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ustomProperty2.bin" ContentType="application/vnd.openxmlformats-officedocument.spreadsheetml.customProperty"/>
  <Override PartName="/xl/comments1.xml" ContentType="application/vnd.openxmlformats-officedocument.spreadsheetml.comments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0" yWindow="0" windowWidth="19200" windowHeight="6510" activeTab="1"/>
  </bookViews>
  <sheets>
    <sheet name="FX-VaR  Summary" sheetId="3" r:id="rId1"/>
    <sheet name="VaR Calculation" sheetId="2" r:id="rId2"/>
    <sheet name="Historical Rates" sheetId="1" r:id="rId3"/>
    <sheet name="cOV" sheetId="8" state="hidden" r:id="rId4"/>
    <sheet name="Risk Metrics" sheetId="6" state="hidden" r:id="rId5"/>
    <sheet name="VaR " sheetId="7" state="hidden" r:id="rId6"/>
    <sheet name="Sheet2" sheetId="16" state="hidden" r:id="rId7"/>
    <sheet name="Влияние" sheetId="17" r:id="rId8"/>
    <sheet name="ЧВП" sheetId="18" state="hidden" r:id="rId9"/>
  </sheets>
  <externalReferences>
    <externalReference r:id="rId10"/>
    <externalReference r:id="rId11"/>
    <externalReference r:id="rId12"/>
    <externalReference r:id="rId13"/>
  </externalReferences>
  <calcPr calcId="144525"/>
</workbook>
</file>

<file path=xl/calcChain.xml><?xml version="1.0" encoding="utf-8"?>
<calcChain xmlns="http://schemas.openxmlformats.org/spreadsheetml/2006/main">
  <c r="C5" i="2" l="1"/>
  <c r="C2" i="2"/>
  <c r="O2" i="2"/>
  <c r="C3" i="2"/>
  <c r="P2" i="2" l="1"/>
  <c r="N2" i="2"/>
  <c r="E5" i="2"/>
  <c r="S13" i="2" l="1"/>
  <c r="T2" i="2"/>
  <c r="L3" i="2"/>
  <c r="C4" i="2" l="1"/>
  <c r="L2" i="2"/>
  <c r="T1" i="2"/>
  <c r="P5" i="2" l="1"/>
  <c r="P4" i="2"/>
  <c r="N3244" i="2" l="1"/>
  <c r="P3244" i="2"/>
  <c r="P3245" i="2"/>
  <c r="N3246" i="2"/>
  <c r="N3247" i="2"/>
  <c r="P3248" i="2"/>
  <c r="N3249" i="2"/>
  <c r="N3250" i="2"/>
  <c r="P3250" i="2"/>
  <c r="P3251" i="2"/>
  <c r="N3253" i="2"/>
  <c r="P3253" i="2"/>
  <c r="P3254" i="2"/>
  <c r="N3255" i="2"/>
  <c r="L3256" i="2"/>
  <c r="N3256" i="2"/>
  <c r="P3256" i="2"/>
  <c r="O3257" i="2"/>
  <c r="P3257" i="2"/>
  <c r="N3258" i="2"/>
  <c r="L3259" i="2"/>
  <c r="N3259" i="2"/>
  <c r="P3259" i="2"/>
  <c r="O3260" i="2"/>
  <c r="P3260" i="2"/>
  <c r="N3261" i="2"/>
  <c r="L3262" i="2"/>
  <c r="N3262" i="2"/>
  <c r="P3262" i="2"/>
  <c r="O3263" i="2"/>
  <c r="P3263" i="2"/>
  <c r="N3264" i="2"/>
  <c r="L3265" i="2"/>
  <c r="N3265" i="2"/>
  <c r="P3265" i="2"/>
  <c r="O3266" i="2"/>
  <c r="P3266" i="2"/>
  <c r="N3267" i="2"/>
  <c r="L3268" i="2"/>
  <c r="N3268" i="2"/>
  <c r="P3268" i="2"/>
  <c r="O3269" i="2"/>
  <c r="P3269" i="2"/>
  <c r="N3270" i="2"/>
  <c r="L3271" i="2"/>
  <c r="N3271" i="2"/>
  <c r="P3271" i="2"/>
  <c r="O3272" i="2"/>
  <c r="P3272" i="2"/>
  <c r="N3273" i="2"/>
  <c r="L3274" i="2"/>
  <c r="N3274" i="2"/>
  <c r="P3274" i="2"/>
  <c r="O3275" i="2"/>
  <c r="P3275" i="2"/>
  <c r="N3276" i="2"/>
  <c r="L3277" i="2"/>
  <c r="N3277" i="2"/>
  <c r="P3277" i="2"/>
  <c r="O3278" i="2"/>
  <c r="P3278" i="2"/>
  <c r="N3279" i="2"/>
  <c r="L3280" i="2"/>
  <c r="N3280" i="2"/>
  <c r="P3280" i="2"/>
  <c r="O3281" i="2"/>
  <c r="P3281" i="2"/>
  <c r="N3282" i="2"/>
  <c r="L3283" i="2"/>
  <c r="N3283" i="2"/>
  <c r="P3283" i="2"/>
  <c r="O3284" i="2"/>
  <c r="P3284" i="2"/>
  <c r="N3285" i="2"/>
  <c r="L3286" i="2"/>
  <c r="N3286" i="2"/>
  <c r="P3286" i="2"/>
  <c r="O3287" i="2"/>
  <c r="P3287" i="2"/>
  <c r="L3288" i="2"/>
  <c r="L3289" i="2"/>
  <c r="N3289" i="2"/>
  <c r="O3290" i="2"/>
  <c r="P3290" i="2"/>
  <c r="L3292" i="2"/>
  <c r="N3292" i="2"/>
  <c r="O3293" i="2"/>
  <c r="P3293" i="2"/>
  <c r="L3295" i="2"/>
  <c r="N3295" i="2"/>
  <c r="O3296" i="2"/>
  <c r="P3296" i="2"/>
  <c r="L3298" i="2"/>
  <c r="N3298" i="2"/>
  <c r="O3299" i="2"/>
  <c r="P3299" i="2"/>
  <c r="L3300" i="2"/>
  <c r="L3301" i="2"/>
  <c r="N3301" i="2"/>
  <c r="N3302" i="2"/>
  <c r="O3302" i="2"/>
  <c r="P3302" i="2"/>
  <c r="S3302" i="2" s="1"/>
  <c r="P3303" i="2"/>
  <c r="L3304" i="2"/>
  <c r="N3304" i="2"/>
  <c r="O3304" i="2"/>
  <c r="P3304" i="2"/>
  <c r="G3303" i="2"/>
  <c r="F3303" i="2"/>
  <c r="O3303" i="2" s="1"/>
  <c r="E3303" i="2"/>
  <c r="N3303" i="2" s="1"/>
  <c r="C3303" i="2"/>
  <c r="L3303" i="2" s="1"/>
  <c r="G3302" i="2"/>
  <c r="F3302" i="2"/>
  <c r="E3302" i="2"/>
  <c r="C3302" i="2"/>
  <c r="L3302" i="2" s="1"/>
  <c r="G3301" i="2"/>
  <c r="P3301" i="2" s="1"/>
  <c r="F3301" i="2"/>
  <c r="O3301" i="2" s="1"/>
  <c r="E3301" i="2"/>
  <c r="C3301" i="2"/>
  <c r="G3300" i="2"/>
  <c r="P3300" i="2" s="1"/>
  <c r="S3300" i="2" s="1"/>
  <c r="F3300" i="2"/>
  <c r="O3300" i="2" s="1"/>
  <c r="E3300" i="2"/>
  <c r="N3300" i="2" s="1"/>
  <c r="C3300" i="2"/>
  <c r="G3299" i="2"/>
  <c r="F3299" i="2"/>
  <c r="E3299" i="2"/>
  <c r="N3299" i="2" s="1"/>
  <c r="C3299" i="2"/>
  <c r="L3299" i="2" s="1"/>
  <c r="G3298" i="2"/>
  <c r="P3298" i="2" s="1"/>
  <c r="F3298" i="2"/>
  <c r="O3298" i="2" s="1"/>
  <c r="E3298" i="2"/>
  <c r="C3298" i="2"/>
  <c r="G3297" i="2"/>
  <c r="P3297" i="2" s="1"/>
  <c r="F3297" i="2"/>
  <c r="O3297" i="2" s="1"/>
  <c r="E3297" i="2"/>
  <c r="N3297" i="2" s="1"/>
  <c r="C3297" i="2"/>
  <c r="L3297" i="2" s="1"/>
  <c r="G3296" i="2"/>
  <c r="F3296" i="2"/>
  <c r="E3296" i="2"/>
  <c r="N3296" i="2" s="1"/>
  <c r="C3296" i="2"/>
  <c r="L3296" i="2" s="1"/>
  <c r="G3295" i="2"/>
  <c r="P3295" i="2" s="1"/>
  <c r="F3295" i="2"/>
  <c r="O3295" i="2" s="1"/>
  <c r="E3295" i="2"/>
  <c r="C3295" i="2"/>
  <c r="G3294" i="2"/>
  <c r="P3294" i="2" s="1"/>
  <c r="F3294" i="2"/>
  <c r="O3294" i="2" s="1"/>
  <c r="E3294" i="2"/>
  <c r="N3294" i="2" s="1"/>
  <c r="C3294" i="2"/>
  <c r="L3294" i="2" s="1"/>
  <c r="G3293" i="2"/>
  <c r="F3293" i="2"/>
  <c r="E3293" i="2"/>
  <c r="N3293" i="2" s="1"/>
  <c r="C3293" i="2"/>
  <c r="L3293" i="2" s="1"/>
  <c r="G3292" i="2"/>
  <c r="P3292" i="2" s="1"/>
  <c r="F3292" i="2"/>
  <c r="O3292" i="2" s="1"/>
  <c r="E3292" i="2"/>
  <c r="C3292" i="2"/>
  <c r="G3291" i="2"/>
  <c r="P3291" i="2" s="1"/>
  <c r="F3291" i="2"/>
  <c r="O3291" i="2" s="1"/>
  <c r="E3291" i="2"/>
  <c r="N3291" i="2" s="1"/>
  <c r="C3291" i="2"/>
  <c r="L3291" i="2" s="1"/>
  <c r="G3290" i="2"/>
  <c r="F3290" i="2"/>
  <c r="E3290" i="2"/>
  <c r="N3290" i="2" s="1"/>
  <c r="C3290" i="2"/>
  <c r="L3290" i="2" s="1"/>
  <c r="G3289" i="2"/>
  <c r="P3289" i="2" s="1"/>
  <c r="F3289" i="2"/>
  <c r="O3289" i="2" s="1"/>
  <c r="E3289" i="2"/>
  <c r="C3289" i="2"/>
  <c r="G3288" i="2"/>
  <c r="P3288" i="2" s="1"/>
  <c r="F3288" i="2"/>
  <c r="O3288" i="2" s="1"/>
  <c r="E3288" i="2"/>
  <c r="N3288" i="2" s="1"/>
  <c r="C3288" i="2"/>
  <c r="G3287" i="2"/>
  <c r="F3287" i="2"/>
  <c r="E3287" i="2"/>
  <c r="N3287" i="2" s="1"/>
  <c r="C3287" i="2"/>
  <c r="L3287" i="2" s="1"/>
  <c r="G3286" i="2"/>
  <c r="F3286" i="2"/>
  <c r="O3286" i="2" s="1"/>
  <c r="E3286" i="2"/>
  <c r="C3286" i="2"/>
  <c r="G3285" i="2"/>
  <c r="P3285" i="2" s="1"/>
  <c r="S3285" i="2" s="1"/>
  <c r="F3285" i="2"/>
  <c r="O3285" i="2" s="1"/>
  <c r="E3285" i="2"/>
  <c r="C3285" i="2"/>
  <c r="L3285" i="2" s="1"/>
  <c r="G3284" i="2"/>
  <c r="F3284" i="2"/>
  <c r="E3284" i="2"/>
  <c r="N3284" i="2" s="1"/>
  <c r="C3284" i="2"/>
  <c r="L3284" i="2" s="1"/>
  <c r="G3283" i="2"/>
  <c r="F3283" i="2"/>
  <c r="O3283" i="2" s="1"/>
  <c r="E3283" i="2"/>
  <c r="C3283" i="2"/>
  <c r="G3282" i="2"/>
  <c r="P3282" i="2" s="1"/>
  <c r="F3282" i="2"/>
  <c r="O3282" i="2" s="1"/>
  <c r="E3282" i="2"/>
  <c r="C3282" i="2"/>
  <c r="L3282" i="2" s="1"/>
  <c r="G3281" i="2"/>
  <c r="F3281" i="2"/>
  <c r="E3281" i="2"/>
  <c r="N3281" i="2" s="1"/>
  <c r="C3281" i="2"/>
  <c r="L3281" i="2" s="1"/>
  <c r="G3280" i="2"/>
  <c r="F3280" i="2"/>
  <c r="O3280" i="2" s="1"/>
  <c r="E3280" i="2"/>
  <c r="C3280" i="2"/>
  <c r="G3279" i="2"/>
  <c r="P3279" i="2" s="1"/>
  <c r="S3279" i="2" s="1"/>
  <c r="F3279" i="2"/>
  <c r="O3279" i="2" s="1"/>
  <c r="E3279" i="2"/>
  <c r="C3279" i="2"/>
  <c r="L3279" i="2" s="1"/>
  <c r="G3278" i="2"/>
  <c r="F3278" i="2"/>
  <c r="E3278" i="2"/>
  <c r="N3278" i="2" s="1"/>
  <c r="C3278" i="2"/>
  <c r="L3278" i="2" s="1"/>
  <c r="G3277" i="2"/>
  <c r="F3277" i="2"/>
  <c r="O3277" i="2" s="1"/>
  <c r="E3277" i="2"/>
  <c r="C3277" i="2"/>
  <c r="G3276" i="2"/>
  <c r="P3276" i="2" s="1"/>
  <c r="S3276" i="2" s="1"/>
  <c r="F3276" i="2"/>
  <c r="O3276" i="2" s="1"/>
  <c r="E3276" i="2"/>
  <c r="C3276" i="2"/>
  <c r="L3276" i="2" s="1"/>
  <c r="G3275" i="2"/>
  <c r="F3275" i="2"/>
  <c r="E3275" i="2"/>
  <c r="N3275" i="2" s="1"/>
  <c r="C3275" i="2"/>
  <c r="L3275" i="2" s="1"/>
  <c r="G3274" i="2"/>
  <c r="F3274" i="2"/>
  <c r="O3274" i="2" s="1"/>
  <c r="E3274" i="2"/>
  <c r="C3274" i="2"/>
  <c r="G3273" i="2"/>
  <c r="P3273" i="2" s="1"/>
  <c r="S3273" i="2" s="1"/>
  <c r="F3273" i="2"/>
  <c r="O3273" i="2" s="1"/>
  <c r="E3273" i="2"/>
  <c r="C3273" i="2"/>
  <c r="L3273" i="2" s="1"/>
  <c r="G3272" i="2"/>
  <c r="F3272" i="2"/>
  <c r="E3272" i="2"/>
  <c r="N3272" i="2" s="1"/>
  <c r="C3272" i="2"/>
  <c r="L3272" i="2" s="1"/>
  <c r="G3271" i="2"/>
  <c r="F3271" i="2"/>
  <c r="O3271" i="2" s="1"/>
  <c r="E3271" i="2"/>
  <c r="C3271" i="2"/>
  <c r="G3270" i="2"/>
  <c r="P3270" i="2" s="1"/>
  <c r="F3270" i="2"/>
  <c r="O3270" i="2" s="1"/>
  <c r="E3270" i="2"/>
  <c r="C3270" i="2"/>
  <c r="L3270" i="2" s="1"/>
  <c r="G3269" i="2"/>
  <c r="F3269" i="2"/>
  <c r="E3269" i="2"/>
  <c r="N3269" i="2" s="1"/>
  <c r="C3269" i="2"/>
  <c r="L3269" i="2" s="1"/>
  <c r="G3268" i="2"/>
  <c r="F3268" i="2"/>
  <c r="O3268" i="2" s="1"/>
  <c r="E3268" i="2"/>
  <c r="C3268" i="2"/>
  <c r="G3267" i="2"/>
  <c r="P3267" i="2" s="1"/>
  <c r="F3267" i="2"/>
  <c r="O3267" i="2" s="1"/>
  <c r="E3267" i="2"/>
  <c r="C3267" i="2"/>
  <c r="L3267" i="2" s="1"/>
  <c r="G3266" i="2"/>
  <c r="F3266" i="2"/>
  <c r="E3266" i="2"/>
  <c r="N3266" i="2" s="1"/>
  <c r="C3266" i="2"/>
  <c r="L3266" i="2" s="1"/>
  <c r="G3265" i="2"/>
  <c r="F3265" i="2"/>
  <c r="O3265" i="2" s="1"/>
  <c r="E3265" i="2"/>
  <c r="C3265" i="2"/>
  <c r="G3264" i="2"/>
  <c r="P3264" i="2" s="1"/>
  <c r="F3264" i="2"/>
  <c r="O3264" i="2" s="1"/>
  <c r="E3264" i="2"/>
  <c r="C3264" i="2"/>
  <c r="L3264" i="2" s="1"/>
  <c r="G3263" i="2"/>
  <c r="F3263" i="2"/>
  <c r="E3263" i="2"/>
  <c r="N3263" i="2" s="1"/>
  <c r="C3263" i="2"/>
  <c r="L3263" i="2" s="1"/>
  <c r="G3262" i="2"/>
  <c r="F3262" i="2"/>
  <c r="O3262" i="2" s="1"/>
  <c r="E3262" i="2"/>
  <c r="C3262" i="2"/>
  <c r="G3261" i="2"/>
  <c r="P3261" i="2" s="1"/>
  <c r="F3261" i="2"/>
  <c r="O3261" i="2" s="1"/>
  <c r="E3261" i="2"/>
  <c r="C3261" i="2"/>
  <c r="L3261" i="2" s="1"/>
  <c r="G3260" i="2"/>
  <c r="F3260" i="2"/>
  <c r="E3260" i="2"/>
  <c r="N3260" i="2" s="1"/>
  <c r="C3260" i="2"/>
  <c r="L3260" i="2" s="1"/>
  <c r="G3259" i="2"/>
  <c r="F3259" i="2"/>
  <c r="O3259" i="2" s="1"/>
  <c r="E3259" i="2"/>
  <c r="C3259" i="2"/>
  <c r="G3258" i="2"/>
  <c r="P3258" i="2" s="1"/>
  <c r="F3258" i="2"/>
  <c r="O3258" i="2" s="1"/>
  <c r="E3258" i="2"/>
  <c r="C3258" i="2"/>
  <c r="L3258" i="2" s="1"/>
  <c r="G3257" i="2"/>
  <c r="F3257" i="2"/>
  <c r="E3257" i="2"/>
  <c r="N3257" i="2" s="1"/>
  <c r="C3257" i="2"/>
  <c r="L3257" i="2" s="1"/>
  <c r="G3256" i="2"/>
  <c r="F3256" i="2"/>
  <c r="O3256" i="2" s="1"/>
  <c r="E3256" i="2"/>
  <c r="C3256" i="2"/>
  <c r="G3255" i="2"/>
  <c r="P3255" i="2" s="1"/>
  <c r="F3255" i="2"/>
  <c r="O3255" i="2" s="1"/>
  <c r="E3255" i="2"/>
  <c r="C3255" i="2"/>
  <c r="L3255" i="2" s="1"/>
  <c r="G3254" i="2"/>
  <c r="F3254" i="2"/>
  <c r="O3254" i="2" s="1"/>
  <c r="E3254" i="2"/>
  <c r="N3254" i="2" s="1"/>
  <c r="C3254" i="2"/>
  <c r="L3254" i="2" s="1"/>
  <c r="G3253" i="2"/>
  <c r="F3253" i="2"/>
  <c r="O3253" i="2" s="1"/>
  <c r="E3253" i="2"/>
  <c r="C3253" i="2"/>
  <c r="L3253" i="2" s="1"/>
  <c r="G3252" i="2"/>
  <c r="P3252" i="2" s="1"/>
  <c r="F3252" i="2"/>
  <c r="O3252" i="2" s="1"/>
  <c r="E3252" i="2"/>
  <c r="N3252" i="2" s="1"/>
  <c r="C3252" i="2"/>
  <c r="L3252" i="2" s="1"/>
  <c r="G3251" i="2"/>
  <c r="F3251" i="2"/>
  <c r="O3251" i="2" s="1"/>
  <c r="E3251" i="2"/>
  <c r="N3251" i="2" s="1"/>
  <c r="C3251" i="2"/>
  <c r="L3251" i="2" s="1"/>
  <c r="G3250" i="2"/>
  <c r="F3250" i="2"/>
  <c r="O3250" i="2" s="1"/>
  <c r="E3250" i="2"/>
  <c r="C3250" i="2"/>
  <c r="L3250" i="2" s="1"/>
  <c r="G3249" i="2"/>
  <c r="P3249" i="2" s="1"/>
  <c r="F3249" i="2"/>
  <c r="O3249" i="2" s="1"/>
  <c r="E3249" i="2"/>
  <c r="C3249" i="2"/>
  <c r="L3249" i="2" s="1"/>
  <c r="G3248" i="2"/>
  <c r="F3248" i="2"/>
  <c r="O3248" i="2" s="1"/>
  <c r="E3248" i="2"/>
  <c r="N3248" i="2" s="1"/>
  <c r="C3248" i="2"/>
  <c r="L3248" i="2" s="1"/>
  <c r="G3247" i="2"/>
  <c r="P3247" i="2" s="1"/>
  <c r="F3247" i="2"/>
  <c r="O3247" i="2" s="1"/>
  <c r="E3247" i="2"/>
  <c r="C3247" i="2"/>
  <c r="L3247" i="2" s="1"/>
  <c r="G3246" i="2"/>
  <c r="P3246" i="2" s="1"/>
  <c r="F3246" i="2"/>
  <c r="O3246" i="2" s="1"/>
  <c r="E3246" i="2"/>
  <c r="C3246" i="2"/>
  <c r="L3246" i="2" s="1"/>
  <c r="G3245" i="2"/>
  <c r="F3245" i="2"/>
  <c r="O3245" i="2" s="1"/>
  <c r="E3245" i="2"/>
  <c r="N3245" i="2" s="1"/>
  <c r="C3245" i="2"/>
  <c r="L3245" i="2" s="1"/>
  <c r="G3244" i="2"/>
  <c r="F3244" i="2"/>
  <c r="O3244" i="2" s="1"/>
  <c r="E3244" i="2"/>
  <c r="C3244" i="2"/>
  <c r="L3244" i="2" s="1"/>
  <c r="N4" i="2"/>
  <c r="O4" i="2"/>
  <c r="M4" i="2"/>
  <c r="L4" i="2"/>
  <c r="T4" i="2"/>
  <c r="K3223" i="1"/>
  <c r="M3223" i="1"/>
  <c r="N3223" i="1"/>
  <c r="O3223" i="1"/>
  <c r="K3224" i="1"/>
  <c r="M3224" i="1"/>
  <c r="N3224" i="1"/>
  <c r="O3224" i="1"/>
  <c r="K3225" i="1"/>
  <c r="M3225" i="1"/>
  <c r="N3225" i="1"/>
  <c r="O3225" i="1"/>
  <c r="K3226" i="1"/>
  <c r="M3226" i="1"/>
  <c r="N3226" i="1"/>
  <c r="O3226" i="1"/>
  <c r="K3227" i="1"/>
  <c r="M3227" i="1"/>
  <c r="N3227" i="1"/>
  <c r="O3227" i="1"/>
  <c r="K3228" i="1"/>
  <c r="M3228" i="1"/>
  <c r="N3228" i="1"/>
  <c r="O3228" i="1"/>
  <c r="K3229" i="1"/>
  <c r="M3229" i="1"/>
  <c r="N3229" i="1"/>
  <c r="O3229" i="1"/>
  <c r="K3230" i="1"/>
  <c r="M3230" i="1"/>
  <c r="N3230" i="1"/>
  <c r="O3230" i="1"/>
  <c r="K3231" i="1"/>
  <c r="M3231" i="1"/>
  <c r="N3231" i="1"/>
  <c r="O3231" i="1"/>
  <c r="K3232" i="1"/>
  <c r="M3232" i="1"/>
  <c r="N3232" i="1"/>
  <c r="O3232" i="1"/>
  <c r="K3233" i="1"/>
  <c r="M3233" i="1"/>
  <c r="N3233" i="1"/>
  <c r="O3233" i="1"/>
  <c r="K3234" i="1"/>
  <c r="M3234" i="1"/>
  <c r="N3234" i="1"/>
  <c r="O3234" i="1"/>
  <c r="K3235" i="1"/>
  <c r="M3235" i="1"/>
  <c r="N3235" i="1"/>
  <c r="O3235" i="1"/>
  <c r="K3236" i="1"/>
  <c r="M3236" i="1"/>
  <c r="N3236" i="1"/>
  <c r="O3236" i="1"/>
  <c r="K3237" i="1"/>
  <c r="M3237" i="1"/>
  <c r="N3237" i="1"/>
  <c r="O3237" i="1"/>
  <c r="K3238" i="1"/>
  <c r="M3238" i="1"/>
  <c r="N3238" i="1"/>
  <c r="O3238" i="1"/>
  <c r="K3239" i="1"/>
  <c r="M3239" i="1"/>
  <c r="N3239" i="1"/>
  <c r="O3239" i="1"/>
  <c r="K3240" i="1"/>
  <c r="M3240" i="1"/>
  <c r="N3240" i="1"/>
  <c r="O3240" i="1"/>
  <c r="K3241" i="1"/>
  <c r="M3241" i="1"/>
  <c r="N3241" i="1"/>
  <c r="O3241" i="1"/>
  <c r="K3242" i="1"/>
  <c r="M3242" i="1"/>
  <c r="N3242" i="1"/>
  <c r="O3242" i="1"/>
  <c r="K3243" i="1"/>
  <c r="M3243" i="1"/>
  <c r="N3243" i="1"/>
  <c r="O3243" i="1"/>
  <c r="K3244" i="1"/>
  <c r="M3244" i="1"/>
  <c r="N3244" i="1"/>
  <c r="O3244" i="1"/>
  <c r="K3245" i="1"/>
  <c r="M3245" i="1"/>
  <c r="N3245" i="1"/>
  <c r="O3245" i="1"/>
  <c r="K3246" i="1"/>
  <c r="M3246" i="1"/>
  <c r="N3246" i="1"/>
  <c r="O3246" i="1"/>
  <c r="K3247" i="1"/>
  <c r="M3247" i="1"/>
  <c r="N3247" i="1"/>
  <c r="O3247" i="1"/>
  <c r="K3248" i="1"/>
  <c r="M3248" i="1"/>
  <c r="N3248" i="1"/>
  <c r="O3248" i="1"/>
  <c r="K3249" i="1"/>
  <c r="M3249" i="1"/>
  <c r="N3249" i="1"/>
  <c r="O3249" i="1"/>
  <c r="K3250" i="1"/>
  <c r="M3250" i="1"/>
  <c r="N3250" i="1"/>
  <c r="O3250" i="1"/>
  <c r="K3251" i="1"/>
  <c r="M3251" i="1"/>
  <c r="N3251" i="1"/>
  <c r="O3251" i="1"/>
  <c r="K3252" i="1"/>
  <c r="M3252" i="1"/>
  <c r="N3252" i="1"/>
  <c r="O3252" i="1"/>
  <c r="K3253" i="1"/>
  <c r="M3253" i="1"/>
  <c r="N3253" i="1"/>
  <c r="O3253" i="1"/>
  <c r="K3254" i="1"/>
  <c r="M3254" i="1"/>
  <c r="N3254" i="1"/>
  <c r="O3254" i="1"/>
  <c r="K3255" i="1"/>
  <c r="M3255" i="1"/>
  <c r="N3255" i="1"/>
  <c r="O3255" i="1"/>
  <c r="K3256" i="1"/>
  <c r="M3256" i="1"/>
  <c r="N3256" i="1"/>
  <c r="O3256" i="1"/>
  <c r="K3257" i="1"/>
  <c r="M3257" i="1"/>
  <c r="N3257" i="1"/>
  <c r="O3257" i="1"/>
  <c r="K3258" i="1"/>
  <c r="M3258" i="1"/>
  <c r="N3258" i="1"/>
  <c r="O3258" i="1"/>
  <c r="K3259" i="1"/>
  <c r="M3259" i="1"/>
  <c r="N3259" i="1"/>
  <c r="O3259" i="1"/>
  <c r="K3260" i="1"/>
  <c r="M3260" i="1"/>
  <c r="N3260" i="1"/>
  <c r="O3260" i="1"/>
  <c r="K3261" i="1"/>
  <c r="M3261" i="1"/>
  <c r="N3261" i="1"/>
  <c r="O3261" i="1"/>
  <c r="K3262" i="1"/>
  <c r="M3262" i="1"/>
  <c r="N3262" i="1"/>
  <c r="O3262" i="1"/>
  <c r="K3263" i="1"/>
  <c r="M3263" i="1"/>
  <c r="N3263" i="1"/>
  <c r="O3263" i="1"/>
  <c r="K3264" i="1"/>
  <c r="M3264" i="1"/>
  <c r="N3264" i="1"/>
  <c r="O3264" i="1"/>
  <c r="K3265" i="1"/>
  <c r="M3265" i="1"/>
  <c r="N3265" i="1"/>
  <c r="O3265" i="1"/>
  <c r="K3266" i="1"/>
  <c r="M3266" i="1"/>
  <c r="N3266" i="1"/>
  <c r="O3266" i="1"/>
  <c r="K3267" i="1"/>
  <c r="M3267" i="1"/>
  <c r="N3267" i="1"/>
  <c r="O3267" i="1"/>
  <c r="K3268" i="1"/>
  <c r="M3268" i="1"/>
  <c r="N3268" i="1"/>
  <c r="O3268" i="1"/>
  <c r="K3269" i="1"/>
  <c r="M3269" i="1"/>
  <c r="N3269" i="1"/>
  <c r="O3269" i="1"/>
  <c r="K3270" i="1"/>
  <c r="M3270" i="1"/>
  <c r="N3270" i="1"/>
  <c r="O3270" i="1"/>
  <c r="K3271" i="1"/>
  <c r="M3271" i="1"/>
  <c r="N3271" i="1"/>
  <c r="O3271" i="1"/>
  <c r="K3272" i="1"/>
  <c r="M3272" i="1"/>
  <c r="N3272" i="1"/>
  <c r="O3272" i="1"/>
  <c r="K3273" i="1"/>
  <c r="M3273" i="1"/>
  <c r="N3273" i="1"/>
  <c r="O3273" i="1"/>
  <c r="K3274" i="1"/>
  <c r="M3274" i="1"/>
  <c r="N3274" i="1"/>
  <c r="O3274" i="1"/>
  <c r="K3275" i="1"/>
  <c r="M3275" i="1"/>
  <c r="N3275" i="1"/>
  <c r="O3275" i="1"/>
  <c r="K3276" i="1"/>
  <c r="M3276" i="1"/>
  <c r="N3276" i="1"/>
  <c r="O3276" i="1"/>
  <c r="K3277" i="1"/>
  <c r="M3277" i="1"/>
  <c r="N3277" i="1"/>
  <c r="O3277" i="1"/>
  <c r="K3278" i="1"/>
  <c r="M3278" i="1"/>
  <c r="N3278" i="1"/>
  <c r="O3278" i="1"/>
  <c r="K3279" i="1"/>
  <c r="M3279" i="1"/>
  <c r="N3279" i="1"/>
  <c r="O3279" i="1"/>
  <c r="K3280" i="1"/>
  <c r="M3280" i="1"/>
  <c r="N3280" i="1"/>
  <c r="O3280" i="1"/>
  <c r="K3281" i="1"/>
  <c r="M3281" i="1"/>
  <c r="N3281" i="1"/>
  <c r="O3281" i="1"/>
  <c r="K3282" i="1"/>
  <c r="M3282" i="1"/>
  <c r="N3282" i="1"/>
  <c r="O3282" i="1"/>
  <c r="K3283" i="1"/>
  <c r="M3283" i="1"/>
  <c r="N3283" i="1"/>
  <c r="O3283" i="1"/>
  <c r="K3284" i="1"/>
  <c r="M3284" i="1"/>
  <c r="N3284" i="1"/>
  <c r="O3284" i="1"/>
  <c r="K3285" i="1"/>
  <c r="M3285" i="1"/>
  <c r="N3285" i="1"/>
  <c r="O3285" i="1"/>
  <c r="K3286" i="1"/>
  <c r="M3286" i="1"/>
  <c r="N3286" i="1"/>
  <c r="O3286" i="1"/>
  <c r="K3287" i="1"/>
  <c r="M3287" i="1"/>
  <c r="N3287" i="1"/>
  <c r="O3287" i="1"/>
  <c r="K3288" i="1"/>
  <c r="M3288" i="1"/>
  <c r="N3288" i="1"/>
  <c r="O3288" i="1"/>
  <c r="K3289" i="1"/>
  <c r="M3289" i="1"/>
  <c r="N3289" i="1"/>
  <c r="O3289" i="1"/>
  <c r="K3290" i="1"/>
  <c r="M3290" i="1"/>
  <c r="N3290" i="1"/>
  <c r="O3290" i="1"/>
  <c r="K3291" i="1"/>
  <c r="M3291" i="1"/>
  <c r="N3291" i="1"/>
  <c r="O3291" i="1"/>
  <c r="K3292" i="1"/>
  <c r="M3292" i="1"/>
  <c r="N3292" i="1"/>
  <c r="O3292" i="1"/>
  <c r="K3293" i="1"/>
  <c r="M3293" i="1"/>
  <c r="N3293" i="1"/>
  <c r="O3293" i="1"/>
  <c r="K3294" i="1"/>
  <c r="M3294" i="1"/>
  <c r="N3294" i="1"/>
  <c r="O3294" i="1"/>
  <c r="K3295" i="1"/>
  <c r="M3295" i="1"/>
  <c r="N3295" i="1"/>
  <c r="O3295" i="1"/>
  <c r="K3296" i="1"/>
  <c r="M3296" i="1"/>
  <c r="N3296" i="1"/>
  <c r="O3296" i="1"/>
  <c r="K3297" i="1"/>
  <c r="M3297" i="1"/>
  <c r="N3297" i="1"/>
  <c r="O3297" i="1"/>
  <c r="K3298" i="1"/>
  <c r="M3298" i="1"/>
  <c r="N3298" i="1"/>
  <c r="O3298" i="1"/>
  <c r="K3299" i="1"/>
  <c r="M3299" i="1"/>
  <c r="N3299" i="1"/>
  <c r="O3299" i="1"/>
  <c r="K3300" i="1"/>
  <c r="M3300" i="1"/>
  <c r="N3300" i="1"/>
  <c r="O3300" i="1"/>
  <c r="K3301" i="1"/>
  <c r="M3301" i="1"/>
  <c r="N3301" i="1"/>
  <c r="O3301" i="1"/>
  <c r="K3302" i="1"/>
  <c r="M3302" i="1"/>
  <c r="N3302" i="1"/>
  <c r="O3302" i="1"/>
  <c r="K3303" i="1"/>
  <c r="M3303" i="1"/>
  <c r="N3303" i="1"/>
  <c r="O3303" i="1"/>
  <c r="K3304" i="1"/>
  <c r="M3304" i="1"/>
  <c r="N3304" i="1"/>
  <c r="O3304" i="1"/>
  <c r="K3305" i="1"/>
  <c r="M3305" i="1"/>
  <c r="N3305" i="1"/>
  <c r="O3305" i="1"/>
  <c r="K3306" i="1"/>
  <c r="M3306" i="1"/>
  <c r="N3306" i="1"/>
  <c r="O3306" i="1"/>
  <c r="K3307" i="1"/>
  <c r="M3307" i="1"/>
  <c r="N3307" i="1"/>
  <c r="O3307" i="1"/>
  <c r="K3308" i="1"/>
  <c r="M3308" i="1"/>
  <c r="N3308" i="1"/>
  <c r="O3308" i="1"/>
  <c r="K3309" i="1"/>
  <c r="M3309" i="1"/>
  <c r="N3309" i="1"/>
  <c r="O3309" i="1"/>
  <c r="K3310" i="1"/>
  <c r="M3310" i="1"/>
  <c r="N3310" i="1"/>
  <c r="O3310" i="1"/>
  <c r="K3311" i="1"/>
  <c r="M3311" i="1"/>
  <c r="N3311" i="1"/>
  <c r="O3311" i="1"/>
  <c r="K3312" i="1"/>
  <c r="M3312" i="1"/>
  <c r="N3312" i="1"/>
  <c r="O3312" i="1"/>
  <c r="K3313" i="1"/>
  <c r="M3313" i="1"/>
  <c r="N3313" i="1"/>
  <c r="O3313" i="1"/>
  <c r="K3314" i="1"/>
  <c r="M3314" i="1"/>
  <c r="N3314" i="1"/>
  <c r="O3314" i="1"/>
  <c r="K3315" i="1"/>
  <c r="M3315" i="1"/>
  <c r="N3315" i="1"/>
  <c r="O3315" i="1"/>
  <c r="K3316" i="1"/>
  <c r="M3316" i="1"/>
  <c r="N3316" i="1"/>
  <c r="O3316" i="1"/>
  <c r="K3317" i="1"/>
  <c r="M3317" i="1"/>
  <c r="N3317" i="1"/>
  <c r="O3317" i="1"/>
  <c r="K3318" i="1"/>
  <c r="M3318" i="1"/>
  <c r="N3318" i="1"/>
  <c r="O3318" i="1"/>
  <c r="K3319" i="1"/>
  <c r="M3319" i="1"/>
  <c r="N3319" i="1"/>
  <c r="O3319" i="1"/>
  <c r="K3320" i="1"/>
  <c r="M3320" i="1"/>
  <c r="N3320" i="1"/>
  <c r="O3320" i="1"/>
  <c r="S3290" i="2" l="1"/>
  <c r="S3246" i="2"/>
  <c r="S3258" i="2"/>
  <c r="S3264" i="2"/>
  <c r="S3270" i="2"/>
  <c r="S3286" i="2"/>
  <c r="S3280" i="2"/>
  <c r="S3277" i="2"/>
  <c r="S3274" i="2"/>
  <c r="S3295" i="2"/>
  <c r="S3298" i="2"/>
  <c r="S3287" i="2"/>
  <c r="S3297" i="2"/>
  <c r="S3303" i="2"/>
  <c r="S3301" i="2"/>
  <c r="S3296" i="2"/>
  <c r="S3288" i="2"/>
  <c r="S3252" i="2"/>
  <c r="S3271" i="2"/>
  <c r="S3304" i="2"/>
  <c r="S3299" i="2"/>
  <c r="S3278" i="2"/>
  <c r="S3275" i="2"/>
  <c r="S3272" i="2"/>
  <c r="S3294" i="2"/>
  <c r="S3268" i="2"/>
  <c r="S3262" i="2"/>
  <c r="S3256" i="2"/>
  <c r="S3250" i="2"/>
  <c r="S3247" i="2"/>
  <c r="S3289" i="2"/>
  <c r="S3284" i="2"/>
  <c r="S3269" i="2"/>
  <c r="S3263" i="2"/>
  <c r="S3257" i="2"/>
  <c r="S3251" i="2"/>
  <c r="S3245" i="2"/>
  <c r="S3282" i="2"/>
  <c r="S3254" i="2"/>
  <c r="S3266" i="2"/>
  <c r="S3260" i="2"/>
  <c r="S3248" i="2"/>
  <c r="S3283" i="2"/>
  <c r="S3267" i="2"/>
  <c r="S3261" i="2"/>
  <c r="S3255" i="2"/>
  <c r="S3249" i="2"/>
  <c r="S3244" i="2"/>
  <c r="S3291" i="2"/>
  <c r="S3292" i="2"/>
  <c r="S3293" i="2"/>
  <c r="S3281" i="2"/>
  <c r="S3265" i="2"/>
  <c r="S3259" i="2"/>
  <c r="S3253" i="2"/>
  <c r="S5" i="2"/>
  <c r="H1" i="2" l="1"/>
  <c r="I1" i="2"/>
  <c r="D1" i="2"/>
  <c r="C3181" i="2"/>
  <c r="L3181" i="2" s="1"/>
  <c r="E3181" i="2"/>
  <c r="N3181" i="2" s="1"/>
  <c r="F3181" i="2"/>
  <c r="G3181" i="2"/>
  <c r="P3181" i="2" s="1"/>
  <c r="O3181" i="2"/>
  <c r="C3182" i="2"/>
  <c r="E3182" i="2"/>
  <c r="F3182" i="2"/>
  <c r="G3182" i="2"/>
  <c r="P3182" i="2" s="1"/>
  <c r="L3182" i="2"/>
  <c r="O3182" i="2"/>
  <c r="C3183" i="2"/>
  <c r="L3183" i="2" s="1"/>
  <c r="E3183" i="2"/>
  <c r="N3183" i="2" s="1"/>
  <c r="F3183" i="2"/>
  <c r="G3183" i="2"/>
  <c r="P3183" i="2" s="1"/>
  <c r="O3183" i="2"/>
  <c r="C3184" i="2"/>
  <c r="E3184" i="2"/>
  <c r="F3184" i="2"/>
  <c r="G3184" i="2"/>
  <c r="P3184" i="2" s="1"/>
  <c r="L3184" i="2"/>
  <c r="O3184" i="2"/>
  <c r="C3185" i="2"/>
  <c r="L3185" i="2" s="1"/>
  <c r="E3185" i="2"/>
  <c r="N3185" i="2" s="1"/>
  <c r="F3185" i="2"/>
  <c r="G3185" i="2"/>
  <c r="P3185" i="2" s="1"/>
  <c r="O3185" i="2"/>
  <c r="C3186" i="2"/>
  <c r="E3186" i="2"/>
  <c r="F3186" i="2"/>
  <c r="G3186" i="2"/>
  <c r="P3186" i="2" s="1"/>
  <c r="L3186" i="2"/>
  <c r="O3186" i="2"/>
  <c r="C3187" i="2"/>
  <c r="L3187" i="2" s="1"/>
  <c r="E3187" i="2"/>
  <c r="N3187" i="2" s="1"/>
  <c r="F3187" i="2"/>
  <c r="G3187" i="2"/>
  <c r="P3187" i="2" s="1"/>
  <c r="O3187" i="2"/>
  <c r="C3188" i="2"/>
  <c r="E3188" i="2"/>
  <c r="F3188" i="2"/>
  <c r="G3188" i="2"/>
  <c r="P3188" i="2" s="1"/>
  <c r="L3188" i="2"/>
  <c r="O3188" i="2"/>
  <c r="C3189" i="2"/>
  <c r="L3189" i="2" s="1"/>
  <c r="E3189" i="2"/>
  <c r="N3189" i="2" s="1"/>
  <c r="F3189" i="2"/>
  <c r="G3189" i="2"/>
  <c r="P3189" i="2" s="1"/>
  <c r="O3189" i="2"/>
  <c r="C3190" i="2"/>
  <c r="E3190" i="2"/>
  <c r="F3190" i="2"/>
  <c r="G3190" i="2"/>
  <c r="P3190" i="2" s="1"/>
  <c r="L3190" i="2"/>
  <c r="O3190" i="2"/>
  <c r="C3191" i="2"/>
  <c r="L3191" i="2" s="1"/>
  <c r="E3191" i="2"/>
  <c r="N3191" i="2" s="1"/>
  <c r="F3191" i="2"/>
  <c r="G3191" i="2"/>
  <c r="P3191" i="2" s="1"/>
  <c r="O3191" i="2"/>
  <c r="C3192" i="2"/>
  <c r="E3192" i="2"/>
  <c r="N3192" i="2" s="1"/>
  <c r="F3192" i="2"/>
  <c r="G3192" i="2"/>
  <c r="P3192" i="2" s="1"/>
  <c r="L3192" i="2"/>
  <c r="O3192" i="2"/>
  <c r="C3193" i="2"/>
  <c r="L3193" i="2" s="1"/>
  <c r="E3193" i="2"/>
  <c r="N3193" i="2" s="1"/>
  <c r="F3193" i="2"/>
  <c r="G3193" i="2"/>
  <c r="P3193" i="2" s="1"/>
  <c r="O3193" i="2"/>
  <c r="C3194" i="2"/>
  <c r="E3194" i="2"/>
  <c r="F3194" i="2"/>
  <c r="G3194" i="2"/>
  <c r="P3194" i="2" s="1"/>
  <c r="L3194" i="2"/>
  <c r="O3194" i="2"/>
  <c r="C3195" i="2"/>
  <c r="L3195" i="2" s="1"/>
  <c r="E3195" i="2"/>
  <c r="N3195" i="2" s="1"/>
  <c r="F3195" i="2"/>
  <c r="G3195" i="2"/>
  <c r="P3195" i="2" s="1"/>
  <c r="O3195" i="2"/>
  <c r="C3196" i="2"/>
  <c r="E3196" i="2"/>
  <c r="F3196" i="2"/>
  <c r="G3196" i="2"/>
  <c r="P3196" i="2" s="1"/>
  <c r="L3196" i="2"/>
  <c r="O3196" i="2"/>
  <c r="C3197" i="2"/>
  <c r="L3197" i="2" s="1"/>
  <c r="E3197" i="2"/>
  <c r="N3197" i="2" s="1"/>
  <c r="F3197" i="2"/>
  <c r="G3197" i="2"/>
  <c r="P3197" i="2" s="1"/>
  <c r="O3197" i="2"/>
  <c r="C3198" i="2"/>
  <c r="E3198" i="2"/>
  <c r="N3198" i="2" s="1"/>
  <c r="F3198" i="2"/>
  <c r="G3198" i="2"/>
  <c r="P3198" i="2" s="1"/>
  <c r="L3198" i="2"/>
  <c r="O3198" i="2"/>
  <c r="C3199" i="2"/>
  <c r="L3199" i="2" s="1"/>
  <c r="E3199" i="2"/>
  <c r="N3199" i="2" s="1"/>
  <c r="F3199" i="2"/>
  <c r="G3199" i="2"/>
  <c r="P3199" i="2" s="1"/>
  <c r="O3199" i="2"/>
  <c r="C3200" i="2"/>
  <c r="E3200" i="2"/>
  <c r="F3200" i="2"/>
  <c r="O3200" i="2" s="1"/>
  <c r="G3200" i="2"/>
  <c r="P3200" i="2" s="1"/>
  <c r="L3200" i="2"/>
  <c r="C3201" i="2"/>
  <c r="L3201" i="2" s="1"/>
  <c r="E3201" i="2"/>
  <c r="N3201" i="2" s="1"/>
  <c r="F3201" i="2"/>
  <c r="G3201" i="2"/>
  <c r="P3201" i="2" s="1"/>
  <c r="O3201" i="2"/>
  <c r="C3202" i="2"/>
  <c r="E3202" i="2"/>
  <c r="F3202" i="2"/>
  <c r="O3202" i="2" s="1"/>
  <c r="G3202" i="2"/>
  <c r="P3202" i="2" s="1"/>
  <c r="L3202" i="2"/>
  <c r="C3203" i="2"/>
  <c r="L3203" i="2" s="1"/>
  <c r="E3203" i="2"/>
  <c r="N3203" i="2" s="1"/>
  <c r="F3203" i="2"/>
  <c r="G3203" i="2"/>
  <c r="P3203" i="2" s="1"/>
  <c r="O3203" i="2"/>
  <c r="C3204" i="2"/>
  <c r="E3204" i="2"/>
  <c r="N3204" i="2" s="1"/>
  <c r="F3204" i="2"/>
  <c r="O3204" i="2" s="1"/>
  <c r="G3204" i="2"/>
  <c r="P3204" i="2" s="1"/>
  <c r="L3204" i="2"/>
  <c r="C3205" i="2"/>
  <c r="L3205" i="2" s="1"/>
  <c r="E3205" i="2"/>
  <c r="N3205" i="2" s="1"/>
  <c r="F3205" i="2"/>
  <c r="G3205" i="2"/>
  <c r="P3205" i="2" s="1"/>
  <c r="O3205" i="2"/>
  <c r="C3206" i="2"/>
  <c r="L3206" i="2" s="1"/>
  <c r="E3206" i="2"/>
  <c r="F3206" i="2"/>
  <c r="G3206" i="2"/>
  <c r="P3206" i="2" s="1"/>
  <c r="O3206" i="2"/>
  <c r="C3207" i="2"/>
  <c r="L3207" i="2" s="1"/>
  <c r="E3207" i="2"/>
  <c r="N3207" i="2" s="1"/>
  <c r="F3207" i="2"/>
  <c r="O3207" i="2" s="1"/>
  <c r="G3207" i="2"/>
  <c r="P3207" i="2" s="1"/>
  <c r="C3208" i="2"/>
  <c r="L3208" i="2" s="1"/>
  <c r="E3208" i="2"/>
  <c r="N3208" i="2" s="1"/>
  <c r="F3208" i="2"/>
  <c r="O3208" i="2" s="1"/>
  <c r="G3208" i="2"/>
  <c r="P3208" i="2" s="1"/>
  <c r="C3209" i="2"/>
  <c r="L3209" i="2" s="1"/>
  <c r="E3209" i="2"/>
  <c r="N3209" i="2" s="1"/>
  <c r="F3209" i="2"/>
  <c r="G3209" i="2"/>
  <c r="P3209" i="2" s="1"/>
  <c r="O3209" i="2"/>
  <c r="C3210" i="2"/>
  <c r="L3210" i="2" s="1"/>
  <c r="E3210" i="2"/>
  <c r="F3210" i="2"/>
  <c r="O3210" i="2" s="1"/>
  <c r="G3210" i="2"/>
  <c r="P3210" i="2" s="1"/>
  <c r="C3211" i="2"/>
  <c r="L3211" i="2" s="1"/>
  <c r="E3211" i="2"/>
  <c r="N3211" i="2" s="1"/>
  <c r="F3211" i="2"/>
  <c r="O3211" i="2" s="1"/>
  <c r="G3211" i="2"/>
  <c r="P3211" i="2" s="1"/>
  <c r="C3212" i="2"/>
  <c r="L3212" i="2" s="1"/>
  <c r="E3212" i="2"/>
  <c r="N3212" i="2" s="1"/>
  <c r="F3212" i="2"/>
  <c r="G3212" i="2"/>
  <c r="P3212" i="2" s="1"/>
  <c r="O3212" i="2"/>
  <c r="C3213" i="2"/>
  <c r="L3213" i="2" s="1"/>
  <c r="E3213" i="2"/>
  <c r="N3213" i="2" s="1"/>
  <c r="F3213" i="2"/>
  <c r="O3213" i="2" s="1"/>
  <c r="G3213" i="2"/>
  <c r="P3213" i="2" s="1"/>
  <c r="C3214" i="2"/>
  <c r="L3214" i="2" s="1"/>
  <c r="E3214" i="2"/>
  <c r="F3214" i="2"/>
  <c r="O3214" i="2" s="1"/>
  <c r="G3214" i="2"/>
  <c r="P3214" i="2" s="1"/>
  <c r="C3215" i="2"/>
  <c r="L3215" i="2" s="1"/>
  <c r="E3215" i="2"/>
  <c r="N3215" i="2" s="1"/>
  <c r="F3215" i="2"/>
  <c r="G3215" i="2"/>
  <c r="P3215" i="2" s="1"/>
  <c r="O3215" i="2"/>
  <c r="C3216" i="2"/>
  <c r="L3216" i="2" s="1"/>
  <c r="E3216" i="2"/>
  <c r="N3216" i="2" s="1"/>
  <c r="F3216" i="2"/>
  <c r="O3216" i="2" s="1"/>
  <c r="G3216" i="2"/>
  <c r="P3216" i="2" s="1"/>
  <c r="C3217" i="2"/>
  <c r="L3217" i="2" s="1"/>
  <c r="E3217" i="2"/>
  <c r="N3217" i="2" s="1"/>
  <c r="F3217" i="2"/>
  <c r="O3217" i="2" s="1"/>
  <c r="G3217" i="2"/>
  <c r="P3217" i="2" s="1"/>
  <c r="C3218" i="2"/>
  <c r="L3218" i="2" s="1"/>
  <c r="E3218" i="2"/>
  <c r="F3218" i="2"/>
  <c r="G3218" i="2"/>
  <c r="P3218" i="2" s="1"/>
  <c r="O3218" i="2"/>
  <c r="C3219" i="2"/>
  <c r="L3219" i="2" s="1"/>
  <c r="E3219" i="2"/>
  <c r="N3219" i="2" s="1"/>
  <c r="F3219" i="2"/>
  <c r="O3219" i="2" s="1"/>
  <c r="G3219" i="2"/>
  <c r="P3219" i="2" s="1"/>
  <c r="C3220" i="2"/>
  <c r="L3220" i="2" s="1"/>
  <c r="E3220" i="2"/>
  <c r="N3220" i="2" s="1"/>
  <c r="F3220" i="2"/>
  <c r="O3220" i="2" s="1"/>
  <c r="G3220" i="2"/>
  <c r="P3220" i="2" s="1"/>
  <c r="C3221" i="2"/>
  <c r="L3221" i="2" s="1"/>
  <c r="E3221" i="2"/>
  <c r="N3221" i="2" s="1"/>
  <c r="F3221" i="2"/>
  <c r="G3221" i="2"/>
  <c r="P3221" i="2" s="1"/>
  <c r="O3221" i="2"/>
  <c r="C3222" i="2"/>
  <c r="L3222" i="2" s="1"/>
  <c r="E3222" i="2"/>
  <c r="F3222" i="2"/>
  <c r="O3222" i="2" s="1"/>
  <c r="G3222" i="2"/>
  <c r="P3222" i="2" s="1"/>
  <c r="C3223" i="2"/>
  <c r="L3223" i="2" s="1"/>
  <c r="E3223" i="2"/>
  <c r="N3223" i="2" s="1"/>
  <c r="F3223" i="2"/>
  <c r="O3223" i="2" s="1"/>
  <c r="G3223" i="2"/>
  <c r="P3223" i="2" s="1"/>
  <c r="C3224" i="2"/>
  <c r="L3224" i="2" s="1"/>
  <c r="E3224" i="2"/>
  <c r="F3224" i="2"/>
  <c r="G3224" i="2"/>
  <c r="P3224" i="2" s="1"/>
  <c r="O3224" i="2"/>
  <c r="C3225" i="2"/>
  <c r="L3225" i="2" s="1"/>
  <c r="E3225" i="2"/>
  <c r="N3225" i="2" s="1"/>
  <c r="F3225" i="2"/>
  <c r="O3225" i="2" s="1"/>
  <c r="G3225" i="2"/>
  <c r="P3225" i="2" s="1"/>
  <c r="C3226" i="2"/>
  <c r="L3226" i="2" s="1"/>
  <c r="E3226" i="2"/>
  <c r="F3226" i="2"/>
  <c r="O3226" i="2" s="1"/>
  <c r="G3226" i="2"/>
  <c r="P3226" i="2" s="1"/>
  <c r="C3227" i="2"/>
  <c r="L3227" i="2" s="1"/>
  <c r="E3227" i="2"/>
  <c r="N3227" i="2" s="1"/>
  <c r="F3227" i="2"/>
  <c r="G3227" i="2"/>
  <c r="P3227" i="2" s="1"/>
  <c r="O3227" i="2"/>
  <c r="C3228" i="2"/>
  <c r="L3228" i="2" s="1"/>
  <c r="E3228" i="2"/>
  <c r="F3228" i="2"/>
  <c r="O3228" i="2" s="1"/>
  <c r="G3228" i="2"/>
  <c r="P3228" i="2" s="1"/>
  <c r="C3229" i="2"/>
  <c r="L3229" i="2" s="1"/>
  <c r="E3229" i="2"/>
  <c r="N3229" i="2" s="1"/>
  <c r="F3229" i="2"/>
  <c r="O3229" i="2" s="1"/>
  <c r="G3229" i="2"/>
  <c r="P3229" i="2" s="1"/>
  <c r="C3230" i="2"/>
  <c r="L3230" i="2" s="1"/>
  <c r="E3230" i="2"/>
  <c r="F3230" i="2"/>
  <c r="G3230" i="2"/>
  <c r="P3230" i="2" s="1"/>
  <c r="O3230" i="2"/>
  <c r="C3231" i="2"/>
  <c r="L3231" i="2" s="1"/>
  <c r="E3231" i="2"/>
  <c r="N3231" i="2" s="1"/>
  <c r="F3231" i="2"/>
  <c r="O3231" i="2" s="1"/>
  <c r="G3231" i="2"/>
  <c r="P3231" i="2" s="1"/>
  <c r="C3232" i="2"/>
  <c r="L3232" i="2" s="1"/>
  <c r="E3232" i="2"/>
  <c r="N3232" i="2" s="1"/>
  <c r="F3232" i="2"/>
  <c r="O3232" i="2" s="1"/>
  <c r="G3232" i="2"/>
  <c r="P3232" i="2" s="1"/>
  <c r="C3233" i="2"/>
  <c r="L3233" i="2" s="1"/>
  <c r="E3233" i="2"/>
  <c r="N3233" i="2" s="1"/>
  <c r="F3233" i="2"/>
  <c r="G3233" i="2"/>
  <c r="P3233" i="2" s="1"/>
  <c r="O3233" i="2"/>
  <c r="C3234" i="2"/>
  <c r="L3234" i="2" s="1"/>
  <c r="E3234" i="2"/>
  <c r="F3234" i="2"/>
  <c r="O3234" i="2" s="1"/>
  <c r="G3234" i="2"/>
  <c r="P3234" i="2" s="1"/>
  <c r="C3235" i="2"/>
  <c r="L3235" i="2" s="1"/>
  <c r="E3235" i="2"/>
  <c r="N3235" i="2" s="1"/>
  <c r="F3235" i="2"/>
  <c r="O3235" i="2" s="1"/>
  <c r="G3235" i="2"/>
  <c r="P3235" i="2" s="1"/>
  <c r="C3236" i="2"/>
  <c r="L3236" i="2" s="1"/>
  <c r="E3236" i="2"/>
  <c r="F3236" i="2"/>
  <c r="G3236" i="2"/>
  <c r="P3236" i="2" s="1"/>
  <c r="O3236" i="2"/>
  <c r="C3237" i="2"/>
  <c r="L3237" i="2" s="1"/>
  <c r="E3237" i="2"/>
  <c r="N3237" i="2" s="1"/>
  <c r="F3237" i="2"/>
  <c r="O3237" i="2" s="1"/>
  <c r="G3237" i="2"/>
  <c r="P3237" i="2" s="1"/>
  <c r="C3238" i="2"/>
  <c r="L3238" i="2" s="1"/>
  <c r="E3238" i="2"/>
  <c r="N3238" i="2" s="1"/>
  <c r="F3238" i="2"/>
  <c r="O3238" i="2" s="1"/>
  <c r="G3238" i="2"/>
  <c r="P3238" i="2" s="1"/>
  <c r="C3239" i="2"/>
  <c r="L3239" i="2" s="1"/>
  <c r="E3239" i="2"/>
  <c r="N3239" i="2" s="1"/>
  <c r="F3239" i="2"/>
  <c r="G3239" i="2"/>
  <c r="P3239" i="2" s="1"/>
  <c r="O3239" i="2"/>
  <c r="C3240" i="2"/>
  <c r="L3240" i="2" s="1"/>
  <c r="E3240" i="2"/>
  <c r="F3240" i="2"/>
  <c r="O3240" i="2" s="1"/>
  <c r="G3240" i="2"/>
  <c r="P3240" i="2" s="1"/>
  <c r="C3241" i="2"/>
  <c r="L3241" i="2" s="1"/>
  <c r="E3241" i="2"/>
  <c r="N3241" i="2" s="1"/>
  <c r="F3241" i="2"/>
  <c r="O3241" i="2" s="1"/>
  <c r="G3241" i="2"/>
  <c r="P3241" i="2" s="1"/>
  <c r="C3242" i="2"/>
  <c r="L3242" i="2" s="1"/>
  <c r="E3242" i="2"/>
  <c r="N3242" i="2" s="1"/>
  <c r="F3242" i="2"/>
  <c r="G3242" i="2"/>
  <c r="P3242" i="2" s="1"/>
  <c r="O3242" i="2"/>
  <c r="C3243" i="2"/>
  <c r="L3243" i="2" s="1"/>
  <c r="E3243" i="2"/>
  <c r="N3243" i="2" s="1"/>
  <c r="F3243" i="2"/>
  <c r="O3243" i="2" s="1"/>
  <c r="G3243" i="2"/>
  <c r="P3243" i="2" s="1"/>
  <c r="K3161" i="1"/>
  <c r="M3161" i="1"/>
  <c r="N3161" i="1"/>
  <c r="O3161" i="1"/>
  <c r="K3162" i="1"/>
  <c r="M3162" i="1"/>
  <c r="N3162" i="1"/>
  <c r="O3162" i="1"/>
  <c r="K3163" i="1"/>
  <c r="M3163" i="1"/>
  <c r="N3163" i="1"/>
  <c r="O3163" i="1"/>
  <c r="K3164" i="1"/>
  <c r="M3164" i="1"/>
  <c r="N3164" i="1"/>
  <c r="O3164" i="1"/>
  <c r="K3165" i="1"/>
  <c r="M3165" i="1"/>
  <c r="N3165" i="1"/>
  <c r="O3165" i="1"/>
  <c r="K3166" i="1"/>
  <c r="M3166" i="1"/>
  <c r="N3166" i="1"/>
  <c r="O3166" i="1"/>
  <c r="K3167" i="1"/>
  <c r="M3167" i="1"/>
  <c r="N3167" i="1"/>
  <c r="O3167" i="1"/>
  <c r="K3168" i="1"/>
  <c r="M3168" i="1"/>
  <c r="N3168" i="1"/>
  <c r="O3168" i="1"/>
  <c r="K3169" i="1"/>
  <c r="M3169" i="1"/>
  <c r="N3169" i="1"/>
  <c r="O3169" i="1"/>
  <c r="K3170" i="1"/>
  <c r="M3170" i="1"/>
  <c r="N3170" i="1"/>
  <c r="O3170" i="1"/>
  <c r="K3171" i="1"/>
  <c r="M3171" i="1"/>
  <c r="N3171" i="1"/>
  <c r="O3171" i="1"/>
  <c r="K3172" i="1"/>
  <c r="M3172" i="1"/>
  <c r="N3172" i="1"/>
  <c r="O3172" i="1"/>
  <c r="K3173" i="1"/>
  <c r="M3173" i="1"/>
  <c r="N3173" i="1"/>
  <c r="O3173" i="1"/>
  <c r="K3174" i="1"/>
  <c r="M3174" i="1"/>
  <c r="N3174" i="1"/>
  <c r="O3174" i="1"/>
  <c r="K3175" i="1"/>
  <c r="M3175" i="1"/>
  <c r="N3175" i="1"/>
  <c r="O3175" i="1"/>
  <c r="K3176" i="1"/>
  <c r="M3176" i="1"/>
  <c r="N3176" i="1"/>
  <c r="O3176" i="1"/>
  <c r="K3177" i="1"/>
  <c r="M3177" i="1"/>
  <c r="N3177" i="1"/>
  <c r="O3177" i="1"/>
  <c r="K3178" i="1"/>
  <c r="M3178" i="1"/>
  <c r="N3178" i="1"/>
  <c r="O3178" i="1"/>
  <c r="K3179" i="1"/>
  <c r="M3179" i="1"/>
  <c r="N3179" i="1"/>
  <c r="O3179" i="1"/>
  <c r="K3180" i="1"/>
  <c r="M3180" i="1"/>
  <c r="N3180" i="1"/>
  <c r="O3180" i="1"/>
  <c r="K3181" i="1"/>
  <c r="M3181" i="1"/>
  <c r="N3181" i="1"/>
  <c r="O3181" i="1"/>
  <c r="K3182" i="1"/>
  <c r="M3182" i="1"/>
  <c r="N3182" i="1"/>
  <c r="O3182" i="1"/>
  <c r="K3183" i="1"/>
  <c r="M3183" i="1"/>
  <c r="N3183" i="1"/>
  <c r="O3183" i="1"/>
  <c r="K3184" i="1"/>
  <c r="M3184" i="1"/>
  <c r="N3184" i="1"/>
  <c r="O3184" i="1"/>
  <c r="K3185" i="1"/>
  <c r="M3185" i="1"/>
  <c r="N3185" i="1"/>
  <c r="O3185" i="1"/>
  <c r="K3186" i="1"/>
  <c r="M3186" i="1"/>
  <c r="N3186" i="1"/>
  <c r="O3186" i="1"/>
  <c r="K3187" i="1"/>
  <c r="M3187" i="1"/>
  <c r="N3187" i="1"/>
  <c r="O3187" i="1"/>
  <c r="K3188" i="1"/>
  <c r="M3188" i="1"/>
  <c r="N3188" i="1"/>
  <c r="O3188" i="1"/>
  <c r="K3189" i="1"/>
  <c r="M3189" i="1"/>
  <c r="N3189" i="1"/>
  <c r="O3189" i="1"/>
  <c r="K3190" i="1"/>
  <c r="M3190" i="1"/>
  <c r="N3190" i="1"/>
  <c r="O3190" i="1"/>
  <c r="K3191" i="1"/>
  <c r="M3191" i="1"/>
  <c r="N3191" i="1"/>
  <c r="O3191" i="1"/>
  <c r="K3192" i="1"/>
  <c r="M3192" i="1"/>
  <c r="N3192" i="1"/>
  <c r="O3192" i="1"/>
  <c r="K3193" i="1"/>
  <c r="M3193" i="1"/>
  <c r="N3193" i="1"/>
  <c r="O3193" i="1"/>
  <c r="K3194" i="1"/>
  <c r="M3194" i="1"/>
  <c r="N3194" i="1"/>
  <c r="O3194" i="1"/>
  <c r="K3195" i="1"/>
  <c r="M3195" i="1"/>
  <c r="N3195" i="1"/>
  <c r="O3195" i="1"/>
  <c r="K3196" i="1"/>
  <c r="M3196" i="1"/>
  <c r="N3196" i="1"/>
  <c r="O3196" i="1"/>
  <c r="K3197" i="1"/>
  <c r="M3197" i="1"/>
  <c r="N3197" i="1"/>
  <c r="O3197" i="1"/>
  <c r="K3198" i="1"/>
  <c r="M3198" i="1"/>
  <c r="N3198" i="1"/>
  <c r="O3198" i="1"/>
  <c r="K3199" i="1"/>
  <c r="M3199" i="1"/>
  <c r="N3199" i="1"/>
  <c r="O3199" i="1"/>
  <c r="K3200" i="1"/>
  <c r="M3200" i="1"/>
  <c r="N3200" i="1"/>
  <c r="O3200" i="1"/>
  <c r="K3201" i="1"/>
  <c r="M3201" i="1"/>
  <c r="N3201" i="1"/>
  <c r="O3201" i="1"/>
  <c r="K3202" i="1"/>
  <c r="M3202" i="1"/>
  <c r="N3202" i="1"/>
  <c r="O3202" i="1"/>
  <c r="K3203" i="1"/>
  <c r="M3203" i="1"/>
  <c r="N3203" i="1"/>
  <c r="O3203" i="1"/>
  <c r="K3204" i="1"/>
  <c r="M3204" i="1"/>
  <c r="N3204" i="1"/>
  <c r="O3204" i="1"/>
  <c r="K3205" i="1"/>
  <c r="M3205" i="1"/>
  <c r="N3205" i="1"/>
  <c r="O3205" i="1"/>
  <c r="K3206" i="1"/>
  <c r="M3206" i="1"/>
  <c r="N3206" i="1"/>
  <c r="O3206" i="1"/>
  <c r="K3207" i="1"/>
  <c r="M3207" i="1"/>
  <c r="N3207" i="1"/>
  <c r="O3207" i="1"/>
  <c r="K3208" i="1"/>
  <c r="M3208" i="1"/>
  <c r="N3208" i="1"/>
  <c r="O3208" i="1"/>
  <c r="K3209" i="1"/>
  <c r="M3209" i="1"/>
  <c r="N3209" i="1"/>
  <c r="O3209" i="1"/>
  <c r="K3210" i="1"/>
  <c r="M3210" i="1"/>
  <c r="N3210" i="1"/>
  <c r="O3210" i="1"/>
  <c r="K3211" i="1"/>
  <c r="M3211" i="1"/>
  <c r="N3211" i="1"/>
  <c r="O3211" i="1"/>
  <c r="K3212" i="1"/>
  <c r="M3212" i="1"/>
  <c r="N3212" i="1"/>
  <c r="O3212" i="1"/>
  <c r="K3213" i="1"/>
  <c r="M3213" i="1"/>
  <c r="N3213" i="1"/>
  <c r="O3213" i="1"/>
  <c r="K3214" i="1"/>
  <c r="M3214" i="1"/>
  <c r="N3214" i="1"/>
  <c r="O3214" i="1"/>
  <c r="K3215" i="1"/>
  <c r="M3215" i="1"/>
  <c r="N3215" i="1"/>
  <c r="O3215" i="1"/>
  <c r="K3216" i="1"/>
  <c r="M3216" i="1"/>
  <c r="N3216" i="1"/>
  <c r="O3216" i="1"/>
  <c r="K3217" i="1"/>
  <c r="M3217" i="1"/>
  <c r="N3217" i="1"/>
  <c r="O3217" i="1"/>
  <c r="K3218" i="1"/>
  <c r="M3218" i="1"/>
  <c r="N3218" i="1"/>
  <c r="O3218" i="1"/>
  <c r="K3219" i="1"/>
  <c r="M3219" i="1"/>
  <c r="N3219" i="1"/>
  <c r="O3219" i="1"/>
  <c r="K3220" i="1"/>
  <c r="M3220" i="1"/>
  <c r="N3220" i="1"/>
  <c r="O3220" i="1"/>
  <c r="K3221" i="1"/>
  <c r="M3221" i="1"/>
  <c r="N3221" i="1"/>
  <c r="O3221" i="1"/>
  <c r="K3222" i="1"/>
  <c r="M3222" i="1"/>
  <c r="N3222" i="1"/>
  <c r="O3222" i="1"/>
  <c r="S3238" i="2" l="1"/>
  <c r="S3232" i="2"/>
  <c r="S3220" i="2"/>
  <c r="S3208" i="2"/>
  <c r="S3198" i="2"/>
  <c r="S3192" i="2"/>
  <c r="S3204" i="2"/>
  <c r="S3186" i="2"/>
  <c r="S3239" i="2"/>
  <c r="S3233" i="2"/>
  <c r="S3227" i="2"/>
  <c r="S3221" i="2"/>
  <c r="S3215" i="2"/>
  <c r="S3209" i="2"/>
  <c r="S3207" i="2"/>
  <c r="S3243" i="2"/>
  <c r="S3237" i="2"/>
  <c r="S3231" i="2"/>
  <c r="S3225" i="2"/>
  <c r="S3219" i="2"/>
  <c r="S3213" i="2"/>
  <c r="S3216" i="2"/>
  <c r="S3241" i="2"/>
  <c r="S3235" i="2"/>
  <c r="S3229" i="2"/>
  <c r="S3223" i="2"/>
  <c r="S3217" i="2"/>
  <c r="S3211" i="2"/>
  <c r="S3242" i="2"/>
  <c r="S3224" i="2"/>
  <c r="S3212" i="2"/>
  <c r="S3205" i="2"/>
  <c r="S3203" i="2"/>
  <c r="S3201" i="2"/>
  <c r="S3199" i="2"/>
  <c r="S3197" i="2"/>
  <c r="S3195" i="2"/>
  <c r="S3193" i="2"/>
  <c r="S3191" i="2"/>
  <c r="S3189" i="2"/>
  <c r="S3187" i="2"/>
  <c r="S3185" i="2"/>
  <c r="S3183" i="2"/>
  <c r="S3181" i="2"/>
  <c r="N3240" i="2"/>
  <c r="S3240" i="2" s="1"/>
  <c r="N3236" i="2"/>
  <c r="S3236" i="2" s="1"/>
  <c r="N3234" i="2"/>
  <c r="S3234" i="2" s="1"/>
  <c r="N3230" i="2"/>
  <c r="S3230" i="2" s="1"/>
  <c r="N3228" i="2"/>
  <c r="S3228" i="2" s="1"/>
  <c r="N3226" i="2"/>
  <c r="S3226" i="2" s="1"/>
  <c r="N3224" i="2"/>
  <c r="N3222" i="2"/>
  <c r="S3222" i="2" s="1"/>
  <c r="N3218" i="2"/>
  <c r="S3218" i="2" s="1"/>
  <c r="N3214" i="2"/>
  <c r="S3214" i="2" s="1"/>
  <c r="N3210" i="2"/>
  <c r="S3210" i="2" s="1"/>
  <c r="N3206" i="2"/>
  <c r="S3206" i="2" s="1"/>
  <c r="N3202" i="2"/>
  <c r="S3202" i="2" s="1"/>
  <c r="N3200" i="2"/>
  <c r="S3200" i="2" s="1"/>
  <c r="N3196" i="2"/>
  <c r="S3196" i="2" s="1"/>
  <c r="N3194" i="2"/>
  <c r="S3194" i="2" s="1"/>
  <c r="N3190" i="2"/>
  <c r="S3190" i="2" s="1"/>
  <c r="N3188" i="2"/>
  <c r="S3188" i="2" s="1"/>
  <c r="N3186" i="2"/>
  <c r="N3184" i="2"/>
  <c r="S3184" i="2" s="1"/>
  <c r="N3182" i="2"/>
  <c r="S3182" i="2" s="1"/>
  <c r="C3108" i="2" l="1"/>
  <c r="E3108" i="2"/>
  <c r="N3108" i="2" s="1"/>
  <c r="F3108" i="2"/>
  <c r="O3108" i="2" s="1"/>
  <c r="G3108" i="2"/>
  <c r="P3108" i="2" s="1"/>
  <c r="C3109" i="2"/>
  <c r="E3109" i="2"/>
  <c r="N3109" i="2" s="1"/>
  <c r="F3109" i="2"/>
  <c r="O3109" i="2" s="1"/>
  <c r="G3109" i="2"/>
  <c r="P3109" i="2" s="1"/>
  <c r="C3110" i="2"/>
  <c r="E3110" i="2"/>
  <c r="N3110" i="2" s="1"/>
  <c r="F3110" i="2"/>
  <c r="G3110" i="2"/>
  <c r="C3111" i="2"/>
  <c r="E3111" i="2"/>
  <c r="N3111" i="2" s="1"/>
  <c r="F3111" i="2"/>
  <c r="G3111" i="2"/>
  <c r="P3111" i="2" s="1"/>
  <c r="C3112" i="2"/>
  <c r="L3112" i="2" s="1"/>
  <c r="E3112" i="2"/>
  <c r="N3112" i="2" s="1"/>
  <c r="F3112" i="2"/>
  <c r="O3112" i="2" s="1"/>
  <c r="G3112" i="2"/>
  <c r="P3112" i="2" s="1"/>
  <c r="C3113" i="2"/>
  <c r="E3113" i="2"/>
  <c r="N3113" i="2" s="1"/>
  <c r="F3113" i="2"/>
  <c r="O3113" i="2" s="1"/>
  <c r="G3113" i="2"/>
  <c r="P3113" i="2" s="1"/>
  <c r="C3114" i="2"/>
  <c r="E3114" i="2"/>
  <c r="N3114" i="2" s="1"/>
  <c r="F3114" i="2"/>
  <c r="G3114" i="2"/>
  <c r="P3114" i="2" s="1"/>
  <c r="C3115" i="2"/>
  <c r="L3115" i="2" s="1"/>
  <c r="E3115" i="2"/>
  <c r="N3115" i="2" s="1"/>
  <c r="F3115" i="2"/>
  <c r="O3115" i="2" s="1"/>
  <c r="G3115" i="2"/>
  <c r="P3115" i="2" s="1"/>
  <c r="C3116" i="2"/>
  <c r="E3116" i="2"/>
  <c r="N3116" i="2" s="1"/>
  <c r="F3116" i="2"/>
  <c r="O3116" i="2" s="1"/>
  <c r="G3116" i="2"/>
  <c r="P3116" i="2" s="1"/>
  <c r="C3117" i="2"/>
  <c r="E3117" i="2"/>
  <c r="F3117" i="2"/>
  <c r="G3117" i="2"/>
  <c r="P3117" i="2" s="1"/>
  <c r="C3118" i="2"/>
  <c r="L3118" i="2" s="1"/>
  <c r="E3118" i="2"/>
  <c r="N3118" i="2" s="1"/>
  <c r="F3118" i="2"/>
  <c r="O3118" i="2" s="1"/>
  <c r="G3118" i="2"/>
  <c r="P3118" i="2" s="1"/>
  <c r="C3119" i="2"/>
  <c r="E3119" i="2"/>
  <c r="F3119" i="2"/>
  <c r="O3119" i="2" s="1"/>
  <c r="G3119" i="2"/>
  <c r="P3119" i="2" s="1"/>
  <c r="C3120" i="2"/>
  <c r="E3120" i="2"/>
  <c r="F3120" i="2"/>
  <c r="G3120" i="2"/>
  <c r="P3120" i="2" s="1"/>
  <c r="C3121" i="2"/>
  <c r="L3121" i="2" s="1"/>
  <c r="E3121" i="2"/>
  <c r="N3121" i="2" s="1"/>
  <c r="F3121" i="2"/>
  <c r="G3121" i="2"/>
  <c r="P3121" i="2" s="1"/>
  <c r="C3122" i="2"/>
  <c r="L3122" i="2" s="1"/>
  <c r="E3122" i="2"/>
  <c r="N3122" i="2" s="1"/>
  <c r="F3122" i="2"/>
  <c r="O3122" i="2" s="1"/>
  <c r="G3122" i="2"/>
  <c r="P3122" i="2" s="1"/>
  <c r="C3123" i="2"/>
  <c r="L3123" i="2" s="1"/>
  <c r="E3123" i="2"/>
  <c r="F3123" i="2"/>
  <c r="O3123" i="2" s="1"/>
  <c r="G3123" i="2"/>
  <c r="P3123" i="2" s="1"/>
  <c r="C3124" i="2"/>
  <c r="L3124" i="2" s="1"/>
  <c r="E3124" i="2"/>
  <c r="N3124" i="2" s="1"/>
  <c r="F3124" i="2"/>
  <c r="G3124" i="2"/>
  <c r="P3124" i="2" s="1"/>
  <c r="C3125" i="2"/>
  <c r="L3125" i="2" s="1"/>
  <c r="E3125" i="2"/>
  <c r="N3125" i="2" s="1"/>
  <c r="F3125" i="2"/>
  <c r="O3125" i="2" s="1"/>
  <c r="G3125" i="2"/>
  <c r="P3125" i="2" s="1"/>
  <c r="C3126" i="2"/>
  <c r="E3126" i="2"/>
  <c r="N3126" i="2" s="1"/>
  <c r="F3126" i="2"/>
  <c r="O3126" i="2" s="1"/>
  <c r="G3126" i="2"/>
  <c r="P3126" i="2" s="1"/>
  <c r="C3127" i="2"/>
  <c r="E3127" i="2"/>
  <c r="N3127" i="2" s="1"/>
  <c r="F3127" i="2"/>
  <c r="O3127" i="2" s="1"/>
  <c r="G3127" i="2"/>
  <c r="P3127" i="2" s="1"/>
  <c r="C3128" i="2"/>
  <c r="E3128" i="2"/>
  <c r="N3128" i="2" s="1"/>
  <c r="F3128" i="2"/>
  <c r="G3128" i="2"/>
  <c r="P3128" i="2" s="1"/>
  <c r="C3129" i="2"/>
  <c r="E3129" i="2"/>
  <c r="N3129" i="2" s="1"/>
  <c r="F3129" i="2"/>
  <c r="O3129" i="2" s="1"/>
  <c r="G3129" i="2"/>
  <c r="P3129" i="2" s="1"/>
  <c r="C3130" i="2"/>
  <c r="L3130" i="2" s="1"/>
  <c r="E3130" i="2"/>
  <c r="N3130" i="2" s="1"/>
  <c r="F3130" i="2"/>
  <c r="G3130" i="2"/>
  <c r="P3130" i="2" s="1"/>
  <c r="C3131" i="2"/>
  <c r="L3131" i="2" s="1"/>
  <c r="E3131" i="2"/>
  <c r="N3131" i="2" s="1"/>
  <c r="F3131" i="2"/>
  <c r="O3131" i="2" s="1"/>
  <c r="G3131" i="2"/>
  <c r="P3131" i="2" s="1"/>
  <c r="C3132" i="2"/>
  <c r="E3132" i="2"/>
  <c r="F3132" i="2"/>
  <c r="O3132" i="2" s="1"/>
  <c r="G3132" i="2"/>
  <c r="P3132" i="2" s="1"/>
  <c r="C3133" i="2"/>
  <c r="L3133" i="2" s="1"/>
  <c r="E3133" i="2"/>
  <c r="N3133" i="2" s="1"/>
  <c r="F3133" i="2"/>
  <c r="G3133" i="2"/>
  <c r="P3133" i="2" s="1"/>
  <c r="C3134" i="2"/>
  <c r="L3134" i="2" s="1"/>
  <c r="E3134" i="2"/>
  <c r="N3134" i="2" s="1"/>
  <c r="F3134" i="2"/>
  <c r="O3134" i="2" s="1"/>
  <c r="G3134" i="2"/>
  <c r="P3134" i="2" s="1"/>
  <c r="C3135" i="2"/>
  <c r="E3135" i="2"/>
  <c r="F3135" i="2"/>
  <c r="G3135" i="2"/>
  <c r="P3135" i="2" s="1"/>
  <c r="C3136" i="2"/>
  <c r="E3136" i="2"/>
  <c r="N3136" i="2" s="1"/>
  <c r="F3136" i="2"/>
  <c r="G3136" i="2"/>
  <c r="P3136" i="2" s="1"/>
  <c r="C3137" i="2"/>
  <c r="L3137" i="2" s="1"/>
  <c r="E3137" i="2"/>
  <c r="N3137" i="2" s="1"/>
  <c r="F3137" i="2"/>
  <c r="O3137" i="2" s="1"/>
  <c r="G3137" i="2"/>
  <c r="P3137" i="2" s="1"/>
  <c r="C3138" i="2"/>
  <c r="E3138" i="2"/>
  <c r="N3138" i="2" s="1"/>
  <c r="F3138" i="2"/>
  <c r="G3138" i="2"/>
  <c r="C3139" i="2"/>
  <c r="L3139" i="2" s="1"/>
  <c r="E3139" i="2"/>
  <c r="N3139" i="2" s="1"/>
  <c r="F3139" i="2"/>
  <c r="O3139" i="2" s="1"/>
  <c r="G3139" i="2"/>
  <c r="P3139" i="2" s="1"/>
  <c r="C3140" i="2"/>
  <c r="L3140" i="2" s="1"/>
  <c r="E3140" i="2"/>
  <c r="N3140" i="2" s="1"/>
  <c r="F3140" i="2"/>
  <c r="O3140" i="2" s="1"/>
  <c r="G3140" i="2"/>
  <c r="P3140" i="2" s="1"/>
  <c r="C3141" i="2"/>
  <c r="E3141" i="2"/>
  <c r="N3141" i="2" s="1"/>
  <c r="F3141" i="2"/>
  <c r="G3141" i="2"/>
  <c r="P3141" i="2" s="1"/>
  <c r="C3142" i="2"/>
  <c r="L3142" i="2" s="1"/>
  <c r="E3142" i="2"/>
  <c r="N3142" i="2" s="1"/>
  <c r="F3142" i="2"/>
  <c r="G3142" i="2"/>
  <c r="P3142" i="2" s="1"/>
  <c r="C3143" i="2"/>
  <c r="L3143" i="2" s="1"/>
  <c r="E3143" i="2"/>
  <c r="N3143" i="2" s="1"/>
  <c r="F3143" i="2"/>
  <c r="O3143" i="2" s="1"/>
  <c r="G3143" i="2"/>
  <c r="P3143" i="2" s="1"/>
  <c r="C3144" i="2"/>
  <c r="E3144" i="2"/>
  <c r="N3144" i="2" s="1"/>
  <c r="F3144" i="2"/>
  <c r="G3144" i="2"/>
  <c r="C3145" i="2"/>
  <c r="L3145" i="2" s="1"/>
  <c r="E3145" i="2"/>
  <c r="N3145" i="2" s="1"/>
  <c r="F3145" i="2"/>
  <c r="O3145" i="2" s="1"/>
  <c r="G3145" i="2"/>
  <c r="C3146" i="2"/>
  <c r="E3146" i="2"/>
  <c r="N3146" i="2" s="1"/>
  <c r="F3146" i="2"/>
  <c r="O3146" i="2" s="1"/>
  <c r="G3146" i="2"/>
  <c r="P3146" i="2" s="1"/>
  <c r="C3147" i="2"/>
  <c r="E3147" i="2"/>
  <c r="N3147" i="2" s="1"/>
  <c r="F3147" i="2"/>
  <c r="O3147" i="2" s="1"/>
  <c r="G3147" i="2"/>
  <c r="P3147" i="2" s="1"/>
  <c r="C3148" i="2"/>
  <c r="E3148" i="2"/>
  <c r="N3148" i="2" s="1"/>
  <c r="F3148" i="2"/>
  <c r="O3148" i="2" s="1"/>
  <c r="G3148" i="2"/>
  <c r="P3148" i="2" s="1"/>
  <c r="C3149" i="2"/>
  <c r="E3149" i="2"/>
  <c r="F3149" i="2"/>
  <c r="G3149" i="2"/>
  <c r="C3150" i="2"/>
  <c r="E3150" i="2"/>
  <c r="F3150" i="2"/>
  <c r="O3150" i="2" s="1"/>
  <c r="G3150" i="2"/>
  <c r="P3150" i="2" s="1"/>
  <c r="C3151" i="2"/>
  <c r="L3151" i="2" s="1"/>
  <c r="E3151" i="2"/>
  <c r="N3151" i="2" s="1"/>
  <c r="F3151" i="2"/>
  <c r="G3151" i="2"/>
  <c r="P3151" i="2" s="1"/>
  <c r="C3152" i="2"/>
  <c r="L3152" i="2" s="1"/>
  <c r="E3152" i="2"/>
  <c r="N3152" i="2" s="1"/>
  <c r="F3152" i="2"/>
  <c r="O3152" i="2" s="1"/>
  <c r="G3152" i="2"/>
  <c r="P3152" i="2" s="1"/>
  <c r="C3153" i="2"/>
  <c r="E3153" i="2"/>
  <c r="F3153" i="2"/>
  <c r="G3153" i="2"/>
  <c r="P3153" i="2" s="1"/>
  <c r="C3154" i="2"/>
  <c r="L3154" i="2" s="1"/>
  <c r="E3154" i="2"/>
  <c r="N3154" i="2" s="1"/>
  <c r="F3154" i="2"/>
  <c r="O3154" i="2" s="1"/>
  <c r="G3154" i="2"/>
  <c r="P3154" i="2" s="1"/>
  <c r="C3155" i="2"/>
  <c r="L3155" i="2" s="1"/>
  <c r="E3155" i="2"/>
  <c r="N3155" i="2" s="1"/>
  <c r="F3155" i="2"/>
  <c r="G3155" i="2"/>
  <c r="P3155" i="2" s="1"/>
  <c r="C3156" i="2"/>
  <c r="E3156" i="2"/>
  <c r="F3156" i="2"/>
  <c r="G3156" i="2"/>
  <c r="C3157" i="2"/>
  <c r="L3157" i="2" s="1"/>
  <c r="E3157" i="2"/>
  <c r="N3157" i="2" s="1"/>
  <c r="F3157" i="2"/>
  <c r="O3157" i="2" s="1"/>
  <c r="G3157" i="2"/>
  <c r="P3157" i="2" s="1"/>
  <c r="C3158" i="2"/>
  <c r="L3158" i="2" s="1"/>
  <c r="E3158" i="2"/>
  <c r="N3158" i="2" s="1"/>
  <c r="F3158" i="2"/>
  <c r="O3158" i="2" s="1"/>
  <c r="G3158" i="2"/>
  <c r="P3158" i="2" s="1"/>
  <c r="C3159" i="2"/>
  <c r="E3159" i="2"/>
  <c r="F3159" i="2"/>
  <c r="O3159" i="2" s="1"/>
  <c r="G3159" i="2"/>
  <c r="P3159" i="2" s="1"/>
  <c r="C3160" i="2"/>
  <c r="L3160" i="2" s="1"/>
  <c r="E3160" i="2"/>
  <c r="N3160" i="2" s="1"/>
  <c r="F3160" i="2"/>
  <c r="O3160" i="2" s="1"/>
  <c r="G3160" i="2"/>
  <c r="P3160" i="2" s="1"/>
  <c r="C3161" i="2"/>
  <c r="E3161" i="2"/>
  <c r="F3161" i="2"/>
  <c r="G3161" i="2"/>
  <c r="P3161" i="2" s="1"/>
  <c r="C3162" i="2"/>
  <c r="E3162" i="2"/>
  <c r="F3162" i="2"/>
  <c r="G3162" i="2"/>
  <c r="P3162" i="2" s="1"/>
  <c r="C3163" i="2"/>
  <c r="L3163" i="2" s="1"/>
  <c r="E3163" i="2"/>
  <c r="N3163" i="2" s="1"/>
  <c r="F3163" i="2"/>
  <c r="O3163" i="2" s="1"/>
  <c r="G3163" i="2"/>
  <c r="P3163" i="2" s="1"/>
  <c r="C3164" i="2"/>
  <c r="E3164" i="2"/>
  <c r="N3164" i="2" s="1"/>
  <c r="F3164" i="2"/>
  <c r="O3164" i="2" s="1"/>
  <c r="G3164" i="2"/>
  <c r="P3164" i="2" s="1"/>
  <c r="C3165" i="2"/>
  <c r="E3165" i="2"/>
  <c r="F3165" i="2"/>
  <c r="G3165" i="2"/>
  <c r="C3166" i="2"/>
  <c r="L3166" i="2" s="1"/>
  <c r="E3166" i="2"/>
  <c r="N3166" i="2" s="1"/>
  <c r="F3166" i="2"/>
  <c r="O3166" i="2" s="1"/>
  <c r="G3166" i="2"/>
  <c r="P3166" i="2" s="1"/>
  <c r="C3167" i="2"/>
  <c r="L3167" i="2" s="1"/>
  <c r="E3167" i="2"/>
  <c r="N3167" i="2" s="1"/>
  <c r="F3167" i="2"/>
  <c r="O3167" i="2" s="1"/>
  <c r="G3167" i="2"/>
  <c r="P3167" i="2" s="1"/>
  <c r="C3168" i="2"/>
  <c r="E3168" i="2"/>
  <c r="N3168" i="2" s="1"/>
  <c r="F3168" i="2"/>
  <c r="G3168" i="2"/>
  <c r="P3168" i="2" s="1"/>
  <c r="C3169" i="2"/>
  <c r="E3169" i="2"/>
  <c r="N3169" i="2" s="1"/>
  <c r="F3169" i="2"/>
  <c r="O3169" i="2" s="1"/>
  <c r="G3169" i="2"/>
  <c r="P3169" i="2" s="1"/>
  <c r="C3170" i="2"/>
  <c r="L3170" i="2" s="1"/>
  <c r="E3170" i="2"/>
  <c r="N3170" i="2" s="1"/>
  <c r="F3170" i="2"/>
  <c r="G3170" i="2"/>
  <c r="P3170" i="2" s="1"/>
  <c r="C3171" i="2"/>
  <c r="E3171" i="2"/>
  <c r="N3171" i="2" s="1"/>
  <c r="F3171" i="2"/>
  <c r="O3171" i="2" s="1"/>
  <c r="G3171" i="2"/>
  <c r="P3171" i="2" s="1"/>
  <c r="C3172" i="2"/>
  <c r="L3172" i="2" s="1"/>
  <c r="E3172" i="2"/>
  <c r="N3172" i="2" s="1"/>
  <c r="F3172" i="2"/>
  <c r="O3172" i="2" s="1"/>
  <c r="G3172" i="2"/>
  <c r="P3172" i="2" s="1"/>
  <c r="C3173" i="2"/>
  <c r="E3173" i="2"/>
  <c r="F3173" i="2"/>
  <c r="O3173" i="2" s="1"/>
  <c r="G3173" i="2"/>
  <c r="P3173" i="2" s="1"/>
  <c r="C3174" i="2"/>
  <c r="E3174" i="2"/>
  <c r="F3174" i="2"/>
  <c r="G3174" i="2"/>
  <c r="C3175" i="2"/>
  <c r="E3175" i="2"/>
  <c r="N3175" i="2" s="1"/>
  <c r="F3175" i="2"/>
  <c r="O3175" i="2" s="1"/>
  <c r="G3175" i="2"/>
  <c r="P3175" i="2" s="1"/>
  <c r="C3176" i="2"/>
  <c r="L3176" i="2" s="1"/>
  <c r="E3176" i="2"/>
  <c r="N3176" i="2" s="1"/>
  <c r="F3176" i="2"/>
  <c r="O3176" i="2" s="1"/>
  <c r="G3176" i="2"/>
  <c r="P3176" i="2" s="1"/>
  <c r="C3177" i="2"/>
  <c r="E3177" i="2"/>
  <c r="N3177" i="2" s="1"/>
  <c r="F3177" i="2"/>
  <c r="O3177" i="2" s="1"/>
  <c r="G3177" i="2"/>
  <c r="P3177" i="2" s="1"/>
  <c r="C3178" i="2"/>
  <c r="L3178" i="2" s="1"/>
  <c r="E3178" i="2"/>
  <c r="N3178" i="2" s="1"/>
  <c r="F3178" i="2"/>
  <c r="O3178" i="2" s="1"/>
  <c r="G3178" i="2"/>
  <c r="P3178" i="2" s="1"/>
  <c r="C3179" i="2"/>
  <c r="E3179" i="2"/>
  <c r="F3179" i="2"/>
  <c r="O3179" i="2" s="1"/>
  <c r="G3179" i="2"/>
  <c r="P3179" i="2" s="1"/>
  <c r="C3180" i="2"/>
  <c r="L3180" i="2" s="1"/>
  <c r="E3180" i="2"/>
  <c r="N3180" i="2" s="1"/>
  <c r="F3180" i="2"/>
  <c r="O3180" i="2" s="1"/>
  <c r="G3180" i="2"/>
  <c r="P3180" i="2" s="1"/>
  <c r="K3087" i="1"/>
  <c r="M3087" i="1"/>
  <c r="N3087" i="1"/>
  <c r="O3087" i="1"/>
  <c r="K3088" i="1"/>
  <c r="M3088" i="1"/>
  <c r="N3088" i="1"/>
  <c r="O3088" i="1"/>
  <c r="K3089" i="1"/>
  <c r="M3089" i="1"/>
  <c r="N3089" i="1"/>
  <c r="O3089" i="1"/>
  <c r="K3090" i="1"/>
  <c r="M3090" i="1"/>
  <c r="N3090" i="1"/>
  <c r="O3090" i="1"/>
  <c r="K3091" i="1"/>
  <c r="M3091" i="1"/>
  <c r="N3091" i="1"/>
  <c r="O3091" i="1"/>
  <c r="K3092" i="1"/>
  <c r="M3092" i="1"/>
  <c r="N3092" i="1"/>
  <c r="O3092" i="1"/>
  <c r="K3093" i="1"/>
  <c r="M3093" i="1"/>
  <c r="N3093" i="1"/>
  <c r="O3093" i="1"/>
  <c r="K3094" i="1"/>
  <c r="M3094" i="1"/>
  <c r="N3094" i="1"/>
  <c r="O3094" i="1"/>
  <c r="K3095" i="1"/>
  <c r="M3095" i="1"/>
  <c r="N3095" i="1"/>
  <c r="O3095" i="1"/>
  <c r="K3096" i="1"/>
  <c r="M3096" i="1"/>
  <c r="N3096" i="1"/>
  <c r="O3096" i="1"/>
  <c r="K3097" i="1"/>
  <c r="M3097" i="1"/>
  <c r="N3097" i="1"/>
  <c r="O3097" i="1"/>
  <c r="K3098" i="1"/>
  <c r="M3098" i="1"/>
  <c r="N3098" i="1"/>
  <c r="O3098" i="1"/>
  <c r="K3099" i="1"/>
  <c r="M3099" i="1"/>
  <c r="N3099" i="1"/>
  <c r="O3099" i="1"/>
  <c r="K3100" i="1"/>
  <c r="M3100" i="1"/>
  <c r="N3100" i="1"/>
  <c r="O3100" i="1"/>
  <c r="K3101" i="1"/>
  <c r="M3101" i="1"/>
  <c r="N3101" i="1"/>
  <c r="O3101" i="1"/>
  <c r="K3102" i="1"/>
  <c r="M3102" i="1"/>
  <c r="N3102" i="1"/>
  <c r="O3102" i="1"/>
  <c r="K3103" i="1"/>
  <c r="M3103" i="1"/>
  <c r="N3103" i="1"/>
  <c r="O3103" i="1"/>
  <c r="K3104" i="1"/>
  <c r="M3104" i="1"/>
  <c r="N3104" i="1"/>
  <c r="O3104" i="1"/>
  <c r="K3105" i="1"/>
  <c r="M3105" i="1"/>
  <c r="N3105" i="1"/>
  <c r="O3105" i="1"/>
  <c r="K3106" i="1"/>
  <c r="M3106" i="1"/>
  <c r="N3106" i="1"/>
  <c r="O3106" i="1"/>
  <c r="K3107" i="1"/>
  <c r="M3107" i="1"/>
  <c r="N3107" i="1"/>
  <c r="O3107" i="1"/>
  <c r="K3108" i="1"/>
  <c r="M3108" i="1"/>
  <c r="N3108" i="1"/>
  <c r="O3108" i="1"/>
  <c r="K3109" i="1"/>
  <c r="M3109" i="1"/>
  <c r="N3109" i="1"/>
  <c r="O3109" i="1"/>
  <c r="K3110" i="1"/>
  <c r="M3110" i="1"/>
  <c r="N3110" i="1"/>
  <c r="O3110" i="1"/>
  <c r="K3111" i="1"/>
  <c r="M3111" i="1"/>
  <c r="N3111" i="1"/>
  <c r="O3111" i="1"/>
  <c r="K3112" i="1"/>
  <c r="M3112" i="1"/>
  <c r="N3112" i="1"/>
  <c r="O3112" i="1"/>
  <c r="K3113" i="1"/>
  <c r="M3113" i="1"/>
  <c r="N3113" i="1"/>
  <c r="O3113" i="1"/>
  <c r="K3114" i="1"/>
  <c r="M3114" i="1"/>
  <c r="N3114" i="1"/>
  <c r="O3114" i="1"/>
  <c r="K3115" i="1"/>
  <c r="M3115" i="1"/>
  <c r="N3115" i="1"/>
  <c r="O3115" i="1"/>
  <c r="K3116" i="1"/>
  <c r="M3116" i="1"/>
  <c r="N3116" i="1"/>
  <c r="O3116" i="1"/>
  <c r="K3117" i="1"/>
  <c r="M3117" i="1"/>
  <c r="N3117" i="1"/>
  <c r="O3117" i="1"/>
  <c r="K3118" i="1"/>
  <c r="M3118" i="1"/>
  <c r="N3118" i="1"/>
  <c r="O3118" i="1"/>
  <c r="K3119" i="1"/>
  <c r="M3119" i="1"/>
  <c r="N3119" i="1"/>
  <c r="O3119" i="1"/>
  <c r="K3120" i="1"/>
  <c r="M3120" i="1"/>
  <c r="N3120" i="1"/>
  <c r="O3120" i="1"/>
  <c r="K3121" i="1"/>
  <c r="M3121" i="1"/>
  <c r="N3121" i="1"/>
  <c r="O3121" i="1"/>
  <c r="K3122" i="1"/>
  <c r="M3122" i="1"/>
  <c r="N3122" i="1"/>
  <c r="O3122" i="1"/>
  <c r="K3123" i="1"/>
  <c r="M3123" i="1"/>
  <c r="N3123" i="1"/>
  <c r="O3123" i="1"/>
  <c r="K3124" i="1"/>
  <c r="M3124" i="1"/>
  <c r="N3124" i="1"/>
  <c r="O3124" i="1"/>
  <c r="K3125" i="1"/>
  <c r="M3125" i="1"/>
  <c r="N3125" i="1"/>
  <c r="O3125" i="1"/>
  <c r="K3126" i="1"/>
  <c r="M3126" i="1"/>
  <c r="N3126" i="1"/>
  <c r="O3126" i="1"/>
  <c r="K3127" i="1"/>
  <c r="M3127" i="1"/>
  <c r="N3127" i="1"/>
  <c r="O3127" i="1"/>
  <c r="K3128" i="1"/>
  <c r="M3128" i="1"/>
  <c r="N3128" i="1"/>
  <c r="O3128" i="1"/>
  <c r="K3129" i="1"/>
  <c r="M3129" i="1"/>
  <c r="N3129" i="1"/>
  <c r="O3129" i="1"/>
  <c r="K3130" i="1"/>
  <c r="M3130" i="1"/>
  <c r="N3130" i="1"/>
  <c r="O3130" i="1"/>
  <c r="K3131" i="1"/>
  <c r="M3131" i="1"/>
  <c r="N3131" i="1"/>
  <c r="O3131" i="1"/>
  <c r="K3132" i="1"/>
  <c r="M3132" i="1"/>
  <c r="N3132" i="1"/>
  <c r="O3132" i="1"/>
  <c r="K3133" i="1"/>
  <c r="M3133" i="1"/>
  <c r="N3133" i="1"/>
  <c r="O3133" i="1"/>
  <c r="K3134" i="1"/>
  <c r="M3134" i="1"/>
  <c r="N3134" i="1"/>
  <c r="O3134" i="1"/>
  <c r="K3135" i="1"/>
  <c r="M3135" i="1"/>
  <c r="N3135" i="1"/>
  <c r="O3135" i="1"/>
  <c r="K3136" i="1"/>
  <c r="M3136" i="1"/>
  <c r="N3136" i="1"/>
  <c r="O3136" i="1"/>
  <c r="K3137" i="1"/>
  <c r="M3137" i="1"/>
  <c r="N3137" i="1"/>
  <c r="O3137" i="1"/>
  <c r="K3138" i="1"/>
  <c r="M3138" i="1"/>
  <c r="N3138" i="1"/>
  <c r="O3138" i="1"/>
  <c r="K3139" i="1"/>
  <c r="M3139" i="1"/>
  <c r="N3139" i="1"/>
  <c r="O3139" i="1"/>
  <c r="K3140" i="1"/>
  <c r="M3140" i="1"/>
  <c r="N3140" i="1"/>
  <c r="O3140" i="1"/>
  <c r="K3141" i="1"/>
  <c r="M3141" i="1"/>
  <c r="N3141" i="1"/>
  <c r="O3141" i="1"/>
  <c r="K3142" i="1"/>
  <c r="M3142" i="1"/>
  <c r="N3142" i="1"/>
  <c r="O3142" i="1"/>
  <c r="K3143" i="1"/>
  <c r="M3143" i="1"/>
  <c r="N3143" i="1"/>
  <c r="O3143" i="1"/>
  <c r="K3144" i="1"/>
  <c r="M3144" i="1"/>
  <c r="N3144" i="1"/>
  <c r="O3144" i="1"/>
  <c r="K3145" i="1"/>
  <c r="M3145" i="1"/>
  <c r="N3145" i="1"/>
  <c r="O3145" i="1"/>
  <c r="K3146" i="1"/>
  <c r="M3146" i="1"/>
  <c r="N3146" i="1"/>
  <c r="O3146" i="1"/>
  <c r="K3147" i="1"/>
  <c r="M3147" i="1"/>
  <c r="N3147" i="1"/>
  <c r="O3147" i="1"/>
  <c r="K3148" i="1"/>
  <c r="M3148" i="1"/>
  <c r="N3148" i="1"/>
  <c r="O3148" i="1"/>
  <c r="K3149" i="1"/>
  <c r="M3149" i="1"/>
  <c r="N3149" i="1"/>
  <c r="O3149" i="1"/>
  <c r="K3150" i="1"/>
  <c r="M3150" i="1"/>
  <c r="N3150" i="1"/>
  <c r="O3150" i="1"/>
  <c r="K3151" i="1"/>
  <c r="M3151" i="1"/>
  <c r="N3151" i="1"/>
  <c r="O3151" i="1"/>
  <c r="K3152" i="1"/>
  <c r="M3152" i="1"/>
  <c r="N3152" i="1"/>
  <c r="O3152" i="1"/>
  <c r="K3153" i="1"/>
  <c r="M3153" i="1"/>
  <c r="N3153" i="1"/>
  <c r="O3153" i="1"/>
  <c r="K3154" i="1"/>
  <c r="M3154" i="1"/>
  <c r="N3154" i="1"/>
  <c r="O3154" i="1"/>
  <c r="K3155" i="1"/>
  <c r="M3155" i="1"/>
  <c r="N3155" i="1"/>
  <c r="O3155" i="1"/>
  <c r="K3156" i="1"/>
  <c r="M3156" i="1"/>
  <c r="N3156" i="1"/>
  <c r="O3156" i="1"/>
  <c r="K3157" i="1"/>
  <c r="M3157" i="1"/>
  <c r="N3157" i="1"/>
  <c r="O3157" i="1"/>
  <c r="K3158" i="1"/>
  <c r="M3158" i="1"/>
  <c r="N3158" i="1"/>
  <c r="O3158" i="1"/>
  <c r="K3159" i="1"/>
  <c r="M3159" i="1"/>
  <c r="N3159" i="1"/>
  <c r="O3159" i="1"/>
  <c r="K3160" i="1"/>
  <c r="M3160" i="1"/>
  <c r="N3160" i="1"/>
  <c r="O3160" i="1"/>
  <c r="L3109" i="2"/>
  <c r="O3111" i="2"/>
  <c r="L3113" i="2"/>
  <c r="O3114" i="2"/>
  <c r="L3116" i="2"/>
  <c r="N3117" i="2"/>
  <c r="O3117" i="2"/>
  <c r="L3119" i="2"/>
  <c r="N3119" i="2"/>
  <c r="N3120" i="2"/>
  <c r="O3120" i="2"/>
  <c r="O3121" i="2"/>
  <c r="N3123" i="2"/>
  <c r="O3124" i="2"/>
  <c r="L3127" i="2"/>
  <c r="L3128" i="2"/>
  <c r="O3128" i="2"/>
  <c r="O3130" i="2"/>
  <c r="N3132" i="2"/>
  <c r="O3133" i="2"/>
  <c r="N3135" i="2"/>
  <c r="O3135" i="2"/>
  <c r="L3136" i="2"/>
  <c r="O3136" i="2"/>
  <c r="O3138" i="2"/>
  <c r="P3138" i="2"/>
  <c r="O3141" i="2"/>
  <c r="O3142" i="2"/>
  <c r="O3144" i="2"/>
  <c r="P3144" i="2"/>
  <c r="P3145" i="2"/>
  <c r="L3146" i="2"/>
  <c r="L3148" i="2"/>
  <c r="L3149" i="2"/>
  <c r="N3149" i="2"/>
  <c r="O3149" i="2"/>
  <c r="P3149" i="2"/>
  <c r="N3150" i="2"/>
  <c r="O3151" i="2"/>
  <c r="N3153" i="2"/>
  <c r="O3153" i="2"/>
  <c r="O3155" i="2"/>
  <c r="N3156" i="2"/>
  <c r="O3156" i="2"/>
  <c r="P3156" i="2"/>
  <c r="N3159" i="2"/>
  <c r="L3161" i="2"/>
  <c r="N3161" i="2"/>
  <c r="O3161" i="2"/>
  <c r="N3162" i="2"/>
  <c r="O3162" i="2"/>
  <c r="L3164" i="2"/>
  <c r="N3165" i="2"/>
  <c r="O3165" i="2"/>
  <c r="P3165" i="2"/>
  <c r="O3168" i="2"/>
  <c r="L3169" i="2"/>
  <c r="O3170" i="2"/>
  <c r="L3173" i="2"/>
  <c r="N3173" i="2"/>
  <c r="N3174" i="2"/>
  <c r="O3174" i="2"/>
  <c r="P3174" i="2"/>
  <c r="L3175" i="2"/>
  <c r="L3177" i="2"/>
  <c r="L3179" i="2"/>
  <c r="N3179" i="2"/>
  <c r="C3107" i="2"/>
  <c r="L3107" i="2" s="1"/>
  <c r="S3173" i="2" l="1"/>
  <c r="S3161" i="2"/>
  <c r="S3119" i="2"/>
  <c r="S3127" i="2"/>
  <c r="S3175" i="2"/>
  <c r="S3109" i="2"/>
  <c r="S3152" i="2"/>
  <c r="S3143" i="2"/>
  <c r="S3137" i="2"/>
  <c r="S3131" i="2"/>
  <c r="S3122" i="2"/>
  <c r="S3125" i="2"/>
  <c r="S3179" i="2"/>
  <c r="S3113" i="2"/>
  <c r="S3170" i="2"/>
  <c r="S3158" i="2"/>
  <c r="S3140" i="2"/>
  <c r="S3134" i="2"/>
  <c r="S3136" i="2"/>
  <c r="S3169" i="2"/>
  <c r="S3148" i="2"/>
  <c r="S3178" i="2"/>
  <c r="S3172" i="2"/>
  <c r="S3166" i="2"/>
  <c r="S3163" i="2"/>
  <c r="S3160" i="2"/>
  <c r="S3157" i="2"/>
  <c r="S3154" i="2"/>
  <c r="S3151" i="2"/>
  <c r="S3142" i="2"/>
  <c r="S3139" i="2"/>
  <c r="S3133" i="2"/>
  <c r="S3130" i="2"/>
  <c r="S3124" i="2"/>
  <c r="S3121" i="2"/>
  <c r="S3118" i="2"/>
  <c r="S3115" i="2"/>
  <c r="S3112" i="2"/>
  <c r="S3149" i="2"/>
  <c r="S3180" i="2"/>
  <c r="S3123" i="2"/>
  <c r="S3177" i="2"/>
  <c r="S3164" i="2"/>
  <c r="S3128" i="2"/>
  <c r="S3116" i="2"/>
  <c r="S3145" i="2"/>
  <c r="S3176" i="2"/>
  <c r="S3167" i="2"/>
  <c r="S3155" i="2"/>
  <c r="S3146" i="2"/>
  <c r="P3110" i="2"/>
  <c r="O3110" i="2"/>
  <c r="L3110" i="2"/>
  <c r="L3174" i="2"/>
  <c r="S3174" i="2" s="1"/>
  <c r="L3171" i="2"/>
  <c r="S3171" i="2" s="1"/>
  <c r="L3168" i="2"/>
  <c r="S3168" i="2" s="1"/>
  <c r="L3165" i="2"/>
  <c r="S3165" i="2" s="1"/>
  <c r="L3162" i="2"/>
  <c r="S3162" i="2" s="1"/>
  <c r="L3159" i="2"/>
  <c r="S3159" i="2" s="1"/>
  <c r="L3156" i="2"/>
  <c r="S3156" i="2" s="1"/>
  <c r="L3153" i="2"/>
  <c r="S3153" i="2" s="1"/>
  <c r="L3150" i="2"/>
  <c r="S3150" i="2" s="1"/>
  <c r="L3147" i="2"/>
  <c r="S3147" i="2" s="1"/>
  <c r="L3144" i="2"/>
  <c r="S3144" i="2" s="1"/>
  <c r="L3141" i="2"/>
  <c r="S3141" i="2" s="1"/>
  <c r="L3138" i="2"/>
  <c r="S3138" i="2" s="1"/>
  <c r="L3135" i="2"/>
  <c r="S3135" i="2" s="1"/>
  <c r="L3132" i="2"/>
  <c r="S3132" i="2" s="1"/>
  <c r="L3129" i="2"/>
  <c r="S3129" i="2" s="1"/>
  <c r="L3126" i="2"/>
  <c r="S3126" i="2" s="1"/>
  <c r="L3120" i="2"/>
  <c r="S3120" i="2" s="1"/>
  <c r="L3117" i="2"/>
  <c r="S3117" i="2" s="1"/>
  <c r="L3114" i="2"/>
  <c r="S3114" i="2" s="1"/>
  <c r="L3111" i="2"/>
  <c r="S3111" i="2" s="1"/>
  <c r="L3108" i="2"/>
  <c r="S3108" i="2" s="1"/>
  <c r="D44" i="17"/>
  <c r="D40" i="17"/>
  <c r="D26" i="17"/>
  <c r="D11" i="17"/>
  <c r="D7" i="17"/>
  <c r="S3110" i="2" l="1"/>
  <c r="E15" i="18"/>
  <c r="D15" i="18"/>
  <c r="C15" i="18"/>
  <c r="B15" i="18"/>
  <c r="E13" i="18"/>
  <c r="D13" i="18"/>
  <c r="C13" i="18"/>
  <c r="H13" i="18" l="1"/>
  <c r="H15" i="18"/>
  <c r="H11" i="18"/>
  <c r="E5" i="18"/>
  <c r="D5" i="18"/>
  <c r="C5" i="18"/>
  <c r="B5" i="18"/>
  <c r="E4" i="18"/>
  <c r="D4" i="18"/>
  <c r="C4" i="18"/>
  <c r="B4" i="18"/>
  <c r="W3070" i="1" l="1"/>
  <c r="C3046" i="2"/>
  <c r="L3046" i="2" s="1"/>
  <c r="E3046" i="2"/>
  <c r="N3046" i="2" s="1"/>
  <c r="F3046" i="2"/>
  <c r="O3046" i="2" s="1"/>
  <c r="G3046" i="2"/>
  <c r="P3046" i="2" s="1"/>
  <c r="C3047" i="2"/>
  <c r="L3047" i="2" s="1"/>
  <c r="E3047" i="2"/>
  <c r="N3047" i="2" s="1"/>
  <c r="F3047" i="2"/>
  <c r="O3047" i="2" s="1"/>
  <c r="G3047" i="2"/>
  <c r="P3047" i="2" s="1"/>
  <c r="C3048" i="2"/>
  <c r="L3048" i="2" s="1"/>
  <c r="E3048" i="2"/>
  <c r="N3048" i="2" s="1"/>
  <c r="F3048" i="2"/>
  <c r="O3048" i="2" s="1"/>
  <c r="G3048" i="2"/>
  <c r="P3048" i="2" s="1"/>
  <c r="C3049" i="2"/>
  <c r="L3049" i="2" s="1"/>
  <c r="E3049" i="2"/>
  <c r="N3049" i="2" s="1"/>
  <c r="F3049" i="2"/>
  <c r="O3049" i="2" s="1"/>
  <c r="G3049" i="2"/>
  <c r="P3049" i="2" s="1"/>
  <c r="C3050" i="2"/>
  <c r="L3050" i="2" s="1"/>
  <c r="E3050" i="2"/>
  <c r="N3050" i="2" s="1"/>
  <c r="F3050" i="2"/>
  <c r="O3050" i="2" s="1"/>
  <c r="G3050" i="2"/>
  <c r="P3050" i="2" s="1"/>
  <c r="C3051" i="2"/>
  <c r="L3051" i="2" s="1"/>
  <c r="E3051" i="2"/>
  <c r="N3051" i="2" s="1"/>
  <c r="F3051" i="2"/>
  <c r="O3051" i="2" s="1"/>
  <c r="G3051" i="2"/>
  <c r="P3051" i="2" s="1"/>
  <c r="C3052" i="2"/>
  <c r="L3052" i="2" s="1"/>
  <c r="E3052" i="2"/>
  <c r="N3052" i="2" s="1"/>
  <c r="F3052" i="2"/>
  <c r="O3052" i="2" s="1"/>
  <c r="G3052" i="2"/>
  <c r="P3052" i="2" s="1"/>
  <c r="C3053" i="2"/>
  <c r="L3053" i="2" s="1"/>
  <c r="E3053" i="2"/>
  <c r="N3053" i="2" s="1"/>
  <c r="F3053" i="2"/>
  <c r="O3053" i="2" s="1"/>
  <c r="G3053" i="2"/>
  <c r="P3053" i="2" s="1"/>
  <c r="C3054" i="2"/>
  <c r="L3054" i="2" s="1"/>
  <c r="E3054" i="2"/>
  <c r="N3054" i="2" s="1"/>
  <c r="F3054" i="2"/>
  <c r="O3054" i="2" s="1"/>
  <c r="G3054" i="2"/>
  <c r="P3054" i="2" s="1"/>
  <c r="C3055" i="2"/>
  <c r="L3055" i="2" s="1"/>
  <c r="E3055" i="2"/>
  <c r="N3055" i="2" s="1"/>
  <c r="F3055" i="2"/>
  <c r="O3055" i="2" s="1"/>
  <c r="G3055" i="2"/>
  <c r="P3055" i="2" s="1"/>
  <c r="C3056" i="2"/>
  <c r="L3056" i="2" s="1"/>
  <c r="E3056" i="2"/>
  <c r="N3056" i="2" s="1"/>
  <c r="F3056" i="2"/>
  <c r="O3056" i="2" s="1"/>
  <c r="G3056" i="2"/>
  <c r="P3056" i="2" s="1"/>
  <c r="C3057" i="2"/>
  <c r="L3057" i="2" s="1"/>
  <c r="E3057" i="2"/>
  <c r="N3057" i="2" s="1"/>
  <c r="F3057" i="2"/>
  <c r="O3057" i="2" s="1"/>
  <c r="G3057" i="2"/>
  <c r="P3057" i="2" s="1"/>
  <c r="C3058" i="2"/>
  <c r="L3058" i="2" s="1"/>
  <c r="E3058" i="2"/>
  <c r="N3058" i="2" s="1"/>
  <c r="F3058" i="2"/>
  <c r="O3058" i="2" s="1"/>
  <c r="G3058" i="2"/>
  <c r="P3058" i="2" s="1"/>
  <c r="C3059" i="2"/>
  <c r="L3059" i="2" s="1"/>
  <c r="E3059" i="2"/>
  <c r="N3059" i="2" s="1"/>
  <c r="F3059" i="2"/>
  <c r="O3059" i="2" s="1"/>
  <c r="G3059" i="2"/>
  <c r="P3059" i="2" s="1"/>
  <c r="C3060" i="2"/>
  <c r="L3060" i="2" s="1"/>
  <c r="E3060" i="2"/>
  <c r="N3060" i="2" s="1"/>
  <c r="F3060" i="2"/>
  <c r="O3060" i="2" s="1"/>
  <c r="G3060" i="2"/>
  <c r="P3060" i="2" s="1"/>
  <c r="C3061" i="2"/>
  <c r="L3061" i="2" s="1"/>
  <c r="E3061" i="2"/>
  <c r="N3061" i="2" s="1"/>
  <c r="F3061" i="2"/>
  <c r="O3061" i="2" s="1"/>
  <c r="G3061" i="2"/>
  <c r="P3061" i="2" s="1"/>
  <c r="C3062" i="2"/>
  <c r="L3062" i="2" s="1"/>
  <c r="E3062" i="2"/>
  <c r="N3062" i="2" s="1"/>
  <c r="F3062" i="2"/>
  <c r="O3062" i="2" s="1"/>
  <c r="G3062" i="2"/>
  <c r="P3062" i="2" s="1"/>
  <c r="C3063" i="2"/>
  <c r="L3063" i="2" s="1"/>
  <c r="E3063" i="2"/>
  <c r="N3063" i="2" s="1"/>
  <c r="F3063" i="2"/>
  <c r="O3063" i="2" s="1"/>
  <c r="G3063" i="2"/>
  <c r="P3063" i="2" s="1"/>
  <c r="C3064" i="2"/>
  <c r="L3064" i="2" s="1"/>
  <c r="E3064" i="2"/>
  <c r="N3064" i="2" s="1"/>
  <c r="F3064" i="2"/>
  <c r="O3064" i="2" s="1"/>
  <c r="G3064" i="2"/>
  <c r="P3064" i="2" s="1"/>
  <c r="C3065" i="2"/>
  <c r="L3065" i="2" s="1"/>
  <c r="E3065" i="2"/>
  <c r="N3065" i="2" s="1"/>
  <c r="F3065" i="2"/>
  <c r="O3065" i="2" s="1"/>
  <c r="G3065" i="2"/>
  <c r="P3065" i="2" s="1"/>
  <c r="C3066" i="2"/>
  <c r="L3066" i="2" s="1"/>
  <c r="E3066" i="2"/>
  <c r="N3066" i="2" s="1"/>
  <c r="F3066" i="2"/>
  <c r="O3066" i="2" s="1"/>
  <c r="G3066" i="2"/>
  <c r="P3066" i="2" s="1"/>
  <c r="C3067" i="2"/>
  <c r="L3067" i="2" s="1"/>
  <c r="E3067" i="2"/>
  <c r="N3067" i="2" s="1"/>
  <c r="F3067" i="2"/>
  <c r="O3067" i="2" s="1"/>
  <c r="G3067" i="2"/>
  <c r="P3067" i="2" s="1"/>
  <c r="C3068" i="2"/>
  <c r="L3068" i="2" s="1"/>
  <c r="E3068" i="2"/>
  <c r="N3068" i="2" s="1"/>
  <c r="F3068" i="2"/>
  <c r="O3068" i="2" s="1"/>
  <c r="G3068" i="2"/>
  <c r="P3068" i="2" s="1"/>
  <c r="C3069" i="2"/>
  <c r="L3069" i="2" s="1"/>
  <c r="E3069" i="2"/>
  <c r="N3069" i="2" s="1"/>
  <c r="F3069" i="2"/>
  <c r="O3069" i="2" s="1"/>
  <c r="G3069" i="2"/>
  <c r="P3069" i="2" s="1"/>
  <c r="C3070" i="2"/>
  <c r="L3070" i="2" s="1"/>
  <c r="E3070" i="2"/>
  <c r="N3070" i="2" s="1"/>
  <c r="F3070" i="2"/>
  <c r="O3070" i="2" s="1"/>
  <c r="G3070" i="2"/>
  <c r="P3070" i="2" s="1"/>
  <c r="C3071" i="2"/>
  <c r="L3071" i="2" s="1"/>
  <c r="E3071" i="2"/>
  <c r="N3071" i="2" s="1"/>
  <c r="F3071" i="2"/>
  <c r="O3071" i="2" s="1"/>
  <c r="G3071" i="2"/>
  <c r="P3071" i="2" s="1"/>
  <c r="C3072" i="2"/>
  <c r="L3072" i="2" s="1"/>
  <c r="E3072" i="2"/>
  <c r="N3072" i="2" s="1"/>
  <c r="F3072" i="2"/>
  <c r="O3072" i="2" s="1"/>
  <c r="G3072" i="2"/>
  <c r="P3072" i="2" s="1"/>
  <c r="C3073" i="2"/>
  <c r="L3073" i="2" s="1"/>
  <c r="E3073" i="2"/>
  <c r="N3073" i="2" s="1"/>
  <c r="F3073" i="2"/>
  <c r="O3073" i="2" s="1"/>
  <c r="G3073" i="2"/>
  <c r="P3073" i="2" s="1"/>
  <c r="C3074" i="2"/>
  <c r="L3074" i="2" s="1"/>
  <c r="E3074" i="2"/>
  <c r="N3074" i="2" s="1"/>
  <c r="F3074" i="2"/>
  <c r="O3074" i="2" s="1"/>
  <c r="G3074" i="2"/>
  <c r="P3074" i="2" s="1"/>
  <c r="C3075" i="2"/>
  <c r="L3075" i="2" s="1"/>
  <c r="E3075" i="2"/>
  <c r="N3075" i="2" s="1"/>
  <c r="F3075" i="2"/>
  <c r="O3075" i="2" s="1"/>
  <c r="G3075" i="2"/>
  <c r="P3075" i="2" s="1"/>
  <c r="C3076" i="2"/>
  <c r="L3076" i="2" s="1"/>
  <c r="E3076" i="2"/>
  <c r="N3076" i="2" s="1"/>
  <c r="F3076" i="2"/>
  <c r="O3076" i="2" s="1"/>
  <c r="G3076" i="2"/>
  <c r="P3076" i="2" s="1"/>
  <c r="C3077" i="2"/>
  <c r="L3077" i="2" s="1"/>
  <c r="E3077" i="2"/>
  <c r="N3077" i="2" s="1"/>
  <c r="F3077" i="2"/>
  <c r="O3077" i="2" s="1"/>
  <c r="G3077" i="2"/>
  <c r="P3077" i="2" s="1"/>
  <c r="C3078" i="2"/>
  <c r="L3078" i="2" s="1"/>
  <c r="E3078" i="2"/>
  <c r="N3078" i="2" s="1"/>
  <c r="F3078" i="2"/>
  <c r="O3078" i="2" s="1"/>
  <c r="G3078" i="2"/>
  <c r="P3078" i="2" s="1"/>
  <c r="C3079" i="2"/>
  <c r="L3079" i="2" s="1"/>
  <c r="E3079" i="2"/>
  <c r="N3079" i="2" s="1"/>
  <c r="F3079" i="2"/>
  <c r="O3079" i="2" s="1"/>
  <c r="G3079" i="2"/>
  <c r="P3079" i="2" s="1"/>
  <c r="C3080" i="2"/>
  <c r="L3080" i="2" s="1"/>
  <c r="E3080" i="2"/>
  <c r="N3080" i="2" s="1"/>
  <c r="F3080" i="2"/>
  <c r="O3080" i="2" s="1"/>
  <c r="G3080" i="2"/>
  <c r="P3080" i="2" s="1"/>
  <c r="C3081" i="2"/>
  <c r="L3081" i="2" s="1"/>
  <c r="E3081" i="2"/>
  <c r="N3081" i="2" s="1"/>
  <c r="F3081" i="2"/>
  <c r="O3081" i="2" s="1"/>
  <c r="G3081" i="2"/>
  <c r="P3081" i="2" s="1"/>
  <c r="C3082" i="2"/>
  <c r="L3082" i="2" s="1"/>
  <c r="E3082" i="2"/>
  <c r="N3082" i="2" s="1"/>
  <c r="F3082" i="2"/>
  <c r="O3082" i="2" s="1"/>
  <c r="G3082" i="2"/>
  <c r="P3082" i="2" s="1"/>
  <c r="C3083" i="2"/>
  <c r="L3083" i="2" s="1"/>
  <c r="E3083" i="2"/>
  <c r="N3083" i="2" s="1"/>
  <c r="F3083" i="2"/>
  <c r="O3083" i="2" s="1"/>
  <c r="G3083" i="2"/>
  <c r="P3083" i="2" s="1"/>
  <c r="C3084" i="2"/>
  <c r="L3084" i="2" s="1"/>
  <c r="E3084" i="2"/>
  <c r="N3084" i="2" s="1"/>
  <c r="F3084" i="2"/>
  <c r="O3084" i="2" s="1"/>
  <c r="G3084" i="2"/>
  <c r="P3084" i="2" s="1"/>
  <c r="C3085" i="2"/>
  <c r="L3085" i="2" s="1"/>
  <c r="E3085" i="2"/>
  <c r="N3085" i="2" s="1"/>
  <c r="F3085" i="2"/>
  <c r="O3085" i="2" s="1"/>
  <c r="G3085" i="2"/>
  <c r="P3085" i="2" s="1"/>
  <c r="C3086" i="2"/>
  <c r="L3086" i="2" s="1"/>
  <c r="E3086" i="2"/>
  <c r="N3086" i="2" s="1"/>
  <c r="F3086" i="2"/>
  <c r="O3086" i="2" s="1"/>
  <c r="G3086" i="2"/>
  <c r="P3086" i="2" s="1"/>
  <c r="C3087" i="2"/>
  <c r="L3087" i="2" s="1"/>
  <c r="E3087" i="2"/>
  <c r="N3087" i="2" s="1"/>
  <c r="F3087" i="2"/>
  <c r="O3087" i="2" s="1"/>
  <c r="G3087" i="2"/>
  <c r="P3087" i="2" s="1"/>
  <c r="C3088" i="2"/>
  <c r="L3088" i="2" s="1"/>
  <c r="E3088" i="2"/>
  <c r="N3088" i="2" s="1"/>
  <c r="F3088" i="2"/>
  <c r="O3088" i="2" s="1"/>
  <c r="G3088" i="2"/>
  <c r="P3088" i="2" s="1"/>
  <c r="C3089" i="2"/>
  <c r="L3089" i="2" s="1"/>
  <c r="E3089" i="2"/>
  <c r="N3089" i="2" s="1"/>
  <c r="F3089" i="2"/>
  <c r="O3089" i="2" s="1"/>
  <c r="G3089" i="2"/>
  <c r="P3089" i="2" s="1"/>
  <c r="C3090" i="2"/>
  <c r="L3090" i="2" s="1"/>
  <c r="E3090" i="2"/>
  <c r="N3090" i="2" s="1"/>
  <c r="F3090" i="2"/>
  <c r="O3090" i="2" s="1"/>
  <c r="G3090" i="2"/>
  <c r="P3090" i="2" s="1"/>
  <c r="C3091" i="2"/>
  <c r="L3091" i="2" s="1"/>
  <c r="E3091" i="2"/>
  <c r="N3091" i="2" s="1"/>
  <c r="F3091" i="2"/>
  <c r="O3091" i="2" s="1"/>
  <c r="G3091" i="2"/>
  <c r="P3091" i="2" s="1"/>
  <c r="C3092" i="2"/>
  <c r="L3092" i="2" s="1"/>
  <c r="E3092" i="2"/>
  <c r="N3092" i="2" s="1"/>
  <c r="F3092" i="2"/>
  <c r="O3092" i="2" s="1"/>
  <c r="G3092" i="2"/>
  <c r="P3092" i="2" s="1"/>
  <c r="C3093" i="2"/>
  <c r="L3093" i="2" s="1"/>
  <c r="E3093" i="2"/>
  <c r="N3093" i="2" s="1"/>
  <c r="F3093" i="2"/>
  <c r="O3093" i="2" s="1"/>
  <c r="G3093" i="2"/>
  <c r="P3093" i="2" s="1"/>
  <c r="C3094" i="2"/>
  <c r="L3094" i="2" s="1"/>
  <c r="E3094" i="2"/>
  <c r="N3094" i="2" s="1"/>
  <c r="F3094" i="2"/>
  <c r="O3094" i="2" s="1"/>
  <c r="G3094" i="2"/>
  <c r="P3094" i="2" s="1"/>
  <c r="C3095" i="2"/>
  <c r="L3095" i="2" s="1"/>
  <c r="E3095" i="2"/>
  <c r="N3095" i="2" s="1"/>
  <c r="F3095" i="2"/>
  <c r="O3095" i="2" s="1"/>
  <c r="G3095" i="2"/>
  <c r="P3095" i="2" s="1"/>
  <c r="C3096" i="2"/>
  <c r="L3096" i="2" s="1"/>
  <c r="E3096" i="2"/>
  <c r="N3096" i="2" s="1"/>
  <c r="F3096" i="2"/>
  <c r="O3096" i="2" s="1"/>
  <c r="G3096" i="2"/>
  <c r="P3096" i="2" s="1"/>
  <c r="C3097" i="2"/>
  <c r="L3097" i="2" s="1"/>
  <c r="E3097" i="2"/>
  <c r="N3097" i="2" s="1"/>
  <c r="F3097" i="2"/>
  <c r="O3097" i="2" s="1"/>
  <c r="G3097" i="2"/>
  <c r="P3097" i="2" s="1"/>
  <c r="C3098" i="2"/>
  <c r="L3098" i="2" s="1"/>
  <c r="E3098" i="2"/>
  <c r="N3098" i="2" s="1"/>
  <c r="F3098" i="2"/>
  <c r="O3098" i="2" s="1"/>
  <c r="G3098" i="2"/>
  <c r="P3098" i="2" s="1"/>
  <c r="C3099" i="2"/>
  <c r="L3099" i="2" s="1"/>
  <c r="E3099" i="2"/>
  <c r="N3099" i="2" s="1"/>
  <c r="F3099" i="2"/>
  <c r="O3099" i="2" s="1"/>
  <c r="G3099" i="2"/>
  <c r="P3099" i="2" s="1"/>
  <c r="C3100" i="2"/>
  <c r="L3100" i="2" s="1"/>
  <c r="E3100" i="2"/>
  <c r="N3100" i="2" s="1"/>
  <c r="F3100" i="2"/>
  <c r="O3100" i="2" s="1"/>
  <c r="G3100" i="2"/>
  <c r="P3100" i="2" s="1"/>
  <c r="C3101" i="2"/>
  <c r="L3101" i="2" s="1"/>
  <c r="E3101" i="2"/>
  <c r="N3101" i="2" s="1"/>
  <c r="F3101" i="2"/>
  <c r="O3101" i="2" s="1"/>
  <c r="G3101" i="2"/>
  <c r="P3101" i="2" s="1"/>
  <c r="C3102" i="2"/>
  <c r="L3102" i="2" s="1"/>
  <c r="E3102" i="2"/>
  <c r="N3102" i="2" s="1"/>
  <c r="F3102" i="2"/>
  <c r="O3102" i="2" s="1"/>
  <c r="G3102" i="2"/>
  <c r="P3102" i="2" s="1"/>
  <c r="C3103" i="2"/>
  <c r="L3103" i="2" s="1"/>
  <c r="E3103" i="2"/>
  <c r="N3103" i="2" s="1"/>
  <c r="F3103" i="2"/>
  <c r="O3103" i="2" s="1"/>
  <c r="G3103" i="2"/>
  <c r="P3103" i="2" s="1"/>
  <c r="C3104" i="2"/>
  <c r="L3104" i="2" s="1"/>
  <c r="E3104" i="2"/>
  <c r="N3104" i="2" s="1"/>
  <c r="F3104" i="2"/>
  <c r="O3104" i="2" s="1"/>
  <c r="G3104" i="2"/>
  <c r="P3104" i="2" s="1"/>
  <c r="C3105" i="2"/>
  <c r="L3105" i="2" s="1"/>
  <c r="E3105" i="2"/>
  <c r="N3105" i="2" s="1"/>
  <c r="F3105" i="2"/>
  <c r="O3105" i="2" s="1"/>
  <c r="G3105" i="2"/>
  <c r="P3105" i="2" s="1"/>
  <c r="C3106" i="2"/>
  <c r="L3106" i="2" s="1"/>
  <c r="E3106" i="2"/>
  <c r="N3106" i="2" s="1"/>
  <c r="F3106" i="2"/>
  <c r="O3106" i="2" s="1"/>
  <c r="G3106" i="2"/>
  <c r="P3106" i="2" s="1"/>
  <c r="E3107" i="2"/>
  <c r="N3107" i="2" s="1"/>
  <c r="F3107" i="2"/>
  <c r="O3107" i="2" s="1"/>
  <c r="G3107" i="2"/>
  <c r="P3107" i="2" s="1"/>
  <c r="K3025" i="1"/>
  <c r="M3025" i="1"/>
  <c r="N3025" i="1"/>
  <c r="O3025" i="1"/>
  <c r="K3026" i="1"/>
  <c r="M3026" i="1"/>
  <c r="N3026" i="1"/>
  <c r="O3026" i="1"/>
  <c r="K3027" i="1"/>
  <c r="M3027" i="1"/>
  <c r="N3027" i="1"/>
  <c r="O3027" i="1"/>
  <c r="K3028" i="1"/>
  <c r="M3028" i="1"/>
  <c r="N3028" i="1"/>
  <c r="O3028" i="1"/>
  <c r="K3029" i="1"/>
  <c r="M3029" i="1"/>
  <c r="N3029" i="1"/>
  <c r="O3029" i="1"/>
  <c r="K3030" i="1"/>
  <c r="M3030" i="1"/>
  <c r="N3030" i="1"/>
  <c r="O3030" i="1"/>
  <c r="K3031" i="1"/>
  <c r="M3031" i="1"/>
  <c r="N3031" i="1"/>
  <c r="O3031" i="1"/>
  <c r="K3032" i="1"/>
  <c r="M3032" i="1"/>
  <c r="N3032" i="1"/>
  <c r="O3032" i="1"/>
  <c r="K3033" i="1"/>
  <c r="M3033" i="1"/>
  <c r="N3033" i="1"/>
  <c r="O3033" i="1"/>
  <c r="K3034" i="1"/>
  <c r="M3034" i="1"/>
  <c r="N3034" i="1"/>
  <c r="O3034" i="1"/>
  <c r="K3035" i="1"/>
  <c r="M3035" i="1"/>
  <c r="N3035" i="1"/>
  <c r="O3035" i="1"/>
  <c r="K3036" i="1"/>
  <c r="M3036" i="1"/>
  <c r="N3036" i="1"/>
  <c r="O3036" i="1"/>
  <c r="K3037" i="1"/>
  <c r="M3037" i="1"/>
  <c r="N3037" i="1"/>
  <c r="O3037" i="1"/>
  <c r="K3038" i="1"/>
  <c r="M3038" i="1"/>
  <c r="N3038" i="1"/>
  <c r="O3038" i="1"/>
  <c r="K3039" i="1"/>
  <c r="M3039" i="1"/>
  <c r="N3039" i="1"/>
  <c r="O3039" i="1"/>
  <c r="K3040" i="1"/>
  <c r="M3040" i="1"/>
  <c r="N3040" i="1"/>
  <c r="O3040" i="1"/>
  <c r="K3041" i="1"/>
  <c r="M3041" i="1"/>
  <c r="N3041" i="1"/>
  <c r="O3041" i="1"/>
  <c r="K3042" i="1"/>
  <c r="M3042" i="1"/>
  <c r="N3042" i="1"/>
  <c r="O3042" i="1"/>
  <c r="K3043" i="1"/>
  <c r="M3043" i="1"/>
  <c r="N3043" i="1"/>
  <c r="O3043" i="1"/>
  <c r="K3044" i="1"/>
  <c r="M3044" i="1"/>
  <c r="N3044" i="1"/>
  <c r="O3044" i="1"/>
  <c r="K3045" i="1"/>
  <c r="M3045" i="1"/>
  <c r="N3045" i="1"/>
  <c r="O3045" i="1"/>
  <c r="K3046" i="1"/>
  <c r="M3046" i="1"/>
  <c r="N3046" i="1"/>
  <c r="O3046" i="1"/>
  <c r="K3047" i="1"/>
  <c r="M3047" i="1"/>
  <c r="N3047" i="1"/>
  <c r="O3047" i="1"/>
  <c r="K3048" i="1"/>
  <c r="M3048" i="1"/>
  <c r="N3048" i="1"/>
  <c r="O3048" i="1"/>
  <c r="K3049" i="1"/>
  <c r="M3049" i="1"/>
  <c r="N3049" i="1"/>
  <c r="O3049" i="1"/>
  <c r="K3050" i="1"/>
  <c r="M3050" i="1"/>
  <c r="N3050" i="1"/>
  <c r="O3050" i="1"/>
  <c r="K3051" i="1"/>
  <c r="M3051" i="1"/>
  <c r="N3051" i="1"/>
  <c r="O3051" i="1"/>
  <c r="K3052" i="1"/>
  <c r="M3052" i="1"/>
  <c r="N3052" i="1"/>
  <c r="O3052" i="1"/>
  <c r="K3053" i="1"/>
  <c r="M3053" i="1"/>
  <c r="N3053" i="1"/>
  <c r="O3053" i="1"/>
  <c r="K3054" i="1"/>
  <c r="M3054" i="1"/>
  <c r="N3054" i="1"/>
  <c r="O3054" i="1"/>
  <c r="K3055" i="1"/>
  <c r="M3055" i="1"/>
  <c r="N3055" i="1"/>
  <c r="O3055" i="1"/>
  <c r="K3056" i="1"/>
  <c r="M3056" i="1"/>
  <c r="N3056" i="1"/>
  <c r="O3056" i="1"/>
  <c r="K3057" i="1"/>
  <c r="M3057" i="1"/>
  <c r="N3057" i="1"/>
  <c r="O3057" i="1"/>
  <c r="K3058" i="1"/>
  <c r="M3058" i="1"/>
  <c r="N3058" i="1"/>
  <c r="O3058" i="1"/>
  <c r="K3059" i="1"/>
  <c r="M3059" i="1"/>
  <c r="N3059" i="1"/>
  <c r="O3059" i="1"/>
  <c r="K3060" i="1"/>
  <c r="M3060" i="1"/>
  <c r="N3060" i="1"/>
  <c r="O3060" i="1"/>
  <c r="K3061" i="1"/>
  <c r="M3061" i="1"/>
  <c r="N3061" i="1"/>
  <c r="O3061" i="1"/>
  <c r="K3062" i="1"/>
  <c r="M3062" i="1"/>
  <c r="N3062" i="1"/>
  <c r="O3062" i="1"/>
  <c r="K3063" i="1"/>
  <c r="M3063" i="1"/>
  <c r="N3063" i="1"/>
  <c r="O3063" i="1"/>
  <c r="K3064" i="1"/>
  <c r="M3064" i="1"/>
  <c r="N3064" i="1"/>
  <c r="O3064" i="1"/>
  <c r="K3065" i="1"/>
  <c r="M3065" i="1"/>
  <c r="N3065" i="1"/>
  <c r="O3065" i="1"/>
  <c r="K3066" i="1"/>
  <c r="M3066" i="1"/>
  <c r="N3066" i="1"/>
  <c r="O3066" i="1"/>
  <c r="K3067" i="1"/>
  <c r="M3067" i="1"/>
  <c r="N3067" i="1"/>
  <c r="O3067" i="1"/>
  <c r="K3068" i="1"/>
  <c r="M3068" i="1"/>
  <c r="N3068" i="1"/>
  <c r="O3068" i="1"/>
  <c r="K3069" i="1"/>
  <c r="M3069" i="1"/>
  <c r="N3069" i="1"/>
  <c r="O3069" i="1"/>
  <c r="K3070" i="1"/>
  <c r="M3070" i="1"/>
  <c r="N3070" i="1"/>
  <c r="O3070" i="1"/>
  <c r="K3071" i="1"/>
  <c r="M3071" i="1"/>
  <c r="N3071" i="1"/>
  <c r="O3071" i="1"/>
  <c r="K3072" i="1"/>
  <c r="M3072" i="1"/>
  <c r="N3072" i="1"/>
  <c r="O3072" i="1"/>
  <c r="K3073" i="1"/>
  <c r="M3073" i="1"/>
  <c r="N3073" i="1"/>
  <c r="O3073" i="1"/>
  <c r="K3074" i="1"/>
  <c r="M3074" i="1"/>
  <c r="N3074" i="1"/>
  <c r="O3074" i="1"/>
  <c r="K3075" i="1"/>
  <c r="M3075" i="1"/>
  <c r="N3075" i="1"/>
  <c r="O3075" i="1"/>
  <c r="K3076" i="1"/>
  <c r="M3076" i="1"/>
  <c r="N3076" i="1"/>
  <c r="O3076" i="1"/>
  <c r="K3077" i="1"/>
  <c r="M3077" i="1"/>
  <c r="N3077" i="1"/>
  <c r="O3077" i="1"/>
  <c r="K3078" i="1"/>
  <c r="M3078" i="1"/>
  <c r="N3078" i="1"/>
  <c r="O3078" i="1"/>
  <c r="K3079" i="1"/>
  <c r="M3079" i="1"/>
  <c r="N3079" i="1"/>
  <c r="O3079" i="1"/>
  <c r="K3080" i="1"/>
  <c r="M3080" i="1"/>
  <c r="N3080" i="1"/>
  <c r="O3080" i="1"/>
  <c r="K3081" i="1"/>
  <c r="M3081" i="1"/>
  <c r="N3081" i="1"/>
  <c r="O3081" i="1"/>
  <c r="K3082" i="1"/>
  <c r="M3082" i="1"/>
  <c r="N3082" i="1"/>
  <c r="O3082" i="1"/>
  <c r="K3083" i="1"/>
  <c r="M3083" i="1"/>
  <c r="N3083" i="1"/>
  <c r="O3083" i="1"/>
  <c r="K3084" i="1"/>
  <c r="M3084" i="1"/>
  <c r="N3084" i="1"/>
  <c r="O3084" i="1"/>
  <c r="K3085" i="1"/>
  <c r="M3085" i="1"/>
  <c r="N3085" i="1"/>
  <c r="O3085" i="1"/>
  <c r="K3086" i="1"/>
  <c r="M3086" i="1"/>
  <c r="N3086" i="1"/>
  <c r="O3086" i="1"/>
  <c r="S3106" i="2" l="1"/>
  <c r="S3103" i="2"/>
  <c r="S3100" i="2"/>
  <c r="S3073" i="2"/>
  <c r="S3070" i="2"/>
  <c r="S3067" i="2"/>
  <c r="S3064" i="2"/>
  <c r="S3061" i="2"/>
  <c r="S3058" i="2"/>
  <c r="S3107" i="2"/>
  <c r="S3104" i="2"/>
  <c r="S3101" i="2"/>
  <c r="S3098" i="2"/>
  <c r="S3095" i="2"/>
  <c r="S3092" i="2"/>
  <c r="S3089" i="2"/>
  <c r="S3086" i="2"/>
  <c r="S3083" i="2"/>
  <c r="S3080" i="2"/>
  <c r="S3077" i="2"/>
  <c r="S3074" i="2"/>
  <c r="S3071" i="2"/>
  <c r="S3068" i="2"/>
  <c r="S3065" i="2"/>
  <c r="S3062" i="2"/>
  <c r="S3059" i="2"/>
  <c r="S3056" i="2"/>
  <c r="S3053" i="2"/>
  <c r="S3050" i="2"/>
  <c r="S3047" i="2"/>
  <c r="S3105" i="2"/>
  <c r="S3102" i="2"/>
  <c r="S3096" i="2"/>
  <c r="S3090" i="2"/>
  <c r="S3078" i="2"/>
  <c r="S3066" i="2"/>
  <c r="S3099" i="2"/>
  <c r="S3093" i="2"/>
  <c r="S3087" i="2"/>
  <c r="S3084" i="2"/>
  <c r="S3081" i="2"/>
  <c r="S3075" i="2"/>
  <c r="S3072" i="2"/>
  <c r="S3069" i="2"/>
  <c r="S3063" i="2"/>
  <c r="S3060" i="2"/>
  <c r="S3057" i="2"/>
  <c r="S3054" i="2"/>
  <c r="S3051" i="2"/>
  <c r="S3048" i="2"/>
  <c r="S3097" i="2"/>
  <c r="S3094" i="2"/>
  <c r="S3091" i="2"/>
  <c r="S3088" i="2"/>
  <c r="S3085" i="2"/>
  <c r="S3082" i="2"/>
  <c r="S3079" i="2"/>
  <c r="S3076" i="2"/>
  <c r="S3055" i="2"/>
  <c r="S3052" i="2"/>
  <c r="S3049" i="2"/>
  <c r="S3046" i="2"/>
  <c r="E6" i="18" l="1"/>
  <c r="E12" i="18" s="1"/>
  <c r="E14" i="18" l="1"/>
  <c r="E16" i="18"/>
  <c r="C6" i="18"/>
  <c r="C12" i="18" s="1"/>
  <c r="C14" i="18" l="1"/>
  <c r="C16" i="18"/>
  <c r="H5" i="18"/>
  <c r="D6" i="18" l="1"/>
  <c r="D12" i="18" s="1"/>
  <c r="D14" i="18" l="1"/>
  <c r="D16" i="18"/>
  <c r="F7" i="18"/>
  <c r="G7" i="18"/>
  <c r="F6" i="18"/>
  <c r="G6" i="18"/>
  <c r="C3" i="18"/>
  <c r="C11" i="18" s="1"/>
  <c r="D3" i="18"/>
  <c r="D11" i="18" s="1"/>
  <c r="E3" i="18"/>
  <c r="E11" i="18" s="1"/>
  <c r="F3" i="18"/>
  <c r="F11" i="18" s="1"/>
  <c r="G3" i="18"/>
  <c r="G11" i="18" s="1"/>
  <c r="B3" i="18"/>
  <c r="B11" i="18" s="1"/>
  <c r="H4" i="18" l="1"/>
  <c r="B6" i="18"/>
  <c r="H6" i="18" l="1"/>
  <c r="B12" i="18"/>
  <c r="M2" i="2"/>
  <c r="D5" i="2" s="1"/>
  <c r="E7" i="18"/>
  <c r="E8" i="18" s="1"/>
  <c r="D7" i="18"/>
  <c r="D8" i="18" s="1"/>
  <c r="C7" i="18"/>
  <c r="C8" i="18" s="1"/>
  <c r="B7" i="18"/>
  <c r="B8" i="18" s="1"/>
  <c r="B16" i="18" l="1"/>
  <c r="H16" i="18" s="1"/>
  <c r="B14" i="18"/>
  <c r="H14" i="18" s="1"/>
  <c r="H12" i="18"/>
  <c r="C2984" i="2"/>
  <c r="L2984" i="2" s="1"/>
  <c r="E2984" i="2"/>
  <c r="N2984" i="2" s="1"/>
  <c r="F2984" i="2"/>
  <c r="O2984" i="2" s="1"/>
  <c r="G2984" i="2"/>
  <c r="P2984" i="2" s="1"/>
  <c r="C2985" i="2"/>
  <c r="L2985" i="2" s="1"/>
  <c r="E2985" i="2"/>
  <c r="N2985" i="2" s="1"/>
  <c r="F2985" i="2"/>
  <c r="O2985" i="2" s="1"/>
  <c r="G2985" i="2"/>
  <c r="P2985" i="2" s="1"/>
  <c r="C2986" i="2"/>
  <c r="L2986" i="2" s="1"/>
  <c r="E2986" i="2"/>
  <c r="N2986" i="2" s="1"/>
  <c r="F2986" i="2"/>
  <c r="O2986" i="2" s="1"/>
  <c r="G2986" i="2"/>
  <c r="P2986" i="2" s="1"/>
  <c r="C2987" i="2"/>
  <c r="L2987" i="2" s="1"/>
  <c r="E2987" i="2"/>
  <c r="N2987" i="2" s="1"/>
  <c r="F2987" i="2"/>
  <c r="O2987" i="2" s="1"/>
  <c r="G2987" i="2"/>
  <c r="P2987" i="2" s="1"/>
  <c r="C2988" i="2"/>
  <c r="L2988" i="2" s="1"/>
  <c r="E2988" i="2"/>
  <c r="N2988" i="2" s="1"/>
  <c r="F2988" i="2"/>
  <c r="O2988" i="2" s="1"/>
  <c r="G2988" i="2"/>
  <c r="P2988" i="2" s="1"/>
  <c r="C2989" i="2"/>
  <c r="E2989" i="2"/>
  <c r="F2989" i="2"/>
  <c r="G2989" i="2"/>
  <c r="C2990" i="2"/>
  <c r="L2990" i="2" s="1"/>
  <c r="E2990" i="2"/>
  <c r="N2990" i="2" s="1"/>
  <c r="F2990" i="2"/>
  <c r="O2990" i="2" s="1"/>
  <c r="G2990" i="2"/>
  <c r="P2990" i="2" s="1"/>
  <c r="C2991" i="2"/>
  <c r="L2991" i="2" s="1"/>
  <c r="E2991" i="2"/>
  <c r="N2991" i="2" s="1"/>
  <c r="F2991" i="2"/>
  <c r="O2991" i="2" s="1"/>
  <c r="G2991" i="2"/>
  <c r="P2991" i="2" s="1"/>
  <c r="C2992" i="2"/>
  <c r="L2992" i="2" s="1"/>
  <c r="E2992" i="2"/>
  <c r="N2992" i="2" s="1"/>
  <c r="F2992" i="2"/>
  <c r="O2992" i="2" s="1"/>
  <c r="G2992" i="2"/>
  <c r="P2992" i="2" s="1"/>
  <c r="C2993" i="2"/>
  <c r="L2993" i="2" s="1"/>
  <c r="E2993" i="2"/>
  <c r="N2993" i="2" s="1"/>
  <c r="F2993" i="2"/>
  <c r="O2993" i="2" s="1"/>
  <c r="G2993" i="2"/>
  <c r="P2993" i="2" s="1"/>
  <c r="C2994" i="2"/>
  <c r="L2994" i="2" s="1"/>
  <c r="E2994" i="2"/>
  <c r="N2994" i="2" s="1"/>
  <c r="F2994" i="2"/>
  <c r="O2994" i="2" s="1"/>
  <c r="G2994" i="2"/>
  <c r="P2994" i="2" s="1"/>
  <c r="C2995" i="2"/>
  <c r="L2995" i="2" s="1"/>
  <c r="E2995" i="2"/>
  <c r="N2995" i="2" s="1"/>
  <c r="F2995" i="2"/>
  <c r="O2995" i="2" s="1"/>
  <c r="G2995" i="2"/>
  <c r="P2995" i="2" s="1"/>
  <c r="C2996" i="2"/>
  <c r="L2996" i="2" s="1"/>
  <c r="E2996" i="2"/>
  <c r="N2996" i="2" s="1"/>
  <c r="F2996" i="2"/>
  <c r="O2996" i="2" s="1"/>
  <c r="G2996" i="2"/>
  <c r="P2996" i="2" s="1"/>
  <c r="C2997" i="2"/>
  <c r="L2997" i="2" s="1"/>
  <c r="E2997" i="2"/>
  <c r="N2997" i="2" s="1"/>
  <c r="F2997" i="2"/>
  <c r="O2997" i="2" s="1"/>
  <c r="G2997" i="2"/>
  <c r="P2997" i="2" s="1"/>
  <c r="C2998" i="2"/>
  <c r="L2998" i="2" s="1"/>
  <c r="E2998" i="2"/>
  <c r="N2998" i="2" s="1"/>
  <c r="F2998" i="2"/>
  <c r="O2998" i="2" s="1"/>
  <c r="G2998" i="2"/>
  <c r="P2998" i="2" s="1"/>
  <c r="C2999" i="2"/>
  <c r="L2999" i="2" s="1"/>
  <c r="E2999" i="2"/>
  <c r="N2999" i="2" s="1"/>
  <c r="F2999" i="2"/>
  <c r="O2999" i="2" s="1"/>
  <c r="G2999" i="2"/>
  <c r="P2999" i="2" s="1"/>
  <c r="C3000" i="2"/>
  <c r="L3000" i="2" s="1"/>
  <c r="E3000" i="2"/>
  <c r="N3000" i="2" s="1"/>
  <c r="F3000" i="2"/>
  <c r="O3000" i="2" s="1"/>
  <c r="G3000" i="2"/>
  <c r="P3000" i="2" s="1"/>
  <c r="C3001" i="2"/>
  <c r="L3001" i="2" s="1"/>
  <c r="E3001" i="2"/>
  <c r="N3001" i="2" s="1"/>
  <c r="F3001" i="2"/>
  <c r="O3001" i="2" s="1"/>
  <c r="G3001" i="2"/>
  <c r="P3001" i="2" s="1"/>
  <c r="C3002" i="2"/>
  <c r="L3002" i="2" s="1"/>
  <c r="E3002" i="2"/>
  <c r="N3002" i="2" s="1"/>
  <c r="F3002" i="2"/>
  <c r="O3002" i="2" s="1"/>
  <c r="G3002" i="2"/>
  <c r="P3002" i="2" s="1"/>
  <c r="C3003" i="2"/>
  <c r="L3003" i="2" s="1"/>
  <c r="E3003" i="2"/>
  <c r="N3003" i="2" s="1"/>
  <c r="F3003" i="2"/>
  <c r="O3003" i="2" s="1"/>
  <c r="G3003" i="2"/>
  <c r="P3003" i="2" s="1"/>
  <c r="C3004" i="2"/>
  <c r="L3004" i="2" s="1"/>
  <c r="E3004" i="2"/>
  <c r="N3004" i="2" s="1"/>
  <c r="F3004" i="2"/>
  <c r="O3004" i="2" s="1"/>
  <c r="G3004" i="2"/>
  <c r="P3004" i="2" s="1"/>
  <c r="C3005" i="2"/>
  <c r="L3005" i="2" s="1"/>
  <c r="E3005" i="2"/>
  <c r="N3005" i="2" s="1"/>
  <c r="F3005" i="2"/>
  <c r="O3005" i="2" s="1"/>
  <c r="G3005" i="2"/>
  <c r="P3005" i="2" s="1"/>
  <c r="C3006" i="2"/>
  <c r="L3006" i="2" s="1"/>
  <c r="E3006" i="2"/>
  <c r="N3006" i="2" s="1"/>
  <c r="F3006" i="2"/>
  <c r="O3006" i="2" s="1"/>
  <c r="G3006" i="2"/>
  <c r="P3006" i="2" s="1"/>
  <c r="C3007" i="2"/>
  <c r="L3007" i="2" s="1"/>
  <c r="E3007" i="2"/>
  <c r="N3007" i="2" s="1"/>
  <c r="F3007" i="2"/>
  <c r="O3007" i="2" s="1"/>
  <c r="G3007" i="2"/>
  <c r="P3007" i="2" s="1"/>
  <c r="C3008" i="2"/>
  <c r="L3008" i="2" s="1"/>
  <c r="E3008" i="2"/>
  <c r="N3008" i="2" s="1"/>
  <c r="F3008" i="2"/>
  <c r="O3008" i="2" s="1"/>
  <c r="G3008" i="2"/>
  <c r="P3008" i="2" s="1"/>
  <c r="C3009" i="2"/>
  <c r="L3009" i="2" s="1"/>
  <c r="E3009" i="2"/>
  <c r="N3009" i="2" s="1"/>
  <c r="F3009" i="2"/>
  <c r="O3009" i="2" s="1"/>
  <c r="G3009" i="2"/>
  <c r="P3009" i="2" s="1"/>
  <c r="C3010" i="2"/>
  <c r="L3010" i="2" s="1"/>
  <c r="E3010" i="2"/>
  <c r="N3010" i="2" s="1"/>
  <c r="F3010" i="2"/>
  <c r="O3010" i="2" s="1"/>
  <c r="G3010" i="2"/>
  <c r="P3010" i="2" s="1"/>
  <c r="C3011" i="2"/>
  <c r="L3011" i="2" s="1"/>
  <c r="E3011" i="2"/>
  <c r="N3011" i="2" s="1"/>
  <c r="F3011" i="2"/>
  <c r="O3011" i="2" s="1"/>
  <c r="G3011" i="2"/>
  <c r="P3011" i="2" s="1"/>
  <c r="C3012" i="2"/>
  <c r="L3012" i="2" s="1"/>
  <c r="E3012" i="2"/>
  <c r="N3012" i="2" s="1"/>
  <c r="F3012" i="2"/>
  <c r="O3012" i="2" s="1"/>
  <c r="G3012" i="2"/>
  <c r="P3012" i="2" s="1"/>
  <c r="C3013" i="2"/>
  <c r="L3013" i="2" s="1"/>
  <c r="E3013" i="2"/>
  <c r="N3013" i="2" s="1"/>
  <c r="F3013" i="2"/>
  <c r="O3013" i="2" s="1"/>
  <c r="G3013" i="2"/>
  <c r="P3013" i="2" s="1"/>
  <c r="C3014" i="2"/>
  <c r="L3014" i="2" s="1"/>
  <c r="E3014" i="2"/>
  <c r="N3014" i="2" s="1"/>
  <c r="F3014" i="2"/>
  <c r="O3014" i="2" s="1"/>
  <c r="G3014" i="2"/>
  <c r="P3014" i="2" s="1"/>
  <c r="C3015" i="2"/>
  <c r="L3015" i="2" s="1"/>
  <c r="E3015" i="2"/>
  <c r="N3015" i="2" s="1"/>
  <c r="F3015" i="2"/>
  <c r="O3015" i="2" s="1"/>
  <c r="G3015" i="2"/>
  <c r="P3015" i="2" s="1"/>
  <c r="C3016" i="2"/>
  <c r="L3016" i="2" s="1"/>
  <c r="E3016" i="2"/>
  <c r="N3016" i="2" s="1"/>
  <c r="F3016" i="2"/>
  <c r="O3016" i="2" s="1"/>
  <c r="G3016" i="2"/>
  <c r="P3016" i="2" s="1"/>
  <c r="C3017" i="2"/>
  <c r="L3017" i="2" s="1"/>
  <c r="E3017" i="2"/>
  <c r="N3017" i="2" s="1"/>
  <c r="F3017" i="2"/>
  <c r="O3017" i="2" s="1"/>
  <c r="G3017" i="2"/>
  <c r="P3017" i="2" s="1"/>
  <c r="C3018" i="2"/>
  <c r="L3018" i="2" s="1"/>
  <c r="E3018" i="2"/>
  <c r="N3018" i="2" s="1"/>
  <c r="F3018" i="2"/>
  <c r="O3018" i="2" s="1"/>
  <c r="G3018" i="2"/>
  <c r="P3018" i="2" s="1"/>
  <c r="C3019" i="2"/>
  <c r="L3019" i="2" s="1"/>
  <c r="E3019" i="2"/>
  <c r="N3019" i="2" s="1"/>
  <c r="F3019" i="2"/>
  <c r="O3019" i="2" s="1"/>
  <c r="G3019" i="2"/>
  <c r="P3019" i="2" s="1"/>
  <c r="C3020" i="2"/>
  <c r="L3020" i="2" s="1"/>
  <c r="E3020" i="2"/>
  <c r="N3020" i="2" s="1"/>
  <c r="F3020" i="2"/>
  <c r="O3020" i="2" s="1"/>
  <c r="G3020" i="2"/>
  <c r="P3020" i="2" s="1"/>
  <c r="C3021" i="2"/>
  <c r="L3021" i="2" s="1"/>
  <c r="E3021" i="2"/>
  <c r="N3021" i="2" s="1"/>
  <c r="F3021" i="2"/>
  <c r="O3021" i="2" s="1"/>
  <c r="G3021" i="2"/>
  <c r="P3021" i="2" s="1"/>
  <c r="C3022" i="2"/>
  <c r="L3022" i="2" s="1"/>
  <c r="E3022" i="2"/>
  <c r="N3022" i="2" s="1"/>
  <c r="F3022" i="2"/>
  <c r="O3022" i="2" s="1"/>
  <c r="G3022" i="2"/>
  <c r="P3022" i="2" s="1"/>
  <c r="C3023" i="2"/>
  <c r="L3023" i="2" s="1"/>
  <c r="E3023" i="2"/>
  <c r="N3023" i="2" s="1"/>
  <c r="F3023" i="2"/>
  <c r="O3023" i="2" s="1"/>
  <c r="G3023" i="2"/>
  <c r="P3023" i="2" s="1"/>
  <c r="C3024" i="2"/>
  <c r="L3024" i="2" s="1"/>
  <c r="E3024" i="2"/>
  <c r="N3024" i="2" s="1"/>
  <c r="F3024" i="2"/>
  <c r="O3024" i="2" s="1"/>
  <c r="G3024" i="2"/>
  <c r="P3024" i="2" s="1"/>
  <c r="C3025" i="2"/>
  <c r="L3025" i="2" s="1"/>
  <c r="E3025" i="2"/>
  <c r="N3025" i="2" s="1"/>
  <c r="F3025" i="2"/>
  <c r="O3025" i="2" s="1"/>
  <c r="G3025" i="2"/>
  <c r="P3025" i="2" s="1"/>
  <c r="C3026" i="2"/>
  <c r="L3026" i="2" s="1"/>
  <c r="E3026" i="2"/>
  <c r="N3026" i="2" s="1"/>
  <c r="F3026" i="2"/>
  <c r="O3026" i="2" s="1"/>
  <c r="G3026" i="2"/>
  <c r="P3026" i="2" s="1"/>
  <c r="C3027" i="2"/>
  <c r="L3027" i="2" s="1"/>
  <c r="E3027" i="2"/>
  <c r="N3027" i="2" s="1"/>
  <c r="F3027" i="2"/>
  <c r="O3027" i="2" s="1"/>
  <c r="G3027" i="2"/>
  <c r="P3027" i="2" s="1"/>
  <c r="C3028" i="2"/>
  <c r="L3028" i="2" s="1"/>
  <c r="E3028" i="2"/>
  <c r="N3028" i="2" s="1"/>
  <c r="F3028" i="2"/>
  <c r="O3028" i="2" s="1"/>
  <c r="G3028" i="2"/>
  <c r="P3028" i="2" s="1"/>
  <c r="C3029" i="2"/>
  <c r="L3029" i="2" s="1"/>
  <c r="E3029" i="2"/>
  <c r="N3029" i="2" s="1"/>
  <c r="F3029" i="2"/>
  <c r="O3029" i="2" s="1"/>
  <c r="G3029" i="2"/>
  <c r="P3029" i="2" s="1"/>
  <c r="C3030" i="2"/>
  <c r="L3030" i="2" s="1"/>
  <c r="E3030" i="2"/>
  <c r="N3030" i="2" s="1"/>
  <c r="F3030" i="2"/>
  <c r="O3030" i="2" s="1"/>
  <c r="G3030" i="2"/>
  <c r="P3030" i="2" s="1"/>
  <c r="C3031" i="2"/>
  <c r="L3031" i="2" s="1"/>
  <c r="E3031" i="2"/>
  <c r="N3031" i="2" s="1"/>
  <c r="F3031" i="2"/>
  <c r="O3031" i="2" s="1"/>
  <c r="G3031" i="2"/>
  <c r="P3031" i="2" s="1"/>
  <c r="C3032" i="2"/>
  <c r="L3032" i="2" s="1"/>
  <c r="E3032" i="2"/>
  <c r="N3032" i="2" s="1"/>
  <c r="F3032" i="2"/>
  <c r="O3032" i="2" s="1"/>
  <c r="G3032" i="2"/>
  <c r="P3032" i="2" s="1"/>
  <c r="C3033" i="2"/>
  <c r="L3033" i="2" s="1"/>
  <c r="E3033" i="2"/>
  <c r="N3033" i="2" s="1"/>
  <c r="F3033" i="2"/>
  <c r="O3033" i="2" s="1"/>
  <c r="G3033" i="2"/>
  <c r="P3033" i="2" s="1"/>
  <c r="C3034" i="2"/>
  <c r="L3034" i="2" s="1"/>
  <c r="E3034" i="2"/>
  <c r="N3034" i="2" s="1"/>
  <c r="F3034" i="2"/>
  <c r="O3034" i="2" s="1"/>
  <c r="G3034" i="2"/>
  <c r="P3034" i="2" s="1"/>
  <c r="C3035" i="2"/>
  <c r="L3035" i="2" s="1"/>
  <c r="E3035" i="2"/>
  <c r="N3035" i="2" s="1"/>
  <c r="F3035" i="2"/>
  <c r="O3035" i="2" s="1"/>
  <c r="G3035" i="2"/>
  <c r="P3035" i="2" s="1"/>
  <c r="C3036" i="2"/>
  <c r="L3036" i="2" s="1"/>
  <c r="E3036" i="2"/>
  <c r="N3036" i="2" s="1"/>
  <c r="F3036" i="2"/>
  <c r="O3036" i="2" s="1"/>
  <c r="G3036" i="2"/>
  <c r="P3036" i="2" s="1"/>
  <c r="C3037" i="2"/>
  <c r="L3037" i="2" s="1"/>
  <c r="E3037" i="2"/>
  <c r="N3037" i="2" s="1"/>
  <c r="F3037" i="2"/>
  <c r="O3037" i="2" s="1"/>
  <c r="G3037" i="2"/>
  <c r="P3037" i="2" s="1"/>
  <c r="C3038" i="2"/>
  <c r="L3038" i="2" s="1"/>
  <c r="E3038" i="2"/>
  <c r="N3038" i="2" s="1"/>
  <c r="F3038" i="2"/>
  <c r="O3038" i="2" s="1"/>
  <c r="G3038" i="2"/>
  <c r="P3038" i="2" s="1"/>
  <c r="C3039" i="2"/>
  <c r="L3039" i="2" s="1"/>
  <c r="E3039" i="2"/>
  <c r="N3039" i="2" s="1"/>
  <c r="F3039" i="2"/>
  <c r="O3039" i="2" s="1"/>
  <c r="G3039" i="2"/>
  <c r="P3039" i="2" s="1"/>
  <c r="C3040" i="2"/>
  <c r="L3040" i="2" s="1"/>
  <c r="E3040" i="2"/>
  <c r="N3040" i="2" s="1"/>
  <c r="F3040" i="2"/>
  <c r="O3040" i="2" s="1"/>
  <c r="G3040" i="2"/>
  <c r="P3040" i="2" s="1"/>
  <c r="C3041" i="2"/>
  <c r="L3041" i="2" s="1"/>
  <c r="E3041" i="2"/>
  <c r="N3041" i="2" s="1"/>
  <c r="F3041" i="2"/>
  <c r="O3041" i="2" s="1"/>
  <c r="G3041" i="2"/>
  <c r="P3041" i="2" s="1"/>
  <c r="C3042" i="2"/>
  <c r="L3042" i="2" s="1"/>
  <c r="E3042" i="2"/>
  <c r="N3042" i="2" s="1"/>
  <c r="F3042" i="2"/>
  <c r="O3042" i="2" s="1"/>
  <c r="G3042" i="2"/>
  <c r="P3042" i="2" s="1"/>
  <c r="C3043" i="2"/>
  <c r="L3043" i="2" s="1"/>
  <c r="E3043" i="2"/>
  <c r="N3043" i="2" s="1"/>
  <c r="F3043" i="2"/>
  <c r="O3043" i="2" s="1"/>
  <c r="G3043" i="2"/>
  <c r="P3043" i="2" s="1"/>
  <c r="C3044" i="2"/>
  <c r="L3044" i="2" s="1"/>
  <c r="E3044" i="2"/>
  <c r="N3044" i="2" s="1"/>
  <c r="F3044" i="2"/>
  <c r="O3044" i="2" s="1"/>
  <c r="G3044" i="2"/>
  <c r="P3044" i="2" s="1"/>
  <c r="C3045" i="2"/>
  <c r="L3045" i="2" s="1"/>
  <c r="E3045" i="2"/>
  <c r="N3045" i="2" s="1"/>
  <c r="F3045" i="2"/>
  <c r="O3045" i="2" s="1"/>
  <c r="G3045" i="2"/>
  <c r="P3045" i="2" s="1"/>
  <c r="K2963" i="1"/>
  <c r="M2963" i="1"/>
  <c r="N2963" i="1"/>
  <c r="O2963" i="1"/>
  <c r="K2964" i="1"/>
  <c r="M2964" i="1"/>
  <c r="N2964" i="1"/>
  <c r="O2964" i="1"/>
  <c r="K2965" i="1"/>
  <c r="M2965" i="1"/>
  <c r="N2965" i="1"/>
  <c r="O2965" i="1"/>
  <c r="K2966" i="1"/>
  <c r="M2966" i="1"/>
  <c r="N2966" i="1"/>
  <c r="O2966" i="1"/>
  <c r="K2967" i="1"/>
  <c r="M2967" i="1"/>
  <c r="N2967" i="1"/>
  <c r="O2967" i="1"/>
  <c r="K2968" i="1"/>
  <c r="M2968" i="1"/>
  <c r="N2968" i="1"/>
  <c r="O2968" i="1"/>
  <c r="K2969" i="1"/>
  <c r="M2969" i="1"/>
  <c r="N2969" i="1"/>
  <c r="O2969" i="1"/>
  <c r="K2970" i="1"/>
  <c r="M2970" i="1"/>
  <c r="N2970" i="1"/>
  <c r="O2970" i="1"/>
  <c r="K2971" i="1"/>
  <c r="M2971" i="1"/>
  <c r="N2971" i="1"/>
  <c r="O2971" i="1"/>
  <c r="K2972" i="1"/>
  <c r="M2972" i="1"/>
  <c r="N2972" i="1"/>
  <c r="O2972" i="1"/>
  <c r="K2973" i="1"/>
  <c r="M2973" i="1"/>
  <c r="N2973" i="1"/>
  <c r="O2973" i="1"/>
  <c r="K2974" i="1"/>
  <c r="M2974" i="1"/>
  <c r="N2974" i="1"/>
  <c r="O2974" i="1"/>
  <c r="K2975" i="1"/>
  <c r="M2975" i="1"/>
  <c r="N2975" i="1"/>
  <c r="O2975" i="1"/>
  <c r="K2976" i="1"/>
  <c r="M2976" i="1"/>
  <c r="N2976" i="1"/>
  <c r="O2976" i="1"/>
  <c r="K2977" i="1"/>
  <c r="M2977" i="1"/>
  <c r="N2977" i="1"/>
  <c r="O2977" i="1"/>
  <c r="K2978" i="1"/>
  <c r="M2978" i="1"/>
  <c r="N2978" i="1"/>
  <c r="O2978" i="1"/>
  <c r="K2979" i="1"/>
  <c r="M2979" i="1"/>
  <c r="N2979" i="1"/>
  <c r="O2979" i="1"/>
  <c r="K2980" i="1"/>
  <c r="M2980" i="1"/>
  <c r="N2980" i="1"/>
  <c r="O2980" i="1"/>
  <c r="K2981" i="1"/>
  <c r="M2981" i="1"/>
  <c r="N2981" i="1"/>
  <c r="O2981" i="1"/>
  <c r="K2982" i="1"/>
  <c r="M2982" i="1"/>
  <c r="N2982" i="1"/>
  <c r="O2982" i="1"/>
  <c r="K2983" i="1"/>
  <c r="M2983" i="1"/>
  <c r="N2983" i="1"/>
  <c r="O2983" i="1"/>
  <c r="K2984" i="1"/>
  <c r="M2984" i="1"/>
  <c r="N2984" i="1"/>
  <c r="O2984" i="1"/>
  <c r="K2985" i="1"/>
  <c r="M2985" i="1"/>
  <c r="N2985" i="1"/>
  <c r="O2985" i="1"/>
  <c r="K2986" i="1"/>
  <c r="M2986" i="1"/>
  <c r="N2986" i="1"/>
  <c r="O2986" i="1"/>
  <c r="K2987" i="1"/>
  <c r="M2987" i="1"/>
  <c r="N2987" i="1"/>
  <c r="O2987" i="1"/>
  <c r="K2988" i="1"/>
  <c r="M2988" i="1"/>
  <c r="N2988" i="1"/>
  <c r="O2988" i="1"/>
  <c r="K2989" i="1"/>
  <c r="M2989" i="1"/>
  <c r="N2989" i="1"/>
  <c r="O2989" i="1"/>
  <c r="K2990" i="1"/>
  <c r="M2990" i="1"/>
  <c r="N2990" i="1"/>
  <c r="O2990" i="1"/>
  <c r="K2991" i="1"/>
  <c r="M2991" i="1"/>
  <c r="N2991" i="1"/>
  <c r="O2991" i="1"/>
  <c r="K2992" i="1"/>
  <c r="M2992" i="1"/>
  <c r="N2992" i="1"/>
  <c r="O2992" i="1"/>
  <c r="K2993" i="1"/>
  <c r="M2993" i="1"/>
  <c r="N2993" i="1"/>
  <c r="O2993" i="1"/>
  <c r="K2994" i="1"/>
  <c r="M2994" i="1"/>
  <c r="N2994" i="1"/>
  <c r="O2994" i="1"/>
  <c r="K2995" i="1"/>
  <c r="M2995" i="1"/>
  <c r="N2995" i="1"/>
  <c r="O2995" i="1"/>
  <c r="K2996" i="1"/>
  <c r="M2996" i="1"/>
  <c r="N2996" i="1"/>
  <c r="O2996" i="1"/>
  <c r="K2997" i="1"/>
  <c r="M2997" i="1"/>
  <c r="N2997" i="1"/>
  <c r="O2997" i="1"/>
  <c r="K2998" i="1"/>
  <c r="M2998" i="1"/>
  <c r="N2998" i="1"/>
  <c r="O2998" i="1"/>
  <c r="K2999" i="1"/>
  <c r="M2999" i="1"/>
  <c r="N2999" i="1"/>
  <c r="O2999" i="1"/>
  <c r="K3000" i="1"/>
  <c r="M3000" i="1"/>
  <c r="N3000" i="1"/>
  <c r="O3000" i="1"/>
  <c r="K3001" i="1"/>
  <c r="M3001" i="1"/>
  <c r="N3001" i="1"/>
  <c r="O3001" i="1"/>
  <c r="K3002" i="1"/>
  <c r="M3002" i="1"/>
  <c r="N3002" i="1"/>
  <c r="O3002" i="1"/>
  <c r="K3003" i="1"/>
  <c r="M3003" i="1"/>
  <c r="N3003" i="1"/>
  <c r="O3003" i="1"/>
  <c r="K3004" i="1"/>
  <c r="M3004" i="1"/>
  <c r="N3004" i="1"/>
  <c r="O3004" i="1"/>
  <c r="K3005" i="1"/>
  <c r="M3005" i="1"/>
  <c r="N3005" i="1"/>
  <c r="O3005" i="1"/>
  <c r="K3006" i="1"/>
  <c r="M3006" i="1"/>
  <c r="N3006" i="1"/>
  <c r="O3006" i="1"/>
  <c r="K3007" i="1"/>
  <c r="M3007" i="1"/>
  <c r="N3007" i="1"/>
  <c r="O3007" i="1"/>
  <c r="K3008" i="1"/>
  <c r="M3008" i="1"/>
  <c r="N3008" i="1"/>
  <c r="O3008" i="1"/>
  <c r="K3009" i="1"/>
  <c r="M3009" i="1"/>
  <c r="N3009" i="1"/>
  <c r="O3009" i="1"/>
  <c r="K3010" i="1"/>
  <c r="M3010" i="1"/>
  <c r="N3010" i="1"/>
  <c r="O3010" i="1"/>
  <c r="K3011" i="1"/>
  <c r="M3011" i="1"/>
  <c r="N3011" i="1"/>
  <c r="O3011" i="1"/>
  <c r="K3012" i="1"/>
  <c r="M3012" i="1"/>
  <c r="N3012" i="1"/>
  <c r="O3012" i="1"/>
  <c r="K3013" i="1"/>
  <c r="M3013" i="1"/>
  <c r="N3013" i="1"/>
  <c r="O3013" i="1"/>
  <c r="K3014" i="1"/>
  <c r="M3014" i="1"/>
  <c r="N3014" i="1"/>
  <c r="O3014" i="1"/>
  <c r="K3015" i="1"/>
  <c r="M3015" i="1"/>
  <c r="N3015" i="1"/>
  <c r="O3015" i="1"/>
  <c r="K3016" i="1"/>
  <c r="M3016" i="1"/>
  <c r="N3016" i="1"/>
  <c r="O3016" i="1"/>
  <c r="K3017" i="1"/>
  <c r="M3017" i="1"/>
  <c r="N3017" i="1"/>
  <c r="O3017" i="1"/>
  <c r="K3018" i="1"/>
  <c r="M3018" i="1"/>
  <c r="N3018" i="1"/>
  <c r="O3018" i="1"/>
  <c r="K3019" i="1"/>
  <c r="M3019" i="1"/>
  <c r="N3019" i="1"/>
  <c r="O3019" i="1"/>
  <c r="K3020" i="1"/>
  <c r="M3020" i="1"/>
  <c r="N3020" i="1"/>
  <c r="O3020" i="1"/>
  <c r="K3021" i="1"/>
  <c r="M3021" i="1"/>
  <c r="N3021" i="1"/>
  <c r="O3021" i="1"/>
  <c r="K3022" i="1"/>
  <c r="M3022" i="1"/>
  <c r="N3022" i="1"/>
  <c r="O3022" i="1"/>
  <c r="K3023" i="1"/>
  <c r="M3023" i="1"/>
  <c r="N3023" i="1"/>
  <c r="O3023" i="1"/>
  <c r="K3024" i="1"/>
  <c r="M3024" i="1"/>
  <c r="N3024" i="1"/>
  <c r="O3024" i="1"/>
  <c r="L2989" i="2" l="1"/>
  <c r="S2989" i="2" s="1"/>
  <c r="C1" i="2"/>
  <c r="P2989" i="2"/>
  <c r="G1" i="2"/>
  <c r="O2989" i="2"/>
  <c r="F1" i="2"/>
  <c r="N2989" i="2"/>
  <c r="E1" i="2"/>
  <c r="S3043" i="2"/>
  <c r="S3040" i="2"/>
  <c r="S3037" i="2"/>
  <c r="S3034" i="2"/>
  <c r="S3031" i="2"/>
  <c r="S3022" i="2"/>
  <c r="S3028" i="2"/>
  <c r="S3025" i="2"/>
  <c r="S3019" i="2"/>
  <c r="S3016" i="2"/>
  <c r="S3013" i="2"/>
  <c r="S3010" i="2"/>
  <c r="S3007" i="2"/>
  <c r="S3004" i="2"/>
  <c r="S3001" i="2"/>
  <c r="S2998" i="2"/>
  <c r="S2995" i="2"/>
  <c r="S2992" i="2"/>
  <c r="S2986" i="2"/>
  <c r="S3045" i="2"/>
  <c r="S3042" i="2"/>
  <c r="S3039" i="2"/>
  <c r="S3036" i="2"/>
  <c r="S3033" i="2"/>
  <c r="S3030" i="2"/>
  <c r="S3027" i="2"/>
  <c r="S3024" i="2"/>
  <c r="S3021" i="2"/>
  <c r="S3018" i="2"/>
  <c r="S3015" i="2"/>
  <c r="S3009" i="2"/>
  <c r="S3006" i="2"/>
  <c r="S3003" i="2"/>
  <c r="S3000" i="2"/>
  <c r="S2997" i="2"/>
  <c r="S2994" i="2"/>
  <c r="S2991" i="2"/>
  <c r="S2988" i="2"/>
  <c r="S3012" i="2"/>
  <c r="S2985" i="2"/>
  <c r="S3044" i="2"/>
  <c r="S3041" i="2"/>
  <c r="S3038" i="2"/>
  <c r="S3035" i="2"/>
  <c r="S3032" i="2"/>
  <c r="S3029" i="2"/>
  <c r="S3026" i="2"/>
  <c r="S3023" i="2"/>
  <c r="S3020" i="2"/>
  <c r="S3017" i="2"/>
  <c r="S3014" i="2"/>
  <c r="S3011" i="2"/>
  <c r="S3008" i="2"/>
  <c r="S3005" i="2"/>
  <c r="S3002" i="2"/>
  <c r="S2999" i="2"/>
  <c r="S2996" i="2"/>
  <c r="S2993" i="2"/>
  <c r="S2990" i="2"/>
  <c r="S2987" i="2"/>
  <c r="S2984" i="2"/>
  <c r="C2924" i="2" l="1"/>
  <c r="L2924" i="2" s="1"/>
  <c r="E2924" i="2"/>
  <c r="N2924" i="2" s="1"/>
  <c r="F2924" i="2"/>
  <c r="O2924" i="2" s="1"/>
  <c r="G2924" i="2"/>
  <c r="P2924" i="2" s="1"/>
  <c r="C2925" i="2"/>
  <c r="L2925" i="2" s="1"/>
  <c r="E2925" i="2"/>
  <c r="N2925" i="2" s="1"/>
  <c r="F2925" i="2"/>
  <c r="O2925" i="2" s="1"/>
  <c r="G2925" i="2"/>
  <c r="P2925" i="2" s="1"/>
  <c r="C2926" i="2"/>
  <c r="E2926" i="2"/>
  <c r="F2926" i="2"/>
  <c r="G2926" i="2"/>
  <c r="C2927" i="2"/>
  <c r="L2927" i="2" s="1"/>
  <c r="E2927" i="2"/>
  <c r="N2927" i="2" s="1"/>
  <c r="F2927" i="2"/>
  <c r="O2927" i="2" s="1"/>
  <c r="G2927" i="2"/>
  <c r="P2927" i="2" s="1"/>
  <c r="C2928" i="2"/>
  <c r="L2928" i="2" s="1"/>
  <c r="E2928" i="2"/>
  <c r="N2928" i="2" s="1"/>
  <c r="F2928" i="2"/>
  <c r="O2928" i="2" s="1"/>
  <c r="G2928" i="2"/>
  <c r="P2928" i="2" s="1"/>
  <c r="C2929" i="2"/>
  <c r="L2929" i="2" s="1"/>
  <c r="E2929" i="2"/>
  <c r="N2929" i="2" s="1"/>
  <c r="F2929" i="2"/>
  <c r="O2929" i="2" s="1"/>
  <c r="G2929" i="2"/>
  <c r="P2929" i="2" s="1"/>
  <c r="C2930" i="2"/>
  <c r="L2930" i="2" s="1"/>
  <c r="E2930" i="2"/>
  <c r="N2930" i="2" s="1"/>
  <c r="F2930" i="2"/>
  <c r="O2930" i="2" s="1"/>
  <c r="G2930" i="2"/>
  <c r="P2930" i="2" s="1"/>
  <c r="C2931" i="2"/>
  <c r="L2931" i="2" s="1"/>
  <c r="E2931" i="2"/>
  <c r="N2931" i="2" s="1"/>
  <c r="F2931" i="2"/>
  <c r="O2931" i="2" s="1"/>
  <c r="G2931" i="2"/>
  <c r="P2931" i="2" s="1"/>
  <c r="C2932" i="2"/>
  <c r="L2932" i="2" s="1"/>
  <c r="E2932" i="2"/>
  <c r="N2932" i="2" s="1"/>
  <c r="F2932" i="2"/>
  <c r="O2932" i="2" s="1"/>
  <c r="G2932" i="2"/>
  <c r="P2932" i="2" s="1"/>
  <c r="C2933" i="2"/>
  <c r="L2933" i="2" s="1"/>
  <c r="E2933" i="2"/>
  <c r="N2933" i="2" s="1"/>
  <c r="F2933" i="2"/>
  <c r="O2933" i="2" s="1"/>
  <c r="G2933" i="2"/>
  <c r="P2933" i="2" s="1"/>
  <c r="C2934" i="2"/>
  <c r="L2934" i="2" s="1"/>
  <c r="E2934" i="2"/>
  <c r="N2934" i="2" s="1"/>
  <c r="F2934" i="2"/>
  <c r="O2934" i="2" s="1"/>
  <c r="G2934" i="2"/>
  <c r="P2934" i="2" s="1"/>
  <c r="C2935" i="2"/>
  <c r="L2935" i="2" s="1"/>
  <c r="E2935" i="2"/>
  <c r="N2935" i="2" s="1"/>
  <c r="F2935" i="2"/>
  <c r="O2935" i="2" s="1"/>
  <c r="G2935" i="2"/>
  <c r="P2935" i="2" s="1"/>
  <c r="C2936" i="2"/>
  <c r="L2936" i="2" s="1"/>
  <c r="E2936" i="2"/>
  <c r="N2936" i="2" s="1"/>
  <c r="F2936" i="2"/>
  <c r="O2936" i="2" s="1"/>
  <c r="G2936" i="2"/>
  <c r="P2936" i="2" s="1"/>
  <c r="C2937" i="2"/>
  <c r="L2937" i="2" s="1"/>
  <c r="E2937" i="2"/>
  <c r="N2937" i="2" s="1"/>
  <c r="F2937" i="2"/>
  <c r="O2937" i="2" s="1"/>
  <c r="G2937" i="2"/>
  <c r="P2937" i="2" s="1"/>
  <c r="C2938" i="2"/>
  <c r="L2938" i="2" s="1"/>
  <c r="E2938" i="2"/>
  <c r="N2938" i="2" s="1"/>
  <c r="F2938" i="2"/>
  <c r="O2938" i="2" s="1"/>
  <c r="G2938" i="2"/>
  <c r="P2938" i="2" s="1"/>
  <c r="C2939" i="2"/>
  <c r="L2939" i="2" s="1"/>
  <c r="E2939" i="2"/>
  <c r="N2939" i="2" s="1"/>
  <c r="F2939" i="2"/>
  <c r="O2939" i="2" s="1"/>
  <c r="G2939" i="2"/>
  <c r="P2939" i="2" s="1"/>
  <c r="C2940" i="2"/>
  <c r="L2940" i="2" s="1"/>
  <c r="E2940" i="2"/>
  <c r="N2940" i="2" s="1"/>
  <c r="F2940" i="2"/>
  <c r="O2940" i="2" s="1"/>
  <c r="G2940" i="2"/>
  <c r="P2940" i="2" s="1"/>
  <c r="C2941" i="2"/>
  <c r="L2941" i="2" s="1"/>
  <c r="E2941" i="2"/>
  <c r="N2941" i="2" s="1"/>
  <c r="F2941" i="2"/>
  <c r="O2941" i="2" s="1"/>
  <c r="G2941" i="2"/>
  <c r="P2941" i="2" s="1"/>
  <c r="C2942" i="2"/>
  <c r="L2942" i="2" s="1"/>
  <c r="E2942" i="2"/>
  <c r="N2942" i="2" s="1"/>
  <c r="F2942" i="2"/>
  <c r="O2942" i="2" s="1"/>
  <c r="G2942" i="2"/>
  <c r="P2942" i="2" s="1"/>
  <c r="C2943" i="2"/>
  <c r="L2943" i="2" s="1"/>
  <c r="E2943" i="2"/>
  <c r="N2943" i="2" s="1"/>
  <c r="F2943" i="2"/>
  <c r="O2943" i="2" s="1"/>
  <c r="G2943" i="2"/>
  <c r="P2943" i="2" s="1"/>
  <c r="C2944" i="2"/>
  <c r="L2944" i="2" s="1"/>
  <c r="E2944" i="2"/>
  <c r="N2944" i="2" s="1"/>
  <c r="F2944" i="2"/>
  <c r="O2944" i="2" s="1"/>
  <c r="G2944" i="2"/>
  <c r="P2944" i="2" s="1"/>
  <c r="C2945" i="2"/>
  <c r="L2945" i="2" s="1"/>
  <c r="E2945" i="2"/>
  <c r="N2945" i="2" s="1"/>
  <c r="F2945" i="2"/>
  <c r="O2945" i="2" s="1"/>
  <c r="G2945" i="2"/>
  <c r="P2945" i="2" s="1"/>
  <c r="C2946" i="2"/>
  <c r="L2946" i="2" s="1"/>
  <c r="E2946" i="2"/>
  <c r="N2946" i="2" s="1"/>
  <c r="F2946" i="2"/>
  <c r="O2946" i="2" s="1"/>
  <c r="G2946" i="2"/>
  <c r="P2946" i="2" s="1"/>
  <c r="C2947" i="2"/>
  <c r="L2947" i="2" s="1"/>
  <c r="E2947" i="2"/>
  <c r="N2947" i="2" s="1"/>
  <c r="F2947" i="2"/>
  <c r="O2947" i="2" s="1"/>
  <c r="G2947" i="2"/>
  <c r="P2947" i="2" s="1"/>
  <c r="C2948" i="2"/>
  <c r="L2948" i="2" s="1"/>
  <c r="E2948" i="2"/>
  <c r="N2948" i="2" s="1"/>
  <c r="F2948" i="2"/>
  <c r="O2948" i="2" s="1"/>
  <c r="G2948" i="2"/>
  <c r="P2948" i="2" s="1"/>
  <c r="C2949" i="2"/>
  <c r="L2949" i="2" s="1"/>
  <c r="E2949" i="2"/>
  <c r="N2949" i="2" s="1"/>
  <c r="F2949" i="2"/>
  <c r="O2949" i="2" s="1"/>
  <c r="G2949" i="2"/>
  <c r="P2949" i="2" s="1"/>
  <c r="C2950" i="2"/>
  <c r="L2950" i="2" s="1"/>
  <c r="E2950" i="2"/>
  <c r="N2950" i="2" s="1"/>
  <c r="F2950" i="2"/>
  <c r="O2950" i="2" s="1"/>
  <c r="G2950" i="2"/>
  <c r="P2950" i="2" s="1"/>
  <c r="C2951" i="2"/>
  <c r="L2951" i="2" s="1"/>
  <c r="E2951" i="2"/>
  <c r="N2951" i="2" s="1"/>
  <c r="F2951" i="2"/>
  <c r="O2951" i="2" s="1"/>
  <c r="G2951" i="2"/>
  <c r="P2951" i="2" s="1"/>
  <c r="C2952" i="2"/>
  <c r="L2952" i="2" s="1"/>
  <c r="E2952" i="2"/>
  <c r="N2952" i="2" s="1"/>
  <c r="F2952" i="2"/>
  <c r="O2952" i="2" s="1"/>
  <c r="G2952" i="2"/>
  <c r="P2952" i="2" s="1"/>
  <c r="C2953" i="2"/>
  <c r="L2953" i="2" s="1"/>
  <c r="E2953" i="2"/>
  <c r="N2953" i="2" s="1"/>
  <c r="F2953" i="2"/>
  <c r="O2953" i="2" s="1"/>
  <c r="G2953" i="2"/>
  <c r="P2953" i="2" s="1"/>
  <c r="C2954" i="2"/>
  <c r="L2954" i="2" s="1"/>
  <c r="E2954" i="2"/>
  <c r="N2954" i="2" s="1"/>
  <c r="F2954" i="2"/>
  <c r="O2954" i="2" s="1"/>
  <c r="G2954" i="2"/>
  <c r="P2954" i="2" s="1"/>
  <c r="C2955" i="2"/>
  <c r="L2955" i="2" s="1"/>
  <c r="E2955" i="2"/>
  <c r="N2955" i="2" s="1"/>
  <c r="F2955" i="2"/>
  <c r="O2955" i="2" s="1"/>
  <c r="G2955" i="2"/>
  <c r="P2955" i="2" s="1"/>
  <c r="C2956" i="2"/>
  <c r="L2956" i="2" s="1"/>
  <c r="E2956" i="2"/>
  <c r="N2956" i="2" s="1"/>
  <c r="F2956" i="2"/>
  <c r="O2956" i="2" s="1"/>
  <c r="G2956" i="2"/>
  <c r="P2956" i="2" s="1"/>
  <c r="C2957" i="2"/>
  <c r="L2957" i="2" s="1"/>
  <c r="E2957" i="2"/>
  <c r="N2957" i="2" s="1"/>
  <c r="F2957" i="2"/>
  <c r="O2957" i="2" s="1"/>
  <c r="G2957" i="2"/>
  <c r="P2957" i="2" s="1"/>
  <c r="C2958" i="2"/>
  <c r="L2958" i="2" s="1"/>
  <c r="E2958" i="2"/>
  <c r="N2958" i="2" s="1"/>
  <c r="F2958" i="2"/>
  <c r="O2958" i="2" s="1"/>
  <c r="G2958" i="2"/>
  <c r="P2958" i="2" s="1"/>
  <c r="C2959" i="2"/>
  <c r="L2959" i="2" s="1"/>
  <c r="E2959" i="2"/>
  <c r="N2959" i="2" s="1"/>
  <c r="F2959" i="2"/>
  <c r="O2959" i="2" s="1"/>
  <c r="G2959" i="2"/>
  <c r="P2959" i="2" s="1"/>
  <c r="C2960" i="2"/>
  <c r="L2960" i="2" s="1"/>
  <c r="E2960" i="2"/>
  <c r="N2960" i="2" s="1"/>
  <c r="F2960" i="2"/>
  <c r="O2960" i="2" s="1"/>
  <c r="G2960" i="2"/>
  <c r="P2960" i="2" s="1"/>
  <c r="C2961" i="2"/>
  <c r="L2961" i="2" s="1"/>
  <c r="E2961" i="2"/>
  <c r="N2961" i="2" s="1"/>
  <c r="F2961" i="2"/>
  <c r="O2961" i="2" s="1"/>
  <c r="G2961" i="2"/>
  <c r="P2961" i="2" s="1"/>
  <c r="C2962" i="2"/>
  <c r="L2962" i="2" s="1"/>
  <c r="E2962" i="2"/>
  <c r="N2962" i="2" s="1"/>
  <c r="F2962" i="2"/>
  <c r="O2962" i="2" s="1"/>
  <c r="G2962" i="2"/>
  <c r="P2962" i="2" s="1"/>
  <c r="C2963" i="2"/>
  <c r="L2963" i="2" s="1"/>
  <c r="E2963" i="2"/>
  <c r="N2963" i="2" s="1"/>
  <c r="F2963" i="2"/>
  <c r="O2963" i="2" s="1"/>
  <c r="G2963" i="2"/>
  <c r="P2963" i="2" s="1"/>
  <c r="C2964" i="2"/>
  <c r="L2964" i="2" s="1"/>
  <c r="E2964" i="2"/>
  <c r="N2964" i="2" s="1"/>
  <c r="F2964" i="2"/>
  <c r="O2964" i="2" s="1"/>
  <c r="G2964" i="2"/>
  <c r="P2964" i="2" s="1"/>
  <c r="C2965" i="2"/>
  <c r="L2965" i="2" s="1"/>
  <c r="E2965" i="2"/>
  <c r="N2965" i="2" s="1"/>
  <c r="F2965" i="2"/>
  <c r="O2965" i="2" s="1"/>
  <c r="G2965" i="2"/>
  <c r="P2965" i="2" s="1"/>
  <c r="C2966" i="2"/>
  <c r="L2966" i="2" s="1"/>
  <c r="E2966" i="2"/>
  <c r="N2966" i="2" s="1"/>
  <c r="F2966" i="2"/>
  <c r="O2966" i="2" s="1"/>
  <c r="G2966" i="2"/>
  <c r="P2966" i="2" s="1"/>
  <c r="C2967" i="2"/>
  <c r="L2967" i="2" s="1"/>
  <c r="E2967" i="2"/>
  <c r="N2967" i="2" s="1"/>
  <c r="F2967" i="2"/>
  <c r="O2967" i="2" s="1"/>
  <c r="G2967" i="2"/>
  <c r="P2967" i="2" s="1"/>
  <c r="C2968" i="2"/>
  <c r="L2968" i="2" s="1"/>
  <c r="E2968" i="2"/>
  <c r="N2968" i="2" s="1"/>
  <c r="F2968" i="2"/>
  <c r="O2968" i="2" s="1"/>
  <c r="G2968" i="2"/>
  <c r="P2968" i="2" s="1"/>
  <c r="C2969" i="2"/>
  <c r="L2969" i="2" s="1"/>
  <c r="E2969" i="2"/>
  <c r="N2969" i="2" s="1"/>
  <c r="F2969" i="2"/>
  <c r="O2969" i="2" s="1"/>
  <c r="G2969" i="2"/>
  <c r="P2969" i="2" s="1"/>
  <c r="C2970" i="2"/>
  <c r="L2970" i="2" s="1"/>
  <c r="E2970" i="2"/>
  <c r="N2970" i="2" s="1"/>
  <c r="F2970" i="2"/>
  <c r="O2970" i="2" s="1"/>
  <c r="G2970" i="2"/>
  <c r="P2970" i="2" s="1"/>
  <c r="C2971" i="2"/>
  <c r="L2971" i="2" s="1"/>
  <c r="E2971" i="2"/>
  <c r="N2971" i="2" s="1"/>
  <c r="F2971" i="2"/>
  <c r="O2971" i="2" s="1"/>
  <c r="G2971" i="2"/>
  <c r="P2971" i="2" s="1"/>
  <c r="C2972" i="2"/>
  <c r="L2972" i="2" s="1"/>
  <c r="E2972" i="2"/>
  <c r="N2972" i="2" s="1"/>
  <c r="F2972" i="2"/>
  <c r="O2972" i="2" s="1"/>
  <c r="G2972" i="2"/>
  <c r="P2972" i="2" s="1"/>
  <c r="C2973" i="2"/>
  <c r="L2973" i="2" s="1"/>
  <c r="E2973" i="2"/>
  <c r="N2973" i="2" s="1"/>
  <c r="F2973" i="2"/>
  <c r="O2973" i="2" s="1"/>
  <c r="G2973" i="2"/>
  <c r="P2973" i="2" s="1"/>
  <c r="C2974" i="2"/>
  <c r="L2974" i="2" s="1"/>
  <c r="E2974" i="2"/>
  <c r="N2974" i="2" s="1"/>
  <c r="F2974" i="2"/>
  <c r="O2974" i="2" s="1"/>
  <c r="G2974" i="2"/>
  <c r="P2974" i="2" s="1"/>
  <c r="C2975" i="2"/>
  <c r="L2975" i="2" s="1"/>
  <c r="E2975" i="2"/>
  <c r="N2975" i="2" s="1"/>
  <c r="F2975" i="2"/>
  <c r="O2975" i="2" s="1"/>
  <c r="G2975" i="2"/>
  <c r="P2975" i="2" s="1"/>
  <c r="C2976" i="2"/>
  <c r="L2976" i="2" s="1"/>
  <c r="E2976" i="2"/>
  <c r="N2976" i="2" s="1"/>
  <c r="F2976" i="2"/>
  <c r="O2976" i="2" s="1"/>
  <c r="G2976" i="2"/>
  <c r="P2976" i="2" s="1"/>
  <c r="C2977" i="2"/>
  <c r="L2977" i="2" s="1"/>
  <c r="E2977" i="2"/>
  <c r="N2977" i="2" s="1"/>
  <c r="F2977" i="2"/>
  <c r="O2977" i="2" s="1"/>
  <c r="G2977" i="2"/>
  <c r="P2977" i="2" s="1"/>
  <c r="C2978" i="2"/>
  <c r="L2978" i="2" s="1"/>
  <c r="E2978" i="2"/>
  <c r="N2978" i="2" s="1"/>
  <c r="F2978" i="2"/>
  <c r="O2978" i="2" s="1"/>
  <c r="G2978" i="2"/>
  <c r="P2978" i="2" s="1"/>
  <c r="C2979" i="2"/>
  <c r="L2979" i="2" s="1"/>
  <c r="E2979" i="2"/>
  <c r="N2979" i="2" s="1"/>
  <c r="F2979" i="2"/>
  <c r="O2979" i="2" s="1"/>
  <c r="G2979" i="2"/>
  <c r="P2979" i="2" s="1"/>
  <c r="C2980" i="2"/>
  <c r="E2980" i="2"/>
  <c r="F2980" i="2"/>
  <c r="G2980" i="2"/>
  <c r="C2981" i="2"/>
  <c r="L2981" i="2" s="1"/>
  <c r="E2981" i="2"/>
  <c r="N2981" i="2" s="1"/>
  <c r="F2981" i="2"/>
  <c r="O2981" i="2" s="1"/>
  <c r="G2981" i="2"/>
  <c r="P2981" i="2" s="1"/>
  <c r="C2982" i="2"/>
  <c r="L2982" i="2" s="1"/>
  <c r="E2982" i="2"/>
  <c r="N2982" i="2" s="1"/>
  <c r="F2982" i="2"/>
  <c r="O2982" i="2" s="1"/>
  <c r="G2982" i="2"/>
  <c r="P2982" i="2" s="1"/>
  <c r="C2983" i="2"/>
  <c r="L2983" i="2" s="1"/>
  <c r="E2983" i="2"/>
  <c r="N2983" i="2" s="1"/>
  <c r="F2983" i="2"/>
  <c r="O2983" i="2" s="1"/>
  <c r="G2983" i="2"/>
  <c r="P2983" i="2" s="1"/>
  <c r="C2922" i="2"/>
  <c r="L2922" i="2" s="1"/>
  <c r="E2922" i="2"/>
  <c r="N2922" i="2" s="1"/>
  <c r="F2922" i="2"/>
  <c r="O2922" i="2" s="1"/>
  <c r="G2922" i="2"/>
  <c r="P2922" i="2" s="1"/>
  <c r="C2923" i="2"/>
  <c r="L2923" i="2" s="1"/>
  <c r="E2923" i="2"/>
  <c r="N2923" i="2" s="1"/>
  <c r="F2923" i="2"/>
  <c r="O2923" i="2" s="1"/>
  <c r="G2923" i="2"/>
  <c r="P2923" i="2" s="1"/>
  <c r="K2902" i="1"/>
  <c r="M2902" i="1"/>
  <c r="N2902" i="1"/>
  <c r="O2902" i="1"/>
  <c r="K2903" i="1"/>
  <c r="M2903" i="1"/>
  <c r="N2903" i="1"/>
  <c r="O2903" i="1"/>
  <c r="K2904" i="1"/>
  <c r="M2904" i="1"/>
  <c r="N2904" i="1"/>
  <c r="O2904" i="1"/>
  <c r="K2905" i="1"/>
  <c r="M2905" i="1"/>
  <c r="N2905" i="1"/>
  <c r="O2905" i="1"/>
  <c r="K2906" i="1"/>
  <c r="M2906" i="1"/>
  <c r="N2906" i="1"/>
  <c r="O2906" i="1"/>
  <c r="K2907" i="1"/>
  <c r="M2907" i="1"/>
  <c r="N2907" i="1"/>
  <c r="O2907" i="1"/>
  <c r="K2908" i="1"/>
  <c r="M2908" i="1"/>
  <c r="N2908" i="1"/>
  <c r="O2908" i="1"/>
  <c r="K2909" i="1"/>
  <c r="M2909" i="1"/>
  <c r="N2909" i="1"/>
  <c r="O2909" i="1"/>
  <c r="K2910" i="1"/>
  <c r="M2910" i="1"/>
  <c r="N2910" i="1"/>
  <c r="O2910" i="1"/>
  <c r="K2911" i="1"/>
  <c r="M2911" i="1"/>
  <c r="N2911" i="1"/>
  <c r="O2911" i="1"/>
  <c r="K2912" i="1"/>
  <c r="M2912" i="1"/>
  <c r="N2912" i="1"/>
  <c r="O2912" i="1"/>
  <c r="K2913" i="1"/>
  <c r="M2913" i="1"/>
  <c r="N2913" i="1"/>
  <c r="O2913" i="1"/>
  <c r="K2914" i="1"/>
  <c r="M2914" i="1"/>
  <c r="N2914" i="1"/>
  <c r="O2914" i="1"/>
  <c r="K2915" i="1"/>
  <c r="M2915" i="1"/>
  <c r="N2915" i="1"/>
  <c r="O2915" i="1"/>
  <c r="K2916" i="1"/>
  <c r="M2916" i="1"/>
  <c r="N2916" i="1"/>
  <c r="O2916" i="1"/>
  <c r="K2917" i="1"/>
  <c r="M2917" i="1"/>
  <c r="N2917" i="1"/>
  <c r="O2917" i="1"/>
  <c r="K2918" i="1"/>
  <c r="M2918" i="1"/>
  <c r="N2918" i="1"/>
  <c r="O2918" i="1"/>
  <c r="K2919" i="1"/>
  <c r="M2919" i="1"/>
  <c r="N2919" i="1"/>
  <c r="O2919" i="1"/>
  <c r="K2920" i="1"/>
  <c r="M2920" i="1"/>
  <c r="N2920" i="1"/>
  <c r="O2920" i="1"/>
  <c r="K2921" i="1"/>
  <c r="M2921" i="1"/>
  <c r="N2921" i="1"/>
  <c r="O2921" i="1"/>
  <c r="K2922" i="1"/>
  <c r="M2922" i="1"/>
  <c r="N2922" i="1"/>
  <c r="O2922" i="1"/>
  <c r="K2923" i="1"/>
  <c r="M2923" i="1"/>
  <c r="N2923" i="1"/>
  <c r="O2923" i="1"/>
  <c r="K2924" i="1"/>
  <c r="M2924" i="1"/>
  <c r="N2924" i="1"/>
  <c r="O2924" i="1"/>
  <c r="K2925" i="1"/>
  <c r="M2925" i="1"/>
  <c r="N2925" i="1"/>
  <c r="O2925" i="1"/>
  <c r="K2926" i="1"/>
  <c r="M2926" i="1"/>
  <c r="N2926" i="1"/>
  <c r="O2926" i="1"/>
  <c r="K2927" i="1"/>
  <c r="M2927" i="1"/>
  <c r="N2927" i="1"/>
  <c r="O2927" i="1"/>
  <c r="K2928" i="1"/>
  <c r="M2928" i="1"/>
  <c r="N2928" i="1"/>
  <c r="O2928" i="1"/>
  <c r="K2929" i="1"/>
  <c r="M2929" i="1"/>
  <c r="N2929" i="1"/>
  <c r="O2929" i="1"/>
  <c r="K2930" i="1"/>
  <c r="M2930" i="1"/>
  <c r="N2930" i="1"/>
  <c r="O2930" i="1"/>
  <c r="K2931" i="1"/>
  <c r="M2931" i="1"/>
  <c r="N2931" i="1"/>
  <c r="O2931" i="1"/>
  <c r="K2932" i="1"/>
  <c r="M2932" i="1"/>
  <c r="N2932" i="1"/>
  <c r="O2932" i="1"/>
  <c r="K2933" i="1"/>
  <c r="M2933" i="1"/>
  <c r="N2933" i="1"/>
  <c r="O2933" i="1"/>
  <c r="K2934" i="1"/>
  <c r="M2934" i="1"/>
  <c r="N2934" i="1"/>
  <c r="O2934" i="1"/>
  <c r="K2935" i="1"/>
  <c r="M2935" i="1"/>
  <c r="N2935" i="1"/>
  <c r="O2935" i="1"/>
  <c r="K2936" i="1"/>
  <c r="M2936" i="1"/>
  <c r="N2936" i="1"/>
  <c r="O2936" i="1"/>
  <c r="K2937" i="1"/>
  <c r="M2937" i="1"/>
  <c r="N2937" i="1"/>
  <c r="O2937" i="1"/>
  <c r="K2938" i="1"/>
  <c r="M2938" i="1"/>
  <c r="N2938" i="1"/>
  <c r="O2938" i="1"/>
  <c r="K2939" i="1"/>
  <c r="M2939" i="1"/>
  <c r="N2939" i="1"/>
  <c r="O2939" i="1"/>
  <c r="K2940" i="1"/>
  <c r="M2940" i="1"/>
  <c r="N2940" i="1"/>
  <c r="O2940" i="1"/>
  <c r="K2941" i="1"/>
  <c r="M2941" i="1"/>
  <c r="N2941" i="1"/>
  <c r="O2941" i="1"/>
  <c r="K2942" i="1"/>
  <c r="M2942" i="1"/>
  <c r="N2942" i="1"/>
  <c r="O2942" i="1"/>
  <c r="K2943" i="1"/>
  <c r="M2943" i="1"/>
  <c r="N2943" i="1"/>
  <c r="O2943" i="1"/>
  <c r="K2944" i="1"/>
  <c r="M2944" i="1"/>
  <c r="N2944" i="1"/>
  <c r="O2944" i="1"/>
  <c r="K2945" i="1"/>
  <c r="M2945" i="1"/>
  <c r="N2945" i="1"/>
  <c r="O2945" i="1"/>
  <c r="K2946" i="1"/>
  <c r="M2946" i="1"/>
  <c r="N2946" i="1"/>
  <c r="O2946" i="1"/>
  <c r="K2947" i="1"/>
  <c r="M2947" i="1"/>
  <c r="N2947" i="1"/>
  <c r="O2947" i="1"/>
  <c r="K2948" i="1"/>
  <c r="M2948" i="1"/>
  <c r="N2948" i="1"/>
  <c r="O2948" i="1"/>
  <c r="K2949" i="1"/>
  <c r="M2949" i="1"/>
  <c r="N2949" i="1"/>
  <c r="O2949" i="1"/>
  <c r="K2950" i="1"/>
  <c r="M2950" i="1"/>
  <c r="N2950" i="1"/>
  <c r="O2950" i="1"/>
  <c r="K2951" i="1"/>
  <c r="M2951" i="1"/>
  <c r="N2951" i="1"/>
  <c r="O2951" i="1"/>
  <c r="K2952" i="1"/>
  <c r="M2952" i="1"/>
  <c r="N2952" i="1"/>
  <c r="O2952" i="1"/>
  <c r="K2953" i="1"/>
  <c r="M2953" i="1"/>
  <c r="N2953" i="1"/>
  <c r="O2953" i="1"/>
  <c r="K2954" i="1"/>
  <c r="M2954" i="1"/>
  <c r="N2954" i="1"/>
  <c r="O2954" i="1"/>
  <c r="K2955" i="1"/>
  <c r="M2955" i="1"/>
  <c r="N2955" i="1"/>
  <c r="O2955" i="1"/>
  <c r="K2956" i="1"/>
  <c r="M2956" i="1"/>
  <c r="N2956" i="1"/>
  <c r="O2956" i="1"/>
  <c r="K2957" i="1"/>
  <c r="M2957" i="1"/>
  <c r="N2957" i="1"/>
  <c r="O2957" i="1"/>
  <c r="K2958" i="1"/>
  <c r="M2958" i="1"/>
  <c r="N2958" i="1"/>
  <c r="O2958" i="1"/>
  <c r="K2959" i="1"/>
  <c r="M2959" i="1"/>
  <c r="N2959" i="1"/>
  <c r="O2959" i="1"/>
  <c r="K2960" i="1"/>
  <c r="M2960" i="1"/>
  <c r="N2960" i="1"/>
  <c r="O2960" i="1"/>
  <c r="K2961" i="1"/>
  <c r="M2961" i="1"/>
  <c r="N2961" i="1"/>
  <c r="O2961" i="1"/>
  <c r="K2962" i="1"/>
  <c r="M2962" i="1"/>
  <c r="N2962" i="1"/>
  <c r="O2962" i="1"/>
  <c r="K2901" i="1"/>
  <c r="M2901" i="1"/>
  <c r="N2901" i="1"/>
  <c r="O2901" i="1"/>
  <c r="P2926" i="2" l="1"/>
  <c r="N2926" i="2"/>
  <c r="L2926" i="2"/>
  <c r="O2926" i="2"/>
  <c r="P2980" i="2"/>
  <c r="N2980" i="2"/>
  <c r="L2980" i="2"/>
  <c r="O2980" i="2"/>
  <c r="S2955" i="2"/>
  <c r="S2952" i="2"/>
  <c r="S2946" i="2"/>
  <c r="S2943" i="2"/>
  <c r="S2937" i="2"/>
  <c r="S2934" i="2"/>
  <c r="S2931" i="2"/>
  <c r="S2928" i="2"/>
  <c r="S2925" i="2"/>
  <c r="S2923" i="2"/>
  <c r="S2982" i="2"/>
  <c r="S2979" i="2"/>
  <c r="S2973" i="2"/>
  <c r="S2970" i="2"/>
  <c r="S2964" i="2"/>
  <c r="S2961" i="2"/>
  <c r="S2983" i="2"/>
  <c r="S2971" i="2"/>
  <c r="S2962" i="2"/>
  <c r="S2935" i="2"/>
  <c r="S2940" i="2"/>
  <c r="S2977" i="2"/>
  <c r="S2974" i="2"/>
  <c r="S2965" i="2"/>
  <c r="S2959" i="2"/>
  <c r="S2950" i="2"/>
  <c r="S2932" i="2"/>
  <c r="S2922" i="2"/>
  <c r="S2981" i="2"/>
  <c r="S2978" i="2"/>
  <c r="S2972" i="2"/>
  <c r="S2969" i="2"/>
  <c r="S2966" i="2"/>
  <c r="S2963" i="2"/>
  <c r="S2960" i="2"/>
  <c r="S2957" i="2"/>
  <c r="S2954" i="2"/>
  <c r="S2951" i="2"/>
  <c r="S2948" i="2"/>
  <c r="S2945" i="2"/>
  <c r="S2942" i="2"/>
  <c r="S2939" i="2"/>
  <c r="S2975" i="2"/>
  <c r="S2968" i="2"/>
  <c r="S2956" i="2"/>
  <c r="S2953" i="2"/>
  <c r="S2947" i="2"/>
  <c r="S2941" i="2"/>
  <c r="S2936" i="2"/>
  <c r="S2933" i="2"/>
  <c r="S2930" i="2"/>
  <c r="S2967" i="2"/>
  <c r="S2944" i="2"/>
  <c r="S2938" i="2"/>
  <c r="S2929" i="2"/>
  <c r="S2976" i="2"/>
  <c r="S2949" i="2"/>
  <c r="S2927" i="2"/>
  <c r="S2924" i="2"/>
  <c r="S2958" i="2"/>
  <c r="K2899" i="1"/>
  <c r="M2899" i="1"/>
  <c r="N2899" i="1"/>
  <c r="O2899" i="1"/>
  <c r="K2900" i="1"/>
  <c r="M2900" i="1"/>
  <c r="N2900" i="1"/>
  <c r="O2900" i="1"/>
  <c r="G5" i="2"/>
  <c r="F5" i="2"/>
  <c r="C2920" i="2"/>
  <c r="L2920" i="2" s="1"/>
  <c r="E2920" i="2"/>
  <c r="F2920" i="2"/>
  <c r="O2920" i="2" s="1"/>
  <c r="G2920" i="2"/>
  <c r="P2920" i="2" s="1"/>
  <c r="C2921" i="2"/>
  <c r="L2921" i="2" s="1"/>
  <c r="E2921" i="2"/>
  <c r="N2921" i="2" s="1"/>
  <c r="F2921" i="2"/>
  <c r="O2921" i="2" s="1"/>
  <c r="G2921" i="2"/>
  <c r="P2921" i="2" s="1"/>
  <c r="C2858" i="2"/>
  <c r="L2858" i="2" s="1"/>
  <c r="E2858" i="2"/>
  <c r="N2858" i="2" s="1"/>
  <c r="F2858" i="2"/>
  <c r="O2858" i="2" s="1"/>
  <c r="G2858" i="2"/>
  <c r="P2858" i="2" s="1"/>
  <c r="R2858" i="2"/>
  <c r="C2859" i="2"/>
  <c r="L2859" i="2" s="1"/>
  <c r="E2859" i="2"/>
  <c r="N2859" i="2" s="1"/>
  <c r="F2859" i="2"/>
  <c r="O2859" i="2" s="1"/>
  <c r="G2859" i="2"/>
  <c r="P2859" i="2" s="1"/>
  <c r="R2859" i="2"/>
  <c r="C2860" i="2"/>
  <c r="L2860" i="2" s="1"/>
  <c r="E2860" i="2"/>
  <c r="N2860" i="2"/>
  <c r="F2860" i="2"/>
  <c r="O2860" i="2" s="1"/>
  <c r="G2860" i="2"/>
  <c r="P2860" i="2" s="1"/>
  <c r="R2860" i="2"/>
  <c r="C2861" i="2"/>
  <c r="L2861" i="2" s="1"/>
  <c r="E2861" i="2"/>
  <c r="N2861" i="2"/>
  <c r="F2861" i="2"/>
  <c r="O2861" i="2" s="1"/>
  <c r="G2861" i="2"/>
  <c r="P2861" i="2" s="1"/>
  <c r="R2861" i="2"/>
  <c r="C2862" i="2"/>
  <c r="L2862" i="2" s="1"/>
  <c r="E2862" i="2"/>
  <c r="N2862" i="2" s="1"/>
  <c r="F2862" i="2"/>
  <c r="O2862" i="2" s="1"/>
  <c r="G2862" i="2"/>
  <c r="P2862" i="2" s="1"/>
  <c r="R2862" i="2"/>
  <c r="C2863" i="2"/>
  <c r="L2863" i="2" s="1"/>
  <c r="E2863" i="2"/>
  <c r="N2863" i="2" s="1"/>
  <c r="F2863" i="2"/>
  <c r="O2863" i="2" s="1"/>
  <c r="G2863" i="2"/>
  <c r="P2863" i="2" s="1"/>
  <c r="R2863" i="2"/>
  <c r="C2864" i="2"/>
  <c r="L2864" i="2" s="1"/>
  <c r="E2864" i="2"/>
  <c r="N2864" i="2" s="1"/>
  <c r="F2864" i="2"/>
  <c r="O2864" i="2" s="1"/>
  <c r="G2864" i="2"/>
  <c r="P2864" i="2" s="1"/>
  <c r="R2864" i="2"/>
  <c r="C2865" i="2"/>
  <c r="L2865" i="2" s="1"/>
  <c r="E2865" i="2"/>
  <c r="N2865" i="2" s="1"/>
  <c r="F2865" i="2"/>
  <c r="O2865" i="2" s="1"/>
  <c r="G2865" i="2"/>
  <c r="P2865" i="2" s="1"/>
  <c r="R2865" i="2"/>
  <c r="C2866" i="2"/>
  <c r="L2866" i="2" s="1"/>
  <c r="E2866" i="2"/>
  <c r="N2866" i="2" s="1"/>
  <c r="F2866" i="2"/>
  <c r="O2866" i="2" s="1"/>
  <c r="G2866" i="2"/>
  <c r="P2866" i="2" s="1"/>
  <c r="R2866" i="2"/>
  <c r="C2867" i="2"/>
  <c r="L2867" i="2" s="1"/>
  <c r="E2867" i="2"/>
  <c r="N2867" i="2" s="1"/>
  <c r="F2867" i="2"/>
  <c r="O2867" i="2" s="1"/>
  <c r="G2867" i="2"/>
  <c r="P2867" i="2" s="1"/>
  <c r="R2867" i="2"/>
  <c r="C2868" i="2"/>
  <c r="L2868" i="2" s="1"/>
  <c r="E2868" i="2"/>
  <c r="N2868" i="2" s="1"/>
  <c r="F2868" i="2"/>
  <c r="O2868" i="2" s="1"/>
  <c r="G2868" i="2"/>
  <c r="P2868" i="2" s="1"/>
  <c r="R2868" i="2"/>
  <c r="C2869" i="2"/>
  <c r="L2869" i="2" s="1"/>
  <c r="E2869" i="2"/>
  <c r="N2869" i="2" s="1"/>
  <c r="F2869" i="2"/>
  <c r="O2869" i="2" s="1"/>
  <c r="G2869" i="2"/>
  <c r="P2869" i="2" s="1"/>
  <c r="R2869" i="2"/>
  <c r="C2870" i="2"/>
  <c r="L2870" i="2" s="1"/>
  <c r="E2870" i="2"/>
  <c r="N2870" i="2" s="1"/>
  <c r="F2870" i="2"/>
  <c r="O2870" i="2" s="1"/>
  <c r="G2870" i="2"/>
  <c r="P2870" i="2" s="1"/>
  <c r="R2870" i="2"/>
  <c r="C2871" i="2"/>
  <c r="L2871" i="2" s="1"/>
  <c r="E2871" i="2"/>
  <c r="N2871" i="2" s="1"/>
  <c r="F2871" i="2"/>
  <c r="O2871" i="2" s="1"/>
  <c r="G2871" i="2"/>
  <c r="P2871" i="2" s="1"/>
  <c r="R2871" i="2"/>
  <c r="C2872" i="2"/>
  <c r="L2872" i="2" s="1"/>
  <c r="E2872" i="2"/>
  <c r="N2872" i="2" s="1"/>
  <c r="F2872" i="2"/>
  <c r="O2872" i="2" s="1"/>
  <c r="G2872" i="2"/>
  <c r="P2872" i="2" s="1"/>
  <c r="R2872" i="2"/>
  <c r="C2873" i="2"/>
  <c r="L2873" i="2" s="1"/>
  <c r="E2873" i="2"/>
  <c r="N2873" i="2" s="1"/>
  <c r="F2873" i="2"/>
  <c r="O2873" i="2" s="1"/>
  <c r="G2873" i="2"/>
  <c r="P2873" i="2" s="1"/>
  <c r="R2873" i="2"/>
  <c r="C2874" i="2"/>
  <c r="L2874" i="2" s="1"/>
  <c r="E2874" i="2"/>
  <c r="N2874" i="2" s="1"/>
  <c r="F2874" i="2"/>
  <c r="O2874" i="2" s="1"/>
  <c r="G2874" i="2"/>
  <c r="P2874" i="2" s="1"/>
  <c r="R2874" i="2"/>
  <c r="C2875" i="2"/>
  <c r="L2875" i="2" s="1"/>
  <c r="E2875" i="2"/>
  <c r="N2875" i="2" s="1"/>
  <c r="F2875" i="2"/>
  <c r="O2875" i="2" s="1"/>
  <c r="G2875" i="2"/>
  <c r="P2875" i="2" s="1"/>
  <c r="R2875" i="2"/>
  <c r="C2876" i="2"/>
  <c r="L2876" i="2" s="1"/>
  <c r="E2876" i="2"/>
  <c r="N2876" i="2" s="1"/>
  <c r="F2876" i="2"/>
  <c r="O2876" i="2" s="1"/>
  <c r="G2876" i="2"/>
  <c r="P2876" i="2" s="1"/>
  <c r="R2876" i="2"/>
  <c r="C2877" i="2"/>
  <c r="L2877" i="2" s="1"/>
  <c r="E2877" i="2"/>
  <c r="N2877" i="2" s="1"/>
  <c r="F2877" i="2"/>
  <c r="O2877" i="2" s="1"/>
  <c r="G2877" i="2"/>
  <c r="P2877" i="2" s="1"/>
  <c r="R2877" i="2"/>
  <c r="C2878" i="2"/>
  <c r="L2878" i="2" s="1"/>
  <c r="E2878" i="2"/>
  <c r="N2878" i="2" s="1"/>
  <c r="F2878" i="2"/>
  <c r="O2878" i="2" s="1"/>
  <c r="G2878" i="2"/>
  <c r="P2878" i="2" s="1"/>
  <c r="R2878" i="2"/>
  <c r="C2879" i="2"/>
  <c r="L2879" i="2" s="1"/>
  <c r="E2879" i="2"/>
  <c r="N2879" i="2" s="1"/>
  <c r="F2879" i="2"/>
  <c r="O2879" i="2" s="1"/>
  <c r="G2879" i="2"/>
  <c r="P2879" i="2" s="1"/>
  <c r="R2879" i="2"/>
  <c r="C2880" i="2"/>
  <c r="L2880" i="2" s="1"/>
  <c r="E2880" i="2"/>
  <c r="N2880" i="2" s="1"/>
  <c r="F2880" i="2"/>
  <c r="O2880" i="2" s="1"/>
  <c r="G2880" i="2"/>
  <c r="P2880" i="2" s="1"/>
  <c r="R2880" i="2"/>
  <c r="C2881" i="2"/>
  <c r="L2881" i="2" s="1"/>
  <c r="E2881" i="2"/>
  <c r="N2881" i="2" s="1"/>
  <c r="F2881" i="2"/>
  <c r="O2881" i="2" s="1"/>
  <c r="G2881" i="2"/>
  <c r="P2881" i="2" s="1"/>
  <c r="R2881" i="2"/>
  <c r="C2882" i="2"/>
  <c r="L2882" i="2" s="1"/>
  <c r="E2882" i="2"/>
  <c r="N2882" i="2" s="1"/>
  <c r="F2882" i="2"/>
  <c r="O2882" i="2" s="1"/>
  <c r="G2882" i="2"/>
  <c r="P2882" i="2" s="1"/>
  <c r="R2882" i="2"/>
  <c r="C2883" i="2"/>
  <c r="L2883" i="2" s="1"/>
  <c r="E2883" i="2"/>
  <c r="N2883" i="2" s="1"/>
  <c r="F2883" i="2"/>
  <c r="O2883" i="2" s="1"/>
  <c r="G2883" i="2"/>
  <c r="P2883" i="2" s="1"/>
  <c r="R2883" i="2"/>
  <c r="C2884" i="2"/>
  <c r="L2884" i="2" s="1"/>
  <c r="E2884" i="2"/>
  <c r="N2884" i="2" s="1"/>
  <c r="F2884" i="2"/>
  <c r="O2884" i="2" s="1"/>
  <c r="G2884" i="2"/>
  <c r="P2884" i="2" s="1"/>
  <c r="R2884" i="2"/>
  <c r="C2885" i="2"/>
  <c r="L2885" i="2" s="1"/>
  <c r="E2885" i="2"/>
  <c r="N2885" i="2" s="1"/>
  <c r="F2885" i="2"/>
  <c r="O2885" i="2" s="1"/>
  <c r="G2885" i="2"/>
  <c r="P2885" i="2" s="1"/>
  <c r="R2885" i="2"/>
  <c r="C2886" i="2"/>
  <c r="L2886" i="2" s="1"/>
  <c r="E2886" i="2"/>
  <c r="N2886" i="2" s="1"/>
  <c r="F2886" i="2"/>
  <c r="O2886" i="2" s="1"/>
  <c r="G2886" i="2"/>
  <c r="P2886" i="2" s="1"/>
  <c r="R2886" i="2"/>
  <c r="C2887" i="2"/>
  <c r="L2887" i="2" s="1"/>
  <c r="E2887" i="2"/>
  <c r="N2887" i="2" s="1"/>
  <c r="F2887" i="2"/>
  <c r="O2887" i="2" s="1"/>
  <c r="G2887" i="2"/>
  <c r="P2887" i="2" s="1"/>
  <c r="R2887" i="2"/>
  <c r="C2888" i="2"/>
  <c r="L2888" i="2" s="1"/>
  <c r="E2888" i="2"/>
  <c r="N2888" i="2" s="1"/>
  <c r="F2888" i="2"/>
  <c r="O2888" i="2" s="1"/>
  <c r="G2888" i="2"/>
  <c r="P2888" i="2" s="1"/>
  <c r="R2888" i="2"/>
  <c r="C2889" i="2"/>
  <c r="L2889" i="2" s="1"/>
  <c r="E2889" i="2"/>
  <c r="N2889" i="2" s="1"/>
  <c r="F2889" i="2"/>
  <c r="O2889" i="2" s="1"/>
  <c r="G2889" i="2"/>
  <c r="P2889" i="2" s="1"/>
  <c r="R2889" i="2"/>
  <c r="C2890" i="2"/>
  <c r="L2890" i="2" s="1"/>
  <c r="E2890" i="2"/>
  <c r="N2890" i="2" s="1"/>
  <c r="F2890" i="2"/>
  <c r="O2890" i="2" s="1"/>
  <c r="G2890" i="2"/>
  <c r="P2890" i="2" s="1"/>
  <c r="R2890" i="2"/>
  <c r="C2891" i="2"/>
  <c r="L2891" i="2" s="1"/>
  <c r="E2891" i="2"/>
  <c r="N2891" i="2" s="1"/>
  <c r="F2891" i="2"/>
  <c r="O2891" i="2" s="1"/>
  <c r="G2891" i="2"/>
  <c r="P2891" i="2" s="1"/>
  <c r="R2891" i="2"/>
  <c r="C2892" i="2"/>
  <c r="L2892" i="2" s="1"/>
  <c r="E2892" i="2"/>
  <c r="N2892" i="2" s="1"/>
  <c r="F2892" i="2"/>
  <c r="O2892" i="2" s="1"/>
  <c r="G2892" i="2"/>
  <c r="P2892" i="2" s="1"/>
  <c r="R2892" i="2"/>
  <c r="C2893" i="2"/>
  <c r="L2893" i="2" s="1"/>
  <c r="E2893" i="2"/>
  <c r="N2893" i="2" s="1"/>
  <c r="F2893" i="2"/>
  <c r="O2893" i="2" s="1"/>
  <c r="G2893" i="2"/>
  <c r="P2893" i="2" s="1"/>
  <c r="R2893" i="2"/>
  <c r="C2894" i="2"/>
  <c r="L2894" i="2" s="1"/>
  <c r="E2894" i="2"/>
  <c r="N2894" i="2" s="1"/>
  <c r="F2894" i="2"/>
  <c r="O2894" i="2" s="1"/>
  <c r="G2894" i="2"/>
  <c r="P2894" i="2" s="1"/>
  <c r="R2894" i="2"/>
  <c r="C2895" i="2"/>
  <c r="L2895" i="2" s="1"/>
  <c r="E2895" i="2"/>
  <c r="N2895" i="2" s="1"/>
  <c r="F2895" i="2"/>
  <c r="O2895" i="2" s="1"/>
  <c r="G2895" i="2"/>
  <c r="P2895" i="2" s="1"/>
  <c r="R2895" i="2"/>
  <c r="C2896" i="2"/>
  <c r="L2896" i="2" s="1"/>
  <c r="E2896" i="2"/>
  <c r="N2896" i="2" s="1"/>
  <c r="F2896" i="2"/>
  <c r="O2896" i="2" s="1"/>
  <c r="G2896" i="2"/>
  <c r="P2896" i="2" s="1"/>
  <c r="R2896" i="2"/>
  <c r="C2897" i="2"/>
  <c r="L2897" i="2" s="1"/>
  <c r="E2897" i="2"/>
  <c r="N2897" i="2" s="1"/>
  <c r="F2897" i="2"/>
  <c r="O2897" i="2" s="1"/>
  <c r="G2897" i="2"/>
  <c r="P2897" i="2" s="1"/>
  <c r="R2897" i="2"/>
  <c r="C2898" i="2"/>
  <c r="L2898" i="2" s="1"/>
  <c r="E2898" i="2"/>
  <c r="N2898" i="2" s="1"/>
  <c r="F2898" i="2"/>
  <c r="O2898" i="2" s="1"/>
  <c r="G2898" i="2"/>
  <c r="P2898" i="2" s="1"/>
  <c r="R2898" i="2"/>
  <c r="C2899" i="2"/>
  <c r="L2899" i="2" s="1"/>
  <c r="E2899" i="2"/>
  <c r="N2899" i="2" s="1"/>
  <c r="F2899" i="2"/>
  <c r="O2899" i="2" s="1"/>
  <c r="G2899" i="2"/>
  <c r="P2899" i="2" s="1"/>
  <c r="R2899" i="2"/>
  <c r="C2900" i="2"/>
  <c r="L2900" i="2" s="1"/>
  <c r="E2900" i="2"/>
  <c r="N2900" i="2" s="1"/>
  <c r="F2900" i="2"/>
  <c r="O2900" i="2" s="1"/>
  <c r="G2900" i="2"/>
  <c r="P2900" i="2" s="1"/>
  <c r="R2900" i="2"/>
  <c r="C2901" i="2"/>
  <c r="L2901" i="2" s="1"/>
  <c r="E2901" i="2"/>
  <c r="N2901" i="2" s="1"/>
  <c r="F2901" i="2"/>
  <c r="O2901" i="2" s="1"/>
  <c r="G2901" i="2"/>
  <c r="P2901" i="2" s="1"/>
  <c r="R2901" i="2"/>
  <c r="C2902" i="2"/>
  <c r="L2902" i="2" s="1"/>
  <c r="E2902" i="2"/>
  <c r="N2902" i="2" s="1"/>
  <c r="F2902" i="2"/>
  <c r="O2902" i="2" s="1"/>
  <c r="G2902" i="2"/>
  <c r="P2902" i="2" s="1"/>
  <c r="R2902" i="2"/>
  <c r="C2903" i="2"/>
  <c r="L2903" i="2" s="1"/>
  <c r="E2903" i="2"/>
  <c r="N2903" i="2" s="1"/>
  <c r="F2903" i="2"/>
  <c r="O2903" i="2" s="1"/>
  <c r="G2903" i="2"/>
  <c r="P2903" i="2" s="1"/>
  <c r="R2903" i="2"/>
  <c r="C2904" i="2"/>
  <c r="L2904" i="2" s="1"/>
  <c r="E2904" i="2"/>
  <c r="N2904" i="2" s="1"/>
  <c r="F2904" i="2"/>
  <c r="O2904" i="2" s="1"/>
  <c r="G2904" i="2"/>
  <c r="P2904" i="2" s="1"/>
  <c r="R2904" i="2"/>
  <c r="C2905" i="2"/>
  <c r="L2905" i="2" s="1"/>
  <c r="E2905" i="2"/>
  <c r="N2905" i="2" s="1"/>
  <c r="F2905" i="2"/>
  <c r="O2905" i="2" s="1"/>
  <c r="G2905" i="2"/>
  <c r="P2905" i="2" s="1"/>
  <c r="R2905" i="2"/>
  <c r="C2906" i="2"/>
  <c r="L2906" i="2" s="1"/>
  <c r="E2906" i="2"/>
  <c r="N2906" i="2" s="1"/>
  <c r="F2906" i="2"/>
  <c r="O2906" i="2" s="1"/>
  <c r="G2906" i="2"/>
  <c r="P2906" i="2" s="1"/>
  <c r="R2906" i="2"/>
  <c r="C2907" i="2"/>
  <c r="L2907" i="2" s="1"/>
  <c r="E2907" i="2"/>
  <c r="N2907" i="2" s="1"/>
  <c r="F2907" i="2"/>
  <c r="O2907" i="2" s="1"/>
  <c r="G2907" i="2"/>
  <c r="P2907" i="2" s="1"/>
  <c r="R2907" i="2"/>
  <c r="C2908" i="2"/>
  <c r="L2908" i="2" s="1"/>
  <c r="E2908" i="2"/>
  <c r="N2908" i="2" s="1"/>
  <c r="F2908" i="2"/>
  <c r="O2908" i="2" s="1"/>
  <c r="G2908" i="2"/>
  <c r="P2908" i="2" s="1"/>
  <c r="R2908" i="2"/>
  <c r="C2909" i="2"/>
  <c r="L2909" i="2" s="1"/>
  <c r="E2909" i="2"/>
  <c r="N2909" i="2" s="1"/>
  <c r="F2909" i="2"/>
  <c r="O2909" i="2" s="1"/>
  <c r="G2909" i="2"/>
  <c r="P2909" i="2" s="1"/>
  <c r="R2909" i="2"/>
  <c r="C2910" i="2"/>
  <c r="L2910" i="2" s="1"/>
  <c r="E2910" i="2"/>
  <c r="N2910" i="2" s="1"/>
  <c r="F2910" i="2"/>
  <c r="O2910" i="2" s="1"/>
  <c r="G2910" i="2"/>
  <c r="P2910" i="2" s="1"/>
  <c r="R2910" i="2"/>
  <c r="C2911" i="2"/>
  <c r="L2911" i="2" s="1"/>
  <c r="E2911" i="2"/>
  <c r="N2911" i="2" s="1"/>
  <c r="F2911" i="2"/>
  <c r="O2911" i="2" s="1"/>
  <c r="G2911" i="2"/>
  <c r="P2911" i="2" s="1"/>
  <c r="R2911" i="2"/>
  <c r="C2912" i="2"/>
  <c r="L2912" i="2" s="1"/>
  <c r="E2912" i="2"/>
  <c r="N2912" i="2" s="1"/>
  <c r="F2912" i="2"/>
  <c r="O2912" i="2" s="1"/>
  <c r="G2912" i="2"/>
  <c r="P2912" i="2" s="1"/>
  <c r="R2912" i="2"/>
  <c r="C2913" i="2"/>
  <c r="L2913" i="2" s="1"/>
  <c r="E2913" i="2"/>
  <c r="N2913" i="2" s="1"/>
  <c r="F2913" i="2"/>
  <c r="O2913" i="2" s="1"/>
  <c r="G2913" i="2"/>
  <c r="P2913" i="2" s="1"/>
  <c r="R2913" i="2"/>
  <c r="C2914" i="2"/>
  <c r="L2914" i="2" s="1"/>
  <c r="E2914" i="2"/>
  <c r="N2914" i="2" s="1"/>
  <c r="F2914" i="2"/>
  <c r="O2914" i="2" s="1"/>
  <c r="G2914" i="2"/>
  <c r="P2914" i="2" s="1"/>
  <c r="R2914" i="2"/>
  <c r="C2915" i="2"/>
  <c r="L2915" i="2" s="1"/>
  <c r="E2915" i="2"/>
  <c r="N2915" i="2" s="1"/>
  <c r="F2915" i="2"/>
  <c r="O2915" i="2" s="1"/>
  <c r="G2915" i="2"/>
  <c r="P2915" i="2" s="1"/>
  <c r="R2915" i="2"/>
  <c r="C2916" i="2"/>
  <c r="L2916" i="2" s="1"/>
  <c r="E2916" i="2"/>
  <c r="N2916" i="2" s="1"/>
  <c r="F2916" i="2"/>
  <c r="O2916" i="2" s="1"/>
  <c r="G2916" i="2"/>
  <c r="P2916" i="2" s="1"/>
  <c r="R2916" i="2"/>
  <c r="C2917" i="2"/>
  <c r="L2917" i="2" s="1"/>
  <c r="E2917" i="2"/>
  <c r="N2917" i="2" s="1"/>
  <c r="F2917" i="2"/>
  <c r="O2917" i="2" s="1"/>
  <c r="G2917" i="2"/>
  <c r="P2917" i="2" s="1"/>
  <c r="R2917" i="2"/>
  <c r="C2918" i="2"/>
  <c r="L2918" i="2" s="1"/>
  <c r="E2918" i="2"/>
  <c r="N2918" i="2" s="1"/>
  <c r="F2918" i="2"/>
  <c r="O2918" i="2" s="1"/>
  <c r="G2918" i="2"/>
  <c r="P2918" i="2" s="1"/>
  <c r="R2918" i="2"/>
  <c r="C2919" i="2"/>
  <c r="L2919" i="2" s="1"/>
  <c r="E2919" i="2"/>
  <c r="N2919" i="2" s="1"/>
  <c r="F2919" i="2"/>
  <c r="O2919" i="2" s="1"/>
  <c r="G2919" i="2"/>
  <c r="P2919" i="2" s="1"/>
  <c r="R2919" i="2"/>
  <c r="N2920" i="2"/>
  <c r="R2920" i="2"/>
  <c r="F2857" i="2"/>
  <c r="O2857" i="2" s="1"/>
  <c r="E2857" i="2"/>
  <c r="K2837" i="1"/>
  <c r="M2837" i="1"/>
  <c r="N2837" i="1"/>
  <c r="O2837" i="1"/>
  <c r="K2838" i="1"/>
  <c r="M2838" i="1"/>
  <c r="N2838" i="1"/>
  <c r="O2838" i="1"/>
  <c r="K2839" i="1"/>
  <c r="M2839" i="1"/>
  <c r="N2839" i="1"/>
  <c r="O2839" i="1"/>
  <c r="K2840" i="1"/>
  <c r="M2840" i="1"/>
  <c r="N2840" i="1"/>
  <c r="O2840" i="1"/>
  <c r="K2841" i="1"/>
  <c r="M2841" i="1"/>
  <c r="N2841" i="1"/>
  <c r="O2841" i="1"/>
  <c r="K2842" i="1"/>
  <c r="M2842" i="1"/>
  <c r="N2842" i="1"/>
  <c r="O2842" i="1"/>
  <c r="K2843" i="1"/>
  <c r="M2843" i="1"/>
  <c r="N2843" i="1"/>
  <c r="O2843" i="1"/>
  <c r="K2844" i="1"/>
  <c r="M2844" i="1"/>
  <c r="N2844" i="1"/>
  <c r="O2844" i="1"/>
  <c r="K2845" i="1"/>
  <c r="M2845" i="1"/>
  <c r="N2845" i="1"/>
  <c r="O2845" i="1"/>
  <c r="K2846" i="1"/>
  <c r="M2846" i="1"/>
  <c r="N2846" i="1"/>
  <c r="O2846" i="1"/>
  <c r="K2847" i="1"/>
  <c r="M2847" i="1"/>
  <c r="N2847" i="1"/>
  <c r="O2847" i="1"/>
  <c r="K2848" i="1"/>
  <c r="M2848" i="1"/>
  <c r="N2848" i="1"/>
  <c r="O2848" i="1"/>
  <c r="K2849" i="1"/>
  <c r="M2849" i="1"/>
  <c r="N2849" i="1"/>
  <c r="O2849" i="1"/>
  <c r="K2850" i="1"/>
  <c r="M2850" i="1"/>
  <c r="N2850" i="1"/>
  <c r="O2850" i="1"/>
  <c r="K2851" i="1"/>
  <c r="M2851" i="1"/>
  <c r="N2851" i="1"/>
  <c r="O2851" i="1"/>
  <c r="K2852" i="1"/>
  <c r="M2852" i="1"/>
  <c r="N2852" i="1"/>
  <c r="O2852" i="1"/>
  <c r="K2853" i="1"/>
  <c r="M2853" i="1"/>
  <c r="N2853" i="1"/>
  <c r="O2853" i="1"/>
  <c r="K2854" i="1"/>
  <c r="M2854" i="1"/>
  <c r="N2854" i="1"/>
  <c r="O2854" i="1"/>
  <c r="K2855" i="1"/>
  <c r="M2855" i="1"/>
  <c r="N2855" i="1"/>
  <c r="O2855" i="1"/>
  <c r="K2856" i="1"/>
  <c r="M2856" i="1"/>
  <c r="N2856" i="1"/>
  <c r="O2856" i="1"/>
  <c r="K2857" i="1"/>
  <c r="M2857" i="1"/>
  <c r="N2857" i="1"/>
  <c r="O2857" i="1"/>
  <c r="K2858" i="1"/>
  <c r="M2858" i="1"/>
  <c r="N2858" i="1"/>
  <c r="O2858" i="1"/>
  <c r="K2859" i="1"/>
  <c r="M2859" i="1"/>
  <c r="N2859" i="1"/>
  <c r="O2859" i="1"/>
  <c r="K2860" i="1"/>
  <c r="M2860" i="1"/>
  <c r="N2860" i="1"/>
  <c r="O2860" i="1"/>
  <c r="K2861" i="1"/>
  <c r="M2861" i="1"/>
  <c r="N2861" i="1"/>
  <c r="O2861" i="1"/>
  <c r="K2862" i="1"/>
  <c r="M2862" i="1"/>
  <c r="N2862" i="1"/>
  <c r="O2862" i="1"/>
  <c r="K2863" i="1"/>
  <c r="M2863" i="1"/>
  <c r="N2863" i="1"/>
  <c r="O2863" i="1"/>
  <c r="K2864" i="1"/>
  <c r="M2864" i="1"/>
  <c r="N2864" i="1"/>
  <c r="O2864" i="1"/>
  <c r="K2865" i="1"/>
  <c r="M2865" i="1"/>
  <c r="N2865" i="1"/>
  <c r="O2865" i="1"/>
  <c r="K2866" i="1"/>
  <c r="M2866" i="1"/>
  <c r="N2866" i="1"/>
  <c r="O2866" i="1"/>
  <c r="K2867" i="1"/>
  <c r="M2867" i="1"/>
  <c r="N2867" i="1"/>
  <c r="O2867" i="1"/>
  <c r="K2868" i="1"/>
  <c r="M2868" i="1"/>
  <c r="N2868" i="1"/>
  <c r="O2868" i="1"/>
  <c r="K2869" i="1"/>
  <c r="M2869" i="1"/>
  <c r="N2869" i="1"/>
  <c r="O2869" i="1"/>
  <c r="K2870" i="1"/>
  <c r="M2870" i="1"/>
  <c r="N2870" i="1"/>
  <c r="O2870" i="1"/>
  <c r="K2871" i="1"/>
  <c r="M2871" i="1"/>
  <c r="N2871" i="1"/>
  <c r="O2871" i="1"/>
  <c r="K2872" i="1"/>
  <c r="M2872" i="1"/>
  <c r="N2872" i="1"/>
  <c r="O2872" i="1"/>
  <c r="K2873" i="1"/>
  <c r="M2873" i="1"/>
  <c r="N2873" i="1"/>
  <c r="O2873" i="1"/>
  <c r="K2874" i="1"/>
  <c r="M2874" i="1"/>
  <c r="N2874" i="1"/>
  <c r="O2874" i="1"/>
  <c r="K2875" i="1"/>
  <c r="M2875" i="1"/>
  <c r="N2875" i="1"/>
  <c r="O2875" i="1"/>
  <c r="K2876" i="1"/>
  <c r="M2876" i="1"/>
  <c r="N2876" i="1"/>
  <c r="O2876" i="1"/>
  <c r="K2877" i="1"/>
  <c r="M2877" i="1"/>
  <c r="N2877" i="1"/>
  <c r="O2877" i="1"/>
  <c r="K2878" i="1"/>
  <c r="M2878" i="1"/>
  <c r="N2878" i="1"/>
  <c r="O2878" i="1"/>
  <c r="K2879" i="1"/>
  <c r="M2879" i="1"/>
  <c r="N2879" i="1"/>
  <c r="O2879" i="1"/>
  <c r="K2880" i="1"/>
  <c r="M2880" i="1"/>
  <c r="N2880" i="1"/>
  <c r="O2880" i="1"/>
  <c r="K2881" i="1"/>
  <c r="M2881" i="1"/>
  <c r="N2881" i="1"/>
  <c r="O2881" i="1"/>
  <c r="K2882" i="1"/>
  <c r="M2882" i="1"/>
  <c r="N2882" i="1"/>
  <c r="O2882" i="1"/>
  <c r="K2883" i="1"/>
  <c r="M2883" i="1"/>
  <c r="N2883" i="1"/>
  <c r="O2883" i="1"/>
  <c r="K2884" i="1"/>
  <c r="M2884" i="1"/>
  <c r="N2884" i="1"/>
  <c r="O2884" i="1"/>
  <c r="K2885" i="1"/>
  <c r="M2885" i="1"/>
  <c r="N2885" i="1"/>
  <c r="O2885" i="1"/>
  <c r="K2886" i="1"/>
  <c r="M2886" i="1"/>
  <c r="N2886" i="1"/>
  <c r="O2886" i="1"/>
  <c r="K2887" i="1"/>
  <c r="M2887" i="1"/>
  <c r="N2887" i="1"/>
  <c r="O2887" i="1"/>
  <c r="K2888" i="1"/>
  <c r="M2888" i="1"/>
  <c r="N2888" i="1"/>
  <c r="O2888" i="1"/>
  <c r="K2889" i="1"/>
  <c r="M2889" i="1"/>
  <c r="N2889" i="1"/>
  <c r="O2889" i="1"/>
  <c r="K2890" i="1"/>
  <c r="M2890" i="1"/>
  <c r="N2890" i="1"/>
  <c r="O2890" i="1"/>
  <c r="K2891" i="1"/>
  <c r="M2891" i="1"/>
  <c r="N2891" i="1"/>
  <c r="O2891" i="1"/>
  <c r="K2892" i="1"/>
  <c r="M2892" i="1"/>
  <c r="N2892" i="1"/>
  <c r="O2892" i="1"/>
  <c r="K2893" i="1"/>
  <c r="M2893" i="1"/>
  <c r="N2893" i="1"/>
  <c r="O2893" i="1"/>
  <c r="K2894" i="1"/>
  <c r="M2894" i="1"/>
  <c r="N2894" i="1"/>
  <c r="O2894" i="1"/>
  <c r="K2895" i="1"/>
  <c r="M2895" i="1"/>
  <c r="N2895" i="1"/>
  <c r="O2895" i="1"/>
  <c r="K2896" i="1"/>
  <c r="M2896" i="1"/>
  <c r="N2896" i="1"/>
  <c r="O2896" i="1"/>
  <c r="K2897" i="1"/>
  <c r="M2897" i="1"/>
  <c r="N2897" i="1"/>
  <c r="O2897" i="1"/>
  <c r="K2898" i="1"/>
  <c r="M2898" i="1"/>
  <c r="N2898" i="1"/>
  <c r="O2898" i="1"/>
  <c r="E2666" i="2"/>
  <c r="E2667" i="2"/>
  <c r="N2667" i="2" s="1"/>
  <c r="E2668" i="2"/>
  <c r="N2668" i="2" s="1"/>
  <c r="E2669" i="2"/>
  <c r="E2670" i="2"/>
  <c r="N2670" i="2" s="1"/>
  <c r="E2671" i="2"/>
  <c r="N2671" i="2" s="1"/>
  <c r="E2672" i="2"/>
  <c r="N2672" i="2" s="1"/>
  <c r="E2673" i="2"/>
  <c r="E2674" i="2"/>
  <c r="N2674" i="2" s="1"/>
  <c r="E2675" i="2"/>
  <c r="E2676" i="2"/>
  <c r="N2676" i="2" s="1"/>
  <c r="E2677" i="2"/>
  <c r="N2677" i="2" s="1"/>
  <c r="E2678" i="2"/>
  <c r="N2678" i="2" s="1"/>
  <c r="E2679" i="2"/>
  <c r="E2680" i="2"/>
  <c r="N2680" i="2" s="1"/>
  <c r="E2681" i="2"/>
  <c r="E2682" i="2"/>
  <c r="N2682" i="2" s="1"/>
  <c r="E2683" i="2"/>
  <c r="N2683" i="2" s="1"/>
  <c r="E2684" i="2"/>
  <c r="N2684" i="2" s="1"/>
  <c r="E2685" i="2"/>
  <c r="E2686" i="2"/>
  <c r="N2686" i="2" s="1"/>
  <c r="E2687" i="2"/>
  <c r="E2688" i="2"/>
  <c r="N2688" i="2" s="1"/>
  <c r="E2689" i="2"/>
  <c r="N2689" i="2" s="1"/>
  <c r="E2690" i="2"/>
  <c r="N2690" i="2" s="1"/>
  <c r="E2691" i="2"/>
  <c r="N2691" i="2" s="1"/>
  <c r="E2692" i="2"/>
  <c r="N2692" i="2" s="1"/>
  <c r="E2693" i="2"/>
  <c r="E2694" i="2"/>
  <c r="N2694" i="2" s="1"/>
  <c r="E2695" i="2"/>
  <c r="N2695" i="2" s="1"/>
  <c r="E2696" i="2"/>
  <c r="N2696" i="2" s="1"/>
  <c r="E2697" i="2"/>
  <c r="N2697" i="2" s="1"/>
  <c r="E2698" i="2"/>
  <c r="N2698" i="2" s="1"/>
  <c r="E2699" i="2"/>
  <c r="E2700" i="2"/>
  <c r="N2700" i="2" s="1"/>
  <c r="E2701" i="2"/>
  <c r="N2701" i="2" s="1"/>
  <c r="E2702" i="2"/>
  <c r="N2702" i="2" s="1"/>
  <c r="E2703" i="2"/>
  <c r="N2703" i="2" s="1"/>
  <c r="E2704" i="2"/>
  <c r="N2704" i="2" s="1"/>
  <c r="E2705" i="2"/>
  <c r="E2706" i="2"/>
  <c r="N2706" i="2" s="1"/>
  <c r="E2707" i="2"/>
  <c r="N2707" i="2" s="1"/>
  <c r="E2708" i="2"/>
  <c r="N2708" i="2" s="1"/>
  <c r="E2709" i="2"/>
  <c r="N2709" i="2" s="1"/>
  <c r="E2710" i="2"/>
  <c r="E2711" i="2"/>
  <c r="E2712" i="2"/>
  <c r="N2712" i="2" s="1"/>
  <c r="E2713" i="2"/>
  <c r="N2713" i="2" s="1"/>
  <c r="E2714" i="2"/>
  <c r="N2714" i="2" s="1"/>
  <c r="E2715" i="2"/>
  <c r="N2715" i="2" s="1"/>
  <c r="E2716" i="2"/>
  <c r="N2716" i="2" s="1"/>
  <c r="E2717" i="2"/>
  <c r="E2718" i="2"/>
  <c r="N2718" i="2" s="1"/>
  <c r="E2719" i="2"/>
  <c r="N2719" i="2" s="1"/>
  <c r="E2720" i="2"/>
  <c r="N2720" i="2" s="1"/>
  <c r="E2721" i="2"/>
  <c r="N2721" i="2" s="1"/>
  <c r="E2722" i="2"/>
  <c r="N2722" i="2" s="1"/>
  <c r="E2723" i="2"/>
  <c r="E2724" i="2"/>
  <c r="N2724" i="2" s="1"/>
  <c r="E2725" i="2"/>
  <c r="N2725" i="2" s="1"/>
  <c r="E2726" i="2"/>
  <c r="N2726" i="2" s="1"/>
  <c r="E2727" i="2"/>
  <c r="N2727" i="2" s="1"/>
  <c r="E2728" i="2"/>
  <c r="E2729" i="2"/>
  <c r="E2730" i="2"/>
  <c r="N2730" i="2" s="1"/>
  <c r="E2731" i="2"/>
  <c r="N2731" i="2" s="1"/>
  <c r="E2732" i="2"/>
  <c r="E2733" i="2"/>
  <c r="N2733" i="2" s="1"/>
  <c r="E2734" i="2"/>
  <c r="E2735" i="2"/>
  <c r="E2736" i="2"/>
  <c r="N2736" i="2" s="1"/>
  <c r="E2737" i="2"/>
  <c r="N2737" i="2" s="1"/>
  <c r="E2738" i="2"/>
  <c r="N2738" i="2" s="1"/>
  <c r="E2739" i="2"/>
  <c r="N2739" i="2" s="1"/>
  <c r="E2740" i="2"/>
  <c r="E2741" i="2"/>
  <c r="E2742" i="2"/>
  <c r="N2742" i="2" s="1"/>
  <c r="E2743" i="2"/>
  <c r="N2743" i="2" s="1"/>
  <c r="E2744" i="2"/>
  <c r="N2744" i="2" s="1"/>
  <c r="E2745" i="2"/>
  <c r="N2745" i="2" s="1"/>
  <c r="E2746" i="2"/>
  <c r="N2746" i="2" s="1"/>
  <c r="E2747" i="2"/>
  <c r="E2748" i="2"/>
  <c r="N2748" i="2" s="1"/>
  <c r="E2749" i="2"/>
  <c r="N2749" i="2" s="1"/>
  <c r="E2750" i="2"/>
  <c r="N2750" i="2" s="1"/>
  <c r="E2751" i="2"/>
  <c r="N2751" i="2" s="1"/>
  <c r="E2752" i="2"/>
  <c r="N2752" i="2" s="1"/>
  <c r="E2753" i="2"/>
  <c r="E2754" i="2"/>
  <c r="N2754" i="2" s="1"/>
  <c r="E2755" i="2"/>
  <c r="N2755" i="2" s="1"/>
  <c r="E2756" i="2"/>
  <c r="N2756" i="2" s="1"/>
  <c r="E2757" i="2"/>
  <c r="E2758" i="2"/>
  <c r="N2758" i="2" s="1"/>
  <c r="E2759" i="2"/>
  <c r="E2760" i="2"/>
  <c r="N2760" i="2" s="1"/>
  <c r="E2761" i="2"/>
  <c r="N2761" i="2" s="1"/>
  <c r="E2762" i="2"/>
  <c r="N2762" i="2" s="1"/>
  <c r="E2763" i="2"/>
  <c r="E2764" i="2"/>
  <c r="N2764" i="2" s="1"/>
  <c r="E2765" i="2"/>
  <c r="E2766" i="2"/>
  <c r="N2766" i="2" s="1"/>
  <c r="E2767" i="2"/>
  <c r="N2767" i="2" s="1"/>
  <c r="E2768" i="2"/>
  <c r="N2768" i="2" s="1"/>
  <c r="E2769" i="2"/>
  <c r="E2770" i="2"/>
  <c r="N2770" i="2" s="1"/>
  <c r="E2771" i="2"/>
  <c r="E2772" i="2"/>
  <c r="N2772" i="2" s="1"/>
  <c r="E2773" i="2"/>
  <c r="N2773" i="2" s="1"/>
  <c r="E2774" i="2"/>
  <c r="E2775" i="2"/>
  <c r="N2775" i="2" s="1"/>
  <c r="E2776" i="2"/>
  <c r="N2776" i="2" s="1"/>
  <c r="E2777" i="2"/>
  <c r="E2778" i="2"/>
  <c r="N2778" i="2" s="1"/>
  <c r="E2779" i="2"/>
  <c r="N2779" i="2" s="1"/>
  <c r="E2780" i="2"/>
  <c r="N2780" i="2" s="1"/>
  <c r="E2781" i="2"/>
  <c r="N2781" i="2" s="1"/>
  <c r="E2782" i="2"/>
  <c r="N2782" i="2" s="1"/>
  <c r="E2783" i="2"/>
  <c r="E2784" i="2"/>
  <c r="N2784" i="2" s="1"/>
  <c r="E2785" i="2"/>
  <c r="N2785" i="2" s="1"/>
  <c r="E2786" i="2"/>
  <c r="E2787" i="2"/>
  <c r="N2787" i="2" s="1"/>
  <c r="E2788" i="2"/>
  <c r="N2788" i="2" s="1"/>
  <c r="E2789" i="2"/>
  <c r="E2790" i="2"/>
  <c r="N2790" i="2" s="1"/>
  <c r="E2791" i="2"/>
  <c r="N2791" i="2" s="1"/>
  <c r="E2792" i="2"/>
  <c r="N2792" i="2" s="1"/>
  <c r="E2793" i="2"/>
  <c r="N2793" i="2" s="1"/>
  <c r="E2794" i="2"/>
  <c r="N2794" i="2" s="1"/>
  <c r="E2795" i="2"/>
  <c r="E2796" i="2"/>
  <c r="N2796" i="2" s="1"/>
  <c r="E2797" i="2"/>
  <c r="N2797" i="2" s="1"/>
  <c r="E2798" i="2"/>
  <c r="N2798" i="2" s="1"/>
  <c r="E2799" i="2"/>
  <c r="N2799" i="2" s="1"/>
  <c r="E2800" i="2"/>
  <c r="N2800" i="2" s="1"/>
  <c r="E2801" i="2"/>
  <c r="E2802" i="2"/>
  <c r="N2802" i="2" s="1"/>
  <c r="E2803" i="2"/>
  <c r="N2803" i="2" s="1"/>
  <c r="E2804" i="2"/>
  <c r="N2804" i="2" s="1"/>
  <c r="E2805" i="2"/>
  <c r="N2805" i="2" s="1"/>
  <c r="E2806" i="2"/>
  <c r="N2806" i="2" s="1"/>
  <c r="E2807" i="2"/>
  <c r="E2808" i="2"/>
  <c r="N2808" i="2" s="1"/>
  <c r="E2809" i="2"/>
  <c r="N2809" i="2" s="1"/>
  <c r="E2810" i="2"/>
  <c r="N2810" i="2" s="1"/>
  <c r="E2811" i="2"/>
  <c r="N2811" i="2" s="1"/>
  <c r="E2812" i="2"/>
  <c r="N2812" i="2" s="1"/>
  <c r="E2813" i="2"/>
  <c r="E2814" i="2"/>
  <c r="N2814" i="2" s="1"/>
  <c r="E2815" i="2"/>
  <c r="E2816" i="2"/>
  <c r="N2816" i="2" s="1"/>
  <c r="E2817" i="2"/>
  <c r="N2817" i="2" s="1"/>
  <c r="E2818" i="2"/>
  <c r="E2819" i="2"/>
  <c r="E2820" i="2"/>
  <c r="N2820" i="2" s="1"/>
  <c r="E2821" i="2"/>
  <c r="N2821" i="2" s="1"/>
  <c r="E2822" i="2"/>
  <c r="N2822" i="2" s="1"/>
  <c r="E2823" i="2"/>
  <c r="N2823" i="2" s="1"/>
  <c r="E2824" i="2"/>
  <c r="N2824" i="2" s="1"/>
  <c r="E2825" i="2"/>
  <c r="E2826" i="2"/>
  <c r="N2826" i="2" s="1"/>
  <c r="E2827" i="2"/>
  <c r="N2827" i="2" s="1"/>
  <c r="E2828" i="2"/>
  <c r="N2828" i="2" s="1"/>
  <c r="E2829" i="2"/>
  <c r="N2829" i="2" s="1"/>
  <c r="E2830" i="2"/>
  <c r="N2830" i="2" s="1"/>
  <c r="E2831" i="2"/>
  <c r="E2832" i="2"/>
  <c r="N2832" i="2" s="1"/>
  <c r="E2833" i="2"/>
  <c r="N2833" i="2" s="1"/>
  <c r="E2834" i="2"/>
  <c r="N2834" i="2" s="1"/>
  <c r="E2835" i="2"/>
  <c r="N2835" i="2" s="1"/>
  <c r="E2836" i="2"/>
  <c r="N2836" i="2" s="1"/>
  <c r="E2837" i="2"/>
  <c r="E2838" i="2"/>
  <c r="N2838" i="2" s="1"/>
  <c r="E2839" i="2"/>
  <c r="N2839" i="2" s="1"/>
  <c r="E2840" i="2"/>
  <c r="N2840" i="2" s="1"/>
  <c r="E2841" i="2"/>
  <c r="N2841" i="2" s="1"/>
  <c r="E2842" i="2"/>
  <c r="N2842" i="2" s="1"/>
  <c r="E2843" i="2"/>
  <c r="E2844" i="2"/>
  <c r="N2844" i="2" s="1"/>
  <c r="E2845" i="2"/>
  <c r="N2845" i="2" s="1"/>
  <c r="E2846" i="2"/>
  <c r="N2846" i="2" s="1"/>
  <c r="E2847" i="2"/>
  <c r="E2848" i="2"/>
  <c r="N2848" i="2" s="1"/>
  <c r="E2849" i="2"/>
  <c r="E2850" i="2"/>
  <c r="N2850" i="2" s="1"/>
  <c r="E2851" i="2"/>
  <c r="N2851" i="2" s="1"/>
  <c r="E2852" i="2"/>
  <c r="N2852" i="2" s="1"/>
  <c r="E2853" i="2"/>
  <c r="N2853" i="2" s="1"/>
  <c r="E2854" i="2"/>
  <c r="N2854" i="2" s="1"/>
  <c r="E2855" i="2"/>
  <c r="E2856" i="2"/>
  <c r="N2856" i="2" s="1"/>
  <c r="C2666" i="2"/>
  <c r="L2666" i="2" s="1"/>
  <c r="F2666" i="2"/>
  <c r="G2666" i="2"/>
  <c r="I2666" i="2"/>
  <c r="C2667" i="2"/>
  <c r="L2667" i="2" s="1"/>
  <c r="F2667" i="2"/>
  <c r="O2667" i="2" s="1"/>
  <c r="G2667" i="2"/>
  <c r="P2667" i="2" s="1"/>
  <c r="I2667" i="2"/>
  <c r="C2668" i="2"/>
  <c r="L2668" i="2" s="1"/>
  <c r="F2668" i="2"/>
  <c r="G2668" i="2"/>
  <c r="P2668" i="2" s="1"/>
  <c r="I2668" i="2"/>
  <c r="R2668" i="2" s="1"/>
  <c r="C2669" i="2"/>
  <c r="L2669" i="2" s="1"/>
  <c r="F2669" i="2"/>
  <c r="O2669" i="2" s="1"/>
  <c r="G2669" i="2"/>
  <c r="P2669" i="2" s="1"/>
  <c r="I2669" i="2"/>
  <c r="C2670" i="2"/>
  <c r="L2670" i="2" s="1"/>
  <c r="F2670" i="2"/>
  <c r="O2670" i="2" s="1"/>
  <c r="G2670" i="2"/>
  <c r="I2670" i="2"/>
  <c r="C2671" i="2"/>
  <c r="F2671" i="2"/>
  <c r="G2671" i="2"/>
  <c r="P2671" i="2" s="1"/>
  <c r="I2671" i="2"/>
  <c r="R2671" i="2" s="1"/>
  <c r="C2672" i="2"/>
  <c r="F2672" i="2"/>
  <c r="O2672" i="2" s="1"/>
  <c r="G2672" i="2"/>
  <c r="P2672" i="2" s="1"/>
  <c r="I2672" i="2"/>
  <c r="C2673" i="2"/>
  <c r="L2673" i="2" s="1"/>
  <c r="F2673" i="2"/>
  <c r="O2673" i="2" s="1"/>
  <c r="G2673" i="2"/>
  <c r="P2673" i="2" s="1"/>
  <c r="I2673" i="2"/>
  <c r="R2673" i="2" s="1"/>
  <c r="C2674" i="2"/>
  <c r="L2674" i="2" s="1"/>
  <c r="F2674" i="2"/>
  <c r="G2674" i="2"/>
  <c r="P2674" i="2" s="1"/>
  <c r="I2674" i="2"/>
  <c r="R2674" i="2" s="1"/>
  <c r="C2675" i="2"/>
  <c r="L2675" i="2" s="1"/>
  <c r="F2675" i="2"/>
  <c r="G2675" i="2"/>
  <c r="P2675" i="2" s="1"/>
  <c r="I2675" i="2"/>
  <c r="C2676" i="2"/>
  <c r="L2676" i="2" s="1"/>
  <c r="F2676" i="2"/>
  <c r="O2676" i="2" s="1"/>
  <c r="G2676" i="2"/>
  <c r="P2676" i="2" s="1"/>
  <c r="I2676" i="2"/>
  <c r="R2676" i="2" s="1"/>
  <c r="C2677" i="2"/>
  <c r="L2677" i="2" s="1"/>
  <c r="F2677" i="2"/>
  <c r="G2677" i="2"/>
  <c r="P2677" i="2" s="1"/>
  <c r="I2677" i="2"/>
  <c r="R2677" i="2" s="1"/>
  <c r="C2678" i="2"/>
  <c r="L2678" i="2" s="1"/>
  <c r="F2678" i="2"/>
  <c r="O2678" i="2" s="1"/>
  <c r="G2678" i="2"/>
  <c r="I2678" i="2"/>
  <c r="C2679" i="2"/>
  <c r="L2679" i="2" s="1"/>
  <c r="F2679" i="2"/>
  <c r="O2679" i="2" s="1"/>
  <c r="G2679" i="2"/>
  <c r="P2679" i="2" s="1"/>
  <c r="I2679" i="2"/>
  <c r="R2679" i="2" s="1"/>
  <c r="C2680" i="2"/>
  <c r="L2680" i="2" s="1"/>
  <c r="F2680" i="2"/>
  <c r="G2680" i="2"/>
  <c r="P2680" i="2" s="1"/>
  <c r="I2680" i="2"/>
  <c r="R2680" i="2" s="1"/>
  <c r="C2681" i="2"/>
  <c r="L2681" i="2" s="1"/>
  <c r="F2681" i="2"/>
  <c r="G2681" i="2"/>
  <c r="I2681" i="2"/>
  <c r="C2682" i="2"/>
  <c r="L2682" i="2" s="1"/>
  <c r="F2682" i="2"/>
  <c r="O2682" i="2" s="1"/>
  <c r="G2682" i="2"/>
  <c r="P2682" i="2" s="1"/>
  <c r="I2682" i="2"/>
  <c r="C2683" i="2"/>
  <c r="L2683" i="2" s="1"/>
  <c r="F2683" i="2"/>
  <c r="G2683" i="2"/>
  <c r="P2683" i="2" s="1"/>
  <c r="I2683" i="2"/>
  <c r="R2683" i="2" s="1"/>
  <c r="C2684" i="2"/>
  <c r="F2684" i="2"/>
  <c r="O2684" i="2" s="1"/>
  <c r="G2684" i="2"/>
  <c r="I2684" i="2"/>
  <c r="C2685" i="2"/>
  <c r="L2685" i="2" s="1"/>
  <c r="F2685" i="2"/>
  <c r="O2685" i="2" s="1"/>
  <c r="G2685" i="2"/>
  <c r="I2685" i="2"/>
  <c r="R2685" i="2" s="1"/>
  <c r="C2686" i="2"/>
  <c r="L2686" i="2" s="1"/>
  <c r="F2686" i="2"/>
  <c r="G2686" i="2"/>
  <c r="P2686" i="2" s="1"/>
  <c r="I2686" i="2"/>
  <c r="R2686" i="2" s="1"/>
  <c r="C2687" i="2"/>
  <c r="L2687" i="2" s="1"/>
  <c r="F2687" i="2"/>
  <c r="G2687" i="2"/>
  <c r="P2687" i="2" s="1"/>
  <c r="I2687" i="2"/>
  <c r="C2688" i="2"/>
  <c r="L2688" i="2" s="1"/>
  <c r="F2688" i="2"/>
  <c r="O2688" i="2" s="1"/>
  <c r="G2688" i="2"/>
  <c r="P2688" i="2" s="1"/>
  <c r="I2688" i="2"/>
  <c r="C2689" i="2"/>
  <c r="L2689" i="2" s="1"/>
  <c r="F2689" i="2"/>
  <c r="G2689" i="2"/>
  <c r="P2689" i="2" s="1"/>
  <c r="I2689" i="2"/>
  <c r="R2689" i="2" s="1"/>
  <c r="C2690" i="2"/>
  <c r="L2690" i="2" s="1"/>
  <c r="F2690" i="2"/>
  <c r="G2690" i="2"/>
  <c r="P2690" i="2" s="1"/>
  <c r="I2690" i="2"/>
  <c r="C2691" i="2"/>
  <c r="L2691" i="2" s="1"/>
  <c r="F2691" i="2"/>
  <c r="O2691" i="2" s="1"/>
  <c r="G2691" i="2"/>
  <c r="P2691" i="2" s="1"/>
  <c r="I2691" i="2"/>
  <c r="R2691" i="2" s="1"/>
  <c r="C2692" i="2"/>
  <c r="L2692" i="2" s="1"/>
  <c r="F2692" i="2"/>
  <c r="G2692" i="2"/>
  <c r="P2692" i="2" s="1"/>
  <c r="I2692" i="2"/>
  <c r="R2692" i="2" s="1"/>
  <c r="C2693" i="2"/>
  <c r="F2693" i="2"/>
  <c r="O2693" i="2" s="1"/>
  <c r="G2693" i="2"/>
  <c r="P2693" i="2" s="1"/>
  <c r="I2693" i="2"/>
  <c r="C2694" i="2"/>
  <c r="L2694" i="2" s="1"/>
  <c r="F2694" i="2"/>
  <c r="O2694" i="2" s="1"/>
  <c r="G2694" i="2"/>
  <c r="P2694" i="2" s="1"/>
  <c r="I2694" i="2"/>
  <c r="R2694" i="2" s="1"/>
  <c r="C2695" i="2"/>
  <c r="L2695" i="2" s="1"/>
  <c r="F2695" i="2"/>
  <c r="G2695" i="2"/>
  <c r="P2695" i="2" s="1"/>
  <c r="I2695" i="2"/>
  <c r="R2695" i="2" s="1"/>
  <c r="C2696" i="2"/>
  <c r="L2696" i="2" s="1"/>
  <c r="F2696" i="2"/>
  <c r="G2696" i="2"/>
  <c r="I2696" i="2"/>
  <c r="C2697" i="2"/>
  <c r="L2697" i="2" s="1"/>
  <c r="F2697" i="2"/>
  <c r="O2697" i="2" s="1"/>
  <c r="G2697" i="2"/>
  <c r="I2697" i="2"/>
  <c r="R2697" i="2" s="1"/>
  <c r="C2698" i="2"/>
  <c r="L2698" i="2" s="1"/>
  <c r="F2698" i="2"/>
  <c r="G2698" i="2"/>
  <c r="P2698" i="2" s="1"/>
  <c r="I2698" i="2"/>
  <c r="R2698" i="2" s="1"/>
  <c r="C2699" i="2"/>
  <c r="L2699" i="2" s="1"/>
  <c r="F2699" i="2"/>
  <c r="O2699" i="2" s="1"/>
  <c r="G2699" i="2"/>
  <c r="P2699" i="2" s="1"/>
  <c r="I2699" i="2"/>
  <c r="C2700" i="2"/>
  <c r="L2700" i="2" s="1"/>
  <c r="F2700" i="2"/>
  <c r="O2700" i="2" s="1"/>
  <c r="G2700" i="2"/>
  <c r="P2700" i="2" s="1"/>
  <c r="I2700" i="2"/>
  <c r="R2700" i="2" s="1"/>
  <c r="C2701" i="2"/>
  <c r="F2701" i="2"/>
  <c r="G2701" i="2"/>
  <c r="P2701" i="2" s="1"/>
  <c r="I2701" i="2"/>
  <c r="R2701" i="2" s="1"/>
  <c r="C2702" i="2"/>
  <c r="F2702" i="2"/>
  <c r="O2702" i="2" s="1"/>
  <c r="G2702" i="2"/>
  <c r="P2702" i="2" s="1"/>
  <c r="I2702" i="2"/>
  <c r="C2703" i="2"/>
  <c r="L2703" i="2" s="1"/>
  <c r="F2703" i="2"/>
  <c r="O2703" i="2" s="1"/>
  <c r="G2703" i="2"/>
  <c r="P2703" i="2" s="1"/>
  <c r="I2703" i="2"/>
  <c r="R2703" i="2" s="1"/>
  <c r="C2704" i="2"/>
  <c r="L2704" i="2" s="1"/>
  <c r="F2704" i="2"/>
  <c r="G2704" i="2"/>
  <c r="P2704" i="2" s="1"/>
  <c r="I2704" i="2"/>
  <c r="R2704" i="2" s="1"/>
  <c r="C2705" i="2"/>
  <c r="L2705" i="2" s="1"/>
  <c r="F2705" i="2"/>
  <c r="O2705" i="2" s="1"/>
  <c r="G2705" i="2"/>
  <c r="P2705" i="2" s="1"/>
  <c r="I2705" i="2"/>
  <c r="C2706" i="2"/>
  <c r="L2706" i="2" s="1"/>
  <c r="F2706" i="2"/>
  <c r="O2706" i="2" s="1"/>
  <c r="G2706" i="2"/>
  <c r="P2706" i="2" s="1"/>
  <c r="I2706" i="2"/>
  <c r="C2707" i="2"/>
  <c r="L2707" i="2" s="1"/>
  <c r="F2707" i="2"/>
  <c r="G2707" i="2"/>
  <c r="P2707" i="2" s="1"/>
  <c r="I2707" i="2"/>
  <c r="R2707" i="2" s="1"/>
  <c r="C2708" i="2"/>
  <c r="L2708" i="2" s="1"/>
  <c r="F2708" i="2"/>
  <c r="G2708" i="2"/>
  <c r="P2708" i="2" s="1"/>
  <c r="I2708" i="2"/>
  <c r="C2709" i="2"/>
  <c r="L2709" i="2" s="1"/>
  <c r="F2709" i="2"/>
  <c r="O2709" i="2" s="1"/>
  <c r="G2709" i="2"/>
  <c r="I2709" i="2"/>
  <c r="R2709" i="2" s="1"/>
  <c r="C2710" i="2"/>
  <c r="L2710" i="2" s="1"/>
  <c r="F2710" i="2"/>
  <c r="G2710" i="2"/>
  <c r="P2710" i="2" s="1"/>
  <c r="I2710" i="2"/>
  <c r="R2710" i="2" s="1"/>
  <c r="C2711" i="2"/>
  <c r="F2711" i="2"/>
  <c r="O2711" i="2" s="1"/>
  <c r="G2711" i="2"/>
  <c r="P2711" i="2" s="1"/>
  <c r="I2711" i="2"/>
  <c r="C2712" i="2"/>
  <c r="L2712" i="2" s="1"/>
  <c r="F2712" i="2"/>
  <c r="O2712" i="2" s="1"/>
  <c r="G2712" i="2"/>
  <c r="P2712" i="2" s="1"/>
  <c r="I2712" i="2"/>
  <c r="C2713" i="2"/>
  <c r="L2713" i="2" s="1"/>
  <c r="F2713" i="2"/>
  <c r="G2713" i="2"/>
  <c r="P2713" i="2" s="1"/>
  <c r="I2713" i="2"/>
  <c r="R2713" i="2" s="1"/>
  <c r="C2714" i="2"/>
  <c r="L2714" i="2" s="1"/>
  <c r="F2714" i="2"/>
  <c r="O2714" i="2" s="1"/>
  <c r="G2714" i="2"/>
  <c r="P2714" i="2" s="1"/>
  <c r="I2714" i="2"/>
  <c r="C2715" i="2"/>
  <c r="L2715" i="2" s="1"/>
  <c r="F2715" i="2"/>
  <c r="O2715" i="2" s="1"/>
  <c r="G2715" i="2"/>
  <c r="P2715" i="2" s="1"/>
  <c r="I2715" i="2"/>
  <c r="R2715" i="2" s="1"/>
  <c r="C2716" i="2"/>
  <c r="L2716" i="2" s="1"/>
  <c r="F2716" i="2"/>
  <c r="G2716" i="2"/>
  <c r="P2716" i="2" s="1"/>
  <c r="I2716" i="2"/>
  <c r="R2716" i="2" s="1"/>
  <c r="C2717" i="2"/>
  <c r="L2717" i="2" s="1"/>
  <c r="F2717" i="2"/>
  <c r="O2717" i="2" s="1"/>
  <c r="G2717" i="2"/>
  <c r="P2717" i="2" s="1"/>
  <c r="I2717" i="2"/>
  <c r="C2718" i="2"/>
  <c r="L2718" i="2" s="1"/>
  <c r="F2718" i="2"/>
  <c r="O2718" i="2" s="1"/>
  <c r="G2718" i="2"/>
  <c r="P2718" i="2" s="1"/>
  <c r="I2718" i="2"/>
  <c r="C2719" i="2"/>
  <c r="L2719" i="2" s="1"/>
  <c r="F2719" i="2"/>
  <c r="G2719" i="2"/>
  <c r="P2719" i="2" s="1"/>
  <c r="I2719" i="2"/>
  <c r="R2719" i="2" s="1"/>
  <c r="C2720" i="2"/>
  <c r="F2720" i="2"/>
  <c r="O2720" i="2" s="1"/>
  <c r="G2720" i="2"/>
  <c r="P2720" i="2" s="1"/>
  <c r="I2720" i="2"/>
  <c r="C2721" i="2"/>
  <c r="L2721" i="2" s="1"/>
  <c r="F2721" i="2"/>
  <c r="O2721" i="2" s="1"/>
  <c r="G2721" i="2"/>
  <c r="I2721" i="2"/>
  <c r="R2721" i="2" s="1"/>
  <c r="C2722" i="2"/>
  <c r="L2722" i="2" s="1"/>
  <c r="F2722" i="2"/>
  <c r="G2722" i="2"/>
  <c r="P2722" i="2" s="1"/>
  <c r="I2722" i="2"/>
  <c r="R2722" i="2" s="1"/>
  <c r="C2723" i="2"/>
  <c r="L2723" i="2" s="1"/>
  <c r="F2723" i="2"/>
  <c r="O2723" i="2" s="1"/>
  <c r="G2723" i="2"/>
  <c r="P2723" i="2" s="1"/>
  <c r="I2723" i="2"/>
  <c r="C2724" i="2"/>
  <c r="L2724" i="2" s="1"/>
  <c r="F2724" i="2"/>
  <c r="O2724" i="2" s="1"/>
  <c r="G2724" i="2"/>
  <c r="P2724" i="2" s="1"/>
  <c r="I2724" i="2"/>
  <c r="C2725" i="2"/>
  <c r="L2725" i="2" s="1"/>
  <c r="F2725" i="2"/>
  <c r="G2725" i="2"/>
  <c r="P2725" i="2" s="1"/>
  <c r="I2725" i="2"/>
  <c r="R2725" i="2" s="1"/>
  <c r="C2726" i="2"/>
  <c r="L2726" i="2" s="1"/>
  <c r="F2726" i="2"/>
  <c r="O2726" i="2" s="1"/>
  <c r="G2726" i="2"/>
  <c r="P2726" i="2" s="1"/>
  <c r="I2726" i="2"/>
  <c r="C2727" i="2"/>
  <c r="L2727" i="2" s="1"/>
  <c r="F2727" i="2"/>
  <c r="O2727" i="2" s="1"/>
  <c r="G2727" i="2"/>
  <c r="P2727" i="2" s="1"/>
  <c r="I2727" i="2"/>
  <c r="R2727" i="2" s="1"/>
  <c r="C2728" i="2"/>
  <c r="F2728" i="2"/>
  <c r="G2728" i="2"/>
  <c r="P2728" i="2" s="1"/>
  <c r="I2728" i="2"/>
  <c r="R2728" i="2" s="1"/>
  <c r="C2729" i="2"/>
  <c r="L2729" i="2" s="1"/>
  <c r="F2729" i="2"/>
  <c r="O2729" i="2" s="1"/>
  <c r="G2729" i="2"/>
  <c r="P2729" i="2" s="1"/>
  <c r="I2729" i="2"/>
  <c r="C2730" i="2"/>
  <c r="L2730" i="2" s="1"/>
  <c r="F2730" i="2"/>
  <c r="O2730" i="2" s="1"/>
  <c r="G2730" i="2"/>
  <c r="P2730" i="2" s="1"/>
  <c r="I2730" i="2"/>
  <c r="R2730" i="2" s="1"/>
  <c r="C2731" i="2"/>
  <c r="L2731" i="2" s="1"/>
  <c r="F2731" i="2"/>
  <c r="G2731" i="2"/>
  <c r="P2731" i="2" s="1"/>
  <c r="I2731" i="2"/>
  <c r="C2732" i="2"/>
  <c r="L2732" i="2" s="1"/>
  <c r="F2732" i="2"/>
  <c r="O2732" i="2" s="1"/>
  <c r="G2732" i="2"/>
  <c r="P2732" i="2" s="1"/>
  <c r="I2732" i="2"/>
  <c r="C2733" i="2"/>
  <c r="L2733" i="2" s="1"/>
  <c r="F2733" i="2"/>
  <c r="O2733" i="2" s="1"/>
  <c r="G2733" i="2"/>
  <c r="P2733" i="2" s="1"/>
  <c r="I2733" i="2"/>
  <c r="R2733" i="2" s="1"/>
  <c r="C2734" i="2"/>
  <c r="L2734" i="2" s="1"/>
  <c r="F2734" i="2"/>
  <c r="G2734" i="2"/>
  <c r="P2734" i="2" s="1"/>
  <c r="I2734" i="2"/>
  <c r="R2734" i="2" s="1"/>
  <c r="C2735" i="2"/>
  <c r="L2735" i="2" s="1"/>
  <c r="F2735" i="2"/>
  <c r="O2735" i="2" s="1"/>
  <c r="G2735" i="2"/>
  <c r="P2735" i="2" s="1"/>
  <c r="I2735" i="2"/>
  <c r="C2736" i="2"/>
  <c r="L2736" i="2" s="1"/>
  <c r="F2736" i="2"/>
  <c r="O2736" i="2" s="1"/>
  <c r="G2736" i="2"/>
  <c r="P2736" i="2" s="1"/>
  <c r="I2736" i="2"/>
  <c r="R2736" i="2" s="1"/>
  <c r="C2737" i="2"/>
  <c r="L2737" i="2" s="1"/>
  <c r="F2737" i="2"/>
  <c r="G2737" i="2"/>
  <c r="P2737" i="2" s="1"/>
  <c r="I2737" i="2"/>
  <c r="R2737" i="2" s="1"/>
  <c r="C2738" i="2"/>
  <c r="L2738" i="2" s="1"/>
  <c r="F2738" i="2"/>
  <c r="O2738" i="2" s="1"/>
  <c r="G2738" i="2"/>
  <c r="P2738" i="2" s="1"/>
  <c r="C2739" i="2"/>
  <c r="F2739" i="2"/>
  <c r="O2739" i="2" s="1"/>
  <c r="G2739" i="2"/>
  <c r="P2739" i="2" s="1"/>
  <c r="C2740" i="2"/>
  <c r="L2740" i="2" s="1"/>
  <c r="F2740" i="2"/>
  <c r="O2740" i="2" s="1"/>
  <c r="G2740" i="2"/>
  <c r="P2740" i="2" s="1"/>
  <c r="C2741" i="2"/>
  <c r="F2741" i="2"/>
  <c r="O2741" i="2" s="1"/>
  <c r="G2741" i="2"/>
  <c r="P2741" i="2" s="1"/>
  <c r="C2742" i="2"/>
  <c r="L2742" i="2" s="1"/>
  <c r="F2742" i="2"/>
  <c r="O2742" i="2" s="1"/>
  <c r="G2742" i="2"/>
  <c r="P2742" i="2" s="1"/>
  <c r="C2743" i="2"/>
  <c r="F2743" i="2"/>
  <c r="O2743" i="2" s="1"/>
  <c r="G2743" i="2"/>
  <c r="P2743" i="2" s="1"/>
  <c r="C2744" i="2"/>
  <c r="F2744" i="2"/>
  <c r="O2744" i="2" s="1"/>
  <c r="G2744" i="2"/>
  <c r="P2744" i="2" s="1"/>
  <c r="C2745" i="2"/>
  <c r="F2745" i="2"/>
  <c r="O2745" i="2" s="1"/>
  <c r="G2745" i="2"/>
  <c r="P2745" i="2" s="1"/>
  <c r="C2746" i="2"/>
  <c r="L2746" i="2" s="1"/>
  <c r="F2746" i="2"/>
  <c r="O2746" i="2" s="1"/>
  <c r="G2746" i="2"/>
  <c r="P2746" i="2" s="1"/>
  <c r="C2747" i="2"/>
  <c r="F2747" i="2"/>
  <c r="O2747" i="2" s="1"/>
  <c r="G2747" i="2"/>
  <c r="P2747" i="2" s="1"/>
  <c r="C2748" i="2"/>
  <c r="L2748" i="2" s="1"/>
  <c r="F2748" i="2"/>
  <c r="O2748" i="2" s="1"/>
  <c r="G2748" i="2"/>
  <c r="P2748" i="2" s="1"/>
  <c r="C2749" i="2"/>
  <c r="F2749" i="2"/>
  <c r="O2749" i="2" s="1"/>
  <c r="G2749" i="2"/>
  <c r="P2749" i="2" s="1"/>
  <c r="C2750" i="2"/>
  <c r="L2750" i="2" s="1"/>
  <c r="F2750" i="2"/>
  <c r="O2750" i="2" s="1"/>
  <c r="G2750" i="2"/>
  <c r="P2750" i="2" s="1"/>
  <c r="C2751" i="2"/>
  <c r="F2751" i="2"/>
  <c r="O2751" i="2" s="1"/>
  <c r="G2751" i="2"/>
  <c r="P2751" i="2" s="1"/>
  <c r="C2752" i="2"/>
  <c r="L2752" i="2" s="1"/>
  <c r="F2752" i="2"/>
  <c r="O2752" i="2" s="1"/>
  <c r="G2752" i="2"/>
  <c r="P2752" i="2" s="1"/>
  <c r="C2753" i="2"/>
  <c r="F2753" i="2"/>
  <c r="O2753" i="2" s="1"/>
  <c r="G2753" i="2"/>
  <c r="P2753" i="2" s="1"/>
  <c r="C2754" i="2"/>
  <c r="L2754" i="2" s="1"/>
  <c r="F2754" i="2"/>
  <c r="O2754" i="2" s="1"/>
  <c r="G2754" i="2"/>
  <c r="P2754" i="2" s="1"/>
  <c r="C2755" i="2"/>
  <c r="F2755" i="2"/>
  <c r="O2755" i="2" s="1"/>
  <c r="G2755" i="2"/>
  <c r="P2755" i="2" s="1"/>
  <c r="C2756" i="2"/>
  <c r="L2756" i="2" s="1"/>
  <c r="F2756" i="2"/>
  <c r="O2756" i="2" s="1"/>
  <c r="G2756" i="2"/>
  <c r="P2756" i="2" s="1"/>
  <c r="C2757" i="2"/>
  <c r="F2757" i="2"/>
  <c r="O2757" i="2" s="1"/>
  <c r="G2757" i="2"/>
  <c r="P2757" i="2" s="1"/>
  <c r="C2758" i="2"/>
  <c r="L2758" i="2" s="1"/>
  <c r="F2758" i="2"/>
  <c r="O2758" i="2" s="1"/>
  <c r="G2758" i="2"/>
  <c r="P2758" i="2" s="1"/>
  <c r="C2759" i="2"/>
  <c r="F2759" i="2"/>
  <c r="O2759" i="2" s="1"/>
  <c r="G2759" i="2"/>
  <c r="P2759" i="2" s="1"/>
  <c r="C2760" i="2"/>
  <c r="L2760" i="2" s="1"/>
  <c r="F2760" i="2"/>
  <c r="O2760" i="2" s="1"/>
  <c r="G2760" i="2"/>
  <c r="P2760" i="2" s="1"/>
  <c r="C2761" i="2"/>
  <c r="F2761" i="2"/>
  <c r="O2761" i="2" s="1"/>
  <c r="G2761" i="2"/>
  <c r="P2761" i="2" s="1"/>
  <c r="C2762" i="2"/>
  <c r="L2762" i="2" s="1"/>
  <c r="F2762" i="2"/>
  <c r="O2762" i="2" s="1"/>
  <c r="G2762" i="2"/>
  <c r="P2762" i="2" s="1"/>
  <c r="C2763" i="2"/>
  <c r="F2763" i="2"/>
  <c r="O2763" i="2" s="1"/>
  <c r="G2763" i="2"/>
  <c r="P2763" i="2" s="1"/>
  <c r="C2764" i="2"/>
  <c r="L2764" i="2" s="1"/>
  <c r="F2764" i="2"/>
  <c r="O2764" i="2" s="1"/>
  <c r="G2764" i="2"/>
  <c r="P2764" i="2" s="1"/>
  <c r="C2765" i="2"/>
  <c r="F2765" i="2"/>
  <c r="O2765" i="2" s="1"/>
  <c r="G2765" i="2"/>
  <c r="P2765" i="2" s="1"/>
  <c r="C2766" i="2"/>
  <c r="L2766" i="2" s="1"/>
  <c r="F2766" i="2"/>
  <c r="O2766" i="2" s="1"/>
  <c r="G2766" i="2"/>
  <c r="P2766" i="2" s="1"/>
  <c r="C2767" i="2"/>
  <c r="F2767" i="2"/>
  <c r="O2767" i="2" s="1"/>
  <c r="G2767" i="2"/>
  <c r="P2767" i="2" s="1"/>
  <c r="C2768" i="2"/>
  <c r="L2768" i="2" s="1"/>
  <c r="F2768" i="2"/>
  <c r="O2768" i="2" s="1"/>
  <c r="G2768" i="2"/>
  <c r="P2768" i="2" s="1"/>
  <c r="C2769" i="2"/>
  <c r="F2769" i="2"/>
  <c r="O2769" i="2" s="1"/>
  <c r="G2769" i="2"/>
  <c r="P2769" i="2" s="1"/>
  <c r="C2770" i="2"/>
  <c r="L2770" i="2" s="1"/>
  <c r="F2770" i="2"/>
  <c r="O2770" i="2" s="1"/>
  <c r="G2770" i="2"/>
  <c r="P2770" i="2" s="1"/>
  <c r="C2771" i="2"/>
  <c r="F2771" i="2"/>
  <c r="O2771" i="2" s="1"/>
  <c r="G2771" i="2"/>
  <c r="P2771" i="2" s="1"/>
  <c r="C2772" i="2"/>
  <c r="L2772" i="2" s="1"/>
  <c r="F2772" i="2"/>
  <c r="O2772" i="2" s="1"/>
  <c r="G2772" i="2"/>
  <c r="P2772" i="2" s="1"/>
  <c r="C2773" i="2"/>
  <c r="F2773" i="2"/>
  <c r="O2773" i="2" s="1"/>
  <c r="G2773" i="2"/>
  <c r="P2773" i="2" s="1"/>
  <c r="C2774" i="2"/>
  <c r="L2774" i="2" s="1"/>
  <c r="F2774" i="2"/>
  <c r="O2774" i="2" s="1"/>
  <c r="G2774" i="2"/>
  <c r="P2774" i="2" s="1"/>
  <c r="C2775" i="2"/>
  <c r="F2775" i="2"/>
  <c r="O2775" i="2" s="1"/>
  <c r="G2775" i="2"/>
  <c r="P2775" i="2" s="1"/>
  <c r="C2776" i="2"/>
  <c r="L2776" i="2" s="1"/>
  <c r="F2776" i="2"/>
  <c r="G2776" i="2"/>
  <c r="P2776" i="2" s="1"/>
  <c r="C2777" i="2"/>
  <c r="F2777" i="2"/>
  <c r="O2777" i="2" s="1"/>
  <c r="G2777" i="2"/>
  <c r="P2777" i="2" s="1"/>
  <c r="C2778" i="2"/>
  <c r="L2778" i="2" s="1"/>
  <c r="F2778" i="2"/>
  <c r="O2778" i="2" s="1"/>
  <c r="G2778" i="2"/>
  <c r="C2779" i="2"/>
  <c r="F2779" i="2"/>
  <c r="O2779" i="2" s="1"/>
  <c r="G2779" i="2"/>
  <c r="P2779" i="2" s="1"/>
  <c r="C2780" i="2"/>
  <c r="L2780" i="2" s="1"/>
  <c r="F2780" i="2"/>
  <c r="O2780" i="2" s="1"/>
  <c r="G2780" i="2"/>
  <c r="P2780" i="2" s="1"/>
  <c r="C2781" i="2"/>
  <c r="F2781" i="2"/>
  <c r="O2781" i="2" s="1"/>
  <c r="G2781" i="2"/>
  <c r="P2781" i="2" s="1"/>
  <c r="C2782" i="2"/>
  <c r="L2782" i="2" s="1"/>
  <c r="F2782" i="2"/>
  <c r="O2782" i="2" s="1"/>
  <c r="G2782" i="2"/>
  <c r="P2782" i="2" s="1"/>
  <c r="C2783" i="2"/>
  <c r="F2783" i="2"/>
  <c r="O2783" i="2" s="1"/>
  <c r="G2783" i="2"/>
  <c r="P2783" i="2" s="1"/>
  <c r="C2784" i="2"/>
  <c r="L2784" i="2" s="1"/>
  <c r="F2784" i="2"/>
  <c r="O2784" i="2" s="1"/>
  <c r="G2784" i="2"/>
  <c r="P2784" i="2" s="1"/>
  <c r="C2785" i="2"/>
  <c r="F2785" i="2"/>
  <c r="O2785" i="2" s="1"/>
  <c r="G2785" i="2"/>
  <c r="P2785" i="2" s="1"/>
  <c r="C2786" i="2"/>
  <c r="L2786" i="2" s="1"/>
  <c r="F2786" i="2"/>
  <c r="O2786" i="2" s="1"/>
  <c r="G2786" i="2"/>
  <c r="P2786" i="2" s="1"/>
  <c r="C2787" i="2"/>
  <c r="F2787" i="2"/>
  <c r="O2787" i="2" s="1"/>
  <c r="G2787" i="2"/>
  <c r="P2787" i="2" s="1"/>
  <c r="C2788" i="2"/>
  <c r="L2788" i="2" s="1"/>
  <c r="F2788" i="2"/>
  <c r="O2788" i="2" s="1"/>
  <c r="G2788" i="2"/>
  <c r="P2788" i="2" s="1"/>
  <c r="C2789" i="2"/>
  <c r="F2789" i="2"/>
  <c r="O2789" i="2" s="1"/>
  <c r="G2789" i="2"/>
  <c r="P2789" i="2" s="1"/>
  <c r="C2790" i="2"/>
  <c r="L2790" i="2" s="1"/>
  <c r="F2790" i="2"/>
  <c r="O2790" i="2" s="1"/>
  <c r="G2790" i="2"/>
  <c r="P2790" i="2" s="1"/>
  <c r="C2791" i="2"/>
  <c r="F2791" i="2"/>
  <c r="O2791" i="2" s="1"/>
  <c r="G2791" i="2"/>
  <c r="P2791" i="2" s="1"/>
  <c r="C2792" i="2"/>
  <c r="L2792" i="2" s="1"/>
  <c r="F2792" i="2"/>
  <c r="O2792" i="2" s="1"/>
  <c r="G2792" i="2"/>
  <c r="P2792" i="2" s="1"/>
  <c r="C2793" i="2"/>
  <c r="F2793" i="2"/>
  <c r="O2793" i="2" s="1"/>
  <c r="G2793" i="2"/>
  <c r="P2793" i="2" s="1"/>
  <c r="C2794" i="2"/>
  <c r="L2794" i="2" s="1"/>
  <c r="F2794" i="2"/>
  <c r="O2794" i="2" s="1"/>
  <c r="G2794" i="2"/>
  <c r="P2794" i="2" s="1"/>
  <c r="C2795" i="2"/>
  <c r="F2795" i="2"/>
  <c r="O2795" i="2" s="1"/>
  <c r="G2795" i="2"/>
  <c r="P2795" i="2" s="1"/>
  <c r="C2796" i="2"/>
  <c r="L2796" i="2" s="1"/>
  <c r="F2796" i="2"/>
  <c r="O2796" i="2" s="1"/>
  <c r="G2796" i="2"/>
  <c r="P2796" i="2" s="1"/>
  <c r="C2797" i="2"/>
  <c r="F2797" i="2"/>
  <c r="O2797" i="2" s="1"/>
  <c r="G2797" i="2"/>
  <c r="P2797" i="2" s="1"/>
  <c r="C2798" i="2"/>
  <c r="L2798" i="2" s="1"/>
  <c r="F2798" i="2"/>
  <c r="O2798" i="2" s="1"/>
  <c r="G2798" i="2"/>
  <c r="P2798" i="2" s="1"/>
  <c r="C2799" i="2"/>
  <c r="F2799" i="2"/>
  <c r="O2799" i="2" s="1"/>
  <c r="G2799" i="2"/>
  <c r="P2799" i="2" s="1"/>
  <c r="C2800" i="2"/>
  <c r="L2800" i="2" s="1"/>
  <c r="F2800" i="2"/>
  <c r="O2800" i="2" s="1"/>
  <c r="G2800" i="2"/>
  <c r="P2800" i="2" s="1"/>
  <c r="C2801" i="2"/>
  <c r="F2801" i="2"/>
  <c r="O2801" i="2" s="1"/>
  <c r="G2801" i="2"/>
  <c r="P2801" i="2" s="1"/>
  <c r="C2802" i="2"/>
  <c r="L2802" i="2" s="1"/>
  <c r="F2802" i="2"/>
  <c r="O2802" i="2" s="1"/>
  <c r="G2802" i="2"/>
  <c r="P2802" i="2" s="1"/>
  <c r="C2803" i="2"/>
  <c r="F2803" i="2"/>
  <c r="O2803" i="2" s="1"/>
  <c r="G2803" i="2"/>
  <c r="P2803" i="2" s="1"/>
  <c r="C2804" i="2"/>
  <c r="L2804" i="2" s="1"/>
  <c r="F2804" i="2"/>
  <c r="O2804" i="2" s="1"/>
  <c r="G2804" i="2"/>
  <c r="P2804" i="2" s="1"/>
  <c r="C2805" i="2"/>
  <c r="F2805" i="2"/>
  <c r="O2805" i="2" s="1"/>
  <c r="G2805" i="2"/>
  <c r="P2805" i="2" s="1"/>
  <c r="C2806" i="2"/>
  <c r="L2806" i="2" s="1"/>
  <c r="F2806" i="2"/>
  <c r="G2806" i="2"/>
  <c r="P2806" i="2" s="1"/>
  <c r="C2807" i="2"/>
  <c r="F2807" i="2"/>
  <c r="O2807" i="2" s="1"/>
  <c r="G2807" i="2"/>
  <c r="P2807" i="2" s="1"/>
  <c r="C2808" i="2"/>
  <c r="L2808" i="2" s="1"/>
  <c r="F2808" i="2"/>
  <c r="G2808" i="2"/>
  <c r="P2808" i="2" s="1"/>
  <c r="C2809" i="2"/>
  <c r="F2809" i="2"/>
  <c r="O2809" i="2" s="1"/>
  <c r="G2809" i="2"/>
  <c r="P2809" i="2" s="1"/>
  <c r="C2810" i="2"/>
  <c r="L2810" i="2" s="1"/>
  <c r="F2810" i="2"/>
  <c r="O2810" i="2" s="1"/>
  <c r="G2810" i="2"/>
  <c r="P2810" i="2" s="1"/>
  <c r="C2811" i="2"/>
  <c r="F2811" i="2"/>
  <c r="O2811" i="2" s="1"/>
  <c r="G2811" i="2"/>
  <c r="P2811" i="2" s="1"/>
  <c r="C2812" i="2"/>
  <c r="L2812" i="2" s="1"/>
  <c r="F2812" i="2"/>
  <c r="O2812" i="2" s="1"/>
  <c r="G2812" i="2"/>
  <c r="P2812" i="2" s="1"/>
  <c r="C2813" i="2"/>
  <c r="F2813" i="2"/>
  <c r="O2813" i="2" s="1"/>
  <c r="G2813" i="2"/>
  <c r="P2813" i="2" s="1"/>
  <c r="C2814" i="2"/>
  <c r="L2814" i="2" s="1"/>
  <c r="F2814" i="2"/>
  <c r="O2814" i="2" s="1"/>
  <c r="G2814" i="2"/>
  <c r="P2814" i="2" s="1"/>
  <c r="C2815" i="2"/>
  <c r="F2815" i="2"/>
  <c r="O2815" i="2" s="1"/>
  <c r="G2815" i="2"/>
  <c r="P2815" i="2" s="1"/>
  <c r="C2816" i="2"/>
  <c r="L2816" i="2" s="1"/>
  <c r="F2816" i="2"/>
  <c r="O2816" i="2" s="1"/>
  <c r="G2816" i="2"/>
  <c r="P2816" i="2" s="1"/>
  <c r="C2817" i="2"/>
  <c r="F2817" i="2"/>
  <c r="O2817" i="2" s="1"/>
  <c r="G2817" i="2"/>
  <c r="P2817" i="2" s="1"/>
  <c r="C2818" i="2"/>
  <c r="L2818" i="2" s="1"/>
  <c r="F2818" i="2"/>
  <c r="O2818" i="2" s="1"/>
  <c r="G2818" i="2"/>
  <c r="P2818" i="2" s="1"/>
  <c r="C2819" i="2"/>
  <c r="F2819" i="2"/>
  <c r="O2819" i="2" s="1"/>
  <c r="G2819" i="2"/>
  <c r="P2819" i="2" s="1"/>
  <c r="C2820" i="2"/>
  <c r="L2820" i="2" s="1"/>
  <c r="F2820" i="2"/>
  <c r="G2820" i="2"/>
  <c r="P2820" i="2" s="1"/>
  <c r="C2821" i="2"/>
  <c r="F2821" i="2"/>
  <c r="O2821" i="2" s="1"/>
  <c r="G2821" i="2"/>
  <c r="P2821" i="2" s="1"/>
  <c r="C2822" i="2"/>
  <c r="L2822" i="2" s="1"/>
  <c r="F2822" i="2"/>
  <c r="O2822" i="2" s="1"/>
  <c r="G2822" i="2"/>
  <c r="P2822" i="2" s="1"/>
  <c r="C2823" i="2"/>
  <c r="F2823" i="2"/>
  <c r="O2823" i="2" s="1"/>
  <c r="G2823" i="2"/>
  <c r="P2823" i="2" s="1"/>
  <c r="C2824" i="2"/>
  <c r="L2824" i="2" s="1"/>
  <c r="F2824" i="2"/>
  <c r="O2824" i="2" s="1"/>
  <c r="G2824" i="2"/>
  <c r="P2824" i="2" s="1"/>
  <c r="C2825" i="2"/>
  <c r="F2825" i="2"/>
  <c r="O2825" i="2" s="1"/>
  <c r="G2825" i="2"/>
  <c r="P2825" i="2" s="1"/>
  <c r="C2826" i="2"/>
  <c r="L2826" i="2" s="1"/>
  <c r="F2826" i="2"/>
  <c r="O2826" i="2" s="1"/>
  <c r="G2826" i="2"/>
  <c r="P2826" i="2" s="1"/>
  <c r="C2827" i="2"/>
  <c r="F2827" i="2"/>
  <c r="O2827" i="2" s="1"/>
  <c r="G2827" i="2"/>
  <c r="P2827" i="2" s="1"/>
  <c r="C2828" i="2"/>
  <c r="L2828" i="2" s="1"/>
  <c r="F2828" i="2"/>
  <c r="O2828" i="2" s="1"/>
  <c r="G2828" i="2"/>
  <c r="P2828" i="2" s="1"/>
  <c r="C2829" i="2"/>
  <c r="F2829" i="2"/>
  <c r="O2829" i="2" s="1"/>
  <c r="G2829" i="2"/>
  <c r="P2829" i="2" s="1"/>
  <c r="C2830" i="2"/>
  <c r="L2830" i="2" s="1"/>
  <c r="F2830" i="2"/>
  <c r="O2830" i="2" s="1"/>
  <c r="G2830" i="2"/>
  <c r="P2830" i="2" s="1"/>
  <c r="C2831" i="2"/>
  <c r="F2831" i="2"/>
  <c r="O2831" i="2" s="1"/>
  <c r="G2831" i="2"/>
  <c r="P2831" i="2" s="1"/>
  <c r="C2832" i="2"/>
  <c r="L2832" i="2" s="1"/>
  <c r="F2832" i="2"/>
  <c r="O2832" i="2" s="1"/>
  <c r="G2832" i="2"/>
  <c r="P2832" i="2" s="1"/>
  <c r="C2833" i="2"/>
  <c r="F2833" i="2"/>
  <c r="O2833" i="2" s="1"/>
  <c r="G2833" i="2"/>
  <c r="P2833" i="2" s="1"/>
  <c r="C2834" i="2"/>
  <c r="L2834" i="2" s="1"/>
  <c r="F2834" i="2"/>
  <c r="O2834" i="2" s="1"/>
  <c r="G2834" i="2"/>
  <c r="P2834" i="2" s="1"/>
  <c r="C2835" i="2"/>
  <c r="F2835" i="2"/>
  <c r="O2835" i="2" s="1"/>
  <c r="G2835" i="2"/>
  <c r="P2835" i="2" s="1"/>
  <c r="C2836" i="2"/>
  <c r="L2836" i="2" s="1"/>
  <c r="F2836" i="2"/>
  <c r="O2836" i="2" s="1"/>
  <c r="G2836" i="2"/>
  <c r="P2836" i="2" s="1"/>
  <c r="C2837" i="2"/>
  <c r="F2837" i="2"/>
  <c r="O2837" i="2" s="1"/>
  <c r="G2837" i="2"/>
  <c r="P2837" i="2" s="1"/>
  <c r="C2838" i="2"/>
  <c r="L2838" i="2" s="1"/>
  <c r="F2838" i="2"/>
  <c r="O2838" i="2" s="1"/>
  <c r="G2838" i="2"/>
  <c r="P2838" i="2" s="1"/>
  <c r="C2839" i="2"/>
  <c r="F2839" i="2"/>
  <c r="O2839" i="2" s="1"/>
  <c r="G2839" i="2"/>
  <c r="P2839" i="2" s="1"/>
  <c r="C2840" i="2"/>
  <c r="L2840" i="2" s="1"/>
  <c r="F2840" i="2"/>
  <c r="O2840" i="2" s="1"/>
  <c r="G2840" i="2"/>
  <c r="P2840" i="2" s="1"/>
  <c r="C2841" i="2"/>
  <c r="F2841" i="2"/>
  <c r="O2841" i="2" s="1"/>
  <c r="G2841" i="2"/>
  <c r="P2841" i="2" s="1"/>
  <c r="C2842" i="2"/>
  <c r="L2842" i="2" s="1"/>
  <c r="F2842" i="2"/>
  <c r="O2842" i="2" s="1"/>
  <c r="G2842" i="2"/>
  <c r="P2842" i="2" s="1"/>
  <c r="C2843" i="2"/>
  <c r="F2843" i="2"/>
  <c r="O2843" i="2" s="1"/>
  <c r="G2843" i="2"/>
  <c r="P2843" i="2" s="1"/>
  <c r="C2844" i="2"/>
  <c r="L2844" i="2" s="1"/>
  <c r="F2844" i="2"/>
  <c r="O2844" i="2" s="1"/>
  <c r="G2844" i="2"/>
  <c r="P2844" i="2" s="1"/>
  <c r="C2845" i="2"/>
  <c r="F2845" i="2"/>
  <c r="O2845" i="2" s="1"/>
  <c r="G2845" i="2"/>
  <c r="P2845" i="2" s="1"/>
  <c r="C2846" i="2"/>
  <c r="L2846" i="2" s="1"/>
  <c r="F2846" i="2"/>
  <c r="O2846" i="2" s="1"/>
  <c r="G2846" i="2"/>
  <c r="P2846" i="2" s="1"/>
  <c r="C2847" i="2"/>
  <c r="F2847" i="2"/>
  <c r="O2847" i="2" s="1"/>
  <c r="G2847" i="2"/>
  <c r="P2847" i="2" s="1"/>
  <c r="C2848" i="2"/>
  <c r="L2848" i="2" s="1"/>
  <c r="F2848" i="2"/>
  <c r="O2848" i="2" s="1"/>
  <c r="G2848" i="2"/>
  <c r="P2848" i="2" s="1"/>
  <c r="C2849" i="2"/>
  <c r="F2849" i="2"/>
  <c r="O2849" i="2" s="1"/>
  <c r="G2849" i="2"/>
  <c r="P2849" i="2" s="1"/>
  <c r="C2850" i="2"/>
  <c r="L2850" i="2" s="1"/>
  <c r="F2850" i="2"/>
  <c r="O2850" i="2" s="1"/>
  <c r="G2850" i="2"/>
  <c r="P2850" i="2" s="1"/>
  <c r="C2851" i="2"/>
  <c r="F2851" i="2"/>
  <c r="O2851" i="2" s="1"/>
  <c r="G2851" i="2"/>
  <c r="P2851" i="2" s="1"/>
  <c r="C2852" i="2"/>
  <c r="L2852" i="2" s="1"/>
  <c r="F2852" i="2"/>
  <c r="O2852" i="2" s="1"/>
  <c r="G2852" i="2"/>
  <c r="P2852" i="2" s="1"/>
  <c r="C2853" i="2"/>
  <c r="F2853" i="2"/>
  <c r="O2853" i="2" s="1"/>
  <c r="G2853" i="2"/>
  <c r="P2853" i="2" s="1"/>
  <c r="C2854" i="2"/>
  <c r="L2854" i="2" s="1"/>
  <c r="F2854" i="2"/>
  <c r="O2854" i="2" s="1"/>
  <c r="G2854" i="2"/>
  <c r="P2854" i="2" s="1"/>
  <c r="C2855" i="2"/>
  <c r="F2855" i="2"/>
  <c r="O2855" i="2" s="1"/>
  <c r="G2855" i="2"/>
  <c r="P2855" i="2" s="1"/>
  <c r="C2856" i="2"/>
  <c r="L2856" i="2" s="1"/>
  <c r="F2856" i="2"/>
  <c r="O2856" i="2" s="1"/>
  <c r="G2856" i="2"/>
  <c r="P2856" i="2" s="1"/>
  <c r="C2857" i="2"/>
  <c r="G2857" i="2"/>
  <c r="P2857" i="2" s="1"/>
  <c r="C255" i="2"/>
  <c r="E255" i="2"/>
  <c r="F255" i="2"/>
  <c r="G255" i="2"/>
  <c r="I255" i="2"/>
  <c r="C256" i="2"/>
  <c r="E256" i="2"/>
  <c r="F256" i="2"/>
  <c r="G256" i="2"/>
  <c r="I256" i="2"/>
  <c r="C257" i="2"/>
  <c r="E257" i="2"/>
  <c r="F257" i="2"/>
  <c r="G257" i="2"/>
  <c r="I257" i="2"/>
  <c r="C258" i="2"/>
  <c r="E258" i="2"/>
  <c r="F258" i="2"/>
  <c r="G258" i="2"/>
  <c r="I258" i="2"/>
  <c r="C259" i="2"/>
  <c r="E259" i="2"/>
  <c r="F259" i="2"/>
  <c r="G259" i="2"/>
  <c r="I259" i="2"/>
  <c r="C260" i="2"/>
  <c r="E260" i="2"/>
  <c r="F260" i="2"/>
  <c r="G260" i="2"/>
  <c r="I260" i="2"/>
  <c r="C261" i="2"/>
  <c r="E261" i="2"/>
  <c r="F261" i="2"/>
  <c r="G261" i="2"/>
  <c r="I261" i="2"/>
  <c r="C262" i="2"/>
  <c r="E262" i="2"/>
  <c r="F262" i="2"/>
  <c r="G262" i="2"/>
  <c r="I262" i="2"/>
  <c r="C263" i="2"/>
  <c r="E263" i="2"/>
  <c r="F263" i="2"/>
  <c r="G263" i="2"/>
  <c r="I263" i="2"/>
  <c r="C264" i="2"/>
  <c r="E264" i="2"/>
  <c r="F264" i="2"/>
  <c r="G264" i="2"/>
  <c r="I264" i="2"/>
  <c r="C265" i="2"/>
  <c r="E265" i="2"/>
  <c r="F265" i="2"/>
  <c r="G265" i="2"/>
  <c r="I265" i="2"/>
  <c r="C266" i="2"/>
  <c r="E266" i="2"/>
  <c r="F266" i="2"/>
  <c r="G266" i="2"/>
  <c r="I266" i="2"/>
  <c r="C267" i="2"/>
  <c r="E267" i="2"/>
  <c r="F267" i="2"/>
  <c r="G267" i="2"/>
  <c r="I267" i="2"/>
  <c r="C268" i="2"/>
  <c r="E268" i="2"/>
  <c r="F268" i="2"/>
  <c r="G268" i="2"/>
  <c r="I268" i="2"/>
  <c r="C269" i="2"/>
  <c r="E269" i="2"/>
  <c r="F269" i="2"/>
  <c r="G269" i="2"/>
  <c r="I269" i="2"/>
  <c r="C270" i="2"/>
  <c r="E270" i="2"/>
  <c r="F270" i="2"/>
  <c r="G270" i="2"/>
  <c r="I270" i="2"/>
  <c r="C271" i="2"/>
  <c r="E271" i="2"/>
  <c r="F271" i="2"/>
  <c r="G271" i="2"/>
  <c r="I271" i="2"/>
  <c r="C272" i="2"/>
  <c r="E272" i="2"/>
  <c r="F272" i="2"/>
  <c r="G272" i="2"/>
  <c r="I272" i="2"/>
  <c r="C273" i="2"/>
  <c r="E273" i="2"/>
  <c r="F273" i="2"/>
  <c r="G273" i="2"/>
  <c r="I273" i="2"/>
  <c r="C274" i="2"/>
  <c r="E274" i="2"/>
  <c r="F274" i="2"/>
  <c r="G274" i="2"/>
  <c r="I274" i="2"/>
  <c r="C275" i="2"/>
  <c r="E275" i="2"/>
  <c r="F275" i="2"/>
  <c r="G275" i="2"/>
  <c r="I275" i="2"/>
  <c r="C276" i="2"/>
  <c r="E276" i="2"/>
  <c r="F276" i="2"/>
  <c r="G276" i="2"/>
  <c r="I276" i="2"/>
  <c r="C277" i="2"/>
  <c r="E277" i="2"/>
  <c r="F277" i="2"/>
  <c r="G277" i="2"/>
  <c r="I277" i="2"/>
  <c r="C278" i="2"/>
  <c r="E278" i="2"/>
  <c r="F278" i="2"/>
  <c r="G278" i="2"/>
  <c r="I278" i="2"/>
  <c r="C279" i="2"/>
  <c r="E279" i="2"/>
  <c r="F279" i="2"/>
  <c r="G279" i="2"/>
  <c r="I279" i="2"/>
  <c r="C280" i="2"/>
  <c r="E280" i="2"/>
  <c r="F280" i="2"/>
  <c r="G280" i="2"/>
  <c r="I280" i="2"/>
  <c r="C281" i="2"/>
  <c r="E281" i="2"/>
  <c r="F281" i="2"/>
  <c r="G281" i="2"/>
  <c r="I281" i="2"/>
  <c r="C282" i="2"/>
  <c r="E282" i="2"/>
  <c r="F282" i="2"/>
  <c r="G282" i="2"/>
  <c r="I282" i="2"/>
  <c r="C283" i="2"/>
  <c r="E283" i="2"/>
  <c r="F283" i="2"/>
  <c r="G283" i="2"/>
  <c r="I283" i="2"/>
  <c r="C284" i="2"/>
  <c r="E284" i="2"/>
  <c r="F284" i="2"/>
  <c r="G284" i="2"/>
  <c r="I284" i="2"/>
  <c r="C285" i="2"/>
  <c r="E285" i="2"/>
  <c r="F285" i="2"/>
  <c r="G285" i="2"/>
  <c r="I285" i="2"/>
  <c r="C286" i="2"/>
  <c r="E286" i="2"/>
  <c r="F286" i="2"/>
  <c r="G286" i="2"/>
  <c r="I286" i="2"/>
  <c r="C287" i="2"/>
  <c r="E287" i="2"/>
  <c r="F287" i="2"/>
  <c r="G287" i="2"/>
  <c r="I287" i="2"/>
  <c r="C288" i="2"/>
  <c r="E288" i="2"/>
  <c r="F288" i="2"/>
  <c r="G288" i="2"/>
  <c r="I288" i="2"/>
  <c r="C289" i="2"/>
  <c r="E289" i="2"/>
  <c r="F289" i="2"/>
  <c r="G289" i="2"/>
  <c r="I289" i="2"/>
  <c r="C290" i="2"/>
  <c r="E290" i="2"/>
  <c r="F290" i="2"/>
  <c r="G290" i="2"/>
  <c r="I290" i="2"/>
  <c r="C291" i="2"/>
  <c r="E291" i="2"/>
  <c r="F291" i="2"/>
  <c r="G291" i="2"/>
  <c r="I291" i="2"/>
  <c r="C292" i="2"/>
  <c r="E292" i="2"/>
  <c r="F292" i="2"/>
  <c r="G292" i="2"/>
  <c r="I292" i="2"/>
  <c r="C293" i="2"/>
  <c r="E293" i="2"/>
  <c r="F293" i="2"/>
  <c r="G293" i="2"/>
  <c r="I293" i="2"/>
  <c r="C294" i="2"/>
  <c r="E294" i="2"/>
  <c r="F294" i="2"/>
  <c r="G294" i="2"/>
  <c r="I294" i="2"/>
  <c r="C295" i="2"/>
  <c r="E295" i="2"/>
  <c r="F295" i="2"/>
  <c r="G295" i="2"/>
  <c r="I295" i="2"/>
  <c r="C296" i="2"/>
  <c r="E296" i="2"/>
  <c r="F296" i="2"/>
  <c r="G296" i="2"/>
  <c r="I296" i="2"/>
  <c r="C297" i="2"/>
  <c r="E297" i="2"/>
  <c r="F297" i="2"/>
  <c r="G297" i="2"/>
  <c r="I297" i="2"/>
  <c r="C298" i="2"/>
  <c r="E298" i="2"/>
  <c r="F298" i="2"/>
  <c r="G298" i="2"/>
  <c r="I298" i="2"/>
  <c r="C299" i="2"/>
  <c r="E299" i="2"/>
  <c r="F299" i="2"/>
  <c r="G299" i="2"/>
  <c r="I299" i="2"/>
  <c r="C300" i="2"/>
  <c r="E300" i="2"/>
  <c r="F300" i="2"/>
  <c r="G300" i="2"/>
  <c r="I300" i="2"/>
  <c r="C301" i="2"/>
  <c r="E301" i="2"/>
  <c r="F301" i="2"/>
  <c r="G301" i="2"/>
  <c r="I301" i="2"/>
  <c r="C302" i="2"/>
  <c r="E302" i="2"/>
  <c r="F302" i="2"/>
  <c r="G302" i="2"/>
  <c r="I302" i="2"/>
  <c r="C303" i="2"/>
  <c r="E303" i="2"/>
  <c r="F303" i="2"/>
  <c r="G303" i="2"/>
  <c r="I303" i="2"/>
  <c r="C304" i="2"/>
  <c r="E304" i="2"/>
  <c r="F304" i="2"/>
  <c r="G304" i="2"/>
  <c r="I304" i="2"/>
  <c r="C305" i="2"/>
  <c r="E305" i="2"/>
  <c r="F305" i="2"/>
  <c r="G305" i="2"/>
  <c r="I305" i="2"/>
  <c r="C306" i="2"/>
  <c r="E306" i="2"/>
  <c r="F306" i="2"/>
  <c r="G306" i="2"/>
  <c r="I306" i="2"/>
  <c r="C307" i="2"/>
  <c r="E307" i="2"/>
  <c r="F307" i="2"/>
  <c r="G307" i="2"/>
  <c r="I307" i="2"/>
  <c r="C308" i="2"/>
  <c r="E308" i="2"/>
  <c r="F308" i="2"/>
  <c r="G308" i="2"/>
  <c r="I308" i="2"/>
  <c r="C309" i="2"/>
  <c r="E309" i="2"/>
  <c r="F309" i="2"/>
  <c r="G309" i="2"/>
  <c r="I309" i="2"/>
  <c r="C310" i="2"/>
  <c r="E310" i="2"/>
  <c r="F310" i="2"/>
  <c r="G310" i="2"/>
  <c r="I310" i="2"/>
  <c r="C311" i="2"/>
  <c r="E311" i="2"/>
  <c r="F311" i="2"/>
  <c r="G311" i="2"/>
  <c r="I311" i="2"/>
  <c r="C312" i="2"/>
  <c r="E312" i="2"/>
  <c r="F312" i="2"/>
  <c r="G312" i="2"/>
  <c r="I312" i="2"/>
  <c r="C313" i="2"/>
  <c r="E313" i="2"/>
  <c r="F313" i="2"/>
  <c r="G313" i="2"/>
  <c r="I313" i="2"/>
  <c r="C314" i="2"/>
  <c r="E314" i="2"/>
  <c r="F314" i="2"/>
  <c r="G314" i="2"/>
  <c r="I314" i="2"/>
  <c r="C315" i="2"/>
  <c r="E315" i="2"/>
  <c r="F315" i="2"/>
  <c r="G315" i="2"/>
  <c r="I315" i="2"/>
  <c r="C316" i="2"/>
  <c r="E316" i="2"/>
  <c r="F316" i="2"/>
  <c r="G316" i="2"/>
  <c r="I316" i="2"/>
  <c r="C317" i="2"/>
  <c r="E317" i="2"/>
  <c r="F317" i="2"/>
  <c r="G317" i="2"/>
  <c r="I317" i="2"/>
  <c r="C318" i="2"/>
  <c r="E318" i="2"/>
  <c r="F318" i="2"/>
  <c r="G318" i="2"/>
  <c r="I318" i="2"/>
  <c r="C319" i="2"/>
  <c r="E319" i="2"/>
  <c r="F319" i="2"/>
  <c r="G319" i="2"/>
  <c r="I319" i="2"/>
  <c r="C320" i="2"/>
  <c r="E320" i="2"/>
  <c r="F320" i="2"/>
  <c r="G320" i="2"/>
  <c r="I320" i="2"/>
  <c r="C321" i="2"/>
  <c r="E321" i="2"/>
  <c r="F321" i="2"/>
  <c r="G321" i="2"/>
  <c r="I321" i="2"/>
  <c r="C322" i="2"/>
  <c r="E322" i="2"/>
  <c r="F322" i="2"/>
  <c r="G322" i="2"/>
  <c r="I322" i="2"/>
  <c r="C323" i="2"/>
  <c r="E323" i="2"/>
  <c r="F323" i="2"/>
  <c r="G323" i="2"/>
  <c r="I323" i="2"/>
  <c r="C324" i="2"/>
  <c r="E324" i="2"/>
  <c r="F324" i="2"/>
  <c r="G324" i="2"/>
  <c r="I324" i="2"/>
  <c r="C325" i="2"/>
  <c r="E325" i="2"/>
  <c r="F325" i="2"/>
  <c r="G325" i="2"/>
  <c r="I325" i="2"/>
  <c r="C326" i="2"/>
  <c r="E326" i="2"/>
  <c r="F326" i="2"/>
  <c r="G326" i="2"/>
  <c r="I326" i="2"/>
  <c r="C327" i="2"/>
  <c r="E327" i="2"/>
  <c r="F327" i="2"/>
  <c r="G327" i="2"/>
  <c r="I327" i="2"/>
  <c r="C328" i="2"/>
  <c r="E328" i="2"/>
  <c r="F328" i="2"/>
  <c r="G328" i="2"/>
  <c r="I328" i="2"/>
  <c r="C329" i="2"/>
  <c r="E329" i="2"/>
  <c r="F329" i="2"/>
  <c r="G329" i="2"/>
  <c r="I329" i="2"/>
  <c r="C330" i="2"/>
  <c r="E330" i="2"/>
  <c r="F330" i="2"/>
  <c r="G330" i="2"/>
  <c r="I330" i="2"/>
  <c r="C331" i="2"/>
  <c r="E331" i="2"/>
  <c r="F331" i="2"/>
  <c r="G331" i="2"/>
  <c r="I331" i="2"/>
  <c r="C332" i="2"/>
  <c r="E332" i="2"/>
  <c r="F332" i="2"/>
  <c r="G332" i="2"/>
  <c r="I332" i="2"/>
  <c r="C333" i="2"/>
  <c r="E333" i="2"/>
  <c r="F333" i="2"/>
  <c r="G333" i="2"/>
  <c r="I333" i="2"/>
  <c r="C334" i="2"/>
  <c r="E334" i="2"/>
  <c r="F334" i="2"/>
  <c r="G334" i="2"/>
  <c r="I334" i="2"/>
  <c r="C335" i="2"/>
  <c r="E335" i="2"/>
  <c r="F335" i="2"/>
  <c r="G335" i="2"/>
  <c r="I335" i="2"/>
  <c r="C336" i="2"/>
  <c r="E336" i="2"/>
  <c r="F336" i="2"/>
  <c r="G336" i="2"/>
  <c r="I336" i="2"/>
  <c r="C337" i="2"/>
  <c r="E337" i="2"/>
  <c r="F337" i="2"/>
  <c r="G337" i="2"/>
  <c r="I337" i="2"/>
  <c r="C338" i="2"/>
  <c r="E338" i="2"/>
  <c r="F338" i="2"/>
  <c r="G338" i="2"/>
  <c r="I338" i="2"/>
  <c r="C339" i="2"/>
  <c r="E339" i="2"/>
  <c r="F339" i="2"/>
  <c r="G339" i="2"/>
  <c r="I339" i="2"/>
  <c r="C340" i="2"/>
  <c r="E340" i="2"/>
  <c r="F340" i="2"/>
  <c r="G340" i="2"/>
  <c r="I340" i="2"/>
  <c r="C341" i="2"/>
  <c r="E341" i="2"/>
  <c r="F341" i="2"/>
  <c r="G341" i="2"/>
  <c r="I341" i="2"/>
  <c r="C342" i="2"/>
  <c r="E342" i="2"/>
  <c r="F342" i="2"/>
  <c r="G342" i="2"/>
  <c r="I342" i="2"/>
  <c r="C343" i="2"/>
  <c r="E343" i="2"/>
  <c r="F343" i="2"/>
  <c r="G343" i="2"/>
  <c r="I343" i="2"/>
  <c r="C344" i="2"/>
  <c r="E344" i="2"/>
  <c r="F344" i="2"/>
  <c r="G344" i="2"/>
  <c r="I344" i="2"/>
  <c r="C345" i="2"/>
  <c r="E345" i="2"/>
  <c r="F345" i="2"/>
  <c r="G345" i="2"/>
  <c r="I345" i="2"/>
  <c r="C346" i="2"/>
  <c r="E346" i="2"/>
  <c r="F346" i="2"/>
  <c r="G346" i="2"/>
  <c r="I346" i="2"/>
  <c r="C347" i="2"/>
  <c r="E347" i="2"/>
  <c r="F347" i="2"/>
  <c r="G347" i="2"/>
  <c r="I347" i="2"/>
  <c r="C348" i="2"/>
  <c r="E348" i="2"/>
  <c r="F348" i="2"/>
  <c r="G348" i="2"/>
  <c r="I348" i="2"/>
  <c r="C349" i="2"/>
  <c r="E349" i="2"/>
  <c r="F349" i="2"/>
  <c r="G349" i="2"/>
  <c r="I349" i="2"/>
  <c r="C350" i="2"/>
  <c r="E350" i="2"/>
  <c r="F350" i="2"/>
  <c r="G350" i="2"/>
  <c r="I350" i="2"/>
  <c r="C351" i="2"/>
  <c r="E351" i="2"/>
  <c r="F351" i="2"/>
  <c r="G351" i="2"/>
  <c r="I351" i="2"/>
  <c r="C352" i="2"/>
  <c r="E352" i="2"/>
  <c r="F352" i="2"/>
  <c r="G352" i="2"/>
  <c r="I352" i="2"/>
  <c r="C353" i="2"/>
  <c r="E353" i="2"/>
  <c r="F353" i="2"/>
  <c r="G353" i="2"/>
  <c r="I353" i="2"/>
  <c r="C354" i="2"/>
  <c r="E354" i="2"/>
  <c r="F354" i="2"/>
  <c r="G354" i="2"/>
  <c r="I354" i="2"/>
  <c r="C355" i="2"/>
  <c r="E355" i="2"/>
  <c r="F355" i="2"/>
  <c r="G355" i="2"/>
  <c r="I355" i="2"/>
  <c r="C356" i="2"/>
  <c r="E356" i="2"/>
  <c r="F356" i="2"/>
  <c r="G356" i="2"/>
  <c r="I356" i="2"/>
  <c r="C357" i="2"/>
  <c r="E357" i="2"/>
  <c r="F357" i="2"/>
  <c r="G357" i="2"/>
  <c r="I357" i="2"/>
  <c r="C358" i="2"/>
  <c r="E358" i="2"/>
  <c r="F358" i="2"/>
  <c r="G358" i="2"/>
  <c r="I358" i="2"/>
  <c r="C359" i="2"/>
  <c r="E359" i="2"/>
  <c r="F359" i="2"/>
  <c r="G359" i="2"/>
  <c r="I359" i="2"/>
  <c r="C360" i="2"/>
  <c r="E360" i="2"/>
  <c r="F360" i="2"/>
  <c r="G360" i="2"/>
  <c r="I360" i="2"/>
  <c r="C361" i="2"/>
  <c r="E361" i="2"/>
  <c r="F361" i="2"/>
  <c r="G361" i="2"/>
  <c r="I361" i="2"/>
  <c r="C362" i="2"/>
  <c r="E362" i="2"/>
  <c r="F362" i="2"/>
  <c r="G362" i="2"/>
  <c r="I362" i="2"/>
  <c r="C363" i="2"/>
  <c r="E363" i="2"/>
  <c r="F363" i="2"/>
  <c r="G363" i="2"/>
  <c r="I363" i="2"/>
  <c r="C364" i="2"/>
  <c r="E364" i="2"/>
  <c r="F364" i="2"/>
  <c r="G364" i="2"/>
  <c r="I364" i="2"/>
  <c r="C365" i="2"/>
  <c r="E365" i="2"/>
  <c r="F365" i="2"/>
  <c r="G365" i="2"/>
  <c r="I365" i="2"/>
  <c r="C366" i="2"/>
  <c r="E366" i="2"/>
  <c r="F366" i="2"/>
  <c r="G366" i="2"/>
  <c r="I366" i="2"/>
  <c r="C367" i="2"/>
  <c r="E367" i="2"/>
  <c r="F367" i="2"/>
  <c r="G367" i="2"/>
  <c r="I367" i="2"/>
  <c r="C368" i="2"/>
  <c r="E368" i="2"/>
  <c r="F368" i="2"/>
  <c r="G368" i="2"/>
  <c r="I368" i="2"/>
  <c r="C369" i="2"/>
  <c r="E369" i="2"/>
  <c r="F369" i="2"/>
  <c r="G369" i="2"/>
  <c r="I369" i="2"/>
  <c r="C370" i="2"/>
  <c r="E370" i="2"/>
  <c r="F370" i="2"/>
  <c r="G370" i="2"/>
  <c r="I370" i="2"/>
  <c r="C371" i="2"/>
  <c r="E371" i="2"/>
  <c r="F371" i="2"/>
  <c r="G371" i="2"/>
  <c r="I371" i="2"/>
  <c r="C372" i="2"/>
  <c r="E372" i="2"/>
  <c r="F372" i="2"/>
  <c r="G372" i="2"/>
  <c r="I372" i="2"/>
  <c r="C373" i="2"/>
  <c r="E373" i="2"/>
  <c r="F373" i="2"/>
  <c r="G373" i="2"/>
  <c r="I373" i="2"/>
  <c r="C374" i="2"/>
  <c r="E374" i="2"/>
  <c r="F374" i="2"/>
  <c r="G374" i="2"/>
  <c r="I374" i="2"/>
  <c r="C375" i="2"/>
  <c r="E375" i="2"/>
  <c r="F375" i="2"/>
  <c r="G375" i="2"/>
  <c r="I375" i="2"/>
  <c r="C376" i="2"/>
  <c r="E376" i="2"/>
  <c r="F376" i="2"/>
  <c r="G376" i="2"/>
  <c r="I376" i="2"/>
  <c r="C377" i="2"/>
  <c r="E377" i="2"/>
  <c r="F377" i="2"/>
  <c r="G377" i="2"/>
  <c r="I377" i="2"/>
  <c r="C378" i="2"/>
  <c r="E378" i="2"/>
  <c r="F378" i="2"/>
  <c r="G378" i="2"/>
  <c r="I378" i="2"/>
  <c r="C379" i="2"/>
  <c r="E379" i="2"/>
  <c r="F379" i="2"/>
  <c r="G379" i="2"/>
  <c r="I379" i="2"/>
  <c r="C380" i="2"/>
  <c r="E380" i="2"/>
  <c r="F380" i="2"/>
  <c r="G380" i="2"/>
  <c r="I380" i="2"/>
  <c r="C381" i="2"/>
  <c r="E381" i="2"/>
  <c r="F381" i="2"/>
  <c r="G381" i="2"/>
  <c r="I381" i="2"/>
  <c r="C382" i="2"/>
  <c r="E382" i="2"/>
  <c r="F382" i="2"/>
  <c r="G382" i="2"/>
  <c r="I382" i="2"/>
  <c r="C383" i="2"/>
  <c r="E383" i="2"/>
  <c r="F383" i="2"/>
  <c r="G383" i="2"/>
  <c r="I383" i="2"/>
  <c r="C384" i="2"/>
  <c r="E384" i="2"/>
  <c r="F384" i="2"/>
  <c r="G384" i="2"/>
  <c r="I384" i="2"/>
  <c r="C385" i="2"/>
  <c r="E385" i="2"/>
  <c r="F385" i="2"/>
  <c r="G385" i="2"/>
  <c r="I385" i="2"/>
  <c r="C386" i="2"/>
  <c r="E386" i="2"/>
  <c r="F386" i="2"/>
  <c r="G386" i="2"/>
  <c r="I386" i="2"/>
  <c r="C387" i="2"/>
  <c r="E387" i="2"/>
  <c r="F387" i="2"/>
  <c r="G387" i="2"/>
  <c r="I387" i="2"/>
  <c r="C388" i="2"/>
  <c r="E388" i="2"/>
  <c r="F388" i="2"/>
  <c r="G388" i="2"/>
  <c r="I388" i="2"/>
  <c r="C389" i="2"/>
  <c r="E389" i="2"/>
  <c r="F389" i="2"/>
  <c r="G389" i="2"/>
  <c r="I389" i="2"/>
  <c r="C390" i="2"/>
  <c r="E390" i="2"/>
  <c r="F390" i="2"/>
  <c r="G390" i="2"/>
  <c r="I390" i="2"/>
  <c r="C391" i="2"/>
  <c r="E391" i="2"/>
  <c r="F391" i="2"/>
  <c r="G391" i="2"/>
  <c r="I391" i="2"/>
  <c r="C392" i="2"/>
  <c r="E392" i="2"/>
  <c r="F392" i="2"/>
  <c r="G392" i="2"/>
  <c r="I392" i="2"/>
  <c r="C393" i="2"/>
  <c r="E393" i="2"/>
  <c r="F393" i="2"/>
  <c r="G393" i="2"/>
  <c r="I393" i="2"/>
  <c r="C394" i="2"/>
  <c r="E394" i="2"/>
  <c r="F394" i="2"/>
  <c r="G394" i="2"/>
  <c r="I394" i="2"/>
  <c r="C395" i="2"/>
  <c r="E395" i="2"/>
  <c r="F395" i="2"/>
  <c r="G395" i="2"/>
  <c r="I395" i="2"/>
  <c r="C396" i="2"/>
  <c r="E396" i="2"/>
  <c r="F396" i="2"/>
  <c r="G396" i="2"/>
  <c r="I396" i="2"/>
  <c r="C397" i="2"/>
  <c r="E397" i="2"/>
  <c r="F397" i="2"/>
  <c r="G397" i="2"/>
  <c r="I397" i="2"/>
  <c r="C398" i="2"/>
  <c r="E398" i="2"/>
  <c r="F398" i="2"/>
  <c r="G398" i="2"/>
  <c r="I398" i="2"/>
  <c r="C399" i="2"/>
  <c r="E399" i="2"/>
  <c r="F399" i="2"/>
  <c r="G399" i="2"/>
  <c r="I399" i="2"/>
  <c r="C400" i="2"/>
  <c r="E400" i="2"/>
  <c r="F400" i="2"/>
  <c r="G400" i="2"/>
  <c r="I400" i="2"/>
  <c r="C401" i="2"/>
  <c r="E401" i="2"/>
  <c r="F401" i="2"/>
  <c r="G401" i="2"/>
  <c r="I401" i="2"/>
  <c r="C402" i="2"/>
  <c r="E402" i="2"/>
  <c r="F402" i="2"/>
  <c r="G402" i="2"/>
  <c r="I402" i="2"/>
  <c r="C403" i="2"/>
  <c r="E403" i="2"/>
  <c r="F403" i="2"/>
  <c r="G403" i="2"/>
  <c r="I403" i="2"/>
  <c r="C404" i="2"/>
  <c r="E404" i="2"/>
  <c r="F404" i="2"/>
  <c r="G404" i="2"/>
  <c r="I404" i="2"/>
  <c r="C405" i="2"/>
  <c r="E405" i="2"/>
  <c r="F405" i="2"/>
  <c r="G405" i="2"/>
  <c r="I405" i="2"/>
  <c r="C406" i="2"/>
  <c r="E406" i="2"/>
  <c r="F406" i="2"/>
  <c r="G406" i="2"/>
  <c r="I406" i="2"/>
  <c r="C407" i="2"/>
  <c r="E407" i="2"/>
  <c r="F407" i="2"/>
  <c r="G407" i="2"/>
  <c r="I407" i="2"/>
  <c r="C408" i="2"/>
  <c r="E408" i="2"/>
  <c r="F408" i="2"/>
  <c r="G408" i="2"/>
  <c r="I408" i="2"/>
  <c r="C409" i="2"/>
  <c r="E409" i="2"/>
  <c r="F409" i="2"/>
  <c r="G409" i="2"/>
  <c r="I409" i="2"/>
  <c r="C410" i="2"/>
  <c r="E410" i="2"/>
  <c r="F410" i="2"/>
  <c r="G410" i="2"/>
  <c r="I410" i="2"/>
  <c r="C411" i="2"/>
  <c r="E411" i="2"/>
  <c r="F411" i="2"/>
  <c r="G411" i="2"/>
  <c r="I411" i="2"/>
  <c r="C412" i="2"/>
  <c r="E412" i="2"/>
  <c r="F412" i="2"/>
  <c r="G412" i="2"/>
  <c r="I412" i="2"/>
  <c r="C413" i="2"/>
  <c r="E413" i="2"/>
  <c r="F413" i="2"/>
  <c r="G413" i="2"/>
  <c r="I413" i="2"/>
  <c r="C414" i="2"/>
  <c r="E414" i="2"/>
  <c r="F414" i="2"/>
  <c r="G414" i="2"/>
  <c r="I414" i="2"/>
  <c r="C415" i="2"/>
  <c r="E415" i="2"/>
  <c r="F415" i="2"/>
  <c r="G415" i="2"/>
  <c r="I415" i="2"/>
  <c r="C416" i="2"/>
  <c r="E416" i="2"/>
  <c r="F416" i="2"/>
  <c r="G416" i="2"/>
  <c r="I416" i="2"/>
  <c r="C417" i="2"/>
  <c r="E417" i="2"/>
  <c r="F417" i="2"/>
  <c r="G417" i="2"/>
  <c r="I417" i="2"/>
  <c r="C418" i="2"/>
  <c r="E418" i="2"/>
  <c r="F418" i="2"/>
  <c r="G418" i="2"/>
  <c r="I418" i="2"/>
  <c r="C419" i="2"/>
  <c r="E419" i="2"/>
  <c r="F419" i="2"/>
  <c r="G419" i="2"/>
  <c r="I419" i="2"/>
  <c r="C420" i="2"/>
  <c r="E420" i="2"/>
  <c r="F420" i="2"/>
  <c r="G420" i="2"/>
  <c r="I420" i="2"/>
  <c r="C421" i="2"/>
  <c r="E421" i="2"/>
  <c r="F421" i="2"/>
  <c r="G421" i="2"/>
  <c r="I421" i="2"/>
  <c r="C422" i="2"/>
  <c r="E422" i="2"/>
  <c r="F422" i="2"/>
  <c r="G422" i="2"/>
  <c r="I422" i="2"/>
  <c r="C423" i="2"/>
  <c r="E423" i="2"/>
  <c r="F423" i="2"/>
  <c r="G423" i="2"/>
  <c r="I423" i="2"/>
  <c r="C424" i="2"/>
  <c r="E424" i="2"/>
  <c r="F424" i="2"/>
  <c r="G424" i="2"/>
  <c r="I424" i="2"/>
  <c r="C425" i="2"/>
  <c r="E425" i="2"/>
  <c r="F425" i="2"/>
  <c r="G425" i="2"/>
  <c r="I425" i="2"/>
  <c r="C426" i="2"/>
  <c r="E426" i="2"/>
  <c r="F426" i="2"/>
  <c r="G426" i="2"/>
  <c r="I426" i="2"/>
  <c r="C427" i="2"/>
  <c r="E427" i="2"/>
  <c r="F427" i="2"/>
  <c r="G427" i="2"/>
  <c r="I427" i="2"/>
  <c r="C428" i="2"/>
  <c r="E428" i="2"/>
  <c r="F428" i="2"/>
  <c r="G428" i="2"/>
  <c r="I428" i="2"/>
  <c r="C429" i="2"/>
  <c r="E429" i="2"/>
  <c r="F429" i="2"/>
  <c r="G429" i="2"/>
  <c r="I429" i="2"/>
  <c r="C430" i="2"/>
  <c r="E430" i="2"/>
  <c r="F430" i="2"/>
  <c r="G430" i="2"/>
  <c r="I430" i="2"/>
  <c r="C431" i="2"/>
  <c r="E431" i="2"/>
  <c r="F431" i="2"/>
  <c r="G431" i="2"/>
  <c r="I431" i="2"/>
  <c r="C432" i="2"/>
  <c r="E432" i="2"/>
  <c r="F432" i="2"/>
  <c r="G432" i="2"/>
  <c r="I432" i="2"/>
  <c r="C433" i="2"/>
  <c r="E433" i="2"/>
  <c r="F433" i="2"/>
  <c r="G433" i="2"/>
  <c r="I433" i="2"/>
  <c r="C434" i="2"/>
  <c r="E434" i="2"/>
  <c r="F434" i="2"/>
  <c r="G434" i="2"/>
  <c r="I434" i="2"/>
  <c r="C435" i="2"/>
  <c r="E435" i="2"/>
  <c r="F435" i="2"/>
  <c r="G435" i="2"/>
  <c r="I435" i="2"/>
  <c r="C436" i="2"/>
  <c r="E436" i="2"/>
  <c r="F436" i="2"/>
  <c r="G436" i="2"/>
  <c r="I436" i="2"/>
  <c r="C437" i="2"/>
  <c r="E437" i="2"/>
  <c r="F437" i="2"/>
  <c r="G437" i="2"/>
  <c r="I437" i="2"/>
  <c r="C438" i="2"/>
  <c r="E438" i="2"/>
  <c r="F438" i="2"/>
  <c r="G438" i="2"/>
  <c r="I438" i="2"/>
  <c r="C439" i="2"/>
  <c r="E439" i="2"/>
  <c r="F439" i="2"/>
  <c r="G439" i="2"/>
  <c r="I439" i="2"/>
  <c r="C440" i="2"/>
  <c r="E440" i="2"/>
  <c r="F440" i="2"/>
  <c r="G440" i="2"/>
  <c r="I440" i="2"/>
  <c r="C441" i="2"/>
  <c r="E441" i="2"/>
  <c r="F441" i="2"/>
  <c r="G441" i="2"/>
  <c r="I441" i="2"/>
  <c r="C442" i="2"/>
  <c r="E442" i="2"/>
  <c r="F442" i="2"/>
  <c r="G442" i="2"/>
  <c r="I442" i="2"/>
  <c r="C443" i="2"/>
  <c r="E443" i="2"/>
  <c r="F443" i="2"/>
  <c r="G443" i="2"/>
  <c r="I443" i="2"/>
  <c r="C444" i="2"/>
  <c r="E444" i="2"/>
  <c r="F444" i="2"/>
  <c r="G444" i="2"/>
  <c r="I444" i="2"/>
  <c r="C445" i="2"/>
  <c r="E445" i="2"/>
  <c r="F445" i="2"/>
  <c r="G445" i="2"/>
  <c r="I445" i="2"/>
  <c r="C446" i="2"/>
  <c r="E446" i="2"/>
  <c r="F446" i="2"/>
  <c r="G446" i="2"/>
  <c r="I446" i="2"/>
  <c r="C447" i="2"/>
  <c r="E447" i="2"/>
  <c r="F447" i="2"/>
  <c r="G447" i="2"/>
  <c r="I447" i="2"/>
  <c r="C448" i="2"/>
  <c r="E448" i="2"/>
  <c r="F448" i="2"/>
  <c r="G448" i="2"/>
  <c r="I448" i="2"/>
  <c r="C449" i="2"/>
  <c r="E449" i="2"/>
  <c r="F449" i="2"/>
  <c r="G449" i="2"/>
  <c r="I449" i="2"/>
  <c r="C450" i="2"/>
  <c r="E450" i="2"/>
  <c r="F450" i="2"/>
  <c r="G450" i="2"/>
  <c r="I450" i="2"/>
  <c r="C451" i="2"/>
  <c r="E451" i="2"/>
  <c r="F451" i="2"/>
  <c r="G451" i="2"/>
  <c r="I451" i="2"/>
  <c r="C452" i="2"/>
  <c r="E452" i="2"/>
  <c r="F452" i="2"/>
  <c r="G452" i="2"/>
  <c r="I452" i="2"/>
  <c r="C453" i="2"/>
  <c r="E453" i="2"/>
  <c r="F453" i="2"/>
  <c r="G453" i="2"/>
  <c r="I453" i="2"/>
  <c r="C454" i="2"/>
  <c r="E454" i="2"/>
  <c r="F454" i="2"/>
  <c r="G454" i="2"/>
  <c r="I454" i="2"/>
  <c r="C455" i="2"/>
  <c r="E455" i="2"/>
  <c r="F455" i="2"/>
  <c r="G455" i="2"/>
  <c r="I455" i="2"/>
  <c r="C456" i="2"/>
  <c r="E456" i="2"/>
  <c r="F456" i="2"/>
  <c r="G456" i="2"/>
  <c r="I456" i="2"/>
  <c r="C457" i="2"/>
  <c r="E457" i="2"/>
  <c r="F457" i="2"/>
  <c r="G457" i="2"/>
  <c r="I457" i="2"/>
  <c r="C458" i="2"/>
  <c r="E458" i="2"/>
  <c r="F458" i="2"/>
  <c r="G458" i="2"/>
  <c r="I458" i="2"/>
  <c r="C459" i="2"/>
  <c r="E459" i="2"/>
  <c r="F459" i="2"/>
  <c r="G459" i="2"/>
  <c r="I459" i="2"/>
  <c r="C460" i="2"/>
  <c r="E460" i="2"/>
  <c r="F460" i="2"/>
  <c r="G460" i="2"/>
  <c r="I460" i="2"/>
  <c r="C461" i="2"/>
  <c r="E461" i="2"/>
  <c r="F461" i="2"/>
  <c r="G461" i="2"/>
  <c r="I461" i="2"/>
  <c r="C462" i="2"/>
  <c r="E462" i="2"/>
  <c r="F462" i="2"/>
  <c r="G462" i="2"/>
  <c r="I462" i="2"/>
  <c r="C463" i="2"/>
  <c r="E463" i="2"/>
  <c r="F463" i="2"/>
  <c r="G463" i="2"/>
  <c r="I463" i="2"/>
  <c r="C464" i="2"/>
  <c r="E464" i="2"/>
  <c r="F464" i="2"/>
  <c r="G464" i="2"/>
  <c r="I464" i="2"/>
  <c r="C465" i="2"/>
  <c r="E465" i="2"/>
  <c r="F465" i="2"/>
  <c r="G465" i="2"/>
  <c r="I465" i="2"/>
  <c r="C466" i="2"/>
  <c r="E466" i="2"/>
  <c r="F466" i="2"/>
  <c r="G466" i="2"/>
  <c r="I466" i="2"/>
  <c r="C467" i="2"/>
  <c r="E467" i="2"/>
  <c r="F467" i="2"/>
  <c r="G467" i="2"/>
  <c r="I467" i="2"/>
  <c r="C468" i="2"/>
  <c r="E468" i="2"/>
  <c r="F468" i="2"/>
  <c r="G468" i="2"/>
  <c r="I468" i="2"/>
  <c r="C469" i="2"/>
  <c r="E469" i="2"/>
  <c r="F469" i="2"/>
  <c r="G469" i="2"/>
  <c r="I469" i="2"/>
  <c r="C470" i="2"/>
  <c r="E470" i="2"/>
  <c r="F470" i="2"/>
  <c r="G470" i="2"/>
  <c r="I470" i="2"/>
  <c r="C471" i="2"/>
  <c r="E471" i="2"/>
  <c r="F471" i="2"/>
  <c r="G471" i="2"/>
  <c r="I471" i="2"/>
  <c r="C472" i="2"/>
  <c r="E472" i="2"/>
  <c r="F472" i="2"/>
  <c r="G472" i="2"/>
  <c r="I472" i="2"/>
  <c r="C473" i="2"/>
  <c r="E473" i="2"/>
  <c r="F473" i="2"/>
  <c r="G473" i="2"/>
  <c r="I473" i="2"/>
  <c r="C474" i="2"/>
  <c r="E474" i="2"/>
  <c r="F474" i="2"/>
  <c r="G474" i="2"/>
  <c r="I474" i="2"/>
  <c r="C475" i="2"/>
  <c r="E475" i="2"/>
  <c r="F475" i="2"/>
  <c r="G475" i="2"/>
  <c r="I475" i="2"/>
  <c r="C476" i="2"/>
  <c r="E476" i="2"/>
  <c r="F476" i="2"/>
  <c r="G476" i="2"/>
  <c r="I476" i="2"/>
  <c r="C477" i="2"/>
  <c r="E477" i="2"/>
  <c r="F477" i="2"/>
  <c r="G477" i="2"/>
  <c r="I477" i="2"/>
  <c r="C478" i="2"/>
  <c r="E478" i="2"/>
  <c r="F478" i="2"/>
  <c r="G478" i="2"/>
  <c r="I478" i="2"/>
  <c r="C479" i="2"/>
  <c r="E479" i="2"/>
  <c r="F479" i="2"/>
  <c r="G479" i="2"/>
  <c r="I479" i="2"/>
  <c r="C480" i="2"/>
  <c r="E480" i="2"/>
  <c r="F480" i="2"/>
  <c r="G480" i="2"/>
  <c r="I480" i="2"/>
  <c r="C481" i="2"/>
  <c r="E481" i="2"/>
  <c r="F481" i="2"/>
  <c r="G481" i="2"/>
  <c r="I481" i="2"/>
  <c r="C482" i="2"/>
  <c r="E482" i="2"/>
  <c r="F482" i="2"/>
  <c r="G482" i="2"/>
  <c r="I482" i="2"/>
  <c r="C483" i="2"/>
  <c r="E483" i="2"/>
  <c r="F483" i="2"/>
  <c r="G483" i="2"/>
  <c r="I483" i="2"/>
  <c r="C484" i="2"/>
  <c r="E484" i="2"/>
  <c r="F484" i="2"/>
  <c r="G484" i="2"/>
  <c r="I484" i="2"/>
  <c r="C485" i="2"/>
  <c r="E485" i="2"/>
  <c r="F485" i="2"/>
  <c r="G485" i="2"/>
  <c r="I485" i="2"/>
  <c r="C486" i="2"/>
  <c r="E486" i="2"/>
  <c r="F486" i="2"/>
  <c r="G486" i="2"/>
  <c r="I486" i="2"/>
  <c r="C487" i="2"/>
  <c r="E487" i="2"/>
  <c r="F487" i="2"/>
  <c r="G487" i="2"/>
  <c r="I487" i="2"/>
  <c r="C488" i="2"/>
  <c r="E488" i="2"/>
  <c r="F488" i="2"/>
  <c r="G488" i="2"/>
  <c r="I488" i="2"/>
  <c r="C489" i="2"/>
  <c r="E489" i="2"/>
  <c r="F489" i="2"/>
  <c r="G489" i="2"/>
  <c r="I489" i="2"/>
  <c r="C490" i="2"/>
  <c r="E490" i="2"/>
  <c r="F490" i="2"/>
  <c r="G490" i="2"/>
  <c r="I490" i="2"/>
  <c r="C491" i="2"/>
  <c r="E491" i="2"/>
  <c r="F491" i="2"/>
  <c r="G491" i="2"/>
  <c r="I491" i="2"/>
  <c r="C492" i="2"/>
  <c r="E492" i="2"/>
  <c r="F492" i="2"/>
  <c r="G492" i="2"/>
  <c r="I492" i="2"/>
  <c r="C493" i="2"/>
  <c r="E493" i="2"/>
  <c r="F493" i="2"/>
  <c r="G493" i="2"/>
  <c r="I493" i="2"/>
  <c r="C494" i="2"/>
  <c r="E494" i="2"/>
  <c r="F494" i="2"/>
  <c r="G494" i="2"/>
  <c r="I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K2836" i="1"/>
  <c r="R2804" i="2"/>
  <c r="L2805" i="2"/>
  <c r="R2805" i="2"/>
  <c r="O2806" i="2"/>
  <c r="R2806" i="2"/>
  <c r="L2807" i="2"/>
  <c r="N2807" i="2"/>
  <c r="R2807" i="2"/>
  <c r="O2808" i="2"/>
  <c r="R2808" i="2"/>
  <c r="L2809" i="2"/>
  <c r="R2809" i="2"/>
  <c r="R2810" i="2"/>
  <c r="L2811" i="2"/>
  <c r="R2811" i="2"/>
  <c r="R2812" i="2"/>
  <c r="L2813" i="2"/>
  <c r="N2813" i="2"/>
  <c r="R2813" i="2"/>
  <c r="R2814" i="2"/>
  <c r="L2815" i="2"/>
  <c r="N2815" i="2"/>
  <c r="R2815" i="2"/>
  <c r="R2816" i="2"/>
  <c r="L2817" i="2"/>
  <c r="R2817" i="2"/>
  <c r="N2818" i="2"/>
  <c r="R2818" i="2"/>
  <c r="L2819" i="2"/>
  <c r="N2819" i="2"/>
  <c r="R2819" i="2"/>
  <c r="O2820" i="2"/>
  <c r="R2820" i="2"/>
  <c r="L2821" i="2"/>
  <c r="R2821" i="2"/>
  <c r="R2822" i="2"/>
  <c r="L2823" i="2"/>
  <c r="R2823" i="2"/>
  <c r="R2824" i="2"/>
  <c r="L2825" i="2"/>
  <c r="N2825" i="2"/>
  <c r="R2825" i="2"/>
  <c r="R2826" i="2"/>
  <c r="L2827" i="2"/>
  <c r="R2827" i="2"/>
  <c r="R2828" i="2"/>
  <c r="L2829" i="2"/>
  <c r="R2829" i="2"/>
  <c r="R2830" i="2"/>
  <c r="L2831" i="2"/>
  <c r="N2831" i="2"/>
  <c r="R2831" i="2"/>
  <c r="R2832" i="2"/>
  <c r="L2833" i="2"/>
  <c r="R2833" i="2"/>
  <c r="R2834" i="2"/>
  <c r="L2835" i="2"/>
  <c r="R2835" i="2"/>
  <c r="R2836" i="2"/>
  <c r="L2837" i="2"/>
  <c r="N2837" i="2"/>
  <c r="R2837" i="2"/>
  <c r="R2838" i="2"/>
  <c r="L2839" i="2"/>
  <c r="R2839" i="2"/>
  <c r="R2840" i="2"/>
  <c r="L2841" i="2"/>
  <c r="R2841" i="2"/>
  <c r="R2842" i="2"/>
  <c r="L2843" i="2"/>
  <c r="N2843" i="2"/>
  <c r="R2843" i="2"/>
  <c r="R2844" i="2"/>
  <c r="L2845" i="2"/>
  <c r="R2845" i="2"/>
  <c r="R2846" i="2"/>
  <c r="L2847" i="2"/>
  <c r="N2847" i="2"/>
  <c r="R2847" i="2"/>
  <c r="R2848" i="2"/>
  <c r="L2849" i="2"/>
  <c r="N2849" i="2"/>
  <c r="R2849" i="2"/>
  <c r="R2850" i="2"/>
  <c r="L2851" i="2"/>
  <c r="R2851" i="2"/>
  <c r="R2852" i="2"/>
  <c r="L2853" i="2"/>
  <c r="R2853" i="2"/>
  <c r="R2854" i="2"/>
  <c r="L2855" i="2"/>
  <c r="N2855" i="2"/>
  <c r="R2855" i="2"/>
  <c r="R2856" i="2"/>
  <c r="L2857" i="2"/>
  <c r="N2857" i="2"/>
  <c r="R2857" i="2"/>
  <c r="Q2" i="2"/>
  <c r="H5" i="2" s="1"/>
  <c r="I2603" i="2"/>
  <c r="R2603" i="2" s="1"/>
  <c r="I2604" i="2"/>
  <c r="R2604" i="2" s="1"/>
  <c r="I2605" i="2"/>
  <c r="R2605" i="2" s="1"/>
  <c r="I2606" i="2"/>
  <c r="R2606" i="2" s="1"/>
  <c r="I2607" i="2"/>
  <c r="R2607" i="2" s="1"/>
  <c r="I2608" i="2"/>
  <c r="I2609" i="2"/>
  <c r="R2609" i="2" s="1"/>
  <c r="I2610" i="2"/>
  <c r="R2610" i="2" s="1"/>
  <c r="I2611" i="2"/>
  <c r="I2612" i="2"/>
  <c r="I2613" i="2"/>
  <c r="R2613" i="2" s="1"/>
  <c r="I2614" i="2"/>
  <c r="I2615" i="2"/>
  <c r="R2615" i="2" s="1"/>
  <c r="I2616" i="2"/>
  <c r="R2616" i="2" s="1"/>
  <c r="I2617" i="2"/>
  <c r="R2617" i="2" s="1"/>
  <c r="I2618" i="2"/>
  <c r="R2618" i="2" s="1"/>
  <c r="I2619" i="2"/>
  <c r="R2619" i="2" s="1"/>
  <c r="I2620" i="2"/>
  <c r="I2621" i="2"/>
  <c r="R2621" i="2" s="1"/>
  <c r="I2622" i="2"/>
  <c r="R2622" i="2" s="1"/>
  <c r="I2623" i="2"/>
  <c r="R2623" i="2" s="1"/>
  <c r="I2624" i="2"/>
  <c r="R2624" i="2" s="1"/>
  <c r="I2625" i="2"/>
  <c r="R2625" i="2" s="1"/>
  <c r="I2626" i="2"/>
  <c r="I2627" i="2"/>
  <c r="R2627" i="2" s="1"/>
  <c r="I2628" i="2"/>
  <c r="R2628" i="2" s="1"/>
  <c r="I2629" i="2"/>
  <c r="R2629" i="2" s="1"/>
  <c r="I2630" i="2"/>
  <c r="R2630" i="2" s="1"/>
  <c r="I2631" i="2"/>
  <c r="R2631" i="2" s="1"/>
  <c r="I2632" i="2"/>
  <c r="I2633" i="2"/>
  <c r="R2633" i="2" s="1"/>
  <c r="I2634" i="2"/>
  <c r="R2634" i="2" s="1"/>
  <c r="I2635" i="2"/>
  <c r="R2635" i="2" s="1"/>
  <c r="I2636" i="2"/>
  <c r="R2636" i="2" s="1"/>
  <c r="I2637" i="2"/>
  <c r="R2637" i="2" s="1"/>
  <c r="I2638" i="2"/>
  <c r="I2639" i="2"/>
  <c r="R2639" i="2" s="1"/>
  <c r="I2640" i="2"/>
  <c r="R2640" i="2" s="1"/>
  <c r="I2641" i="2"/>
  <c r="R2641" i="2" s="1"/>
  <c r="I2642" i="2"/>
  <c r="R2642" i="2" s="1"/>
  <c r="I2643" i="2"/>
  <c r="R2643" i="2" s="1"/>
  <c r="I2644" i="2"/>
  <c r="I2645" i="2"/>
  <c r="R2645" i="2" s="1"/>
  <c r="I2646" i="2"/>
  <c r="R2646" i="2" s="1"/>
  <c r="I2647" i="2"/>
  <c r="R2647" i="2" s="1"/>
  <c r="I2648" i="2"/>
  <c r="R2648" i="2" s="1"/>
  <c r="I2649" i="2"/>
  <c r="R2649" i="2" s="1"/>
  <c r="I2650" i="2"/>
  <c r="I2651" i="2"/>
  <c r="R2651" i="2" s="1"/>
  <c r="I2652" i="2"/>
  <c r="R2652" i="2" s="1"/>
  <c r="I2653" i="2"/>
  <c r="R2653" i="2" s="1"/>
  <c r="I2654" i="2"/>
  <c r="R2654" i="2" s="1"/>
  <c r="I2655" i="2"/>
  <c r="R2655" i="2" s="1"/>
  <c r="I2656" i="2"/>
  <c r="I2657" i="2"/>
  <c r="R2657" i="2" s="1"/>
  <c r="I2658" i="2"/>
  <c r="R2658" i="2" s="1"/>
  <c r="I2659" i="2"/>
  <c r="R2659" i="2" s="1"/>
  <c r="I2660" i="2"/>
  <c r="R2660" i="2" s="1"/>
  <c r="I2661" i="2"/>
  <c r="R2661" i="2" s="1"/>
  <c r="I2662" i="2"/>
  <c r="I2663" i="2"/>
  <c r="R2663" i="2" s="1"/>
  <c r="I2664" i="2"/>
  <c r="R2664" i="2" s="1"/>
  <c r="I2665" i="2"/>
  <c r="R2665" i="2" s="1"/>
  <c r="G2603" i="2"/>
  <c r="P2603" i="2" s="1"/>
  <c r="G2604" i="2"/>
  <c r="P2604" i="2" s="1"/>
  <c r="G2605" i="2"/>
  <c r="G2606" i="2"/>
  <c r="P2606" i="2" s="1"/>
  <c r="G2607" i="2"/>
  <c r="P2607" i="2" s="1"/>
  <c r="G2608" i="2"/>
  <c r="P2608" i="2" s="1"/>
  <c r="G2609" i="2"/>
  <c r="P2609" i="2" s="1"/>
  <c r="G2610" i="2"/>
  <c r="P2610" i="2" s="1"/>
  <c r="G2611" i="2"/>
  <c r="G2612" i="2"/>
  <c r="P2612" i="2" s="1"/>
  <c r="G2613" i="2"/>
  <c r="P2613" i="2" s="1"/>
  <c r="G2614" i="2"/>
  <c r="P2614" i="2" s="1"/>
  <c r="G2615" i="2"/>
  <c r="P2615" i="2" s="1"/>
  <c r="G2616" i="2"/>
  <c r="P2616" i="2" s="1"/>
  <c r="G2617" i="2"/>
  <c r="P2617" i="2" s="1"/>
  <c r="G2618" i="2"/>
  <c r="P2618" i="2" s="1"/>
  <c r="G2619" i="2"/>
  <c r="P2619" i="2" s="1"/>
  <c r="G2620" i="2"/>
  <c r="P2620" i="2" s="1"/>
  <c r="G2621" i="2"/>
  <c r="P2621" i="2" s="1"/>
  <c r="G2622" i="2"/>
  <c r="P2622" i="2" s="1"/>
  <c r="G2623" i="2"/>
  <c r="G2624" i="2"/>
  <c r="P2624" i="2" s="1"/>
  <c r="G2625" i="2"/>
  <c r="P2625" i="2" s="1"/>
  <c r="G2626" i="2"/>
  <c r="P2626" i="2" s="1"/>
  <c r="G2627" i="2"/>
  <c r="P2627" i="2" s="1"/>
  <c r="G2628" i="2"/>
  <c r="P2628" i="2" s="1"/>
  <c r="G2629" i="2"/>
  <c r="G2630" i="2"/>
  <c r="P2630" i="2" s="1"/>
  <c r="G2631" i="2"/>
  <c r="P2631" i="2" s="1"/>
  <c r="G2632" i="2"/>
  <c r="P2632" i="2" s="1"/>
  <c r="G2633" i="2"/>
  <c r="P2633" i="2" s="1"/>
  <c r="G2634" i="2"/>
  <c r="P2634" i="2" s="1"/>
  <c r="G2635" i="2"/>
  <c r="P2635" i="2" s="1"/>
  <c r="G2636" i="2"/>
  <c r="P2636" i="2" s="1"/>
  <c r="G2637" i="2"/>
  <c r="P2637" i="2" s="1"/>
  <c r="G2638" i="2"/>
  <c r="P2638" i="2" s="1"/>
  <c r="G2639" i="2"/>
  <c r="P2639" i="2" s="1"/>
  <c r="G2640" i="2"/>
  <c r="P2640" i="2" s="1"/>
  <c r="G2641" i="2"/>
  <c r="G2642" i="2"/>
  <c r="P2642" i="2" s="1"/>
  <c r="G2643" i="2"/>
  <c r="P2643" i="2" s="1"/>
  <c r="G2644" i="2"/>
  <c r="P2644" i="2" s="1"/>
  <c r="G2645" i="2"/>
  <c r="P2645" i="2" s="1"/>
  <c r="G2646" i="2"/>
  <c r="P2646" i="2" s="1"/>
  <c r="G2647" i="2"/>
  <c r="G2648" i="2"/>
  <c r="P2648" i="2" s="1"/>
  <c r="G2649" i="2"/>
  <c r="P2649" i="2" s="1"/>
  <c r="G2650" i="2"/>
  <c r="P2650" i="2" s="1"/>
  <c r="G2651" i="2"/>
  <c r="P2651" i="2" s="1"/>
  <c r="G2652" i="2"/>
  <c r="P2652" i="2" s="1"/>
  <c r="G2653" i="2"/>
  <c r="P2653" i="2" s="1"/>
  <c r="G2654" i="2"/>
  <c r="P2654" i="2" s="1"/>
  <c r="G2655" i="2"/>
  <c r="P2655" i="2" s="1"/>
  <c r="G2656" i="2"/>
  <c r="P2656" i="2" s="1"/>
  <c r="G2657" i="2"/>
  <c r="P2657" i="2" s="1"/>
  <c r="G2658" i="2"/>
  <c r="P2658" i="2" s="1"/>
  <c r="G2659" i="2"/>
  <c r="G2660" i="2"/>
  <c r="P2660" i="2" s="1"/>
  <c r="G2661" i="2"/>
  <c r="P2661" i="2" s="1"/>
  <c r="G2662" i="2"/>
  <c r="P2662" i="2" s="1"/>
  <c r="G2663" i="2"/>
  <c r="P2663" i="2" s="1"/>
  <c r="G2664" i="2"/>
  <c r="P2664" i="2" s="1"/>
  <c r="G2665" i="2"/>
  <c r="F2603" i="2"/>
  <c r="O2603" i="2" s="1"/>
  <c r="F2604" i="2"/>
  <c r="O2604" i="2" s="1"/>
  <c r="F2605" i="2"/>
  <c r="O2605" i="2" s="1"/>
  <c r="F2606" i="2"/>
  <c r="O2606" i="2" s="1"/>
  <c r="F2607" i="2"/>
  <c r="O2607" i="2" s="1"/>
  <c r="F2608" i="2"/>
  <c r="F2609" i="2"/>
  <c r="O2609" i="2" s="1"/>
  <c r="F2610" i="2"/>
  <c r="O2610" i="2" s="1"/>
  <c r="F2611" i="2"/>
  <c r="O2611" i="2" s="1"/>
  <c r="F2612" i="2"/>
  <c r="O2612" i="2" s="1"/>
  <c r="F2613" i="2"/>
  <c r="O2613" i="2" s="1"/>
  <c r="F2614" i="2"/>
  <c r="F2615" i="2"/>
  <c r="O2615" i="2" s="1"/>
  <c r="F2616" i="2"/>
  <c r="O2616" i="2" s="1"/>
  <c r="F2617" i="2"/>
  <c r="O2617" i="2" s="1"/>
  <c r="F2618" i="2"/>
  <c r="O2618" i="2" s="1"/>
  <c r="F2619" i="2"/>
  <c r="O2619" i="2" s="1"/>
  <c r="F2620" i="2"/>
  <c r="F2621" i="2"/>
  <c r="O2621" i="2" s="1"/>
  <c r="F2622" i="2"/>
  <c r="O2622" i="2" s="1"/>
  <c r="F2623" i="2"/>
  <c r="O2623" i="2" s="1"/>
  <c r="F2624" i="2"/>
  <c r="O2624" i="2" s="1"/>
  <c r="F2625" i="2"/>
  <c r="O2625" i="2" s="1"/>
  <c r="F2626" i="2"/>
  <c r="F2627" i="2"/>
  <c r="O2627" i="2" s="1"/>
  <c r="F2628" i="2"/>
  <c r="O2628" i="2" s="1"/>
  <c r="F2629" i="2"/>
  <c r="O2629" i="2" s="1"/>
  <c r="F2630" i="2"/>
  <c r="O2630" i="2" s="1"/>
  <c r="F2631" i="2"/>
  <c r="O2631" i="2" s="1"/>
  <c r="F2632" i="2"/>
  <c r="F2633" i="2"/>
  <c r="O2633" i="2" s="1"/>
  <c r="F2634" i="2"/>
  <c r="O2634" i="2" s="1"/>
  <c r="F2635" i="2"/>
  <c r="O2635" i="2" s="1"/>
  <c r="F2636" i="2"/>
  <c r="O2636" i="2" s="1"/>
  <c r="F2637" i="2"/>
  <c r="O2637" i="2" s="1"/>
  <c r="F2638" i="2"/>
  <c r="F2639" i="2"/>
  <c r="O2639" i="2" s="1"/>
  <c r="F2640" i="2"/>
  <c r="O2640" i="2" s="1"/>
  <c r="F2641" i="2"/>
  <c r="O2641" i="2" s="1"/>
  <c r="F2642" i="2"/>
  <c r="O2642" i="2" s="1"/>
  <c r="F2643" i="2"/>
  <c r="O2643" i="2" s="1"/>
  <c r="F2644" i="2"/>
  <c r="F2645" i="2"/>
  <c r="O2645" i="2" s="1"/>
  <c r="F2646" i="2"/>
  <c r="O2646" i="2" s="1"/>
  <c r="F2647" i="2"/>
  <c r="O2647" i="2" s="1"/>
  <c r="F2648" i="2"/>
  <c r="O2648" i="2" s="1"/>
  <c r="F2649" i="2"/>
  <c r="O2649" i="2" s="1"/>
  <c r="F2650" i="2"/>
  <c r="F2651" i="2"/>
  <c r="O2651" i="2" s="1"/>
  <c r="F2652" i="2"/>
  <c r="O2652" i="2" s="1"/>
  <c r="F2653" i="2"/>
  <c r="O2653" i="2" s="1"/>
  <c r="F2654" i="2"/>
  <c r="O2654" i="2" s="1"/>
  <c r="F2655" i="2"/>
  <c r="O2655" i="2" s="1"/>
  <c r="F2656" i="2"/>
  <c r="F2657" i="2"/>
  <c r="O2657" i="2" s="1"/>
  <c r="F2658" i="2"/>
  <c r="O2658" i="2" s="1"/>
  <c r="F2659" i="2"/>
  <c r="O2659" i="2" s="1"/>
  <c r="F2660" i="2"/>
  <c r="O2660" i="2" s="1"/>
  <c r="F2661" i="2"/>
  <c r="O2661" i="2" s="1"/>
  <c r="F2662" i="2"/>
  <c r="F2663" i="2"/>
  <c r="O2663" i="2" s="1"/>
  <c r="F2664" i="2"/>
  <c r="O2664" i="2" s="1"/>
  <c r="F2665" i="2"/>
  <c r="O2665" i="2" s="1"/>
  <c r="K2775" i="1"/>
  <c r="M2775" i="1"/>
  <c r="N2775" i="1"/>
  <c r="O2775" i="1"/>
  <c r="K2776" i="1"/>
  <c r="M2776" i="1"/>
  <c r="N2776" i="1"/>
  <c r="O2776" i="1"/>
  <c r="K2777" i="1"/>
  <c r="M2777" i="1"/>
  <c r="N2777" i="1"/>
  <c r="O2777" i="1"/>
  <c r="K2778" i="1"/>
  <c r="M2778" i="1"/>
  <c r="N2778" i="1"/>
  <c r="O2778" i="1"/>
  <c r="K2779" i="1"/>
  <c r="M2779" i="1"/>
  <c r="N2779" i="1"/>
  <c r="O2779" i="1"/>
  <c r="K2780" i="1"/>
  <c r="M2780" i="1"/>
  <c r="N2780" i="1"/>
  <c r="O2780" i="1"/>
  <c r="K2781" i="1"/>
  <c r="M2781" i="1"/>
  <c r="N2781" i="1"/>
  <c r="O2781" i="1"/>
  <c r="K2782" i="1"/>
  <c r="M2782" i="1"/>
  <c r="N2782" i="1"/>
  <c r="O2782" i="1"/>
  <c r="K2783" i="1"/>
  <c r="M2783" i="1"/>
  <c r="N2783" i="1"/>
  <c r="O2783" i="1"/>
  <c r="K2784" i="1"/>
  <c r="M2784" i="1"/>
  <c r="N2784" i="1"/>
  <c r="O2784" i="1"/>
  <c r="K2785" i="1"/>
  <c r="M2785" i="1"/>
  <c r="N2785" i="1"/>
  <c r="O2785" i="1"/>
  <c r="K2786" i="1"/>
  <c r="M2786" i="1"/>
  <c r="N2786" i="1"/>
  <c r="O2786" i="1"/>
  <c r="K2787" i="1"/>
  <c r="M2787" i="1"/>
  <c r="N2787" i="1"/>
  <c r="O2787" i="1"/>
  <c r="K2788" i="1"/>
  <c r="M2788" i="1"/>
  <c r="N2788" i="1"/>
  <c r="O2788" i="1"/>
  <c r="K2789" i="1"/>
  <c r="M2789" i="1"/>
  <c r="N2789" i="1"/>
  <c r="O2789" i="1"/>
  <c r="K2790" i="1"/>
  <c r="M2790" i="1"/>
  <c r="N2790" i="1"/>
  <c r="O2790" i="1"/>
  <c r="K2791" i="1"/>
  <c r="M2791" i="1"/>
  <c r="N2791" i="1"/>
  <c r="O2791" i="1"/>
  <c r="K2792" i="1"/>
  <c r="M2792" i="1"/>
  <c r="N2792" i="1"/>
  <c r="O2792" i="1"/>
  <c r="K2793" i="1"/>
  <c r="M2793" i="1"/>
  <c r="N2793" i="1"/>
  <c r="O2793" i="1"/>
  <c r="K2794" i="1"/>
  <c r="M2794" i="1"/>
  <c r="N2794" i="1"/>
  <c r="O2794" i="1"/>
  <c r="K2795" i="1"/>
  <c r="M2795" i="1"/>
  <c r="N2795" i="1"/>
  <c r="O2795" i="1"/>
  <c r="K2796" i="1"/>
  <c r="M2796" i="1"/>
  <c r="N2796" i="1"/>
  <c r="O2796" i="1"/>
  <c r="K2797" i="1"/>
  <c r="M2797" i="1"/>
  <c r="N2797" i="1"/>
  <c r="O2797" i="1"/>
  <c r="K2798" i="1"/>
  <c r="M2798" i="1"/>
  <c r="N2798" i="1"/>
  <c r="O2798" i="1"/>
  <c r="K2799" i="1"/>
  <c r="M2799" i="1"/>
  <c r="N2799" i="1"/>
  <c r="O2799" i="1"/>
  <c r="K2800" i="1"/>
  <c r="M2800" i="1"/>
  <c r="N2800" i="1"/>
  <c r="O2800" i="1"/>
  <c r="K2801" i="1"/>
  <c r="M2801" i="1"/>
  <c r="N2801" i="1"/>
  <c r="O2801" i="1"/>
  <c r="K2802" i="1"/>
  <c r="M2802" i="1"/>
  <c r="N2802" i="1"/>
  <c r="O2802" i="1"/>
  <c r="K2803" i="1"/>
  <c r="M2803" i="1"/>
  <c r="N2803" i="1"/>
  <c r="O2803" i="1"/>
  <c r="K2804" i="1"/>
  <c r="M2804" i="1"/>
  <c r="N2804" i="1"/>
  <c r="O2804" i="1"/>
  <c r="K2805" i="1"/>
  <c r="M2805" i="1"/>
  <c r="N2805" i="1"/>
  <c r="O2805" i="1"/>
  <c r="K2806" i="1"/>
  <c r="M2806" i="1"/>
  <c r="N2806" i="1"/>
  <c r="O2806" i="1"/>
  <c r="K2807" i="1"/>
  <c r="M2807" i="1"/>
  <c r="N2807" i="1"/>
  <c r="O2807" i="1"/>
  <c r="K2808" i="1"/>
  <c r="M2808" i="1"/>
  <c r="N2808" i="1"/>
  <c r="O2808" i="1"/>
  <c r="K2809" i="1"/>
  <c r="M2809" i="1"/>
  <c r="N2809" i="1"/>
  <c r="O2809" i="1"/>
  <c r="K2810" i="1"/>
  <c r="M2810" i="1"/>
  <c r="N2810" i="1"/>
  <c r="O2810" i="1"/>
  <c r="K2811" i="1"/>
  <c r="M2811" i="1"/>
  <c r="N2811" i="1"/>
  <c r="O2811" i="1"/>
  <c r="K2812" i="1"/>
  <c r="M2812" i="1"/>
  <c r="N2812" i="1"/>
  <c r="O2812" i="1"/>
  <c r="K2813" i="1"/>
  <c r="M2813" i="1"/>
  <c r="N2813" i="1"/>
  <c r="O2813" i="1"/>
  <c r="K2814" i="1"/>
  <c r="M2814" i="1"/>
  <c r="N2814" i="1"/>
  <c r="O2814" i="1"/>
  <c r="K2815" i="1"/>
  <c r="M2815" i="1"/>
  <c r="N2815" i="1"/>
  <c r="O2815" i="1"/>
  <c r="K2816" i="1"/>
  <c r="M2816" i="1"/>
  <c r="N2816" i="1"/>
  <c r="O2816" i="1"/>
  <c r="K2817" i="1"/>
  <c r="M2817" i="1"/>
  <c r="N2817" i="1"/>
  <c r="O2817" i="1"/>
  <c r="K2818" i="1"/>
  <c r="M2818" i="1"/>
  <c r="N2818" i="1"/>
  <c r="O2818" i="1"/>
  <c r="K2819" i="1"/>
  <c r="M2819" i="1"/>
  <c r="N2819" i="1"/>
  <c r="O2819" i="1"/>
  <c r="K2820" i="1"/>
  <c r="M2820" i="1"/>
  <c r="N2820" i="1"/>
  <c r="O2820" i="1"/>
  <c r="K2821" i="1"/>
  <c r="M2821" i="1"/>
  <c r="N2821" i="1"/>
  <c r="O2821" i="1"/>
  <c r="K2822" i="1"/>
  <c r="M2822" i="1"/>
  <c r="N2822" i="1"/>
  <c r="O2822" i="1"/>
  <c r="K2823" i="1"/>
  <c r="M2823" i="1"/>
  <c r="N2823" i="1"/>
  <c r="O2823" i="1"/>
  <c r="K2824" i="1"/>
  <c r="M2824" i="1"/>
  <c r="N2824" i="1"/>
  <c r="O2824" i="1"/>
  <c r="K2825" i="1"/>
  <c r="M2825" i="1"/>
  <c r="N2825" i="1"/>
  <c r="O2825" i="1"/>
  <c r="K2826" i="1"/>
  <c r="M2826" i="1"/>
  <c r="N2826" i="1"/>
  <c r="O2826" i="1"/>
  <c r="K2827" i="1"/>
  <c r="M2827" i="1"/>
  <c r="N2827" i="1"/>
  <c r="O2827" i="1"/>
  <c r="K2828" i="1"/>
  <c r="M2828" i="1"/>
  <c r="N2828" i="1"/>
  <c r="O2828" i="1"/>
  <c r="K2829" i="1"/>
  <c r="M2829" i="1"/>
  <c r="N2829" i="1"/>
  <c r="O2829" i="1"/>
  <c r="K2830" i="1"/>
  <c r="M2830" i="1"/>
  <c r="N2830" i="1"/>
  <c r="O2830" i="1"/>
  <c r="K2831" i="1"/>
  <c r="M2831" i="1"/>
  <c r="N2831" i="1"/>
  <c r="O2831" i="1"/>
  <c r="K2832" i="1"/>
  <c r="M2832" i="1"/>
  <c r="N2832" i="1"/>
  <c r="O2832" i="1"/>
  <c r="K2833" i="1"/>
  <c r="M2833" i="1"/>
  <c r="N2833" i="1"/>
  <c r="O2833" i="1"/>
  <c r="K2834" i="1"/>
  <c r="M2834" i="1"/>
  <c r="N2834" i="1"/>
  <c r="O2834" i="1"/>
  <c r="K2835" i="1"/>
  <c r="M2835" i="1"/>
  <c r="N2835" i="1"/>
  <c r="O2835" i="1"/>
  <c r="M2836" i="1"/>
  <c r="N2836" i="1"/>
  <c r="O2836" i="1"/>
  <c r="L6" i="2"/>
  <c r="L2797" i="2"/>
  <c r="R2797" i="2"/>
  <c r="R2798" i="2"/>
  <c r="L2799" i="2"/>
  <c r="R2799" i="2"/>
  <c r="R2800" i="2"/>
  <c r="L2801" i="2"/>
  <c r="N2801" i="2"/>
  <c r="R2801" i="2"/>
  <c r="R2802" i="2"/>
  <c r="L2803" i="2"/>
  <c r="R2803" i="2"/>
  <c r="R2738" i="2"/>
  <c r="L2739" i="2"/>
  <c r="R2739" i="2"/>
  <c r="N2740" i="2"/>
  <c r="R2740" i="2"/>
  <c r="L2741" i="2"/>
  <c r="N2741" i="2"/>
  <c r="R2741" i="2"/>
  <c r="R2742" i="2"/>
  <c r="L2743" i="2"/>
  <c r="R2743" i="2"/>
  <c r="L2744" i="2"/>
  <c r="R2744" i="2"/>
  <c r="L2745" i="2"/>
  <c r="R2745" i="2"/>
  <c r="R2746" i="2"/>
  <c r="L2747" i="2"/>
  <c r="N2747" i="2"/>
  <c r="R2747" i="2"/>
  <c r="R2748" i="2"/>
  <c r="L2749" i="2"/>
  <c r="R2749" i="2"/>
  <c r="R2750" i="2"/>
  <c r="L2751" i="2"/>
  <c r="R2751" i="2"/>
  <c r="R2752" i="2"/>
  <c r="L2753" i="2"/>
  <c r="N2753" i="2"/>
  <c r="R2753" i="2"/>
  <c r="R2754" i="2"/>
  <c r="L2755" i="2"/>
  <c r="R2755" i="2"/>
  <c r="R2756" i="2"/>
  <c r="L2757" i="2"/>
  <c r="N2757" i="2"/>
  <c r="R2757" i="2"/>
  <c r="R2758" i="2"/>
  <c r="L2759" i="2"/>
  <c r="N2759" i="2"/>
  <c r="R2759" i="2"/>
  <c r="R2760" i="2"/>
  <c r="L2761" i="2"/>
  <c r="R2761" i="2"/>
  <c r="R2762" i="2"/>
  <c r="L2763" i="2"/>
  <c r="N2763" i="2"/>
  <c r="R2763" i="2"/>
  <c r="R2764" i="2"/>
  <c r="L2765" i="2"/>
  <c r="N2765" i="2"/>
  <c r="R2765" i="2"/>
  <c r="R2766" i="2"/>
  <c r="L2767" i="2"/>
  <c r="R2767" i="2"/>
  <c r="R2768" i="2"/>
  <c r="L2769" i="2"/>
  <c r="N2769" i="2"/>
  <c r="R2769" i="2"/>
  <c r="R2770" i="2"/>
  <c r="L2771" i="2"/>
  <c r="N2771" i="2"/>
  <c r="R2771" i="2"/>
  <c r="R2772" i="2"/>
  <c r="L2773" i="2"/>
  <c r="R2773" i="2"/>
  <c r="N2774" i="2"/>
  <c r="R2774" i="2"/>
  <c r="L2775" i="2"/>
  <c r="R2775" i="2"/>
  <c r="O2776" i="2"/>
  <c r="R2776" i="2"/>
  <c r="L2777" i="2"/>
  <c r="N2777" i="2"/>
  <c r="R2777" i="2"/>
  <c r="P2778" i="2"/>
  <c r="R2778" i="2"/>
  <c r="L2779" i="2"/>
  <c r="R2779" i="2"/>
  <c r="R2780" i="2"/>
  <c r="L2781" i="2"/>
  <c r="R2781" i="2"/>
  <c r="R2782" i="2"/>
  <c r="L2783" i="2"/>
  <c r="N2783" i="2"/>
  <c r="R2783" i="2"/>
  <c r="R2784" i="2"/>
  <c r="L2785" i="2"/>
  <c r="R2785" i="2"/>
  <c r="N2786" i="2"/>
  <c r="R2786" i="2"/>
  <c r="L2787" i="2"/>
  <c r="R2787" i="2"/>
  <c r="R2788" i="2"/>
  <c r="L2789" i="2"/>
  <c r="N2789" i="2"/>
  <c r="R2789" i="2"/>
  <c r="R2790" i="2"/>
  <c r="L2791" i="2"/>
  <c r="R2791" i="2"/>
  <c r="R2792" i="2"/>
  <c r="L2793" i="2"/>
  <c r="R2793" i="2"/>
  <c r="R2794" i="2"/>
  <c r="L2795" i="2"/>
  <c r="N2795" i="2"/>
  <c r="R2795" i="2"/>
  <c r="R2796" i="2"/>
  <c r="K2717" i="1"/>
  <c r="M2717" i="1"/>
  <c r="N2717" i="1"/>
  <c r="O2717" i="1"/>
  <c r="K2718" i="1"/>
  <c r="M2718" i="1"/>
  <c r="N2718" i="1"/>
  <c r="O2718" i="1"/>
  <c r="K2719" i="1"/>
  <c r="M2719" i="1"/>
  <c r="N2719" i="1"/>
  <c r="O2719" i="1"/>
  <c r="K2720" i="1"/>
  <c r="M2720" i="1"/>
  <c r="N2720" i="1"/>
  <c r="O2720" i="1"/>
  <c r="K2721" i="1"/>
  <c r="M2721" i="1"/>
  <c r="N2721" i="1"/>
  <c r="O2721" i="1"/>
  <c r="K2722" i="1"/>
  <c r="M2722" i="1"/>
  <c r="N2722" i="1"/>
  <c r="O2722" i="1"/>
  <c r="K2723" i="1"/>
  <c r="M2723" i="1"/>
  <c r="N2723" i="1"/>
  <c r="O2723" i="1"/>
  <c r="K2724" i="1"/>
  <c r="M2724" i="1"/>
  <c r="N2724" i="1"/>
  <c r="O2724" i="1"/>
  <c r="K2725" i="1"/>
  <c r="M2725" i="1"/>
  <c r="N2725" i="1"/>
  <c r="O2725" i="1"/>
  <c r="K2726" i="1"/>
  <c r="M2726" i="1"/>
  <c r="N2726" i="1"/>
  <c r="O2726" i="1"/>
  <c r="K2727" i="1"/>
  <c r="M2727" i="1"/>
  <c r="N2727" i="1"/>
  <c r="O2727" i="1"/>
  <c r="K2728" i="1"/>
  <c r="M2728" i="1"/>
  <c r="N2728" i="1"/>
  <c r="O2728" i="1"/>
  <c r="K2729" i="1"/>
  <c r="M2729" i="1"/>
  <c r="N2729" i="1"/>
  <c r="O2729" i="1"/>
  <c r="K2730" i="1"/>
  <c r="M2730" i="1"/>
  <c r="N2730" i="1"/>
  <c r="O2730" i="1"/>
  <c r="K2731" i="1"/>
  <c r="M2731" i="1"/>
  <c r="N2731" i="1"/>
  <c r="O2731" i="1"/>
  <c r="K2732" i="1"/>
  <c r="M2732" i="1"/>
  <c r="N2732" i="1"/>
  <c r="O2732" i="1"/>
  <c r="K2733" i="1"/>
  <c r="M2733" i="1"/>
  <c r="N2733" i="1"/>
  <c r="O2733" i="1"/>
  <c r="K2734" i="1"/>
  <c r="M2734" i="1"/>
  <c r="N2734" i="1"/>
  <c r="O2734" i="1"/>
  <c r="K2735" i="1"/>
  <c r="M2735" i="1"/>
  <c r="N2735" i="1"/>
  <c r="O2735" i="1"/>
  <c r="K2736" i="1"/>
  <c r="M2736" i="1"/>
  <c r="N2736" i="1"/>
  <c r="O2736" i="1"/>
  <c r="K2737" i="1"/>
  <c r="M2737" i="1"/>
  <c r="N2737" i="1"/>
  <c r="O2737" i="1"/>
  <c r="K2738" i="1"/>
  <c r="M2738" i="1"/>
  <c r="N2738" i="1"/>
  <c r="O2738" i="1"/>
  <c r="K2739" i="1"/>
  <c r="M2739" i="1"/>
  <c r="N2739" i="1"/>
  <c r="O2739" i="1"/>
  <c r="K2740" i="1"/>
  <c r="M2740" i="1"/>
  <c r="N2740" i="1"/>
  <c r="O2740" i="1"/>
  <c r="K2741" i="1"/>
  <c r="M2741" i="1"/>
  <c r="N2741" i="1"/>
  <c r="O2741" i="1"/>
  <c r="K2742" i="1"/>
  <c r="M2742" i="1"/>
  <c r="N2742" i="1"/>
  <c r="O2742" i="1"/>
  <c r="K2743" i="1"/>
  <c r="M2743" i="1"/>
  <c r="N2743" i="1"/>
  <c r="O2743" i="1"/>
  <c r="K2744" i="1"/>
  <c r="M2744" i="1"/>
  <c r="N2744" i="1"/>
  <c r="O2744" i="1"/>
  <c r="K2745" i="1"/>
  <c r="M2745" i="1"/>
  <c r="N2745" i="1"/>
  <c r="O2745" i="1"/>
  <c r="K2746" i="1"/>
  <c r="M2746" i="1"/>
  <c r="N2746" i="1"/>
  <c r="O2746" i="1"/>
  <c r="K2747" i="1"/>
  <c r="M2747" i="1"/>
  <c r="N2747" i="1"/>
  <c r="O2747" i="1"/>
  <c r="K2748" i="1"/>
  <c r="M2748" i="1"/>
  <c r="N2748" i="1"/>
  <c r="O2748" i="1"/>
  <c r="K2749" i="1"/>
  <c r="M2749" i="1"/>
  <c r="N2749" i="1"/>
  <c r="O2749" i="1"/>
  <c r="K2750" i="1"/>
  <c r="M2750" i="1"/>
  <c r="N2750" i="1"/>
  <c r="O2750" i="1"/>
  <c r="K2751" i="1"/>
  <c r="M2751" i="1"/>
  <c r="N2751" i="1"/>
  <c r="O2751" i="1"/>
  <c r="K2752" i="1"/>
  <c r="M2752" i="1"/>
  <c r="N2752" i="1"/>
  <c r="O2752" i="1"/>
  <c r="K2753" i="1"/>
  <c r="M2753" i="1"/>
  <c r="N2753" i="1"/>
  <c r="O2753" i="1"/>
  <c r="K2754" i="1"/>
  <c r="M2754" i="1"/>
  <c r="N2754" i="1"/>
  <c r="O2754" i="1"/>
  <c r="K2755" i="1"/>
  <c r="M2755" i="1"/>
  <c r="N2755" i="1"/>
  <c r="O2755" i="1"/>
  <c r="K2756" i="1"/>
  <c r="M2756" i="1"/>
  <c r="N2756" i="1"/>
  <c r="O2756" i="1"/>
  <c r="K2757" i="1"/>
  <c r="M2757" i="1"/>
  <c r="N2757" i="1"/>
  <c r="O2757" i="1"/>
  <c r="K2758" i="1"/>
  <c r="M2758" i="1"/>
  <c r="N2758" i="1"/>
  <c r="O2758" i="1"/>
  <c r="K2759" i="1"/>
  <c r="M2759" i="1"/>
  <c r="N2759" i="1"/>
  <c r="O2759" i="1"/>
  <c r="K2760" i="1"/>
  <c r="M2760" i="1"/>
  <c r="N2760" i="1"/>
  <c r="O2760" i="1"/>
  <c r="K2761" i="1"/>
  <c r="M2761" i="1"/>
  <c r="N2761" i="1"/>
  <c r="O2761" i="1"/>
  <c r="K2762" i="1"/>
  <c r="M2762" i="1"/>
  <c r="N2762" i="1"/>
  <c r="O2762" i="1"/>
  <c r="K2763" i="1"/>
  <c r="M2763" i="1"/>
  <c r="N2763" i="1"/>
  <c r="O2763" i="1"/>
  <c r="K2764" i="1"/>
  <c r="M2764" i="1"/>
  <c r="N2764" i="1"/>
  <c r="O2764" i="1"/>
  <c r="K2765" i="1"/>
  <c r="M2765" i="1"/>
  <c r="N2765" i="1"/>
  <c r="O2765" i="1"/>
  <c r="K2766" i="1"/>
  <c r="M2766" i="1"/>
  <c r="N2766" i="1"/>
  <c r="O2766" i="1"/>
  <c r="K2767" i="1"/>
  <c r="M2767" i="1"/>
  <c r="N2767" i="1"/>
  <c r="O2767" i="1"/>
  <c r="K2768" i="1"/>
  <c r="M2768" i="1"/>
  <c r="N2768" i="1"/>
  <c r="O2768" i="1"/>
  <c r="K2769" i="1"/>
  <c r="M2769" i="1"/>
  <c r="N2769" i="1"/>
  <c r="O2769" i="1"/>
  <c r="K2770" i="1"/>
  <c r="M2770" i="1"/>
  <c r="N2770" i="1"/>
  <c r="O2770" i="1"/>
  <c r="K2771" i="1"/>
  <c r="M2771" i="1"/>
  <c r="N2771" i="1"/>
  <c r="O2771" i="1"/>
  <c r="K2772" i="1"/>
  <c r="M2772" i="1"/>
  <c r="N2772" i="1"/>
  <c r="O2772" i="1"/>
  <c r="K2773" i="1"/>
  <c r="M2773" i="1"/>
  <c r="N2773" i="1"/>
  <c r="O2773" i="1"/>
  <c r="K2774" i="1"/>
  <c r="M2774" i="1"/>
  <c r="N2774" i="1"/>
  <c r="O2774" i="1"/>
  <c r="R2678" i="2"/>
  <c r="R2681" i="2"/>
  <c r="R2682" i="2"/>
  <c r="R2684" i="2"/>
  <c r="R2687" i="2"/>
  <c r="R2688" i="2"/>
  <c r="R2690" i="2"/>
  <c r="R2693" i="2"/>
  <c r="R2696" i="2"/>
  <c r="R2699" i="2"/>
  <c r="R2702" i="2"/>
  <c r="R2705" i="2"/>
  <c r="R2706" i="2"/>
  <c r="R2708" i="2"/>
  <c r="R2711" i="2"/>
  <c r="R2712" i="2"/>
  <c r="R2714" i="2"/>
  <c r="R2717" i="2"/>
  <c r="R2718" i="2"/>
  <c r="R2720" i="2"/>
  <c r="R2723" i="2"/>
  <c r="R2724" i="2"/>
  <c r="R2726" i="2"/>
  <c r="R2729" i="2"/>
  <c r="R2731" i="2"/>
  <c r="R2732" i="2"/>
  <c r="R2735" i="2"/>
  <c r="O2677" i="2"/>
  <c r="P2678" i="2"/>
  <c r="N2679" i="2"/>
  <c r="O2680" i="2"/>
  <c r="N2681" i="2"/>
  <c r="O2681" i="2"/>
  <c r="P2681" i="2"/>
  <c r="O2683" i="2"/>
  <c r="P2684" i="2"/>
  <c r="N2685" i="2"/>
  <c r="P2685" i="2"/>
  <c r="O2686" i="2"/>
  <c r="N2687" i="2"/>
  <c r="O2687" i="2"/>
  <c r="O2689" i="2"/>
  <c r="O2690" i="2"/>
  <c r="O2692" i="2"/>
  <c r="N2693" i="2"/>
  <c r="O2695" i="2"/>
  <c r="O2696" i="2"/>
  <c r="P2696" i="2"/>
  <c r="P2697" i="2"/>
  <c r="O2698" i="2"/>
  <c r="N2699" i="2"/>
  <c r="O2701" i="2"/>
  <c r="O2704" i="2"/>
  <c r="N2705" i="2"/>
  <c r="O2707" i="2"/>
  <c r="O2708" i="2"/>
  <c r="P2709" i="2"/>
  <c r="N2710" i="2"/>
  <c r="O2710" i="2"/>
  <c r="N2711" i="2"/>
  <c r="O2713" i="2"/>
  <c r="O2716" i="2"/>
  <c r="N2717" i="2"/>
  <c r="O2719" i="2"/>
  <c r="P2721" i="2"/>
  <c r="O2722" i="2"/>
  <c r="N2723" i="2"/>
  <c r="O2725" i="2"/>
  <c r="N2728" i="2"/>
  <c r="O2728" i="2"/>
  <c r="N2729" i="2"/>
  <c r="O2731" i="2"/>
  <c r="N2732" i="2"/>
  <c r="N2734" i="2"/>
  <c r="O2734" i="2"/>
  <c r="N2735" i="2"/>
  <c r="O2737" i="2"/>
  <c r="L2684" i="2"/>
  <c r="L2693" i="2"/>
  <c r="L2701" i="2"/>
  <c r="L2702" i="2"/>
  <c r="L2711" i="2"/>
  <c r="L2720" i="2"/>
  <c r="L2728" i="2"/>
  <c r="K2659" i="1"/>
  <c r="M2659" i="1"/>
  <c r="N2659" i="1"/>
  <c r="O2659" i="1"/>
  <c r="Q2659" i="1"/>
  <c r="K2660" i="1"/>
  <c r="M2660" i="1"/>
  <c r="N2660" i="1"/>
  <c r="O2660" i="1"/>
  <c r="Q2660" i="1"/>
  <c r="K2661" i="1"/>
  <c r="M2661" i="1"/>
  <c r="N2661" i="1"/>
  <c r="O2661" i="1"/>
  <c r="Q2661" i="1"/>
  <c r="K2662" i="1"/>
  <c r="M2662" i="1"/>
  <c r="N2662" i="1"/>
  <c r="O2662" i="1"/>
  <c r="Q2662" i="1"/>
  <c r="K2663" i="1"/>
  <c r="M2663" i="1"/>
  <c r="N2663" i="1"/>
  <c r="O2663" i="1"/>
  <c r="Q2663" i="1"/>
  <c r="K2664" i="1"/>
  <c r="M2664" i="1"/>
  <c r="N2664" i="1"/>
  <c r="O2664" i="1"/>
  <c r="Q2664" i="1"/>
  <c r="K2665" i="1"/>
  <c r="M2665" i="1"/>
  <c r="N2665" i="1"/>
  <c r="O2665" i="1"/>
  <c r="Q2665" i="1"/>
  <c r="K2666" i="1"/>
  <c r="M2666" i="1"/>
  <c r="N2666" i="1"/>
  <c r="O2666" i="1"/>
  <c r="Q2666" i="1"/>
  <c r="K2667" i="1"/>
  <c r="M2667" i="1"/>
  <c r="N2667" i="1"/>
  <c r="O2667" i="1"/>
  <c r="Q2667" i="1"/>
  <c r="K2668" i="1"/>
  <c r="M2668" i="1"/>
  <c r="N2668" i="1"/>
  <c r="O2668" i="1"/>
  <c r="Q2668" i="1"/>
  <c r="K2669" i="1"/>
  <c r="M2669" i="1"/>
  <c r="N2669" i="1"/>
  <c r="O2669" i="1"/>
  <c r="Q2669" i="1"/>
  <c r="K2670" i="1"/>
  <c r="M2670" i="1"/>
  <c r="N2670" i="1"/>
  <c r="O2670" i="1"/>
  <c r="Q2670" i="1"/>
  <c r="K2671" i="1"/>
  <c r="M2671" i="1"/>
  <c r="N2671" i="1"/>
  <c r="O2671" i="1"/>
  <c r="Q2671" i="1"/>
  <c r="K2672" i="1"/>
  <c r="M2672" i="1"/>
  <c r="N2672" i="1"/>
  <c r="O2672" i="1"/>
  <c r="Q2672" i="1"/>
  <c r="K2673" i="1"/>
  <c r="M2673" i="1"/>
  <c r="N2673" i="1"/>
  <c r="O2673" i="1"/>
  <c r="Q2673" i="1"/>
  <c r="K2674" i="1"/>
  <c r="M2674" i="1"/>
  <c r="N2674" i="1"/>
  <c r="O2674" i="1"/>
  <c r="Q2674" i="1"/>
  <c r="K2675" i="1"/>
  <c r="M2675" i="1"/>
  <c r="N2675" i="1"/>
  <c r="O2675" i="1"/>
  <c r="Q2675" i="1"/>
  <c r="K2676" i="1"/>
  <c r="M2676" i="1"/>
  <c r="N2676" i="1"/>
  <c r="O2676" i="1"/>
  <c r="Q2676" i="1"/>
  <c r="K2677" i="1"/>
  <c r="M2677" i="1"/>
  <c r="N2677" i="1"/>
  <c r="O2677" i="1"/>
  <c r="Q2677" i="1"/>
  <c r="K2678" i="1"/>
  <c r="M2678" i="1"/>
  <c r="N2678" i="1"/>
  <c r="O2678" i="1"/>
  <c r="Q2678" i="1"/>
  <c r="K2679" i="1"/>
  <c r="M2679" i="1"/>
  <c r="N2679" i="1"/>
  <c r="O2679" i="1"/>
  <c r="Q2679" i="1"/>
  <c r="K2680" i="1"/>
  <c r="M2680" i="1"/>
  <c r="N2680" i="1"/>
  <c r="O2680" i="1"/>
  <c r="Q2680" i="1"/>
  <c r="K2681" i="1"/>
  <c r="M2681" i="1"/>
  <c r="N2681" i="1"/>
  <c r="O2681" i="1"/>
  <c r="Q2681" i="1"/>
  <c r="K2682" i="1"/>
  <c r="M2682" i="1"/>
  <c r="N2682" i="1"/>
  <c r="O2682" i="1"/>
  <c r="Q2682" i="1"/>
  <c r="K2683" i="1"/>
  <c r="M2683" i="1"/>
  <c r="N2683" i="1"/>
  <c r="O2683" i="1"/>
  <c r="Q2683" i="1"/>
  <c r="K2684" i="1"/>
  <c r="M2684" i="1"/>
  <c r="N2684" i="1"/>
  <c r="O2684" i="1"/>
  <c r="Q2684" i="1"/>
  <c r="K2685" i="1"/>
  <c r="M2685" i="1"/>
  <c r="N2685" i="1"/>
  <c r="O2685" i="1"/>
  <c r="Q2685" i="1"/>
  <c r="K2686" i="1"/>
  <c r="M2686" i="1"/>
  <c r="N2686" i="1"/>
  <c r="O2686" i="1"/>
  <c r="Q2686" i="1"/>
  <c r="K2687" i="1"/>
  <c r="M2687" i="1"/>
  <c r="N2687" i="1"/>
  <c r="O2687" i="1"/>
  <c r="Q2687" i="1"/>
  <c r="K2688" i="1"/>
  <c r="M2688" i="1"/>
  <c r="N2688" i="1"/>
  <c r="O2688" i="1"/>
  <c r="Q2688" i="1"/>
  <c r="K2689" i="1"/>
  <c r="M2689" i="1"/>
  <c r="N2689" i="1"/>
  <c r="O2689" i="1"/>
  <c r="Q2689" i="1"/>
  <c r="K2690" i="1"/>
  <c r="M2690" i="1"/>
  <c r="N2690" i="1"/>
  <c r="O2690" i="1"/>
  <c r="Q2690" i="1"/>
  <c r="K2691" i="1"/>
  <c r="M2691" i="1"/>
  <c r="N2691" i="1"/>
  <c r="O2691" i="1"/>
  <c r="Q2691" i="1"/>
  <c r="K2692" i="1"/>
  <c r="M2692" i="1"/>
  <c r="N2692" i="1"/>
  <c r="O2692" i="1"/>
  <c r="Q2692" i="1"/>
  <c r="K2693" i="1"/>
  <c r="M2693" i="1"/>
  <c r="N2693" i="1"/>
  <c r="O2693" i="1"/>
  <c r="Q2693" i="1"/>
  <c r="K2694" i="1"/>
  <c r="M2694" i="1"/>
  <c r="N2694" i="1"/>
  <c r="O2694" i="1"/>
  <c r="Q2694" i="1"/>
  <c r="K2695" i="1"/>
  <c r="M2695" i="1"/>
  <c r="N2695" i="1"/>
  <c r="O2695" i="1"/>
  <c r="Q2695" i="1"/>
  <c r="K2696" i="1"/>
  <c r="M2696" i="1"/>
  <c r="N2696" i="1"/>
  <c r="O2696" i="1"/>
  <c r="Q2696" i="1"/>
  <c r="K2697" i="1"/>
  <c r="M2697" i="1"/>
  <c r="N2697" i="1"/>
  <c r="O2697" i="1"/>
  <c r="Q2697" i="1"/>
  <c r="K2698" i="1"/>
  <c r="M2698" i="1"/>
  <c r="N2698" i="1"/>
  <c r="O2698" i="1"/>
  <c r="Q2698" i="1"/>
  <c r="K2699" i="1"/>
  <c r="M2699" i="1"/>
  <c r="N2699" i="1"/>
  <c r="O2699" i="1"/>
  <c r="Q2699" i="1"/>
  <c r="K2700" i="1"/>
  <c r="M2700" i="1"/>
  <c r="N2700" i="1"/>
  <c r="O2700" i="1"/>
  <c r="Q2700" i="1"/>
  <c r="K2701" i="1"/>
  <c r="M2701" i="1"/>
  <c r="N2701" i="1"/>
  <c r="O2701" i="1"/>
  <c r="Q2701" i="1"/>
  <c r="K2702" i="1"/>
  <c r="M2702" i="1"/>
  <c r="N2702" i="1"/>
  <c r="O2702" i="1"/>
  <c r="Q2702" i="1"/>
  <c r="K2703" i="1"/>
  <c r="M2703" i="1"/>
  <c r="N2703" i="1"/>
  <c r="O2703" i="1"/>
  <c r="Q2703" i="1"/>
  <c r="K2704" i="1"/>
  <c r="M2704" i="1"/>
  <c r="N2704" i="1"/>
  <c r="O2704" i="1"/>
  <c r="Q2704" i="1"/>
  <c r="K2705" i="1"/>
  <c r="M2705" i="1"/>
  <c r="N2705" i="1"/>
  <c r="O2705" i="1"/>
  <c r="Q2705" i="1"/>
  <c r="K2706" i="1"/>
  <c r="M2706" i="1"/>
  <c r="N2706" i="1"/>
  <c r="O2706" i="1"/>
  <c r="Q2706" i="1"/>
  <c r="K2707" i="1"/>
  <c r="M2707" i="1"/>
  <c r="N2707" i="1"/>
  <c r="O2707" i="1"/>
  <c r="Q2707" i="1"/>
  <c r="K2708" i="1"/>
  <c r="M2708" i="1"/>
  <c r="N2708" i="1"/>
  <c r="O2708" i="1"/>
  <c r="Q2708" i="1"/>
  <c r="K2709" i="1"/>
  <c r="M2709" i="1"/>
  <c r="N2709" i="1"/>
  <c r="O2709" i="1"/>
  <c r="Q2709" i="1"/>
  <c r="K2710" i="1"/>
  <c r="M2710" i="1"/>
  <c r="N2710" i="1"/>
  <c r="O2710" i="1"/>
  <c r="Q2710" i="1"/>
  <c r="K2711" i="1"/>
  <c r="M2711" i="1"/>
  <c r="N2711" i="1"/>
  <c r="O2711" i="1"/>
  <c r="Q2711" i="1"/>
  <c r="K2712" i="1"/>
  <c r="M2712" i="1"/>
  <c r="N2712" i="1"/>
  <c r="O2712" i="1"/>
  <c r="Q2712" i="1"/>
  <c r="K2713" i="1"/>
  <c r="M2713" i="1"/>
  <c r="N2713" i="1"/>
  <c r="O2713" i="1"/>
  <c r="Q2713" i="1"/>
  <c r="K2714" i="1"/>
  <c r="M2714" i="1"/>
  <c r="N2714" i="1"/>
  <c r="O2714" i="1"/>
  <c r="Q2714" i="1"/>
  <c r="K2715" i="1"/>
  <c r="M2715" i="1"/>
  <c r="N2715" i="1"/>
  <c r="O2715" i="1"/>
  <c r="Q2715" i="1"/>
  <c r="K2716" i="1"/>
  <c r="M2716" i="1"/>
  <c r="N2716" i="1"/>
  <c r="O2716" i="1"/>
  <c r="Q2716" i="1"/>
  <c r="K2655" i="1"/>
  <c r="M2655" i="1"/>
  <c r="N2655" i="1"/>
  <c r="O2655" i="1"/>
  <c r="Q2655" i="1"/>
  <c r="K2656" i="1"/>
  <c r="M2656" i="1"/>
  <c r="N2656" i="1"/>
  <c r="O2656" i="1"/>
  <c r="Q2656" i="1"/>
  <c r="K2657" i="1"/>
  <c r="M2657" i="1"/>
  <c r="N2657" i="1"/>
  <c r="O2657" i="1"/>
  <c r="Q2657" i="1"/>
  <c r="K2658" i="1"/>
  <c r="M2658" i="1"/>
  <c r="N2658" i="1"/>
  <c r="O2658" i="1"/>
  <c r="Q2658" i="1"/>
  <c r="K2654" i="1"/>
  <c r="M2654" i="1"/>
  <c r="N2654" i="1"/>
  <c r="O2654" i="1"/>
  <c r="Q2654" i="1"/>
  <c r="C74" i="17"/>
  <c r="C72" i="17"/>
  <c r="C70" i="17"/>
  <c r="C60" i="17"/>
  <c r="C58" i="17"/>
  <c r="C56" i="17"/>
  <c r="A1" i="17"/>
  <c r="C46" i="17"/>
  <c r="C44" i="17"/>
  <c r="C42" i="17"/>
  <c r="B3" i="17"/>
  <c r="B50" i="17" s="1"/>
  <c r="C3" i="17"/>
  <c r="C22" i="17" s="1"/>
  <c r="D3" i="17"/>
  <c r="D22" i="17" s="1"/>
  <c r="E3" i="17"/>
  <c r="E22" i="17" s="1"/>
  <c r="F3" i="17"/>
  <c r="F36" i="17" s="1"/>
  <c r="G3" i="17"/>
  <c r="G36" i="17" s="1"/>
  <c r="C2" i="17"/>
  <c r="C49" i="17" s="1"/>
  <c r="C21" i="17"/>
  <c r="D2" i="17"/>
  <c r="D63" i="17" s="1"/>
  <c r="E2" i="17"/>
  <c r="E63" i="17" s="1"/>
  <c r="F2" i="17"/>
  <c r="F49" i="17" s="1"/>
  <c r="F21" i="17"/>
  <c r="G2" i="17"/>
  <c r="G35" i="17" s="1"/>
  <c r="B2" i="17"/>
  <c r="B49" i="17" s="1"/>
  <c r="A3" i="17"/>
  <c r="A22" i="17" s="1"/>
  <c r="A2" i="17"/>
  <c r="A49" i="17" s="1"/>
  <c r="C26" i="17"/>
  <c r="C32" i="17"/>
  <c r="C30" i="17"/>
  <c r="C28" i="17"/>
  <c r="C63" i="17"/>
  <c r="D35" i="17"/>
  <c r="C35" i="17"/>
  <c r="G63" i="17"/>
  <c r="B35" i="17"/>
  <c r="F63" i="17"/>
  <c r="E2617" i="2"/>
  <c r="N2617" i="2" s="1"/>
  <c r="E2623" i="2"/>
  <c r="N2623" i="2" s="1"/>
  <c r="E2629" i="2"/>
  <c r="N2629" i="2" s="1"/>
  <c r="E2635" i="2"/>
  <c r="N2635" i="2" s="1"/>
  <c r="E2641" i="2"/>
  <c r="N2641" i="2" s="1"/>
  <c r="E2647" i="2"/>
  <c r="N2647" i="2" s="1"/>
  <c r="E2653" i="2"/>
  <c r="N2653" i="2" s="1"/>
  <c r="E2659" i="2"/>
  <c r="N2659" i="2" s="1"/>
  <c r="E2665" i="2"/>
  <c r="N2665" i="2" s="1"/>
  <c r="P2666" i="2"/>
  <c r="E2613" i="2"/>
  <c r="N2613" i="2" s="1"/>
  <c r="E2614" i="2"/>
  <c r="N2614" i="2" s="1"/>
  <c r="O2614" i="2"/>
  <c r="R2614" i="2"/>
  <c r="E2615" i="2"/>
  <c r="N2615" i="2" s="1"/>
  <c r="E2616" i="2"/>
  <c r="N2616" i="2" s="1"/>
  <c r="E2618" i="2"/>
  <c r="N2618" i="2" s="1"/>
  <c r="E2619" i="2"/>
  <c r="N2619" i="2" s="1"/>
  <c r="E2620" i="2"/>
  <c r="N2620" i="2" s="1"/>
  <c r="O2620" i="2"/>
  <c r="R2620" i="2"/>
  <c r="E2621" i="2"/>
  <c r="N2621" i="2" s="1"/>
  <c r="E2622" i="2"/>
  <c r="N2622" i="2" s="1"/>
  <c r="P2623" i="2"/>
  <c r="E2624" i="2"/>
  <c r="N2624" i="2" s="1"/>
  <c r="E2625" i="2"/>
  <c r="N2625" i="2" s="1"/>
  <c r="E2626" i="2"/>
  <c r="N2626" i="2" s="1"/>
  <c r="O2626" i="2"/>
  <c r="R2626" i="2"/>
  <c r="E2627" i="2"/>
  <c r="N2627" i="2" s="1"/>
  <c r="E2628" i="2"/>
  <c r="N2628" i="2" s="1"/>
  <c r="P2629" i="2"/>
  <c r="E2630" i="2"/>
  <c r="N2630" i="2" s="1"/>
  <c r="E2631" i="2"/>
  <c r="N2631" i="2" s="1"/>
  <c r="E2632" i="2"/>
  <c r="N2632" i="2" s="1"/>
  <c r="O2632" i="2"/>
  <c r="R2632" i="2"/>
  <c r="E2633" i="2"/>
  <c r="N2633" i="2" s="1"/>
  <c r="E2634" i="2"/>
  <c r="N2634" i="2" s="1"/>
  <c r="E2636" i="2"/>
  <c r="N2636" i="2" s="1"/>
  <c r="E2637" i="2"/>
  <c r="N2637" i="2" s="1"/>
  <c r="E2638" i="2"/>
  <c r="N2638" i="2" s="1"/>
  <c r="O2638" i="2"/>
  <c r="R2638" i="2"/>
  <c r="E2639" i="2"/>
  <c r="N2639" i="2" s="1"/>
  <c r="E2640" i="2"/>
  <c r="N2640" i="2" s="1"/>
  <c r="P2641" i="2"/>
  <c r="E2642" i="2"/>
  <c r="N2642" i="2" s="1"/>
  <c r="E2643" i="2"/>
  <c r="N2643" i="2" s="1"/>
  <c r="E2644" i="2"/>
  <c r="N2644" i="2" s="1"/>
  <c r="O2644" i="2"/>
  <c r="R2644" i="2"/>
  <c r="E2645" i="2"/>
  <c r="N2645" i="2" s="1"/>
  <c r="E2646" i="2"/>
  <c r="N2646" i="2" s="1"/>
  <c r="P2647" i="2"/>
  <c r="E2648" i="2"/>
  <c r="N2648" i="2" s="1"/>
  <c r="E2649" i="2"/>
  <c r="N2649" i="2" s="1"/>
  <c r="E2650" i="2"/>
  <c r="N2650" i="2" s="1"/>
  <c r="O2650" i="2"/>
  <c r="R2650" i="2"/>
  <c r="E2651" i="2"/>
  <c r="N2651" i="2" s="1"/>
  <c r="E2652" i="2"/>
  <c r="N2652" i="2" s="1"/>
  <c r="E2654" i="2"/>
  <c r="N2654" i="2" s="1"/>
  <c r="E2655" i="2"/>
  <c r="N2655" i="2" s="1"/>
  <c r="E2656" i="2"/>
  <c r="N2656" i="2" s="1"/>
  <c r="O2656" i="2"/>
  <c r="R2656" i="2"/>
  <c r="E2657" i="2"/>
  <c r="N2657" i="2" s="1"/>
  <c r="E2658" i="2"/>
  <c r="N2658" i="2" s="1"/>
  <c r="P2659" i="2"/>
  <c r="E2660" i="2"/>
  <c r="N2660" i="2" s="1"/>
  <c r="E2661" i="2"/>
  <c r="N2661" i="2" s="1"/>
  <c r="E2662" i="2"/>
  <c r="N2662" i="2" s="1"/>
  <c r="O2662" i="2"/>
  <c r="R2662" i="2"/>
  <c r="E2663" i="2"/>
  <c r="N2663" i="2" s="1"/>
  <c r="E2664" i="2"/>
  <c r="N2664" i="2" s="1"/>
  <c r="P2665" i="2"/>
  <c r="N2666" i="2"/>
  <c r="O2666" i="2"/>
  <c r="R2666" i="2"/>
  <c r="O2668" i="2"/>
  <c r="N2669" i="2"/>
  <c r="R2669" i="2"/>
  <c r="P2670" i="2"/>
  <c r="R2670" i="2"/>
  <c r="O2671" i="2"/>
  <c r="R2672" i="2"/>
  <c r="N2673" i="2"/>
  <c r="O2674" i="2"/>
  <c r="N2675" i="2"/>
  <c r="O2675" i="2"/>
  <c r="R2675" i="2"/>
  <c r="C2613" i="2"/>
  <c r="L2613" i="2" s="1"/>
  <c r="C2614" i="2"/>
  <c r="L2614" i="2" s="1"/>
  <c r="C2615" i="2"/>
  <c r="L2615" i="2" s="1"/>
  <c r="C2616" i="2"/>
  <c r="L2616" i="2" s="1"/>
  <c r="C2617" i="2"/>
  <c r="L2617" i="2" s="1"/>
  <c r="C2618" i="2"/>
  <c r="L2618" i="2" s="1"/>
  <c r="C2619" i="2"/>
  <c r="L2619" i="2" s="1"/>
  <c r="C2620" i="2"/>
  <c r="L2620" i="2" s="1"/>
  <c r="C2621" i="2"/>
  <c r="L2621" i="2" s="1"/>
  <c r="C2622" i="2"/>
  <c r="L2622" i="2" s="1"/>
  <c r="C2623" i="2"/>
  <c r="L2623" i="2" s="1"/>
  <c r="C2624" i="2"/>
  <c r="L2624" i="2" s="1"/>
  <c r="C2625" i="2"/>
  <c r="L2625" i="2" s="1"/>
  <c r="C2626" i="2"/>
  <c r="L2626" i="2" s="1"/>
  <c r="C2627" i="2"/>
  <c r="L2627" i="2" s="1"/>
  <c r="C2628" i="2"/>
  <c r="L2628" i="2" s="1"/>
  <c r="C2629" i="2"/>
  <c r="L2629" i="2" s="1"/>
  <c r="C2630" i="2"/>
  <c r="L2630" i="2" s="1"/>
  <c r="C2631" i="2"/>
  <c r="L2631" i="2" s="1"/>
  <c r="C2632" i="2"/>
  <c r="L2632" i="2" s="1"/>
  <c r="C2633" i="2"/>
  <c r="L2633" i="2" s="1"/>
  <c r="C2634" i="2"/>
  <c r="L2634" i="2" s="1"/>
  <c r="C2635" i="2"/>
  <c r="L2635" i="2" s="1"/>
  <c r="C2636" i="2"/>
  <c r="L2636" i="2" s="1"/>
  <c r="C2637" i="2"/>
  <c r="L2637" i="2" s="1"/>
  <c r="C2638" i="2"/>
  <c r="L2638" i="2" s="1"/>
  <c r="C2639" i="2"/>
  <c r="L2639" i="2" s="1"/>
  <c r="C2640" i="2"/>
  <c r="L2640" i="2" s="1"/>
  <c r="C2641" i="2"/>
  <c r="L2641" i="2" s="1"/>
  <c r="C2642" i="2"/>
  <c r="L2642" i="2" s="1"/>
  <c r="C2643" i="2"/>
  <c r="L2643" i="2" s="1"/>
  <c r="C2644" i="2"/>
  <c r="L2644" i="2" s="1"/>
  <c r="C2645" i="2"/>
  <c r="L2645" i="2" s="1"/>
  <c r="C2646" i="2"/>
  <c r="L2646" i="2" s="1"/>
  <c r="C2647" i="2"/>
  <c r="L2647" i="2" s="1"/>
  <c r="C2648" i="2"/>
  <c r="L2648" i="2" s="1"/>
  <c r="C2649" i="2"/>
  <c r="L2649" i="2" s="1"/>
  <c r="C2650" i="2"/>
  <c r="L2650" i="2" s="1"/>
  <c r="C2651" i="2"/>
  <c r="L2651" i="2" s="1"/>
  <c r="C2652" i="2"/>
  <c r="L2652" i="2" s="1"/>
  <c r="C2653" i="2"/>
  <c r="L2653" i="2" s="1"/>
  <c r="C2654" i="2"/>
  <c r="L2654" i="2" s="1"/>
  <c r="C2655" i="2"/>
  <c r="L2655" i="2" s="1"/>
  <c r="C2656" i="2"/>
  <c r="L2656" i="2" s="1"/>
  <c r="C2657" i="2"/>
  <c r="L2657" i="2" s="1"/>
  <c r="C2658" i="2"/>
  <c r="L2658" i="2" s="1"/>
  <c r="C2659" i="2"/>
  <c r="L2659" i="2" s="1"/>
  <c r="C2660" i="2"/>
  <c r="L2660" i="2" s="1"/>
  <c r="C2661" i="2"/>
  <c r="L2661" i="2" s="1"/>
  <c r="C2662" i="2"/>
  <c r="L2662" i="2" s="1"/>
  <c r="C2663" i="2"/>
  <c r="L2663" i="2" s="1"/>
  <c r="C2664" i="2"/>
  <c r="L2664" i="2" s="1"/>
  <c r="C2665" i="2"/>
  <c r="L2665" i="2" s="1"/>
  <c r="L2671" i="2"/>
  <c r="L2672" i="2"/>
  <c r="M2591" i="1"/>
  <c r="N2591" i="1"/>
  <c r="O2591" i="1"/>
  <c r="Q2591" i="1"/>
  <c r="M2592" i="1"/>
  <c r="N2592" i="1"/>
  <c r="O2592" i="1"/>
  <c r="Q2592" i="1"/>
  <c r="M2593" i="1"/>
  <c r="N2593" i="1"/>
  <c r="O2593" i="1"/>
  <c r="Q2593" i="1"/>
  <c r="M2594" i="1"/>
  <c r="N2594" i="1"/>
  <c r="O2594" i="1"/>
  <c r="Q2594" i="1"/>
  <c r="M2595" i="1"/>
  <c r="N2595" i="1"/>
  <c r="O2595" i="1"/>
  <c r="Q2595" i="1"/>
  <c r="M2596" i="1"/>
  <c r="N2596" i="1"/>
  <c r="O2596" i="1"/>
  <c r="Q2596" i="1"/>
  <c r="M2597" i="1"/>
  <c r="N2597" i="1"/>
  <c r="O2597" i="1"/>
  <c r="Q2597" i="1"/>
  <c r="M2598" i="1"/>
  <c r="N2598" i="1"/>
  <c r="O2598" i="1"/>
  <c r="Q2598" i="1"/>
  <c r="M2599" i="1"/>
  <c r="N2599" i="1"/>
  <c r="O2599" i="1"/>
  <c r="Q2599" i="1"/>
  <c r="M2600" i="1"/>
  <c r="N2600" i="1"/>
  <c r="O2600" i="1"/>
  <c r="Q2600" i="1"/>
  <c r="M2601" i="1"/>
  <c r="N2601" i="1"/>
  <c r="O2601" i="1"/>
  <c r="Q2601" i="1"/>
  <c r="M2602" i="1"/>
  <c r="N2602" i="1"/>
  <c r="O2602" i="1"/>
  <c r="Q2602" i="1"/>
  <c r="M2603" i="1"/>
  <c r="N2603" i="1"/>
  <c r="O2603" i="1"/>
  <c r="Q2603" i="1"/>
  <c r="M2604" i="1"/>
  <c r="N2604" i="1"/>
  <c r="O2604" i="1"/>
  <c r="Q2604" i="1"/>
  <c r="M2605" i="1"/>
  <c r="N2605" i="1"/>
  <c r="O2605" i="1"/>
  <c r="Q2605" i="1"/>
  <c r="M2606" i="1"/>
  <c r="N2606" i="1"/>
  <c r="O2606" i="1"/>
  <c r="Q2606" i="1"/>
  <c r="M2607" i="1"/>
  <c r="N2607" i="1"/>
  <c r="O2607" i="1"/>
  <c r="Q2607" i="1"/>
  <c r="M2608" i="1"/>
  <c r="N2608" i="1"/>
  <c r="O2608" i="1"/>
  <c r="Q2608" i="1"/>
  <c r="M2609" i="1"/>
  <c r="N2609" i="1"/>
  <c r="O2609" i="1"/>
  <c r="Q2609" i="1"/>
  <c r="M2610" i="1"/>
  <c r="N2610" i="1"/>
  <c r="O2610" i="1"/>
  <c r="Q2610" i="1"/>
  <c r="M2611" i="1"/>
  <c r="N2611" i="1"/>
  <c r="O2611" i="1"/>
  <c r="Q2611" i="1"/>
  <c r="M2612" i="1"/>
  <c r="N2612" i="1"/>
  <c r="O2612" i="1"/>
  <c r="Q2612" i="1"/>
  <c r="M2613" i="1"/>
  <c r="N2613" i="1"/>
  <c r="O2613" i="1"/>
  <c r="Q2613" i="1"/>
  <c r="M2614" i="1"/>
  <c r="N2614" i="1"/>
  <c r="O2614" i="1"/>
  <c r="Q2614" i="1"/>
  <c r="M2615" i="1"/>
  <c r="N2615" i="1"/>
  <c r="O2615" i="1"/>
  <c r="Q2615" i="1"/>
  <c r="M2616" i="1"/>
  <c r="N2616" i="1"/>
  <c r="O2616" i="1"/>
  <c r="Q2616" i="1"/>
  <c r="M2617" i="1"/>
  <c r="N2617" i="1"/>
  <c r="O2617" i="1"/>
  <c r="Q2617" i="1"/>
  <c r="M2618" i="1"/>
  <c r="N2618" i="1"/>
  <c r="O2618" i="1"/>
  <c r="Q2618" i="1"/>
  <c r="M2619" i="1"/>
  <c r="N2619" i="1"/>
  <c r="O2619" i="1"/>
  <c r="Q2619" i="1"/>
  <c r="M2620" i="1"/>
  <c r="N2620" i="1"/>
  <c r="O2620" i="1"/>
  <c r="Q2620" i="1"/>
  <c r="M2621" i="1"/>
  <c r="N2621" i="1"/>
  <c r="O2621" i="1"/>
  <c r="Q2621" i="1"/>
  <c r="M2622" i="1"/>
  <c r="N2622" i="1"/>
  <c r="O2622" i="1"/>
  <c r="Q2622" i="1"/>
  <c r="M2623" i="1"/>
  <c r="N2623" i="1"/>
  <c r="O2623" i="1"/>
  <c r="Q2623" i="1"/>
  <c r="M2624" i="1"/>
  <c r="N2624" i="1"/>
  <c r="O2624" i="1"/>
  <c r="Q2624" i="1"/>
  <c r="M2625" i="1"/>
  <c r="N2625" i="1"/>
  <c r="O2625" i="1"/>
  <c r="Q2625" i="1"/>
  <c r="M2626" i="1"/>
  <c r="N2626" i="1"/>
  <c r="O2626" i="1"/>
  <c r="Q2626" i="1"/>
  <c r="M2627" i="1"/>
  <c r="N2627" i="1"/>
  <c r="O2627" i="1"/>
  <c r="Q2627" i="1"/>
  <c r="M2628" i="1"/>
  <c r="N2628" i="1"/>
  <c r="O2628" i="1"/>
  <c r="Q2628" i="1"/>
  <c r="M2629" i="1"/>
  <c r="N2629" i="1"/>
  <c r="O2629" i="1"/>
  <c r="Q2629" i="1"/>
  <c r="M2630" i="1"/>
  <c r="N2630" i="1"/>
  <c r="O2630" i="1"/>
  <c r="Q2630" i="1"/>
  <c r="M2631" i="1"/>
  <c r="N2631" i="1"/>
  <c r="O2631" i="1"/>
  <c r="Q2631" i="1"/>
  <c r="M2632" i="1"/>
  <c r="N2632" i="1"/>
  <c r="O2632" i="1"/>
  <c r="Q2632" i="1"/>
  <c r="M2633" i="1"/>
  <c r="N2633" i="1"/>
  <c r="O2633" i="1"/>
  <c r="Q2633" i="1"/>
  <c r="M2634" i="1"/>
  <c r="N2634" i="1"/>
  <c r="O2634" i="1"/>
  <c r="Q2634" i="1"/>
  <c r="M2635" i="1"/>
  <c r="N2635" i="1"/>
  <c r="O2635" i="1"/>
  <c r="Q2635" i="1"/>
  <c r="M2636" i="1"/>
  <c r="N2636" i="1"/>
  <c r="O2636" i="1"/>
  <c r="Q2636" i="1"/>
  <c r="M2637" i="1"/>
  <c r="N2637" i="1"/>
  <c r="O2637" i="1"/>
  <c r="Q2637" i="1"/>
  <c r="M2638" i="1"/>
  <c r="N2638" i="1"/>
  <c r="O2638" i="1"/>
  <c r="Q2638" i="1"/>
  <c r="M2639" i="1"/>
  <c r="N2639" i="1"/>
  <c r="O2639" i="1"/>
  <c r="Q2639" i="1"/>
  <c r="M2640" i="1"/>
  <c r="N2640" i="1"/>
  <c r="O2640" i="1"/>
  <c r="Q2640" i="1"/>
  <c r="M2641" i="1"/>
  <c r="N2641" i="1"/>
  <c r="O2641" i="1"/>
  <c r="Q2641" i="1"/>
  <c r="M2642" i="1"/>
  <c r="N2642" i="1"/>
  <c r="O2642" i="1"/>
  <c r="Q2642" i="1"/>
  <c r="M2643" i="1"/>
  <c r="N2643" i="1"/>
  <c r="O2643" i="1"/>
  <c r="Q2643" i="1"/>
  <c r="M2644" i="1"/>
  <c r="N2644" i="1"/>
  <c r="O2644" i="1"/>
  <c r="Q2644" i="1"/>
  <c r="M2645" i="1"/>
  <c r="N2645" i="1"/>
  <c r="O2645" i="1"/>
  <c r="Q2645" i="1"/>
  <c r="M2646" i="1"/>
  <c r="N2646" i="1"/>
  <c r="O2646" i="1"/>
  <c r="Q2646" i="1"/>
  <c r="M2647" i="1"/>
  <c r="N2647" i="1"/>
  <c r="O2647" i="1"/>
  <c r="Q2647" i="1"/>
  <c r="M2648" i="1"/>
  <c r="N2648" i="1"/>
  <c r="O2648" i="1"/>
  <c r="Q2648" i="1"/>
  <c r="M2649" i="1"/>
  <c r="N2649" i="1"/>
  <c r="O2649" i="1"/>
  <c r="Q2649" i="1"/>
  <c r="M2650" i="1"/>
  <c r="N2650" i="1"/>
  <c r="O2650" i="1"/>
  <c r="Q2650" i="1"/>
  <c r="M2651" i="1"/>
  <c r="N2651" i="1"/>
  <c r="O2651" i="1"/>
  <c r="Q2651" i="1"/>
  <c r="M2652" i="1"/>
  <c r="N2652" i="1"/>
  <c r="O2652" i="1"/>
  <c r="Q2652" i="1"/>
  <c r="M2653" i="1"/>
  <c r="N2653" i="1"/>
  <c r="O2653" i="1"/>
  <c r="Q265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593" i="1"/>
  <c r="K2591" i="1"/>
  <c r="K2592" i="1"/>
  <c r="C2359" i="2"/>
  <c r="L2359" i="2" s="1"/>
  <c r="E2359" i="2"/>
  <c r="F2359" i="2"/>
  <c r="O2359" i="2" s="1"/>
  <c r="G2359" i="2"/>
  <c r="P2359" i="2" s="1"/>
  <c r="I2359" i="2"/>
  <c r="R2359" i="2" s="1"/>
  <c r="C2360" i="2"/>
  <c r="L2360" i="2" s="1"/>
  <c r="E2360" i="2"/>
  <c r="F2360" i="2"/>
  <c r="O2360" i="2" s="1"/>
  <c r="G2360" i="2"/>
  <c r="P2360" i="2" s="1"/>
  <c r="I2360" i="2"/>
  <c r="R2360" i="2" s="1"/>
  <c r="C2361" i="2"/>
  <c r="L2361" i="2" s="1"/>
  <c r="E2361" i="2"/>
  <c r="N2361" i="2" s="1"/>
  <c r="F2361" i="2"/>
  <c r="O2361" i="2" s="1"/>
  <c r="G2361" i="2"/>
  <c r="I2361" i="2"/>
  <c r="R2361" i="2" s="1"/>
  <c r="C2362" i="2"/>
  <c r="L2362" i="2" s="1"/>
  <c r="E2362" i="2"/>
  <c r="N2362" i="2" s="1"/>
  <c r="F2362" i="2"/>
  <c r="O2362" i="2" s="1"/>
  <c r="G2362" i="2"/>
  <c r="P2362" i="2" s="1"/>
  <c r="I2362" i="2"/>
  <c r="C2363" i="2"/>
  <c r="L2363" i="2" s="1"/>
  <c r="E2363" i="2"/>
  <c r="N2363" i="2" s="1"/>
  <c r="F2363" i="2"/>
  <c r="G2363" i="2"/>
  <c r="P2363" i="2" s="1"/>
  <c r="I2363" i="2"/>
  <c r="R2363" i="2" s="1"/>
  <c r="C2364" i="2"/>
  <c r="L2364" i="2" s="1"/>
  <c r="E2364" i="2"/>
  <c r="N2364" i="2" s="1"/>
  <c r="F2364" i="2"/>
  <c r="O2364" i="2" s="1"/>
  <c r="G2364" i="2"/>
  <c r="P2364" i="2" s="1"/>
  <c r="I2364" i="2"/>
  <c r="R2364" i="2" s="1"/>
  <c r="C2365" i="2"/>
  <c r="E2365" i="2"/>
  <c r="F2365" i="2"/>
  <c r="O2365" i="2" s="1"/>
  <c r="G2365" i="2"/>
  <c r="P2365" i="2" s="1"/>
  <c r="I2365" i="2"/>
  <c r="R2365" i="2" s="1"/>
  <c r="C2366" i="2"/>
  <c r="L2366" i="2" s="1"/>
  <c r="E2366" i="2"/>
  <c r="F2366" i="2"/>
  <c r="G2366" i="2"/>
  <c r="P2366" i="2" s="1"/>
  <c r="I2366" i="2"/>
  <c r="C2367" i="2"/>
  <c r="L2367" i="2" s="1"/>
  <c r="E2367" i="2"/>
  <c r="N2367" i="2" s="1"/>
  <c r="F2367" i="2"/>
  <c r="G2367" i="2"/>
  <c r="I2367" i="2"/>
  <c r="R2367" i="2" s="1"/>
  <c r="C2368" i="2"/>
  <c r="L2368" i="2" s="1"/>
  <c r="E2368" i="2"/>
  <c r="N2368" i="2" s="1"/>
  <c r="F2368" i="2"/>
  <c r="O2368" i="2" s="1"/>
  <c r="G2368" i="2"/>
  <c r="P2368" i="2" s="1"/>
  <c r="I2368" i="2"/>
  <c r="C2369" i="2"/>
  <c r="L2369" i="2" s="1"/>
  <c r="E2369" i="2"/>
  <c r="N2369" i="2" s="1"/>
  <c r="F2369" i="2"/>
  <c r="G2369" i="2"/>
  <c r="P2369" i="2" s="1"/>
  <c r="I2369" i="2"/>
  <c r="R2369" i="2" s="1"/>
  <c r="C2370" i="2"/>
  <c r="E2370" i="2"/>
  <c r="N2370" i="2" s="1"/>
  <c r="F2370" i="2"/>
  <c r="O2370" i="2" s="1"/>
  <c r="G2370" i="2"/>
  <c r="P2370" i="2" s="1"/>
  <c r="I2370" i="2"/>
  <c r="R2370" i="2" s="1"/>
  <c r="C2371" i="2"/>
  <c r="E2371" i="2"/>
  <c r="F2371" i="2"/>
  <c r="O2371" i="2" s="1"/>
  <c r="G2371" i="2"/>
  <c r="P2371" i="2" s="1"/>
  <c r="I2371" i="2"/>
  <c r="R2371" i="2" s="1"/>
  <c r="C2372" i="2"/>
  <c r="L2372" i="2" s="1"/>
  <c r="E2372" i="2"/>
  <c r="N2372" i="2" s="1"/>
  <c r="F2372" i="2"/>
  <c r="O2372" i="2" s="1"/>
  <c r="G2372" i="2"/>
  <c r="P2372" i="2" s="1"/>
  <c r="I2372" i="2"/>
  <c r="R2372" i="2" s="1"/>
  <c r="C2373" i="2"/>
  <c r="L2373" i="2" s="1"/>
  <c r="E2373" i="2"/>
  <c r="N2373" i="2" s="1"/>
  <c r="F2373" i="2"/>
  <c r="O2373" i="2" s="1"/>
  <c r="G2373" i="2"/>
  <c r="I2373" i="2"/>
  <c r="R2373" i="2" s="1"/>
  <c r="C2374" i="2"/>
  <c r="L2374" i="2" s="1"/>
  <c r="E2374" i="2"/>
  <c r="N2374" i="2" s="1"/>
  <c r="F2374" i="2"/>
  <c r="O2374" i="2" s="1"/>
  <c r="G2374" i="2"/>
  <c r="P2374" i="2" s="1"/>
  <c r="I2374" i="2"/>
  <c r="C2375" i="2"/>
  <c r="E2375" i="2"/>
  <c r="N2375" i="2" s="1"/>
  <c r="F2375" i="2"/>
  <c r="O2375" i="2" s="1"/>
  <c r="G2375" i="2"/>
  <c r="P2375" i="2" s="1"/>
  <c r="I2375" i="2"/>
  <c r="R2375" i="2" s="1"/>
  <c r="C2376" i="2"/>
  <c r="E2376" i="2"/>
  <c r="N2376" i="2" s="1"/>
  <c r="F2376" i="2"/>
  <c r="O2376" i="2" s="1"/>
  <c r="G2376" i="2"/>
  <c r="I2376" i="2"/>
  <c r="C2377" i="2"/>
  <c r="L2377" i="2" s="1"/>
  <c r="E2377" i="2"/>
  <c r="F2377" i="2"/>
  <c r="G2377" i="2"/>
  <c r="P2377" i="2" s="1"/>
  <c r="I2377" i="2"/>
  <c r="R2377" i="2" s="1"/>
  <c r="C2378" i="2"/>
  <c r="L2378" i="2" s="1"/>
  <c r="E2378" i="2"/>
  <c r="N2378" i="2" s="1"/>
  <c r="F2378" i="2"/>
  <c r="O2378" i="2" s="1"/>
  <c r="G2378" i="2"/>
  <c r="P2378" i="2" s="1"/>
  <c r="I2378" i="2"/>
  <c r="R2378" i="2" s="1"/>
  <c r="C2379" i="2"/>
  <c r="L2379" i="2" s="1"/>
  <c r="E2379" i="2"/>
  <c r="N2379" i="2" s="1"/>
  <c r="F2379" i="2"/>
  <c r="O2379" i="2" s="1"/>
  <c r="G2379" i="2"/>
  <c r="I2379" i="2"/>
  <c r="R2379" i="2" s="1"/>
  <c r="C2380" i="2"/>
  <c r="L2380" i="2" s="1"/>
  <c r="E2380" i="2"/>
  <c r="N2380" i="2" s="1"/>
  <c r="F2380" i="2"/>
  <c r="O2380" i="2" s="1"/>
  <c r="G2380" i="2"/>
  <c r="P2380" i="2" s="1"/>
  <c r="I2380" i="2"/>
  <c r="C2381" i="2"/>
  <c r="L2381" i="2" s="1"/>
  <c r="E2381" i="2"/>
  <c r="N2381" i="2" s="1"/>
  <c r="F2381" i="2"/>
  <c r="O2381" i="2" s="1"/>
  <c r="G2381" i="2"/>
  <c r="P2381" i="2" s="1"/>
  <c r="I2381" i="2"/>
  <c r="R2381" i="2" s="1"/>
  <c r="C2382" i="2"/>
  <c r="E2382" i="2"/>
  <c r="F2382" i="2"/>
  <c r="O2382" i="2" s="1"/>
  <c r="G2382" i="2"/>
  <c r="P2382" i="2" s="1"/>
  <c r="I2382" i="2"/>
  <c r="R2382" i="2" s="1"/>
  <c r="C2383" i="2"/>
  <c r="L2383" i="2" s="1"/>
  <c r="E2383" i="2"/>
  <c r="F2383" i="2"/>
  <c r="O2383" i="2" s="1"/>
  <c r="G2383" i="2"/>
  <c r="P2383" i="2" s="1"/>
  <c r="I2383" i="2"/>
  <c r="R2383" i="2" s="1"/>
  <c r="C2384" i="2"/>
  <c r="L2384" i="2" s="1"/>
  <c r="E2384" i="2"/>
  <c r="N2384" i="2" s="1"/>
  <c r="F2384" i="2"/>
  <c r="O2384" i="2" s="1"/>
  <c r="G2384" i="2"/>
  <c r="P2384" i="2" s="1"/>
  <c r="I2384" i="2"/>
  <c r="R2384" i="2" s="1"/>
  <c r="C2385" i="2"/>
  <c r="E2385" i="2"/>
  <c r="N2385" i="2" s="1"/>
  <c r="F2385" i="2"/>
  <c r="O2385" i="2" s="1"/>
  <c r="G2385" i="2"/>
  <c r="I2385" i="2"/>
  <c r="C2386" i="2"/>
  <c r="L2386" i="2" s="1"/>
  <c r="E2386" i="2"/>
  <c r="N2386" i="2" s="1"/>
  <c r="F2386" i="2"/>
  <c r="O2386" i="2" s="1"/>
  <c r="G2386" i="2"/>
  <c r="I2386" i="2"/>
  <c r="C2387" i="2"/>
  <c r="L2387" i="2" s="1"/>
  <c r="E2387" i="2"/>
  <c r="N2387" i="2" s="1"/>
  <c r="F2387" i="2"/>
  <c r="O2387" i="2" s="1"/>
  <c r="G2387" i="2"/>
  <c r="P2387" i="2" s="1"/>
  <c r="I2387" i="2"/>
  <c r="R2387" i="2" s="1"/>
  <c r="C2388" i="2"/>
  <c r="E2388" i="2"/>
  <c r="N2388" i="2" s="1"/>
  <c r="F2388" i="2"/>
  <c r="O2388" i="2" s="1"/>
  <c r="G2388" i="2"/>
  <c r="P2388" i="2" s="1"/>
  <c r="I2388" i="2"/>
  <c r="R2388" i="2" s="1"/>
  <c r="C2389" i="2"/>
  <c r="E2389" i="2"/>
  <c r="F2389" i="2"/>
  <c r="O2389" i="2" s="1"/>
  <c r="G2389" i="2"/>
  <c r="P2389" i="2" s="1"/>
  <c r="I2389" i="2"/>
  <c r="R2389" i="2" s="1"/>
  <c r="C2390" i="2"/>
  <c r="L2390" i="2" s="1"/>
  <c r="E2390" i="2"/>
  <c r="F2390" i="2"/>
  <c r="O2390" i="2" s="1"/>
  <c r="G2390" i="2"/>
  <c r="P2390" i="2" s="1"/>
  <c r="I2390" i="2"/>
  <c r="R2390" i="2" s="1"/>
  <c r="C2391" i="2"/>
  <c r="L2391" i="2" s="1"/>
  <c r="E2391" i="2"/>
  <c r="N2391" i="2" s="1"/>
  <c r="F2391" i="2"/>
  <c r="O2391" i="2" s="1"/>
  <c r="G2391" i="2"/>
  <c r="I2391" i="2"/>
  <c r="R2391" i="2" s="1"/>
  <c r="C2392" i="2"/>
  <c r="L2392" i="2" s="1"/>
  <c r="E2392" i="2"/>
  <c r="N2392" i="2" s="1"/>
  <c r="F2392" i="2"/>
  <c r="O2392" i="2" s="1"/>
  <c r="G2392" i="2"/>
  <c r="P2392" i="2" s="1"/>
  <c r="I2392" i="2"/>
  <c r="C2393" i="2"/>
  <c r="L2393" i="2" s="1"/>
  <c r="E2393" i="2"/>
  <c r="N2393" i="2" s="1"/>
  <c r="F2393" i="2"/>
  <c r="G2393" i="2"/>
  <c r="P2393" i="2" s="1"/>
  <c r="I2393" i="2"/>
  <c r="R2393" i="2" s="1"/>
  <c r="C2394" i="2"/>
  <c r="L2394" i="2" s="1"/>
  <c r="E2394" i="2"/>
  <c r="N2394" i="2" s="1"/>
  <c r="F2394" i="2"/>
  <c r="O2394" i="2" s="1"/>
  <c r="G2394" i="2"/>
  <c r="P2394" i="2" s="1"/>
  <c r="I2394" i="2"/>
  <c r="R2394" i="2" s="1"/>
  <c r="C2395" i="2"/>
  <c r="L2395" i="2" s="1"/>
  <c r="E2395" i="2"/>
  <c r="F2395" i="2"/>
  <c r="O2395" i="2" s="1"/>
  <c r="G2395" i="2"/>
  <c r="P2395" i="2" s="1"/>
  <c r="I2395" i="2"/>
  <c r="R2395" i="2" s="1"/>
  <c r="C2396" i="2"/>
  <c r="L2396" i="2" s="1"/>
  <c r="E2396" i="2"/>
  <c r="N2396" i="2" s="1"/>
  <c r="F2396" i="2"/>
  <c r="G2396" i="2"/>
  <c r="P2396" i="2" s="1"/>
  <c r="I2396" i="2"/>
  <c r="R2396" i="2" s="1"/>
  <c r="C2397" i="2"/>
  <c r="L2397" i="2" s="1"/>
  <c r="E2397" i="2"/>
  <c r="N2397" i="2" s="1"/>
  <c r="F2397" i="2"/>
  <c r="O2397" i="2" s="1"/>
  <c r="G2397" i="2"/>
  <c r="I2397" i="2"/>
  <c r="R2397" i="2" s="1"/>
  <c r="C2398" i="2"/>
  <c r="L2398" i="2" s="1"/>
  <c r="E2398" i="2"/>
  <c r="F2398" i="2"/>
  <c r="O2398" i="2" s="1"/>
  <c r="G2398" i="2"/>
  <c r="P2398" i="2" s="1"/>
  <c r="I2398" i="2"/>
  <c r="C2399" i="2"/>
  <c r="L2399" i="2" s="1"/>
  <c r="E2399" i="2"/>
  <c r="N2399" i="2" s="1"/>
  <c r="F2399" i="2"/>
  <c r="O2399" i="2" s="1"/>
  <c r="G2399" i="2"/>
  <c r="P2399" i="2" s="1"/>
  <c r="I2399" i="2"/>
  <c r="R2399" i="2" s="1"/>
  <c r="C2400" i="2"/>
  <c r="L2400" i="2" s="1"/>
  <c r="E2400" i="2"/>
  <c r="N2400" i="2" s="1"/>
  <c r="F2400" i="2"/>
  <c r="O2400" i="2" s="1"/>
  <c r="G2400" i="2"/>
  <c r="P2400" i="2" s="1"/>
  <c r="I2400" i="2"/>
  <c r="R2400" i="2" s="1"/>
  <c r="C2401" i="2"/>
  <c r="L2401" i="2" s="1"/>
  <c r="E2401" i="2"/>
  <c r="F2401" i="2"/>
  <c r="O2401" i="2" s="1"/>
  <c r="G2401" i="2"/>
  <c r="P2401" i="2" s="1"/>
  <c r="I2401" i="2"/>
  <c r="R2401" i="2" s="1"/>
  <c r="C2402" i="2"/>
  <c r="L2402" i="2" s="1"/>
  <c r="E2402" i="2"/>
  <c r="N2402" i="2" s="1"/>
  <c r="F2402" i="2"/>
  <c r="G2402" i="2"/>
  <c r="P2402" i="2" s="1"/>
  <c r="I2402" i="2"/>
  <c r="R2402" i="2" s="1"/>
  <c r="C2403" i="2"/>
  <c r="L2403" i="2" s="1"/>
  <c r="E2403" i="2"/>
  <c r="N2403" i="2" s="1"/>
  <c r="F2403" i="2"/>
  <c r="O2403" i="2" s="1"/>
  <c r="G2403" i="2"/>
  <c r="P2403" i="2" s="1"/>
  <c r="I2403" i="2"/>
  <c r="R2403" i="2" s="1"/>
  <c r="C2404" i="2"/>
  <c r="L2404" i="2" s="1"/>
  <c r="E2404" i="2"/>
  <c r="N2404" i="2" s="1"/>
  <c r="F2404" i="2"/>
  <c r="O2404" i="2" s="1"/>
  <c r="G2404" i="2"/>
  <c r="P2404" i="2" s="1"/>
  <c r="I2404" i="2"/>
  <c r="C2405" i="2"/>
  <c r="L2405" i="2" s="1"/>
  <c r="E2405" i="2"/>
  <c r="N2405" i="2" s="1"/>
  <c r="F2405" i="2"/>
  <c r="O2405" i="2" s="1"/>
  <c r="G2405" i="2"/>
  <c r="P2405" i="2" s="1"/>
  <c r="I2405" i="2"/>
  <c r="C2406" i="2"/>
  <c r="E2406" i="2"/>
  <c r="N2406" i="2" s="1"/>
  <c r="F2406" i="2"/>
  <c r="O2406" i="2" s="1"/>
  <c r="G2406" i="2"/>
  <c r="P2406" i="2" s="1"/>
  <c r="I2406" i="2"/>
  <c r="R2406" i="2" s="1"/>
  <c r="C2407" i="2"/>
  <c r="E2407" i="2"/>
  <c r="N2407" i="2" s="1"/>
  <c r="F2407" i="2"/>
  <c r="O2407" i="2" s="1"/>
  <c r="G2407" i="2"/>
  <c r="P2407" i="2" s="1"/>
  <c r="I2407" i="2"/>
  <c r="R2407" i="2" s="1"/>
  <c r="C2408" i="2"/>
  <c r="L2408" i="2" s="1"/>
  <c r="E2408" i="2"/>
  <c r="N2408" i="2" s="1"/>
  <c r="F2408" i="2"/>
  <c r="G2408" i="2"/>
  <c r="P2408" i="2" s="1"/>
  <c r="I2408" i="2"/>
  <c r="R2408" i="2" s="1"/>
  <c r="C2409" i="2"/>
  <c r="L2409" i="2" s="1"/>
  <c r="E2409" i="2"/>
  <c r="N2409" i="2" s="1"/>
  <c r="F2409" i="2"/>
  <c r="O2409" i="2" s="1"/>
  <c r="G2409" i="2"/>
  <c r="P2409" i="2" s="1"/>
  <c r="I2409" i="2"/>
  <c r="R2409" i="2" s="1"/>
  <c r="C2410" i="2"/>
  <c r="L2410" i="2" s="1"/>
  <c r="E2410" i="2"/>
  <c r="N2410" i="2" s="1"/>
  <c r="F2410" i="2"/>
  <c r="O2410" i="2" s="1"/>
  <c r="G2410" i="2"/>
  <c r="P2410" i="2" s="1"/>
  <c r="I2410" i="2"/>
  <c r="C2411" i="2"/>
  <c r="L2411" i="2" s="1"/>
  <c r="E2411" i="2"/>
  <c r="N2411" i="2" s="1"/>
  <c r="F2411" i="2"/>
  <c r="O2411" i="2" s="1"/>
  <c r="G2411" i="2"/>
  <c r="P2411" i="2" s="1"/>
  <c r="I2411" i="2"/>
  <c r="R2411" i="2" s="1"/>
  <c r="C2412" i="2"/>
  <c r="L2412" i="2" s="1"/>
  <c r="E2412" i="2"/>
  <c r="N2412" i="2" s="1"/>
  <c r="F2412" i="2"/>
  <c r="O2412" i="2" s="1"/>
  <c r="G2412" i="2"/>
  <c r="P2412" i="2" s="1"/>
  <c r="I2412" i="2"/>
  <c r="R2412" i="2" s="1"/>
  <c r="C2413" i="2"/>
  <c r="L2413" i="2" s="1"/>
  <c r="E2413" i="2"/>
  <c r="F2413" i="2"/>
  <c r="O2413" i="2" s="1"/>
  <c r="G2413" i="2"/>
  <c r="P2413" i="2" s="1"/>
  <c r="I2413" i="2"/>
  <c r="R2413" i="2" s="1"/>
  <c r="C2414" i="2"/>
  <c r="L2414" i="2" s="1"/>
  <c r="E2414" i="2"/>
  <c r="N2414" i="2" s="1"/>
  <c r="F2414" i="2"/>
  <c r="G2414" i="2"/>
  <c r="P2414" i="2" s="1"/>
  <c r="I2414" i="2"/>
  <c r="R2414" i="2" s="1"/>
  <c r="C2415" i="2"/>
  <c r="L2415" i="2" s="1"/>
  <c r="E2415" i="2"/>
  <c r="N2415" i="2" s="1"/>
  <c r="F2415" i="2"/>
  <c r="O2415" i="2" s="1"/>
  <c r="G2415" i="2"/>
  <c r="I2415" i="2"/>
  <c r="R2415" i="2" s="1"/>
  <c r="C2416" i="2"/>
  <c r="L2416" i="2" s="1"/>
  <c r="E2416" i="2"/>
  <c r="N2416" i="2" s="1"/>
  <c r="F2416" i="2"/>
  <c r="O2416" i="2" s="1"/>
  <c r="G2416" i="2"/>
  <c r="P2416" i="2" s="1"/>
  <c r="I2416" i="2"/>
  <c r="C2417" i="2"/>
  <c r="L2417" i="2" s="1"/>
  <c r="E2417" i="2"/>
  <c r="N2417" i="2" s="1"/>
  <c r="F2417" i="2"/>
  <c r="O2417" i="2" s="1"/>
  <c r="G2417" i="2"/>
  <c r="P2417" i="2" s="1"/>
  <c r="I2417" i="2"/>
  <c r="R2417" i="2" s="1"/>
  <c r="C2418" i="2"/>
  <c r="L2418" i="2" s="1"/>
  <c r="E2418" i="2"/>
  <c r="F2418" i="2"/>
  <c r="O2418" i="2" s="1"/>
  <c r="G2418" i="2"/>
  <c r="P2418" i="2" s="1"/>
  <c r="I2418" i="2"/>
  <c r="R2418" i="2" s="1"/>
  <c r="C2419" i="2"/>
  <c r="L2419" i="2" s="1"/>
  <c r="E2419" i="2"/>
  <c r="F2419" i="2"/>
  <c r="O2419" i="2" s="1"/>
  <c r="G2419" i="2"/>
  <c r="P2419" i="2" s="1"/>
  <c r="I2419" i="2"/>
  <c r="R2419" i="2" s="1"/>
  <c r="C2420" i="2"/>
  <c r="L2420" i="2" s="1"/>
  <c r="E2420" i="2"/>
  <c r="N2420" i="2" s="1"/>
  <c r="F2420" i="2"/>
  <c r="O2420" i="2" s="1"/>
  <c r="G2420" i="2"/>
  <c r="P2420" i="2" s="1"/>
  <c r="I2420" i="2"/>
  <c r="R2420" i="2" s="1"/>
  <c r="C2421" i="2"/>
  <c r="L2421" i="2" s="1"/>
  <c r="E2421" i="2"/>
  <c r="N2421" i="2" s="1"/>
  <c r="F2421" i="2"/>
  <c r="O2421" i="2" s="1"/>
  <c r="G2421" i="2"/>
  <c r="I2421" i="2"/>
  <c r="C2422" i="2"/>
  <c r="L2422" i="2" s="1"/>
  <c r="E2422" i="2"/>
  <c r="N2422" i="2" s="1"/>
  <c r="F2422" i="2"/>
  <c r="O2422" i="2" s="1"/>
  <c r="G2422" i="2"/>
  <c r="P2422" i="2" s="1"/>
  <c r="I2422" i="2"/>
  <c r="C2423" i="2"/>
  <c r="L2423" i="2" s="1"/>
  <c r="E2423" i="2"/>
  <c r="N2423" i="2" s="1"/>
  <c r="F2423" i="2"/>
  <c r="O2423" i="2" s="1"/>
  <c r="G2423" i="2"/>
  <c r="P2423" i="2" s="1"/>
  <c r="I2423" i="2"/>
  <c r="R2423" i="2" s="1"/>
  <c r="C2424" i="2"/>
  <c r="E2424" i="2"/>
  <c r="N2424" i="2" s="1"/>
  <c r="F2424" i="2"/>
  <c r="O2424" i="2" s="1"/>
  <c r="G2424" i="2"/>
  <c r="P2424" i="2" s="1"/>
  <c r="I2424" i="2"/>
  <c r="R2424" i="2" s="1"/>
  <c r="C2425" i="2"/>
  <c r="L2425" i="2" s="1"/>
  <c r="E2425" i="2"/>
  <c r="F2425" i="2"/>
  <c r="O2425" i="2" s="1"/>
  <c r="G2425" i="2"/>
  <c r="P2425" i="2" s="1"/>
  <c r="I2425" i="2"/>
  <c r="R2425" i="2" s="1"/>
  <c r="C2426" i="2"/>
  <c r="L2426" i="2" s="1"/>
  <c r="E2426" i="2"/>
  <c r="N2426" i="2" s="1"/>
  <c r="F2426" i="2"/>
  <c r="O2426" i="2" s="1"/>
  <c r="G2426" i="2"/>
  <c r="I2426" i="2"/>
  <c r="R2426" i="2" s="1"/>
  <c r="C2427" i="2"/>
  <c r="L2427" i="2" s="1"/>
  <c r="E2427" i="2"/>
  <c r="N2427" i="2" s="1"/>
  <c r="F2427" i="2"/>
  <c r="O2427" i="2" s="1"/>
  <c r="G2427" i="2"/>
  <c r="I2427" i="2"/>
  <c r="R2427" i="2" s="1"/>
  <c r="C2428" i="2"/>
  <c r="L2428" i="2" s="1"/>
  <c r="E2428" i="2"/>
  <c r="F2428" i="2"/>
  <c r="G2428" i="2"/>
  <c r="P2428" i="2" s="1"/>
  <c r="I2428" i="2"/>
  <c r="R2428" i="2" s="1"/>
  <c r="C2429" i="2"/>
  <c r="L2429" i="2" s="1"/>
  <c r="E2429" i="2"/>
  <c r="N2429" i="2" s="1"/>
  <c r="F2429" i="2"/>
  <c r="O2429" i="2" s="1"/>
  <c r="G2429" i="2"/>
  <c r="P2429" i="2" s="1"/>
  <c r="I2429" i="2"/>
  <c r="C2430" i="2"/>
  <c r="E2430" i="2"/>
  <c r="N2430" i="2" s="1"/>
  <c r="F2430" i="2"/>
  <c r="O2430" i="2" s="1"/>
  <c r="G2430" i="2"/>
  <c r="P2430" i="2" s="1"/>
  <c r="I2430" i="2"/>
  <c r="R2430" i="2" s="1"/>
  <c r="C2431" i="2"/>
  <c r="L2431" i="2" s="1"/>
  <c r="E2431" i="2"/>
  <c r="N2431" i="2" s="1"/>
  <c r="F2431" i="2"/>
  <c r="G2431" i="2"/>
  <c r="P2431" i="2" s="1"/>
  <c r="I2431" i="2"/>
  <c r="R2431" i="2" s="1"/>
  <c r="C2432" i="2"/>
  <c r="L2432" i="2" s="1"/>
  <c r="E2432" i="2"/>
  <c r="N2432" i="2" s="1"/>
  <c r="F2432" i="2"/>
  <c r="O2432" i="2" s="1"/>
  <c r="G2432" i="2"/>
  <c r="P2432" i="2" s="1"/>
  <c r="I2432" i="2"/>
  <c r="R2432" i="2" s="1"/>
  <c r="C2433" i="2"/>
  <c r="L2433" i="2" s="1"/>
  <c r="E2433" i="2"/>
  <c r="N2433" i="2" s="1"/>
  <c r="F2433" i="2"/>
  <c r="O2433" i="2" s="1"/>
  <c r="G2433" i="2"/>
  <c r="P2433" i="2" s="1"/>
  <c r="I2433" i="2"/>
  <c r="R2433" i="2" s="1"/>
  <c r="C2434" i="2"/>
  <c r="L2434" i="2" s="1"/>
  <c r="E2434" i="2"/>
  <c r="N2434" i="2" s="1"/>
  <c r="F2434" i="2"/>
  <c r="O2434" i="2" s="1"/>
  <c r="G2434" i="2"/>
  <c r="P2434" i="2" s="1"/>
  <c r="I2434" i="2"/>
  <c r="R2434" i="2" s="1"/>
  <c r="C2435" i="2"/>
  <c r="L2435" i="2" s="1"/>
  <c r="E2435" i="2"/>
  <c r="N2435" i="2" s="1"/>
  <c r="F2435" i="2"/>
  <c r="O2435" i="2" s="1"/>
  <c r="G2435" i="2"/>
  <c r="P2435" i="2" s="1"/>
  <c r="I2435" i="2"/>
  <c r="R2435" i="2" s="1"/>
  <c r="C2436" i="2"/>
  <c r="L2436" i="2" s="1"/>
  <c r="E2436" i="2"/>
  <c r="N2436" i="2" s="1"/>
  <c r="F2436" i="2"/>
  <c r="O2436" i="2" s="1"/>
  <c r="G2436" i="2"/>
  <c r="I2436" i="2"/>
  <c r="R2436" i="2" s="1"/>
  <c r="C2437" i="2"/>
  <c r="L2437" i="2" s="1"/>
  <c r="E2437" i="2"/>
  <c r="N2437" i="2" s="1"/>
  <c r="F2437" i="2"/>
  <c r="G2437" i="2"/>
  <c r="P2437" i="2" s="1"/>
  <c r="I2437" i="2"/>
  <c r="R2437" i="2" s="1"/>
  <c r="C2438" i="2"/>
  <c r="L2438" i="2" s="1"/>
  <c r="E2438" i="2"/>
  <c r="N2438" i="2" s="1"/>
  <c r="F2438" i="2"/>
  <c r="O2438" i="2" s="1"/>
  <c r="G2438" i="2"/>
  <c r="P2438" i="2" s="1"/>
  <c r="I2438" i="2"/>
  <c r="R2438" i="2" s="1"/>
  <c r="C2439" i="2"/>
  <c r="L2439" i="2" s="1"/>
  <c r="E2439" i="2"/>
  <c r="N2439" i="2" s="1"/>
  <c r="F2439" i="2"/>
  <c r="O2439" i="2" s="1"/>
  <c r="G2439" i="2"/>
  <c r="P2439" i="2" s="1"/>
  <c r="I2439" i="2"/>
  <c r="R2439" i="2" s="1"/>
  <c r="C2440" i="2"/>
  <c r="L2440" i="2" s="1"/>
  <c r="E2440" i="2"/>
  <c r="N2440" i="2" s="1"/>
  <c r="F2440" i="2"/>
  <c r="O2440" i="2" s="1"/>
  <c r="G2440" i="2"/>
  <c r="P2440" i="2" s="1"/>
  <c r="I2440" i="2"/>
  <c r="R2440" i="2" s="1"/>
  <c r="C2441" i="2"/>
  <c r="E2441" i="2"/>
  <c r="N2441" i="2" s="1"/>
  <c r="F2441" i="2"/>
  <c r="O2441" i="2" s="1"/>
  <c r="G2441" i="2"/>
  <c r="P2441" i="2" s="1"/>
  <c r="I2441" i="2"/>
  <c r="R2441" i="2" s="1"/>
  <c r="C2442" i="2"/>
  <c r="L2442" i="2" s="1"/>
  <c r="E2442" i="2"/>
  <c r="N2442" i="2" s="1"/>
  <c r="F2442" i="2"/>
  <c r="O2442" i="2" s="1"/>
  <c r="G2442" i="2"/>
  <c r="P2442" i="2" s="1"/>
  <c r="I2442" i="2"/>
  <c r="R2442" i="2" s="1"/>
  <c r="C2443" i="2"/>
  <c r="L2443" i="2" s="1"/>
  <c r="E2443" i="2"/>
  <c r="N2443" i="2" s="1"/>
  <c r="F2443" i="2"/>
  <c r="O2443" i="2" s="1"/>
  <c r="G2443" i="2"/>
  <c r="P2443" i="2" s="1"/>
  <c r="I2443" i="2"/>
  <c r="R2443" i="2" s="1"/>
  <c r="C2444" i="2"/>
  <c r="L2444" i="2" s="1"/>
  <c r="E2444" i="2"/>
  <c r="N2444" i="2" s="1"/>
  <c r="F2444" i="2"/>
  <c r="O2444" i="2" s="1"/>
  <c r="G2444" i="2"/>
  <c r="I2444" i="2"/>
  <c r="R2444" i="2" s="1"/>
  <c r="C2445" i="2"/>
  <c r="L2445" i="2" s="1"/>
  <c r="E2445" i="2"/>
  <c r="N2445" i="2" s="1"/>
  <c r="F2445" i="2"/>
  <c r="O2445" i="2" s="1"/>
  <c r="G2445" i="2"/>
  <c r="P2445" i="2" s="1"/>
  <c r="I2445" i="2"/>
  <c r="R2445" i="2" s="1"/>
  <c r="C2446" i="2"/>
  <c r="L2446" i="2" s="1"/>
  <c r="E2446" i="2"/>
  <c r="N2446" i="2" s="1"/>
  <c r="F2446" i="2"/>
  <c r="O2446" i="2" s="1"/>
  <c r="G2446" i="2"/>
  <c r="P2446" i="2" s="1"/>
  <c r="I2446" i="2"/>
  <c r="R2446" i="2" s="1"/>
  <c r="C2447" i="2"/>
  <c r="L2447" i="2" s="1"/>
  <c r="E2447" i="2"/>
  <c r="N2447" i="2" s="1"/>
  <c r="F2447" i="2"/>
  <c r="O2447" i="2" s="1"/>
  <c r="G2447" i="2"/>
  <c r="P2447" i="2" s="1"/>
  <c r="I2447" i="2"/>
  <c r="R2447" i="2" s="1"/>
  <c r="C2448" i="2"/>
  <c r="L2448" i="2" s="1"/>
  <c r="E2448" i="2"/>
  <c r="N2448" i="2" s="1"/>
  <c r="F2448" i="2"/>
  <c r="O2448" i="2" s="1"/>
  <c r="G2448" i="2"/>
  <c r="P2448" i="2" s="1"/>
  <c r="I2448" i="2"/>
  <c r="R2448" i="2" s="1"/>
  <c r="C2449" i="2"/>
  <c r="L2449" i="2" s="1"/>
  <c r="E2449" i="2"/>
  <c r="N2449" i="2" s="1"/>
  <c r="F2449" i="2"/>
  <c r="O2449" i="2" s="1"/>
  <c r="G2449" i="2"/>
  <c r="P2449" i="2" s="1"/>
  <c r="I2449" i="2"/>
  <c r="R2449" i="2" s="1"/>
  <c r="C2450" i="2"/>
  <c r="L2450" i="2" s="1"/>
  <c r="E2450" i="2"/>
  <c r="N2450" i="2" s="1"/>
  <c r="F2450" i="2"/>
  <c r="O2450" i="2" s="1"/>
  <c r="G2450" i="2"/>
  <c r="I2450" i="2"/>
  <c r="R2450" i="2" s="1"/>
  <c r="C2451" i="2"/>
  <c r="L2451" i="2" s="1"/>
  <c r="E2451" i="2"/>
  <c r="N2451" i="2" s="1"/>
  <c r="F2451" i="2"/>
  <c r="O2451" i="2" s="1"/>
  <c r="G2451" i="2"/>
  <c r="P2451" i="2" s="1"/>
  <c r="I2451" i="2"/>
  <c r="R2451" i="2" s="1"/>
  <c r="C2452" i="2"/>
  <c r="L2452" i="2" s="1"/>
  <c r="E2452" i="2"/>
  <c r="N2452" i="2" s="1"/>
  <c r="F2452" i="2"/>
  <c r="O2452" i="2" s="1"/>
  <c r="G2452" i="2"/>
  <c r="P2452" i="2" s="1"/>
  <c r="I2452" i="2"/>
  <c r="R2452" i="2" s="1"/>
  <c r="C2453" i="2"/>
  <c r="L2453" i="2" s="1"/>
  <c r="E2453" i="2"/>
  <c r="N2453" i="2" s="1"/>
  <c r="F2453" i="2"/>
  <c r="O2453" i="2" s="1"/>
  <c r="G2453" i="2"/>
  <c r="P2453" i="2" s="1"/>
  <c r="I2453" i="2"/>
  <c r="R2453" i="2" s="1"/>
  <c r="C2454" i="2"/>
  <c r="L2454" i="2" s="1"/>
  <c r="E2454" i="2"/>
  <c r="N2454" i="2" s="1"/>
  <c r="F2454" i="2"/>
  <c r="O2454" i="2" s="1"/>
  <c r="G2454" i="2"/>
  <c r="I2454" i="2"/>
  <c r="R2454" i="2" s="1"/>
  <c r="C2455" i="2"/>
  <c r="L2455" i="2" s="1"/>
  <c r="E2455" i="2"/>
  <c r="N2455" i="2" s="1"/>
  <c r="F2455" i="2"/>
  <c r="O2455" i="2" s="1"/>
  <c r="G2455" i="2"/>
  <c r="P2455" i="2" s="1"/>
  <c r="I2455" i="2"/>
  <c r="R2455" i="2" s="1"/>
  <c r="C2456" i="2"/>
  <c r="L2456" i="2" s="1"/>
  <c r="E2456" i="2"/>
  <c r="N2456" i="2" s="1"/>
  <c r="F2456" i="2"/>
  <c r="O2456" i="2" s="1"/>
  <c r="G2456" i="2"/>
  <c r="P2456" i="2" s="1"/>
  <c r="I2456" i="2"/>
  <c r="R2456" i="2" s="1"/>
  <c r="C2457" i="2"/>
  <c r="L2457" i="2" s="1"/>
  <c r="E2457" i="2"/>
  <c r="N2457" i="2" s="1"/>
  <c r="F2457" i="2"/>
  <c r="O2457" i="2" s="1"/>
  <c r="G2457" i="2"/>
  <c r="P2457" i="2" s="1"/>
  <c r="I2457" i="2"/>
  <c r="C2458" i="2"/>
  <c r="L2458" i="2" s="1"/>
  <c r="E2458" i="2"/>
  <c r="N2458" i="2" s="1"/>
  <c r="F2458" i="2"/>
  <c r="O2458" i="2" s="1"/>
  <c r="G2458" i="2"/>
  <c r="P2458" i="2" s="1"/>
  <c r="I2458" i="2"/>
  <c r="R2458" i="2" s="1"/>
  <c r="C2459" i="2"/>
  <c r="L2459" i="2" s="1"/>
  <c r="E2459" i="2"/>
  <c r="N2459" i="2" s="1"/>
  <c r="F2459" i="2"/>
  <c r="O2459" i="2" s="1"/>
  <c r="G2459" i="2"/>
  <c r="P2459" i="2" s="1"/>
  <c r="I2459" i="2"/>
  <c r="R2459" i="2" s="1"/>
  <c r="C2460" i="2"/>
  <c r="L2460" i="2" s="1"/>
  <c r="E2460" i="2"/>
  <c r="N2460" i="2" s="1"/>
  <c r="F2460" i="2"/>
  <c r="O2460" i="2" s="1"/>
  <c r="G2460" i="2"/>
  <c r="P2460" i="2" s="1"/>
  <c r="I2460" i="2"/>
  <c r="R2460" i="2" s="1"/>
  <c r="C2461" i="2"/>
  <c r="L2461" i="2" s="1"/>
  <c r="E2461" i="2"/>
  <c r="N2461" i="2" s="1"/>
  <c r="F2461" i="2"/>
  <c r="O2461" i="2" s="1"/>
  <c r="G2461" i="2"/>
  <c r="P2461" i="2" s="1"/>
  <c r="I2461" i="2"/>
  <c r="R2461" i="2" s="1"/>
  <c r="C2462" i="2"/>
  <c r="L2462" i="2" s="1"/>
  <c r="E2462" i="2"/>
  <c r="N2462" i="2" s="1"/>
  <c r="F2462" i="2"/>
  <c r="O2462" i="2" s="1"/>
  <c r="G2462" i="2"/>
  <c r="P2462" i="2" s="1"/>
  <c r="I2462" i="2"/>
  <c r="R2462" i="2" s="1"/>
  <c r="C2463" i="2"/>
  <c r="E2463" i="2"/>
  <c r="N2463" i="2" s="1"/>
  <c r="F2463" i="2"/>
  <c r="O2463" i="2" s="1"/>
  <c r="G2463" i="2"/>
  <c r="I2463" i="2"/>
  <c r="C2464" i="2"/>
  <c r="L2464" i="2" s="1"/>
  <c r="E2464" i="2"/>
  <c r="N2464" i="2" s="1"/>
  <c r="F2464" i="2"/>
  <c r="O2464" i="2" s="1"/>
  <c r="G2464" i="2"/>
  <c r="P2464" i="2" s="1"/>
  <c r="I2464" i="2"/>
  <c r="R2464" i="2" s="1"/>
  <c r="C2465" i="2"/>
  <c r="E2465" i="2"/>
  <c r="N2465" i="2" s="1"/>
  <c r="F2465" i="2"/>
  <c r="O2465" i="2" s="1"/>
  <c r="G2465" i="2"/>
  <c r="P2465" i="2" s="1"/>
  <c r="I2465" i="2"/>
  <c r="R2465" i="2" s="1"/>
  <c r="C2466" i="2"/>
  <c r="E2466" i="2"/>
  <c r="N2466" i="2" s="1"/>
  <c r="F2466" i="2"/>
  <c r="O2466" i="2" s="1"/>
  <c r="G2466" i="2"/>
  <c r="I2466" i="2"/>
  <c r="R2466" i="2" s="1"/>
  <c r="C2467" i="2"/>
  <c r="L2467" i="2" s="1"/>
  <c r="E2467" i="2"/>
  <c r="N2467" i="2" s="1"/>
  <c r="F2467" i="2"/>
  <c r="O2467" i="2" s="1"/>
  <c r="G2467" i="2"/>
  <c r="P2467" i="2" s="1"/>
  <c r="I2467" i="2"/>
  <c r="R2467" i="2" s="1"/>
  <c r="C2468" i="2"/>
  <c r="L2468" i="2" s="1"/>
  <c r="E2468" i="2"/>
  <c r="N2468" i="2" s="1"/>
  <c r="F2468" i="2"/>
  <c r="O2468" i="2" s="1"/>
  <c r="G2468" i="2"/>
  <c r="P2468" i="2" s="1"/>
  <c r="I2468" i="2"/>
  <c r="R2468" i="2" s="1"/>
  <c r="C2469" i="2"/>
  <c r="L2469" i="2" s="1"/>
  <c r="E2469" i="2"/>
  <c r="N2469" i="2" s="1"/>
  <c r="F2469" i="2"/>
  <c r="O2469" i="2" s="1"/>
  <c r="G2469" i="2"/>
  <c r="P2469" i="2" s="1"/>
  <c r="I2469" i="2"/>
  <c r="R2469" i="2" s="1"/>
  <c r="C2470" i="2"/>
  <c r="L2470" i="2" s="1"/>
  <c r="E2470" i="2"/>
  <c r="N2470" i="2" s="1"/>
  <c r="F2470" i="2"/>
  <c r="O2470" i="2" s="1"/>
  <c r="G2470" i="2"/>
  <c r="P2470" i="2" s="1"/>
  <c r="I2470" i="2"/>
  <c r="R2470" i="2" s="1"/>
  <c r="C2471" i="2"/>
  <c r="L2471" i="2" s="1"/>
  <c r="E2471" i="2"/>
  <c r="N2471" i="2" s="1"/>
  <c r="F2471" i="2"/>
  <c r="G2471" i="2"/>
  <c r="P2471" i="2" s="1"/>
  <c r="I2471" i="2"/>
  <c r="R2471" i="2" s="1"/>
  <c r="C2472" i="2"/>
  <c r="L2472" i="2" s="1"/>
  <c r="E2472" i="2"/>
  <c r="N2472" i="2" s="1"/>
  <c r="F2472" i="2"/>
  <c r="O2472" i="2" s="1"/>
  <c r="G2472" i="2"/>
  <c r="P2472" i="2" s="1"/>
  <c r="I2472" i="2"/>
  <c r="R2472" i="2" s="1"/>
  <c r="C2473" i="2"/>
  <c r="L2473" i="2" s="1"/>
  <c r="E2473" i="2"/>
  <c r="N2473" i="2" s="1"/>
  <c r="F2473" i="2"/>
  <c r="O2473" i="2" s="1"/>
  <c r="G2473" i="2"/>
  <c r="P2473" i="2" s="1"/>
  <c r="I2473" i="2"/>
  <c r="R2473" i="2" s="1"/>
  <c r="C2474" i="2"/>
  <c r="L2474" i="2" s="1"/>
  <c r="E2474" i="2"/>
  <c r="N2474" i="2" s="1"/>
  <c r="F2474" i="2"/>
  <c r="O2474" i="2" s="1"/>
  <c r="G2474" i="2"/>
  <c r="P2474" i="2" s="1"/>
  <c r="I2474" i="2"/>
  <c r="R2474" i="2" s="1"/>
  <c r="C2475" i="2"/>
  <c r="L2475" i="2" s="1"/>
  <c r="E2475" i="2"/>
  <c r="N2475" i="2" s="1"/>
  <c r="F2475" i="2"/>
  <c r="O2475" i="2" s="1"/>
  <c r="G2475" i="2"/>
  <c r="P2475" i="2" s="1"/>
  <c r="I2475" i="2"/>
  <c r="R2475" i="2" s="1"/>
  <c r="C2476" i="2"/>
  <c r="L2476" i="2" s="1"/>
  <c r="E2476" i="2"/>
  <c r="N2476" i="2" s="1"/>
  <c r="F2476" i="2"/>
  <c r="O2476" i="2" s="1"/>
  <c r="G2476" i="2"/>
  <c r="P2476" i="2" s="1"/>
  <c r="I2476" i="2"/>
  <c r="R2476" i="2" s="1"/>
  <c r="C2477" i="2"/>
  <c r="L2477" i="2" s="1"/>
  <c r="E2477" i="2"/>
  <c r="N2477" i="2" s="1"/>
  <c r="F2477" i="2"/>
  <c r="O2477" i="2" s="1"/>
  <c r="G2477" i="2"/>
  <c r="P2477" i="2" s="1"/>
  <c r="I2477" i="2"/>
  <c r="R2477" i="2" s="1"/>
  <c r="C2478" i="2"/>
  <c r="L2478" i="2" s="1"/>
  <c r="E2478" i="2"/>
  <c r="N2478" i="2" s="1"/>
  <c r="F2478" i="2"/>
  <c r="O2478" i="2" s="1"/>
  <c r="G2478" i="2"/>
  <c r="P2478" i="2" s="1"/>
  <c r="I2478" i="2"/>
  <c r="R2478" i="2" s="1"/>
  <c r="C2479" i="2"/>
  <c r="L2479" i="2" s="1"/>
  <c r="E2479" i="2"/>
  <c r="N2479" i="2" s="1"/>
  <c r="F2479" i="2"/>
  <c r="O2479" i="2" s="1"/>
  <c r="G2479" i="2"/>
  <c r="P2479" i="2" s="1"/>
  <c r="I2479" i="2"/>
  <c r="R2479" i="2" s="1"/>
  <c r="C2480" i="2"/>
  <c r="L2480" i="2" s="1"/>
  <c r="E2480" i="2"/>
  <c r="N2480" i="2" s="1"/>
  <c r="F2480" i="2"/>
  <c r="O2480" i="2" s="1"/>
  <c r="G2480" i="2"/>
  <c r="P2480" i="2" s="1"/>
  <c r="I2480" i="2"/>
  <c r="R2480" i="2" s="1"/>
  <c r="C2481" i="2"/>
  <c r="L2481" i="2" s="1"/>
  <c r="E2481" i="2"/>
  <c r="N2481" i="2" s="1"/>
  <c r="F2481" i="2"/>
  <c r="O2481" i="2" s="1"/>
  <c r="G2481" i="2"/>
  <c r="P2481" i="2" s="1"/>
  <c r="I2481" i="2"/>
  <c r="R2481" i="2" s="1"/>
  <c r="C2482" i="2"/>
  <c r="L2482" i="2" s="1"/>
  <c r="E2482" i="2"/>
  <c r="N2482" i="2" s="1"/>
  <c r="F2482" i="2"/>
  <c r="O2482" i="2" s="1"/>
  <c r="G2482" i="2"/>
  <c r="P2482" i="2" s="1"/>
  <c r="I2482" i="2"/>
  <c r="R2482" i="2" s="1"/>
  <c r="C2483" i="2"/>
  <c r="L2483" i="2" s="1"/>
  <c r="E2483" i="2"/>
  <c r="N2483" i="2" s="1"/>
  <c r="F2483" i="2"/>
  <c r="O2483" i="2" s="1"/>
  <c r="G2483" i="2"/>
  <c r="P2483" i="2" s="1"/>
  <c r="I2483" i="2"/>
  <c r="R2483" i="2" s="1"/>
  <c r="C2484" i="2"/>
  <c r="L2484" i="2" s="1"/>
  <c r="E2484" i="2"/>
  <c r="N2484" i="2" s="1"/>
  <c r="F2484" i="2"/>
  <c r="O2484" i="2" s="1"/>
  <c r="G2484" i="2"/>
  <c r="P2484" i="2" s="1"/>
  <c r="I2484" i="2"/>
  <c r="R2484" i="2" s="1"/>
  <c r="C2485" i="2"/>
  <c r="L2485" i="2" s="1"/>
  <c r="E2485" i="2"/>
  <c r="N2485" i="2" s="1"/>
  <c r="F2485" i="2"/>
  <c r="O2485" i="2" s="1"/>
  <c r="G2485" i="2"/>
  <c r="P2485" i="2" s="1"/>
  <c r="I2485" i="2"/>
  <c r="C2486" i="2"/>
  <c r="L2486" i="2" s="1"/>
  <c r="E2486" i="2"/>
  <c r="N2486" i="2" s="1"/>
  <c r="F2486" i="2"/>
  <c r="O2486" i="2" s="1"/>
  <c r="G2486" i="2"/>
  <c r="P2486" i="2" s="1"/>
  <c r="I2486" i="2"/>
  <c r="R2486" i="2" s="1"/>
  <c r="C2487" i="2"/>
  <c r="L2487" i="2" s="1"/>
  <c r="E2487" i="2"/>
  <c r="N2487" i="2" s="1"/>
  <c r="F2487" i="2"/>
  <c r="O2487" i="2" s="1"/>
  <c r="G2487" i="2"/>
  <c r="P2487" i="2" s="1"/>
  <c r="I2487" i="2"/>
  <c r="R2487" i="2" s="1"/>
  <c r="C2488" i="2"/>
  <c r="L2488" i="2" s="1"/>
  <c r="E2488" i="2"/>
  <c r="N2488" i="2" s="1"/>
  <c r="F2488" i="2"/>
  <c r="O2488" i="2" s="1"/>
  <c r="G2488" i="2"/>
  <c r="P2488" i="2" s="1"/>
  <c r="I2488" i="2"/>
  <c r="R2488" i="2" s="1"/>
  <c r="C2489" i="2"/>
  <c r="L2489" i="2" s="1"/>
  <c r="E2489" i="2"/>
  <c r="N2489" i="2" s="1"/>
  <c r="F2489" i="2"/>
  <c r="O2489" i="2" s="1"/>
  <c r="G2489" i="2"/>
  <c r="P2489" i="2" s="1"/>
  <c r="I2489" i="2"/>
  <c r="R2489" i="2" s="1"/>
  <c r="C2490" i="2"/>
  <c r="L2490" i="2" s="1"/>
  <c r="E2490" i="2"/>
  <c r="F2490" i="2"/>
  <c r="O2490" i="2" s="1"/>
  <c r="G2490" i="2"/>
  <c r="P2490" i="2" s="1"/>
  <c r="I2490" i="2"/>
  <c r="R2490" i="2" s="1"/>
  <c r="C2491" i="2"/>
  <c r="L2491" i="2" s="1"/>
  <c r="E2491" i="2"/>
  <c r="N2491" i="2" s="1"/>
  <c r="F2491" i="2"/>
  <c r="O2491" i="2" s="1"/>
  <c r="G2491" i="2"/>
  <c r="P2491" i="2" s="1"/>
  <c r="I2491" i="2"/>
  <c r="R2491" i="2" s="1"/>
  <c r="C2492" i="2"/>
  <c r="L2492" i="2" s="1"/>
  <c r="E2492" i="2"/>
  <c r="N2492" i="2" s="1"/>
  <c r="F2492" i="2"/>
  <c r="O2492" i="2" s="1"/>
  <c r="G2492" i="2"/>
  <c r="P2492" i="2" s="1"/>
  <c r="I2492" i="2"/>
  <c r="R2492" i="2" s="1"/>
  <c r="C2493" i="2"/>
  <c r="L2493" i="2" s="1"/>
  <c r="E2493" i="2"/>
  <c r="N2493" i="2" s="1"/>
  <c r="F2493" i="2"/>
  <c r="O2493" i="2" s="1"/>
  <c r="G2493" i="2"/>
  <c r="P2493" i="2" s="1"/>
  <c r="I2493" i="2"/>
  <c r="R2493" i="2" s="1"/>
  <c r="C2494" i="2"/>
  <c r="L2494" i="2" s="1"/>
  <c r="E2494" i="2"/>
  <c r="N2494" i="2" s="1"/>
  <c r="F2494" i="2"/>
  <c r="O2494" i="2" s="1"/>
  <c r="G2494" i="2"/>
  <c r="P2494" i="2" s="1"/>
  <c r="I2494" i="2"/>
  <c r="R2494" i="2" s="1"/>
  <c r="C2495" i="2"/>
  <c r="L2495" i="2" s="1"/>
  <c r="E2495" i="2"/>
  <c r="N2495" i="2" s="1"/>
  <c r="F2495" i="2"/>
  <c r="O2495" i="2" s="1"/>
  <c r="G2495" i="2"/>
  <c r="P2495" i="2" s="1"/>
  <c r="I2495" i="2"/>
  <c r="R2495" i="2" s="1"/>
  <c r="C2496" i="2"/>
  <c r="L2496" i="2" s="1"/>
  <c r="E2496" i="2"/>
  <c r="N2496" i="2" s="1"/>
  <c r="F2496" i="2"/>
  <c r="O2496" i="2" s="1"/>
  <c r="G2496" i="2"/>
  <c r="P2496" i="2" s="1"/>
  <c r="I2496" i="2"/>
  <c r="R2496" i="2" s="1"/>
  <c r="C2497" i="2"/>
  <c r="L2497" i="2" s="1"/>
  <c r="E2497" i="2"/>
  <c r="N2497" i="2" s="1"/>
  <c r="F2497" i="2"/>
  <c r="O2497" i="2" s="1"/>
  <c r="G2497" i="2"/>
  <c r="P2497" i="2" s="1"/>
  <c r="I2497" i="2"/>
  <c r="R2497" i="2" s="1"/>
  <c r="C2498" i="2"/>
  <c r="L2498" i="2" s="1"/>
  <c r="E2498" i="2"/>
  <c r="N2498" i="2" s="1"/>
  <c r="F2498" i="2"/>
  <c r="O2498" i="2" s="1"/>
  <c r="G2498" i="2"/>
  <c r="P2498" i="2" s="1"/>
  <c r="I2498" i="2"/>
  <c r="R2498" i="2" s="1"/>
  <c r="C2499" i="2"/>
  <c r="L2499" i="2" s="1"/>
  <c r="E2499" i="2"/>
  <c r="N2499" i="2" s="1"/>
  <c r="F2499" i="2"/>
  <c r="O2499" i="2" s="1"/>
  <c r="G2499" i="2"/>
  <c r="P2499" i="2" s="1"/>
  <c r="I2499" i="2"/>
  <c r="R2499" i="2" s="1"/>
  <c r="C2500" i="2"/>
  <c r="L2500" i="2" s="1"/>
  <c r="E2500" i="2"/>
  <c r="N2500" i="2" s="1"/>
  <c r="F2500" i="2"/>
  <c r="O2500" i="2" s="1"/>
  <c r="G2500" i="2"/>
  <c r="P2500" i="2" s="1"/>
  <c r="I2500" i="2"/>
  <c r="R2500" i="2" s="1"/>
  <c r="C2501" i="2"/>
  <c r="L2501" i="2" s="1"/>
  <c r="E2501" i="2"/>
  <c r="N2501" i="2" s="1"/>
  <c r="F2501" i="2"/>
  <c r="O2501" i="2" s="1"/>
  <c r="G2501" i="2"/>
  <c r="I2501" i="2"/>
  <c r="R2501" i="2" s="1"/>
  <c r="C2502" i="2"/>
  <c r="L2502" i="2" s="1"/>
  <c r="E2502" i="2"/>
  <c r="F2502" i="2"/>
  <c r="O2502" i="2" s="1"/>
  <c r="G2502" i="2"/>
  <c r="P2502" i="2" s="1"/>
  <c r="I2502" i="2"/>
  <c r="R2502" i="2" s="1"/>
  <c r="C2503" i="2"/>
  <c r="L2503" i="2" s="1"/>
  <c r="E2503" i="2"/>
  <c r="N2503" i="2" s="1"/>
  <c r="F2503" i="2"/>
  <c r="O2503" i="2" s="1"/>
  <c r="G2503" i="2"/>
  <c r="P2503" i="2" s="1"/>
  <c r="I2503" i="2"/>
  <c r="R2503" i="2" s="1"/>
  <c r="C2504" i="2"/>
  <c r="L2504" i="2" s="1"/>
  <c r="E2504" i="2"/>
  <c r="N2504" i="2" s="1"/>
  <c r="F2504" i="2"/>
  <c r="O2504" i="2" s="1"/>
  <c r="G2504" i="2"/>
  <c r="P2504" i="2" s="1"/>
  <c r="I2504" i="2"/>
  <c r="R2504" i="2" s="1"/>
  <c r="C2505" i="2"/>
  <c r="E2505" i="2"/>
  <c r="N2505" i="2" s="1"/>
  <c r="F2505" i="2"/>
  <c r="O2505" i="2" s="1"/>
  <c r="G2505" i="2"/>
  <c r="P2505" i="2" s="1"/>
  <c r="I2505" i="2"/>
  <c r="R2505" i="2" s="1"/>
  <c r="C2506" i="2"/>
  <c r="L2506" i="2" s="1"/>
  <c r="E2506" i="2"/>
  <c r="N2506" i="2" s="1"/>
  <c r="F2506" i="2"/>
  <c r="O2506" i="2" s="1"/>
  <c r="G2506" i="2"/>
  <c r="P2506" i="2" s="1"/>
  <c r="I2506" i="2"/>
  <c r="R2506" i="2" s="1"/>
  <c r="C2507" i="2"/>
  <c r="E2507" i="2"/>
  <c r="N2507" i="2" s="1"/>
  <c r="F2507" i="2"/>
  <c r="O2507" i="2" s="1"/>
  <c r="G2507" i="2"/>
  <c r="P2507" i="2" s="1"/>
  <c r="I2507" i="2"/>
  <c r="R2507" i="2" s="1"/>
  <c r="C2508" i="2"/>
  <c r="L2508" i="2" s="1"/>
  <c r="E2508" i="2"/>
  <c r="N2508" i="2" s="1"/>
  <c r="F2508" i="2"/>
  <c r="O2508" i="2" s="1"/>
  <c r="G2508" i="2"/>
  <c r="P2508" i="2" s="1"/>
  <c r="I2508" i="2"/>
  <c r="R2508" i="2" s="1"/>
  <c r="C2509" i="2"/>
  <c r="L2509" i="2" s="1"/>
  <c r="E2509" i="2"/>
  <c r="N2509" i="2" s="1"/>
  <c r="F2509" i="2"/>
  <c r="O2509" i="2" s="1"/>
  <c r="G2509" i="2"/>
  <c r="P2509" i="2" s="1"/>
  <c r="I2509" i="2"/>
  <c r="C2510" i="2"/>
  <c r="L2510" i="2" s="1"/>
  <c r="E2510" i="2"/>
  <c r="N2510" i="2" s="1"/>
  <c r="F2510" i="2"/>
  <c r="O2510" i="2" s="1"/>
  <c r="G2510" i="2"/>
  <c r="P2510" i="2" s="1"/>
  <c r="I2510" i="2"/>
  <c r="R2510" i="2" s="1"/>
  <c r="C2511" i="2"/>
  <c r="L2511" i="2" s="1"/>
  <c r="E2511" i="2"/>
  <c r="N2511" i="2" s="1"/>
  <c r="F2511" i="2"/>
  <c r="O2511" i="2" s="1"/>
  <c r="G2511" i="2"/>
  <c r="P2511" i="2" s="1"/>
  <c r="I2511" i="2"/>
  <c r="R2511" i="2" s="1"/>
  <c r="C2512" i="2"/>
  <c r="L2512" i="2" s="1"/>
  <c r="E2512" i="2"/>
  <c r="N2512" i="2" s="1"/>
  <c r="F2512" i="2"/>
  <c r="O2512" i="2" s="1"/>
  <c r="G2512" i="2"/>
  <c r="P2512" i="2" s="1"/>
  <c r="I2512" i="2"/>
  <c r="R2512" i="2" s="1"/>
  <c r="C2513" i="2"/>
  <c r="L2513" i="2" s="1"/>
  <c r="E2513" i="2"/>
  <c r="N2513" i="2" s="1"/>
  <c r="F2513" i="2"/>
  <c r="O2513" i="2" s="1"/>
  <c r="G2513" i="2"/>
  <c r="P2513" i="2" s="1"/>
  <c r="I2513" i="2"/>
  <c r="R2513" i="2" s="1"/>
  <c r="C2514" i="2"/>
  <c r="L2514" i="2" s="1"/>
  <c r="E2514" i="2"/>
  <c r="N2514" i="2" s="1"/>
  <c r="F2514" i="2"/>
  <c r="O2514" i="2" s="1"/>
  <c r="G2514" i="2"/>
  <c r="P2514" i="2" s="1"/>
  <c r="I2514" i="2"/>
  <c r="R2514" i="2" s="1"/>
  <c r="C2515" i="2"/>
  <c r="L2515" i="2" s="1"/>
  <c r="E2515" i="2"/>
  <c r="N2515" i="2" s="1"/>
  <c r="F2515" i="2"/>
  <c r="O2515" i="2" s="1"/>
  <c r="G2515" i="2"/>
  <c r="P2515" i="2" s="1"/>
  <c r="I2515" i="2"/>
  <c r="R2515" i="2" s="1"/>
  <c r="C2516" i="2"/>
  <c r="L2516" i="2" s="1"/>
  <c r="E2516" i="2"/>
  <c r="N2516" i="2" s="1"/>
  <c r="F2516" i="2"/>
  <c r="O2516" i="2" s="1"/>
  <c r="G2516" i="2"/>
  <c r="I2516" i="2"/>
  <c r="R2516" i="2" s="1"/>
  <c r="C2517" i="2"/>
  <c r="L2517" i="2" s="1"/>
  <c r="E2517" i="2"/>
  <c r="N2517" i="2" s="1"/>
  <c r="F2517" i="2"/>
  <c r="O2517" i="2" s="1"/>
  <c r="G2517" i="2"/>
  <c r="I2517" i="2"/>
  <c r="R2517" i="2" s="1"/>
  <c r="C2518" i="2"/>
  <c r="L2518" i="2" s="1"/>
  <c r="E2518" i="2"/>
  <c r="N2518" i="2" s="1"/>
  <c r="F2518" i="2"/>
  <c r="O2518" i="2" s="1"/>
  <c r="G2518" i="2"/>
  <c r="P2518" i="2" s="1"/>
  <c r="I2518" i="2"/>
  <c r="R2518" i="2" s="1"/>
  <c r="C2519" i="2"/>
  <c r="L2519" i="2" s="1"/>
  <c r="E2519" i="2"/>
  <c r="N2519" i="2" s="1"/>
  <c r="F2519" i="2"/>
  <c r="G2519" i="2"/>
  <c r="P2519" i="2" s="1"/>
  <c r="I2519" i="2"/>
  <c r="R2519" i="2" s="1"/>
  <c r="C2520" i="2"/>
  <c r="E2520" i="2"/>
  <c r="N2520" i="2" s="1"/>
  <c r="F2520" i="2"/>
  <c r="O2520" i="2" s="1"/>
  <c r="G2520" i="2"/>
  <c r="P2520" i="2" s="1"/>
  <c r="I2520" i="2"/>
  <c r="R2520" i="2" s="1"/>
  <c r="C2521" i="2"/>
  <c r="L2521" i="2" s="1"/>
  <c r="E2521" i="2"/>
  <c r="N2521" i="2" s="1"/>
  <c r="F2521" i="2"/>
  <c r="G2521" i="2"/>
  <c r="P2521" i="2" s="1"/>
  <c r="I2521" i="2"/>
  <c r="R2521" i="2" s="1"/>
  <c r="C2522" i="2"/>
  <c r="L2522" i="2" s="1"/>
  <c r="E2522" i="2"/>
  <c r="N2522" i="2" s="1"/>
  <c r="F2522" i="2"/>
  <c r="O2522" i="2" s="1"/>
  <c r="G2522" i="2"/>
  <c r="P2522" i="2" s="1"/>
  <c r="I2522" i="2"/>
  <c r="R2522" i="2" s="1"/>
  <c r="C2523" i="2"/>
  <c r="L2523" i="2" s="1"/>
  <c r="E2523" i="2"/>
  <c r="N2523" i="2" s="1"/>
  <c r="F2523" i="2"/>
  <c r="O2523" i="2" s="1"/>
  <c r="G2523" i="2"/>
  <c r="P2523" i="2" s="1"/>
  <c r="I2523" i="2"/>
  <c r="R2523" i="2" s="1"/>
  <c r="C2524" i="2"/>
  <c r="L2524" i="2" s="1"/>
  <c r="E2524" i="2"/>
  <c r="N2524" i="2" s="1"/>
  <c r="F2524" i="2"/>
  <c r="O2524" i="2" s="1"/>
  <c r="G2524" i="2"/>
  <c r="P2524" i="2" s="1"/>
  <c r="I2524" i="2"/>
  <c r="R2524" i="2" s="1"/>
  <c r="C2525" i="2"/>
  <c r="L2525" i="2" s="1"/>
  <c r="E2525" i="2"/>
  <c r="N2525" i="2" s="1"/>
  <c r="F2525" i="2"/>
  <c r="O2525" i="2" s="1"/>
  <c r="G2525" i="2"/>
  <c r="P2525" i="2" s="1"/>
  <c r="I2525" i="2"/>
  <c r="R2525" i="2" s="1"/>
  <c r="C2526" i="2"/>
  <c r="L2526" i="2" s="1"/>
  <c r="E2526" i="2"/>
  <c r="N2526" i="2" s="1"/>
  <c r="F2526" i="2"/>
  <c r="O2526" i="2" s="1"/>
  <c r="G2526" i="2"/>
  <c r="P2526" i="2" s="1"/>
  <c r="I2526" i="2"/>
  <c r="R2526" i="2" s="1"/>
  <c r="C2527" i="2"/>
  <c r="L2527" i="2" s="1"/>
  <c r="E2527" i="2"/>
  <c r="N2527" i="2" s="1"/>
  <c r="F2527" i="2"/>
  <c r="O2527" i="2" s="1"/>
  <c r="G2527" i="2"/>
  <c r="P2527" i="2" s="1"/>
  <c r="I2527" i="2"/>
  <c r="R2527" i="2" s="1"/>
  <c r="C2528" i="2"/>
  <c r="L2528" i="2" s="1"/>
  <c r="E2528" i="2"/>
  <c r="N2528" i="2" s="1"/>
  <c r="F2528" i="2"/>
  <c r="O2528" i="2" s="1"/>
  <c r="G2528" i="2"/>
  <c r="P2528" i="2" s="1"/>
  <c r="I2528" i="2"/>
  <c r="R2528" i="2" s="1"/>
  <c r="C2529" i="2"/>
  <c r="L2529" i="2" s="1"/>
  <c r="E2529" i="2"/>
  <c r="N2529" i="2" s="1"/>
  <c r="F2529" i="2"/>
  <c r="O2529" i="2" s="1"/>
  <c r="G2529" i="2"/>
  <c r="P2529" i="2" s="1"/>
  <c r="I2529" i="2"/>
  <c r="R2529" i="2" s="1"/>
  <c r="C2530" i="2"/>
  <c r="L2530" i="2" s="1"/>
  <c r="E2530" i="2"/>
  <c r="N2530" i="2" s="1"/>
  <c r="F2530" i="2"/>
  <c r="O2530" i="2" s="1"/>
  <c r="G2530" i="2"/>
  <c r="P2530" i="2" s="1"/>
  <c r="I2530" i="2"/>
  <c r="R2530" i="2" s="1"/>
  <c r="C2531" i="2"/>
  <c r="E2531" i="2"/>
  <c r="N2531" i="2" s="1"/>
  <c r="F2531" i="2"/>
  <c r="O2531" i="2" s="1"/>
  <c r="G2531" i="2"/>
  <c r="P2531" i="2" s="1"/>
  <c r="I2531" i="2"/>
  <c r="R2531" i="2" s="1"/>
  <c r="C2532" i="2"/>
  <c r="L2532" i="2" s="1"/>
  <c r="E2532" i="2"/>
  <c r="N2532" i="2" s="1"/>
  <c r="F2532" i="2"/>
  <c r="O2532" i="2" s="1"/>
  <c r="G2532" i="2"/>
  <c r="P2532" i="2" s="1"/>
  <c r="I2532" i="2"/>
  <c r="R2532" i="2" s="1"/>
  <c r="C2533" i="2"/>
  <c r="L2533" i="2" s="1"/>
  <c r="E2533" i="2"/>
  <c r="N2533" i="2" s="1"/>
  <c r="F2533" i="2"/>
  <c r="O2533" i="2" s="1"/>
  <c r="G2533" i="2"/>
  <c r="P2533" i="2" s="1"/>
  <c r="I2533" i="2"/>
  <c r="R2533" i="2" s="1"/>
  <c r="C2534" i="2"/>
  <c r="L2534" i="2" s="1"/>
  <c r="E2534" i="2"/>
  <c r="N2534" i="2" s="1"/>
  <c r="F2534" i="2"/>
  <c r="O2534" i="2" s="1"/>
  <c r="G2534" i="2"/>
  <c r="P2534" i="2" s="1"/>
  <c r="I2534" i="2"/>
  <c r="R2534" i="2" s="1"/>
  <c r="C2535" i="2"/>
  <c r="L2535" i="2" s="1"/>
  <c r="E2535" i="2"/>
  <c r="N2535" i="2" s="1"/>
  <c r="F2535" i="2"/>
  <c r="O2535" i="2" s="1"/>
  <c r="G2535" i="2"/>
  <c r="P2535" i="2" s="1"/>
  <c r="I2535" i="2"/>
  <c r="R2535" i="2" s="1"/>
  <c r="C2536" i="2"/>
  <c r="L2536" i="2" s="1"/>
  <c r="E2536" i="2"/>
  <c r="N2536" i="2" s="1"/>
  <c r="F2536" i="2"/>
  <c r="O2536" i="2" s="1"/>
  <c r="G2536" i="2"/>
  <c r="P2536" i="2" s="1"/>
  <c r="I2536" i="2"/>
  <c r="R2536" i="2" s="1"/>
  <c r="C2537" i="2"/>
  <c r="L2537" i="2" s="1"/>
  <c r="E2537" i="2"/>
  <c r="N2537" i="2" s="1"/>
  <c r="F2537" i="2"/>
  <c r="O2537" i="2" s="1"/>
  <c r="G2537" i="2"/>
  <c r="P2537" i="2" s="1"/>
  <c r="I2537" i="2"/>
  <c r="R2537" i="2" s="1"/>
  <c r="C2538" i="2"/>
  <c r="E2538" i="2"/>
  <c r="N2538" i="2" s="1"/>
  <c r="F2538" i="2"/>
  <c r="O2538" i="2" s="1"/>
  <c r="G2538" i="2"/>
  <c r="P2538" i="2" s="1"/>
  <c r="I2538" i="2"/>
  <c r="R2538" i="2" s="1"/>
  <c r="C2539" i="2"/>
  <c r="L2539" i="2" s="1"/>
  <c r="E2539" i="2"/>
  <c r="N2539" i="2" s="1"/>
  <c r="F2539" i="2"/>
  <c r="O2539" i="2" s="1"/>
  <c r="G2539" i="2"/>
  <c r="P2539" i="2" s="1"/>
  <c r="I2539" i="2"/>
  <c r="R2539" i="2" s="1"/>
  <c r="C2540" i="2"/>
  <c r="L2540" i="2" s="1"/>
  <c r="E2540" i="2"/>
  <c r="N2540" i="2" s="1"/>
  <c r="F2540" i="2"/>
  <c r="O2540" i="2" s="1"/>
  <c r="G2540" i="2"/>
  <c r="P2540" i="2" s="1"/>
  <c r="I2540" i="2"/>
  <c r="R2540" i="2" s="1"/>
  <c r="C2541" i="2"/>
  <c r="L2541" i="2" s="1"/>
  <c r="E2541" i="2"/>
  <c r="N2541" i="2" s="1"/>
  <c r="F2541" i="2"/>
  <c r="O2541" i="2" s="1"/>
  <c r="G2541" i="2"/>
  <c r="P2541" i="2" s="1"/>
  <c r="I2541" i="2"/>
  <c r="R2541" i="2" s="1"/>
  <c r="C2542" i="2"/>
  <c r="L2542" i="2" s="1"/>
  <c r="E2542" i="2"/>
  <c r="N2542" i="2" s="1"/>
  <c r="F2542" i="2"/>
  <c r="O2542" i="2" s="1"/>
  <c r="G2542" i="2"/>
  <c r="P2542" i="2" s="1"/>
  <c r="I2542" i="2"/>
  <c r="R2542" i="2" s="1"/>
  <c r="C2543" i="2"/>
  <c r="L2543" i="2" s="1"/>
  <c r="E2543" i="2"/>
  <c r="N2543" i="2" s="1"/>
  <c r="F2543" i="2"/>
  <c r="O2543" i="2" s="1"/>
  <c r="G2543" i="2"/>
  <c r="P2543" i="2" s="1"/>
  <c r="I2543" i="2"/>
  <c r="R2543" i="2" s="1"/>
  <c r="C2544" i="2"/>
  <c r="L2544" i="2" s="1"/>
  <c r="E2544" i="2"/>
  <c r="N2544" i="2" s="1"/>
  <c r="F2544" i="2"/>
  <c r="O2544" i="2" s="1"/>
  <c r="G2544" i="2"/>
  <c r="P2544" i="2" s="1"/>
  <c r="I2544" i="2"/>
  <c r="R2544" i="2" s="1"/>
  <c r="C2545" i="2"/>
  <c r="L2545" i="2" s="1"/>
  <c r="E2545" i="2"/>
  <c r="N2545" i="2" s="1"/>
  <c r="F2545" i="2"/>
  <c r="O2545" i="2" s="1"/>
  <c r="G2545" i="2"/>
  <c r="P2545" i="2" s="1"/>
  <c r="I2545" i="2"/>
  <c r="R2545" i="2" s="1"/>
  <c r="C2546" i="2"/>
  <c r="L2546" i="2" s="1"/>
  <c r="E2546" i="2"/>
  <c r="N2546" i="2" s="1"/>
  <c r="F2546" i="2"/>
  <c r="O2546" i="2" s="1"/>
  <c r="G2546" i="2"/>
  <c r="I2546" i="2"/>
  <c r="R2546" i="2" s="1"/>
  <c r="C2547" i="2"/>
  <c r="L2547" i="2" s="1"/>
  <c r="E2547" i="2"/>
  <c r="N2547" i="2" s="1"/>
  <c r="F2547" i="2"/>
  <c r="O2547" i="2" s="1"/>
  <c r="G2547" i="2"/>
  <c r="P2547" i="2" s="1"/>
  <c r="I2547" i="2"/>
  <c r="R2547" i="2" s="1"/>
  <c r="C2548" i="2"/>
  <c r="L2548" i="2" s="1"/>
  <c r="E2548" i="2"/>
  <c r="N2548" i="2" s="1"/>
  <c r="F2548" i="2"/>
  <c r="O2548" i="2" s="1"/>
  <c r="G2548" i="2"/>
  <c r="P2548" i="2" s="1"/>
  <c r="I2548" i="2"/>
  <c r="R2548" i="2" s="1"/>
  <c r="C2549" i="2"/>
  <c r="L2549" i="2" s="1"/>
  <c r="E2549" i="2"/>
  <c r="N2549" i="2" s="1"/>
  <c r="F2549" i="2"/>
  <c r="O2549" i="2" s="1"/>
  <c r="G2549" i="2"/>
  <c r="P2549" i="2" s="1"/>
  <c r="I2549" i="2"/>
  <c r="R2549" i="2" s="1"/>
  <c r="C2550" i="2"/>
  <c r="L2550" i="2" s="1"/>
  <c r="E2550" i="2"/>
  <c r="N2550" i="2" s="1"/>
  <c r="F2550" i="2"/>
  <c r="O2550" i="2" s="1"/>
  <c r="G2550" i="2"/>
  <c r="P2550" i="2" s="1"/>
  <c r="I2550" i="2"/>
  <c r="R2550" i="2" s="1"/>
  <c r="C2551" i="2"/>
  <c r="L2551" i="2" s="1"/>
  <c r="E2551" i="2"/>
  <c r="N2551" i="2" s="1"/>
  <c r="F2551" i="2"/>
  <c r="O2551" i="2" s="1"/>
  <c r="G2551" i="2"/>
  <c r="P2551" i="2" s="1"/>
  <c r="I2551" i="2"/>
  <c r="R2551" i="2" s="1"/>
  <c r="C2552" i="2"/>
  <c r="L2552" i="2" s="1"/>
  <c r="E2552" i="2"/>
  <c r="N2552" i="2" s="1"/>
  <c r="F2552" i="2"/>
  <c r="O2552" i="2" s="1"/>
  <c r="G2552" i="2"/>
  <c r="P2552" i="2" s="1"/>
  <c r="I2552" i="2"/>
  <c r="R2552" i="2" s="1"/>
  <c r="C2553" i="2"/>
  <c r="L2553" i="2" s="1"/>
  <c r="E2553" i="2"/>
  <c r="N2553" i="2" s="1"/>
  <c r="F2553" i="2"/>
  <c r="O2553" i="2" s="1"/>
  <c r="G2553" i="2"/>
  <c r="P2553" i="2" s="1"/>
  <c r="I2553" i="2"/>
  <c r="R2553" i="2" s="1"/>
  <c r="C2554" i="2"/>
  <c r="L2554" i="2" s="1"/>
  <c r="E2554" i="2"/>
  <c r="N2554" i="2" s="1"/>
  <c r="F2554" i="2"/>
  <c r="O2554" i="2" s="1"/>
  <c r="G2554" i="2"/>
  <c r="P2554" i="2" s="1"/>
  <c r="I2554" i="2"/>
  <c r="R2554" i="2" s="1"/>
  <c r="C2555" i="2"/>
  <c r="L2555" i="2" s="1"/>
  <c r="E2555" i="2"/>
  <c r="N2555" i="2" s="1"/>
  <c r="F2555" i="2"/>
  <c r="O2555" i="2" s="1"/>
  <c r="G2555" i="2"/>
  <c r="P2555" i="2" s="1"/>
  <c r="I2555" i="2"/>
  <c r="R2555" i="2" s="1"/>
  <c r="C2556" i="2"/>
  <c r="L2556" i="2" s="1"/>
  <c r="E2556" i="2"/>
  <c r="N2556" i="2" s="1"/>
  <c r="F2556" i="2"/>
  <c r="O2556" i="2" s="1"/>
  <c r="G2556" i="2"/>
  <c r="P2556" i="2" s="1"/>
  <c r="I2556" i="2"/>
  <c r="R2556" i="2" s="1"/>
  <c r="C2557" i="2"/>
  <c r="L2557" i="2" s="1"/>
  <c r="E2557" i="2"/>
  <c r="N2557" i="2" s="1"/>
  <c r="F2557" i="2"/>
  <c r="O2557" i="2" s="1"/>
  <c r="G2557" i="2"/>
  <c r="P2557" i="2" s="1"/>
  <c r="I2557" i="2"/>
  <c r="R2557" i="2" s="1"/>
  <c r="C2558" i="2"/>
  <c r="L2558" i="2" s="1"/>
  <c r="E2558" i="2"/>
  <c r="N2558" i="2" s="1"/>
  <c r="F2558" i="2"/>
  <c r="O2558" i="2" s="1"/>
  <c r="G2558" i="2"/>
  <c r="P2558" i="2" s="1"/>
  <c r="I2558" i="2"/>
  <c r="R2558" i="2" s="1"/>
  <c r="C2559" i="2"/>
  <c r="L2559" i="2" s="1"/>
  <c r="E2559" i="2"/>
  <c r="N2559" i="2" s="1"/>
  <c r="F2559" i="2"/>
  <c r="O2559" i="2" s="1"/>
  <c r="G2559" i="2"/>
  <c r="P2559" i="2" s="1"/>
  <c r="I2559" i="2"/>
  <c r="R2559" i="2" s="1"/>
  <c r="C2560" i="2"/>
  <c r="L2560" i="2" s="1"/>
  <c r="E2560" i="2"/>
  <c r="N2560" i="2" s="1"/>
  <c r="F2560" i="2"/>
  <c r="O2560" i="2" s="1"/>
  <c r="G2560" i="2"/>
  <c r="P2560" i="2" s="1"/>
  <c r="I2560" i="2"/>
  <c r="R2560" i="2" s="1"/>
  <c r="C2561" i="2"/>
  <c r="L2561" i="2" s="1"/>
  <c r="E2561" i="2"/>
  <c r="N2561" i="2" s="1"/>
  <c r="F2561" i="2"/>
  <c r="O2561" i="2" s="1"/>
  <c r="G2561" i="2"/>
  <c r="P2561" i="2" s="1"/>
  <c r="I2561" i="2"/>
  <c r="R2561" i="2" s="1"/>
  <c r="C2562" i="2"/>
  <c r="L2562" i="2" s="1"/>
  <c r="E2562" i="2"/>
  <c r="N2562" i="2" s="1"/>
  <c r="F2562" i="2"/>
  <c r="O2562" i="2" s="1"/>
  <c r="G2562" i="2"/>
  <c r="P2562" i="2" s="1"/>
  <c r="I2562" i="2"/>
  <c r="R2562" i="2" s="1"/>
  <c r="C2563" i="2"/>
  <c r="L2563" i="2" s="1"/>
  <c r="E2563" i="2"/>
  <c r="N2563" i="2" s="1"/>
  <c r="F2563" i="2"/>
  <c r="O2563" i="2" s="1"/>
  <c r="G2563" i="2"/>
  <c r="P2563" i="2" s="1"/>
  <c r="I2563" i="2"/>
  <c r="R2563" i="2" s="1"/>
  <c r="C2564" i="2"/>
  <c r="L2564" i="2" s="1"/>
  <c r="E2564" i="2"/>
  <c r="N2564" i="2" s="1"/>
  <c r="F2564" i="2"/>
  <c r="O2564" i="2" s="1"/>
  <c r="G2564" i="2"/>
  <c r="P2564" i="2" s="1"/>
  <c r="I2564" i="2"/>
  <c r="R2564" i="2" s="1"/>
  <c r="C2565" i="2"/>
  <c r="L2565" i="2" s="1"/>
  <c r="E2565" i="2"/>
  <c r="N2565" i="2" s="1"/>
  <c r="F2565" i="2"/>
  <c r="O2565" i="2" s="1"/>
  <c r="G2565" i="2"/>
  <c r="P2565" i="2" s="1"/>
  <c r="I2565" i="2"/>
  <c r="R2565" i="2" s="1"/>
  <c r="C2566" i="2"/>
  <c r="L2566" i="2" s="1"/>
  <c r="E2566" i="2"/>
  <c r="N2566" i="2" s="1"/>
  <c r="F2566" i="2"/>
  <c r="O2566" i="2" s="1"/>
  <c r="G2566" i="2"/>
  <c r="P2566" i="2" s="1"/>
  <c r="I2566" i="2"/>
  <c r="R2566" i="2" s="1"/>
  <c r="C2567" i="2"/>
  <c r="L2567" i="2" s="1"/>
  <c r="E2567" i="2"/>
  <c r="N2567" i="2" s="1"/>
  <c r="F2567" i="2"/>
  <c r="O2567" i="2" s="1"/>
  <c r="G2567" i="2"/>
  <c r="P2567" i="2" s="1"/>
  <c r="I2567" i="2"/>
  <c r="R2567" i="2" s="1"/>
  <c r="C2568" i="2"/>
  <c r="L2568" i="2" s="1"/>
  <c r="E2568" i="2"/>
  <c r="N2568" i="2" s="1"/>
  <c r="F2568" i="2"/>
  <c r="O2568" i="2" s="1"/>
  <c r="G2568" i="2"/>
  <c r="P2568" i="2" s="1"/>
  <c r="I2568" i="2"/>
  <c r="R2568" i="2" s="1"/>
  <c r="C2569" i="2"/>
  <c r="L2569" i="2" s="1"/>
  <c r="E2569" i="2"/>
  <c r="N2569" i="2" s="1"/>
  <c r="F2569" i="2"/>
  <c r="O2569" i="2" s="1"/>
  <c r="G2569" i="2"/>
  <c r="P2569" i="2" s="1"/>
  <c r="I2569" i="2"/>
  <c r="R2569" i="2" s="1"/>
  <c r="C2570" i="2"/>
  <c r="L2570" i="2" s="1"/>
  <c r="E2570" i="2"/>
  <c r="N2570" i="2" s="1"/>
  <c r="F2570" i="2"/>
  <c r="O2570" i="2" s="1"/>
  <c r="G2570" i="2"/>
  <c r="P2570" i="2" s="1"/>
  <c r="I2570" i="2"/>
  <c r="R2570" i="2" s="1"/>
  <c r="C2571" i="2"/>
  <c r="L2571" i="2" s="1"/>
  <c r="E2571" i="2"/>
  <c r="N2571" i="2" s="1"/>
  <c r="F2571" i="2"/>
  <c r="O2571" i="2" s="1"/>
  <c r="G2571" i="2"/>
  <c r="P2571" i="2" s="1"/>
  <c r="I2571" i="2"/>
  <c r="R2571" i="2" s="1"/>
  <c r="C2572" i="2"/>
  <c r="L2572" i="2" s="1"/>
  <c r="E2572" i="2"/>
  <c r="N2572" i="2" s="1"/>
  <c r="F2572" i="2"/>
  <c r="O2572" i="2" s="1"/>
  <c r="G2572" i="2"/>
  <c r="P2572" i="2" s="1"/>
  <c r="I2572" i="2"/>
  <c r="R2572" i="2" s="1"/>
  <c r="C2573" i="2"/>
  <c r="L2573" i="2" s="1"/>
  <c r="E2573" i="2"/>
  <c r="N2573" i="2" s="1"/>
  <c r="F2573" i="2"/>
  <c r="O2573" i="2" s="1"/>
  <c r="G2573" i="2"/>
  <c r="P2573" i="2" s="1"/>
  <c r="I2573" i="2"/>
  <c r="R2573" i="2" s="1"/>
  <c r="C2574" i="2"/>
  <c r="L2574" i="2" s="1"/>
  <c r="E2574" i="2"/>
  <c r="N2574" i="2" s="1"/>
  <c r="F2574" i="2"/>
  <c r="O2574" i="2" s="1"/>
  <c r="G2574" i="2"/>
  <c r="P2574" i="2" s="1"/>
  <c r="I2574" i="2"/>
  <c r="R2574" i="2" s="1"/>
  <c r="C2575" i="2"/>
  <c r="L2575" i="2" s="1"/>
  <c r="E2575" i="2"/>
  <c r="N2575" i="2" s="1"/>
  <c r="F2575" i="2"/>
  <c r="O2575" i="2" s="1"/>
  <c r="G2575" i="2"/>
  <c r="P2575" i="2" s="1"/>
  <c r="I2575" i="2"/>
  <c r="R2575" i="2" s="1"/>
  <c r="C2576" i="2"/>
  <c r="L2576" i="2" s="1"/>
  <c r="E2576" i="2"/>
  <c r="N2576" i="2" s="1"/>
  <c r="F2576" i="2"/>
  <c r="O2576" i="2" s="1"/>
  <c r="G2576" i="2"/>
  <c r="P2576" i="2" s="1"/>
  <c r="I2576" i="2"/>
  <c r="R2576" i="2" s="1"/>
  <c r="C2577" i="2"/>
  <c r="L2577" i="2" s="1"/>
  <c r="E2577" i="2"/>
  <c r="N2577" i="2" s="1"/>
  <c r="F2577" i="2"/>
  <c r="O2577" i="2" s="1"/>
  <c r="G2577" i="2"/>
  <c r="P2577" i="2" s="1"/>
  <c r="I2577" i="2"/>
  <c r="R2577" i="2" s="1"/>
  <c r="C2578" i="2"/>
  <c r="L2578" i="2" s="1"/>
  <c r="E2578" i="2"/>
  <c r="N2578" i="2" s="1"/>
  <c r="F2578" i="2"/>
  <c r="O2578" i="2" s="1"/>
  <c r="G2578" i="2"/>
  <c r="P2578" i="2" s="1"/>
  <c r="I2578" i="2"/>
  <c r="R2578" i="2" s="1"/>
  <c r="C2579" i="2"/>
  <c r="L2579" i="2" s="1"/>
  <c r="E2579" i="2"/>
  <c r="N2579" i="2" s="1"/>
  <c r="F2579" i="2"/>
  <c r="O2579" i="2" s="1"/>
  <c r="G2579" i="2"/>
  <c r="P2579" i="2" s="1"/>
  <c r="I2579" i="2"/>
  <c r="R2579" i="2" s="1"/>
  <c r="C2580" i="2"/>
  <c r="L2580" i="2" s="1"/>
  <c r="E2580" i="2"/>
  <c r="N2580" i="2" s="1"/>
  <c r="F2580" i="2"/>
  <c r="O2580" i="2" s="1"/>
  <c r="G2580" i="2"/>
  <c r="P2580" i="2" s="1"/>
  <c r="I2580" i="2"/>
  <c r="R2580" i="2" s="1"/>
  <c r="C2581" i="2"/>
  <c r="L2581" i="2" s="1"/>
  <c r="E2581" i="2"/>
  <c r="N2581" i="2" s="1"/>
  <c r="F2581" i="2"/>
  <c r="O2581" i="2" s="1"/>
  <c r="G2581" i="2"/>
  <c r="P2581" i="2" s="1"/>
  <c r="I2581" i="2"/>
  <c r="R2581" i="2" s="1"/>
  <c r="C2582" i="2"/>
  <c r="L2582" i="2" s="1"/>
  <c r="E2582" i="2"/>
  <c r="N2582" i="2" s="1"/>
  <c r="F2582" i="2"/>
  <c r="O2582" i="2" s="1"/>
  <c r="G2582" i="2"/>
  <c r="P2582" i="2" s="1"/>
  <c r="I2582" i="2"/>
  <c r="R2582" i="2" s="1"/>
  <c r="C2583" i="2"/>
  <c r="L2583" i="2" s="1"/>
  <c r="E2583" i="2"/>
  <c r="N2583" i="2" s="1"/>
  <c r="F2583" i="2"/>
  <c r="O2583" i="2" s="1"/>
  <c r="G2583" i="2"/>
  <c r="P2583" i="2" s="1"/>
  <c r="I2583" i="2"/>
  <c r="R2583" i="2" s="1"/>
  <c r="C2584" i="2"/>
  <c r="L2584" i="2" s="1"/>
  <c r="E2584" i="2"/>
  <c r="N2584" i="2" s="1"/>
  <c r="F2584" i="2"/>
  <c r="O2584" i="2" s="1"/>
  <c r="G2584" i="2"/>
  <c r="P2584" i="2" s="1"/>
  <c r="I2584" i="2"/>
  <c r="R2584" i="2" s="1"/>
  <c r="C2585" i="2"/>
  <c r="L2585" i="2" s="1"/>
  <c r="E2585" i="2"/>
  <c r="N2585" i="2" s="1"/>
  <c r="F2585" i="2"/>
  <c r="O2585" i="2" s="1"/>
  <c r="G2585" i="2"/>
  <c r="P2585" i="2" s="1"/>
  <c r="I2585" i="2"/>
  <c r="R2585" i="2" s="1"/>
  <c r="C2586" i="2"/>
  <c r="L2586" i="2" s="1"/>
  <c r="E2586" i="2"/>
  <c r="N2586" i="2" s="1"/>
  <c r="F2586" i="2"/>
  <c r="O2586" i="2" s="1"/>
  <c r="G2586" i="2"/>
  <c r="P2586" i="2" s="1"/>
  <c r="I2586" i="2"/>
  <c r="R2586" i="2" s="1"/>
  <c r="C2587" i="2"/>
  <c r="L2587" i="2" s="1"/>
  <c r="E2587" i="2"/>
  <c r="N2587" i="2" s="1"/>
  <c r="F2587" i="2"/>
  <c r="O2587" i="2" s="1"/>
  <c r="G2587" i="2"/>
  <c r="P2587" i="2" s="1"/>
  <c r="I2587" i="2"/>
  <c r="R2587" i="2" s="1"/>
  <c r="C2588" i="2"/>
  <c r="L2588" i="2" s="1"/>
  <c r="E2588" i="2"/>
  <c r="N2588" i="2" s="1"/>
  <c r="F2588" i="2"/>
  <c r="O2588" i="2" s="1"/>
  <c r="G2588" i="2"/>
  <c r="P2588" i="2" s="1"/>
  <c r="I2588" i="2"/>
  <c r="R2588" i="2" s="1"/>
  <c r="C2589" i="2"/>
  <c r="L2589" i="2" s="1"/>
  <c r="E2589" i="2"/>
  <c r="N2589" i="2" s="1"/>
  <c r="F2589" i="2"/>
  <c r="O2589" i="2" s="1"/>
  <c r="G2589" i="2"/>
  <c r="P2589" i="2" s="1"/>
  <c r="I2589" i="2"/>
  <c r="R2589" i="2" s="1"/>
  <c r="C2590" i="2"/>
  <c r="L2590" i="2" s="1"/>
  <c r="E2590" i="2"/>
  <c r="N2590" i="2" s="1"/>
  <c r="F2590" i="2"/>
  <c r="O2590" i="2" s="1"/>
  <c r="G2590" i="2"/>
  <c r="P2590" i="2" s="1"/>
  <c r="I2590" i="2"/>
  <c r="R2590" i="2" s="1"/>
  <c r="C2591" i="2"/>
  <c r="L2591" i="2" s="1"/>
  <c r="E2591" i="2"/>
  <c r="N2591" i="2" s="1"/>
  <c r="F2591" i="2"/>
  <c r="O2591" i="2" s="1"/>
  <c r="G2591" i="2"/>
  <c r="P2591" i="2" s="1"/>
  <c r="I2591" i="2"/>
  <c r="R2591" i="2" s="1"/>
  <c r="C2592" i="2"/>
  <c r="L2592" i="2" s="1"/>
  <c r="E2592" i="2"/>
  <c r="N2592" i="2" s="1"/>
  <c r="F2592" i="2"/>
  <c r="O2592" i="2" s="1"/>
  <c r="G2592" i="2"/>
  <c r="P2592" i="2" s="1"/>
  <c r="I2592" i="2"/>
  <c r="R2592" i="2" s="1"/>
  <c r="C2593" i="2"/>
  <c r="L2593" i="2" s="1"/>
  <c r="E2593" i="2"/>
  <c r="N2593" i="2" s="1"/>
  <c r="F2593" i="2"/>
  <c r="O2593" i="2" s="1"/>
  <c r="G2593" i="2"/>
  <c r="P2593" i="2" s="1"/>
  <c r="I2593" i="2"/>
  <c r="R2593" i="2" s="1"/>
  <c r="C2594" i="2"/>
  <c r="L2594" i="2" s="1"/>
  <c r="E2594" i="2"/>
  <c r="N2594" i="2" s="1"/>
  <c r="F2594" i="2"/>
  <c r="O2594" i="2" s="1"/>
  <c r="G2594" i="2"/>
  <c r="P2594" i="2" s="1"/>
  <c r="I2594" i="2"/>
  <c r="R2594" i="2" s="1"/>
  <c r="C2595" i="2"/>
  <c r="L2595" i="2" s="1"/>
  <c r="E2595" i="2"/>
  <c r="N2595" i="2" s="1"/>
  <c r="F2595" i="2"/>
  <c r="O2595" i="2" s="1"/>
  <c r="G2595" i="2"/>
  <c r="P2595" i="2" s="1"/>
  <c r="I2595" i="2"/>
  <c r="R2595" i="2" s="1"/>
  <c r="C2596" i="2"/>
  <c r="L2596" i="2" s="1"/>
  <c r="E2596" i="2"/>
  <c r="N2596" i="2" s="1"/>
  <c r="F2596" i="2"/>
  <c r="O2596" i="2" s="1"/>
  <c r="G2596" i="2"/>
  <c r="P2596" i="2" s="1"/>
  <c r="I2596" i="2"/>
  <c r="R2596" i="2" s="1"/>
  <c r="C2597" i="2"/>
  <c r="L2597" i="2" s="1"/>
  <c r="E2597" i="2"/>
  <c r="N2597" i="2" s="1"/>
  <c r="F2597" i="2"/>
  <c r="O2597" i="2" s="1"/>
  <c r="G2597" i="2"/>
  <c r="P2597" i="2" s="1"/>
  <c r="I2597" i="2"/>
  <c r="R2597" i="2" s="1"/>
  <c r="C2598" i="2"/>
  <c r="L2598" i="2" s="1"/>
  <c r="E2598" i="2"/>
  <c r="N2598" i="2" s="1"/>
  <c r="F2598" i="2"/>
  <c r="O2598" i="2" s="1"/>
  <c r="G2598" i="2"/>
  <c r="P2598" i="2" s="1"/>
  <c r="I2598" i="2"/>
  <c r="R2598" i="2" s="1"/>
  <c r="C2599" i="2"/>
  <c r="L2599" i="2" s="1"/>
  <c r="E2599" i="2"/>
  <c r="N2599" i="2" s="1"/>
  <c r="F2599" i="2"/>
  <c r="O2599" i="2" s="1"/>
  <c r="G2599" i="2"/>
  <c r="P2599" i="2" s="1"/>
  <c r="I2599" i="2"/>
  <c r="R2599" i="2" s="1"/>
  <c r="C2600" i="2"/>
  <c r="L2600" i="2" s="1"/>
  <c r="E2600" i="2"/>
  <c r="N2600" i="2" s="1"/>
  <c r="F2600" i="2"/>
  <c r="O2600" i="2" s="1"/>
  <c r="G2600" i="2"/>
  <c r="P2600" i="2" s="1"/>
  <c r="I2600" i="2"/>
  <c r="R2600" i="2" s="1"/>
  <c r="C2601" i="2"/>
  <c r="L2601" i="2" s="1"/>
  <c r="E2601" i="2"/>
  <c r="N2601" i="2" s="1"/>
  <c r="F2601" i="2"/>
  <c r="O2601" i="2" s="1"/>
  <c r="G2601" i="2"/>
  <c r="I2601" i="2"/>
  <c r="R2601" i="2" s="1"/>
  <c r="C2602" i="2"/>
  <c r="L2602" i="2" s="1"/>
  <c r="E2602" i="2"/>
  <c r="N2602" i="2" s="1"/>
  <c r="F2602" i="2"/>
  <c r="O2602" i="2" s="1"/>
  <c r="G2602" i="2"/>
  <c r="P2602" i="2" s="1"/>
  <c r="I2602" i="2"/>
  <c r="R2602" i="2" s="1"/>
  <c r="C2603" i="2"/>
  <c r="L2603" i="2" s="1"/>
  <c r="E2603" i="2"/>
  <c r="N2603" i="2" s="1"/>
  <c r="C2604" i="2"/>
  <c r="L2604" i="2" s="1"/>
  <c r="E2604" i="2"/>
  <c r="N2604" i="2" s="1"/>
  <c r="C2605" i="2"/>
  <c r="L2605" i="2" s="1"/>
  <c r="E2605" i="2"/>
  <c r="N2605" i="2" s="1"/>
  <c r="C2606" i="2"/>
  <c r="L2606" i="2" s="1"/>
  <c r="E2606" i="2"/>
  <c r="N2606" i="2" s="1"/>
  <c r="C2607" i="2"/>
  <c r="L2607" i="2" s="1"/>
  <c r="E2607" i="2"/>
  <c r="N2607" i="2" s="1"/>
  <c r="C2608" i="2"/>
  <c r="L2608" i="2" s="1"/>
  <c r="E2608" i="2"/>
  <c r="N2608" i="2" s="1"/>
  <c r="C2609" i="2"/>
  <c r="L2609" i="2" s="1"/>
  <c r="E2609" i="2"/>
  <c r="N2609" i="2" s="1"/>
  <c r="C2610" i="2"/>
  <c r="L2610" i="2" s="1"/>
  <c r="E2610" i="2"/>
  <c r="N2610" i="2" s="1"/>
  <c r="C2611" i="2"/>
  <c r="L2611" i="2" s="1"/>
  <c r="E2611" i="2"/>
  <c r="N2611" i="2" s="1"/>
  <c r="C2612" i="2"/>
  <c r="L2612" i="2" s="1"/>
  <c r="E2612" i="2"/>
  <c r="N2612" i="2" s="1"/>
  <c r="R2612" i="2"/>
  <c r="I2358" i="2"/>
  <c r="R2358" i="2" s="1"/>
  <c r="G2358" i="2"/>
  <c r="P2358" i="2" s="1"/>
  <c r="F2358" i="2"/>
  <c r="E2358" i="2"/>
  <c r="N2358" i="2" s="1"/>
  <c r="C2358" i="2"/>
  <c r="L2358" i="2" s="1"/>
  <c r="F17" i="17"/>
  <c r="E17" i="17"/>
  <c r="M2590" i="1"/>
  <c r="O2431" i="2"/>
  <c r="P2436" i="2"/>
  <c r="O2437" i="2"/>
  <c r="P2444" i="2"/>
  <c r="P2450" i="2"/>
  <c r="P2454" i="2"/>
  <c r="R2457" i="2"/>
  <c r="P2463" i="2"/>
  <c r="R2463" i="2"/>
  <c r="P2466" i="2"/>
  <c r="O2471" i="2"/>
  <c r="R2485" i="2"/>
  <c r="N2490" i="2"/>
  <c r="P2501" i="2"/>
  <c r="N2502" i="2"/>
  <c r="R2509" i="2"/>
  <c r="P2516" i="2"/>
  <c r="P2517" i="2"/>
  <c r="O2519" i="2"/>
  <c r="O2521" i="2"/>
  <c r="P2546" i="2"/>
  <c r="P2601" i="2"/>
  <c r="P2605" i="2"/>
  <c r="O2608" i="2"/>
  <c r="R2608" i="2"/>
  <c r="P2611" i="2"/>
  <c r="R2611" i="2"/>
  <c r="L2430" i="2"/>
  <c r="L2441" i="2"/>
  <c r="L2463" i="2"/>
  <c r="L2465" i="2"/>
  <c r="L2466" i="2"/>
  <c r="L2505" i="2"/>
  <c r="L2507" i="2"/>
  <c r="L2520" i="2"/>
  <c r="L2531" i="2"/>
  <c r="L2538" i="2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N2590" i="1"/>
  <c r="O2590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409" i="1"/>
  <c r="C2306" i="2"/>
  <c r="L2306" i="2" s="1"/>
  <c r="E2306" i="2"/>
  <c r="N2306" i="2" s="1"/>
  <c r="F2306" i="2"/>
  <c r="O2306" i="2" s="1"/>
  <c r="G2306" i="2"/>
  <c r="P2306" i="2" s="1"/>
  <c r="I2306" i="2"/>
  <c r="R2306" i="2" s="1"/>
  <c r="C2307" i="2"/>
  <c r="L2307" i="2" s="1"/>
  <c r="E2307" i="2"/>
  <c r="N2307" i="2" s="1"/>
  <c r="F2307" i="2"/>
  <c r="O2307" i="2" s="1"/>
  <c r="G2307" i="2"/>
  <c r="P2307" i="2" s="1"/>
  <c r="I2307" i="2"/>
  <c r="R2307" i="2" s="1"/>
  <c r="C2308" i="2"/>
  <c r="L2308" i="2" s="1"/>
  <c r="E2308" i="2"/>
  <c r="N2308" i="2" s="1"/>
  <c r="F2308" i="2"/>
  <c r="O2308" i="2" s="1"/>
  <c r="G2308" i="2"/>
  <c r="P2308" i="2" s="1"/>
  <c r="I2308" i="2"/>
  <c r="R2308" i="2" s="1"/>
  <c r="C2309" i="2"/>
  <c r="L2309" i="2" s="1"/>
  <c r="E2309" i="2"/>
  <c r="N2309" i="2" s="1"/>
  <c r="F2309" i="2"/>
  <c r="O2309" i="2" s="1"/>
  <c r="G2309" i="2"/>
  <c r="P2309" i="2" s="1"/>
  <c r="I2309" i="2"/>
  <c r="R2309" i="2" s="1"/>
  <c r="C2310" i="2"/>
  <c r="L2310" i="2" s="1"/>
  <c r="E2310" i="2"/>
  <c r="N2310" i="2" s="1"/>
  <c r="F2310" i="2"/>
  <c r="O2310" i="2" s="1"/>
  <c r="G2310" i="2"/>
  <c r="P2310" i="2" s="1"/>
  <c r="I2310" i="2"/>
  <c r="R2310" i="2" s="1"/>
  <c r="C2311" i="2"/>
  <c r="L2311" i="2" s="1"/>
  <c r="E2311" i="2"/>
  <c r="N2311" i="2" s="1"/>
  <c r="F2311" i="2"/>
  <c r="O2311" i="2" s="1"/>
  <c r="G2311" i="2"/>
  <c r="P2311" i="2" s="1"/>
  <c r="I2311" i="2"/>
  <c r="R2311" i="2" s="1"/>
  <c r="C2312" i="2"/>
  <c r="L2312" i="2" s="1"/>
  <c r="E2312" i="2"/>
  <c r="N2312" i="2" s="1"/>
  <c r="F2312" i="2"/>
  <c r="O2312" i="2" s="1"/>
  <c r="G2312" i="2"/>
  <c r="P2312" i="2" s="1"/>
  <c r="I2312" i="2"/>
  <c r="R2312" i="2" s="1"/>
  <c r="C2313" i="2"/>
  <c r="L2313" i="2" s="1"/>
  <c r="E2313" i="2"/>
  <c r="N2313" i="2" s="1"/>
  <c r="F2313" i="2"/>
  <c r="O2313" i="2" s="1"/>
  <c r="G2313" i="2"/>
  <c r="P2313" i="2" s="1"/>
  <c r="I2313" i="2"/>
  <c r="R2313" i="2" s="1"/>
  <c r="C2314" i="2"/>
  <c r="L2314" i="2" s="1"/>
  <c r="E2314" i="2"/>
  <c r="N2314" i="2" s="1"/>
  <c r="F2314" i="2"/>
  <c r="O2314" i="2" s="1"/>
  <c r="G2314" i="2"/>
  <c r="P2314" i="2" s="1"/>
  <c r="I2314" i="2"/>
  <c r="R2314" i="2" s="1"/>
  <c r="C2315" i="2"/>
  <c r="L2315" i="2" s="1"/>
  <c r="E2315" i="2"/>
  <c r="N2315" i="2" s="1"/>
  <c r="F2315" i="2"/>
  <c r="O2315" i="2" s="1"/>
  <c r="G2315" i="2"/>
  <c r="P2315" i="2" s="1"/>
  <c r="I2315" i="2"/>
  <c r="R2315" i="2" s="1"/>
  <c r="C2316" i="2"/>
  <c r="L2316" i="2" s="1"/>
  <c r="E2316" i="2"/>
  <c r="N2316" i="2" s="1"/>
  <c r="F2316" i="2"/>
  <c r="O2316" i="2" s="1"/>
  <c r="G2316" i="2"/>
  <c r="P2316" i="2" s="1"/>
  <c r="I2316" i="2"/>
  <c r="R2316" i="2" s="1"/>
  <c r="C2317" i="2"/>
  <c r="L2317" i="2" s="1"/>
  <c r="E2317" i="2"/>
  <c r="N2317" i="2" s="1"/>
  <c r="F2317" i="2"/>
  <c r="O2317" i="2" s="1"/>
  <c r="G2317" i="2"/>
  <c r="P2317" i="2" s="1"/>
  <c r="I2317" i="2"/>
  <c r="R2317" i="2" s="1"/>
  <c r="C2318" i="2"/>
  <c r="L2318" i="2" s="1"/>
  <c r="E2318" i="2"/>
  <c r="N2318" i="2" s="1"/>
  <c r="F2318" i="2"/>
  <c r="O2318" i="2" s="1"/>
  <c r="G2318" i="2"/>
  <c r="P2318" i="2" s="1"/>
  <c r="I2318" i="2"/>
  <c r="R2318" i="2" s="1"/>
  <c r="C2319" i="2"/>
  <c r="L2319" i="2" s="1"/>
  <c r="E2319" i="2"/>
  <c r="N2319" i="2" s="1"/>
  <c r="F2319" i="2"/>
  <c r="O2319" i="2" s="1"/>
  <c r="G2319" i="2"/>
  <c r="P2319" i="2" s="1"/>
  <c r="I2319" i="2"/>
  <c r="R2319" i="2" s="1"/>
  <c r="C2320" i="2"/>
  <c r="L2320" i="2" s="1"/>
  <c r="E2320" i="2"/>
  <c r="N2320" i="2" s="1"/>
  <c r="F2320" i="2"/>
  <c r="O2320" i="2" s="1"/>
  <c r="G2320" i="2"/>
  <c r="P2320" i="2" s="1"/>
  <c r="I2320" i="2"/>
  <c r="R2320" i="2" s="1"/>
  <c r="C2321" i="2"/>
  <c r="L2321" i="2" s="1"/>
  <c r="E2321" i="2"/>
  <c r="N2321" i="2" s="1"/>
  <c r="F2321" i="2"/>
  <c r="O2321" i="2" s="1"/>
  <c r="G2321" i="2"/>
  <c r="P2321" i="2" s="1"/>
  <c r="I2321" i="2"/>
  <c r="R2321" i="2" s="1"/>
  <c r="C2322" i="2"/>
  <c r="L2322" i="2" s="1"/>
  <c r="E2322" i="2"/>
  <c r="N2322" i="2" s="1"/>
  <c r="F2322" i="2"/>
  <c r="O2322" i="2" s="1"/>
  <c r="G2322" i="2"/>
  <c r="P2322" i="2" s="1"/>
  <c r="I2322" i="2"/>
  <c r="R2322" i="2" s="1"/>
  <c r="C2323" i="2"/>
  <c r="E2323" i="2"/>
  <c r="N2323" i="2" s="1"/>
  <c r="F2323" i="2"/>
  <c r="O2323" i="2" s="1"/>
  <c r="G2323" i="2"/>
  <c r="P2323" i="2" s="1"/>
  <c r="I2323" i="2"/>
  <c r="R2323" i="2" s="1"/>
  <c r="C2324" i="2"/>
  <c r="L2324" i="2" s="1"/>
  <c r="E2324" i="2"/>
  <c r="N2324" i="2" s="1"/>
  <c r="F2324" i="2"/>
  <c r="O2324" i="2" s="1"/>
  <c r="G2324" i="2"/>
  <c r="P2324" i="2" s="1"/>
  <c r="I2324" i="2"/>
  <c r="R2324" i="2" s="1"/>
  <c r="C2325" i="2"/>
  <c r="L2325" i="2" s="1"/>
  <c r="E2325" i="2"/>
  <c r="N2325" i="2" s="1"/>
  <c r="F2325" i="2"/>
  <c r="O2325" i="2" s="1"/>
  <c r="G2325" i="2"/>
  <c r="P2325" i="2" s="1"/>
  <c r="I2325" i="2"/>
  <c r="R2325" i="2" s="1"/>
  <c r="C2326" i="2"/>
  <c r="L2326" i="2" s="1"/>
  <c r="E2326" i="2"/>
  <c r="N2326" i="2" s="1"/>
  <c r="F2326" i="2"/>
  <c r="O2326" i="2" s="1"/>
  <c r="G2326" i="2"/>
  <c r="P2326" i="2" s="1"/>
  <c r="I2326" i="2"/>
  <c r="R2326" i="2" s="1"/>
  <c r="C2327" i="2"/>
  <c r="L2327" i="2" s="1"/>
  <c r="E2327" i="2"/>
  <c r="N2327" i="2" s="1"/>
  <c r="F2327" i="2"/>
  <c r="O2327" i="2" s="1"/>
  <c r="G2327" i="2"/>
  <c r="P2327" i="2" s="1"/>
  <c r="I2327" i="2"/>
  <c r="R2327" i="2" s="1"/>
  <c r="C2328" i="2"/>
  <c r="E2328" i="2"/>
  <c r="N2328" i="2" s="1"/>
  <c r="F2328" i="2"/>
  <c r="O2328" i="2" s="1"/>
  <c r="G2328" i="2"/>
  <c r="P2328" i="2" s="1"/>
  <c r="I2328" i="2"/>
  <c r="R2328" i="2" s="1"/>
  <c r="C2329" i="2"/>
  <c r="L2329" i="2" s="1"/>
  <c r="E2329" i="2"/>
  <c r="N2329" i="2" s="1"/>
  <c r="F2329" i="2"/>
  <c r="O2329" i="2" s="1"/>
  <c r="G2329" i="2"/>
  <c r="P2329" i="2" s="1"/>
  <c r="I2329" i="2"/>
  <c r="R2329" i="2" s="1"/>
  <c r="C2330" i="2"/>
  <c r="L2330" i="2" s="1"/>
  <c r="E2330" i="2"/>
  <c r="N2330" i="2" s="1"/>
  <c r="F2330" i="2"/>
  <c r="O2330" i="2" s="1"/>
  <c r="G2330" i="2"/>
  <c r="P2330" i="2" s="1"/>
  <c r="I2330" i="2"/>
  <c r="R2330" i="2" s="1"/>
  <c r="C2331" i="2"/>
  <c r="L2331" i="2" s="1"/>
  <c r="E2331" i="2"/>
  <c r="N2331" i="2" s="1"/>
  <c r="F2331" i="2"/>
  <c r="O2331" i="2" s="1"/>
  <c r="G2331" i="2"/>
  <c r="P2331" i="2" s="1"/>
  <c r="I2331" i="2"/>
  <c r="R2331" i="2" s="1"/>
  <c r="C2332" i="2"/>
  <c r="L2332" i="2" s="1"/>
  <c r="E2332" i="2"/>
  <c r="N2332" i="2" s="1"/>
  <c r="F2332" i="2"/>
  <c r="O2332" i="2" s="1"/>
  <c r="G2332" i="2"/>
  <c r="P2332" i="2" s="1"/>
  <c r="I2332" i="2"/>
  <c r="R2332" i="2" s="1"/>
  <c r="C2333" i="2"/>
  <c r="L2333" i="2" s="1"/>
  <c r="E2333" i="2"/>
  <c r="N2333" i="2" s="1"/>
  <c r="F2333" i="2"/>
  <c r="O2333" i="2" s="1"/>
  <c r="G2333" i="2"/>
  <c r="P2333" i="2" s="1"/>
  <c r="I2333" i="2"/>
  <c r="R2333" i="2" s="1"/>
  <c r="C2334" i="2"/>
  <c r="L2334" i="2" s="1"/>
  <c r="E2334" i="2"/>
  <c r="N2334" i="2" s="1"/>
  <c r="F2334" i="2"/>
  <c r="O2334" i="2" s="1"/>
  <c r="G2334" i="2"/>
  <c r="P2334" i="2" s="1"/>
  <c r="I2334" i="2"/>
  <c r="R2334" i="2" s="1"/>
  <c r="C2335" i="2"/>
  <c r="L2335" i="2" s="1"/>
  <c r="E2335" i="2"/>
  <c r="N2335" i="2" s="1"/>
  <c r="F2335" i="2"/>
  <c r="O2335" i="2" s="1"/>
  <c r="G2335" i="2"/>
  <c r="P2335" i="2" s="1"/>
  <c r="I2335" i="2"/>
  <c r="R2335" i="2" s="1"/>
  <c r="C2336" i="2"/>
  <c r="L2336" i="2" s="1"/>
  <c r="E2336" i="2"/>
  <c r="N2336" i="2" s="1"/>
  <c r="F2336" i="2"/>
  <c r="O2336" i="2" s="1"/>
  <c r="G2336" i="2"/>
  <c r="P2336" i="2" s="1"/>
  <c r="I2336" i="2"/>
  <c r="R2336" i="2" s="1"/>
  <c r="C2337" i="2"/>
  <c r="L2337" i="2" s="1"/>
  <c r="E2337" i="2"/>
  <c r="N2337" i="2" s="1"/>
  <c r="F2337" i="2"/>
  <c r="O2337" i="2" s="1"/>
  <c r="G2337" i="2"/>
  <c r="P2337" i="2" s="1"/>
  <c r="I2337" i="2"/>
  <c r="R2337" i="2" s="1"/>
  <c r="C2338" i="2"/>
  <c r="L2338" i="2" s="1"/>
  <c r="E2338" i="2"/>
  <c r="N2338" i="2" s="1"/>
  <c r="F2338" i="2"/>
  <c r="O2338" i="2" s="1"/>
  <c r="G2338" i="2"/>
  <c r="P2338" i="2" s="1"/>
  <c r="I2338" i="2"/>
  <c r="R2338" i="2" s="1"/>
  <c r="C2339" i="2"/>
  <c r="L2339" i="2" s="1"/>
  <c r="E2339" i="2"/>
  <c r="N2339" i="2" s="1"/>
  <c r="F2339" i="2"/>
  <c r="O2339" i="2" s="1"/>
  <c r="G2339" i="2"/>
  <c r="P2339" i="2" s="1"/>
  <c r="I2339" i="2"/>
  <c r="R2339" i="2" s="1"/>
  <c r="C2340" i="2"/>
  <c r="L2340" i="2" s="1"/>
  <c r="E2340" i="2"/>
  <c r="N2340" i="2" s="1"/>
  <c r="F2340" i="2"/>
  <c r="O2340" i="2" s="1"/>
  <c r="G2340" i="2"/>
  <c r="P2340" i="2" s="1"/>
  <c r="I2340" i="2"/>
  <c r="R2340" i="2" s="1"/>
  <c r="C2341" i="2"/>
  <c r="L2341" i="2" s="1"/>
  <c r="E2341" i="2"/>
  <c r="N2341" i="2" s="1"/>
  <c r="F2341" i="2"/>
  <c r="O2341" i="2" s="1"/>
  <c r="G2341" i="2"/>
  <c r="P2341" i="2" s="1"/>
  <c r="I2341" i="2"/>
  <c r="R2341" i="2" s="1"/>
  <c r="C2342" i="2"/>
  <c r="L2342" i="2" s="1"/>
  <c r="E2342" i="2"/>
  <c r="N2342" i="2" s="1"/>
  <c r="F2342" i="2"/>
  <c r="O2342" i="2" s="1"/>
  <c r="G2342" i="2"/>
  <c r="P2342" i="2" s="1"/>
  <c r="I2342" i="2"/>
  <c r="R2342" i="2" s="1"/>
  <c r="C2343" i="2"/>
  <c r="L2343" i="2" s="1"/>
  <c r="E2343" i="2"/>
  <c r="N2343" i="2" s="1"/>
  <c r="F2343" i="2"/>
  <c r="O2343" i="2" s="1"/>
  <c r="G2343" i="2"/>
  <c r="P2343" i="2" s="1"/>
  <c r="I2343" i="2"/>
  <c r="R2343" i="2" s="1"/>
  <c r="C2344" i="2"/>
  <c r="L2344" i="2" s="1"/>
  <c r="E2344" i="2"/>
  <c r="N2344" i="2" s="1"/>
  <c r="F2344" i="2"/>
  <c r="O2344" i="2" s="1"/>
  <c r="G2344" i="2"/>
  <c r="P2344" i="2" s="1"/>
  <c r="I2344" i="2"/>
  <c r="R2344" i="2" s="1"/>
  <c r="C2345" i="2"/>
  <c r="L2345" i="2" s="1"/>
  <c r="E2345" i="2"/>
  <c r="N2345" i="2" s="1"/>
  <c r="F2345" i="2"/>
  <c r="O2345" i="2" s="1"/>
  <c r="G2345" i="2"/>
  <c r="P2345" i="2" s="1"/>
  <c r="I2345" i="2"/>
  <c r="R2345" i="2" s="1"/>
  <c r="C2346" i="2"/>
  <c r="L2346" i="2" s="1"/>
  <c r="E2346" i="2"/>
  <c r="N2346" i="2" s="1"/>
  <c r="F2346" i="2"/>
  <c r="O2346" i="2" s="1"/>
  <c r="G2346" i="2"/>
  <c r="P2346" i="2" s="1"/>
  <c r="I2346" i="2"/>
  <c r="R2346" i="2" s="1"/>
  <c r="C2347" i="2"/>
  <c r="L2347" i="2" s="1"/>
  <c r="E2347" i="2"/>
  <c r="N2347" i="2" s="1"/>
  <c r="F2347" i="2"/>
  <c r="O2347" i="2" s="1"/>
  <c r="G2347" i="2"/>
  <c r="P2347" i="2" s="1"/>
  <c r="I2347" i="2"/>
  <c r="R2347" i="2" s="1"/>
  <c r="C2348" i="2"/>
  <c r="L2348" i="2" s="1"/>
  <c r="E2348" i="2"/>
  <c r="N2348" i="2" s="1"/>
  <c r="F2348" i="2"/>
  <c r="O2348" i="2" s="1"/>
  <c r="G2348" i="2"/>
  <c r="P2348" i="2" s="1"/>
  <c r="I2348" i="2"/>
  <c r="R2348" i="2" s="1"/>
  <c r="C2349" i="2"/>
  <c r="L2349" i="2" s="1"/>
  <c r="E2349" i="2"/>
  <c r="N2349" i="2" s="1"/>
  <c r="F2349" i="2"/>
  <c r="O2349" i="2" s="1"/>
  <c r="G2349" i="2"/>
  <c r="P2349" i="2" s="1"/>
  <c r="I2349" i="2"/>
  <c r="R2349" i="2" s="1"/>
  <c r="C2350" i="2"/>
  <c r="L2350" i="2" s="1"/>
  <c r="E2350" i="2"/>
  <c r="N2350" i="2" s="1"/>
  <c r="F2350" i="2"/>
  <c r="O2350" i="2" s="1"/>
  <c r="G2350" i="2"/>
  <c r="P2350" i="2" s="1"/>
  <c r="I2350" i="2"/>
  <c r="R2350" i="2" s="1"/>
  <c r="C2351" i="2"/>
  <c r="L2351" i="2" s="1"/>
  <c r="E2351" i="2"/>
  <c r="N2351" i="2" s="1"/>
  <c r="F2351" i="2"/>
  <c r="O2351" i="2" s="1"/>
  <c r="G2351" i="2"/>
  <c r="P2351" i="2" s="1"/>
  <c r="I2351" i="2"/>
  <c r="R2351" i="2" s="1"/>
  <c r="C2352" i="2"/>
  <c r="L2352" i="2" s="1"/>
  <c r="E2352" i="2"/>
  <c r="N2352" i="2" s="1"/>
  <c r="F2352" i="2"/>
  <c r="O2352" i="2" s="1"/>
  <c r="G2352" i="2"/>
  <c r="P2352" i="2" s="1"/>
  <c r="I2352" i="2"/>
  <c r="R2352" i="2" s="1"/>
  <c r="C2353" i="2"/>
  <c r="L2353" i="2" s="1"/>
  <c r="E2353" i="2"/>
  <c r="N2353" i="2" s="1"/>
  <c r="F2353" i="2"/>
  <c r="O2353" i="2" s="1"/>
  <c r="G2353" i="2"/>
  <c r="P2353" i="2" s="1"/>
  <c r="I2353" i="2"/>
  <c r="R2353" i="2" s="1"/>
  <c r="C2354" i="2"/>
  <c r="L2354" i="2" s="1"/>
  <c r="E2354" i="2"/>
  <c r="N2354" i="2" s="1"/>
  <c r="F2354" i="2"/>
  <c r="O2354" i="2" s="1"/>
  <c r="G2354" i="2"/>
  <c r="P2354" i="2" s="1"/>
  <c r="I2354" i="2"/>
  <c r="R2354" i="2" s="1"/>
  <c r="C2355" i="2"/>
  <c r="L2355" i="2" s="1"/>
  <c r="E2355" i="2"/>
  <c r="N2355" i="2" s="1"/>
  <c r="F2355" i="2"/>
  <c r="O2355" i="2" s="1"/>
  <c r="G2355" i="2"/>
  <c r="P2355" i="2" s="1"/>
  <c r="I2355" i="2"/>
  <c r="R2355" i="2" s="1"/>
  <c r="C2356" i="2"/>
  <c r="L2356" i="2" s="1"/>
  <c r="E2356" i="2"/>
  <c r="N2356" i="2" s="1"/>
  <c r="F2356" i="2"/>
  <c r="O2356" i="2" s="1"/>
  <c r="G2356" i="2"/>
  <c r="P2356" i="2" s="1"/>
  <c r="I2356" i="2"/>
  <c r="R2356" i="2" s="1"/>
  <c r="O2358" i="2"/>
  <c r="N2359" i="2"/>
  <c r="N2360" i="2"/>
  <c r="P2361" i="2"/>
  <c r="R2362" i="2"/>
  <c r="O2363" i="2"/>
  <c r="N2365" i="2"/>
  <c r="N2366" i="2"/>
  <c r="O2366" i="2"/>
  <c r="R2366" i="2"/>
  <c r="O2367" i="2"/>
  <c r="P2367" i="2"/>
  <c r="R2368" i="2"/>
  <c r="O2369" i="2"/>
  <c r="L2371" i="2"/>
  <c r="N2371" i="2"/>
  <c r="P2373" i="2"/>
  <c r="R2374" i="2"/>
  <c r="P2376" i="2"/>
  <c r="R2376" i="2"/>
  <c r="N2377" i="2"/>
  <c r="O2377" i="2"/>
  <c r="P2379" i="2"/>
  <c r="R2380" i="2"/>
  <c r="N2382" i="2"/>
  <c r="N2383" i="2"/>
  <c r="P2385" i="2"/>
  <c r="R2385" i="2"/>
  <c r="P2386" i="2"/>
  <c r="R2386" i="2"/>
  <c r="N2389" i="2"/>
  <c r="N2390" i="2"/>
  <c r="P2391" i="2"/>
  <c r="R2392" i="2"/>
  <c r="O2393" i="2"/>
  <c r="N2395" i="2"/>
  <c r="O2396" i="2"/>
  <c r="P2397" i="2"/>
  <c r="N2398" i="2"/>
  <c r="R2398" i="2"/>
  <c r="N2401" i="2"/>
  <c r="O2402" i="2"/>
  <c r="R2404" i="2"/>
  <c r="R2405" i="2"/>
  <c r="O2408" i="2"/>
  <c r="R2410" i="2"/>
  <c r="N2413" i="2"/>
  <c r="O2414" i="2"/>
  <c r="P2415" i="2"/>
  <c r="R2416" i="2"/>
  <c r="N2418" i="2"/>
  <c r="N2419" i="2"/>
  <c r="P2421" i="2"/>
  <c r="R2421" i="2"/>
  <c r="R2422" i="2"/>
  <c r="N2425" i="2"/>
  <c r="P2426" i="2"/>
  <c r="P2427" i="2"/>
  <c r="N2428" i="2"/>
  <c r="O2428" i="2"/>
  <c r="R2429" i="2"/>
  <c r="C2303" i="2"/>
  <c r="L2303" i="2" s="1"/>
  <c r="E2303" i="2"/>
  <c r="N2303" i="2" s="1"/>
  <c r="F2303" i="2"/>
  <c r="O2303" i="2" s="1"/>
  <c r="G2303" i="2"/>
  <c r="P2303" i="2" s="1"/>
  <c r="I2303" i="2"/>
  <c r="R2303" i="2" s="1"/>
  <c r="C2304" i="2"/>
  <c r="L2304" i="2" s="1"/>
  <c r="E2304" i="2"/>
  <c r="N2304" i="2" s="1"/>
  <c r="F2304" i="2"/>
  <c r="O2304" i="2" s="1"/>
  <c r="G2304" i="2"/>
  <c r="P2304" i="2" s="1"/>
  <c r="I2304" i="2"/>
  <c r="R2304" i="2" s="1"/>
  <c r="C2305" i="2"/>
  <c r="L2305" i="2" s="1"/>
  <c r="E2305" i="2"/>
  <c r="N2305" i="2" s="1"/>
  <c r="F2305" i="2"/>
  <c r="O2305" i="2" s="1"/>
  <c r="G2305" i="2"/>
  <c r="P2305" i="2" s="1"/>
  <c r="I2305" i="2"/>
  <c r="R2305" i="2" s="1"/>
  <c r="C2301" i="2"/>
  <c r="L2301" i="2" s="1"/>
  <c r="E2301" i="2"/>
  <c r="N2301" i="2" s="1"/>
  <c r="F2301" i="2"/>
  <c r="O2301" i="2" s="1"/>
  <c r="G2301" i="2"/>
  <c r="P2301" i="2" s="1"/>
  <c r="I2301" i="2"/>
  <c r="R2301" i="2" s="1"/>
  <c r="K2282" i="1"/>
  <c r="M2282" i="1"/>
  <c r="N2282" i="1"/>
  <c r="O2282" i="1"/>
  <c r="Q2282" i="1"/>
  <c r="K2283" i="1"/>
  <c r="K2284" i="1"/>
  <c r="M2283" i="1"/>
  <c r="N2283" i="1"/>
  <c r="O2283" i="1"/>
  <c r="Q2283" i="1"/>
  <c r="M2284" i="1"/>
  <c r="N2284" i="1"/>
  <c r="O2284" i="1"/>
  <c r="Q2284" i="1"/>
  <c r="K2285" i="1"/>
  <c r="M2285" i="1"/>
  <c r="N2285" i="1"/>
  <c r="O2285" i="1"/>
  <c r="Q2285" i="1"/>
  <c r="K2286" i="1"/>
  <c r="M2286" i="1"/>
  <c r="N2286" i="1"/>
  <c r="O2286" i="1"/>
  <c r="Q2286" i="1"/>
  <c r="K2287" i="1"/>
  <c r="M2287" i="1"/>
  <c r="N2287" i="1"/>
  <c r="O2287" i="1"/>
  <c r="Q2287" i="1"/>
  <c r="K2288" i="1"/>
  <c r="M2288" i="1"/>
  <c r="N2288" i="1"/>
  <c r="O2288" i="1"/>
  <c r="Q2288" i="1"/>
  <c r="K2289" i="1"/>
  <c r="M2289" i="1"/>
  <c r="N2289" i="1"/>
  <c r="O2289" i="1"/>
  <c r="Q2289" i="1"/>
  <c r="K2290" i="1"/>
  <c r="M2290" i="1"/>
  <c r="N2290" i="1"/>
  <c r="O2290" i="1"/>
  <c r="Q2290" i="1"/>
  <c r="K2291" i="1"/>
  <c r="M2291" i="1"/>
  <c r="N2291" i="1"/>
  <c r="O2291" i="1"/>
  <c r="Q2291" i="1"/>
  <c r="K2292" i="1"/>
  <c r="M2292" i="1"/>
  <c r="N2292" i="1"/>
  <c r="O2292" i="1"/>
  <c r="Q2292" i="1"/>
  <c r="K2293" i="1"/>
  <c r="M2293" i="1"/>
  <c r="N2293" i="1"/>
  <c r="O2293" i="1"/>
  <c r="Q2293" i="1"/>
  <c r="K2294" i="1"/>
  <c r="M2294" i="1"/>
  <c r="N2294" i="1"/>
  <c r="O2294" i="1"/>
  <c r="Q2294" i="1"/>
  <c r="K2295" i="1"/>
  <c r="M2295" i="1"/>
  <c r="N2295" i="1"/>
  <c r="O2295" i="1"/>
  <c r="Q2295" i="1"/>
  <c r="K2296" i="1"/>
  <c r="M2296" i="1"/>
  <c r="N2296" i="1"/>
  <c r="O2296" i="1"/>
  <c r="Q2296" i="1"/>
  <c r="K2297" i="1"/>
  <c r="M2297" i="1"/>
  <c r="N2297" i="1"/>
  <c r="O2297" i="1"/>
  <c r="Q2297" i="1"/>
  <c r="K2298" i="1"/>
  <c r="M2298" i="1"/>
  <c r="N2298" i="1"/>
  <c r="O2298" i="1"/>
  <c r="Q2298" i="1"/>
  <c r="K2299" i="1"/>
  <c r="M2299" i="1"/>
  <c r="N2299" i="1"/>
  <c r="O2299" i="1"/>
  <c r="Q2299" i="1"/>
  <c r="K2300" i="1"/>
  <c r="M2300" i="1"/>
  <c r="N2300" i="1"/>
  <c r="O2300" i="1"/>
  <c r="Q2300" i="1"/>
  <c r="K2301" i="1"/>
  <c r="M2301" i="1"/>
  <c r="N2301" i="1"/>
  <c r="O2301" i="1"/>
  <c r="Q2301" i="1"/>
  <c r="K2302" i="1"/>
  <c r="M2302" i="1"/>
  <c r="N2302" i="1"/>
  <c r="O2302" i="1"/>
  <c r="Q2302" i="1"/>
  <c r="K2303" i="1"/>
  <c r="M2303" i="1"/>
  <c r="N2303" i="1"/>
  <c r="O2303" i="1"/>
  <c r="Q2303" i="1"/>
  <c r="K2304" i="1"/>
  <c r="M2304" i="1"/>
  <c r="N2304" i="1"/>
  <c r="O2304" i="1"/>
  <c r="Q2304" i="1"/>
  <c r="K2305" i="1"/>
  <c r="M2305" i="1"/>
  <c r="N2305" i="1"/>
  <c r="O2305" i="1"/>
  <c r="Q2305" i="1"/>
  <c r="K2306" i="1"/>
  <c r="M2306" i="1"/>
  <c r="N2306" i="1"/>
  <c r="O2306" i="1"/>
  <c r="Q2306" i="1"/>
  <c r="K2307" i="1"/>
  <c r="M2307" i="1"/>
  <c r="N2307" i="1"/>
  <c r="O2307" i="1"/>
  <c r="Q2307" i="1"/>
  <c r="K2308" i="1"/>
  <c r="M2308" i="1"/>
  <c r="N2308" i="1"/>
  <c r="O2308" i="1"/>
  <c r="Q2308" i="1"/>
  <c r="K2309" i="1"/>
  <c r="M2309" i="1"/>
  <c r="N2309" i="1"/>
  <c r="O2309" i="1"/>
  <c r="Q2309" i="1"/>
  <c r="K2310" i="1"/>
  <c r="M2310" i="1"/>
  <c r="N2310" i="1"/>
  <c r="O2310" i="1"/>
  <c r="Q2310" i="1"/>
  <c r="K2311" i="1"/>
  <c r="M2311" i="1"/>
  <c r="N2311" i="1"/>
  <c r="O2311" i="1"/>
  <c r="Q2311" i="1"/>
  <c r="K2312" i="1"/>
  <c r="M2312" i="1"/>
  <c r="N2312" i="1"/>
  <c r="O2312" i="1"/>
  <c r="Q2312" i="1"/>
  <c r="K2313" i="1"/>
  <c r="M2313" i="1"/>
  <c r="N2313" i="1"/>
  <c r="O2313" i="1"/>
  <c r="Q2313" i="1"/>
  <c r="K2314" i="1"/>
  <c r="M2314" i="1"/>
  <c r="N2314" i="1"/>
  <c r="O2314" i="1"/>
  <c r="Q2314" i="1"/>
  <c r="K2315" i="1"/>
  <c r="M2315" i="1"/>
  <c r="N2315" i="1"/>
  <c r="O2315" i="1"/>
  <c r="Q2315" i="1"/>
  <c r="K2316" i="1"/>
  <c r="M2316" i="1"/>
  <c r="N2316" i="1"/>
  <c r="O2316" i="1"/>
  <c r="Q2316" i="1"/>
  <c r="K2317" i="1"/>
  <c r="M2317" i="1"/>
  <c r="N2317" i="1"/>
  <c r="O2317" i="1"/>
  <c r="Q2317" i="1"/>
  <c r="K2318" i="1"/>
  <c r="M2318" i="1"/>
  <c r="N2318" i="1"/>
  <c r="O2318" i="1"/>
  <c r="Q2318" i="1"/>
  <c r="K2319" i="1"/>
  <c r="M2319" i="1"/>
  <c r="N2319" i="1"/>
  <c r="O2319" i="1"/>
  <c r="Q2319" i="1"/>
  <c r="K2320" i="1"/>
  <c r="M2320" i="1"/>
  <c r="N2320" i="1"/>
  <c r="O2320" i="1"/>
  <c r="Q2320" i="1"/>
  <c r="K2321" i="1"/>
  <c r="M2321" i="1"/>
  <c r="N2321" i="1"/>
  <c r="O2321" i="1"/>
  <c r="Q2321" i="1"/>
  <c r="K2322" i="1"/>
  <c r="M2322" i="1"/>
  <c r="N2322" i="1"/>
  <c r="O2322" i="1"/>
  <c r="Q2322" i="1"/>
  <c r="K2323" i="1"/>
  <c r="M2323" i="1"/>
  <c r="N2323" i="1"/>
  <c r="O2323" i="1"/>
  <c r="Q2323" i="1"/>
  <c r="K2324" i="1"/>
  <c r="M2324" i="1"/>
  <c r="N2324" i="1"/>
  <c r="O2324" i="1"/>
  <c r="Q2324" i="1"/>
  <c r="K2325" i="1"/>
  <c r="M2325" i="1"/>
  <c r="N2325" i="1"/>
  <c r="O2325" i="1"/>
  <c r="Q2325" i="1"/>
  <c r="K2326" i="1"/>
  <c r="M2326" i="1"/>
  <c r="N2326" i="1"/>
  <c r="O2326" i="1"/>
  <c r="Q2326" i="1"/>
  <c r="K2327" i="1"/>
  <c r="M2327" i="1"/>
  <c r="N2327" i="1"/>
  <c r="O2327" i="1"/>
  <c r="Q2327" i="1"/>
  <c r="K2328" i="1"/>
  <c r="M2328" i="1"/>
  <c r="N2328" i="1"/>
  <c r="O2328" i="1"/>
  <c r="Q2328" i="1"/>
  <c r="K2329" i="1"/>
  <c r="M2329" i="1"/>
  <c r="N2329" i="1"/>
  <c r="O2329" i="1"/>
  <c r="Q2329" i="1"/>
  <c r="K2330" i="1"/>
  <c r="M2330" i="1"/>
  <c r="N2330" i="1"/>
  <c r="O2330" i="1"/>
  <c r="Q2330" i="1"/>
  <c r="K2331" i="1"/>
  <c r="M2331" i="1"/>
  <c r="N2331" i="1"/>
  <c r="O2331" i="1"/>
  <c r="Q2331" i="1"/>
  <c r="K2332" i="1"/>
  <c r="M2332" i="1"/>
  <c r="N2332" i="1"/>
  <c r="O2332" i="1"/>
  <c r="Q2332" i="1"/>
  <c r="K2333" i="1"/>
  <c r="M2333" i="1"/>
  <c r="N2333" i="1"/>
  <c r="O2333" i="1"/>
  <c r="Q2333" i="1"/>
  <c r="K2334" i="1"/>
  <c r="M2334" i="1"/>
  <c r="N2334" i="1"/>
  <c r="O2334" i="1"/>
  <c r="Q2334" i="1"/>
  <c r="K2335" i="1"/>
  <c r="M2335" i="1"/>
  <c r="N2335" i="1"/>
  <c r="O2335" i="1"/>
  <c r="Q2335" i="1"/>
  <c r="K2336" i="1"/>
  <c r="M2336" i="1"/>
  <c r="N2336" i="1"/>
  <c r="O2336" i="1"/>
  <c r="Q2336" i="1"/>
  <c r="K2337" i="1"/>
  <c r="M2337" i="1"/>
  <c r="N2337" i="1"/>
  <c r="O2337" i="1"/>
  <c r="Q2337" i="1"/>
  <c r="K2338" i="1"/>
  <c r="M2338" i="1"/>
  <c r="N2338" i="1"/>
  <c r="O2338" i="1"/>
  <c r="Q2338" i="1"/>
  <c r="K2339" i="1"/>
  <c r="M2339" i="1"/>
  <c r="N2339" i="1"/>
  <c r="O2339" i="1"/>
  <c r="Q2339" i="1"/>
  <c r="K2340" i="1"/>
  <c r="M2340" i="1"/>
  <c r="N2340" i="1"/>
  <c r="O2340" i="1"/>
  <c r="Q2340" i="1"/>
  <c r="K2341" i="1"/>
  <c r="M2341" i="1"/>
  <c r="N2341" i="1"/>
  <c r="O2341" i="1"/>
  <c r="Q2341" i="1"/>
  <c r="K2342" i="1"/>
  <c r="M2342" i="1"/>
  <c r="N2342" i="1"/>
  <c r="O2342" i="1"/>
  <c r="Q2342" i="1"/>
  <c r="K2343" i="1"/>
  <c r="M2343" i="1"/>
  <c r="N2343" i="1"/>
  <c r="O2343" i="1"/>
  <c r="Q2343" i="1"/>
  <c r="K2344" i="1"/>
  <c r="M2344" i="1"/>
  <c r="N2344" i="1"/>
  <c r="O2344" i="1"/>
  <c r="Q2344" i="1"/>
  <c r="K2345" i="1"/>
  <c r="M2345" i="1"/>
  <c r="N2345" i="1"/>
  <c r="O2345" i="1"/>
  <c r="Q2345" i="1"/>
  <c r="K2346" i="1"/>
  <c r="M2346" i="1"/>
  <c r="N2346" i="1"/>
  <c r="O2346" i="1"/>
  <c r="Q2346" i="1"/>
  <c r="K2347" i="1"/>
  <c r="M2347" i="1"/>
  <c r="N2347" i="1"/>
  <c r="O2347" i="1"/>
  <c r="Q2347" i="1"/>
  <c r="K2348" i="1"/>
  <c r="M2348" i="1"/>
  <c r="N2348" i="1"/>
  <c r="O2348" i="1"/>
  <c r="Q2348" i="1"/>
  <c r="K2349" i="1"/>
  <c r="M2349" i="1"/>
  <c r="N2349" i="1"/>
  <c r="O2349" i="1"/>
  <c r="Q2349" i="1"/>
  <c r="K2350" i="1"/>
  <c r="M2350" i="1"/>
  <c r="N2350" i="1"/>
  <c r="O2350" i="1"/>
  <c r="Q2350" i="1"/>
  <c r="K2351" i="1"/>
  <c r="M2351" i="1"/>
  <c r="N2351" i="1"/>
  <c r="O2351" i="1"/>
  <c r="Q2351" i="1"/>
  <c r="K2352" i="1"/>
  <c r="M2352" i="1"/>
  <c r="N2352" i="1"/>
  <c r="O2352" i="1"/>
  <c r="Q2352" i="1"/>
  <c r="K2353" i="1"/>
  <c r="M2353" i="1"/>
  <c r="N2353" i="1"/>
  <c r="O2353" i="1"/>
  <c r="Q2353" i="1"/>
  <c r="K2354" i="1"/>
  <c r="M2354" i="1"/>
  <c r="N2354" i="1"/>
  <c r="O2354" i="1"/>
  <c r="Q2354" i="1"/>
  <c r="K2355" i="1"/>
  <c r="M2355" i="1"/>
  <c r="N2355" i="1"/>
  <c r="O2355" i="1"/>
  <c r="Q2355" i="1"/>
  <c r="K2356" i="1"/>
  <c r="M2356" i="1"/>
  <c r="N2356" i="1"/>
  <c r="O2356" i="1"/>
  <c r="Q2356" i="1"/>
  <c r="K2357" i="1"/>
  <c r="M2357" i="1"/>
  <c r="N2357" i="1"/>
  <c r="O2357" i="1"/>
  <c r="Q2357" i="1"/>
  <c r="K2358" i="1"/>
  <c r="M2358" i="1"/>
  <c r="N2358" i="1"/>
  <c r="O2358" i="1"/>
  <c r="Q2358" i="1"/>
  <c r="K2359" i="1"/>
  <c r="M2359" i="1"/>
  <c r="N2359" i="1"/>
  <c r="O2359" i="1"/>
  <c r="Q2359" i="1"/>
  <c r="K2360" i="1"/>
  <c r="M2360" i="1"/>
  <c r="N2360" i="1"/>
  <c r="O2360" i="1"/>
  <c r="Q2360" i="1"/>
  <c r="K2361" i="1"/>
  <c r="M2361" i="1"/>
  <c r="N2361" i="1"/>
  <c r="O2361" i="1"/>
  <c r="Q2361" i="1"/>
  <c r="K2362" i="1"/>
  <c r="M2362" i="1"/>
  <c r="N2362" i="1"/>
  <c r="O2362" i="1"/>
  <c r="Q2362" i="1"/>
  <c r="K2363" i="1"/>
  <c r="M2363" i="1"/>
  <c r="N2363" i="1"/>
  <c r="O2363" i="1"/>
  <c r="Q2363" i="1"/>
  <c r="K2364" i="1"/>
  <c r="M2364" i="1"/>
  <c r="N2364" i="1"/>
  <c r="O2364" i="1"/>
  <c r="Q2364" i="1"/>
  <c r="K2365" i="1"/>
  <c r="M2365" i="1"/>
  <c r="N2365" i="1"/>
  <c r="O2365" i="1"/>
  <c r="Q2365" i="1"/>
  <c r="K2366" i="1"/>
  <c r="M2366" i="1"/>
  <c r="N2366" i="1"/>
  <c r="O2366" i="1"/>
  <c r="Q2366" i="1"/>
  <c r="K2367" i="1"/>
  <c r="M2367" i="1"/>
  <c r="N2367" i="1"/>
  <c r="O2367" i="1"/>
  <c r="Q2367" i="1"/>
  <c r="K2368" i="1"/>
  <c r="M2368" i="1"/>
  <c r="N2368" i="1"/>
  <c r="O2368" i="1"/>
  <c r="Q2368" i="1"/>
  <c r="K2369" i="1"/>
  <c r="M2369" i="1"/>
  <c r="N2369" i="1"/>
  <c r="O2369" i="1"/>
  <c r="Q2369" i="1"/>
  <c r="K2370" i="1"/>
  <c r="M2370" i="1"/>
  <c r="N2370" i="1"/>
  <c r="O2370" i="1"/>
  <c r="Q2370" i="1"/>
  <c r="K2371" i="1"/>
  <c r="M2371" i="1"/>
  <c r="N2371" i="1"/>
  <c r="O2371" i="1"/>
  <c r="Q2371" i="1"/>
  <c r="K2372" i="1"/>
  <c r="M2372" i="1"/>
  <c r="N2372" i="1"/>
  <c r="O2372" i="1"/>
  <c r="Q2372" i="1"/>
  <c r="K2373" i="1"/>
  <c r="M2373" i="1"/>
  <c r="N2373" i="1"/>
  <c r="O2373" i="1"/>
  <c r="Q2373" i="1"/>
  <c r="K2374" i="1"/>
  <c r="M2374" i="1"/>
  <c r="N2374" i="1"/>
  <c r="O2374" i="1"/>
  <c r="Q2374" i="1"/>
  <c r="K2375" i="1"/>
  <c r="M2375" i="1"/>
  <c r="N2375" i="1"/>
  <c r="O2375" i="1"/>
  <c r="Q2375" i="1"/>
  <c r="K2376" i="1"/>
  <c r="M2376" i="1"/>
  <c r="N2376" i="1"/>
  <c r="O2376" i="1"/>
  <c r="Q2376" i="1"/>
  <c r="K2377" i="1"/>
  <c r="M2377" i="1"/>
  <c r="N2377" i="1"/>
  <c r="O2377" i="1"/>
  <c r="Q2377" i="1"/>
  <c r="K2378" i="1"/>
  <c r="M2378" i="1"/>
  <c r="N2378" i="1"/>
  <c r="O2378" i="1"/>
  <c r="Q2378" i="1"/>
  <c r="K2379" i="1"/>
  <c r="M2379" i="1"/>
  <c r="N2379" i="1"/>
  <c r="O2379" i="1"/>
  <c r="Q2379" i="1"/>
  <c r="K2380" i="1"/>
  <c r="M2380" i="1"/>
  <c r="N2380" i="1"/>
  <c r="O2380" i="1"/>
  <c r="Q2380" i="1"/>
  <c r="K2381" i="1"/>
  <c r="M2381" i="1"/>
  <c r="N2381" i="1"/>
  <c r="O2381" i="1"/>
  <c r="Q2381" i="1"/>
  <c r="K2382" i="1"/>
  <c r="M2382" i="1"/>
  <c r="N2382" i="1"/>
  <c r="O2382" i="1"/>
  <c r="Q2382" i="1"/>
  <c r="K2383" i="1"/>
  <c r="M2383" i="1"/>
  <c r="N2383" i="1"/>
  <c r="O2383" i="1"/>
  <c r="Q2383" i="1"/>
  <c r="K2384" i="1"/>
  <c r="M2384" i="1"/>
  <c r="N2384" i="1"/>
  <c r="O2384" i="1"/>
  <c r="Q2384" i="1"/>
  <c r="K2385" i="1"/>
  <c r="M2385" i="1"/>
  <c r="N2385" i="1"/>
  <c r="O2385" i="1"/>
  <c r="Q2385" i="1"/>
  <c r="K2386" i="1"/>
  <c r="M2386" i="1"/>
  <c r="N2386" i="1"/>
  <c r="O2386" i="1"/>
  <c r="Q2386" i="1"/>
  <c r="K2387" i="1"/>
  <c r="M2387" i="1"/>
  <c r="N2387" i="1"/>
  <c r="O2387" i="1"/>
  <c r="Q2387" i="1"/>
  <c r="K2388" i="1"/>
  <c r="M2388" i="1"/>
  <c r="N2388" i="1"/>
  <c r="O2388" i="1"/>
  <c r="Q2388" i="1"/>
  <c r="K2389" i="1"/>
  <c r="M2389" i="1"/>
  <c r="N2389" i="1"/>
  <c r="O2389" i="1"/>
  <c r="Q2389" i="1"/>
  <c r="K2390" i="1"/>
  <c r="M2390" i="1"/>
  <c r="N2390" i="1"/>
  <c r="O2390" i="1"/>
  <c r="Q2390" i="1"/>
  <c r="K2391" i="1"/>
  <c r="M2391" i="1"/>
  <c r="N2391" i="1"/>
  <c r="O2391" i="1"/>
  <c r="Q2391" i="1"/>
  <c r="K2392" i="1"/>
  <c r="M2392" i="1"/>
  <c r="N2392" i="1"/>
  <c r="O2392" i="1"/>
  <c r="Q2392" i="1"/>
  <c r="K2393" i="1"/>
  <c r="M2393" i="1"/>
  <c r="N2393" i="1"/>
  <c r="O2393" i="1"/>
  <c r="Q2393" i="1"/>
  <c r="K2394" i="1"/>
  <c r="M2394" i="1"/>
  <c r="N2394" i="1"/>
  <c r="O2394" i="1"/>
  <c r="Q2394" i="1"/>
  <c r="K2395" i="1"/>
  <c r="M2395" i="1"/>
  <c r="N2395" i="1"/>
  <c r="O2395" i="1"/>
  <c r="Q2395" i="1"/>
  <c r="K2396" i="1"/>
  <c r="M2396" i="1"/>
  <c r="N2396" i="1"/>
  <c r="O2396" i="1"/>
  <c r="Q2396" i="1"/>
  <c r="K2397" i="1"/>
  <c r="M2397" i="1"/>
  <c r="N2397" i="1"/>
  <c r="O2397" i="1"/>
  <c r="Q2397" i="1"/>
  <c r="K2398" i="1"/>
  <c r="M2398" i="1"/>
  <c r="N2398" i="1"/>
  <c r="O2398" i="1"/>
  <c r="Q2398" i="1"/>
  <c r="K2399" i="1"/>
  <c r="M2399" i="1"/>
  <c r="N2399" i="1"/>
  <c r="O2399" i="1"/>
  <c r="Q2399" i="1"/>
  <c r="K2400" i="1"/>
  <c r="M2400" i="1"/>
  <c r="N2400" i="1"/>
  <c r="O2400" i="1"/>
  <c r="Q2400" i="1"/>
  <c r="K2401" i="1"/>
  <c r="M2401" i="1"/>
  <c r="N2401" i="1"/>
  <c r="O2401" i="1"/>
  <c r="Q2401" i="1"/>
  <c r="K2402" i="1"/>
  <c r="M2402" i="1"/>
  <c r="N2402" i="1"/>
  <c r="O2402" i="1"/>
  <c r="Q2402" i="1"/>
  <c r="K2403" i="1"/>
  <c r="M2403" i="1"/>
  <c r="N2403" i="1"/>
  <c r="O2403" i="1"/>
  <c r="Q2403" i="1"/>
  <c r="K2404" i="1"/>
  <c r="M2404" i="1"/>
  <c r="N2404" i="1"/>
  <c r="O2404" i="1"/>
  <c r="Q2404" i="1"/>
  <c r="K2405" i="1"/>
  <c r="M2405" i="1"/>
  <c r="N2405" i="1"/>
  <c r="O2405" i="1"/>
  <c r="Q2405" i="1"/>
  <c r="K2406" i="1"/>
  <c r="M2406" i="1"/>
  <c r="N2406" i="1"/>
  <c r="O2406" i="1"/>
  <c r="Q2406" i="1"/>
  <c r="K2407" i="1"/>
  <c r="M2407" i="1"/>
  <c r="N2407" i="1"/>
  <c r="O2407" i="1"/>
  <c r="Q2407" i="1"/>
  <c r="K2408" i="1"/>
  <c r="M2408" i="1"/>
  <c r="N2408" i="1"/>
  <c r="O2408" i="1"/>
  <c r="L2385" i="2"/>
  <c r="L2375" i="2"/>
  <c r="L2389" i="2"/>
  <c r="L2407" i="2"/>
  <c r="L2406" i="2"/>
  <c r="L2370" i="2"/>
  <c r="L2376" i="2"/>
  <c r="L2323" i="2"/>
  <c r="L2382" i="2"/>
  <c r="L2424" i="2"/>
  <c r="L2388" i="2"/>
  <c r="L2365" i="2"/>
  <c r="L2328" i="2"/>
  <c r="F18" i="17"/>
  <c r="E18" i="17"/>
  <c r="C2048" i="2"/>
  <c r="L2048" i="2" s="1"/>
  <c r="I2048" i="2"/>
  <c r="R2048" i="2" s="1"/>
  <c r="I2049" i="2"/>
  <c r="R2049" i="2" s="1"/>
  <c r="I2050" i="2"/>
  <c r="R2050" i="2" s="1"/>
  <c r="I2051" i="2"/>
  <c r="R2051" i="2" s="1"/>
  <c r="I2052" i="2"/>
  <c r="R2052" i="2" s="1"/>
  <c r="I2053" i="2"/>
  <c r="R2053" i="2" s="1"/>
  <c r="I2054" i="2"/>
  <c r="R2054" i="2" s="1"/>
  <c r="I2055" i="2"/>
  <c r="R2055" i="2" s="1"/>
  <c r="I2056" i="2"/>
  <c r="R2056" i="2" s="1"/>
  <c r="I2057" i="2"/>
  <c r="R2057" i="2" s="1"/>
  <c r="I2058" i="2"/>
  <c r="R2058" i="2" s="1"/>
  <c r="I2059" i="2"/>
  <c r="R2059" i="2" s="1"/>
  <c r="I2060" i="2"/>
  <c r="R2060" i="2" s="1"/>
  <c r="I2061" i="2"/>
  <c r="R2061" i="2" s="1"/>
  <c r="I2062" i="2"/>
  <c r="R2062" i="2" s="1"/>
  <c r="I2063" i="2"/>
  <c r="R2063" i="2" s="1"/>
  <c r="I2064" i="2"/>
  <c r="R2064" i="2" s="1"/>
  <c r="I2065" i="2"/>
  <c r="R2065" i="2" s="1"/>
  <c r="I2066" i="2"/>
  <c r="R2066" i="2" s="1"/>
  <c r="I2067" i="2"/>
  <c r="R2067" i="2" s="1"/>
  <c r="I2068" i="2"/>
  <c r="R2068" i="2" s="1"/>
  <c r="I2069" i="2"/>
  <c r="R2069" i="2" s="1"/>
  <c r="I2070" i="2"/>
  <c r="R2070" i="2" s="1"/>
  <c r="I2071" i="2"/>
  <c r="R2071" i="2" s="1"/>
  <c r="I2072" i="2"/>
  <c r="R2072" i="2" s="1"/>
  <c r="I2073" i="2"/>
  <c r="R2073" i="2" s="1"/>
  <c r="I2074" i="2"/>
  <c r="R2074" i="2" s="1"/>
  <c r="I2075" i="2"/>
  <c r="R2075" i="2" s="1"/>
  <c r="I2076" i="2"/>
  <c r="R2076" i="2" s="1"/>
  <c r="I2077" i="2"/>
  <c r="R2077" i="2" s="1"/>
  <c r="I2078" i="2"/>
  <c r="R2078" i="2" s="1"/>
  <c r="I2079" i="2"/>
  <c r="R2079" i="2" s="1"/>
  <c r="I2080" i="2"/>
  <c r="R2080" i="2" s="1"/>
  <c r="I2081" i="2"/>
  <c r="R2081" i="2" s="1"/>
  <c r="I2082" i="2"/>
  <c r="R2082" i="2" s="1"/>
  <c r="I2083" i="2"/>
  <c r="R2083" i="2" s="1"/>
  <c r="I2084" i="2"/>
  <c r="R2084" i="2" s="1"/>
  <c r="I2085" i="2"/>
  <c r="R2085" i="2" s="1"/>
  <c r="I2086" i="2"/>
  <c r="R2086" i="2" s="1"/>
  <c r="I2087" i="2"/>
  <c r="R2087" i="2" s="1"/>
  <c r="I2088" i="2"/>
  <c r="R2088" i="2" s="1"/>
  <c r="I2089" i="2"/>
  <c r="R2089" i="2" s="1"/>
  <c r="I2090" i="2"/>
  <c r="R2090" i="2" s="1"/>
  <c r="I2091" i="2"/>
  <c r="R2091" i="2" s="1"/>
  <c r="I2092" i="2"/>
  <c r="R2092" i="2" s="1"/>
  <c r="I2093" i="2"/>
  <c r="R2093" i="2" s="1"/>
  <c r="I2094" i="2"/>
  <c r="R2094" i="2" s="1"/>
  <c r="I2095" i="2"/>
  <c r="R2095" i="2" s="1"/>
  <c r="I2096" i="2"/>
  <c r="R2096" i="2" s="1"/>
  <c r="I2097" i="2"/>
  <c r="R2097" i="2" s="1"/>
  <c r="I2098" i="2"/>
  <c r="R2098" i="2" s="1"/>
  <c r="I2099" i="2"/>
  <c r="R2099" i="2" s="1"/>
  <c r="I2100" i="2"/>
  <c r="R2100" i="2" s="1"/>
  <c r="I2101" i="2"/>
  <c r="R2101" i="2" s="1"/>
  <c r="I2102" i="2"/>
  <c r="R2102" i="2" s="1"/>
  <c r="I2103" i="2"/>
  <c r="R2103" i="2" s="1"/>
  <c r="I2104" i="2"/>
  <c r="R2104" i="2" s="1"/>
  <c r="I2105" i="2"/>
  <c r="R2105" i="2" s="1"/>
  <c r="I2106" i="2"/>
  <c r="R2106" i="2" s="1"/>
  <c r="I2107" i="2"/>
  <c r="R2107" i="2" s="1"/>
  <c r="I2108" i="2"/>
  <c r="R2108" i="2" s="1"/>
  <c r="I2109" i="2"/>
  <c r="R2109" i="2" s="1"/>
  <c r="I2110" i="2"/>
  <c r="R2110" i="2" s="1"/>
  <c r="I2111" i="2"/>
  <c r="R2111" i="2" s="1"/>
  <c r="I2112" i="2"/>
  <c r="R2112" i="2" s="1"/>
  <c r="I2113" i="2"/>
  <c r="R2113" i="2" s="1"/>
  <c r="I2114" i="2"/>
  <c r="R2114" i="2" s="1"/>
  <c r="I2115" i="2"/>
  <c r="R2115" i="2" s="1"/>
  <c r="I2116" i="2"/>
  <c r="R2116" i="2" s="1"/>
  <c r="I2117" i="2"/>
  <c r="R2117" i="2" s="1"/>
  <c r="I2118" i="2"/>
  <c r="R2118" i="2" s="1"/>
  <c r="I2119" i="2"/>
  <c r="R2119" i="2" s="1"/>
  <c r="I2120" i="2"/>
  <c r="R2120" i="2" s="1"/>
  <c r="I2121" i="2"/>
  <c r="R2121" i="2" s="1"/>
  <c r="I2122" i="2"/>
  <c r="R2122" i="2" s="1"/>
  <c r="I2123" i="2"/>
  <c r="R2123" i="2" s="1"/>
  <c r="I2124" i="2"/>
  <c r="R2124" i="2" s="1"/>
  <c r="I2125" i="2"/>
  <c r="R2125" i="2" s="1"/>
  <c r="I2126" i="2"/>
  <c r="R2126" i="2" s="1"/>
  <c r="I2127" i="2"/>
  <c r="R2127" i="2" s="1"/>
  <c r="I2128" i="2"/>
  <c r="R2128" i="2" s="1"/>
  <c r="I2129" i="2"/>
  <c r="R2129" i="2" s="1"/>
  <c r="I2130" i="2"/>
  <c r="R2130" i="2" s="1"/>
  <c r="I2131" i="2"/>
  <c r="R2131" i="2" s="1"/>
  <c r="I2132" i="2"/>
  <c r="R2132" i="2" s="1"/>
  <c r="I2133" i="2"/>
  <c r="R2133" i="2" s="1"/>
  <c r="I2134" i="2"/>
  <c r="R2134" i="2" s="1"/>
  <c r="I2135" i="2"/>
  <c r="R2135" i="2" s="1"/>
  <c r="I2136" i="2"/>
  <c r="R2136" i="2" s="1"/>
  <c r="I2137" i="2"/>
  <c r="R2137" i="2" s="1"/>
  <c r="I2138" i="2"/>
  <c r="R2138" i="2" s="1"/>
  <c r="I2139" i="2"/>
  <c r="R2139" i="2" s="1"/>
  <c r="I2140" i="2"/>
  <c r="R2140" i="2" s="1"/>
  <c r="I2141" i="2"/>
  <c r="R2141" i="2" s="1"/>
  <c r="I2142" i="2"/>
  <c r="R2142" i="2" s="1"/>
  <c r="I2143" i="2"/>
  <c r="R2143" i="2" s="1"/>
  <c r="I2144" i="2"/>
  <c r="R2144" i="2" s="1"/>
  <c r="I2145" i="2"/>
  <c r="R2145" i="2" s="1"/>
  <c r="I2146" i="2"/>
  <c r="R2146" i="2" s="1"/>
  <c r="I2147" i="2"/>
  <c r="R2147" i="2" s="1"/>
  <c r="I2148" i="2"/>
  <c r="R2148" i="2" s="1"/>
  <c r="I2149" i="2"/>
  <c r="R2149" i="2" s="1"/>
  <c r="I2150" i="2"/>
  <c r="R2150" i="2" s="1"/>
  <c r="I2151" i="2"/>
  <c r="R2151" i="2" s="1"/>
  <c r="I2152" i="2"/>
  <c r="R2152" i="2" s="1"/>
  <c r="I2153" i="2"/>
  <c r="R2153" i="2" s="1"/>
  <c r="I2154" i="2"/>
  <c r="R2154" i="2" s="1"/>
  <c r="I2155" i="2"/>
  <c r="R2155" i="2" s="1"/>
  <c r="I2156" i="2"/>
  <c r="R2156" i="2" s="1"/>
  <c r="I2157" i="2"/>
  <c r="R2157" i="2" s="1"/>
  <c r="I2158" i="2"/>
  <c r="R2158" i="2" s="1"/>
  <c r="I2159" i="2"/>
  <c r="R2159" i="2" s="1"/>
  <c r="I2160" i="2"/>
  <c r="R2160" i="2" s="1"/>
  <c r="I2161" i="2"/>
  <c r="R2161" i="2" s="1"/>
  <c r="I2162" i="2"/>
  <c r="R2162" i="2" s="1"/>
  <c r="I2163" i="2"/>
  <c r="R2163" i="2" s="1"/>
  <c r="I2164" i="2"/>
  <c r="R2164" i="2" s="1"/>
  <c r="I2165" i="2"/>
  <c r="R2165" i="2" s="1"/>
  <c r="I2166" i="2"/>
  <c r="R2166" i="2" s="1"/>
  <c r="I2167" i="2"/>
  <c r="R2167" i="2" s="1"/>
  <c r="I2168" i="2"/>
  <c r="R2168" i="2" s="1"/>
  <c r="I2169" i="2"/>
  <c r="R2169" i="2" s="1"/>
  <c r="I2170" i="2"/>
  <c r="R2170" i="2" s="1"/>
  <c r="I2171" i="2"/>
  <c r="R2171" i="2" s="1"/>
  <c r="I2172" i="2"/>
  <c r="R2172" i="2" s="1"/>
  <c r="I2173" i="2"/>
  <c r="I2174" i="2"/>
  <c r="R2174" i="2" s="1"/>
  <c r="I2175" i="2"/>
  <c r="R2175" i="2" s="1"/>
  <c r="I2176" i="2"/>
  <c r="R2176" i="2" s="1"/>
  <c r="I2177" i="2"/>
  <c r="R2177" i="2" s="1"/>
  <c r="I2178" i="2"/>
  <c r="R2178" i="2" s="1"/>
  <c r="I2179" i="2"/>
  <c r="R2179" i="2" s="1"/>
  <c r="I2180" i="2"/>
  <c r="R2180" i="2" s="1"/>
  <c r="I2181" i="2"/>
  <c r="R2181" i="2" s="1"/>
  <c r="I2182" i="2"/>
  <c r="R2182" i="2" s="1"/>
  <c r="I2183" i="2"/>
  <c r="R2183" i="2" s="1"/>
  <c r="I2184" i="2"/>
  <c r="R2184" i="2" s="1"/>
  <c r="I2185" i="2"/>
  <c r="R2185" i="2" s="1"/>
  <c r="I2186" i="2"/>
  <c r="R2186" i="2" s="1"/>
  <c r="I2187" i="2"/>
  <c r="R2187" i="2" s="1"/>
  <c r="I2188" i="2"/>
  <c r="R2188" i="2" s="1"/>
  <c r="I2189" i="2"/>
  <c r="R2189" i="2" s="1"/>
  <c r="I2190" i="2"/>
  <c r="R2190" i="2" s="1"/>
  <c r="I2191" i="2"/>
  <c r="R2191" i="2" s="1"/>
  <c r="I2192" i="2"/>
  <c r="R2192" i="2" s="1"/>
  <c r="I2193" i="2"/>
  <c r="R2193" i="2" s="1"/>
  <c r="I2194" i="2"/>
  <c r="R2194" i="2" s="1"/>
  <c r="I2195" i="2"/>
  <c r="R2195" i="2" s="1"/>
  <c r="I2196" i="2"/>
  <c r="R2196" i="2" s="1"/>
  <c r="I2197" i="2"/>
  <c r="R2197" i="2" s="1"/>
  <c r="I2198" i="2"/>
  <c r="R2198" i="2" s="1"/>
  <c r="I2199" i="2"/>
  <c r="R2199" i="2" s="1"/>
  <c r="I2200" i="2"/>
  <c r="R2200" i="2" s="1"/>
  <c r="I2201" i="2"/>
  <c r="R2201" i="2" s="1"/>
  <c r="I2202" i="2"/>
  <c r="R2202" i="2" s="1"/>
  <c r="I2203" i="2"/>
  <c r="R2203" i="2" s="1"/>
  <c r="I2204" i="2"/>
  <c r="R2204" i="2" s="1"/>
  <c r="I2205" i="2"/>
  <c r="R2205" i="2" s="1"/>
  <c r="I2206" i="2"/>
  <c r="R2206" i="2" s="1"/>
  <c r="I2207" i="2"/>
  <c r="R2207" i="2" s="1"/>
  <c r="I2208" i="2"/>
  <c r="R2208" i="2" s="1"/>
  <c r="I2209" i="2"/>
  <c r="R2209" i="2" s="1"/>
  <c r="I2210" i="2"/>
  <c r="R2210" i="2" s="1"/>
  <c r="I2211" i="2"/>
  <c r="R2211" i="2" s="1"/>
  <c r="I2212" i="2"/>
  <c r="R2212" i="2" s="1"/>
  <c r="I2213" i="2"/>
  <c r="R2213" i="2" s="1"/>
  <c r="I2214" i="2"/>
  <c r="R2214" i="2" s="1"/>
  <c r="I2215" i="2"/>
  <c r="R2215" i="2" s="1"/>
  <c r="I2216" i="2"/>
  <c r="R2216" i="2" s="1"/>
  <c r="I2217" i="2"/>
  <c r="R2217" i="2" s="1"/>
  <c r="I2218" i="2"/>
  <c r="R2218" i="2" s="1"/>
  <c r="I2219" i="2"/>
  <c r="R2219" i="2" s="1"/>
  <c r="I2220" i="2"/>
  <c r="R2220" i="2" s="1"/>
  <c r="I2221" i="2"/>
  <c r="R2221" i="2" s="1"/>
  <c r="I2222" i="2"/>
  <c r="R2222" i="2" s="1"/>
  <c r="I2223" i="2"/>
  <c r="R2223" i="2" s="1"/>
  <c r="I2224" i="2"/>
  <c r="R2224" i="2" s="1"/>
  <c r="I2225" i="2"/>
  <c r="R2225" i="2" s="1"/>
  <c r="I2226" i="2"/>
  <c r="R2226" i="2" s="1"/>
  <c r="I2227" i="2"/>
  <c r="R2227" i="2" s="1"/>
  <c r="I2228" i="2"/>
  <c r="R2228" i="2" s="1"/>
  <c r="I2229" i="2"/>
  <c r="R2229" i="2" s="1"/>
  <c r="I2230" i="2"/>
  <c r="R2230" i="2" s="1"/>
  <c r="I2231" i="2"/>
  <c r="R2231" i="2" s="1"/>
  <c r="I2232" i="2"/>
  <c r="R2232" i="2" s="1"/>
  <c r="I2233" i="2"/>
  <c r="R2233" i="2" s="1"/>
  <c r="I2234" i="2"/>
  <c r="R2234" i="2" s="1"/>
  <c r="I2235" i="2"/>
  <c r="R2235" i="2" s="1"/>
  <c r="I2236" i="2"/>
  <c r="R2236" i="2" s="1"/>
  <c r="I2237" i="2"/>
  <c r="R2237" i="2" s="1"/>
  <c r="I2238" i="2"/>
  <c r="R2238" i="2" s="1"/>
  <c r="I2239" i="2"/>
  <c r="R2239" i="2" s="1"/>
  <c r="I2240" i="2"/>
  <c r="R2240" i="2" s="1"/>
  <c r="I2241" i="2"/>
  <c r="R2241" i="2" s="1"/>
  <c r="I2242" i="2"/>
  <c r="R2242" i="2" s="1"/>
  <c r="I2243" i="2"/>
  <c r="R2243" i="2" s="1"/>
  <c r="I2244" i="2"/>
  <c r="R2244" i="2" s="1"/>
  <c r="I2245" i="2"/>
  <c r="R2245" i="2" s="1"/>
  <c r="I2246" i="2"/>
  <c r="R2246" i="2" s="1"/>
  <c r="I2247" i="2"/>
  <c r="R2247" i="2" s="1"/>
  <c r="I2248" i="2"/>
  <c r="R2248" i="2" s="1"/>
  <c r="I2249" i="2"/>
  <c r="R2249" i="2" s="1"/>
  <c r="I2250" i="2"/>
  <c r="R2250" i="2" s="1"/>
  <c r="I2251" i="2"/>
  <c r="R2251" i="2" s="1"/>
  <c r="I2252" i="2"/>
  <c r="R2252" i="2" s="1"/>
  <c r="I2253" i="2"/>
  <c r="R2253" i="2" s="1"/>
  <c r="I2254" i="2"/>
  <c r="R2254" i="2" s="1"/>
  <c r="I2255" i="2"/>
  <c r="R2255" i="2" s="1"/>
  <c r="I2256" i="2"/>
  <c r="R2256" i="2" s="1"/>
  <c r="I2257" i="2"/>
  <c r="R2257" i="2" s="1"/>
  <c r="I2258" i="2"/>
  <c r="R2258" i="2" s="1"/>
  <c r="I2259" i="2"/>
  <c r="R2259" i="2" s="1"/>
  <c r="I2260" i="2"/>
  <c r="R2260" i="2" s="1"/>
  <c r="I2261" i="2"/>
  <c r="R2261" i="2" s="1"/>
  <c r="I2262" i="2"/>
  <c r="R2262" i="2" s="1"/>
  <c r="I2263" i="2"/>
  <c r="R2263" i="2" s="1"/>
  <c r="I2264" i="2"/>
  <c r="R2264" i="2" s="1"/>
  <c r="I2265" i="2"/>
  <c r="R2265" i="2" s="1"/>
  <c r="I2266" i="2"/>
  <c r="R2266" i="2" s="1"/>
  <c r="I2267" i="2"/>
  <c r="R2267" i="2" s="1"/>
  <c r="I2268" i="2"/>
  <c r="R2268" i="2" s="1"/>
  <c r="I2269" i="2"/>
  <c r="R2269" i="2" s="1"/>
  <c r="I2270" i="2"/>
  <c r="R2270" i="2" s="1"/>
  <c r="I2271" i="2"/>
  <c r="R2271" i="2" s="1"/>
  <c r="I2272" i="2"/>
  <c r="R2272" i="2" s="1"/>
  <c r="I2273" i="2"/>
  <c r="R2273" i="2" s="1"/>
  <c r="I2274" i="2"/>
  <c r="R2274" i="2" s="1"/>
  <c r="I2275" i="2"/>
  <c r="R2275" i="2" s="1"/>
  <c r="I2276" i="2"/>
  <c r="R2276" i="2" s="1"/>
  <c r="I2277" i="2"/>
  <c r="R2277" i="2" s="1"/>
  <c r="I2278" i="2"/>
  <c r="R2278" i="2" s="1"/>
  <c r="I2279" i="2"/>
  <c r="R2279" i="2" s="1"/>
  <c r="I2280" i="2"/>
  <c r="R2280" i="2" s="1"/>
  <c r="I2281" i="2"/>
  <c r="R2281" i="2" s="1"/>
  <c r="I2282" i="2"/>
  <c r="R2282" i="2" s="1"/>
  <c r="I2283" i="2"/>
  <c r="R2283" i="2" s="1"/>
  <c r="I2284" i="2"/>
  <c r="R2284" i="2" s="1"/>
  <c r="I2285" i="2"/>
  <c r="R2285" i="2" s="1"/>
  <c r="I2286" i="2"/>
  <c r="R2286" i="2" s="1"/>
  <c r="I2287" i="2"/>
  <c r="R2287" i="2" s="1"/>
  <c r="I2288" i="2"/>
  <c r="R2288" i="2" s="1"/>
  <c r="I2289" i="2"/>
  <c r="R2289" i="2" s="1"/>
  <c r="I2290" i="2"/>
  <c r="R2290" i="2" s="1"/>
  <c r="I2291" i="2"/>
  <c r="R2291" i="2" s="1"/>
  <c r="I2292" i="2"/>
  <c r="R2292" i="2" s="1"/>
  <c r="I2293" i="2"/>
  <c r="R2293" i="2" s="1"/>
  <c r="I2294" i="2"/>
  <c r="R2294" i="2" s="1"/>
  <c r="I2295" i="2"/>
  <c r="R2295" i="2" s="1"/>
  <c r="I2296" i="2"/>
  <c r="R2296" i="2" s="1"/>
  <c r="I2297" i="2"/>
  <c r="R2297" i="2" s="1"/>
  <c r="I2298" i="2"/>
  <c r="R2298" i="2" s="1"/>
  <c r="I2299" i="2"/>
  <c r="R2299" i="2" s="1"/>
  <c r="I2300" i="2"/>
  <c r="R2300" i="2" s="1"/>
  <c r="G2048" i="2"/>
  <c r="P2048" i="2" s="1"/>
  <c r="G2049" i="2"/>
  <c r="P2049" i="2" s="1"/>
  <c r="G2050" i="2"/>
  <c r="P2050" i="2" s="1"/>
  <c r="G2051" i="2"/>
  <c r="P2051" i="2" s="1"/>
  <c r="G2052" i="2"/>
  <c r="P2052" i="2" s="1"/>
  <c r="G2053" i="2"/>
  <c r="P2053" i="2" s="1"/>
  <c r="G2054" i="2"/>
  <c r="P2054" i="2" s="1"/>
  <c r="G2055" i="2"/>
  <c r="P2055" i="2" s="1"/>
  <c r="G2056" i="2"/>
  <c r="P2056" i="2" s="1"/>
  <c r="G2057" i="2"/>
  <c r="P2057" i="2" s="1"/>
  <c r="G2058" i="2"/>
  <c r="P2058" i="2" s="1"/>
  <c r="G2059" i="2"/>
  <c r="P2059" i="2" s="1"/>
  <c r="G2060" i="2"/>
  <c r="P2060" i="2" s="1"/>
  <c r="G2061" i="2"/>
  <c r="P2061" i="2" s="1"/>
  <c r="G2062" i="2"/>
  <c r="P2062" i="2" s="1"/>
  <c r="G2063" i="2"/>
  <c r="P2063" i="2" s="1"/>
  <c r="G2064" i="2"/>
  <c r="P2064" i="2" s="1"/>
  <c r="G2065" i="2"/>
  <c r="P2065" i="2" s="1"/>
  <c r="G2066" i="2"/>
  <c r="P2066" i="2" s="1"/>
  <c r="G2067" i="2"/>
  <c r="P2067" i="2" s="1"/>
  <c r="G2068" i="2"/>
  <c r="P2068" i="2" s="1"/>
  <c r="G2069" i="2"/>
  <c r="P2069" i="2" s="1"/>
  <c r="G2070" i="2"/>
  <c r="P2070" i="2" s="1"/>
  <c r="G2071" i="2"/>
  <c r="P2071" i="2" s="1"/>
  <c r="G2072" i="2"/>
  <c r="P2072" i="2" s="1"/>
  <c r="G2073" i="2"/>
  <c r="P2073" i="2" s="1"/>
  <c r="G2074" i="2"/>
  <c r="P2074" i="2" s="1"/>
  <c r="G2075" i="2"/>
  <c r="P2075" i="2" s="1"/>
  <c r="G2076" i="2"/>
  <c r="P2076" i="2" s="1"/>
  <c r="G2077" i="2"/>
  <c r="P2077" i="2" s="1"/>
  <c r="G2078" i="2"/>
  <c r="P2078" i="2" s="1"/>
  <c r="G2079" i="2"/>
  <c r="P2079" i="2" s="1"/>
  <c r="G2080" i="2"/>
  <c r="P2080" i="2" s="1"/>
  <c r="G2081" i="2"/>
  <c r="P2081" i="2" s="1"/>
  <c r="G2082" i="2"/>
  <c r="P2082" i="2" s="1"/>
  <c r="G2083" i="2"/>
  <c r="P2083" i="2" s="1"/>
  <c r="G2084" i="2"/>
  <c r="P2084" i="2" s="1"/>
  <c r="G2085" i="2"/>
  <c r="P2085" i="2" s="1"/>
  <c r="G2086" i="2"/>
  <c r="P2086" i="2" s="1"/>
  <c r="G2087" i="2"/>
  <c r="P2087" i="2" s="1"/>
  <c r="G2088" i="2"/>
  <c r="P2088" i="2" s="1"/>
  <c r="G2089" i="2"/>
  <c r="P2089" i="2" s="1"/>
  <c r="G2090" i="2"/>
  <c r="P2090" i="2" s="1"/>
  <c r="G2091" i="2"/>
  <c r="P2091" i="2" s="1"/>
  <c r="G2092" i="2"/>
  <c r="P2092" i="2" s="1"/>
  <c r="G2093" i="2"/>
  <c r="P2093" i="2" s="1"/>
  <c r="G2094" i="2"/>
  <c r="P2094" i="2" s="1"/>
  <c r="G2095" i="2"/>
  <c r="P2095" i="2" s="1"/>
  <c r="G2096" i="2"/>
  <c r="P2096" i="2" s="1"/>
  <c r="G2097" i="2"/>
  <c r="P2097" i="2" s="1"/>
  <c r="G2098" i="2"/>
  <c r="P2098" i="2" s="1"/>
  <c r="G2099" i="2"/>
  <c r="P2099" i="2" s="1"/>
  <c r="G2100" i="2"/>
  <c r="P2100" i="2" s="1"/>
  <c r="G2101" i="2"/>
  <c r="P2101" i="2" s="1"/>
  <c r="G2102" i="2"/>
  <c r="P2102" i="2" s="1"/>
  <c r="G2103" i="2"/>
  <c r="P2103" i="2" s="1"/>
  <c r="G2104" i="2"/>
  <c r="P2104" i="2" s="1"/>
  <c r="G2105" i="2"/>
  <c r="P2105" i="2" s="1"/>
  <c r="G2106" i="2"/>
  <c r="P2106" i="2" s="1"/>
  <c r="G2107" i="2"/>
  <c r="P2107" i="2" s="1"/>
  <c r="G2108" i="2"/>
  <c r="P2108" i="2" s="1"/>
  <c r="G2109" i="2"/>
  <c r="P2109" i="2" s="1"/>
  <c r="G2110" i="2"/>
  <c r="P2110" i="2" s="1"/>
  <c r="G2111" i="2"/>
  <c r="P2111" i="2" s="1"/>
  <c r="G2112" i="2"/>
  <c r="P2112" i="2" s="1"/>
  <c r="G2113" i="2"/>
  <c r="P2113" i="2" s="1"/>
  <c r="G2114" i="2"/>
  <c r="P2114" i="2" s="1"/>
  <c r="G2115" i="2"/>
  <c r="P2115" i="2" s="1"/>
  <c r="G2116" i="2"/>
  <c r="P2116" i="2" s="1"/>
  <c r="G2117" i="2"/>
  <c r="P2117" i="2" s="1"/>
  <c r="G2118" i="2"/>
  <c r="P2118" i="2" s="1"/>
  <c r="G2119" i="2"/>
  <c r="P2119" i="2" s="1"/>
  <c r="G2120" i="2"/>
  <c r="P2120" i="2" s="1"/>
  <c r="G2121" i="2"/>
  <c r="P2121" i="2" s="1"/>
  <c r="G2122" i="2"/>
  <c r="P2122" i="2" s="1"/>
  <c r="G2123" i="2"/>
  <c r="P2123" i="2" s="1"/>
  <c r="G2124" i="2"/>
  <c r="P2124" i="2" s="1"/>
  <c r="G2125" i="2"/>
  <c r="P2125" i="2" s="1"/>
  <c r="G2126" i="2"/>
  <c r="P2126" i="2" s="1"/>
  <c r="G2127" i="2"/>
  <c r="P2127" i="2" s="1"/>
  <c r="G2128" i="2"/>
  <c r="P2128" i="2" s="1"/>
  <c r="G2129" i="2"/>
  <c r="P2129" i="2" s="1"/>
  <c r="G2130" i="2"/>
  <c r="P2130" i="2" s="1"/>
  <c r="G2131" i="2"/>
  <c r="P2131" i="2" s="1"/>
  <c r="G2132" i="2"/>
  <c r="P2132" i="2" s="1"/>
  <c r="G2133" i="2"/>
  <c r="P2133" i="2" s="1"/>
  <c r="G2134" i="2"/>
  <c r="P2134" i="2" s="1"/>
  <c r="G2135" i="2"/>
  <c r="P2135" i="2" s="1"/>
  <c r="G2136" i="2"/>
  <c r="P2136" i="2" s="1"/>
  <c r="G2137" i="2"/>
  <c r="P2137" i="2" s="1"/>
  <c r="G2138" i="2"/>
  <c r="P2138" i="2" s="1"/>
  <c r="G2139" i="2"/>
  <c r="P2139" i="2" s="1"/>
  <c r="G2140" i="2"/>
  <c r="P2140" i="2" s="1"/>
  <c r="G2141" i="2"/>
  <c r="P2141" i="2" s="1"/>
  <c r="G2142" i="2"/>
  <c r="P2142" i="2" s="1"/>
  <c r="G2143" i="2"/>
  <c r="P2143" i="2" s="1"/>
  <c r="G2144" i="2"/>
  <c r="P2144" i="2" s="1"/>
  <c r="G2145" i="2"/>
  <c r="P2145" i="2" s="1"/>
  <c r="G2146" i="2"/>
  <c r="P2146" i="2" s="1"/>
  <c r="G2147" i="2"/>
  <c r="P2147" i="2" s="1"/>
  <c r="G2148" i="2"/>
  <c r="P2148" i="2" s="1"/>
  <c r="G2149" i="2"/>
  <c r="P2149" i="2" s="1"/>
  <c r="G2150" i="2"/>
  <c r="P2150" i="2" s="1"/>
  <c r="G2151" i="2"/>
  <c r="P2151" i="2" s="1"/>
  <c r="G2152" i="2"/>
  <c r="P2152" i="2" s="1"/>
  <c r="G2153" i="2"/>
  <c r="P2153" i="2" s="1"/>
  <c r="G2154" i="2"/>
  <c r="P2154" i="2" s="1"/>
  <c r="G2155" i="2"/>
  <c r="P2155" i="2" s="1"/>
  <c r="G2156" i="2"/>
  <c r="P2156" i="2" s="1"/>
  <c r="G2157" i="2"/>
  <c r="P2157" i="2" s="1"/>
  <c r="G2158" i="2"/>
  <c r="P2158" i="2" s="1"/>
  <c r="G2159" i="2"/>
  <c r="P2159" i="2" s="1"/>
  <c r="G2160" i="2"/>
  <c r="P2160" i="2" s="1"/>
  <c r="G2161" i="2"/>
  <c r="P2161" i="2" s="1"/>
  <c r="G2162" i="2"/>
  <c r="P2162" i="2" s="1"/>
  <c r="G2163" i="2"/>
  <c r="P2163" i="2" s="1"/>
  <c r="G2164" i="2"/>
  <c r="P2164" i="2" s="1"/>
  <c r="G2165" i="2"/>
  <c r="P2165" i="2" s="1"/>
  <c r="G2166" i="2"/>
  <c r="P2166" i="2" s="1"/>
  <c r="G2167" i="2"/>
  <c r="P2167" i="2" s="1"/>
  <c r="G2168" i="2"/>
  <c r="P2168" i="2" s="1"/>
  <c r="G2169" i="2"/>
  <c r="P2169" i="2" s="1"/>
  <c r="G2170" i="2"/>
  <c r="P2170" i="2" s="1"/>
  <c r="G2171" i="2"/>
  <c r="P2171" i="2" s="1"/>
  <c r="G2172" i="2"/>
  <c r="P2172" i="2" s="1"/>
  <c r="G2173" i="2"/>
  <c r="P2173" i="2" s="1"/>
  <c r="G2174" i="2"/>
  <c r="P2174" i="2" s="1"/>
  <c r="G2175" i="2"/>
  <c r="P2175" i="2" s="1"/>
  <c r="G2176" i="2"/>
  <c r="P2176" i="2" s="1"/>
  <c r="G2177" i="2"/>
  <c r="P2177" i="2" s="1"/>
  <c r="G2178" i="2"/>
  <c r="P2178" i="2" s="1"/>
  <c r="G2179" i="2"/>
  <c r="P2179" i="2" s="1"/>
  <c r="G2180" i="2"/>
  <c r="P2180" i="2" s="1"/>
  <c r="G2181" i="2"/>
  <c r="P2181" i="2" s="1"/>
  <c r="G2182" i="2"/>
  <c r="P2182" i="2" s="1"/>
  <c r="G2183" i="2"/>
  <c r="P2183" i="2" s="1"/>
  <c r="G2184" i="2"/>
  <c r="P2184" i="2" s="1"/>
  <c r="G2185" i="2"/>
  <c r="P2185" i="2" s="1"/>
  <c r="G2186" i="2"/>
  <c r="P2186" i="2" s="1"/>
  <c r="G2187" i="2"/>
  <c r="P2187" i="2" s="1"/>
  <c r="G2188" i="2"/>
  <c r="P2188" i="2" s="1"/>
  <c r="G2189" i="2"/>
  <c r="P2189" i="2" s="1"/>
  <c r="G2190" i="2"/>
  <c r="P2190" i="2" s="1"/>
  <c r="G2191" i="2"/>
  <c r="P2191" i="2" s="1"/>
  <c r="G2192" i="2"/>
  <c r="P2192" i="2" s="1"/>
  <c r="G2193" i="2"/>
  <c r="P2193" i="2" s="1"/>
  <c r="G2194" i="2"/>
  <c r="P2194" i="2" s="1"/>
  <c r="G2195" i="2"/>
  <c r="P2195" i="2" s="1"/>
  <c r="G2196" i="2"/>
  <c r="P2196" i="2" s="1"/>
  <c r="G2197" i="2"/>
  <c r="P2197" i="2" s="1"/>
  <c r="G2198" i="2"/>
  <c r="P2198" i="2" s="1"/>
  <c r="G2199" i="2"/>
  <c r="P2199" i="2" s="1"/>
  <c r="G2200" i="2"/>
  <c r="P2200" i="2" s="1"/>
  <c r="G2201" i="2"/>
  <c r="P2201" i="2" s="1"/>
  <c r="G2202" i="2"/>
  <c r="P2202" i="2" s="1"/>
  <c r="G2203" i="2"/>
  <c r="P2203" i="2" s="1"/>
  <c r="G2204" i="2"/>
  <c r="P2204" i="2" s="1"/>
  <c r="G2205" i="2"/>
  <c r="P2205" i="2" s="1"/>
  <c r="G2206" i="2"/>
  <c r="P2206" i="2" s="1"/>
  <c r="G2207" i="2"/>
  <c r="P2207" i="2" s="1"/>
  <c r="G2208" i="2"/>
  <c r="P2208" i="2" s="1"/>
  <c r="G2209" i="2"/>
  <c r="P2209" i="2" s="1"/>
  <c r="G2210" i="2"/>
  <c r="P2210" i="2" s="1"/>
  <c r="G2211" i="2"/>
  <c r="P2211" i="2" s="1"/>
  <c r="G2212" i="2"/>
  <c r="P2212" i="2" s="1"/>
  <c r="G2213" i="2"/>
  <c r="P2213" i="2" s="1"/>
  <c r="G2214" i="2"/>
  <c r="P2214" i="2" s="1"/>
  <c r="G2215" i="2"/>
  <c r="P2215" i="2" s="1"/>
  <c r="G2216" i="2"/>
  <c r="P2216" i="2" s="1"/>
  <c r="G2217" i="2"/>
  <c r="P2217" i="2" s="1"/>
  <c r="G2218" i="2"/>
  <c r="P2218" i="2" s="1"/>
  <c r="G2219" i="2"/>
  <c r="P2219" i="2" s="1"/>
  <c r="G2220" i="2"/>
  <c r="P2220" i="2" s="1"/>
  <c r="G2221" i="2"/>
  <c r="P2221" i="2" s="1"/>
  <c r="G2222" i="2"/>
  <c r="P2222" i="2" s="1"/>
  <c r="G2223" i="2"/>
  <c r="P2223" i="2" s="1"/>
  <c r="G2224" i="2"/>
  <c r="P2224" i="2" s="1"/>
  <c r="G2225" i="2"/>
  <c r="P2225" i="2" s="1"/>
  <c r="G2226" i="2"/>
  <c r="P2226" i="2" s="1"/>
  <c r="G2227" i="2"/>
  <c r="P2227" i="2" s="1"/>
  <c r="G2228" i="2"/>
  <c r="P2228" i="2" s="1"/>
  <c r="G2229" i="2"/>
  <c r="P2229" i="2" s="1"/>
  <c r="G2230" i="2"/>
  <c r="P2230" i="2" s="1"/>
  <c r="G2231" i="2"/>
  <c r="P2231" i="2" s="1"/>
  <c r="G2232" i="2"/>
  <c r="P2232" i="2" s="1"/>
  <c r="G2233" i="2"/>
  <c r="P2233" i="2" s="1"/>
  <c r="G2234" i="2"/>
  <c r="P2234" i="2" s="1"/>
  <c r="G2235" i="2"/>
  <c r="P2235" i="2" s="1"/>
  <c r="G2236" i="2"/>
  <c r="P2236" i="2" s="1"/>
  <c r="G2237" i="2"/>
  <c r="P2237" i="2" s="1"/>
  <c r="G2238" i="2"/>
  <c r="P2238" i="2" s="1"/>
  <c r="G2239" i="2"/>
  <c r="P2239" i="2" s="1"/>
  <c r="G2240" i="2"/>
  <c r="P2240" i="2" s="1"/>
  <c r="G2241" i="2"/>
  <c r="P2241" i="2" s="1"/>
  <c r="G2242" i="2"/>
  <c r="P2242" i="2" s="1"/>
  <c r="G2243" i="2"/>
  <c r="P2243" i="2" s="1"/>
  <c r="G2244" i="2"/>
  <c r="P2244" i="2" s="1"/>
  <c r="G2245" i="2"/>
  <c r="P2245" i="2" s="1"/>
  <c r="G2246" i="2"/>
  <c r="P2246" i="2" s="1"/>
  <c r="G2247" i="2"/>
  <c r="P2247" i="2" s="1"/>
  <c r="G2248" i="2"/>
  <c r="P2248" i="2" s="1"/>
  <c r="G2249" i="2"/>
  <c r="P2249" i="2" s="1"/>
  <c r="G2250" i="2"/>
  <c r="P2250" i="2" s="1"/>
  <c r="G2251" i="2"/>
  <c r="P2251" i="2" s="1"/>
  <c r="G2252" i="2"/>
  <c r="P2252" i="2" s="1"/>
  <c r="G2253" i="2"/>
  <c r="P2253" i="2" s="1"/>
  <c r="G2254" i="2"/>
  <c r="P2254" i="2" s="1"/>
  <c r="G2255" i="2"/>
  <c r="P2255" i="2" s="1"/>
  <c r="G2256" i="2"/>
  <c r="P2256" i="2" s="1"/>
  <c r="G2257" i="2"/>
  <c r="P2257" i="2" s="1"/>
  <c r="G2258" i="2"/>
  <c r="P2258" i="2" s="1"/>
  <c r="G2259" i="2"/>
  <c r="P2259" i="2" s="1"/>
  <c r="G2260" i="2"/>
  <c r="P2260" i="2" s="1"/>
  <c r="G2261" i="2"/>
  <c r="P2261" i="2" s="1"/>
  <c r="G2262" i="2"/>
  <c r="P2262" i="2" s="1"/>
  <c r="G2263" i="2"/>
  <c r="P2263" i="2" s="1"/>
  <c r="G2264" i="2"/>
  <c r="P2264" i="2" s="1"/>
  <c r="G2265" i="2"/>
  <c r="P2265" i="2" s="1"/>
  <c r="G2266" i="2"/>
  <c r="P2266" i="2" s="1"/>
  <c r="G2267" i="2"/>
  <c r="P2267" i="2" s="1"/>
  <c r="G2268" i="2"/>
  <c r="P2268" i="2" s="1"/>
  <c r="G2269" i="2"/>
  <c r="P2269" i="2" s="1"/>
  <c r="G2270" i="2"/>
  <c r="P2270" i="2" s="1"/>
  <c r="G2271" i="2"/>
  <c r="P2271" i="2" s="1"/>
  <c r="G2272" i="2"/>
  <c r="P2272" i="2" s="1"/>
  <c r="G2273" i="2"/>
  <c r="P2273" i="2" s="1"/>
  <c r="G2274" i="2"/>
  <c r="P2274" i="2" s="1"/>
  <c r="G2275" i="2"/>
  <c r="P2275" i="2" s="1"/>
  <c r="G2276" i="2"/>
  <c r="P2276" i="2" s="1"/>
  <c r="G2277" i="2"/>
  <c r="P2277" i="2" s="1"/>
  <c r="G2278" i="2"/>
  <c r="P2278" i="2" s="1"/>
  <c r="G2279" i="2"/>
  <c r="P2279" i="2" s="1"/>
  <c r="G2280" i="2"/>
  <c r="P2280" i="2" s="1"/>
  <c r="G2281" i="2"/>
  <c r="P2281" i="2" s="1"/>
  <c r="G2282" i="2"/>
  <c r="P2282" i="2" s="1"/>
  <c r="G2283" i="2"/>
  <c r="P2283" i="2" s="1"/>
  <c r="G2284" i="2"/>
  <c r="P2284" i="2" s="1"/>
  <c r="G2285" i="2"/>
  <c r="P2285" i="2" s="1"/>
  <c r="G2286" i="2"/>
  <c r="P2286" i="2" s="1"/>
  <c r="G2287" i="2"/>
  <c r="P2287" i="2" s="1"/>
  <c r="G2288" i="2"/>
  <c r="P2288" i="2" s="1"/>
  <c r="G2289" i="2"/>
  <c r="P2289" i="2" s="1"/>
  <c r="G2290" i="2"/>
  <c r="P2290" i="2" s="1"/>
  <c r="G2291" i="2"/>
  <c r="P2291" i="2" s="1"/>
  <c r="G2292" i="2"/>
  <c r="P2292" i="2" s="1"/>
  <c r="G2293" i="2"/>
  <c r="P2293" i="2" s="1"/>
  <c r="G2294" i="2"/>
  <c r="P2294" i="2" s="1"/>
  <c r="G2295" i="2"/>
  <c r="P2295" i="2" s="1"/>
  <c r="G2296" i="2"/>
  <c r="P2296" i="2" s="1"/>
  <c r="G2297" i="2"/>
  <c r="P2297" i="2" s="1"/>
  <c r="G2298" i="2"/>
  <c r="P2298" i="2" s="1"/>
  <c r="G2299" i="2"/>
  <c r="P2299" i="2" s="1"/>
  <c r="G2300" i="2"/>
  <c r="P2300" i="2" s="1"/>
  <c r="F2048" i="2"/>
  <c r="O2048" i="2" s="1"/>
  <c r="F2049" i="2"/>
  <c r="O2049" i="2" s="1"/>
  <c r="F2050" i="2"/>
  <c r="O2050" i="2" s="1"/>
  <c r="F2051" i="2"/>
  <c r="O2051" i="2" s="1"/>
  <c r="F2052" i="2"/>
  <c r="O2052" i="2" s="1"/>
  <c r="F2053" i="2"/>
  <c r="O2053" i="2" s="1"/>
  <c r="F2054" i="2"/>
  <c r="O2054" i="2" s="1"/>
  <c r="F2055" i="2"/>
  <c r="O2055" i="2" s="1"/>
  <c r="F2056" i="2"/>
  <c r="O2056" i="2" s="1"/>
  <c r="F2057" i="2"/>
  <c r="O2057" i="2" s="1"/>
  <c r="F2058" i="2"/>
  <c r="O2058" i="2" s="1"/>
  <c r="F2059" i="2"/>
  <c r="O2059" i="2" s="1"/>
  <c r="F2060" i="2"/>
  <c r="O2060" i="2" s="1"/>
  <c r="F2061" i="2"/>
  <c r="O2061" i="2" s="1"/>
  <c r="F2062" i="2"/>
  <c r="O2062" i="2" s="1"/>
  <c r="F2063" i="2"/>
  <c r="O2063" i="2" s="1"/>
  <c r="F2064" i="2"/>
  <c r="O2064" i="2" s="1"/>
  <c r="F2065" i="2"/>
  <c r="O2065" i="2" s="1"/>
  <c r="F2066" i="2"/>
  <c r="O2066" i="2" s="1"/>
  <c r="F2067" i="2"/>
  <c r="O2067" i="2" s="1"/>
  <c r="F2068" i="2"/>
  <c r="O2068" i="2" s="1"/>
  <c r="F2069" i="2"/>
  <c r="O2069" i="2" s="1"/>
  <c r="F2070" i="2"/>
  <c r="O2070" i="2" s="1"/>
  <c r="F2071" i="2"/>
  <c r="O2071" i="2" s="1"/>
  <c r="F2072" i="2"/>
  <c r="O2072" i="2" s="1"/>
  <c r="F2073" i="2"/>
  <c r="O2073" i="2" s="1"/>
  <c r="F2074" i="2"/>
  <c r="O2074" i="2" s="1"/>
  <c r="F2075" i="2"/>
  <c r="O2075" i="2" s="1"/>
  <c r="F2076" i="2"/>
  <c r="O2076" i="2" s="1"/>
  <c r="F2077" i="2"/>
  <c r="O2077" i="2" s="1"/>
  <c r="F2078" i="2"/>
  <c r="O2078" i="2" s="1"/>
  <c r="F2079" i="2"/>
  <c r="O2079" i="2" s="1"/>
  <c r="F2080" i="2"/>
  <c r="O2080" i="2" s="1"/>
  <c r="F2081" i="2"/>
  <c r="O2081" i="2" s="1"/>
  <c r="F2082" i="2"/>
  <c r="O2082" i="2" s="1"/>
  <c r="F2083" i="2"/>
  <c r="O2083" i="2" s="1"/>
  <c r="F2084" i="2"/>
  <c r="O2084" i="2" s="1"/>
  <c r="F2085" i="2"/>
  <c r="O2085" i="2" s="1"/>
  <c r="F2086" i="2"/>
  <c r="O2086" i="2" s="1"/>
  <c r="F2087" i="2"/>
  <c r="O2087" i="2" s="1"/>
  <c r="F2088" i="2"/>
  <c r="O2088" i="2" s="1"/>
  <c r="F2089" i="2"/>
  <c r="O2089" i="2" s="1"/>
  <c r="F2090" i="2"/>
  <c r="O2090" i="2" s="1"/>
  <c r="F2091" i="2"/>
  <c r="O2091" i="2" s="1"/>
  <c r="F2092" i="2"/>
  <c r="O2092" i="2" s="1"/>
  <c r="F2093" i="2"/>
  <c r="O2093" i="2" s="1"/>
  <c r="F2094" i="2"/>
  <c r="O2094" i="2" s="1"/>
  <c r="F2095" i="2"/>
  <c r="O2095" i="2" s="1"/>
  <c r="F2096" i="2"/>
  <c r="O2096" i="2" s="1"/>
  <c r="F2097" i="2"/>
  <c r="O2097" i="2" s="1"/>
  <c r="F2098" i="2"/>
  <c r="O2098" i="2" s="1"/>
  <c r="F2099" i="2"/>
  <c r="O2099" i="2" s="1"/>
  <c r="F2100" i="2"/>
  <c r="O2100" i="2" s="1"/>
  <c r="F2101" i="2"/>
  <c r="O2101" i="2" s="1"/>
  <c r="F2102" i="2"/>
  <c r="O2102" i="2" s="1"/>
  <c r="F2103" i="2"/>
  <c r="O2103" i="2" s="1"/>
  <c r="F2104" i="2"/>
  <c r="O2104" i="2" s="1"/>
  <c r="F2105" i="2"/>
  <c r="O2105" i="2" s="1"/>
  <c r="F2106" i="2"/>
  <c r="O2106" i="2" s="1"/>
  <c r="F2107" i="2"/>
  <c r="O2107" i="2" s="1"/>
  <c r="F2108" i="2"/>
  <c r="O2108" i="2" s="1"/>
  <c r="F2109" i="2"/>
  <c r="O2109" i="2" s="1"/>
  <c r="F2110" i="2"/>
  <c r="O2110" i="2" s="1"/>
  <c r="F2111" i="2"/>
  <c r="O2111" i="2" s="1"/>
  <c r="F2112" i="2"/>
  <c r="O2112" i="2" s="1"/>
  <c r="F2113" i="2"/>
  <c r="O2113" i="2" s="1"/>
  <c r="F2114" i="2"/>
  <c r="O2114" i="2" s="1"/>
  <c r="F2115" i="2"/>
  <c r="O2115" i="2" s="1"/>
  <c r="F2116" i="2"/>
  <c r="O2116" i="2" s="1"/>
  <c r="F2117" i="2"/>
  <c r="O2117" i="2" s="1"/>
  <c r="F2118" i="2"/>
  <c r="O2118" i="2" s="1"/>
  <c r="F2119" i="2"/>
  <c r="O2119" i="2" s="1"/>
  <c r="F2120" i="2"/>
  <c r="O2120" i="2" s="1"/>
  <c r="F2121" i="2"/>
  <c r="O2121" i="2" s="1"/>
  <c r="F2122" i="2"/>
  <c r="O2122" i="2" s="1"/>
  <c r="F2123" i="2"/>
  <c r="O2123" i="2" s="1"/>
  <c r="F2124" i="2"/>
  <c r="O2124" i="2" s="1"/>
  <c r="F2125" i="2"/>
  <c r="O2125" i="2" s="1"/>
  <c r="F2126" i="2"/>
  <c r="O2126" i="2" s="1"/>
  <c r="F2127" i="2"/>
  <c r="O2127" i="2" s="1"/>
  <c r="F2128" i="2"/>
  <c r="O2128" i="2" s="1"/>
  <c r="F2129" i="2"/>
  <c r="O2129" i="2" s="1"/>
  <c r="F2130" i="2"/>
  <c r="O2130" i="2" s="1"/>
  <c r="F2131" i="2"/>
  <c r="O2131" i="2" s="1"/>
  <c r="F2132" i="2"/>
  <c r="O2132" i="2" s="1"/>
  <c r="F2133" i="2"/>
  <c r="O2133" i="2" s="1"/>
  <c r="F2134" i="2"/>
  <c r="O2134" i="2" s="1"/>
  <c r="F2135" i="2"/>
  <c r="O2135" i="2" s="1"/>
  <c r="F2136" i="2"/>
  <c r="O2136" i="2" s="1"/>
  <c r="F2137" i="2"/>
  <c r="O2137" i="2" s="1"/>
  <c r="F2138" i="2"/>
  <c r="O2138" i="2" s="1"/>
  <c r="F2139" i="2"/>
  <c r="O2139" i="2" s="1"/>
  <c r="F2140" i="2"/>
  <c r="O2140" i="2" s="1"/>
  <c r="F2141" i="2"/>
  <c r="O2141" i="2" s="1"/>
  <c r="F2142" i="2"/>
  <c r="O2142" i="2" s="1"/>
  <c r="F2143" i="2"/>
  <c r="O2143" i="2" s="1"/>
  <c r="F2144" i="2"/>
  <c r="O2144" i="2" s="1"/>
  <c r="F2145" i="2"/>
  <c r="O2145" i="2" s="1"/>
  <c r="F2146" i="2"/>
  <c r="O2146" i="2" s="1"/>
  <c r="F2147" i="2"/>
  <c r="O2147" i="2" s="1"/>
  <c r="F2148" i="2"/>
  <c r="O2148" i="2" s="1"/>
  <c r="F2149" i="2"/>
  <c r="O2149" i="2" s="1"/>
  <c r="F2150" i="2"/>
  <c r="O2150" i="2" s="1"/>
  <c r="F2151" i="2"/>
  <c r="O2151" i="2" s="1"/>
  <c r="F2152" i="2"/>
  <c r="O2152" i="2" s="1"/>
  <c r="F2153" i="2"/>
  <c r="O2153" i="2" s="1"/>
  <c r="F2154" i="2"/>
  <c r="O2154" i="2" s="1"/>
  <c r="F2155" i="2"/>
  <c r="O2155" i="2" s="1"/>
  <c r="F2156" i="2"/>
  <c r="O2156" i="2" s="1"/>
  <c r="F2157" i="2"/>
  <c r="O2157" i="2" s="1"/>
  <c r="F2158" i="2"/>
  <c r="O2158" i="2" s="1"/>
  <c r="F2159" i="2"/>
  <c r="O2159" i="2" s="1"/>
  <c r="F2160" i="2"/>
  <c r="O2160" i="2" s="1"/>
  <c r="F2161" i="2"/>
  <c r="O2161" i="2" s="1"/>
  <c r="F2162" i="2"/>
  <c r="O2162" i="2" s="1"/>
  <c r="F2163" i="2"/>
  <c r="O2163" i="2" s="1"/>
  <c r="F2164" i="2"/>
  <c r="O2164" i="2" s="1"/>
  <c r="F2165" i="2"/>
  <c r="O2165" i="2" s="1"/>
  <c r="F2166" i="2"/>
  <c r="O2166" i="2" s="1"/>
  <c r="F2167" i="2"/>
  <c r="O2167" i="2" s="1"/>
  <c r="F2168" i="2"/>
  <c r="O2168" i="2" s="1"/>
  <c r="F2169" i="2"/>
  <c r="O2169" i="2" s="1"/>
  <c r="F2170" i="2"/>
  <c r="O2170" i="2" s="1"/>
  <c r="F2171" i="2"/>
  <c r="O2171" i="2" s="1"/>
  <c r="F2172" i="2"/>
  <c r="O2172" i="2" s="1"/>
  <c r="F2173" i="2"/>
  <c r="O2173" i="2" s="1"/>
  <c r="F2174" i="2"/>
  <c r="O2174" i="2" s="1"/>
  <c r="F2175" i="2"/>
  <c r="O2175" i="2" s="1"/>
  <c r="F2176" i="2"/>
  <c r="O2176" i="2" s="1"/>
  <c r="F2177" i="2"/>
  <c r="O2177" i="2" s="1"/>
  <c r="F2178" i="2"/>
  <c r="O2178" i="2" s="1"/>
  <c r="F2179" i="2"/>
  <c r="O2179" i="2" s="1"/>
  <c r="F2180" i="2"/>
  <c r="O2180" i="2" s="1"/>
  <c r="F2181" i="2"/>
  <c r="O2181" i="2" s="1"/>
  <c r="F2182" i="2"/>
  <c r="O2182" i="2" s="1"/>
  <c r="F2183" i="2"/>
  <c r="O2183" i="2" s="1"/>
  <c r="F2184" i="2"/>
  <c r="O2184" i="2" s="1"/>
  <c r="F2185" i="2"/>
  <c r="O2185" i="2" s="1"/>
  <c r="F2186" i="2"/>
  <c r="O2186" i="2" s="1"/>
  <c r="F2187" i="2"/>
  <c r="O2187" i="2" s="1"/>
  <c r="F2188" i="2"/>
  <c r="O2188" i="2" s="1"/>
  <c r="F2189" i="2"/>
  <c r="O2189" i="2" s="1"/>
  <c r="F2190" i="2"/>
  <c r="O2190" i="2" s="1"/>
  <c r="F2191" i="2"/>
  <c r="O2191" i="2" s="1"/>
  <c r="F2192" i="2"/>
  <c r="O2192" i="2" s="1"/>
  <c r="F2193" i="2"/>
  <c r="O2193" i="2" s="1"/>
  <c r="F2194" i="2"/>
  <c r="O2194" i="2" s="1"/>
  <c r="F2195" i="2"/>
  <c r="O2195" i="2" s="1"/>
  <c r="F2196" i="2"/>
  <c r="O2196" i="2" s="1"/>
  <c r="F2197" i="2"/>
  <c r="O2197" i="2" s="1"/>
  <c r="F2198" i="2"/>
  <c r="O2198" i="2" s="1"/>
  <c r="F2199" i="2"/>
  <c r="O2199" i="2" s="1"/>
  <c r="F2200" i="2"/>
  <c r="O2200" i="2" s="1"/>
  <c r="F2201" i="2"/>
  <c r="O2201" i="2" s="1"/>
  <c r="F2202" i="2"/>
  <c r="O2202" i="2" s="1"/>
  <c r="F2203" i="2"/>
  <c r="O2203" i="2" s="1"/>
  <c r="F2204" i="2"/>
  <c r="O2204" i="2" s="1"/>
  <c r="F2205" i="2"/>
  <c r="O2205" i="2" s="1"/>
  <c r="F2206" i="2"/>
  <c r="O2206" i="2" s="1"/>
  <c r="F2207" i="2"/>
  <c r="O2207" i="2" s="1"/>
  <c r="F2208" i="2"/>
  <c r="O2208" i="2" s="1"/>
  <c r="F2209" i="2"/>
  <c r="O2209" i="2" s="1"/>
  <c r="F2210" i="2"/>
  <c r="O2210" i="2" s="1"/>
  <c r="F2211" i="2"/>
  <c r="O2211" i="2" s="1"/>
  <c r="F2212" i="2"/>
  <c r="O2212" i="2" s="1"/>
  <c r="F2213" i="2"/>
  <c r="O2213" i="2" s="1"/>
  <c r="F2214" i="2"/>
  <c r="O2214" i="2" s="1"/>
  <c r="F2215" i="2"/>
  <c r="O2215" i="2" s="1"/>
  <c r="F2216" i="2"/>
  <c r="O2216" i="2" s="1"/>
  <c r="F2217" i="2"/>
  <c r="O2217" i="2" s="1"/>
  <c r="F2218" i="2"/>
  <c r="O2218" i="2" s="1"/>
  <c r="F2219" i="2"/>
  <c r="O2219" i="2" s="1"/>
  <c r="F2220" i="2"/>
  <c r="O2220" i="2" s="1"/>
  <c r="F2221" i="2"/>
  <c r="O2221" i="2" s="1"/>
  <c r="F2222" i="2"/>
  <c r="O2222" i="2" s="1"/>
  <c r="F2223" i="2"/>
  <c r="O2223" i="2" s="1"/>
  <c r="F2224" i="2"/>
  <c r="O2224" i="2" s="1"/>
  <c r="F2225" i="2"/>
  <c r="O2225" i="2" s="1"/>
  <c r="F2226" i="2"/>
  <c r="O2226" i="2" s="1"/>
  <c r="F2227" i="2"/>
  <c r="O2227" i="2" s="1"/>
  <c r="F2228" i="2"/>
  <c r="O2228" i="2" s="1"/>
  <c r="F2229" i="2"/>
  <c r="O2229" i="2" s="1"/>
  <c r="F2230" i="2"/>
  <c r="O2230" i="2" s="1"/>
  <c r="F2231" i="2"/>
  <c r="O2231" i="2" s="1"/>
  <c r="F2232" i="2"/>
  <c r="O2232" i="2" s="1"/>
  <c r="F2233" i="2"/>
  <c r="O2233" i="2" s="1"/>
  <c r="F2234" i="2"/>
  <c r="O2234" i="2" s="1"/>
  <c r="F2235" i="2"/>
  <c r="O2235" i="2" s="1"/>
  <c r="F2236" i="2"/>
  <c r="O2236" i="2" s="1"/>
  <c r="F2237" i="2"/>
  <c r="O2237" i="2" s="1"/>
  <c r="F2238" i="2"/>
  <c r="O2238" i="2" s="1"/>
  <c r="F2239" i="2"/>
  <c r="O2239" i="2" s="1"/>
  <c r="F2240" i="2"/>
  <c r="O2240" i="2" s="1"/>
  <c r="F2241" i="2"/>
  <c r="O2241" i="2" s="1"/>
  <c r="F2242" i="2"/>
  <c r="O2242" i="2" s="1"/>
  <c r="F2243" i="2"/>
  <c r="O2243" i="2" s="1"/>
  <c r="F2244" i="2"/>
  <c r="O2244" i="2" s="1"/>
  <c r="F2245" i="2"/>
  <c r="O2245" i="2" s="1"/>
  <c r="F2246" i="2"/>
  <c r="O2246" i="2" s="1"/>
  <c r="F2247" i="2"/>
  <c r="O2247" i="2" s="1"/>
  <c r="F2248" i="2"/>
  <c r="O2248" i="2" s="1"/>
  <c r="F2249" i="2"/>
  <c r="O2249" i="2" s="1"/>
  <c r="F2250" i="2"/>
  <c r="O2250" i="2" s="1"/>
  <c r="F2251" i="2"/>
  <c r="O2251" i="2" s="1"/>
  <c r="F2252" i="2"/>
  <c r="O2252" i="2" s="1"/>
  <c r="F2253" i="2"/>
  <c r="O2253" i="2" s="1"/>
  <c r="F2254" i="2"/>
  <c r="O2254" i="2" s="1"/>
  <c r="F2255" i="2"/>
  <c r="O2255" i="2" s="1"/>
  <c r="F2256" i="2"/>
  <c r="O2256" i="2" s="1"/>
  <c r="F2257" i="2"/>
  <c r="O2257" i="2" s="1"/>
  <c r="F2258" i="2"/>
  <c r="O2258" i="2" s="1"/>
  <c r="F2259" i="2"/>
  <c r="O2259" i="2" s="1"/>
  <c r="F2260" i="2"/>
  <c r="O2260" i="2" s="1"/>
  <c r="F2261" i="2"/>
  <c r="O2261" i="2" s="1"/>
  <c r="F2262" i="2"/>
  <c r="O2262" i="2" s="1"/>
  <c r="F2263" i="2"/>
  <c r="O2263" i="2" s="1"/>
  <c r="F2264" i="2"/>
  <c r="O2264" i="2" s="1"/>
  <c r="F2265" i="2"/>
  <c r="O2265" i="2" s="1"/>
  <c r="F2266" i="2"/>
  <c r="O2266" i="2" s="1"/>
  <c r="F2267" i="2"/>
  <c r="O2267" i="2" s="1"/>
  <c r="F2268" i="2"/>
  <c r="O2268" i="2" s="1"/>
  <c r="F2269" i="2"/>
  <c r="O2269" i="2" s="1"/>
  <c r="F2270" i="2"/>
  <c r="O2270" i="2" s="1"/>
  <c r="F2271" i="2"/>
  <c r="O2271" i="2" s="1"/>
  <c r="F2272" i="2"/>
  <c r="O2272" i="2" s="1"/>
  <c r="F2273" i="2"/>
  <c r="O2273" i="2" s="1"/>
  <c r="F2274" i="2"/>
  <c r="O2274" i="2" s="1"/>
  <c r="F2275" i="2"/>
  <c r="O2275" i="2" s="1"/>
  <c r="F2276" i="2"/>
  <c r="O2276" i="2" s="1"/>
  <c r="F2277" i="2"/>
  <c r="O2277" i="2" s="1"/>
  <c r="F2278" i="2"/>
  <c r="O2278" i="2" s="1"/>
  <c r="F2279" i="2"/>
  <c r="O2279" i="2" s="1"/>
  <c r="F2280" i="2"/>
  <c r="O2280" i="2" s="1"/>
  <c r="F2281" i="2"/>
  <c r="O2281" i="2" s="1"/>
  <c r="F2282" i="2"/>
  <c r="O2282" i="2" s="1"/>
  <c r="F2283" i="2"/>
  <c r="O2283" i="2" s="1"/>
  <c r="F2284" i="2"/>
  <c r="O2284" i="2" s="1"/>
  <c r="F2285" i="2"/>
  <c r="O2285" i="2" s="1"/>
  <c r="F2286" i="2"/>
  <c r="O2286" i="2" s="1"/>
  <c r="F2287" i="2"/>
  <c r="O2287" i="2" s="1"/>
  <c r="F2288" i="2"/>
  <c r="O2288" i="2" s="1"/>
  <c r="F2289" i="2"/>
  <c r="O2289" i="2" s="1"/>
  <c r="F2290" i="2"/>
  <c r="O2290" i="2" s="1"/>
  <c r="F2291" i="2"/>
  <c r="O2291" i="2" s="1"/>
  <c r="F2292" i="2"/>
  <c r="O2292" i="2" s="1"/>
  <c r="F2293" i="2"/>
  <c r="O2293" i="2" s="1"/>
  <c r="F2294" i="2"/>
  <c r="O2294" i="2" s="1"/>
  <c r="F2295" i="2"/>
  <c r="O2295" i="2" s="1"/>
  <c r="F2296" i="2"/>
  <c r="O2296" i="2" s="1"/>
  <c r="F2297" i="2"/>
  <c r="O2297" i="2" s="1"/>
  <c r="F2298" i="2"/>
  <c r="O2298" i="2" s="1"/>
  <c r="F2299" i="2"/>
  <c r="O2299" i="2" s="1"/>
  <c r="F2300" i="2"/>
  <c r="O2300" i="2" s="1"/>
  <c r="E2048" i="2"/>
  <c r="N2048" i="2" s="1"/>
  <c r="E2049" i="2"/>
  <c r="N2049" i="2" s="1"/>
  <c r="E2050" i="2"/>
  <c r="N2050" i="2" s="1"/>
  <c r="E2051" i="2"/>
  <c r="N2051" i="2" s="1"/>
  <c r="E2052" i="2"/>
  <c r="N2052" i="2" s="1"/>
  <c r="E2053" i="2"/>
  <c r="N2053" i="2" s="1"/>
  <c r="E2054" i="2"/>
  <c r="N2054" i="2" s="1"/>
  <c r="E2055" i="2"/>
  <c r="N2055" i="2" s="1"/>
  <c r="E2056" i="2"/>
  <c r="N2056" i="2" s="1"/>
  <c r="E2057" i="2"/>
  <c r="N2057" i="2" s="1"/>
  <c r="E2058" i="2"/>
  <c r="N2058" i="2" s="1"/>
  <c r="E2059" i="2"/>
  <c r="N2059" i="2" s="1"/>
  <c r="E2060" i="2"/>
  <c r="N2060" i="2" s="1"/>
  <c r="E2061" i="2"/>
  <c r="N2061" i="2" s="1"/>
  <c r="E2062" i="2"/>
  <c r="N2062" i="2" s="1"/>
  <c r="E2063" i="2"/>
  <c r="N2063" i="2" s="1"/>
  <c r="E2064" i="2"/>
  <c r="N2064" i="2" s="1"/>
  <c r="E2065" i="2"/>
  <c r="N2065" i="2" s="1"/>
  <c r="E2066" i="2"/>
  <c r="N2066" i="2" s="1"/>
  <c r="E2067" i="2"/>
  <c r="N2067" i="2" s="1"/>
  <c r="E2068" i="2"/>
  <c r="N2068" i="2" s="1"/>
  <c r="E2069" i="2"/>
  <c r="N2069" i="2" s="1"/>
  <c r="E2070" i="2"/>
  <c r="N2070" i="2" s="1"/>
  <c r="E2071" i="2"/>
  <c r="N2071" i="2" s="1"/>
  <c r="E2072" i="2"/>
  <c r="N2072" i="2" s="1"/>
  <c r="E2073" i="2"/>
  <c r="N2073" i="2" s="1"/>
  <c r="E2074" i="2"/>
  <c r="N2074" i="2" s="1"/>
  <c r="E2075" i="2"/>
  <c r="N2075" i="2" s="1"/>
  <c r="E2076" i="2"/>
  <c r="N2076" i="2" s="1"/>
  <c r="E2077" i="2"/>
  <c r="N2077" i="2" s="1"/>
  <c r="E2078" i="2"/>
  <c r="N2078" i="2" s="1"/>
  <c r="E2079" i="2"/>
  <c r="N2079" i="2" s="1"/>
  <c r="E2080" i="2"/>
  <c r="N2080" i="2" s="1"/>
  <c r="E2081" i="2"/>
  <c r="N2081" i="2" s="1"/>
  <c r="E2082" i="2"/>
  <c r="N2082" i="2" s="1"/>
  <c r="E2083" i="2"/>
  <c r="N2083" i="2" s="1"/>
  <c r="E2084" i="2"/>
  <c r="N2084" i="2" s="1"/>
  <c r="E2085" i="2"/>
  <c r="N2085" i="2" s="1"/>
  <c r="E2086" i="2"/>
  <c r="N2086" i="2" s="1"/>
  <c r="E2087" i="2"/>
  <c r="N2087" i="2" s="1"/>
  <c r="E2088" i="2"/>
  <c r="N2088" i="2" s="1"/>
  <c r="E2089" i="2"/>
  <c r="N2089" i="2" s="1"/>
  <c r="E2090" i="2"/>
  <c r="N2090" i="2" s="1"/>
  <c r="E2091" i="2"/>
  <c r="N2091" i="2" s="1"/>
  <c r="E2092" i="2"/>
  <c r="N2092" i="2" s="1"/>
  <c r="E2093" i="2"/>
  <c r="N2093" i="2" s="1"/>
  <c r="E2094" i="2"/>
  <c r="N2094" i="2" s="1"/>
  <c r="E2095" i="2"/>
  <c r="N2095" i="2" s="1"/>
  <c r="E2096" i="2"/>
  <c r="N2096" i="2" s="1"/>
  <c r="E2097" i="2"/>
  <c r="N2097" i="2" s="1"/>
  <c r="E2098" i="2"/>
  <c r="N2098" i="2" s="1"/>
  <c r="E2099" i="2"/>
  <c r="N2099" i="2" s="1"/>
  <c r="E2100" i="2"/>
  <c r="N2100" i="2" s="1"/>
  <c r="E2101" i="2"/>
  <c r="N2101" i="2" s="1"/>
  <c r="E2102" i="2"/>
  <c r="N2102" i="2" s="1"/>
  <c r="E2103" i="2"/>
  <c r="N2103" i="2" s="1"/>
  <c r="E2104" i="2"/>
  <c r="N2104" i="2" s="1"/>
  <c r="E2105" i="2"/>
  <c r="N2105" i="2" s="1"/>
  <c r="E2106" i="2"/>
  <c r="N2106" i="2" s="1"/>
  <c r="E2107" i="2"/>
  <c r="N2107" i="2" s="1"/>
  <c r="E2108" i="2"/>
  <c r="N2108" i="2" s="1"/>
  <c r="E2109" i="2"/>
  <c r="N2109" i="2" s="1"/>
  <c r="E2110" i="2"/>
  <c r="N2110" i="2" s="1"/>
  <c r="E2111" i="2"/>
  <c r="N2111" i="2" s="1"/>
  <c r="E2112" i="2"/>
  <c r="N2112" i="2" s="1"/>
  <c r="E2113" i="2"/>
  <c r="N2113" i="2" s="1"/>
  <c r="E2114" i="2"/>
  <c r="N2114" i="2" s="1"/>
  <c r="E2115" i="2"/>
  <c r="N2115" i="2" s="1"/>
  <c r="E2116" i="2"/>
  <c r="N2116" i="2" s="1"/>
  <c r="E2117" i="2"/>
  <c r="N2117" i="2" s="1"/>
  <c r="E2118" i="2"/>
  <c r="N2118" i="2" s="1"/>
  <c r="E2119" i="2"/>
  <c r="N2119" i="2" s="1"/>
  <c r="E2120" i="2"/>
  <c r="N2120" i="2" s="1"/>
  <c r="E2121" i="2"/>
  <c r="N2121" i="2" s="1"/>
  <c r="E2122" i="2"/>
  <c r="N2122" i="2" s="1"/>
  <c r="E2123" i="2"/>
  <c r="N2123" i="2" s="1"/>
  <c r="E2124" i="2"/>
  <c r="N2124" i="2" s="1"/>
  <c r="E2125" i="2"/>
  <c r="N2125" i="2" s="1"/>
  <c r="E2126" i="2"/>
  <c r="N2126" i="2" s="1"/>
  <c r="E2127" i="2"/>
  <c r="N2127" i="2" s="1"/>
  <c r="E2128" i="2"/>
  <c r="N2128" i="2" s="1"/>
  <c r="E2129" i="2"/>
  <c r="N2129" i="2" s="1"/>
  <c r="E2130" i="2"/>
  <c r="N2130" i="2" s="1"/>
  <c r="E2131" i="2"/>
  <c r="N2131" i="2" s="1"/>
  <c r="E2132" i="2"/>
  <c r="N2132" i="2" s="1"/>
  <c r="E2133" i="2"/>
  <c r="N2133" i="2" s="1"/>
  <c r="E2134" i="2"/>
  <c r="N2134" i="2" s="1"/>
  <c r="E2135" i="2"/>
  <c r="N2135" i="2" s="1"/>
  <c r="E2136" i="2"/>
  <c r="N2136" i="2" s="1"/>
  <c r="E2137" i="2"/>
  <c r="N2137" i="2" s="1"/>
  <c r="E2138" i="2"/>
  <c r="N2138" i="2" s="1"/>
  <c r="E2139" i="2"/>
  <c r="N2139" i="2" s="1"/>
  <c r="E2140" i="2"/>
  <c r="N2140" i="2" s="1"/>
  <c r="E2141" i="2"/>
  <c r="N2141" i="2" s="1"/>
  <c r="E2142" i="2"/>
  <c r="N2142" i="2" s="1"/>
  <c r="E2143" i="2"/>
  <c r="N2143" i="2" s="1"/>
  <c r="E2144" i="2"/>
  <c r="N2144" i="2" s="1"/>
  <c r="E2145" i="2"/>
  <c r="N2145" i="2" s="1"/>
  <c r="E2146" i="2"/>
  <c r="N2146" i="2" s="1"/>
  <c r="E2147" i="2"/>
  <c r="N2147" i="2" s="1"/>
  <c r="E2148" i="2"/>
  <c r="N2148" i="2" s="1"/>
  <c r="E2149" i="2"/>
  <c r="N2149" i="2" s="1"/>
  <c r="E2150" i="2"/>
  <c r="N2150" i="2" s="1"/>
  <c r="E2151" i="2"/>
  <c r="N2151" i="2" s="1"/>
  <c r="E2152" i="2"/>
  <c r="N2152" i="2" s="1"/>
  <c r="E2153" i="2"/>
  <c r="N2153" i="2" s="1"/>
  <c r="E2154" i="2"/>
  <c r="N2154" i="2" s="1"/>
  <c r="E2155" i="2"/>
  <c r="N2155" i="2" s="1"/>
  <c r="E2156" i="2"/>
  <c r="N2156" i="2" s="1"/>
  <c r="E2157" i="2"/>
  <c r="N2157" i="2" s="1"/>
  <c r="E2158" i="2"/>
  <c r="N2158" i="2" s="1"/>
  <c r="E2159" i="2"/>
  <c r="N2159" i="2" s="1"/>
  <c r="E2160" i="2"/>
  <c r="N2160" i="2" s="1"/>
  <c r="E2161" i="2"/>
  <c r="N2161" i="2" s="1"/>
  <c r="E2162" i="2"/>
  <c r="N2162" i="2" s="1"/>
  <c r="E2163" i="2"/>
  <c r="N2163" i="2" s="1"/>
  <c r="E2164" i="2"/>
  <c r="N2164" i="2" s="1"/>
  <c r="E2165" i="2"/>
  <c r="N2165" i="2" s="1"/>
  <c r="E2166" i="2"/>
  <c r="N2166" i="2" s="1"/>
  <c r="E2167" i="2"/>
  <c r="N2167" i="2" s="1"/>
  <c r="E2168" i="2"/>
  <c r="N2168" i="2" s="1"/>
  <c r="E2169" i="2"/>
  <c r="N2169" i="2" s="1"/>
  <c r="E2170" i="2"/>
  <c r="N2170" i="2" s="1"/>
  <c r="E2171" i="2"/>
  <c r="N2171" i="2" s="1"/>
  <c r="E2172" i="2"/>
  <c r="N2172" i="2" s="1"/>
  <c r="E2173" i="2"/>
  <c r="N2173" i="2" s="1"/>
  <c r="E2174" i="2"/>
  <c r="N2174" i="2" s="1"/>
  <c r="E2175" i="2"/>
  <c r="N2175" i="2" s="1"/>
  <c r="E2176" i="2"/>
  <c r="N2176" i="2" s="1"/>
  <c r="E2177" i="2"/>
  <c r="N2177" i="2" s="1"/>
  <c r="E2178" i="2"/>
  <c r="N2178" i="2" s="1"/>
  <c r="E2179" i="2"/>
  <c r="N2179" i="2" s="1"/>
  <c r="E2180" i="2"/>
  <c r="N2180" i="2" s="1"/>
  <c r="E2181" i="2"/>
  <c r="N2181" i="2" s="1"/>
  <c r="E2182" i="2"/>
  <c r="N2182" i="2" s="1"/>
  <c r="E2183" i="2"/>
  <c r="N2183" i="2" s="1"/>
  <c r="E2184" i="2"/>
  <c r="N2184" i="2" s="1"/>
  <c r="E2185" i="2"/>
  <c r="N2185" i="2" s="1"/>
  <c r="E2186" i="2"/>
  <c r="N2186" i="2" s="1"/>
  <c r="E2187" i="2"/>
  <c r="N2187" i="2" s="1"/>
  <c r="E2188" i="2"/>
  <c r="N2188" i="2" s="1"/>
  <c r="E2189" i="2"/>
  <c r="N2189" i="2" s="1"/>
  <c r="E2190" i="2"/>
  <c r="N2190" i="2" s="1"/>
  <c r="E2191" i="2"/>
  <c r="N2191" i="2" s="1"/>
  <c r="E2192" i="2"/>
  <c r="N2192" i="2" s="1"/>
  <c r="E2193" i="2"/>
  <c r="N2193" i="2" s="1"/>
  <c r="E2194" i="2"/>
  <c r="N2194" i="2" s="1"/>
  <c r="E2195" i="2"/>
  <c r="N2195" i="2" s="1"/>
  <c r="E2196" i="2"/>
  <c r="N2196" i="2" s="1"/>
  <c r="E2197" i="2"/>
  <c r="N2197" i="2" s="1"/>
  <c r="E2198" i="2"/>
  <c r="N2198" i="2" s="1"/>
  <c r="E2199" i="2"/>
  <c r="N2199" i="2" s="1"/>
  <c r="E2200" i="2"/>
  <c r="N2200" i="2" s="1"/>
  <c r="E2201" i="2"/>
  <c r="N2201" i="2" s="1"/>
  <c r="E2202" i="2"/>
  <c r="N2202" i="2" s="1"/>
  <c r="E2203" i="2"/>
  <c r="N2203" i="2" s="1"/>
  <c r="E2204" i="2"/>
  <c r="N2204" i="2" s="1"/>
  <c r="E2205" i="2"/>
  <c r="N2205" i="2" s="1"/>
  <c r="E2206" i="2"/>
  <c r="N2206" i="2" s="1"/>
  <c r="E2207" i="2"/>
  <c r="N2207" i="2" s="1"/>
  <c r="E2208" i="2"/>
  <c r="N2208" i="2" s="1"/>
  <c r="E2209" i="2"/>
  <c r="N2209" i="2" s="1"/>
  <c r="E2210" i="2"/>
  <c r="N2210" i="2" s="1"/>
  <c r="E2211" i="2"/>
  <c r="N2211" i="2" s="1"/>
  <c r="E2212" i="2"/>
  <c r="N2212" i="2" s="1"/>
  <c r="E2213" i="2"/>
  <c r="N2213" i="2" s="1"/>
  <c r="E2214" i="2"/>
  <c r="N2214" i="2" s="1"/>
  <c r="E2215" i="2"/>
  <c r="N2215" i="2" s="1"/>
  <c r="E2216" i="2"/>
  <c r="N2216" i="2" s="1"/>
  <c r="E2217" i="2"/>
  <c r="N2217" i="2" s="1"/>
  <c r="E2218" i="2"/>
  <c r="N2218" i="2" s="1"/>
  <c r="E2219" i="2"/>
  <c r="N2219" i="2" s="1"/>
  <c r="E2220" i="2"/>
  <c r="N2220" i="2" s="1"/>
  <c r="E2221" i="2"/>
  <c r="N2221" i="2" s="1"/>
  <c r="E2222" i="2"/>
  <c r="N2222" i="2" s="1"/>
  <c r="E2223" i="2"/>
  <c r="N2223" i="2" s="1"/>
  <c r="E2224" i="2"/>
  <c r="N2224" i="2" s="1"/>
  <c r="E2225" i="2"/>
  <c r="N2225" i="2" s="1"/>
  <c r="E2226" i="2"/>
  <c r="N2226" i="2" s="1"/>
  <c r="E2227" i="2"/>
  <c r="N2227" i="2" s="1"/>
  <c r="E2228" i="2"/>
  <c r="N2228" i="2" s="1"/>
  <c r="E2229" i="2"/>
  <c r="N2229" i="2" s="1"/>
  <c r="E2230" i="2"/>
  <c r="N2230" i="2" s="1"/>
  <c r="E2231" i="2"/>
  <c r="N2231" i="2" s="1"/>
  <c r="E2232" i="2"/>
  <c r="N2232" i="2" s="1"/>
  <c r="E2233" i="2"/>
  <c r="N2233" i="2" s="1"/>
  <c r="E2234" i="2"/>
  <c r="N2234" i="2" s="1"/>
  <c r="E2235" i="2"/>
  <c r="N2235" i="2" s="1"/>
  <c r="E2236" i="2"/>
  <c r="N2236" i="2" s="1"/>
  <c r="E2237" i="2"/>
  <c r="N2237" i="2" s="1"/>
  <c r="E2238" i="2"/>
  <c r="N2238" i="2" s="1"/>
  <c r="E2239" i="2"/>
  <c r="N2239" i="2" s="1"/>
  <c r="E2240" i="2"/>
  <c r="N2240" i="2" s="1"/>
  <c r="E2241" i="2"/>
  <c r="N2241" i="2" s="1"/>
  <c r="E2242" i="2"/>
  <c r="N2242" i="2" s="1"/>
  <c r="E2243" i="2"/>
  <c r="N2243" i="2" s="1"/>
  <c r="E2244" i="2"/>
  <c r="N2244" i="2" s="1"/>
  <c r="E2245" i="2"/>
  <c r="N2245" i="2" s="1"/>
  <c r="E2246" i="2"/>
  <c r="N2246" i="2" s="1"/>
  <c r="E2247" i="2"/>
  <c r="N2247" i="2" s="1"/>
  <c r="E2248" i="2"/>
  <c r="N2248" i="2" s="1"/>
  <c r="E2249" i="2"/>
  <c r="N2249" i="2" s="1"/>
  <c r="E2250" i="2"/>
  <c r="N2250" i="2" s="1"/>
  <c r="E2251" i="2"/>
  <c r="N2251" i="2" s="1"/>
  <c r="E2252" i="2"/>
  <c r="N2252" i="2" s="1"/>
  <c r="E2253" i="2"/>
  <c r="N2253" i="2" s="1"/>
  <c r="E2254" i="2"/>
  <c r="N2254" i="2" s="1"/>
  <c r="E2255" i="2"/>
  <c r="N2255" i="2" s="1"/>
  <c r="E2256" i="2"/>
  <c r="N2256" i="2" s="1"/>
  <c r="E2257" i="2"/>
  <c r="N2257" i="2" s="1"/>
  <c r="E2258" i="2"/>
  <c r="N2258" i="2" s="1"/>
  <c r="E2259" i="2"/>
  <c r="N2259" i="2" s="1"/>
  <c r="E2260" i="2"/>
  <c r="N2260" i="2" s="1"/>
  <c r="E2261" i="2"/>
  <c r="N2261" i="2" s="1"/>
  <c r="E2262" i="2"/>
  <c r="N2262" i="2" s="1"/>
  <c r="E2263" i="2"/>
  <c r="N2263" i="2" s="1"/>
  <c r="E2264" i="2"/>
  <c r="N2264" i="2" s="1"/>
  <c r="E2265" i="2"/>
  <c r="N2265" i="2" s="1"/>
  <c r="E2266" i="2"/>
  <c r="N2266" i="2" s="1"/>
  <c r="E2267" i="2"/>
  <c r="N2267" i="2" s="1"/>
  <c r="E2268" i="2"/>
  <c r="N2268" i="2" s="1"/>
  <c r="E2269" i="2"/>
  <c r="N2269" i="2" s="1"/>
  <c r="E2270" i="2"/>
  <c r="N2270" i="2" s="1"/>
  <c r="E2271" i="2"/>
  <c r="N2271" i="2" s="1"/>
  <c r="E2272" i="2"/>
  <c r="N2272" i="2" s="1"/>
  <c r="E2273" i="2"/>
  <c r="N2273" i="2" s="1"/>
  <c r="E2274" i="2"/>
  <c r="N2274" i="2" s="1"/>
  <c r="E2275" i="2"/>
  <c r="N2275" i="2" s="1"/>
  <c r="E2276" i="2"/>
  <c r="N2276" i="2" s="1"/>
  <c r="E2277" i="2"/>
  <c r="N2277" i="2" s="1"/>
  <c r="E2278" i="2"/>
  <c r="N2278" i="2" s="1"/>
  <c r="E2279" i="2"/>
  <c r="N2279" i="2" s="1"/>
  <c r="E2280" i="2"/>
  <c r="N2280" i="2" s="1"/>
  <c r="E2281" i="2"/>
  <c r="N2281" i="2" s="1"/>
  <c r="E2282" i="2"/>
  <c r="N2282" i="2" s="1"/>
  <c r="E2283" i="2"/>
  <c r="N2283" i="2" s="1"/>
  <c r="E2284" i="2"/>
  <c r="N2284" i="2" s="1"/>
  <c r="E2285" i="2"/>
  <c r="N2285" i="2" s="1"/>
  <c r="E2286" i="2"/>
  <c r="N2286" i="2" s="1"/>
  <c r="E2287" i="2"/>
  <c r="N2287" i="2" s="1"/>
  <c r="E2288" i="2"/>
  <c r="N2288" i="2" s="1"/>
  <c r="E2289" i="2"/>
  <c r="N2289" i="2" s="1"/>
  <c r="E2290" i="2"/>
  <c r="N2290" i="2" s="1"/>
  <c r="E2291" i="2"/>
  <c r="N2291" i="2" s="1"/>
  <c r="E2292" i="2"/>
  <c r="N2292" i="2" s="1"/>
  <c r="E2293" i="2"/>
  <c r="N2293" i="2" s="1"/>
  <c r="E2294" i="2"/>
  <c r="N2294" i="2" s="1"/>
  <c r="E2295" i="2"/>
  <c r="N2295" i="2" s="1"/>
  <c r="E2296" i="2"/>
  <c r="N2296" i="2" s="1"/>
  <c r="E2297" i="2"/>
  <c r="N2297" i="2" s="1"/>
  <c r="E2298" i="2"/>
  <c r="N2298" i="2" s="1"/>
  <c r="E2299" i="2"/>
  <c r="N2299" i="2" s="1"/>
  <c r="E2300" i="2"/>
  <c r="N2300" i="2" s="1"/>
  <c r="C2049" i="2"/>
  <c r="L2049" i="2" s="1"/>
  <c r="C2050" i="2"/>
  <c r="L2050" i="2" s="1"/>
  <c r="C2051" i="2"/>
  <c r="L2051" i="2" s="1"/>
  <c r="C2052" i="2"/>
  <c r="L2052" i="2" s="1"/>
  <c r="C2053" i="2"/>
  <c r="L2053" i="2" s="1"/>
  <c r="C2054" i="2"/>
  <c r="L2054" i="2" s="1"/>
  <c r="C2055" i="2"/>
  <c r="L2055" i="2" s="1"/>
  <c r="C2056" i="2"/>
  <c r="L2056" i="2" s="1"/>
  <c r="C2057" i="2"/>
  <c r="L2057" i="2" s="1"/>
  <c r="C2058" i="2"/>
  <c r="L2058" i="2" s="1"/>
  <c r="C2059" i="2"/>
  <c r="L2059" i="2" s="1"/>
  <c r="C2060" i="2"/>
  <c r="L2060" i="2" s="1"/>
  <c r="C2061" i="2"/>
  <c r="L2061" i="2" s="1"/>
  <c r="C2062" i="2"/>
  <c r="L2062" i="2" s="1"/>
  <c r="C2063" i="2"/>
  <c r="L2063" i="2" s="1"/>
  <c r="C2064" i="2"/>
  <c r="L2064" i="2" s="1"/>
  <c r="C2065" i="2"/>
  <c r="L2065" i="2" s="1"/>
  <c r="C2066" i="2"/>
  <c r="L2066" i="2" s="1"/>
  <c r="C2067" i="2"/>
  <c r="L2067" i="2" s="1"/>
  <c r="C2068" i="2"/>
  <c r="L2068" i="2" s="1"/>
  <c r="C2069" i="2"/>
  <c r="L2069" i="2" s="1"/>
  <c r="C2070" i="2"/>
  <c r="L2070" i="2" s="1"/>
  <c r="C2071" i="2"/>
  <c r="L2071" i="2" s="1"/>
  <c r="C2072" i="2"/>
  <c r="L2072" i="2" s="1"/>
  <c r="C2073" i="2"/>
  <c r="L2073" i="2" s="1"/>
  <c r="C2074" i="2"/>
  <c r="L2074" i="2" s="1"/>
  <c r="C2075" i="2"/>
  <c r="L2075" i="2" s="1"/>
  <c r="C2076" i="2"/>
  <c r="L2076" i="2" s="1"/>
  <c r="C2077" i="2"/>
  <c r="L2077" i="2" s="1"/>
  <c r="C2078" i="2"/>
  <c r="L2078" i="2" s="1"/>
  <c r="C2079" i="2"/>
  <c r="L2079" i="2" s="1"/>
  <c r="C2080" i="2"/>
  <c r="L2080" i="2" s="1"/>
  <c r="C2081" i="2"/>
  <c r="L2081" i="2" s="1"/>
  <c r="C2082" i="2"/>
  <c r="L2082" i="2" s="1"/>
  <c r="C2083" i="2"/>
  <c r="L2083" i="2" s="1"/>
  <c r="C2084" i="2"/>
  <c r="L2084" i="2" s="1"/>
  <c r="C2085" i="2"/>
  <c r="L2085" i="2" s="1"/>
  <c r="C2086" i="2"/>
  <c r="L2086" i="2" s="1"/>
  <c r="C2087" i="2"/>
  <c r="L2087" i="2" s="1"/>
  <c r="C2088" i="2"/>
  <c r="L2088" i="2" s="1"/>
  <c r="C2089" i="2"/>
  <c r="L2089" i="2" s="1"/>
  <c r="C2090" i="2"/>
  <c r="L2090" i="2" s="1"/>
  <c r="C2091" i="2"/>
  <c r="L2091" i="2" s="1"/>
  <c r="C2092" i="2"/>
  <c r="L2092" i="2" s="1"/>
  <c r="C2093" i="2"/>
  <c r="L2093" i="2" s="1"/>
  <c r="C2094" i="2"/>
  <c r="L2094" i="2" s="1"/>
  <c r="C2095" i="2"/>
  <c r="L2095" i="2" s="1"/>
  <c r="C2096" i="2"/>
  <c r="L2096" i="2" s="1"/>
  <c r="C2097" i="2"/>
  <c r="L2097" i="2" s="1"/>
  <c r="C2098" i="2"/>
  <c r="L2098" i="2" s="1"/>
  <c r="C2099" i="2"/>
  <c r="L2099" i="2" s="1"/>
  <c r="C2100" i="2"/>
  <c r="L2100" i="2" s="1"/>
  <c r="C2101" i="2"/>
  <c r="L2101" i="2" s="1"/>
  <c r="C2102" i="2"/>
  <c r="L2102" i="2" s="1"/>
  <c r="C2103" i="2"/>
  <c r="L2103" i="2" s="1"/>
  <c r="C2104" i="2"/>
  <c r="L2104" i="2" s="1"/>
  <c r="C2105" i="2"/>
  <c r="L2105" i="2" s="1"/>
  <c r="C2106" i="2"/>
  <c r="L2106" i="2" s="1"/>
  <c r="C2107" i="2"/>
  <c r="L2107" i="2" s="1"/>
  <c r="C2108" i="2"/>
  <c r="L2108" i="2" s="1"/>
  <c r="C2109" i="2"/>
  <c r="L2109" i="2" s="1"/>
  <c r="C2110" i="2"/>
  <c r="L2110" i="2" s="1"/>
  <c r="C2111" i="2"/>
  <c r="L2111" i="2" s="1"/>
  <c r="C2112" i="2"/>
  <c r="L2112" i="2" s="1"/>
  <c r="C2113" i="2"/>
  <c r="L2113" i="2" s="1"/>
  <c r="C2114" i="2"/>
  <c r="L2114" i="2" s="1"/>
  <c r="C2115" i="2"/>
  <c r="L2115" i="2" s="1"/>
  <c r="C2116" i="2"/>
  <c r="L2116" i="2" s="1"/>
  <c r="C2117" i="2"/>
  <c r="L2117" i="2" s="1"/>
  <c r="C2118" i="2"/>
  <c r="L2118" i="2" s="1"/>
  <c r="C2119" i="2"/>
  <c r="L2119" i="2" s="1"/>
  <c r="C2120" i="2"/>
  <c r="L2120" i="2" s="1"/>
  <c r="C2121" i="2"/>
  <c r="L2121" i="2" s="1"/>
  <c r="C2122" i="2"/>
  <c r="L2122" i="2" s="1"/>
  <c r="C2123" i="2"/>
  <c r="L2123" i="2" s="1"/>
  <c r="C2124" i="2"/>
  <c r="L2124" i="2" s="1"/>
  <c r="C2125" i="2"/>
  <c r="L2125" i="2" s="1"/>
  <c r="C2126" i="2"/>
  <c r="L2126" i="2" s="1"/>
  <c r="C2127" i="2"/>
  <c r="L2127" i="2" s="1"/>
  <c r="C2128" i="2"/>
  <c r="L2128" i="2" s="1"/>
  <c r="C2129" i="2"/>
  <c r="L2129" i="2" s="1"/>
  <c r="C2130" i="2"/>
  <c r="L2130" i="2" s="1"/>
  <c r="C2131" i="2"/>
  <c r="L2131" i="2" s="1"/>
  <c r="C2132" i="2"/>
  <c r="L2132" i="2" s="1"/>
  <c r="C2133" i="2"/>
  <c r="L2133" i="2" s="1"/>
  <c r="C2134" i="2"/>
  <c r="L2134" i="2" s="1"/>
  <c r="C2135" i="2"/>
  <c r="L2135" i="2" s="1"/>
  <c r="C2136" i="2"/>
  <c r="L2136" i="2" s="1"/>
  <c r="C2137" i="2"/>
  <c r="L2137" i="2" s="1"/>
  <c r="C2138" i="2"/>
  <c r="L2138" i="2" s="1"/>
  <c r="C2139" i="2"/>
  <c r="L2139" i="2" s="1"/>
  <c r="C2140" i="2"/>
  <c r="L2140" i="2" s="1"/>
  <c r="C2141" i="2"/>
  <c r="L2141" i="2" s="1"/>
  <c r="C2142" i="2"/>
  <c r="L2142" i="2" s="1"/>
  <c r="C2143" i="2"/>
  <c r="L2143" i="2" s="1"/>
  <c r="C2144" i="2"/>
  <c r="L2144" i="2" s="1"/>
  <c r="C2145" i="2"/>
  <c r="L2145" i="2" s="1"/>
  <c r="C2146" i="2"/>
  <c r="L2146" i="2" s="1"/>
  <c r="C2147" i="2"/>
  <c r="L2147" i="2" s="1"/>
  <c r="C2148" i="2"/>
  <c r="L2148" i="2" s="1"/>
  <c r="C2149" i="2"/>
  <c r="L2149" i="2" s="1"/>
  <c r="C2150" i="2"/>
  <c r="L2150" i="2" s="1"/>
  <c r="C2151" i="2"/>
  <c r="L2151" i="2" s="1"/>
  <c r="C2152" i="2"/>
  <c r="L2152" i="2" s="1"/>
  <c r="C2153" i="2"/>
  <c r="L2153" i="2" s="1"/>
  <c r="C2154" i="2"/>
  <c r="L2154" i="2" s="1"/>
  <c r="C2155" i="2"/>
  <c r="L2155" i="2" s="1"/>
  <c r="C2156" i="2"/>
  <c r="L2156" i="2" s="1"/>
  <c r="C2157" i="2"/>
  <c r="L2157" i="2" s="1"/>
  <c r="C2158" i="2"/>
  <c r="L2158" i="2" s="1"/>
  <c r="C2159" i="2"/>
  <c r="L2159" i="2" s="1"/>
  <c r="C2160" i="2"/>
  <c r="L2160" i="2" s="1"/>
  <c r="C2161" i="2"/>
  <c r="L2161" i="2" s="1"/>
  <c r="C2162" i="2"/>
  <c r="L2162" i="2" s="1"/>
  <c r="C2163" i="2"/>
  <c r="L2163" i="2" s="1"/>
  <c r="C2164" i="2"/>
  <c r="L2164" i="2" s="1"/>
  <c r="C2165" i="2"/>
  <c r="L2165" i="2" s="1"/>
  <c r="C2166" i="2"/>
  <c r="L2166" i="2" s="1"/>
  <c r="C2167" i="2"/>
  <c r="L2167" i="2" s="1"/>
  <c r="C2168" i="2"/>
  <c r="L2168" i="2" s="1"/>
  <c r="C2169" i="2"/>
  <c r="L2169" i="2" s="1"/>
  <c r="C2170" i="2"/>
  <c r="L2170" i="2" s="1"/>
  <c r="C2171" i="2"/>
  <c r="L2171" i="2" s="1"/>
  <c r="C2172" i="2"/>
  <c r="L2172" i="2" s="1"/>
  <c r="C2173" i="2"/>
  <c r="L2173" i="2" s="1"/>
  <c r="C2174" i="2"/>
  <c r="L2174" i="2" s="1"/>
  <c r="C2175" i="2"/>
  <c r="L2175" i="2" s="1"/>
  <c r="C2176" i="2"/>
  <c r="L2176" i="2" s="1"/>
  <c r="C2177" i="2"/>
  <c r="L2177" i="2" s="1"/>
  <c r="C2178" i="2"/>
  <c r="L2178" i="2" s="1"/>
  <c r="C2179" i="2"/>
  <c r="L2179" i="2" s="1"/>
  <c r="C2180" i="2"/>
  <c r="L2180" i="2" s="1"/>
  <c r="C2181" i="2"/>
  <c r="L2181" i="2" s="1"/>
  <c r="C2182" i="2"/>
  <c r="L2182" i="2" s="1"/>
  <c r="C2183" i="2"/>
  <c r="L2183" i="2" s="1"/>
  <c r="C2184" i="2"/>
  <c r="L2184" i="2" s="1"/>
  <c r="C2185" i="2"/>
  <c r="L2185" i="2" s="1"/>
  <c r="C2186" i="2"/>
  <c r="L2186" i="2" s="1"/>
  <c r="C2187" i="2"/>
  <c r="L2187" i="2" s="1"/>
  <c r="C2188" i="2"/>
  <c r="L2188" i="2" s="1"/>
  <c r="C2189" i="2"/>
  <c r="L2189" i="2" s="1"/>
  <c r="C2190" i="2"/>
  <c r="L2190" i="2" s="1"/>
  <c r="C2191" i="2"/>
  <c r="L2191" i="2" s="1"/>
  <c r="C2192" i="2"/>
  <c r="L2192" i="2" s="1"/>
  <c r="C2193" i="2"/>
  <c r="L2193" i="2" s="1"/>
  <c r="C2194" i="2"/>
  <c r="L2194" i="2" s="1"/>
  <c r="C2195" i="2"/>
  <c r="L2195" i="2" s="1"/>
  <c r="C2196" i="2"/>
  <c r="L2196" i="2" s="1"/>
  <c r="C2197" i="2"/>
  <c r="L2197" i="2" s="1"/>
  <c r="C2198" i="2"/>
  <c r="L2198" i="2" s="1"/>
  <c r="C2199" i="2"/>
  <c r="L2199" i="2" s="1"/>
  <c r="C2200" i="2"/>
  <c r="L2200" i="2" s="1"/>
  <c r="C2201" i="2"/>
  <c r="L2201" i="2" s="1"/>
  <c r="C2202" i="2"/>
  <c r="L2202" i="2" s="1"/>
  <c r="C2203" i="2"/>
  <c r="L2203" i="2" s="1"/>
  <c r="C2204" i="2"/>
  <c r="L2204" i="2" s="1"/>
  <c r="C2205" i="2"/>
  <c r="L2205" i="2" s="1"/>
  <c r="C2206" i="2"/>
  <c r="L2206" i="2" s="1"/>
  <c r="C2207" i="2"/>
  <c r="L2207" i="2" s="1"/>
  <c r="C2208" i="2"/>
  <c r="L2208" i="2" s="1"/>
  <c r="C2209" i="2"/>
  <c r="L2209" i="2" s="1"/>
  <c r="C2210" i="2"/>
  <c r="L2210" i="2" s="1"/>
  <c r="C2211" i="2"/>
  <c r="L2211" i="2" s="1"/>
  <c r="C2212" i="2"/>
  <c r="L2212" i="2" s="1"/>
  <c r="C2213" i="2"/>
  <c r="L2213" i="2" s="1"/>
  <c r="C2214" i="2"/>
  <c r="L2214" i="2" s="1"/>
  <c r="C2215" i="2"/>
  <c r="L2215" i="2" s="1"/>
  <c r="C2216" i="2"/>
  <c r="L2216" i="2" s="1"/>
  <c r="C2217" i="2"/>
  <c r="L2217" i="2" s="1"/>
  <c r="C2218" i="2"/>
  <c r="L2218" i="2" s="1"/>
  <c r="C2219" i="2"/>
  <c r="L2219" i="2" s="1"/>
  <c r="C2220" i="2"/>
  <c r="L2220" i="2" s="1"/>
  <c r="C2221" i="2"/>
  <c r="L2221" i="2" s="1"/>
  <c r="C2222" i="2"/>
  <c r="L2222" i="2" s="1"/>
  <c r="C2223" i="2"/>
  <c r="L2223" i="2" s="1"/>
  <c r="C2224" i="2"/>
  <c r="L2224" i="2" s="1"/>
  <c r="C2225" i="2"/>
  <c r="L2225" i="2" s="1"/>
  <c r="C2226" i="2"/>
  <c r="L2226" i="2" s="1"/>
  <c r="C2227" i="2"/>
  <c r="L2227" i="2" s="1"/>
  <c r="C2228" i="2"/>
  <c r="L2228" i="2" s="1"/>
  <c r="C2229" i="2"/>
  <c r="L2229" i="2" s="1"/>
  <c r="C2230" i="2"/>
  <c r="L2230" i="2" s="1"/>
  <c r="C2231" i="2"/>
  <c r="L2231" i="2" s="1"/>
  <c r="C2232" i="2"/>
  <c r="L2232" i="2" s="1"/>
  <c r="C2233" i="2"/>
  <c r="L2233" i="2" s="1"/>
  <c r="C2234" i="2"/>
  <c r="L2234" i="2" s="1"/>
  <c r="C2235" i="2"/>
  <c r="L2235" i="2" s="1"/>
  <c r="C2236" i="2"/>
  <c r="L2236" i="2" s="1"/>
  <c r="C2237" i="2"/>
  <c r="L2237" i="2" s="1"/>
  <c r="C2238" i="2"/>
  <c r="L2238" i="2" s="1"/>
  <c r="C2239" i="2"/>
  <c r="L2239" i="2" s="1"/>
  <c r="C2240" i="2"/>
  <c r="L2240" i="2" s="1"/>
  <c r="C2241" i="2"/>
  <c r="L2241" i="2" s="1"/>
  <c r="C2242" i="2"/>
  <c r="L2242" i="2" s="1"/>
  <c r="C2243" i="2"/>
  <c r="L2243" i="2" s="1"/>
  <c r="C2244" i="2"/>
  <c r="L2244" i="2" s="1"/>
  <c r="C2245" i="2"/>
  <c r="L2245" i="2" s="1"/>
  <c r="C2246" i="2"/>
  <c r="L2246" i="2" s="1"/>
  <c r="C2247" i="2"/>
  <c r="L2247" i="2" s="1"/>
  <c r="C2248" i="2"/>
  <c r="L2248" i="2" s="1"/>
  <c r="C2249" i="2"/>
  <c r="L2249" i="2" s="1"/>
  <c r="C2250" i="2"/>
  <c r="L2250" i="2" s="1"/>
  <c r="C2251" i="2"/>
  <c r="L2251" i="2" s="1"/>
  <c r="C2252" i="2"/>
  <c r="L2252" i="2" s="1"/>
  <c r="C2253" i="2"/>
  <c r="L2253" i="2" s="1"/>
  <c r="C2254" i="2"/>
  <c r="L2254" i="2" s="1"/>
  <c r="C2255" i="2"/>
  <c r="L2255" i="2" s="1"/>
  <c r="C2256" i="2"/>
  <c r="L2256" i="2" s="1"/>
  <c r="C2257" i="2"/>
  <c r="L2257" i="2" s="1"/>
  <c r="C2258" i="2"/>
  <c r="L2258" i="2" s="1"/>
  <c r="C2259" i="2"/>
  <c r="L2259" i="2" s="1"/>
  <c r="C2260" i="2"/>
  <c r="L2260" i="2" s="1"/>
  <c r="C2261" i="2"/>
  <c r="L2261" i="2" s="1"/>
  <c r="C2262" i="2"/>
  <c r="L2262" i="2" s="1"/>
  <c r="C2263" i="2"/>
  <c r="L2263" i="2" s="1"/>
  <c r="C2264" i="2"/>
  <c r="L2264" i="2" s="1"/>
  <c r="C2265" i="2"/>
  <c r="L2265" i="2" s="1"/>
  <c r="C2266" i="2"/>
  <c r="L2266" i="2" s="1"/>
  <c r="C2267" i="2"/>
  <c r="L2267" i="2" s="1"/>
  <c r="C2268" i="2"/>
  <c r="L2268" i="2" s="1"/>
  <c r="C2269" i="2"/>
  <c r="L2269" i="2" s="1"/>
  <c r="C2270" i="2"/>
  <c r="L2270" i="2" s="1"/>
  <c r="C2271" i="2"/>
  <c r="L2271" i="2" s="1"/>
  <c r="C2272" i="2"/>
  <c r="L2272" i="2" s="1"/>
  <c r="C2273" i="2"/>
  <c r="L2273" i="2" s="1"/>
  <c r="C2274" i="2"/>
  <c r="L2274" i="2" s="1"/>
  <c r="C2275" i="2"/>
  <c r="L2275" i="2" s="1"/>
  <c r="C2276" i="2"/>
  <c r="L2276" i="2" s="1"/>
  <c r="C2277" i="2"/>
  <c r="L2277" i="2" s="1"/>
  <c r="C2278" i="2"/>
  <c r="L2278" i="2" s="1"/>
  <c r="C2279" i="2"/>
  <c r="L2279" i="2" s="1"/>
  <c r="C2280" i="2"/>
  <c r="L2280" i="2" s="1"/>
  <c r="C2281" i="2"/>
  <c r="L2281" i="2" s="1"/>
  <c r="C2282" i="2"/>
  <c r="L2282" i="2" s="1"/>
  <c r="C2283" i="2"/>
  <c r="L2283" i="2" s="1"/>
  <c r="C2284" i="2"/>
  <c r="L2284" i="2" s="1"/>
  <c r="C2285" i="2"/>
  <c r="L2285" i="2" s="1"/>
  <c r="C2286" i="2"/>
  <c r="L2286" i="2" s="1"/>
  <c r="C2287" i="2"/>
  <c r="L2287" i="2" s="1"/>
  <c r="C2288" i="2"/>
  <c r="L2288" i="2" s="1"/>
  <c r="C2289" i="2"/>
  <c r="L2289" i="2" s="1"/>
  <c r="C2290" i="2"/>
  <c r="L2290" i="2" s="1"/>
  <c r="C2291" i="2"/>
  <c r="L2291" i="2" s="1"/>
  <c r="C2292" i="2"/>
  <c r="L2292" i="2" s="1"/>
  <c r="C2293" i="2"/>
  <c r="L2293" i="2" s="1"/>
  <c r="C2294" i="2"/>
  <c r="L2294" i="2" s="1"/>
  <c r="C2295" i="2"/>
  <c r="L2295" i="2" s="1"/>
  <c r="C2296" i="2"/>
  <c r="L2296" i="2" s="1"/>
  <c r="C2297" i="2"/>
  <c r="L2297" i="2" s="1"/>
  <c r="C2298" i="2"/>
  <c r="L2298" i="2" s="1"/>
  <c r="C2299" i="2"/>
  <c r="L2299" i="2" s="1"/>
  <c r="C2300" i="2"/>
  <c r="L2300" i="2" s="1"/>
  <c r="C2044" i="2"/>
  <c r="L2044" i="2" s="1"/>
  <c r="Q2025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R2173" i="2"/>
  <c r="E10" i="3"/>
  <c r="D9" i="17" s="1"/>
  <c r="D28" i="17" s="1"/>
  <c r="D42" i="17" s="1"/>
  <c r="G1792" i="2"/>
  <c r="P1792" i="2" s="1"/>
  <c r="I1792" i="2"/>
  <c r="R1792" i="2" s="1"/>
  <c r="G1793" i="2"/>
  <c r="P1793" i="2" s="1"/>
  <c r="I1793" i="2"/>
  <c r="R1793" i="2" s="1"/>
  <c r="G1794" i="2"/>
  <c r="P1794" i="2" s="1"/>
  <c r="I1794" i="2"/>
  <c r="R1794" i="2" s="1"/>
  <c r="G1795" i="2"/>
  <c r="P1795" i="2" s="1"/>
  <c r="I1795" i="2"/>
  <c r="R1795" i="2" s="1"/>
  <c r="G1796" i="2"/>
  <c r="P1796" i="2" s="1"/>
  <c r="I1796" i="2"/>
  <c r="R1796" i="2" s="1"/>
  <c r="G1797" i="2"/>
  <c r="P1797" i="2" s="1"/>
  <c r="I1797" i="2"/>
  <c r="R1797" i="2" s="1"/>
  <c r="G1798" i="2"/>
  <c r="P1798" i="2" s="1"/>
  <c r="I1798" i="2"/>
  <c r="R1798" i="2" s="1"/>
  <c r="G1799" i="2"/>
  <c r="P1799" i="2" s="1"/>
  <c r="I1799" i="2"/>
  <c r="R1799" i="2" s="1"/>
  <c r="G1800" i="2"/>
  <c r="P1800" i="2" s="1"/>
  <c r="I1800" i="2"/>
  <c r="R1800" i="2" s="1"/>
  <c r="G1801" i="2"/>
  <c r="P1801" i="2" s="1"/>
  <c r="I1801" i="2"/>
  <c r="R1801" i="2" s="1"/>
  <c r="G1802" i="2"/>
  <c r="P1802" i="2" s="1"/>
  <c r="I1802" i="2"/>
  <c r="R1802" i="2" s="1"/>
  <c r="G1803" i="2"/>
  <c r="P1803" i="2" s="1"/>
  <c r="I1803" i="2"/>
  <c r="R1803" i="2" s="1"/>
  <c r="G1804" i="2"/>
  <c r="P1804" i="2" s="1"/>
  <c r="I1804" i="2"/>
  <c r="R1804" i="2" s="1"/>
  <c r="G1805" i="2"/>
  <c r="P1805" i="2" s="1"/>
  <c r="I1805" i="2"/>
  <c r="R1805" i="2" s="1"/>
  <c r="G1806" i="2"/>
  <c r="P1806" i="2" s="1"/>
  <c r="I1806" i="2"/>
  <c r="R1806" i="2" s="1"/>
  <c r="G1807" i="2"/>
  <c r="P1807" i="2" s="1"/>
  <c r="I1807" i="2"/>
  <c r="R1807" i="2" s="1"/>
  <c r="G1808" i="2"/>
  <c r="P1808" i="2" s="1"/>
  <c r="I1808" i="2"/>
  <c r="R1808" i="2" s="1"/>
  <c r="G1809" i="2"/>
  <c r="P1809" i="2" s="1"/>
  <c r="I1809" i="2"/>
  <c r="R1809" i="2" s="1"/>
  <c r="G1810" i="2"/>
  <c r="P1810" i="2" s="1"/>
  <c r="I1810" i="2"/>
  <c r="R1810" i="2" s="1"/>
  <c r="G1811" i="2"/>
  <c r="P1811" i="2" s="1"/>
  <c r="I1811" i="2"/>
  <c r="R1811" i="2" s="1"/>
  <c r="G1812" i="2"/>
  <c r="P1812" i="2" s="1"/>
  <c r="I1812" i="2"/>
  <c r="R1812" i="2" s="1"/>
  <c r="G1813" i="2"/>
  <c r="P1813" i="2" s="1"/>
  <c r="I1813" i="2"/>
  <c r="R1813" i="2" s="1"/>
  <c r="G1814" i="2"/>
  <c r="P1814" i="2" s="1"/>
  <c r="I1814" i="2"/>
  <c r="R1814" i="2" s="1"/>
  <c r="G1815" i="2"/>
  <c r="P1815" i="2" s="1"/>
  <c r="I1815" i="2"/>
  <c r="R1815" i="2" s="1"/>
  <c r="G1816" i="2"/>
  <c r="P1816" i="2" s="1"/>
  <c r="I1816" i="2"/>
  <c r="R1816" i="2" s="1"/>
  <c r="G1817" i="2"/>
  <c r="P1817" i="2" s="1"/>
  <c r="I1817" i="2"/>
  <c r="R1817" i="2" s="1"/>
  <c r="G1818" i="2"/>
  <c r="P1818" i="2" s="1"/>
  <c r="I1818" i="2"/>
  <c r="R1818" i="2" s="1"/>
  <c r="G1819" i="2"/>
  <c r="P1819" i="2" s="1"/>
  <c r="I1819" i="2"/>
  <c r="R1819" i="2" s="1"/>
  <c r="G1820" i="2"/>
  <c r="P1820" i="2" s="1"/>
  <c r="I1820" i="2"/>
  <c r="R1820" i="2" s="1"/>
  <c r="G1821" i="2"/>
  <c r="P1821" i="2" s="1"/>
  <c r="I1821" i="2"/>
  <c r="R1821" i="2" s="1"/>
  <c r="G1822" i="2"/>
  <c r="P1822" i="2" s="1"/>
  <c r="I1822" i="2"/>
  <c r="R1822" i="2" s="1"/>
  <c r="G1823" i="2"/>
  <c r="P1823" i="2" s="1"/>
  <c r="I1823" i="2"/>
  <c r="R1823" i="2" s="1"/>
  <c r="G1824" i="2"/>
  <c r="P1824" i="2" s="1"/>
  <c r="I1824" i="2"/>
  <c r="R1824" i="2" s="1"/>
  <c r="G1825" i="2"/>
  <c r="P1825" i="2" s="1"/>
  <c r="I1825" i="2"/>
  <c r="R1825" i="2" s="1"/>
  <c r="G1826" i="2"/>
  <c r="P1826" i="2" s="1"/>
  <c r="I1826" i="2"/>
  <c r="R1826" i="2" s="1"/>
  <c r="G1827" i="2"/>
  <c r="P1827" i="2" s="1"/>
  <c r="I1827" i="2"/>
  <c r="R1827" i="2" s="1"/>
  <c r="G1828" i="2"/>
  <c r="P1828" i="2" s="1"/>
  <c r="I1828" i="2"/>
  <c r="R1828" i="2" s="1"/>
  <c r="G1829" i="2"/>
  <c r="P1829" i="2" s="1"/>
  <c r="I1829" i="2"/>
  <c r="R1829" i="2" s="1"/>
  <c r="G1830" i="2"/>
  <c r="P1830" i="2" s="1"/>
  <c r="I1830" i="2"/>
  <c r="R1830" i="2" s="1"/>
  <c r="G1831" i="2"/>
  <c r="P1831" i="2" s="1"/>
  <c r="I1831" i="2"/>
  <c r="R1831" i="2" s="1"/>
  <c r="G1832" i="2"/>
  <c r="P1832" i="2" s="1"/>
  <c r="I1832" i="2"/>
  <c r="R1832" i="2" s="1"/>
  <c r="G1833" i="2"/>
  <c r="P1833" i="2" s="1"/>
  <c r="I1833" i="2"/>
  <c r="R1833" i="2" s="1"/>
  <c r="G1834" i="2"/>
  <c r="P1834" i="2" s="1"/>
  <c r="I1834" i="2"/>
  <c r="R1834" i="2" s="1"/>
  <c r="G1835" i="2"/>
  <c r="P1835" i="2" s="1"/>
  <c r="I1835" i="2"/>
  <c r="R1835" i="2" s="1"/>
  <c r="G1836" i="2"/>
  <c r="P1836" i="2" s="1"/>
  <c r="I1836" i="2"/>
  <c r="R1836" i="2" s="1"/>
  <c r="G1837" i="2"/>
  <c r="P1837" i="2" s="1"/>
  <c r="I1837" i="2"/>
  <c r="R1837" i="2" s="1"/>
  <c r="G1838" i="2"/>
  <c r="P1838" i="2" s="1"/>
  <c r="I1838" i="2"/>
  <c r="R1838" i="2" s="1"/>
  <c r="G1839" i="2"/>
  <c r="P1839" i="2" s="1"/>
  <c r="I1839" i="2"/>
  <c r="R1839" i="2" s="1"/>
  <c r="G1840" i="2"/>
  <c r="P1840" i="2" s="1"/>
  <c r="I1840" i="2"/>
  <c r="R1840" i="2" s="1"/>
  <c r="G1841" i="2"/>
  <c r="P1841" i="2" s="1"/>
  <c r="I1841" i="2"/>
  <c r="R1841" i="2" s="1"/>
  <c r="G1842" i="2"/>
  <c r="P1842" i="2" s="1"/>
  <c r="I1842" i="2"/>
  <c r="R1842" i="2" s="1"/>
  <c r="G1843" i="2"/>
  <c r="P1843" i="2" s="1"/>
  <c r="I1843" i="2"/>
  <c r="R1843" i="2" s="1"/>
  <c r="G1844" i="2"/>
  <c r="P1844" i="2" s="1"/>
  <c r="I1844" i="2"/>
  <c r="R1844" i="2" s="1"/>
  <c r="G1845" i="2"/>
  <c r="P1845" i="2" s="1"/>
  <c r="I1845" i="2"/>
  <c r="R1845" i="2" s="1"/>
  <c r="G1846" i="2"/>
  <c r="P1846" i="2" s="1"/>
  <c r="I1846" i="2"/>
  <c r="R1846" i="2" s="1"/>
  <c r="G1847" i="2"/>
  <c r="P1847" i="2" s="1"/>
  <c r="I1847" i="2"/>
  <c r="R1847" i="2" s="1"/>
  <c r="G1848" i="2"/>
  <c r="P1848" i="2" s="1"/>
  <c r="I1848" i="2"/>
  <c r="R1848" i="2" s="1"/>
  <c r="G1849" i="2"/>
  <c r="P1849" i="2" s="1"/>
  <c r="I1849" i="2"/>
  <c r="R1849" i="2" s="1"/>
  <c r="G1850" i="2"/>
  <c r="P1850" i="2" s="1"/>
  <c r="I1850" i="2"/>
  <c r="R1850" i="2" s="1"/>
  <c r="G1851" i="2"/>
  <c r="P1851" i="2" s="1"/>
  <c r="I1851" i="2"/>
  <c r="R1851" i="2" s="1"/>
  <c r="G1852" i="2"/>
  <c r="P1852" i="2" s="1"/>
  <c r="I1852" i="2"/>
  <c r="R1852" i="2" s="1"/>
  <c r="G1853" i="2"/>
  <c r="P1853" i="2" s="1"/>
  <c r="I1853" i="2"/>
  <c r="R1853" i="2" s="1"/>
  <c r="G1854" i="2"/>
  <c r="P1854" i="2" s="1"/>
  <c r="I1854" i="2"/>
  <c r="R1854" i="2" s="1"/>
  <c r="G1855" i="2"/>
  <c r="P1855" i="2" s="1"/>
  <c r="I1855" i="2"/>
  <c r="R1855" i="2" s="1"/>
  <c r="G1856" i="2"/>
  <c r="P1856" i="2" s="1"/>
  <c r="I1856" i="2"/>
  <c r="R1856" i="2" s="1"/>
  <c r="G1857" i="2"/>
  <c r="P1857" i="2" s="1"/>
  <c r="I1857" i="2"/>
  <c r="R1857" i="2" s="1"/>
  <c r="G1858" i="2"/>
  <c r="P1858" i="2" s="1"/>
  <c r="I1858" i="2"/>
  <c r="R1858" i="2" s="1"/>
  <c r="G1859" i="2"/>
  <c r="P1859" i="2" s="1"/>
  <c r="I1859" i="2"/>
  <c r="R1859" i="2" s="1"/>
  <c r="G1860" i="2"/>
  <c r="P1860" i="2" s="1"/>
  <c r="I1860" i="2"/>
  <c r="R1860" i="2" s="1"/>
  <c r="G1861" i="2"/>
  <c r="P1861" i="2" s="1"/>
  <c r="I1861" i="2"/>
  <c r="R1861" i="2" s="1"/>
  <c r="G1862" i="2"/>
  <c r="P1862" i="2" s="1"/>
  <c r="I1862" i="2"/>
  <c r="R1862" i="2" s="1"/>
  <c r="G1863" i="2"/>
  <c r="P1863" i="2" s="1"/>
  <c r="I1863" i="2"/>
  <c r="R1863" i="2" s="1"/>
  <c r="G1864" i="2"/>
  <c r="P1864" i="2" s="1"/>
  <c r="I1864" i="2"/>
  <c r="R1864" i="2" s="1"/>
  <c r="G1865" i="2"/>
  <c r="P1865" i="2" s="1"/>
  <c r="I1865" i="2"/>
  <c r="R1865" i="2" s="1"/>
  <c r="G1866" i="2"/>
  <c r="P1866" i="2" s="1"/>
  <c r="I1866" i="2"/>
  <c r="R1866" i="2" s="1"/>
  <c r="G1867" i="2"/>
  <c r="P1867" i="2" s="1"/>
  <c r="I1867" i="2"/>
  <c r="R1867" i="2" s="1"/>
  <c r="G1868" i="2"/>
  <c r="P1868" i="2" s="1"/>
  <c r="I1868" i="2"/>
  <c r="R1868" i="2" s="1"/>
  <c r="G1869" i="2"/>
  <c r="P1869" i="2" s="1"/>
  <c r="I1869" i="2"/>
  <c r="R1869" i="2" s="1"/>
  <c r="G1870" i="2"/>
  <c r="P1870" i="2" s="1"/>
  <c r="I1870" i="2"/>
  <c r="R1870" i="2" s="1"/>
  <c r="G1871" i="2"/>
  <c r="P1871" i="2" s="1"/>
  <c r="I1871" i="2"/>
  <c r="R1871" i="2" s="1"/>
  <c r="G1872" i="2"/>
  <c r="P1872" i="2" s="1"/>
  <c r="I1872" i="2"/>
  <c r="R1872" i="2" s="1"/>
  <c r="G1873" i="2"/>
  <c r="P1873" i="2" s="1"/>
  <c r="I1873" i="2"/>
  <c r="R1873" i="2" s="1"/>
  <c r="G1874" i="2"/>
  <c r="P1874" i="2" s="1"/>
  <c r="I1874" i="2"/>
  <c r="R1874" i="2" s="1"/>
  <c r="G1875" i="2"/>
  <c r="P1875" i="2" s="1"/>
  <c r="I1875" i="2"/>
  <c r="R1875" i="2" s="1"/>
  <c r="G1876" i="2"/>
  <c r="P1876" i="2" s="1"/>
  <c r="I1876" i="2"/>
  <c r="R1876" i="2" s="1"/>
  <c r="G1877" i="2"/>
  <c r="P1877" i="2" s="1"/>
  <c r="I1877" i="2"/>
  <c r="R1877" i="2" s="1"/>
  <c r="G1878" i="2"/>
  <c r="P1878" i="2" s="1"/>
  <c r="I1878" i="2"/>
  <c r="R1878" i="2" s="1"/>
  <c r="G1879" i="2"/>
  <c r="P1879" i="2" s="1"/>
  <c r="I1879" i="2"/>
  <c r="R1879" i="2" s="1"/>
  <c r="G1880" i="2"/>
  <c r="P1880" i="2" s="1"/>
  <c r="I1880" i="2"/>
  <c r="R1880" i="2" s="1"/>
  <c r="G1881" i="2"/>
  <c r="P1881" i="2" s="1"/>
  <c r="I1881" i="2"/>
  <c r="R1881" i="2" s="1"/>
  <c r="G1882" i="2"/>
  <c r="P1882" i="2" s="1"/>
  <c r="I1882" i="2"/>
  <c r="R1882" i="2" s="1"/>
  <c r="G1883" i="2"/>
  <c r="P1883" i="2" s="1"/>
  <c r="I1883" i="2"/>
  <c r="R1883" i="2" s="1"/>
  <c r="G1884" i="2"/>
  <c r="P1884" i="2" s="1"/>
  <c r="I1884" i="2"/>
  <c r="R1884" i="2" s="1"/>
  <c r="G1885" i="2"/>
  <c r="P1885" i="2" s="1"/>
  <c r="I1885" i="2"/>
  <c r="R1885" i="2" s="1"/>
  <c r="G1886" i="2"/>
  <c r="P1886" i="2" s="1"/>
  <c r="I1886" i="2"/>
  <c r="R1886" i="2" s="1"/>
  <c r="G1887" i="2"/>
  <c r="P1887" i="2" s="1"/>
  <c r="I1887" i="2"/>
  <c r="R1887" i="2" s="1"/>
  <c r="G1888" i="2"/>
  <c r="P1888" i="2" s="1"/>
  <c r="I1888" i="2"/>
  <c r="R1888" i="2" s="1"/>
  <c r="G1889" i="2"/>
  <c r="P1889" i="2" s="1"/>
  <c r="I1889" i="2"/>
  <c r="R1889" i="2" s="1"/>
  <c r="G1890" i="2"/>
  <c r="P1890" i="2" s="1"/>
  <c r="I1890" i="2"/>
  <c r="R1890" i="2" s="1"/>
  <c r="G1891" i="2"/>
  <c r="P1891" i="2" s="1"/>
  <c r="I1891" i="2"/>
  <c r="R1891" i="2" s="1"/>
  <c r="G1892" i="2"/>
  <c r="P1892" i="2" s="1"/>
  <c r="I1892" i="2"/>
  <c r="R1892" i="2" s="1"/>
  <c r="G1893" i="2"/>
  <c r="P1893" i="2" s="1"/>
  <c r="I1893" i="2"/>
  <c r="R1893" i="2" s="1"/>
  <c r="G1894" i="2"/>
  <c r="P1894" i="2" s="1"/>
  <c r="I1894" i="2"/>
  <c r="R1894" i="2" s="1"/>
  <c r="G1895" i="2"/>
  <c r="P1895" i="2" s="1"/>
  <c r="I1895" i="2"/>
  <c r="R1895" i="2" s="1"/>
  <c r="G1896" i="2"/>
  <c r="P1896" i="2" s="1"/>
  <c r="I1896" i="2"/>
  <c r="R1896" i="2" s="1"/>
  <c r="G1897" i="2"/>
  <c r="P1897" i="2" s="1"/>
  <c r="I1897" i="2"/>
  <c r="R1897" i="2" s="1"/>
  <c r="G1898" i="2"/>
  <c r="P1898" i="2" s="1"/>
  <c r="I1898" i="2"/>
  <c r="R1898" i="2" s="1"/>
  <c r="G1899" i="2"/>
  <c r="P1899" i="2" s="1"/>
  <c r="I1899" i="2"/>
  <c r="R1899" i="2" s="1"/>
  <c r="G1900" i="2"/>
  <c r="P1900" i="2" s="1"/>
  <c r="I1900" i="2"/>
  <c r="R1900" i="2" s="1"/>
  <c r="G1901" i="2"/>
  <c r="P1901" i="2" s="1"/>
  <c r="I1901" i="2"/>
  <c r="R1901" i="2" s="1"/>
  <c r="G1902" i="2"/>
  <c r="P1902" i="2" s="1"/>
  <c r="I1902" i="2"/>
  <c r="R1902" i="2" s="1"/>
  <c r="G1903" i="2"/>
  <c r="P1903" i="2" s="1"/>
  <c r="I1903" i="2"/>
  <c r="R1903" i="2" s="1"/>
  <c r="G1904" i="2"/>
  <c r="P1904" i="2" s="1"/>
  <c r="I1904" i="2"/>
  <c r="R1904" i="2" s="1"/>
  <c r="G1905" i="2"/>
  <c r="P1905" i="2" s="1"/>
  <c r="I1905" i="2"/>
  <c r="R1905" i="2" s="1"/>
  <c r="G1906" i="2"/>
  <c r="P1906" i="2" s="1"/>
  <c r="I1906" i="2"/>
  <c r="R1906" i="2" s="1"/>
  <c r="G1907" i="2"/>
  <c r="P1907" i="2" s="1"/>
  <c r="I1907" i="2"/>
  <c r="R1907" i="2" s="1"/>
  <c r="G1908" i="2"/>
  <c r="P1908" i="2" s="1"/>
  <c r="I1908" i="2"/>
  <c r="R1908" i="2" s="1"/>
  <c r="G1909" i="2"/>
  <c r="P1909" i="2" s="1"/>
  <c r="I1909" i="2"/>
  <c r="R1909" i="2" s="1"/>
  <c r="G1910" i="2"/>
  <c r="P1910" i="2" s="1"/>
  <c r="I1910" i="2"/>
  <c r="R1910" i="2" s="1"/>
  <c r="G1911" i="2"/>
  <c r="P1911" i="2" s="1"/>
  <c r="I1911" i="2"/>
  <c r="R1911" i="2" s="1"/>
  <c r="G1912" i="2"/>
  <c r="P1912" i="2" s="1"/>
  <c r="I1912" i="2"/>
  <c r="R1912" i="2" s="1"/>
  <c r="G1913" i="2"/>
  <c r="P1913" i="2" s="1"/>
  <c r="I1913" i="2"/>
  <c r="R1913" i="2" s="1"/>
  <c r="G1914" i="2"/>
  <c r="P1914" i="2" s="1"/>
  <c r="I1914" i="2"/>
  <c r="R1914" i="2" s="1"/>
  <c r="G1915" i="2"/>
  <c r="P1915" i="2" s="1"/>
  <c r="I1915" i="2"/>
  <c r="R1915" i="2" s="1"/>
  <c r="G1916" i="2"/>
  <c r="P1916" i="2" s="1"/>
  <c r="I1916" i="2"/>
  <c r="R1916" i="2" s="1"/>
  <c r="G1917" i="2"/>
  <c r="P1917" i="2" s="1"/>
  <c r="I1917" i="2"/>
  <c r="R1917" i="2" s="1"/>
  <c r="G1918" i="2"/>
  <c r="P1918" i="2" s="1"/>
  <c r="I1918" i="2"/>
  <c r="R1918" i="2" s="1"/>
  <c r="G1919" i="2"/>
  <c r="P1919" i="2" s="1"/>
  <c r="I1919" i="2"/>
  <c r="R1919" i="2" s="1"/>
  <c r="G1920" i="2"/>
  <c r="P1920" i="2" s="1"/>
  <c r="I1920" i="2"/>
  <c r="R1920" i="2" s="1"/>
  <c r="G1921" i="2"/>
  <c r="P1921" i="2" s="1"/>
  <c r="I1921" i="2"/>
  <c r="R1921" i="2" s="1"/>
  <c r="G1922" i="2"/>
  <c r="P1922" i="2" s="1"/>
  <c r="I1922" i="2"/>
  <c r="R1922" i="2" s="1"/>
  <c r="G1923" i="2"/>
  <c r="P1923" i="2" s="1"/>
  <c r="I1923" i="2"/>
  <c r="R1923" i="2" s="1"/>
  <c r="G1924" i="2"/>
  <c r="P1924" i="2" s="1"/>
  <c r="I1924" i="2"/>
  <c r="R1924" i="2" s="1"/>
  <c r="G1925" i="2"/>
  <c r="P1925" i="2" s="1"/>
  <c r="I1925" i="2"/>
  <c r="R1925" i="2" s="1"/>
  <c r="G1926" i="2"/>
  <c r="P1926" i="2" s="1"/>
  <c r="I1926" i="2"/>
  <c r="R1926" i="2" s="1"/>
  <c r="G1927" i="2"/>
  <c r="P1927" i="2" s="1"/>
  <c r="I1927" i="2"/>
  <c r="R1927" i="2" s="1"/>
  <c r="G1928" i="2"/>
  <c r="P1928" i="2" s="1"/>
  <c r="I1928" i="2"/>
  <c r="R1928" i="2" s="1"/>
  <c r="G1929" i="2"/>
  <c r="P1929" i="2" s="1"/>
  <c r="I1929" i="2"/>
  <c r="R1929" i="2" s="1"/>
  <c r="G1930" i="2"/>
  <c r="P1930" i="2" s="1"/>
  <c r="I1930" i="2"/>
  <c r="R1930" i="2" s="1"/>
  <c r="G1931" i="2"/>
  <c r="P1931" i="2" s="1"/>
  <c r="I1931" i="2"/>
  <c r="R1931" i="2" s="1"/>
  <c r="G1932" i="2"/>
  <c r="P1932" i="2" s="1"/>
  <c r="I1932" i="2"/>
  <c r="R1932" i="2" s="1"/>
  <c r="G1933" i="2"/>
  <c r="P1933" i="2" s="1"/>
  <c r="I1933" i="2"/>
  <c r="R1933" i="2" s="1"/>
  <c r="G1934" i="2"/>
  <c r="P1934" i="2" s="1"/>
  <c r="I1934" i="2"/>
  <c r="R1934" i="2" s="1"/>
  <c r="G1935" i="2"/>
  <c r="P1935" i="2" s="1"/>
  <c r="I1935" i="2"/>
  <c r="R1935" i="2" s="1"/>
  <c r="G1936" i="2"/>
  <c r="P1936" i="2" s="1"/>
  <c r="I1936" i="2"/>
  <c r="R1936" i="2" s="1"/>
  <c r="G1937" i="2"/>
  <c r="P1937" i="2" s="1"/>
  <c r="I1937" i="2"/>
  <c r="R1937" i="2" s="1"/>
  <c r="G1938" i="2"/>
  <c r="P1938" i="2" s="1"/>
  <c r="I1938" i="2"/>
  <c r="R1938" i="2" s="1"/>
  <c r="G1939" i="2"/>
  <c r="P1939" i="2" s="1"/>
  <c r="I1939" i="2"/>
  <c r="R1939" i="2" s="1"/>
  <c r="G1940" i="2"/>
  <c r="P1940" i="2" s="1"/>
  <c r="I1940" i="2"/>
  <c r="R1940" i="2" s="1"/>
  <c r="G1941" i="2"/>
  <c r="P1941" i="2" s="1"/>
  <c r="I1941" i="2"/>
  <c r="R1941" i="2" s="1"/>
  <c r="G1942" i="2"/>
  <c r="P1942" i="2" s="1"/>
  <c r="I1942" i="2"/>
  <c r="R1942" i="2" s="1"/>
  <c r="G1943" i="2"/>
  <c r="P1943" i="2" s="1"/>
  <c r="I1943" i="2"/>
  <c r="R1943" i="2" s="1"/>
  <c r="G1944" i="2"/>
  <c r="P1944" i="2" s="1"/>
  <c r="I1944" i="2"/>
  <c r="R1944" i="2" s="1"/>
  <c r="G1945" i="2"/>
  <c r="P1945" i="2" s="1"/>
  <c r="I1945" i="2"/>
  <c r="R1945" i="2" s="1"/>
  <c r="G1946" i="2"/>
  <c r="P1946" i="2" s="1"/>
  <c r="I1946" i="2"/>
  <c r="R1946" i="2" s="1"/>
  <c r="G1947" i="2"/>
  <c r="P1947" i="2" s="1"/>
  <c r="I1947" i="2"/>
  <c r="R1947" i="2" s="1"/>
  <c r="G1948" i="2"/>
  <c r="P1948" i="2" s="1"/>
  <c r="I1948" i="2"/>
  <c r="R1948" i="2" s="1"/>
  <c r="G1949" i="2"/>
  <c r="P1949" i="2" s="1"/>
  <c r="I1949" i="2"/>
  <c r="R1949" i="2" s="1"/>
  <c r="G1950" i="2"/>
  <c r="P1950" i="2" s="1"/>
  <c r="I1950" i="2"/>
  <c r="R1950" i="2" s="1"/>
  <c r="G1951" i="2"/>
  <c r="P1951" i="2" s="1"/>
  <c r="I1951" i="2"/>
  <c r="R1951" i="2" s="1"/>
  <c r="G1952" i="2"/>
  <c r="P1952" i="2" s="1"/>
  <c r="I1952" i="2"/>
  <c r="R1952" i="2" s="1"/>
  <c r="G1953" i="2"/>
  <c r="P1953" i="2" s="1"/>
  <c r="I1953" i="2"/>
  <c r="R1953" i="2" s="1"/>
  <c r="G1954" i="2"/>
  <c r="P1954" i="2" s="1"/>
  <c r="I1954" i="2"/>
  <c r="R1954" i="2" s="1"/>
  <c r="G1955" i="2"/>
  <c r="P1955" i="2" s="1"/>
  <c r="I1955" i="2"/>
  <c r="R1955" i="2" s="1"/>
  <c r="G1956" i="2"/>
  <c r="P1956" i="2" s="1"/>
  <c r="I1956" i="2"/>
  <c r="R1956" i="2" s="1"/>
  <c r="G1957" i="2"/>
  <c r="P1957" i="2" s="1"/>
  <c r="I1957" i="2"/>
  <c r="R1957" i="2" s="1"/>
  <c r="G1958" i="2"/>
  <c r="P1958" i="2" s="1"/>
  <c r="I1958" i="2"/>
  <c r="R1958" i="2" s="1"/>
  <c r="G1959" i="2"/>
  <c r="P1959" i="2" s="1"/>
  <c r="I1959" i="2"/>
  <c r="R1959" i="2" s="1"/>
  <c r="G1960" i="2"/>
  <c r="P1960" i="2" s="1"/>
  <c r="I1960" i="2"/>
  <c r="R1960" i="2" s="1"/>
  <c r="G1961" i="2"/>
  <c r="P1961" i="2" s="1"/>
  <c r="I1961" i="2"/>
  <c r="R1961" i="2" s="1"/>
  <c r="G1962" i="2"/>
  <c r="P1962" i="2" s="1"/>
  <c r="I1962" i="2"/>
  <c r="R1962" i="2" s="1"/>
  <c r="G1963" i="2"/>
  <c r="P1963" i="2" s="1"/>
  <c r="I1963" i="2"/>
  <c r="R1963" i="2" s="1"/>
  <c r="G1964" i="2"/>
  <c r="P1964" i="2" s="1"/>
  <c r="I1964" i="2"/>
  <c r="R1964" i="2" s="1"/>
  <c r="G1965" i="2"/>
  <c r="P1965" i="2" s="1"/>
  <c r="I1965" i="2"/>
  <c r="R1965" i="2" s="1"/>
  <c r="G1966" i="2"/>
  <c r="P1966" i="2" s="1"/>
  <c r="I1966" i="2"/>
  <c r="R1966" i="2" s="1"/>
  <c r="G1967" i="2"/>
  <c r="P1967" i="2" s="1"/>
  <c r="I1967" i="2"/>
  <c r="R1967" i="2" s="1"/>
  <c r="G1968" i="2"/>
  <c r="P1968" i="2" s="1"/>
  <c r="I1968" i="2"/>
  <c r="R1968" i="2" s="1"/>
  <c r="G1969" i="2"/>
  <c r="P1969" i="2" s="1"/>
  <c r="I1969" i="2"/>
  <c r="R1969" i="2" s="1"/>
  <c r="G1970" i="2"/>
  <c r="P1970" i="2" s="1"/>
  <c r="I1970" i="2"/>
  <c r="R1970" i="2" s="1"/>
  <c r="G1971" i="2"/>
  <c r="P1971" i="2" s="1"/>
  <c r="I1971" i="2"/>
  <c r="R1971" i="2" s="1"/>
  <c r="G1972" i="2"/>
  <c r="P1972" i="2" s="1"/>
  <c r="I1972" i="2"/>
  <c r="R1972" i="2" s="1"/>
  <c r="G1973" i="2"/>
  <c r="P1973" i="2" s="1"/>
  <c r="I1973" i="2"/>
  <c r="R1973" i="2" s="1"/>
  <c r="G1974" i="2"/>
  <c r="P1974" i="2" s="1"/>
  <c r="I1974" i="2"/>
  <c r="R1974" i="2" s="1"/>
  <c r="G1975" i="2"/>
  <c r="P1975" i="2" s="1"/>
  <c r="I1975" i="2"/>
  <c r="R1975" i="2" s="1"/>
  <c r="G1976" i="2"/>
  <c r="P1976" i="2" s="1"/>
  <c r="I1976" i="2"/>
  <c r="R1976" i="2" s="1"/>
  <c r="G1977" i="2"/>
  <c r="P1977" i="2" s="1"/>
  <c r="I1977" i="2"/>
  <c r="R1977" i="2" s="1"/>
  <c r="G1978" i="2"/>
  <c r="P1978" i="2" s="1"/>
  <c r="I1978" i="2"/>
  <c r="R1978" i="2" s="1"/>
  <c r="G1979" i="2"/>
  <c r="P1979" i="2" s="1"/>
  <c r="I1979" i="2"/>
  <c r="R1979" i="2" s="1"/>
  <c r="G1980" i="2"/>
  <c r="P1980" i="2" s="1"/>
  <c r="I1980" i="2"/>
  <c r="R1980" i="2" s="1"/>
  <c r="G1981" i="2"/>
  <c r="P1981" i="2" s="1"/>
  <c r="I1981" i="2"/>
  <c r="R1981" i="2" s="1"/>
  <c r="G1982" i="2"/>
  <c r="P1982" i="2" s="1"/>
  <c r="I1982" i="2"/>
  <c r="R1982" i="2" s="1"/>
  <c r="G1983" i="2"/>
  <c r="P1983" i="2" s="1"/>
  <c r="I1983" i="2"/>
  <c r="R1983" i="2" s="1"/>
  <c r="G1984" i="2"/>
  <c r="P1984" i="2" s="1"/>
  <c r="I1984" i="2"/>
  <c r="R1984" i="2" s="1"/>
  <c r="G1985" i="2"/>
  <c r="P1985" i="2" s="1"/>
  <c r="I1985" i="2"/>
  <c r="R1985" i="2" s="1"/>
  <c r="G1986" i="2"/>
  <c r="P1986" i="2" s="1"/>
  <c r="I1986" i="2"/>
  <c r="R1986" i="2" s="1"/>
  <c r="G1987" i="2"/>
  <c r="P1987" i="2" s="1"/>
  <c r="I1987" i="2"/>
  <c r="R1987" i="2" s="1"/>
  <c r="G1988" i="2"/>
  <c r="P1988" i="2" s="1"/>
  <c r="I1988" i="2"/>
  <c r="R1988" i="2" s="1"/>
  <c r="G1989" i="2"/>
  <c r="P1989" i="2" s="1"/>
  <c r="I1989" i="2"/>
  <c r="R1989" i="2" s="1"/>
  <c r="G1990" i="2"/>
  <c r="P1990" i="2" s="1"/>
  <c r="I1990" i="2"/>
  <c r="R1990" i="2" s="1"/>
  <c r="G1991" i="2"/>
  <c r="P1991" i="2" s="1"/>
  <c r="I1991" i="2"/>
  <c r="R1991" i="2" s="1"/>
  <c r="G1992" i="2"/>
  <c r="P1992" i="2" s="1"/>
  <c r="I1992" i="2"/>
  <c r="R1992" i="2" s="1"/>
  <c r="G1993" i="2"/>
  <c r="P1993" i="2" s="1"/>
  <c r="I1993" i="2"/>
  <c r="R1993" i="2" s="1"/>
  <c r="G1994" i="2"/>
  <c r="P1994" i="2" s="1"/>
  <c r="I1994" i="2"/>
  <c r="R1994" i="2" s="1"/>
  <c r="G1995" i="2"/>
  <c r="P1995" i="2" s="1"/>
  <c r="I1995" i="2"/>
  <c r="R1995" i="2" s="1"/>
  <c r="G1996" i="2"/>
  <c r="P1996" i="2" s="1"/>
  <c r="I1996" i="2"/>
  <c r="R1996" i="2" s="1"/>
  <c r="G1997" i="2"/>
  <c r="P1997" i="2" s="1"/>
  <c r="I1997" i="2"/>
  <c r="R1997" i="2" s="1"/>
  <c r="G1998" i="2"/>
  <c r="P1998" i="2" s="1"/>
  <c r="I1998" i="2"/>
  <c r="R1998" i="2" s="1"/>
  <c r="G1999" i="2"/>
  <c r="P1999" i="2" s="1"/>
  <c r="I1999" i="2"/>
  <c r="R1999" i="2" s="1"/>
  <c r="G2000" i="2"/>
  <c r="P2000" i="2" s="1"/>
  <c r="I2000" i="2"/>
  <c r="R2000" i="2" s="1"/>
  <c r="G2001" i="2"/>
  <c r="P2001" i="2" s="1"/>
  <c r="I2001" i="2"/>
  <c r="R2001" i="2" s="1"/>
  <c r="G2002" i="2"/>
  <c r="P2002" i="2" s="1"/>
  <c r="I2002" i="2"/>
  <c r="R2002" i="2" s="1"/>
  <c r="G2003" i="2"/>
  <c r="P2003" i="2" s="1"/>
  <c r="I2003" i="2"/>
  <c r="R2003" i="2" s="1"/>
  <c r="G2004" i="2"/>
  <c r="P2004" i="2" s="1"/>
  <c r="I2004" i="2"/>
  <c r="R2004" i="2" s="1"/>
  <c r="G2005" i="2"/>
  <c r="P2005" i="2" s="1"/>
  <c r="I2005" i="2"/>
  <c r="R2005" i="2" s="1"/>
  <c r="G2006" i="2"/>
  <c r="P2006" i="2" s="1"/>
  <c r="I2006" i="2"/>
  <c r="R2006" i="2" s="1"/>
  <c r="G2007" i="2"/>
  <c r="P2007" i="2" s="1"/>
  <c r="I2007" i="2"/>
  <c r="R2007" i="2" s="1"/>
  <c r="G2008" i="2"/>
  <c r="P2008" i="2" s="1"/>
  <c r="I2008" i="2"/>
  <c r="R2008" i="2" s="1"/>
  <c r="G2009" i="2"/>
  <c r="P2009" i="2" s="1"/>
  <c r="I2009" i="2"/>
  <c r="R2009" i="2" s="1"/>
  <c r="G2010" i="2"/>
  <c r="P2010" i="2" s="1"/>
  <c r="I2010" i="2"/>
  <c r="R2010" i="2" s="1"/>
  <c r="G2011" i="2"/>
  <c r="P2011" i="2" s="1"/>
  <c r="I2011" i="2"/>
  <c r="R2011" i="2" s="1"/>
  <c r="G2012" i="2"/>
  <c r="P2012" i="2" s="1"/>
  <c r="I2012" i="2"/>
  <c r="R2012" i="2" s="1"/>
  <c r="G2013" i="2"/>
  <c r="P2013" i="2" s="1"/>
  <c r="I2013" i="2"/>
  <c r="R2013" i="2" s="1"/>
  <c r="G2014" i="2"/>
  <c r="P2014" i="2" s="1"/>
  <c r="I2014" i="2"/>
  <c r="R2014" i="2" s="1"/>
  <c r="G2015" i="2"/>
  <c r="P2015" i="2" s="1"/>
  <c r="I2015" i="2"/>
  <c r="R2015" i="2" s="1"/>
  <c r="G2016" i="2"/>
  <c r="P2016" i="2" s="1"/>
  <c r="I2016" i="2"/>
  <c r="R2016" i="2" s="1"/>
  <c r="G2017" i="2"/>
  <c r="P2017" i="2" s="1"/>
  <c r="I2017" i="2"/>
  <c r="R2017" i="2" s="1"/>
  <c r="G2018" i="2"/>
  <c r="P2018" i="2" s="1"/>
  <c r="I2018" i="2"/>
  <c r="R2018" i="2" s="1"/>
  <c r="G2019" i="2"/>
  <c r="P2019" i="2" s="1"/>
  <c r="I2019" i="2"/>
  <c r="R2019" i="2" s="1"/>
  <c r="G2020" i="2"/>
  <c r="P2020" i="2" s="1"/>
  <c r="I2020" i="2"/>
  <c r="R2020" i="2" s="1"/>
  <c r="G2021" i="2"/>
  <c r="P2021" i="2" s="1"/>
  <c r="I2021" i="2"/>
  <c r="R2021" i="2" s="1"/>
  <c r="G2022" i="2"/>
  <c r="P2022" i="2" s="1"/>
  <c r="I2022" i="2"/>
  <c r="R2022" i="2" s="1"/>
  <c r="G2023" i="2"/>
  <c r="P2023" i="2" s="1"/>
  <c r="I2023" i="2"/>
  <c r="R2023" i="2" s="1"/>
  <c r="G2024" i="2"/>
  <c r="P2024" i="2" s="1"/>
  <c r="I2024" i="2"/>
  <c r="R2024" i="2" s="1"/>
  <c r="G2025" i="2"/>
  <c r="P2025" i="2" s="1"/>
  <c r="I2025" i="2"/>
  <c r="R2025" i="2" s="1"/>
  <c r="G2026" i="2"/>
  <c r="P2026" i="2" s="1"/>
  <c r="I2026" i="2"/>
  <c r="R2026" i="2" s="1"/>
  <c r="G2027" i="2"/>
  <c r="P2027" i="2" s="1"/>
  <c r="I2027" i="2"/>
  <c r="R2027" i="2" s="1"/>
  <c r="G2028" i="2"/>
  <c r="P2028" i="2" s="1"/>
  <c r="I2028" i="2"/>
  <c r="R2028" i="2" s="1"/>
  <c r="G2029" i="2"/>
  <c r="P2029" i="2" s="1"/>
  <c r="I2029" i="2"/>
  <c r="R2029" i="2" s="1"/>
  <c r="G2030" i="2"/>
  <c r="P2030" i="2" s="1"/>
  <c r="I2030" i="2"/>
  <c r="R2030" i="2" s="1"/>
  <c r="G2031" i="2"/>
  <c r="P2031" i="2" s="1"/>
  <c r="I2031" i="2"/>
  <c r="R2031" i="2" s="1"/>
  <c r="G2032" i="2"/>
  <c r="P2032" i="2" s="1"/>
  <c r="I2032" i="2"/>
  <c r="R2032" i="2" s="1"/>
  <c r="G2033" i="2"/>
  <c r="P2033" i="2" s="1"/>
  <c r="I2033" i="2"/>
  <c r="R2033" i="2" s="1"/>
  <c r="G2034" i="2"/>
  <c r="P2034" i="2" s="1"/>
  <c r="I2034" i="2"/>
  <c r="R2034" i="2" s="1"/>
  <c r="G2035" i="2"/>
  <c r="P2035" i="2" s="1"/>
  <c r="I2035" i="2"/>
  <c r="R2035" i="2" s="1"/>
  <c r="G2036" i="2"/>
  <c r="P2036" i="2" s="1"/>
  <c r="I2036" i="2"/>
  <c r="R2036" i="2" s="1"/>
  <c r="G2037" i="2"/>
  <c r="P2037" i="2" s="1"/>
  <c r="I2037" i="2"/>
  <c r="R2037" i="2" s="1"/>
  <c r="G2038" i="2"/>
  <c r="P2038" i="2" s="1"/>
  <c r="I2038" i="2"/>
  <c r="R2038" i="2" s="1"/>
  <c r="G2039" i="2"/>
  <c r="P2039" i="2" s="1"/>
  <c r="I2039" i="2"/>
  <c r="R2039" i="2" s="1"/>
  <c r="G2040" i="2"/>
  <c r="P2040" i="2" s="1"/>
  <c r="I2040" i="2"/>
  <c r="R2040" i="2" s="1"/>
  <c r="G2041" i="2"/>
  <c r="P2041" i="2" s="1"/>
  <c r="I2041" i="2"/>
  <c r="R2041" i="2" s="1"/>
  <c r="G2042" i="2"/>
  <c r="P2042" i="2" s="1"/>
  <c r="I2042" i="2"/>
  <c r="R2042" i="2" s="1"/>
  <c r="G2043" i="2"/>
  <c r="P2043" i="2" s="1"/>
  <c r="I2043" i="2"/>
  <c r="R2043" i="2" s="1"/>
  <c r="G2044" i="2"/>
  <c r="P2044" i="2" s="1"/>
  <c r="I2044" i="2"/>
  <c r="F1792" i="2"/>
  <c r="O1792" i="2" s="1"/>
  <c r="F1793" i="2"/>
  <c r="O1793" i="2" s="1"/>
  <c r="F1794" i="2"/>
  <c r="O1794" i="2" s="1"/>
  <c r="F1795" i="2"/>
  <c r="O1795" i="2" s="1"/>
  <c r="F1796" i="2"/>
  <c r="O1796" i="2" s="1"/>
  <c r="F1797" i="2"/>
  <c r="O1797" i="2" s="1"/>
  <c r="F1798" i="2"/>
  <c r="O1798" i="2" s="1"/>
  <c r="F1799" i="2"/>
  <c r="O1799" i="2" s="1"/>
  <c r="F1800" i="2"/>
  <c r="O1800" i="2" s="1"/>
  <c r="F1801" i="2"/>
  <c r="O1801" i="2" s="1"/>
  <c r="F1802" i="2"/>
  <c r="O1802" i="2" s="1"/>
  <c r="F1803" i="2"/>
  <c r="O1803" i="2" s="1"/>
  <c r="F1804" i="2"/>
  <c r="O1804" i="2" s="1"/>
  <c r="F1805" i="2"/>
  <c r="O1805" i="2" s="1"/>
  <c r="F1806" i="2"/>
  <c r="O1806" i="2" s="1"/>
  <c r="F1807" i="2"/>
  <c r="O1807" i="2" s="1"/>
  <c r="F1808" i="2"/>
  <c r="O1808" i="2" s="1"/>
  <c r="F1809" i="2"/>
  <c r="O1809" i="2" s="1"/>
  <c r="F1810" i="2"/>
  <c r="O1810" i="2" s="1"/>
  <c r="F1811" i="2"/>
  <c r="O1811" i="2" s="1"/>
  <c r="F1812" i="2"/>
  <c r="O1812" i="2" s="1"/>
  <c r="F1813" i="2"/>
  <c r="O1813" i="2" s="1"/>
  <c r="F1814" i="2"/>
  <c r="O1814" i="2" s="1"/>
  <c r="F1815" i="2"/>
  <c r="O1815" i="2" s="1"/>
  <c r="F1816" i="2"/>
  <c r="O1816" i="2" s="1"/>
  <c r="F1817" i="2"/>
  <c r="O1817" i="2" s="1"/>
  <c r="F1818" i="2"/>
  <c r="O1818" i="2" s="1"/>
  <c r="F1819" i="2"/>
  <c r="O1819" i="2" s="1"/>
  <c r="F1820" i="2"/>
  <c r="O1820" i="2" s="1"/>
  <c r="F1821" i="2"/>
  <c r="O1821" i="2" s="1"/>
  <c r="F1822" i="2"/>
  <c r="O1822" i="2" s="1"/>
  <c r="F1823" i="2"/>
  <c r="O1823" i="2" s="1"/>
  <c r="F1824" i="2"/>
  <c r="O1824" i="2" s="1"/>
  <c r="F1825" i="2"/>
  <c r="O1825" i="2" s="1"/>
  <c r="F1826" i="2"/>
  <c r="O1826" i="2" s="1"/>
  <c r="F1827" i="2"/>
  <c r="O1827" i="2" s="1"/>
  <c r="F1828" i="2"/>
  <c r="O1828" i="2" s="1"/>
  <c r="F1829" i="2"/>
  <c r="O1829" i="2" s="1"/>
  <c r="F1830" i="2"/>
  <c r="O1830" i="2" s="1"/>
  <c r="F1831" i="2"/>
  <c r="O1831" i="2" s="1"/>
  <c r="F1832" i="2"/>
  <c r="O1832" i="2" s="1"/>
  <c r="F1833" i="2"/>
  <c r="O1833" i="2" s="1"/>
  <c r="F1834" i="2"/>
  <c r="O1834" i="2" s="1"/>
  <c r="F1835" i="2"/>
  <c r="O1835" i="2" s="1"/>
  <c r="F1836" i="2"/>
  <c r="O1836" i="2" s="1"/>
  <c r="F1837" i="2"/>
  <c r="O1837" i="2" s="1"/>
  <c r="F1838" i="2"/>
  <c r="O1838" i="2" s="1"/>
  <c r="F1839" i="2"/>
  <c r="O1839" i="2" s="1"/>
  <c r="F1840" i="2"/>
  <c r="O1840" i="2" s="1"/>
  <c r="F1841" i="2"/>
  <c r="O1841" i="2" s="1"/>
  <c r="F1842" i="2"/>
  <c r="O1842" i="2" s="1"/>
  <c r="F1843" i="2"/>
  <c r="O1843" i="2" s="1"/>
  <c r="F1844" i="2"/>
  <c r="O1844" i="2" s="1"/>
  <c r="F1845" i="2"/>
  <c r="O1845" i="2" s="1"/>
  <c r="F1846" i="2"/>
  <c r="O1846" i="2" s="1"/>
  <c r="F1847" i="2"/>
  <c r="O1847" i="2" s="1"/>
  <c r="F1848" i="2"/>
  <c r="O1848" i="2" s="1"/>
  <c r="F1849" i="2"/>
  <c r="O1849" i="2" s="1"/>
  <c r="F1850" i="2"/>
  <c r="O1850" i="2" s="1"/>
  <c r="F1851" i="2"/>
  <c r="O1851" i="2" s="1"/>
  <c r="F1852" i="2"/>
  <c r="O1852" i="2" s="1"/>
  <c r="F1853" i="2"/>
  <c r="O1853" i="2" s="1"/>
  <c r="F1854" i="2"/>
  <c r="O1854" i="2" s="1"/>
  <c r="F1855" i="2"/>
  <c r="O1855" i="2" s="1"/>
  <c r="F1856" i="2"/>
  <c r="O1856" i="2" s="1"/>
  <c r="F1857" i="2"/>
  <c r="O1857" i="2" s="1"/>
  <c r="F1858" i="2"/>
  <c r="O1858" i="2" s="1"/>
  <c r="F1859" i="2"/>
  <c r="O1859" i="2" s="1"/>
  <c r="F1860" i="2"/>
  <c r="O1860" i="2" s="1"/>
  <c r="F1861" i="2"/>
  <c r="O1861" i="2" s="1"/>
  <c r="F1862" i="2"/>
  <c r="O1862" i="2" s="1"/>
  <c r="F1863" i="2"/>
  <c r="O1863" i="2" s="1"/>
  <c r="F1864" i="2"/>
  <c r="O1864" i="2" s="1"/>
  <c r="F1865" i="2"/>
  <c r="O1865" i="2" s="1"/>
  <c r="F1866" i="2"/>
  <c r="O1866" i="2" s="1"/>
  <c r="F1867" i="2"/>
  <c r="O1867" i="2" s="1"/>
  <c r="F1868" i="2"/>
  <c r="O1868" i="2" s="1"/>
  <c r="F1869" i="2"/>
  <c r="O1869" i="2" s="1"/>
  <c r="F1870" i="2"/>
  <c r="O1870" i="2" s="1"/>
  <c r="F1871" i="2"/>
  <c r="O1871" i="2" s="1"/>
  <c r="F1872" i="2"/>
  <c r="O1872" i="2" s="1"/>
  <c r="F1873" i="2"/>
  <c r="O1873" i="2" s="1"/>
  <c r="F1874" i="2"/>
  <c r="O1874" i="2" s="1"/>
  <c r="F1875" i="2"/>
  <c r="O1875" i="2" s="1"/>
  <c r="F1876" i="2"/>
  <c r="O1876" i="2" s="1"/>
  <c r="F1877" i="2"/>
  <c r="O1877" i="2" s="1"/>
  <c r="F1878" i="2"/>
  <c r="O1878" i="2" s="1"/>
  <c r="F1879" i="2"/>
  <c r="O1879" i="2" s="1"/>
  <c r="F1880" i="2"/>
  <c r="O1880" i="2" s="1"/>
  <c r="F1881" i="2"/>
  <c r="O1881" i="2" s="1"/>
  <c r="F1882" i="2"/>
  <c r="O1882" i="2" s="1"/>
  <c r="F1883" i="2"/>
  <c r="O1883" i="2" s="1"/>
  <c r="F1884" i="2"/>
  <c r="O1884" i="2" s="1"/>
  <c r="F1885" i="2"/>
  <c r="O1885" i="2" s="1"/>
  <c r="F1886" i="2"/>
  <c r="O1886" i="2" s="1"/>
  <c r="F1887" i="2"/>
  <c r="O1887" i="2" s="1"/>
  <c r="F1888" i="2"/>
  <c r="O1888" i="2" s="1"/>
  <c r="F1889" i="2"/>
  <c r="O1889" i="2" s="1"/>
  <c r="F1890" i="2"/>
  <c r="O1890" i="2" s="1"/>
  <c r="F1891" i="2"/>
  <c r="O1891" i="2" s="1"/>
  <c r="F1892" i="2"/>
  <c r="O1892" i="2" s="1"/>
  <c r="F1893" i="2"/>
  <c r="O1893" i="2" s="1"/>
  <c r="F1894" i="2"/>
  <c r="O1894" i="2" s="1"/>
  <c r="F1895" i="2"/>
  <c r="O1895" i="2" s="1"/>
  <c r="F1896" i="2"/>
  <c r="O1896" i="2" s="1"/>
  <c r="F1897" i="2"/>
  <c r="O1897" i="2" s="1"/>
  <c r="F1898" i="2"/>
  <c r="O1898" i="2" s="1"/>
  <c r="F1899" i="2"/>
  <c r="O1899" i="2" s="1"/>
  <c r="F1900" i="2"/>
  <c r="O1900" i="2" s="1"/>
  <c r="F1901" i="2"/>
  <c r="O1901" i="2" s="1"/>
  <c r="F1902" i="2"/>
  <c r="O1902" i="2" s="1"/>
  <c r="F1903" i="2"/>
  <c r="O1903" i="2" s="1"/>
  <c r="F1904" i="2"/>
  <c r="O1904" i="2" s="1"/>
  <c r="F1905" i="2"/>
  <c r="O1905" i="2" s="1"/>
  <c r="F1906" i="2"/>
  <c r="O1906" i="2" s="1"/>
  <c r="F1907" i="2"/>
  <c r="O1907" i="2" s="1"/>
  <c r="F1908" i="2"/>
  <c r="O1908" i="2" s="1"/>
  <c r="F1909" i="2"/>
  <c r="O1909" i="2" s="1"/>
  <c r="F1910" i="2"/>
  <c r="O1910" i="2" s="1"/>
  <c r="F1911" i="2"/>
  <c r="O1911" i="2" s="1"/>
  <c r="F1912" i="2"/>
  <c r="O1912" i="2" s="1"/>
  <c r="F1913" i="2"/>
  <c r="O1913" i="2" s="1"/>
  <c r="F1914" i="2"/>
  <c r="O1914" i="2" s="1"/>
  <c r="F1915" i="2"/>
  <c r="O1915" i="2" s="1"/>
  <c r="F1916" i="2"/>
  <c r="O1916" i="2" s="1"/>
  <c r="F1917" i="2"/>
  <c r="O1917" i="2" s="1"/>
  <c r="F1918" i="2"/>
  <c r="O1918" i="2" s="1"/>
  <c r="F1919" i="2"/>
  <c r="O1919" i="2" s="1"/>
  <c r="F1920" i="2"/>
  <c r="O1920" i="2" s="1"/>
  <c r="F1921" i="2"/>
  <c r="O1921" i="2" s="1"/>
  <c r="F1922" i="2"/>
  <c r="O1922" i="2" s="1"/>
  <c r="F1923" i="2"/>
  <c r="O1923" i="2" s="1"/>
  <c r="F1924" i="2"/>
  <c r="O1924" i="2" s="1"/>
  <c r="F1925" i="2"/>
  <c r="O1925" i="2" s="1"/>
  <c r="F1926" i="2"/>
  <c r="O1926" i="2" s="1"/>
  <c r="F1927" i="2"/>
  <c r="O1927" i="2" s="1"/>
  <c r="F1928" i="2"/>
  <c r="O1928" i="2" s="1"/>
  <c r="F1929" i="2"/>
  <c r="O1929" i="2" s="1"/>
  <c r="F1930" i="2"/>
  <c r="O1930" i="2" s="1"/>
  <c r="F1931" i="2"/>
  <c r="O1931" i="2" s="1"/>
  <c r="F1932" i="2"/>
  <c r="O1932" i="2" s="1"/>
  <c r="F1933" i="2"/>
  <c r="O1933" i="2" s="1"/>
  <c r="F1934" i="2"/>
  <c r="O1934" i="2" s="1"/>
  <c r="F1935" i="2"/>
  <c r="O1935" i="2" s="1"/>
  <c r="F1936" i="2"/>
  <c r="O1936" i="2" s="1"/>
  <c r="F1937" i="2"/>
  <c r="O1937" i="2" s="1"/>
  <c r="F1938" i="2"/>
  <c r="O1938" i="2" s="1"/>
  <c r="F1939" i="2"/>
  <c r="O1939" i="2" s="1"/>
  <c r="F1940" i="2"/>
  <c r="O1940" i="2" s="1"/>
  <c r="F1941" i="2"/>
  <c r="O1941" i="2" s="1"/>
  <c r="F1942" i="2"/>
  <c r="O1942" i="2" s="1"/>
  <c r="F1943" i="2"/>
  <c r="O1943" i="2" s="1"/>
  <c r="F1944" i="2"/>
  <c r="O1944" i="2" s="1"/>
  <c r="F1945" i="2"/>
  <c r="O1945" i="2" s="1"/>
  <c r="F1946" i="2"/>
  <c r="O1946" i="2" s="1"/>
  <c r="F1947" i="2"/>
  <c r="O1947" i="2" s="1"/>
  <c r="F1948" i="2"/>
  <c r="O1948" i="2" s="1"/>
  <c r="F1949" i="2"/>
  <c r="O1949" i="2" s="1"/>
  <c r="F1950" i="2"/>
  <c r="O1950" i="2" s="1"/>
  <c r="F1951" i="2"/>
  <c r="O1951" i="2" s="1"/>
  <c r="F1952" i="2"/>
  <c r="O1952" i="2" s="1"/>
  <c r="F1953" i="2"/>
  <c r="O1953" i="2" s="1"/>
  <c r="F1954" i="2"/>
  <c r="O1954" i="2" s="1"/>
  <c r="F1955" i="2"/>
  <c r="O1955" i="2" s="1"/>
  <c r="F1956" i="2"/>
  <c r="O1956" i="2" s="1"/>
  <c r="F1957" i="2"/>
  <c r="O1957" i="2" s="1"/>
  <c r="F1958" i="2"/>
  <c r="O1958" i="2" s="1"/>
  <c r="F1959" i="2"/>
  <c r="O1959" i="2" s="1"/>
  <c r="F1960" i="2"/>
  <c r="O1960" i="2" s="1"/>
  <c r="F1961" i="2"/>
  <c r="O1961" i="2" s="1"/>
  <c r="F1962" i="2"/>
  <c r="O1962" i="2" s="1"/>
  <c r="F1963" i="2"/>
  <c r="O1963" i="2" s="1"/>
  <c r="F1964" i="2"/>
  <c r="O1964" i="2" s="1"/>
  <c r="F1965" i="2"/>
  <c r="O1965" i="2" s="1"/>
  <c r="F1966" i="2"/>
  <c r="O1966" i="2" s="1"/>
  <c r="F1967" i="2"/>
  <c r="O1967" i="2" s="1"/>
  <c r="F1968" i="2"/>
  <c r="O1968" i="2" s="1"/>
  <c r="F1969" i="2"/>
  <c r="O1969" i="2" s="1"/>
  <c r="F1970" i="2"/>
  <c r="O1970" i="2" s="1"/>
  <c r="F1971" i="2"/>
  <c r="O1971" i="2" s="1"/>
  <c r="F1972" i="2"/>
  <c r="O1972" i="2" s="1"/>
  <c r="F1973" i="2"/>
  <c r="O1973" i="2" s="1"/>
  <c r="F1974" i="2"/>
  <c r="O1974" i="2" s="1"/>
  <c r="F1975" i="2"/>
  <c r="O1975" i="2" s="1"/>
  <c r="F1976" i="2"/>
  <c r="O1976" i="2" s="1"/>
  <c r="F1977" i="2"/>
  <c r="O1977" i="2" s="1"/>
  <c r="F1978" i="2"/>
  <c r="O1978" i="2" s="1"/>
  <c r="F1979" i="2"/>
  <c r="O1979" i="2" s="1"/>
  <c r="F1980" i="2"/>
  <c r="O1980" i="2" s="1"/>
  <c r="F1981" i="2"/>
  <c r="O1981" i="2" s="1"/>
  <c r="F1982" i="2"/>
  <c r="O1982" i="2" s="1"/>
  <c r="F1983" i="2"/>
  <c r="O1983" i="2" s="1"/>
  <c r="F1984" i="2"/>
  <c r="O1984" i="2" s="1"/>
  <c r="F1985" i="2"/>
  <c r="O1985" i="2" s="1"/>
  <c r="F1986" i="2"/>
  <c r="O1986" i="2" s="1"/>
  <c r="F1987" i="2"/>
  <c r="O1987" i="2" s="1"/>
  <c r="F1988" i="2"/>
  <c r="O1988" i="2" s="1"/>
  <c r="F1989" i="2"/>
  <c r="O1989" i="2" s="1"/>
  <c r="F1990" i="2"/>
  <c r="O1990" i="2" s="1"/>
  <c r="F1991" i="2"/>
  <c r="O1991" i="2" s="1"/>
  <c r="F1992" i="2"/>
  <c r="O1992" i="2" s="1"/>
  <c r="F1993" i="2"/>
  <c r="O1993" i="2" s="1"/>
  <c r="F1994" i="2"/>
  <c r="O1994" i="2" s="1"/>
  <c r="F1995" i="2"/>
  <c r="O1995" i="2" s="1"/>
  <c r="F1996" i="2"/>
  <c r="O1996" i="2" s="1"/>
  <c r="F1997" i="2"/>
  <c r="O1997" i="2" s="1"/>
  <c r="F1998" i="2"/>
  <c r="O1998" i="2" s="1"/>
  <c r="F1999" i="2"/>
  <c r="O1999" i="2" s="1"/>
  <c r="F2000" i="2"/>
  <c r="O2000" i="2" s="1"/>
  <c r="F2001" i="2"/>
  <c r="O2001" i="2" s="1"/>
  <c r="F2002" i="2"/>
  <c r="O2002" i="2" s="1"/>
  <c r="F2003" i="2"/>
  <c r="O2003" i="2" s="1"/>
  <c r="F2004" i="2"/>
  <c r="O2004" i="2" s="1"/>
  <c r="F2005" i="2"/>
  <c r="O2005" i="2" s="1"/>
  <c r="F2006" i="2"/>
  <c r="O2006" i="2" s="1"/>
  <c r="F2007" i="2"/>
  <c r="O2007" i="2" s="1"/>
  <c r="F2008" i="2"/>
  <c r="O2008" i="2" s="1"/>
  <c r="F2009" i="2"/>
  <c r="O2009" i="2" s="1"/>
  <c r="F2010" i="2"/>
  <c r="O2010" i="2" s="1"/>
  <c r="F2011" i="2"/>
  <c r="O2011" i="2" s="1"/>
  <c r="F2012" i="2"/>
  <c r="O2012" i="2" s="1"/>
  <c r="F2013" i="2"/>
  <c r="O2013" i="2" s="1"/>
  <c r="F2014" i="2"/>
  <c r="O2014" i="2" s="1"/>
  <c r="F2015" i="2"/>
  <c r="O2015" i="2" s="1"/>
  <c r="F2016" i="2"/>
  <c r="O2016" i="2" s="1"/>
  <c r="F2017" i="2"/>
  <c r="O2017" i="2" s="1"/>
  <c r="F2018" i="2"/>
  <c r="O2018" i="2" s="1"/>
  <c r="F2019" i="2"/>
  <c r="O2019" i="2" s="1"/>
  <c r="F2020" i="2"/>
  <c r="O2020" i="2" s="1"/>
  <c r="F2021" i="2"/>
  <c r="O2021" i="2" s="1"/>
  <c r="F2022" i="2"/>
  <c r="O2022" i="2" s="1"/>
  <c r="F2023" i="2"/>
  <c r="O2023" i="2" s="1"/>
  <c r="F2024" i="2"/>
  <c r="O2024" i="2" s="1"/>
  <c r="F2025" i="2"/>
  <c r="O2025" i="2" s="1"/>
  <c r="F2026" i="2"/>
  <c r="O2026" i="2" s="1"/>
  <c r="F2027" i="2"/>
  <c r="O2027" i="2" s="1"/>
  <c r="F2028" i="2"/>
  <c r="O2028" i="2" s="1"/>
  <c r="F2029" i="2"/>
  <c r="O2029" i="2" s="1"/>
  <c r="F2030" i="2"/>
  <c r="O2030" i="2" s="1"/>
  <c r="F2031" i="2"/>
  <c r="O2031" i="2" s="1"/>
  <c r="F2032" i="2"/>
  <c r="O2032" i="2" s="1"/>
  <c r="F2033" i="2"/>
  <c r="O2033" i="2" s="1"/>
  <c r="F2034" i="2"/>
  <c r="O2034" i="2" s="1"/>
  <c r="F2035" i="2"/>
  <c r="O2035" i="2" s="1"/>
  <c r="F2036" i="2"/>
  <c r="O2036" i="2" s="1"/>
  <c r="F2037" i="2"/>
  <c r="O2037" i="2" s="1"/>
  <c r="F2038" i="2"/>
  <c r="O2038" i="2" s="1"/>
  <c r="F2039" i="2"/>
  <c r="O2039" i="2" s="1"/>
  <c r="F2040" i="2"/>
  <c r="O2040" i="2" s="1"/>
  <c r="F2041" i="2"/>
  <c r="O2041" i="2" s="1"/>
  <c r="F2042" i="2"/>
  <c r="O2042" i="2" s="1"/>
  <c r="F2043" i="2"/>
  <c r="O2043" i="2" s="1"/>
  <c r="F2044" i="2"/>
  <c r="O2044" i="2" s="1"/>
  <c r="E1792" i="2"/>
  <c r="N1792" i="2" s="1"/>
  <c r="E1793" i="2"/>
  <c r="N1793" i="2" s="1"/>
  <c r="E1794" i="2"/>
  <c r="N1794" i="2" s="1"/>
  <c r="E1795" i="2"/>
  <c r="N1795" i="2" s="1"/>
  <c r="E1796" i="2"/>
  <c r="N1796" i="2" s="1"/>
  <c r="E1797" i="2"/>
  <c r="N1797" i="2" s="1"/>
  <c r="E1798" i="2"/>
  <c r="N1798" i="2" s="1"/>
  <c r="E1799" i="2"/>
  <c r="N1799" i="2" s="1"/>
  <c r="E1800" i="2"/>
  <c r="N1800" i="2" s="1"/>
  <c r="E1801" i="2"/>
  <c r="N1801" i="2" s="1"/>
  <c r="E1802" i="2"/>
  <c r="N1802" i="2" s="1"/>
  <c r="E1803" i="2"/>
  <c r="N1803" i="2" s="1"/>
  <c r="E1804" i="2"/>
  <c r="N1804" i="2" s="1"/>
  <c r="E1805" i="2"/>
  <c r="N1805" i="2" s="1"/>
  <c r="E1806" i="2"/>
  <c r="N1806" i="2" s="1"/>
  <c r="E1807" i="2"/>
  <c r="N1807" i="2" s="1"/>
  <c r="E1808" i="2"/>
  <c r="N1808" i="2" s="1"/>
  <c r="E1809" i="2"/>
  <c r="N1809" i="2" s="1"/>
  <c r="E1810" i="2"/>
  <c r="N1810" i="2" s="1"/>
  <c r="E1811" i="2"/>
  <c r="N1811" i="2" s="1"/>
  <c r="E1812" i="2"/>
  <c r="N1812" i="2" s="1"/>
  <c r="E1813" i="2"/>
  <c r="N1813" i="2" s="1"/>
  <c r="E1814" i="2"/>
  <c r="N1814" i="2" s="1"/>
  <c r="E1815" i="2"/>
  <c r="N1815" i="2" s="1"/>
  <c r="E1816" i="2"/>
  <c r="N1816" i="2" s="1"/>
  <c r="E1817" i="2"/>
  <c r="N1817" i="2" s="1"/>
  <c r="E1818" i="2"/>
  <c r="N1818" i="2" s="1"/>
  <c r="E1819" i="2"/>
  <c r="N1819" i="2" s="1"/>
  <c r="E1820" i="2"/>
  <c r="N1820" i="2" s="1"/>
  <c r="E1821" i="2"/>
  <c r="N1821" i="2" s="1"/>
  <c r="E1822" i="2"/>
  <c r="N1822" i="2" s="1"/>
  <c r="E1823" i="2"/>
  <c r="N1823" i="2" s="1"/>
  <c r="E1824" i="2"/>
  <c r="N1824" i="2" s="1"/>
  <c r="E1825" i="2"/>
  <c r="N1825" i="2" s="1"/>
  <c r="E1826" i="2"/>
  <c r="N1826" i="2" s="1"/>
  <c r="E1827" i="2"/>
  <c r="N1827" i="2" s="1"/>
  <c r="E1828" i="2"/>
  <c r="N1828" i="2" s="1"/>
  <c r="E1829" i="2"/>
  <c r="N1829" i="2" s="1"/>
  <c r="E1830" i="2"/>
  <c r="N1830" i="2" s="1"/>
  <c r="E1831" i="2"/>
  <c r="N1831" i="2" s="1"/>
  <c r="E1832" i="2"/>
  <c r="N1832" i="2" s="1"/>
  <c r="E1833" i="2"/>
  <c r="N1833" i="2" s="1"/>
  <c r="E1834" i="2"/>
  <c r="N1834" i="2" s="1"/>
  <c r="E1835" i="2"/>
  <c r="N1835" i="2" s="1"/>
  <c r="E1836" i="2"/>
  <c r="N1836" i="2" s="1"/>
  <c r="E1837" i="2"/>
  <c r="N1837" i="2" s="1"/>
  <c r="E1838" i="2"/>
  <c r="N1838" i="2" s="1"/>
  <c r="E1839" i="2"/>
  <c r="N1839" i="2" s="1"/>
  <c r="E1840" i="2"/>
  <c r="N1840" i="2" s="1"/>
  <c r="E1841" i="2"/>
  <c r="N1841" i="2" s="1"/>
  <c r="E1842" i="2"/>
  <c r="N1842" i="2" s="1"/>
  <c r="E1843" i="2"/>
  <c r="N1843" i="2" s="1"/>
  <c r="E1844" i="2"/>
  <c r="N1844" i="2" s="1"/>
  <c r="E1845" i="2"/>
  <c r="N1845" i="2" s="1"/>
  <c r="E1846" i="2"/>
  <c r="N1846" i="2" s="1"/>
  <c r="E1847" i="2"/>
  <c r="N1847" i="2" s="1"/>
  <c r="E1848" i="2"/>
  <c r="N1848" i="2" s="1"/>
  <c r="E1849" i="2"/>
  <c r="N1849" i="2" s="1"/>
  <c r="E1850" i="2"/>
  <c r="N1850" i="2" s="1"/>
  <c r="E1851" i="2"/>
  <c r="N1851" i="2" s="1"/>
  <c r="E1852" i="2"/>
  <c r="N1852" i="2" s="1"/>
  <c r="E1853" i="2"/>
  <c r="N1853" i="2" s="1"/>
  <c r="E1854" i="2"/>
  <c r="N1854" i="2" s="1"/>
  <c r="E1855" i="2"/>
  <c r="N1855" i="2" s="1"/>
  <c r="E1856" i="2"/>
  <c r="N1856" i="2" s="1"/>
  <c r="E1857" i="2"/>
  <c r="N1857" i="2" s="1"/>
  <c r="E1858" i="2"/>
  <c r="N1858" i="2" s="1"/>
  <c r="E1859" i="2"/>
  <c r="N1859" i="2" s="1"/>
  <c r="E1860" i="2"/>
  <c r="N1860" i="2" s="1"/>
  <c r="E1861" i="2"/>
  <c r="N1861" i="2" s="1"/>
  <c r="E1862" i="2"/>
  <c r="N1862" i="2" s="1"/>
  <c r="E1863" i="2"/>
  <c r="N1863" i="2" s="1"/>
  <c r="E1864" i="2"/>
  <c r="N1864" i="2" s="1"/>
  <c r="E1865" i="2"/>
  <c r="N1865" i="2" s="1"/>
  <c r="E1866" i="2"/>
  <c r="N1866" i="2" s="1"/>
  <c r="E1867" i="2"/>
  <c r="N1867" i="2" s="1"/>
  <c r="E1868" i="2"/>
  <c r="N1868" i="2" s="1"/>
  <c r="E1869" i="2"/>
  <c r="N1869" i="2" s="1"/>
  <c r="E1870" i="2"/>
  <c r="N1870" i="2" s="1"/>
  <c r="E1871" i="2"/>
  <c r="N1871" i="2" s="1"/>
  <c r="E1872" i="2"/>
  <c r="N1872" i="2" s="1"/>
  <c r="E1873" i="2"/>
  <c r="N1873" i="2" s="1"/>
  <c r="E1874" i="2"/>
  <c r="N1874" i="2" s="1"/>
  <c r="E1875" i="2"/>
  <c r="N1875" i="2" s="1"/>
  <c r="E1876" i="2"/>
  <c r="N1876" i="2" s="1"/>
  <c r="E1877" i="2"/>
  <c r="N1877" i="2" s="1"/>
  <c r="E1878" i="2"/>
  <c r="N1878" i="2" s="1"/>
  <c r="E1879" i="2"/>
  <c r="N1879" i="2" s="1"/>
  <c r="E1880" i="2"/>
  <c r="N1880" i="2" s="1"/>
  <c r="E1881" i="2"/>
  <c r="N1881" i="2" s="1"/>
  <c r="E1882" i="2"/>
  <c r="N1882" i="2" s="1"/>
  <c r="E1883" i="2"/>
  <c r="N1883" i="2" s="1"/>
  <c r="E1884" i="2"/>
  <c r="N1884" i="2" s="1"/>
  <c r="E1885" i="2"/>
  <c r="N1885" i="2" s="1"/>
  <c r="E1886" i="2"/>
  <c r="N1886" i="2" s="1"/>
  <c r="E1887" i="2"/>
  <c r="N1887" i="2" s="1"/>
  <c r="E1888" i="2"/>
  <c r="N1888" i="2" s="1"/>
  <c r="E1889" i="2"/>
  <c r="N1889" i="2" s="1"/>
  <c r="E1890" i="2"/>
  <c r="N1890" i="2" s="1"/>
  <c r="E1891" i="2"/>
  <c r="N1891" i="2" s="1"/>
  <c r="E1892" i="2"/>
  <c r="N1892" i="2" s="1"/>
  <c r="E1893" i="2"/>
  <c r="N1893" i="2" s="1"/>
  <c r="E1894" i="2"/>
  <c r="N1894" i="2" s="1"/>
  <c r="E1895" i="2"/>
  <c r="N1895" i="2" s="1"/>
  <c r="E1896" i="2"/>
  <c r="N1896" i="2" s="1"/>
  <c r="E1897" i="2"/>
  <c r="N1897" i="2" s="1"/>
  <c r="E1898" i="2"/>
  <c r="N1898" i="2" s="1"/>
  <c r="E1899" i="2"/>
  <c r="N1899" i="2" s="1"/>
  <c r="E1900" i="2"/>
  <c r="N1900" i="2" s="1"/>
  <c r="E1901" i="2"/>
  <c r="N1901" i="2" s="1"/>
  <c r="E1902" i="2"/>
  <c r="N1902" i="2" s="1"/>
  <c r="E1903" i="2"/>
  <c r="N1903" i="2" s="1"/>
  <c r="E1904" i="2"/>
  <c r="N1904" i="2" s="1"/>
  <c r="E1905" i="2"/>
  <c r="N1905" i="2" s="1"/>
  <c r="E1906" i="2"/>
  <c r="N1906" i="2" s="1"/>
  <c r="E1907" i="2"/>
  <c r="N1907" i="2" s="1"/>
  <c r="E1908" i="2"/>
  <c r="N1908" i="2" s="1"/>
  <c r="E1909" i="2"/>
  <c r="N1909" i="2" s="1"/>
  <c r="E1910" i="2"/>
  <c r="N1910" i="2" s="1"/>
  <c r="E1911" i="2"/>
  <c r="N1911" i="2" s="1"/>
  <c r="E1912" i="2"/>
  <c r="N1912" i="2" s="1"/>
  <c r="E1913" i="2"/>
  <c r="N1913" i="2" s="1"/>
  <c r="E1914" i="2"/>
  <c r="N1914" i="2" s="1"/>
  <c r="E1915" i="2"/>
  <c r="N1915" i="2" s="1"/>
  <c r="E1916" i="2"/>
  <c r="N1916" i="2" s="1"/>
  <c r="E1917" i="2"/>
  <c r="N1917" i="2" s="1"/>
  <c r="E1918" i="2"/>
  <c r="N1918" i="2" s="1"/>
  <c r="E1919" i="2"/>
  <c r="N1919" i="2" s="1"/>
  <c r="E1920" i="2"/>
  <c r="N1920" i="2" s="1"/>
  <c r="E1921" i="2"/>
  <c r="N1921" i="2" s="1"/>
  <c r="E1922" i="2"/>
  <c r="N1922" i="2" s="1"/>
  <c r="E1923" i="2"/>
  <c r="N1923" i="2" s="1"/>
  <c r="E1924" i="2"/>
  <c r="N1924" i="2" s="1"/>
  <c r="E1925" i="2"/>
  <c r="N1925" i="2" s="1"/>
  <c r="E1926" i="2"/>
  <c r="N1926" i="2" s="1"/>
  <c r="E1927" i="2"/>
  <c r="N1927" i="2" s="1"/>
  <c r="E1928" i="2"/>
  <c r="N1928" i="2" s="1"/>
  <c r="E1929" i="2"/>
  <c r="N1929" i="2" s="1"/>
  <c r="E1930" i="2"/>
  <c r="N1930" i="2" s="1"/>
  <c r="E1931" i="2"/>
  <c r="N1931" i="2" s="1"/>
  <c r="E1932" i="2"/>
  <c r="N1932" i="2" s="1"/>
  <c r="E1933" i="2"/>
  <c r="N1933" i="2" s="1"/>
  <c r="E1934" i="2"/>
  <c r="N1934" i="2" s="1"/>
  <c r="E1935" i="2"/>
  <c r="N1935" i="2" s="1"/>
  <c r="E1936" i="2"/>
  <c r="N1936" i="2" s="1"/>
  <c r="E1937" i="2"/>
  <c r="N1937" i="2" s="1"/>
  <c r="E1938" i="2"/>
  <c r="N1938" i="2" s="1"/>
  <c r="E1939" i="2"/>
  <c r="N1939" i="2" s="1"/>
  <c r="E1940" i="2"/>
  <c r="N1940" i="2" s="1"/>
  <c r="E1941" i="2"/>
  <c r="N1941" i="2" s="1"/>
  <c r="E1942" i="2"/>
  <c r="N1942" i="2" s="1"/>
  <c r="E1943" i="2"/>
  <c r="N1943" i="2" s="1"/>
  <c r="E1944" i="2"/>
  <c r="N1944" i="2" s="1"/>
  <c r="E1945" i="2"/>
  <c r="N1945" i="2" s="1"/>
  <c r="E1946" i="2"/>
  <c r="N1946" i="2" s="1"/>
  <c r="E1947" i="2"/>
  <c r="N1947" i="2" s="1"/>
  <c r="E1948" i="2"/>
  <c r="N1948" i="2" s="1"/>
  <c r="E1949" i="2"/>
  <c r="N1949" i="2" s="1"/>
  <c r="E1950" i="2"/>
  <c r="N1950" i="2" s="1"/>
  <c r="E1951" i="2"/>
  <c r="N1951" i="2" s="1"/>
  <c r="E1952" i="2"/>
  <c r="N1952" i="2" s="1"/>
  <c r="E1953" i="2"/>
  <c r="N1953" i="2" s="1"/>
  <c r="E1954" i="2"/>
  <c r="N1954" i="2" s="1"/>
  <c r="E1955" i="2"/>
  <c r="N1955" i="2" s="1"/>
  <c r="E1956" i="2"/>
  <c r="N1956" i="2" s="1"/>
  <c r="E1957" i="2"/>
  <c r="N1957" i="2" s="1"/>
  <c r="E1958" i="2"/>
  <c r="N1958" i="2" s="1"/>
  <c r="E1959" i="2"/>
  <c r="N1959" i="2" s="1"/>
  <c r="E1960" i="2"/>
  <c r="N1960" i="2" s="1"/>
  <c r="E1961" i="2"/>
  <c r="N1961" i="2" s="1"/>
  <c r="E1962" i="2"/>
  <c r="N1962" i="2" s="1"/>
  <c r="E1963" i="2"/>
  <c r="N1963" i="2" s="1"/>
  <c r="E1964" i="2"/>
  <c r="N1964" i="2" s="1"/>
  <c r="E1965" i="2"/>
  <c r="N1965" i="2" s="1"/>
  <c r="E1966" i="2"/>
  <c r="N1966" i="2" s="1"/>
  <c r="E1967" i="2"/>
  <c r="N1967" i="2" s="1"/>
  <c r="E1968" i="2"/>
  <c r="N1968" i="2" s="1"/>
  <c r="E1969" i="2"/>
  <c r="N1969" i="2" s="1"/>
  <c r="E1970" i="2"/>
  <c r="N1970" i="2" s="1"/>
  <c r="E1971" i="2"/>
  <c r="N1971" i="2" s="1"/>
  <c r="E1972" i="2"/>
  <c r="N1972" i="2" s="1"/>
  <c r="E1973" i="2"/>
  <c r="N1973" i="2" s="1"/>
  <c r="E1974" i="2"/>
  <c r="N1974" i="2" s="1"/>
  <c r="E1975" i="2"/>
  <c r="N1975" i="2" s="1"/>
  <c r="E1976" i="2"/>
  <c r="N1976" i="2" s="1"/>
  <c r="E1977" i="2"/>
  <c r="N1977" i="2" s="1"/>
  <c r="E1978" i="2"/>
  <c r="N1978" i="2" s="1"/>
  <c r="E1979" i="2"/>
  <c r="N1979" i="2" s="1"/>
  <c r="E1980" i="2"/>
  <c r="N1980" i="2" s="1"/>
  <c r="E1981" i="2"/>
  <c r="N1981" i="2" s="1"/>
  <c r="E1982" i="2"/>
  <c r="N1982" i="2" s="1"/>
  <c r="E1983" i="2"/>
  <c r="N1983" i="2" s="1"/>
  <c r="E1984" i="2"/>
  <c r="N1984" i="2" s="1"/>
  <c r="E1985" i="2"/>
  <c r="N1985" i="2" s="1"/>
  <c r="E1986" i="2"/>
  <c r="N1986" i="2" s="1"/>
  <c r="E1987" i="2"/>
  <c r="N1987" i="2" s="1"/>
  <c r="E1988" i="2"/>
  <c r="N1988" i="2" s="1"/>
  <c r="E1989" i="2"/>
  <c r="N1989" i="2" s="1"/>
  <c r="E1990" i="2"/>
  <c r="N1990" i="2" s="1"/>
  <c r="E1991" i="2"/>
  <c r="N1991" i="2" s="1"/>
  <c r="E1992" i="2"/>
  <c r="N1992" i="2" s="1"/>
  <c r="E1993" i="2"/>
  <c r="N1993" i="2" s="1"/>
  <c r="E1994" i="2"/>
  <c r="N1994" i="2" s="1"/>
  <c r="E1995" i="2"/>
  <c r="N1995" i="2" s="1"/>
  <c r="E1996" i="2"/>
  <c r="N1996" i="2" s="1"/>
  <c r="E1997" i="2"/>
  <c r="N1997" i="2" s="1"/>
  <c r="E1998" i="2"/>
  <c r="N1998" i="2" s="1"/>
  <c r="E1999" i="2"/>
  <c r="N1999" i="2" s="1"/>
  <c r="E2000" i="2"/>
  <c r="N2000" i="2" s="1"/>
  <c r="E2001" i="2"/>
  <c r="N2001" i="2" s="1"/>
  <c r="E2002" i="2"/>
  <c r="N2002" i="2" s="1"/>
  <c r="E2003" i="2"/>
  <c r="N2003" i="2" s="1"/>
  <c r="E2004" i="2"/>
  <c r="N2004" i="2" s="1"/>
  <c r="E2005" i="2"/>
  <c r="N2005" i="2" s="1"/>
  <c r="E2006" i="2"/>
  <c r="N2006" i="2" s="1"/>
  <c r="E2007" i="2"/>
  <c r="N2007" i="2" s="1"/>
  <c r="E2008" i="2"/>
  <c r="N2008" i="2" s="1"/>
  <c r="E2009" i="2"/>
  <c r="N2009" i="2" s="1"/>
  <c r="E2010" i="2"/>
  <c r="N2010" i="2" s="1"/>
  <c r="E2011" i="2"/>
  <c r="N2011" i="2" s="1"/>
  <c r="E2012" i="2"/>
  <c r="N2012" i="2" s="1"/>
  <c r="E2013" i="2"/>
  <c r="N2013" i="2" s="1"/>
  <c r="E2014" i="2"/>
  <c r="N2014" i="2" s="1"/>
  <c r="E2015" i="2"/>
  <c r="N2015" i="2" s="1"/>
  <c r="E2016" i="2"/>
  <c r="N2016" i="2" s="1"/>
  <c r="E2017" i="2"/>
  <c r="N2017" i="2" s="1"/>
  <c r="E2018" i="2"/>
  <c r="N2018" i="2" s="1"/>
  <c r="E2019" i="2"/>
  <c r="N2019" i="2" s="1"/>
  <c r="E2020" i="2"/>
  <c r="N2020" i="2" s="1"/>
  <c r="E2021" i="2"/>
  <c r="N2021" i="2" s="1"/>
  <c r="E2022" i="2"/>
  <c r="N2022" i="2" s="1"/>
  <c r="E2023" i="2"/>
  <c r="N2023" i="2" s="1"/>
  <c r="E2024" i="2"/>
  <c r="N2024" i="2" s="1"/>
  <c r="E2025" i="2"/>
  <c r="N2025" i="2" s="1"/>
  <c r="E2026" i="2"/>
  <c r="N2026" i="2" s="1"/>
  <c r="E2027" i="2"/>
  <c r="N2027" i="2" s="1"/>
  <c r="E2028" i="2"/>
  <c r="N2028" i="2" s="1"/>
  <c r="E2029" i="2"/>
  <c r="N2029" i="2" s="1"/>
  <c r="E2030" i="2"/>
  <c r="N2030" i="2" s="1"/>
  <c r="E2031" i="2"/>
  <c r="N2031" i="2" s="1"/>
  <c r="E2032" i="2"/>
  <c r="N2032" i="2" s="1"/>
  <c r="E2033" i="2"/>
  <c r="N2033" i="2" s="1"/>
  <c r="E2034" i="2"/>
  <c r="N2034" i="2" s="1"/>
  <c r="E2035" i="2"/>
  <c r="N2035" i="2" s="1"/>
  <c r="E2036" i="2"/>
  <c r="N2036" i="2" s="1"/>
  <c r="E2037" i="2"/>
  <c r="N2037" i="2" s="1"/>
  <c r="E2038" i="2"/>
  <c r="N2038" i="2" s="1"/>
  <c r="E2039" i="2"/>
  <c r="N2039" i="2" s="1"/>
  <c r="E2040" i="2"/>
  <c r="N2040" i="2" s="1"/>
  <c r="E2041" i="2"/>
  <c r="N2041" i="2" s="1"/>
  <c r="E2042" i="2"/>
  <c r="N2042" i="2" s="1"/>
  <c r="E2043" i="2"/>
  <c r="N2043" i="2" s="1"/>
  <c r="E2044" i="2"/>
  <c r="N2044" i="2" s="1"/>
  <c r="C1535" i="2"/>
  <c r="C1792" i="2"/>
  <c r="C1793" i="2"/>
  <c r="L1793" i="2" s="1"/>
  <c r="C1794" i="2"/>
  <c r="L1794" i="2" s="1"/>
  <c r="C1795" i="2"/>
  <c r="L1795" i="2" s="1"/>
  <c r="C1796" i="2"/>
  <c r="L1796" i="2" s="1"/>
  <c r="C1797" i="2"/>
  <c r="L1797" i="2" s="1"/>
  <c r="C1798" i="2"/>
  <c r="L1798" i="2" s="1"/>
  <c r="C1799" i="2"/>
  <c r="L1799" i="2" s="1"/>
  <c r="C1800" i="2"/>
  <c r="L1800" i="2" s="1"/>
  <c r="C1801" i="2"/>
  <c r="L1801" i="2" s="1"/>
  <c r="C1802" i="2"/>
  <c r="L1802" i="2" s="1"/>
  <c r="C1803" i="2"/>
  <c r="L1803" i="2" s="1"/>
  <c r="C1804" i="2"/>
  <c r="L1804" i="2" s="1"/>
  <c r="C1805" i="2"/>
  <c r="L1805" i="2" s="1"/>
  <c r="C1806" i="2"/>
  <c r="L1806" i="2" s="1"/>
  <c r="C1807" i="2"/>
  <c r="L1807" i="2" s="1"/>
  <c r="C1808" i="2"/>
  <c r="L1808" i="2" s="1"/>
  <c r="C1809" i="2"/>
  <c r="L1809" i="2" s="1"/>
  <c r="C1810" i="2"/>
  <c r="L1810" i="2" s="1"/>
  <c r="C1811" i="2"/>
  <c r="L1811" i="2" s="1"/>
  <c r="C1812" i="2"/>
  <c r="L1812" i="2" s="1"/>
  <c r="C1813" i="2"/>
  <c r="L1813" i="2" s="1"/>
  <c r="C1814" i="2"/>
  <c r="L1814" i="2" s="1"/>
  <c r="C1815" i="2"/>
  <c r="L1815" i="2" s="1"/>
  <c r="C1816" i="2"/>
  <c r="L1816" i="2" s="1"/>
  <c r="C1817" i="2"/>
  <c r="L1817" i="2" s="1"/>
  <c r="C1818" i="2"/>
  <c r="L1818" i="2" s="1"/>
  <c r="C1819" i="2"/>
  <c r="L1819" i="2" s="1"/>
  <c r="C1820" i="2"/>
  <c r="L1820" i="2" s="1"/>
  <c r="C1821" i="2"/>
  <c r="L1821" i="2" s="1"/>
  <c r="C1822" i="2"/>
  <c r="L1822" i="2" s="1"/>
  <c r="C1823" i="2"/>
  <c r="L1823" i="2" s="1"/>
  <c r="C1824" i="2"/>
  <c r="L1824" i="2" s="1"/>
  <c r="C1825" i="2"/>
  <c r="L1825" i="2" s="1"/>
  <c r="C1826" i="2"/>
  <c r="L1826" i="2" s="1"/>
  <c r="C1827" i="2"/>
  <c r="L1827" i="2" s="1"/>
  <c r="C1828" i="2"/>
  <c r="L1828" i="2" s="1"/>
  <c r="C1829" i="2"/>
  <c r="L1829" i="2" s="1"/>
  <c r="C1830" i="2"/>
  <c r="L1830" i="2" s="1"/>
  <c r="C1831" i="2"/>
  <c r="L1831" i="2" s="1"/>
  <c r="C1832" i="2"/>
  <c r="L1832" i="2" s="1"/>
  <c r="C1833" i="2"/>
  <c r="L1833" i="2" s="1"/>
  <c r="C1834" i="2"/>
  <c r="L1834" i="2" s="1"/>
  <c r="C1835" i="2"/>
  <c r="L1835" i="2" s="1"/>
  <c r="C1836" i="2"/>
  <c r="L1836" i="2" s="1"/>
  <c r="C1837" i="2"/>
  <c r="L1837" i="2" s="1"/>
  <c r="C1838" i="2"/>
  <c r="L1838" i="2" s="1"/>
  <c r="C1839" i="2"/>
  <c r="L1839" i="2" s="1"/>
  <c r="C1840" i="2"/>
  <c r="L1840" i="2" s="1"/>
  <c r="C1841" i="2"/>
  <c r="L1841" i="2" s="1"/>
  <c r="C1842" i="2"/>
  <c r="L1842" i="2" s="1"/>
  <c r="C1843" i="2"/>
  <c r="L1843" i="2" s="1"/>
  <c r="C1844" i="2"/>
  <c r="L1844" i="2" s="1"/>
  <c r="C1845" i="2"/>
  <c r="L1845" i="2" s="1"/>
  <c r="C1846" i="2"/>
  <c r="L1846" i="2" s="1"/>
  <c r="C1847" i="2"/>
  <c r="L1847" i="2" s="1"/>
  <c r="C1848" i="2"/>
  <c r="L1848" i="2" s="1"/>
  <c r="C1849" i="2"/>
  <c r="L1849" i="2" s="1"/>
  <c r="C1850" i="2"/>
  <c r="L1850" i="2" s="1"/>
  <c r="C1851" i="2"/>
  <c r="L1851" i="2" s="1"/>
  <c r="C1852" i="2"/>
  <c r="L1852" i="2" s="1"/>
  <c r="C1853" i="2"/>
  <c r="L1853" i="2" s="1"/>
  <c r="C1854" i="2"/>
  <c r="L1854" i="2" s="1"/>
  <c r="C1855" i="2"/>
  <c r="L1855" i="2" s="1"/>
  <c r="C1856" i="2"/>
  <c r="L1856" i="2" s="1"/>
  <c r="C1857" i="2"/>
  <c r="L1857" i="2" s="1"/>
  <c r="C1858" i="2"/>
  <c r="L1858" i="2" s="1"/>
  <c r="C1859" i="2"/>
  <c r="L1859" i="2" s="1"/>
  <c r="C1860" i="2"/>
  <c r="L1860" i="2" s="1"/>
  <c r="C1861" i="2"/>
  <c r="L1861" i="2" s="1"/>
  <c r="C1862" i="2"/>
  <c r="L1862" i="2" s="1"/>
  <c r="C1863" i="2"/>
  <c r="L1863" i="2" s="1"/>
  <c r="C1864" i="2"/>
  <c r="L1864" i="2" s="1"/>
  <c r="C1865" i="2"/>
  <c r="L1865" i="2" s="1"/>
  <c r="C1866" i="2"/>
  <c r="L1866" i="2" s="1"/>
  <c r="C1867" i="2"/>
  <c r="L1867" i="2" s="1"/>
  <c r="C1868" i="2"/>
  <c r="L1868" i="2" s="1"/>
  <c r="C1869" i="2"/>
  <c r="L1869" i="2" s="1"/>
  <c r="C1870" i="2"/>
  <c r="L1870" i="2" s="1"/>
  <c r="C1871" i="2"/>
  <c r="L1871" i="2" s="1"/>
  <c r="C1872" i="2"/>
  <c r="L1872" i="2" s="1"/>
  <c r="C1873" i="2"/>
  <c r="L1873" i="2" s="1"/>
  <c r="C1874" i="2"/>
  <c r="L1874" i="2" s="1"/>
  <c r="C1875" i="2"/>
  <c r="L1875" i="2" s="1"/>
  <c r="C1876" i="2"/>
  <c r="L1876" i="2" s="1"/>
  <c r="C1877" i="2"/>
  <c r="L1877" i="2" s="1"/>
  <c r="C1878" i="2"/>
  <c r="L1878" i="2" s="1"/>
  <c r="C1879" i="2"/>
  <c r="L1879" i="2" s="1"/>
  <c r="C1880" i="2"/>
  <c r="L1880" i="2" s="1"/>
  <c r="C1881" i="2"/>
  <c r="L1881" i="2" s="1"/>
  <c r="C1882" i="2"/>
  <c r="L1882" i="2" s="1"/>
  <c r="C1883" i="2"/>
  <c r="L1883" i="2" s="1"/>
  <c r="C1884" i="2"/>
  <c r="L1884" i="2" s="1"/>
  <c r="C1885" i="2"/>
  <c r="L1885" i="2" s="1"/>
  <c r="C1886" i="2"/>
  <c r="L1886" i="2" s="1"/>
  <c r="C1887" i="2"/>
  <c r="L1887" i="2" s="1"/>
  <c r="C1888" i="2"/>
  <c r="L1888" i="2" s="1"/>
  <c r="C1889" i="2"/>
  <c r="L1889" i="2" s="1"/>
  <c r="C1890" i="2"/>
  <c r="L1890" i="2" s="1"/>
  <c r="C1891" i="2"/>
  <c r="L1891" i="2" s="1"/>
  <c r="C1892" i="2"/>
  <c r="L1892" i="2" s="1"/>
  <c r="C1893" i="2"/>
  <c r="L1893" i="2" s="1"/>
  <c r="C1894" i="2"/>
  <c r="L1894" i="2" s="1"/>
  <c r="C1895" i="2"/>
  <c r="L1895" i="2" s="1"/>
  <c r="C1896" i="2"/>
  <c r="L1896" i="2" s="1"/>
  <c r="C1897" i="2"/>
  <c r="L1897" i="2" s="1"/>
  <c r="C1898" i="2"/>
  <c r="L1898" i="2" s="1"/>
  <c r="C1899" i="2"/>
  <c r="L1899" i="2" s="1"/>
  <c r="C1900" i="2"/>
  <c r="L1900" i="2" s="1"/>
  <c r="C1901" i="2"/>
  <c r="L1901" i="2" s="1"/>
  <c r="C1902" i="2"/>
  <c r="L1902" i="2" s="1"/>
  <c r="C1903" i="2"/>
  <c r="L1903" i="2" s="1"/>
  <c r="C1904" i="2"/>
  <c r="L1904" i="2" s="1"/>
  <c r="C1905" i="2"/>
  <c r="L1905" i="2" s="1"/>
  <c r="C1906" i="2"/>
  <c r="L1906" i="2" s="1"/>
  <c r="C1907" i="2"/>
  <c r="L1907" i="2" s="1"/>
  <c r="C1908" i="2"/>
  <c r="L1908" i="2" s="1"/>
  <c r="C1909" i="2"/>
  <c r="L1909" i="2" s="1"/>
  <c r="C1910" i="2"/>
  <c r="L1910" i="2" s="1"/>
  <c r="C1911" i="2"/>
  <c r="L1911" i="2" s="1"/>
  <c r="C1912" i="2"/>
  <c r="L1912" i="2" s="1"/>
  <c r="C1913" i="2"/>
  <c r="L1913" i="2" s="1"/>
  <c r="C1914" i="2"/>
  <c r="L1914" i="2" s="1"/>
  <c r="C1915" i="2"/>
  <c r="L1915" i="2" s="1"/>
  <c r="C1916" i="2"/>
  <c r="L1916" i="2" s="1"/>
  <c r="C1917" i="2"/>
  <c r="L1917" i="2" s="1"/>
  <c r="C1918" i="2"/>
  <c r="L1918" i="2" s="1"/>
  <c r="C1919" i="2"/>
  <c r="L1919" i="2" s="1"/>
  <c r="C1920" i="2"/>
  <c r="L1920" i="2" s="1"/>
  <c r="C1921" i="2"/>
  <c r="L1921" i="2" s="1"/>
  <c r="C1922" i="2"/>
  <c r="L1922" i="2" s="1"/>
  <c r="C1923" i="2"/>
  <c r="L1923" i="2" s="1"/>
  <c r="C1924" i="2"/>
  <c r="L1924" i="2" s="1"/>
  <c r="C1925" i="2"/>
  <c r="L1925" i="2" s="1"/>
  <c r="C1926" i="2"/>
  <c r="L1926" i="2" s="1"/>
  <c r="C1927" i="2"/>
  <c r="L1927" i="2" s="1"/>
  <c r="C1928" i="2"/>
  <c r="L1928" i="2" s="1"/>
  <c r="C1929" i="2"/>
  <c r="L1929" i="2" s="1"/>
  <c r="C1930" i="2"/>
  <c r="L1930" i="2" s="1"/>
  <c r="C1931" i="2"/>
  <c r="L1931" i="2" s="1"/>
  <c r="C1932" i="2"/>
  <c r="L1932" i="2" s="1"/>
  <c r="C1933" i="2"/>
  <c r="L1933" i="2" s="1"/>
  <c r="C1934" i="2"/>
  <c r="L1934" i="2" s="1"/>
  <c r="C1935" i="2"/>
  <c r="L1935" i="2" s="1"/>
  <c r="C1936" i="2"/>
  <c r="L1936" i="2" s="1"/>
  <c r="C1937" i="2"/>
  <c r="L1937" i="2" s="1"/>
  <c r="C1938" i="2"/>
  <c r="L1938" i="2" s="1"/>
  <c r="C1939" i="2"/>
  <c r="L1939" i="2" s="1"/>
  <c r="C1940" i="2"/>
  <c r="L1940" i="2" s="1"/>
  <c r="C1941" i="2"/>
  <c r="L1941" i="2" s="1"/>
  <c r="C1942" i="2"/>
  <c r="L1942" i="2" s="1"/>
  <c r="C1943" i="2"/>
  <c r="L1943" i="2" s="1"/>
  <c r="C1944" i="2"/>
  <c r="L1944" i="2" s="1"/>
  <c r="C1945" i="2"/>
  <c r="L1945" i="2" s="1"/>
  <c r="C1946" i="2"/>
  <c r="L1946" i="2" s="1"/>
  <c r="C1947" i="2"/>
  <c r="L1947" i="2" s="1"/>
  <c r="C1948" i="2"/>
  <c r="L1948" i="2" s="1"/>
  <c r="C1949" i="2"/>
  <c r="L1949" i="2" s="1"/>
  <c r="C1950" i="2"/>
  <c r="L1950" i="2" s="1"/>
  <c r="C1951" i="2"/>
  <c r="L1951" i="2" s="1"/>
  <c r="C1952" i="2"/>
  <c r="L1952" i="2" s="1"/>
  <c r="C1953" i="2"/>
  <c r="L1953" i="2" s="1"/>
  <c r="C1954" i="2"/>
  <c r="L1954" i="2" s="1"/>
  <c r="C1955" i="2"/>
  <c r="L1955" i="2" s="1"/>
  <c r="C1956" i="2"/>
  <c r="L1956" i="2" s="1"/>
  <c r="C1957" i="2"/>
  <c r="L1957" i="2" s="1"/>
  <c r="C1958" i="2"/>
  <c r="L1958" i="2" s="1"/>
  <c r="C1959" i="2"/>
  <c r="L1959" i="2" s="1"/>
  <c r="C1960" i="2"/>
  <c r="L1960" i="2" s="1"/>
  <c r="C1961" i="2"/>
  <c r="L1961" i="2" s="1"/>
  <c r="C1962" i="2"/>
  <c r="L1962" i="2" s="1"/>
  <c r="C1963" i="2"/>
  <c r="L1963" i="2" s="1"/>
  <c r="C1964" i="2"/>
  <c r="L1964" i="2" s="1"/>
  <c r="C1965" i="2"/>
  <c r="L1965" i="2" s="1"/>
  <c r="C1966" i="2"/>
  <c r="L1966" i="2" s="1"/>
  <c r="C1967" i="2"/>
  <c r="L1967" i="2" s="1"/>
  <c r="C1968" i="2"/>
  <c r="L1968" i="2" s="1"/>
  <c r="C1969" i="2"/>
  <c r="L1969" i="2" s="1"/>
  <c r="C1970" i="2"/>
  <c r="L1970" i="2" s="1"/>
  <c r="C1971" i="2"/>
  <c r="L1971" i="2" s="1"/>
  <c r="C1972" i="2"/>
  <c r="L1972" i="2" s="1"/>
  <c r="C1973" i="2"/>
  <c r="L1973" i="2" s="1"/>
  <c r="C1974" i="2"/>
  <c r="L1974" i="2" s="1"/>
  <c r="C1975" i="2"/>
  <c r="L1975" i="2" s="1"/>
  <c r="C1976" i="2"/>
  <c r="L1976" i="2" s="1"/>
  <c r="C1977" i="2"/>
  <c r="L1977" i="2" s="1"/>
  <c r="C1978" i="2"/>
  <c r="L1978" i="2" s="1"/>
  <c r="C1979" i="2"/>
  <c r="L1979" i="2" s="1"/>
  <c r="C1980" i="2"/>
  <c r="L1980" i="2" s="1"/>
  <c r="C1981" i="2"/>
  <c r="L1981" i="2" s="1"/>
  <c r="C1982" i="2"/>
  <c r="L1982" i="2" s="1"/>
  <c r="C1983" i="2"/>
  <c r="L1983" i="2" s="1"/>
  <c r="C1984" i="2"/>
  <c r="L1984" i="2" s="1"/>
  <c r="C1985" i="2"/>
  <c r="L1985" i="2" s="1"/>
  <c r="C1986" i="2"/>
  <c r="L1986" i="2" s="1"/>
  <c r="C1987" i="2"/>
  <c r="L1987" i="2" s="1"/>
  <c r="C1988" i="2"/>
  <c r="L1988" i="2" s="1"/>
  <c r="C1989" i="2"/>
  <c r="L1989" i="2" s="1"/>
  <c r="C1990" i="2"/>
  <c r="L1990" i="2" s="1"/>
  <c r="C1991" i="2"/>
  <c r="L1991" i="2" s="1"/>
  <c r="C1992" i="2"/>
  <c r="L1992" i="2" s="1"/>
  <c r="C1993" i="2"/>
  <c r="L1993" i="2" s="1"/>
  <c r="C1994" i="2"/>
  <c r="L1994" i="2" s="1"/>
  <c r="C1995" i="2"/>
  <c r="L1995" i="2" s="1"/>
  <c r="C1996" i="2"/>
  <c r="L1996" i="2" s="1"/>
  <c r="C1997" i="2"/>
  <c r="L1997" i="2" s="1"/>
  <c r="C1998" i="2"/>
  <c r="L1998" i="2" s="1"/>
  <c r="C1999" i="2"/>
  <c r="L1999" i="2" s="1"/>
  <c r="C2000" i="2"/>
  <c r="L2000" i="2" s="1"/>
  <c r="C2001" i="2"/>
  <c r="L2001" i="2" s="1"/>
  <c r="C2002" i="2"/>
  <c r="L2002" i="2" s="1"/>
  <c r="C2003" i="2"/>
  <c r="L2003" i="2" s="1"/>
  <c r="C2004" i="2"/>
  <c r="L2004" i="2" s="1"/>
  <c r="C2005" i="2"/>
  <c r="L2005" i="2" s="1"/>
  <c r="C2006" i="2"/>
  <c r="L2006" i="2" s="1"/>
  <c r="C2007" i="2"/>
  <c r="L2007" i="2" s="1"/>
  <c r="C2008" i="2"/>
  <c r="L2008" i="2" s="1"/>
  <c r="C2009" i="2"/>
  <c r="L2009" i="2" s="1"/>
  <c r="C2010" i="2"/>
  <c r="L2010" i="2" s="1"/>
  <c r="C2011" i="2"/>
  <c r="L2011" i="2" s="1"/>
  <c r="C2012" i="2"/>
  <c r="L2012" i="2" s="1"/>
  <c r="C2013" i="2"/>
  <c r="L2013" i="2" s="1"/>
  <c r="C2014" i="2"/>
  <c r="L2014" i="2" s="1"/>
  <c r="C2015" i="2"/>
  <c r="L2015" i="2" s="1"/>
  <c r="C2016" i="2"/>
  <c r="L2016" i="2" s="1"/>
  <c r="C2017" i="2"/>
  <c r="L2017" i="2" s="1"/>
  <c r="C2018" i="2"/>
  <c r="L2018" i="2" s="1"/>
  <c r="C2019" i="2"/>
  <c r="L2019" i="2" s="1"/>
  <c r="C2020" i="2"/>
  <c r="L2020" i="2" s="1"/>
  <c r="C2021" i="2"/>
  <c r="L2021" i="2" s="1"/>
  <c r="C2022" i="2"/>
  <c r="L2022" i="2" s="1"/>
  <c r="C2023" i="2"/>
  <c r="L2023" i="2" s="1"/>
  <c r="C2024" i="2"/>
  <c r="L2024" i="2" s="1"/>
  <c r="C2025" i="2"/>
  <c r="L2025" i="2" s="1"/>
  <c r="C2026" i="2"/>
  <c r="L2026" i="2" s="1"/>
  <c r="C2027" i="2"/>
  <c r="L2027" i="2" s="1"/>
  <c r="C2028" i="2"/>
  <c r="L2028" i="2" s="1"/>
  <c r="C2029" i="2"/>
  <c r="L2029" i="2" s="1"/>
  <c r="C2030" i="2"/>
  <c r="L2030" i="2" s="1"/>
  <c r="C2031" i="2"/>
  <c r="L2031" i="2" s="1"/>
  <c r="C2032" i="2"/>
  <c r="L2032" i="2" s="1"/>
  <c r="C2033" i="2"/>
  <c r="L2033" i="2" s="1"/>
  <c r="C2034" i="2"/>
  <c r="L2034" i="2" s="1"/>
  <c r="C2035" i="2"/>
  <c r="L2035" i="2" s="1"/>
  <c r="C2036" i="2"/>
  <c r="L2036" i="2" s="1"/>
  <c r="C2037" i="2"/>
  <c r="L2037" i="2" s="1"/>
  <c r="C2038" i="2"/>
  <c r="L2038" i="2" s="1"/>
  <c r="C2039" i="2"/>
  <c r="L2039" i="2" s="1"/>
  <c r="C2040" i="2"/>
  <c r="L2040" i="2" s="1"/>
  <c r="C2041" i="2"/>
  <c r="L2041" i="2" s="1"/>
  <c r="C2042" i="2"/>
  <c r="L2042" i="2" s="1"/>
  <c r="C2043" i="2"/>
  <c r="L2043" i="2" s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1768" i="1"/>
  <c r="L1792" i="2"/>
  <c r="L1535" i="2"/>
  <c r="I1537" i="2"/>
  <c r="R1537" i="2" s="1"/>
  <c r="I1538" i="2"/>
  <c r="R1538" i="2" s="1"/>
  <c r="I1539" i="2"/>
  <c r="R1539" i="2" s="1"/>
  <c r="I1540" i="2"/>
  <c r="R1540" i="2" s="1"/>
  <c r="I1541" i="2"/>
  <c r="R1541" i="2" s="1"/>
  <c r="I1542" i="2"/>
  <c r="R1542" i="2" s="1"/>
  <c r="I1543" i="2"/>
  <c r="R1543" i="2" s="1"/>
  <c r="I1544" i="2"/>
  <c r="R1544" i="2" s="1"/>
  <c r="I1545" i="2"/>
  <c r="R1545" i="2" s="1"/>
  <c r="I1546" i="2"/>
  <c r="R1546" i="2" s="1"/>
  <c r="I1547" i="2"/>
  <c r="R1547" i="2" s="1"/>
  <c r="I1548" i="2"/>
  <c r="R1548" i="2" s="1"/>
  <c r="I1549" i="2"/>
  <c r="R1549" i="2" s="1"/>
  <c r="I1550" i="2"/>
  <c r="R1550" i="2" s="1"/>
  <c r="I1551" i="2"/>
  <c r="R1551" i="2" s="1"/>
  <c r="I1552" i="2"/>
  <c r="R1552" i="2" s="1"/>
  <c r="I1553" i="2"/>
  <c r="R1553" i="2" s="1"/>
  <c r="I1554" i="2"/>
  <c r="R1554" i="2" s="1"/>
  <c r="I1555" i="2"/>
  <c r="R1555" i="2" s="1"/>
  <c r="I1556" i="2"/>
  <c r="R1556" i="2" s="1"/>
  <c r="I1557" i="2"/>
  <c r="R1557" i="2" s="1"/>
  <c r="I1558" i="2"/>
  <c r="R1558" i="2" s="1"/>
  <c r="I1559" i="2"/>
  <c r="R1559" i="2" s="1"/>
  <c r="I1560" i="2"/>
  <c r="R1560" i="2" s="1"/>
  <c r="I1561" i="2"/>
  <c r="R1561" i="2" s="1"/>
  <c r="I1562" i="2"/>
  <c r="R1562" i="2" s="1"/>
  <c r="I1563" i="2"/>
  <c r="R1563" i="2" s="1"/>
  <c r="I1564" i="2"/>
  <c r="R1564" i="2" s="1"/>
  <c r="I1565" i="2"/>
  <c r="R1565" i="2" s="1"/>
  <c r="I1566" i="2"/>
  <c r="R1566" i="2" s="1"/>
  <c r="I1567" i="2"/>
  <c r="R1567" i="2" s="1"/>
  <c r="I1568" i="2"/>
  <c r="R1568" i="2" s="1"/>
  <c r="I1569" i="2"/>
  <c r="R1569" i="2" s="1"/>
  <c r="I1570" i="2"/>
  <c r="R1570" i="2" s="1"/>
  <c r="I1571" i="2"/>
  <c r="R1571" i="2" s="1"/>
  <c r="I1572" i="2"/>
  <c r="R1572" i="2" s="1"/>
  <c r="I1573" i="2"/>
  <c r="R1573" i="2" s="1"/>
  <c r="I1574" i="2"/>
  <c r="R1574" i="2" s="1"/>
  <c r="I1575" i="2"/>
  <c r="R1575" i="2" s="1"/>
  <c r="I1576" i="2"/>
  <c r="R1576" i="2" s="1"/>
  <c r="I1577" i="2"/>
  <c r="R1577" i="2" s="1"/>
  <c r="I1578" i="2"/>
  <c r="R1578" i="2" s="1"/>
  <c r="I1579" i="2"/>
  <c r="R1579" i="2" s="1"/>
  <c r="I1580" i="2"/>
  <c r="R1580" i="2" s="1"/>
  <c r="I1581" i="2"/>
  <c r="R1581" i="2" s="1"/>
  <c r="I1582" i="2"/>
  <c r="R1582" i="2" s="1"/>
  <c r="I1583" i="2"/>
  <c r="R1583" i="2" s="1"/>
  <c r="I1584" i="2"/>
  <c r="R1584" i="2" s="1"/>
  <c r="I1585" i="2"/>
  <c r="R1585" i="2" s="1"/>
  <c r="I1586" i="2"/>
  <c r="R1586" i="2" s="1"/>
  <c r="I1587" i="2"/>
  <c r="R1587" i="2" s="1"/>
  <c r="I1588" i="2"/>
  <c r="R1588" i="2" s="1"/>
  <c r="I1589" i="2"/>
  <c r="R1589" i="2" s="1"/>
  <c r="I1590" i="2"/>
  <c r="R1590" i="2" s="1"/>
  <c r="I1591" i="2"/>
  <c r="R1591" i="2" s="1"/>
  <c r="I1592" i="2"/>
  <c r="R1592" i="2" s="1"/>
  <c r="I1593" i="2"/>
  <c r="R1593" i="2" s="1"/>
  <c r="I1594" i="2"/>
  <c r="R1594" i="2" s="1"/>
  <c r="I1595" i="2"/>
  <c r="R1595" i="2" s="1"/>
  <c r="I1596" i="2"/>
  <c r="R1596" i="2" s="1"/>
  <c r="I1597" i="2"/>
  <c r="R1597" i="2" s="1"/>
  <c r="I1598" i="2"/>
  <c r="R1598" i="2" s="1"/>
  <c r="I1599" i="2"/>
  <c r="R1599" i="2" s="1"/>
  <c r="I1600" i="2"/>
  <c r="R1600" i="2" s="1"/>
  <c r="I1601" i="2"/>
  <c r="R1601" i="2" s="1"/>
  <c r="I1602" i="2"/>
  <c r="R1602" i="2" s="1"/>
  <c r="I1603" i="2"/>
  <c r="R1603" i="2" s="1"/>
  <c r="I1604" i="2"/>
  <c r="R1604" i="2" s="1"/>
  <c r="I1605" i="2"/>
  <c r="R1605" i="2" s="1"/>
  <c r="I1606" i="2"/>
  <c r="R1606" i="2" s="1"/>
  <c r="I1607" i="2"/>
  <c r="R1607" i="2" s="1"/>
  <c r="I1608" i="2"/>
  <c r="R1608" i="2" s="1"/>
  <c r="I1609" i="2"/>
  <c r="R1609" i="2" s="1"/>
  <c r="I1610" i="2"/>
  <c r="R1610" i="2" s="1"/>
  <c r="I1611" i="2"/>
  <c r="R1611" i="2" s="1"/>
  <c r="I1612" i="2"/>
  <c r="R1612" i="2" s="1"/>
  <c r="I1613" i="2"/>
  <c r="R1613" i="2" s="1"/>
  <c r="I1614" i="2"/>
  <c r="R1614" i="2" s="1"/>
  <c r="I1615" i="2"/>
  <c r="R1615" i="2" s="1"/>
  <c r="I1616" i="2"/>
  <c r="R1616" i="2" s="1"/>
  <c r="I1617" i="2"/>
  <c r="R1617" i="2" s="1"/>
  <c r="I1618" i="2"/>
  <c r="R1618" i="2" s="1"/>
  <c r="I1619" i="2"/>
  <c r="R1619" i="2" s="1"/>
  <c r="I1620" i="2"/>
  <c r="R1620" i="2" s="1"/>
  <c r="I1621" i="2"/>
  <c r="R1621" i="2" s="1"/>
  <c r="I1622" i="2"/>
  <c r="R1622" i="2" s="1"/>
  <c r="I1623" i="2"/>
  <c r="R1623" i="2" s="1"/>
  <c r="I1624" i="2"/>
  <c r="R1624" i="2" s="1"/>
  <c r="I1625" i="2"/>
  <c r="R1625" i="2" s="1"/>
  <c r="I1626" i="2"/>
  <c r="R1626" i="2" s="1"/>
  <c r="I1627" i="2"/>
  <c r="R1627" i="2" s="1"/>
  <c r="I1628" i="2"/>
  <c r="R1628" i="2" s="1"/>
  <c r="I1629" i="2"/>
  <c r="R1629" i="2" s="1"/>
  <c r="I1630" i="2"/>
  <c r="R1630" i="2" s="1"/>
  <c r="I1631" i="2"/>
  <c r="R1631" i="2" s="1"/>
  <c r="I1632" i="2"/>
  <c r="R1632" i="2" s="1"/>
  <c r="I1633" i="2"/>
  <c r="R1633" i="2" s="1"/>
  <c r="I1634" i="2"/>
  <c r="R1634" i="2" s="1"/>
  <c r="I1635" i="2"/>
  <c r="R1635" i="2" s="1"/>
  <c r="I1636" i="2"/>
  <c r="R1636" i="2" s="1"/>
  <c r="I1637" i="2"/>
  <c r="R1637" i="2" s="1"/>
  <c r="I1638" i="2"/>
  <c r="R1638" i="2" s="1"/>
  <c r="I1639" i="2"/>
  <c r="R1639" i="2" s="1"/>
  <c r="I1640" i="2"/>
  <c r="R1640" i="2" s="1"/>
  <c r="I1641" i="2"/>
  <c r="R1641" i="2" s="1"/>
  <c r="I1642" i="2"/>
  <c r="R1642" i="2" s="1"/>
  <c r="I1643" i="2"/>
  <c r="R1643" i="2" s="1"/>
  <c r="I1644" i="2"/>
  <c r="R1644" i="2" s="1"/>
  <c r="I1645" i="2"/>
  <c r="R1645" i="2" s="1"/>
  <c r="I1646" i="2"/>
  <c r="R1646" i="2" s="1"/>
  <c r="I1647" i="2"/>
  <c r="R1647" i="2" s="1"/>
  <c r="I1648" i="2"/>
  <c r="R1648" i="2" s="1"/>
  <c r="I1649" i="2"/>
  <c r="R1649" i="2" s="1"/>
  <c r="I1650" i="2"/>
  <c r="R1650" i="2" s="1"/>
  <c r="I1651" i="2"/>
  <c r="R1651" i="2" s="1"/>
  <c r="I1652" i="2"/>
  <c r="R1652" i="2" s="1"/>
  <c r="I1653" i="2"/>
  <c r="R1653" i="2" s="1"/>
  <c r="I1654" i="2"/>
  <c r="R1654" i="2" s="1"/>
  <c r="I1655" i="2"/>
  <c r="R1655" i="2" s="1"/>
  <c r="I1656" i="2"/>
  <c r="R1656" i="2" s="1"/>
  <c r="I1657" i="2"/>
  <c r="R1657" i="2" s="1"/>
  <c r="I1658" i="2"/>
  <c r="R1658" i="2" s="1"/>
  <c r="I1659" i="2"/>
  <c r="R1659" i="2" s="1"/>
  <c r="I1660" i="2"/>
  <c r="R1660" i="2" s="1"/>
  <c r="I1661" i="2"/>
  <c r="R1661" i="2" s="1"/>
  <c r="I1662" i="2"/>
  <c r="R1662" i="2" s="1"/>
  <c r="I1663" i="2"/>
  <c r="R1663" i="2" s="1"/>
  <c r="I1664" i="2"/>
  <c r="R1664" i="2" s="1"/>
  <c r="I1665" i="2"/>
  <c r="R1665" i="2" s="1"/>
  <c r="I1666" i="2"/>
  <c r="R1666" i="2" s="1"/>
  <c r="I1667" i="2"/>
  <c r="R1667" i="2" s="1"/>
  <c r="I1668" i="2"/>
  <c r="R1668" i="2" s="1"/>
  <c r="I1669" i="2"/>
  <c r="R1669" i="2" s="1"/>
  <c r="I1670" i="2"/>
  <c r="R1670" i="2" s="1"/>
  <c r="I1671" i="2"/>
  <c r="R1671" i="2" s="1"/>
  <c r="I1672" i="2"/>
  <c r="R1672" i="2" s="1"/>
  <c r="I1673" i="2"/>
  <c r="R1673" i="2" s="1"/>
  <c r="I1674" i="2"/>
  <c r="R1674" i="2" s="1"/>
  <c r="I1675" i="2"/>
  <c r="R1675" i="2" s="1"/>
  <c r="I1676" i="2"/>
  <c r="R1676" i="2" s="1"/>
  <c r="I1677" i="2"/>
  <c r="R1677" i="2" s="1"/>
  <c r="I1678" i="2"/>
  <c r="R1678" i="2" s="1"/>
  <c r="I1679" i="2"/>
  <c r="R1679" i="2" s="1"/>
  <c r="I1680" i="2"/>
  <c r="R1680" i="2" s="1"/>
  <c r="I1681" i="2"/>
  <c r="R1681" i="2" s="1"/>
  <c r="I1682" i="2"/>
  <c r="R1682" i="2" s="1"/>
  <c r="I1683" i="2"/>
  <c r="R1683" i="2" s="1"/>
  <c r="I1684" i="2"/>
  <c r="R1684" i="2" s="1"/>
  <c r="I1685" i="2"/>
  <c r="R1685" i="2" s="1"/>
  <c r="I1686" i="2"/>
  <c r="R1686" i="2" s="1"/>
  <c r="I1687" i="2"/>
  <c r="R1687" i="2" s="1"/>
  <c r="I1688" i="2"/>
  <c r="R1688" i="2" s="1"/>
  <c r="I1689" i="2"/>
  <c r="R1689" i="2" s="1"/>
  <c r="I1690" i="2"/>
  <c r="R1690" i="2" s="1"/>
  <c r="I1691" i="2"/>
  <c r="R1691" i="2" s="1"/>
  <c r="I1692" i="2"/>
  <c r="R1692" i="2" s="1"/>
  <c r="I1693" i="2"/>
  <c r="R1693" i="2" s="1"/>
  <c r="I1694" i="2"/>
  <c r="R1694" i="2" s="1"/>
  <c r="I1695" i="2"/>
  <c r="R1695" i="2" s="1"/>
  <c r="I1696" i="2"/>
  <c r="R1696" i="2" s="1"/>
  <c r="I1697" i="2"/>
  <c r="R1697" i="2" s="1"/>
  <c r="I1698" i="2"/>
  <c r="R1698" i="2" s="1"/>
  <c r="I1699" i="2"/>
  <c r="R1699" i="2" s="1"/>
  <c r="I1700" i="2"/>
  <c r="R1700" i="2" s="1"/>
  <c r="I1701" i="2"/>
  <c r="R1701" i="2" s="1"/>
  <c r="I1702" i="2"/>
  <c r="R1702" i="2" s="1"/>
  <c r="I1703" i="2"/>
  <c r="R1703" i="2" s="1"/>
  <c r="I1704" i="2"/>
  <c r="R1704" i="2" s="1"/>
  <c r="I1705" i="2"/>
  <c r="R1705" i="2" s="1"/>
  <c r="I1706" i="2"/>
  <c r="R1706" i="2" s="1"/>
  <c r="I1707" i="2"/>
  <c r="R1707" i="2" s="1"/>
  <c r="I1708" i="2"/>
  <c r="R1708" i="2" s="1"/>
  <c r="I1709" i="2"/>
  <c r="R1709" i="2" s="1"/>
  <c r="I1710" i="2"/>
  <c r="R1710" i="2" s="1"/>
  <c r="I1711" i="2"/>
  <c r="R1711" i="2" s="1"/>
  <c r="I1712" i="2"/>
  <c r="R1712" i="2" s="1"/>
  <c r="I1713" i="2"/>
  <c r="R1713" i="2" s="1"/>
  <c r="I1714" i="2"/>
  <c r="R1714" i="2" s="1"/>
  <c r="I1715" i="2"/>
  <c r="R1715" i="2" s="1"/>
  <c r="I1716" i="2"/>
  <c r="R1716" i="2" s="1"/>
  <c r="I1717" i="2"/>
  <c r="R1717" i="2" s="1"/>
  <c r="I1718" i="2"/>
  <c r="R1718" i="2" s="1"/>
  <c r="I1719" i="2"/>
  <c r="R1719" i="2" s="1"/>
  <c r="I1720" i="2"/>
  <c r="R1720" i="2" s="1"/>
  <c r="I1721" i="2"/>
  <c r="R1721" i="2" s="1"/>
  <c r="I1722" i="2"/>
  <c r="R1722" i="2" s="1"/>
  <c r="I1723" i="2"/>
  <c r="R1723" i="2" s="1"/>
  <c r="I1724" i="2"/>
  <c r="R1724" i="2" s="1"/>
  <c r="I1725" i="2"/>
  <c r="R1725" i="2" s="1"/>
  <c r="I1726" i="2"/>
  <c r="R1726" i="2" s="1"/>
  <c r="I1727" i="2"/>
  <c r="R1727" i="2" s="1"/>
  <c r="I1728" i="2"/>
  <c r="R1728" i="2" s="1"/>
  <c r="I1729" i="2"/>
  <c r="R1729" i="2" s="1"/>
  <c r="I1730" i="2"/>
  <c r="R1730" i="2" s="1"/>
  <c r="I1731" i="2"/>
  <c r="R1731" i="2" s="1"/>
  <c r="I1732" i="2"/>
  <c r="R1732" i="2" s="1"/>
  <c r="I1733" i="2"/>
  <c r="R1733" i="2" s="1"/>
  <c r="I1734" i="2"/>
  <c r="R1734" i="2" s="1"/>
  <c r="I1735" i="2"/>
  <c r="R1735" i="2" s="1"/>
  <c r="I1736" i="2"/>
  <c r="R1736" i="2" s="1"/>
  <c r="I1737" i="2"/>
  <c r="R1737" i="2" s="1"/>
  <c r="I1738" i="2"/>
  <c r="R1738" i="2" s="1"/>
  <c r="I1739" i="2"/>
  <c r="R1739" i="2" s="1"/>
  <c r="I1740" i="2"/>
  <c r="R1740" i="2" s="1"/>
  <c r="I1741" i="2"/>
  <c r="R1741" i="2" s="1"/>
  <c r="I1742" i="2"/>
  <c r="R1742" i="2" s="1"/>
  <c r="I1743" i="2"/>
  <c r="R1743" i="2" s="1"/>
  <c r="I1744" i="2"/>
  <c r="R1744" i="2" s="1"/>
  <c r="I1745" i="2"/>
  <c r="R1745" i="2" s="1"/>
  <c r="I1746" i="2"/>
  <c r="R1746" i="2" s="1"/>
  <c r="I1747" i="2"/>
  <c r="R1747" i="2" s="1"/>
  <c r="I1748" i="2"/>
  <c r="R1748" i="2" s="1"/>
  <c r="I1749" i="2"/>
  <c r="R1749" i="2" s="1"/>
  <c r="I1750" i="2"/>
  <c r="R1750" i="2" s="1"/>
  <c r="I1751" i="2"/>
  <c r="R1751" i="2" s="1"/>
  <c r="I1752" i="2"/>
  <c r="R1752" i="2" s="1"/>
  <c r="I1753" i="2"/>
  <c r="R1753" i="2" s="1"/>
  <c r="I1754" i="2"/>
  <c r="R1754" i="2" s="1"/>
  <c r="I1755" i="2"/>
  <c r="R1755" i="2" s="1"/>
  <c r="I1756" i="2"/>
  <c r="R1756" i="2" s="1"/>
  <c r="I1757" i="2"/>
  <c r="R1757" i="2" s="1"/>
  <c r="I1758" i="2"/>
  <c r="R1758" i="2" s="1"/>
  <c r="I1759" i="2"/>
  <c r="R1759" i="2" s="1"/>
  <c r="I1760" i="2"/>
  <c r="R1760" i="2" s="1"/>
  <c r="I1761" i="2"/>
  <c r="R1761" i="2" s="1"/>
  <c r="I1762" i="2"/>
  <c r="R1762" i="2" s="1"/>
  <c r="I1763" i="2"/>
  <c r="R1763" i="2" s="1"/>
  <c r="I1764" i="2"/>
  <c r="R1764" i="2" s="1"/>
  <c r="I1765" i="2"/>
  <c r="R1765" i="2" s="1"/>
  <c r="I1766" i="2"/>
  <c r="R1766" i="2" s="1"/>
  <c r="I1767" i="2"/>
  <c r="R1767" i="2" s="1"/>
  <c r="I1768" i="2"/>
  <c r="R1768" i="2" s="1"/>
  <c r="I1769" i="2"/>
  <c r="R1769" i="2" s="1"/>
  <c r="I1770" i="2"/>
  <c r="R1770" i="2" s="1"/>
  <c r="I1771" i="2"/>
  <c r="R1771" i="2" s="1"/>
  <c r="I1772" i="2"/>
  <c r="R1772" i="2" s="1"/>
  <c r="I1773" i="2"/>
  <c r="R1773" i="2" s="1"/>
  <c r="I1774" i="2"/>
  <c r="R1774" i="2" s="1"/>
  <c r="I1775" i="2"/>
  <c r="R1775" i="2" s="1"/>
  <c r="I1776" i="2"/>
  <c r="R1776" i="2" s="1"/>
  <c r="I1777" i="2"/>
  <c r="R1777" i="2" s="1"/>
  <c r="I1778" i="2"/>
  <c r="R1778" i="2" s="1"/>
  <c r="I1779" i="2"/>
  <c r="R1779" i="2" s="1"/>
  <c r="I1780" i="2"/>
  <c r="R1780" i="2" s="1"/>
  <c r="I1781" i="2"/>
  <c r="R1781" i="2" s="1"/>
  <c r="I1782" i="2"/>
  <c r="R1782" i="2" s="1"/>
  <c r="I1783" i="2"/>
  <c r="R1783" i="2" s="1"/>
  <c r="I1784" i="2"/>
  <c r="R1784" i="2" s="1"/>
  <c r="I1785" i="2"/>
  <c r="R1785" i="2" s="1"/>
  <c r="I1786" i="2"/>
  <c r="R1786" i="2" s="1"/>
  <c r="I1787" i="2"/>
  <c r="R1787" i="2" s="1"/>
  <c r="I1535" i="2"/>
  <c r="I1536" i="2"/>
  <c r="R1536" i="2" s="1"/>
  <c r="G1536" i="2"/>
  <c r="P1536" i="2" s="1"/>
  <c r="G1537" i="2"/>
  <c r="P1537" i="2" s="1"/>
  <c r="G1538" i="2"/>
  <c r="P1538" i="2" s="1"/>
  <c r="G1539" i="2"/>
  <c r="P1539" i="2" s="1"/>
  <c r="G1540" i="2"/>
  <c r="P1540" i="2" s="1"/>
  <c r="G1541" i="2"/>
  <c r="P1541" i="2" s="1"/>
  <c r="G1542" i="2"/>
  <c r="P1542" i="2" s="1"/>
  <c r="G1543" i="2"/>
  <c r="P1543" i="2" s="1"/>
  <c r="G1544" i="2"/>
  <c r="P1544" i="2" s="1"/>
  <c r="G1545" i="2"/>
  <c r="P1545" i="2" s="1"/>
  <c r="G1546" i="2"/>
  <c r="P1546" i="2" s="1"/>
  <c r="G1547" i="2"/>
  <c r="P1547" i="2" s="1"/>
  <c r="G1548" i="2"/>
  <c r="P1548" i="2" s="1"/>
  <c r="G1549" i="2"/>
  <c r="P1549" i="2" s="1"/>
  <c r="G1550" i="2"/>
  <c r="P1550" i="2" s="1"/>
  <c r="G1551" i="2"/>
  <c r="P1551" i="2" s="1"/>
  <c r="G1552" i="2"/>
  <c r="P1552" i="2" s="1"/>
  <c r="G1553" i="2"/>
  <c r="P1553" i="2" s="1"/>
  <c r="G1554" i="2"/>
  <c r="P1554" i="2" s="1"/>
  <c r="G1555" i="2"/>
  <c r="P1555" i="2" s="1"/>
  <c r="G1556" i="2"/>
  <c r="P1556" i="2" s="1"/>
  <c r="G1557" i="2"/>
  <c r="P1557" i="2" s="1"/>
  <c r="G1558" i="2"/>
  <c r="P1558" i="2" s="1"/>
  <c r="G1559" i="2"/>
  <c r="P1559" i="2" s="1"/>
  <c r="G1560" i="2"/>
  <c r="P1560" i="2" s="1"/>
  <c r="G1561" i="2"/>
  <c r="P1561" i="2" s="1"/>
  <c r="G1562" i="2"/>
  <c r="P1562" i="2" s="1"/>
  <c r="G1563" i="2"/>
  <c r="P1563" i="2" s="1"/>
  <c r="G1564" i="2"/>
  <c r="P1564" i="2" s="1"/>
  <c r="G1565" i="2"/>
  <c r="P1565" i="2" s="1"/>
  <c r="G1566" i="2"/>
  <c r="P1566" i="2" s="1"/>
  <c r="G1567" i="2"/>
  <c r="P1567" i="2" s="1"/>
  <c r="G1568" i="2"/>
  <c r="P1568" i="2" s="1"/>
  <c r="G1569" i="2"/>
  <c r="P1569" i="2" s="1"/>
  <c r="G1570" i="2"/>
  <c r="P1570" i="2" s="1"/>
  <c r="G1571" i="2"/>
  <c r="P1571" i="2" s="1"/>
  <c r="G1572" i="2"/>
  <c r="P1572" i="2" s="1"/>
  <c r="G1573" i="2"/>
  <c r="P1573" i="2" s="1"/>
  <c r="G1574" i="2"/>
  <c r="P1574" i="2" s="1"/>
  <c r="G1575" i="2"/>
  <c r="P1575" i="2" s="1"/>
  <c r="G1576" i="2"/>
  <c r="P1576" i="2" s="1"/>
  <c r="G1577" i="2"/>
  <c r="P1577" i="2" s="1"/>
  <c r="G1578" i="2"/>
  <c r="P1578" i="2" s="1"/>
  <c r="G1579" i="2"/>
  <c r="P1579" i="2" s="1"/>
  <c r="G1580" i="2"/>
  <c r="P1580" i="2" s="1"/>
  <c r="G1581" i="2"/>
  <c r="P1581" i="2" s="1"/>
  <c r="G1582" i="2"/>
  <c r="P1582" i="2" s="1"/>
  <c r="G1583" i="2"/>
  <c r="P1583" i="2" s="1"/>
  <c r="G1584" i="2"/>
  <c r="P1584" i="2" s="1"/>
  <c r="G1585" i="2"/>
  <c r="P1585" i="2" s="1"/>
  <c r="G1586" i="2"/>
  <c r="P1586" i="2" s="1"/>
  <c r="G1587" i="2"/>
  <c r="P1587" i="2" s="1"/>
  <c r="G1588" i="2"/>
  <c r="P1588" i="2" s="1"/>
  <c r="G1589" i="2"/>
  <c r="P1589" i="2" s="1"/>
  <c r="G1590" i="2"/>
  <c r="P1590" i="2" s="1"/>
  <c r="G1591" i="2"/>
  <c r="P1591" i="2" s="1"/>
  <c r="G1592" i="2"/>
  <c r="P1592" i="2" s="1"/>
  <c r="G1593" i="2"/>
  <c r="P1593" i="2" s="1"/>
  <c r="G1594" i="2"/>
  <c r="P1594" i="2" s="1"/>
  <c r="G1595" i="2"/>
  <c r="P1595" i="2" s="1"/>
  <c r="G1596" i="2"/>
  <c r="P1596" i="2" s="1"/>
  <c r="G1597" i="2"/>
  <c r="P1597" i="2" s="1"/>
  <c r="G1598" i="2"/>
  <c r="P1598" i="2" s="1"/>
  <c r="G1599" i="2"/>
  <c r="P1599" i="2" s="1"/>
  <c r="G1600" i="2"/>
  <c r="P1600" i="2" s="1"/>
  <c r="G1601" i="2"/>
  <c r="P1601" i="2" s="1"/>
  <c r="G1602" i="2"/>
  <c r="P1602" i="2" s="1"/>
  <c r="G1603" i="2"/>
  <c r="P1603" i="2" s="1"/>
  <c r="G1604" i="2"/>
  <c r="P1604" i="2" s="1"/>
  <c r="G1605" i="2"/>
  <c r="P1605" i="2" s="1"/>
  <c r="G1606" i="2"/>
  <c r="P1606" i="2" s="1"/>
  <c r="G1607" i="2"/>
  <c r="P1607" i="2" s="1"/>
  <c r="G1608" i="2"/>
  <c r="P1608" i="2" s="1"/>
  <c r="G1609" i="2"/>
  <c r="P1609" i="2" s="1"/>
  <c r="G1610" i="2"/>
  <c r="P1610" i="2" s="1"/>
  <c r="G1611" i="2"/>
  <c r="P1611" i="2" s="1"/>
  <c r="G1612" i="2"/>
  <c r="P1612" i="2" s="1"/>
  <c r="G1613" i="2"/>
  <c r="P1613" i="2" s="1"/>
  <c r="G1614" i="2"/>
  <c r="P1614" i="2" s="1"/>
  <c r="G1615" i="2"/>
  <c r="P1615" i="2" s="1"/>
  <c r="G1616" i="2"/>
  <c r="P1616" i="2" s="1"/>
  <c r="G1617" i="2"/>
  <c r="P1617" i="2" s="1"/>
  <c r="G1618" i="2"/>
  <c r="P1618" i="2" s="1"/>
  <c r="G1619" i="2"/>
  <c r="P1619" i="2" s="1"/>
  <c r="G1620" i="2"/>
  <c r="P1620" i="2" s="1"/>
  <c r="G1621" i="2"/>
  <c r="P1621" i="2" s="1"/>
  <c r="G1622" i="2"/>
  <c r="P1622" i="2" s="1"/>
  <c r="G1623" i="2"/>
  <c r="P1623" i="2" s="1"/>
  <c r="G1624" i="2"/>
  <c r="P1624" i="2" s="1"/>
  <c r="G1625" i="2"/>
  <c r="P1625" i="2" s="1"/>
  <c r="G1626" i="2"/>
  <c r="P1626" i="2" s="1"/>
  <c r="G1627" i="2"/>
  <c r="P1627" i="2" s="1"/>
  <c r="G1628" i="2"/>
  <c r="P1628" i="2" s="1"/>
  <c r="G1629" i="2"/>
  <c r="P1629" i="2" s="1"/>
  <c r="G1630" i="2"/>
  <c r="P1630" i="2" s="1"/>
  <c r="G1631" i="2"/>
  <c r="P1631" i="2" s="1"/>
  <c r="G1632" i="2"/>
  <c r="P1632" i="2" s="1"/>
  <c r="G1633" i="2"/>
  <c r="P1633" i="2" s="1"/>
  <c r="G1634" i="2"/>
  <c r="P1634" i="2" s="1"/>
  <c r="G1635" i="2"/>
  <c r="P1635" i="2" s="1"/>
  <c r="G1636" i="2"/>
  <c r="P1636" i="2" s="1"/>
  <c r="G1637" i="2"/>
  <c r="P1637" i="2" s="1"/>
  <c r="G1638" i="2"/>
  <c r="P1638" i="2" s="1"/>
  <c r="G1639" i="2"/>
  <c r="P1639" i="2" s="1"/>
  <c r="G1640" i="2"/>
  <c r="P1640" i="2" s="1"/>
  <c r="G1641" i="2"/>
  <c r="P1641" i="2" s="1"/>
  <c r="G1642" i="2"/>
  <c r="P1642" i="2" s="1"/>
  <c r="G1643" i="2"/>
  <c r="P1643" i="2" s="1"/>
  <c r="G1644" i="2"/>
  <c r="P1644" i="2" s="1"/>
  <c r="G1645" i="2"/>
  <c r="P1645" i="2" s="1"/>
  <c r="G1646" i="2"/>
  <c r="P1646" i="2" s="1"/>
  <c r="G1647" i="2"/>
  <c r="P1647" i="2" s="1"/>
  <c r="G1648" i="2"/>
  <c r="P1648" i="2" s="1"/>
  <c r="G1649" i="2"/>
  <c r="P1649" i="2" s="1"/>
  <c r="G1650" i="2"/>
  <c r="P1650" i="2" s="1"/>
  <c r="G1651" i="2"/>
  <c r="P1651" i="2" s="1"/>
  <c r="G1652" i="2"/>
  <c r="P1652" i="2" s="1"/>
  <c r="G1653" i="2"/>
  <c r="P1653" i="2" s="1"/>
  <c r="G1654" i="2"/>
  <c r="P1654" i="2" s="1"/>
  <c r="G1655" i="2"/>
  <c r="P1655" i="2" s="1"/>
  <c r="G1656" i="2"/>
  <c r="P1656" i="2" s="1"/>
  <c r="G1657" i="2"/>
  <c r="P1657" i="2" s="1"/>
  <c r="G1658" i="2"/>
  <c r="P1658" i="2" s="1"/>
  <c r="G1659" i="2"/>
  <c r="P1659" i="2" s="1"/>
  <c r="G1660" i="2"/>
  <c r="P1660" i="2" s="1"/>
  <c r="G1661" i="2"/>
  <c r="P1661" i="2" s="1"/>
  <c r="G1662" i="2"/>
  <c r="P1662" i="2" s="1"/>
  <c r="G1663" i="2"/>
  <c r="P1663" i="2" s="1"/>
  <c r="G1664" i="2"/>
  <c r="P1664" i="2" s="1"/>
  <c r="G1665" i="2"/>
  <c r="P1665" i="2" s="1"/>
  <c r="G1666" i="2"/>
  <c r="P1666" i="2" s="1"/>
  <c r="G1667" i="2"/>
  <c r="P1667" i="2" s="1"/>
  <c r="G1668" i="2"/>
  <c r="P1668" i="2" s="1"/>
  <c r="G1669" i="2"/>
  <c r="P1669" i="2" s="1"/>
  <c r="G1670" i="2"/>
  <c r="P1670" i="2" s="1"/>
  <c r="G1671" i="2"/>
  <c r="P1671" i="2" s="1"/>
  <c r="G1672" i="2"/>
  <c r="P1672" i="2" s="1"/>
  <c r="G1673" i="2"/>
  <c r="P1673" i="2" s="1"/>
  <c r="G1674" i="2"/>
  <c r="P1674" i="2" s="1"/>
  <c r="G1675" i="2"/>
  <c r="P1675" i="2" s="1"/>
  <c r="G1676" i="2"/>
  <c r="P1676" i="2" s="1"/>
  <c r="G1677" i="2"/>
  <c r="P1677" i="2" s="1"/>
  <c r="G1678" i="2"/>
  <c r="P1678" i="2" s="1"/>
  <c r="G1679" i="2"/>
  <c r="P1679" i="2" s="1"/>
  <c r="G1680" i="2"/>
  <c r="P1680" i="2" s="1"/>
  <c r="G1681" i="2"/>
  <c r="P1681" i="2" s="1"/>
  <c r="G1682" i="2"/>
  <c r="P1682" i="2" s="1"/>
  <c r="G1683" i="2"/>
  <c r="P1683" i="2" s="1"/>
  <c r="G1684" i="2"/>
  <c r="P1684" i="2" s="1"/>
  <c r="G1685" i="2"/>
  <c r="P1685" i="2" s="1"/>
  <c r="G1686" i="2"/>
  <c r="P1686" i="2" s="1"/>
  <c r="G1687" i="2"/>
  <c r="P1687" i="2" s="1"/>
  <c r="G1688" i="2"/>
  <c r="P1688" i="2" s="1"/>
  <c r="G1689" i="2"/>
  <c r="P1689" i="2" s="1"/>
  <c r="G1690" i="2"/>
  <c r="P1690" i="2" s="1"/>
  <c r="G1691" i="2"/>
  <c r="P1691" i="2" s="1"/>
  <c r="G1692" i="2"/>
  <c r="P1692" i="2" s="1"/>
  <c r="G1693" i="2"/>
  <c r="P1693" i="2" s="1"/>
  <c r="G1694" i="2"/>
  <c r="P1694" i="2" s="1"/>
  <c r="G1695" i="2"/>
  <c r="P1695" i="2" s="1"/>
  <c r="G1696" i="2"/>
  <c r="P1696" i="2" s="1"/>
  <c r="G1697" i="2"/>
  <c r="P1697" i="2" s="1"/>
  <c r="G1698" i="2"/>
  <c r="P1698" i="2" s="1"/>
  <c r="G1699" i="2"/>
  <c r="P1699" i="2" s="1"/>
  <c r="G1700" i="2"/>
  <c r="P1700" i="2" s="1"/>
  <c r="G1701" i="2"/>
  <c r="P1701" i="2" s="1"/>
  <c r="G1702" i="2"/>
  <c r="P1702" i="2" s="1"/>
  <c r="G1703" i="2"/>
  <c r="P1703" i="2" s="1"/>
  <c r="G1704" i="2"/>
  <c r="P1704" i="2" s="1"/>
  <c r="G1705" i="2"/>
  <c r="P1705" i="2" s="1"/>
  <c r="G1706" i="2"/>
  <c r="P1706" i="2" s="1"/>
  <c r="G1707" i="2"/>
  <c r="P1707" i="2" s="1"/>
  <c r="G1708" i="2"/>
  <c r="P1708" i="2" s="1"/>
  <c r="G1709" i="2"/>
  <c r="P1709" i="2" s="1"/>
  <c r="G1710" i="2"/>
  <c r="P1710" i="2" s="1"/>
  <c r="G1711" i="2"/>
  <c r="P1711" i="2" s="1"/>
  <c r="G1712" i="2"/>
  <c r="P1712" i="2" s="1"/>
  <c r="G1713" i="2"/>
  <c r="P1713" i="2" s="1"/>
  <c r="G1714" i="2"/>
  <c r="P1714" i="2" s="1"/>
  <c r="G1715" i="2"/>
  <c r="P1715" i="2" s="1"/>
  <c r="G1716" i="2"/>
  <c r="P1716" i="2" s="1"/>
  <c r="G1717" i="2"/>
  <c r="P1717" i="2" s="1"/>
  <c r="G1718" i="2"/>
  <c r="P1718" i="2" s="1"/>
  <c r="G1719" i="2"/>
  <c r="P1719" i="2" s="1"/>
  <c r="G1720" i="2"/>
  <c r="P1720" i="2" s="1"/>
  <c r="G1721" i="2"/>
  <c r="P1721" i="2" s="1"/>
  <c r="G1722" i="2"/>
  <c r="P1722" i="2" s="1"/>
  <c r="G1723" i="2"/>
  <c r="P1723" i="2" s="1"/>
  <c r="G1724" i="2"/>
  <c r="P1724" i="2" s="1"/>
  <c r="G1725" i="2"/>
  <c r="P1725" i="2" s="1"/>
  <c r="G1726" i="2"/>
  <c r="P1726" i="2" s="1"/>
  <c r="G1727" i="2"/>
  <c r="P1727" i="2" s="1"/>
  <c r="G1728" i="2"/>
  <c r="P1728" i="2" s="1"/>
  <c r="G1729" i="2"/>
  <c r="P1729" i="2" s="1"/>
  <c r="G1730" i="2"/>
  <c r="P1730" i="2" s="1"/>
  <c r="G1731" i="2"/>
  <c r="P1731" i="2" s="1"/>
  <c r="G1732" i="2"/>
  <c r="P1732" i="2" s="1"/>
  <c r="G1733" i="2"/>
  <c r="P1733" i="2" s="1"/>
  <c r="G1734" i="2"/>
  <c r="P1734" i="2" s="1"/>
  <c r="G1735" i="2"/>
  <c r="P1735" i="2" s="1"/>
  <c r="G1736" i="2"/>
  <c r="P1736" i="2" s="1"/>
  <c r="G1737" i="2"/>
  <c r="P1737" i="2" s="1"/>
  <c r="G1738" i="2"/>
  <c r="P1738" i="2" s="1"/>
  <c r="G1739" i="2"/>
  <c r="P1739" i="2" s="1"/>
  <c r="G1740" i="2"/>
  <c r="P1740" i="2" s="1"/>
  <c r="G1741" i="2"/>
  <c r="P1741" i="2" s="1"/>
  <c r="G1742" i="2"/>
  <c r="P1742" i="2" s="1"/>
  <c r="G1743" i="2"/>
  <c r="P1743" i="2" s="1"/>
  <c r="G1744" i="2"/>
  <c r="P1744" i="2" s="1"/>
  <c r="G1745" i="2"/>
  <c r="P1745" i="2" s="1"/>
  <c r="G1746" i="2"/>
  <c r="P1746" i="2" s="1"/>
  <c r="G1747" i="2"/>
  <c r="P1747" i="2" s="1"/>
  <c r="G1748" i="2"/>
  <c r="P1748" i="2" s="1"/>
  <c r="G1749" i="2"/>
  <c r="P1749" i="2" s="1"/>
  <c r="G1750" i="2"/>
  <c r="P1750" i="2" s="1"/>
  <c r="G1751" i="2"/>
  <c r="P1751" i="2" s="1"/>
  <c r="G1752" i="2"/>
  <c r="P1752" i="2" s="1"/>
  <c r="G1753" i="2"/>
  <c r="P1753" i="2" s="1"/>
  <c r="G1754" i="2"/>
  <c r="P1754" i="2" s="1"/>
  <c r="G1755" i="2"/>
  <c r="P1755" i="2" s="1"/>
  <c r="G1756" i="2"/>
  <c r="P1756" i="2" s="1"/>
  <c r="G1757" i="2"/>
  <c r="P1757" i="2" s="1"/>
  <c r="G1758" i="2"/>
  <c r="P1758" i="2" s="1"/>
  <c r="G1759" i="2"/>
  <c r="P1759" i="2" s="1"/>
  <c r="G1760" i="2"/>
  <c r="P1760" i="2" s="1"/>
  <c r="G1761" i="2"/>
  <c r="P1761" i="2" s="1"/>
  <c r="G1762" i="2"/>
  <c r="P1762" i="2" s="1"/>
  <c r="G1763" i="2"/>
  <c r="P1763" i="2" s="1"/>
  <c r="G1764" i="2"/>
  <c r="P1764" i="2" s="1"/>
  <c r="G1765" i="2"/>
  <c r="P1765" i="2" s="1"/>
  <c r="G1766" i="2"/>
  <c r="P1766" i="2" s="1"/>
  <c r="G1767" i="2"/>
  <c r="P1767" i="2" s="1"/>
  <c r="G1768" i="2"/>
  <c r="P1768" i="2" s="1"/>
  <c r="G1769" i="2"/>
  <c r="P1769" i="2" s="1"/>
  <c r="G1770" i="2"/>
  <c r="P1770" i="2" s="1"/>
  <c r="G1771" i="2"/>
  <c r="P1771" i="2" s="1"/>
  <c r="G1772" i="2"/>
  <c r="P1772" i="2" s="1"/>
  <c r="G1773" i="2"/>
  <c r="P1773" i="2" s="1"/>
  <c r="G1774" i="2"/>
  <c r="P1774" i="2" s="1"/>
  <c r="G1775" i="2"/>
  <c r="P1775" i="2" s="1"/>
  <c r="G1776" i="2"/>
  <c r="P1776" i="2" s="1"/>
  <c r="G1777" i="2"/>
  <c r="P1777" i="2" s="1"/>
  <c r="G1778" i="2"/>
  <c r="P1778" i="2" s="1"/>
  <c r="G1779" i="2"/>
  <c r="P1779" i="2" s="1"/>
  <c r="G1780" i="2"/>
  <c r="P1780" i="2" s="1"/>
  <c r="G1781" i="2"/>
  <c r="P1781" i="2" s="1"/>
  <c r="G1782" i="2"/>
  <c r="P1782" i="2" s="1"/>
  <c r="G1783" i="2"/>
  <c r="P1783" i="2" s="1"/>
  <c r="G1784" i="2"/>
  <c r="P1784" i="2" s="1"/>
  <c r="G1785" i="2"/>
  <c r="P1785" i="2" s="1"/>
  <c r="G1786" i="2"/>
  <c r="P1786" i="2" s="1"/>
  <c r="G1787" i="2"/>
  <c r="P1787" i="2" s="1"/>
  <c r="G1535" i="2"/>
  <c r="P1535" i="2" s="1"/>
  <c r="F1536" i="2"/>
  <c r="O1536" i="2" s="1"/>
  <c r="F1537" i="2"/>
  <c r="O1537" i="2" s="1"/>
  <c r="F1538" i="2"/>
  <c r="O1538" i="2" s="1"/>
  <c r="F1539" i="2"/>
  <c r="O1539" i="2" s="1"/>
  <c r="F1540" i="2"/>
  <c r="O1540" i="2" s="1"/>
  <c r="F1541" i="2"/>
  <c r="O1541" i="2" s="1"/>
  <c r="F1542" i="2"/>
  <c r="O1542" i="2" s="1"/>
  <c r="F1543" i="2"/>
  <c r="O1543" i="2" s="1"/>
  <c r="F1544" i="2"/>
  <c r="O1544" i="2" s="1"/>
  <c r="F1545" i="2"/>
  <c r="O1545" i="2" s="1"/>
  <c r="F1546" i="2"/>
  <c r="O1546" i="2" s="1"/>
  <c r="F1547" i="2"/>
  <c r="O1547" i="2" s="1"/>
  <c r="F1548" i="2"/>
  <c r="O1548" i="2" s="1"/>
  <c r="F1549" i="2"/>
  <c r="O1549" i="2" s="1"/>
  <c r="F1550" i="2"/>
  <c r="O1550" i="2" s="1"/>
  <c r="F1551" i="2"/>
  <c r="O1551" i="2" s="1"/>
  <c r="F1552" i="2"/>
  <c r="O1552" i="2" s="1"/>
  <c r="F1553" i="2"/>
  <c r="O1553" i="2" s="1"/>
  <c r="F1554" i="2"/>
  <c r="O1554" i="2" s="1"/>
  <c r="F1555" i="2"/>
  <c r="O1555" i="2" s="1"/>
  <c r="F1556" i="2"/>
  <c r="O1556" i="2" s="1"/>
  <c r="F1557" i="2"/>
  <c r="O1557" i="2" s="1"/>
  <c r="F1558" i="2"/>
  <c r="O1558" i="2" s="1"/>
  <c r="F1559" i="2"/>
  <c r="O1559" i="2" s="1"/>
  <c r="F1560" i="2"/>
  <c r="O1560" i="2" s="1"/>
  <c r="F1561" i="2"/>
  <c r="O1561" i="2" s="1"/>
  <c r="F1562" i="2"/>
  <c r="O1562" i="2" s="1"/>
  <c r="F1563" i="2"/>
  <c r="O1563" i="2" s="1"/>
  <c r="F1564" i="2"/>
  <c r="O1564" i="2" s="1"/>
  <c r="F1565" i="2"/>
  <c r="O1565" i="2" s="1"/>
  <c r="F1566" i="2"/>
  <c r="O1566" i="2" s="1"/>
  <c r="F1567" i="2"/>
  <c r="O1567" i="2" s="1"/>
  <c r="F1568" i="2"/>
  <c r="O1568" i="2" s="1"/>
  <c r="F1569" i="2"/>
  <c r="O1569" i="2" s="1"/>
  <c r="F1570" i="2"/>
  <c r="O1570" i="2" s="1"/>
  <c r="F1571" i="2"/>
  <c r="O1571" i="2" s="1"/>
  <c r="F1572" i="2"/>
  <c r="O1572" i="2" s="1"/>
  <c r="F1573" i="2"/>
  <c r="O1573" i="2" s="1"/>
  <c r="F1574" i="2"/>
  <c r="O1574" i="2" s="1"/>
  <c r="F1575" i="2"/>
  <c r="O1575" i="2" s="1"/>
  <c r="F1576" i="2"/>
  <c r="O1576" i="2" s="1"/>
  <c r="F1577" i="2"/>
  <c r="O1577" i="2" s="1"/>
  <c r="F1578" i="2"/>
  <c r="O1578" i="2" s="1"/>
  <c r="F1579" i="2"/>
  <c r="O1579" i="2" s="1"/>
  <c r="F1580" i="2"/>
  <c r="O1580" i="2" s="1"/>
  <c r="F1581" i="2"/>
  <c r="O1581" i="2" s="1"/>
  <c r="F1582" i="2"/>
  <c r="O1582" i="2" s="1"/>
  <c r="F1583" i="2"/>
  <c r="O1583" i="2" s="1"/>
  <c r="F1584" i="2"/>
  <c r="O1584" i="2" s="1"/>
  <c r="F1585" i="2"/>
  <c r="O1585" i="2" s="1"/>
  <c r="F1586" i="2"/>
  <c r="O1586" i="2" s="1"/>
  <c r="F1587" i="2"/>
  <c r="O1587" i="2" s="1"/>
  <c r="F1588" i="2"/>
  <c r="O1588" i="2" s="1"/>
  <c r="F1589" i="2"/>
  <c r="O1589" i="2" s="1"/>
  <c r="F1590" i="2"/>
  <c r="O1590" i="2" s="1"/>
  <c r="F1591" i="2"/>
  <c r="O1591" i="2" s="1"/>
  <c r="F1592" i="2"/>
  <c r="O1592" i="2" s="1"/>
  <c r="F1593" i="2"/>
  <c r="O1593" i="2" s="1"/>
  <c r="F1594" i="2"/>
  <c r="O1594" i="2" s="1"/>
  <c r="F1595" i="2"/>
  <c r="O1595" i="2" s="1"/>
  <c r="F1596" i="2"/>
  <c r="O1596" i="2" s="1"/>
  <c r="F1597" i="2"/>
  <c r="O1597" i="2" s="1"/>
  <c r="F1598" i="2"/>
  <c r="O1598" i="2" s="1"/>
  <c r="F1599" i="2"/>
  <c r="O1599" i="2" s="1"/>
  <c r="F1600" i="2"/>
  <c r="O1600" i="2" s="1"/>
  <c r="F1601" i="2"/>
  <c r="O1601" i="2" s="1"/>
  <c r="F1602" i="2"/>
  <c r="O1602" i="2" s="1"/>
  <c r="F1603" i="2"/>
  <c r="O1603" i="2" s="1"/>
  <c r="F1604" i="2"/>
  <c r="O1604" i="2" s="1"/>
  <c r="F1605" i="2"/>
  <c r="O1605" i="2" s="1"/>
  <c r="F1606" i="2"/>
  <c r="O1606" i="2" s="1"/>
  <c r="F1607" i="2"/>
  <c r="O1607" i="2" s="1"/>
  <c r="F1608" i="2"/>
  <c r="O1608" i="2" s="1"/>
  <c r="F1609" i="2"/>
  <c r="O1609" i="2" s="1"/>
  <c r="F1610" i="2"/>
  <c r="O1610" i="2" s="1"/>
  <c r="F1611" i="2"/>
  <c r="O1611" i="2" s="1"/>
  <c r="F1612" i="2"/>
  <c r="O1612" i="2" s="1"/>
  <c r="F1613" i="2"/>
  <c r="O1613" i="2" s="1"/>
  <c r="F1614" i="2"/>
  <c r="O1614" i="2" s="1"/>
  <c r="F1615" i="2"/>
  <c r="O1615" i="2" s="1"/>
  <c r="F1616" i="2"/>
  <c r="O1616" i="2" s="1"/>
  <c r="F1617" i="2"/>
  <c r="O1617" i="2" s="1"/>
  <c r="F1618" i="2"/>
  <c r="O1618" i="2" s="1"/>
  <c r="F1619" i="2"/>
  <c r="O1619" i="2" s="1"/>
  <c r="F1620" i="2"/>
  <c r="O1620" i="2" s="1"/>
  <c r="F1621" i="2"/>
  <c r="O1621" i="2" s="1"/>
  <c r="F1622" i="2"/>
  <c r="O1622" i="2" s="1"/>
  <c r="F1623" i="2"/>
  <c r="O1623" i="2" s="1"/>
  <c r="F1624" i="2"/>
  <c r="O1624" i="2" s="1"/>
  <c r="F1625" i="2"/>
  <c r="O1625" i="2" s="1"/>
  <c r="F1626" i="2"/>
  <c r="O1626" i="2" s="1"/>
  <c r="F1627" i="2"/>
  <c r="O1627" i="2" s="1"/>
  <c r="F1628" i="2"/>
  <c r="O1628" i="2" s="1"/>
  <c r="F1629" i="2"/>
  <c r="O1629" i="2" s="1"/>
  <c r="F1630" i="2"/>
  <c r="O1630" i="2" s="1"/>
  <c r="F1631" i="2"/>
  <c r="O1631" i="2" s="1"/>
  <c r="F1632" i="2"/>
  <c r="O1632" i="2" s="1"/>
  <c r="F1633" i="2"/>
  <c r="O1633" i="2" s="1"/>
  <c r="F1634" i="2"/>
  <c r="O1634" i="2" s="1"/>
  <c r="F1635" i="2"/>
  <c r="O1635" i="2" s="1"/>
  <c r="F1636" i="2"/>
  <c r="O1636" i="2" s="1"/>
  <c r="F1637" i="2"/>
  <c r="O1637" i="2" s="1"/>
  <c r="F1638" i="2"/>
  <c r="O1638" i="2" s="1"/>
  <c r="F1639" i="2"/>
  <c r="O1639" i="2" s="1"/>
  <c r="F1640" i="2"/>
  <c r="O1640" i="2" s="1"/>
  <c r="F1641" i="2"/>
  <c r="O1641" i="2" s="1"/>
  <c r="F1642" i="2"/>
  <c r="O1642" i="2" s="1"/>
  <c r="F1643" i="2"/>
  <c r="O1643" i="2" s="1"/>
  <c r="F1644" i="2"/>
  <c r="O1644" i="2" s="1"/>
  <c r="F1645" i="2"/>
  <c r="O1645" i="2" s="1"/>
  <c r="F1646" i="2"/>
  <c r="O1646" i="2" s="1"/>
  <c r="F1647" i="2"/>
  <c r="O1647" i="2" s="1"/>
  <c r="F1648" i="2"/>
  <c r="O1648" i="2" s="1"/>
  <c r="F1649" i="2"/>
  <c r="O1649" i="2" s="1"/>
  <c r="F1650" i="2"/>
  <c r="O1650" i="2" s="1"/>
  <c r="F1651" i="2"/>
  <c r="O1651" i="2" s="1"/>
  <c r="F1652" i="2"/>
  <c r="O1652" i="2" s="1"/>
  <c r="F1653" i="2"/>
  <c r="O1653" i="2" s="1"/>
  <c r="F1654" i="2"/>
  <c r="O1654" i="2" s="1"/>
  <c r="F1655" i="2"/>
  <c r="O1655" i="2" s="1"/>
  <c r="F1656" i="2"/>
  <c r="O1656" i="2" s="1"/>
  <c r="F1657" i="2"/>
  <c r="O1657" i="2" s="1"/>
  <c r="F1658" i="2"/>
  <c r="O1658" i="2" s="1"/>
  <c r="F1659" i="2"/>
  <c r="O1659" i="2" s="1"/>
  <c r="F1660" i="2"/>
  <c r="O1660" i="2" s="1"/>
  <c r="F1661" i="2"/>
  <c r="O1661" i="2" s="1"/>
  <c r="F1662" i="2"/>
  <c r="O1662" i="2" s="1"/>
  <c r="F1663" i="2"/>
  <c r="O1663" i="2" s="1"/>
  <c r="F1664" i="2"/>
  <c r="O1664" i="2" s="1"/>
  <c r="F1665" i="2"/>
  <c r="O1665" i="2" s="1"/>
  <c r="F1666" i="2"/>
  <c r="O1666" i="2" s="1"/>
  <c r="F1667" i="2"/>
  <c r="O1667" i="2" s="1"/>
  <c r="F1668" i="2"/>
  <c r="O1668" i="2" s="1"/>
  <c r="F1669" i="2"/>
  <c r="O1669" i="2" s="1"/>
  <c r="F1670" i="2"/>
  <c r="O1670" i="2" s="1"/>
  <c r="F1671" i="2"/>
  <c r="O1671" i="2" s="1"/>
  <c r="F1672" i="2"/>
  <c r="O1672" i="2" s="1"/>
  <c r="F1673" i="2"/>
  <c r="O1673" i="2" s="1"/>
  <c r="F1674" i="2"/>
  <c r="O1674" i="2" s="1"/>
  <c r="F1675" i="2"/>
  <c r="O1675" i="2" s="1"/>
  <c r="F1676" i="2"/>
  <c r="O1676" i="2" s="1"/>
  <c r="F1677" i="2"/>
  <c r="O1677" i="2" s="1"/>
  <c r="F1678" i="2"/>
  <c r="O1678" i="2" s="1"/>
  <c r="F1679" i="2"/>
  <c r="O1679" i="2" s="1"/>
  <c r="F1680" i="2"/>
  <c r="O1680" i="2" s="1"/>
  <c r="F1681" i="2"/>
  <c r="O1681" i="2" s="1"/>
  <c r="F1682" i="2"/>
  <c r="O1682" i="2" s="1"/>
  <c r="F1683" i="2"/>
  <c r="O1683" i="2" s="1"/>
  <c r="F1684" i="2"/>
  <c r="O1684" i="2" s="1"/>
  <c r="F1685" i="2"/>
  <c r="O1685" i="2" s="1"/>
  <c r="F1686" i="2"/>
  <c r="O1686" i="2" s="1"/>
  <c r="F1687" i="2"/>
  <c r="O1687" i="2" s="1"/>
  <c r="F1688" i="2"/>
  <c r="O1688" i="2" s="1"/>
  <c r="F1689" i="2"/>
  <c r="O1689" i="2" s="1"/>
  <c r="F1690" i="2"/>
  <c r="O1690" i="2" s="1"/>
  <c r="F1691" i="2"/>
  <c r="O1691" i="2" s="1"/>
  <c r="F1692" i="2"/>
  <c r="O1692" i="2" s="1"/>
  <c r="F1693" i="2"/>
  <c r="O1693" i="2" s="1"/>
  <c r="F1694" i="2"/>
  <c r="O1694" i="2" s="1"/>
  <c r="F1695" i="2"/>
  <c r="O1695" i="2" s="1"/>
  <c r="F1696" i="2"/>
  <c r="O1696" i="2" s="1"/>
  <c r="F1697" i="2"/>
  <c r="O1697" i="2" s="1"/>
  <c r="F1698" i="2"/>
  <c r="O1698" i="2" s="1"/>
  <c r="F1699" i="2"/>
  <c r="O1699" i="2" s="1"/>
  <c r="F1700" i="2"/>
  <c r="O1700" i="2" s="1"/>
  <c r="F1701" i="2"/>
  <c r="O1701" i="2" s="1"/>
  <c r="F1702" i="2"/>
  <c r="O1702" i="2" s="1"/>
  <c r="F1703" i="2"/>
  <c r="O1703" i="2" s="1"/>
  <c r="F1704" i="2"/>
  <c r="O1704" i="2" s="1"/>
  <c r="F1705" i="2"/>
  <c r="O1705" i="2" s="1"/>
  <c r="F1706" i="2"/>
  <c r="O1706" i="2" s="1"/>
  <c r="F1707" i="2"/>
  <c r="O1707" i="2" s="1"/>
  <c r="F1708" i="2"/>
  <c r="O1708" i="2" s="1"/>
  <c r="F1709" i="2"/>
  <c r="O1709" i="2" s="1"/>
  <c r="F1710" i="2"/>
  <c r="O1710" i="2" s="1"/>
  <c r="F1711" i="2"/>
  <c r="O1711" i="2" s="1"/>
  <c r="F1712" i="2"/>
  <c r="O1712" i="2" s="1"/>
  <c r="F1713" i="2"/>
  <c r="O1713" i="2" s="1"/>
  <c r="F1714" i="2"/>
  <c r="O1714" i="2" s="1"/>
  <c r="F1715" i="2"/>
  <c r="O1715" i="2" s="1"/>
  <c r="F1716" i="2"/>
  <c r="O1716" i="2" s="1"/>
  <c r="F1717" i="2"/>
  <c r="O1717" i="2" s="1"/>
  <c r="F1718" i="2"/>
  <c r="O1718" i="2" s="1"/>
  <c r="F1719" i="2"/>
  <c r="O1719" i="2" s="1"/>
  <c r="F1720" i="2"/>
  <c r="O1720" i="2" s="1"/>
  <c r="F1721" i="2"/>
  <c r="O1721" i="2" s="1"/>
  <c r="F1722" i="2"/>
  <c r="O1722" i="2" s="1"/>
  <c r="F1723" i="2"/>
  <c r="O1723" i="2" s="1"/>
  <c r="F1724" i="2"/>
  <c r="O1724" i="2" s="1"/>
  <c r="F1725" i="2"/>
  <c r="O1725" i="2" s="1"/>
  <c r="F1726" i="2"/>
  <c r="O1726" i="2" s="1"/>
  <c r="F1727" i="2"/>
  <c r="O1727" i="2" s="1"/>
  <c r="F1728" i="2"/>
  <c r="O1728" i="2" s="1"/>
  <c r="F1729" i="2"/>
  <c r="O1729" i="2" s="1"/>
  <c r="F1730" i="2"/>
  <c r="O1730" i="2" s="1"/>
  <c r="F1731" i="2"/>
  <c r="O1731" i="2" s="1"/>
  <c r="F1732" i="2"/>
  <c r="O1732" i="2" s="1"/>
  <c r="F1733" i="2"/>
  <c r="O1733" i="2" s="1"/>
  <c r="F1734" i="2"/>
  <c r="O1734" i="2" s="1"/>
  <c r="F1735" i="2"/>
  <c r="O1735" i="2" s="1"/>
  <c r="F1736" i="2"/>
  <c r="O1736" i="2" s="1"/>
  <c r="F1737" i="2"/>
  <c r="O1737" i="2" s="1"/>
  <c r="F1738" i="2"/>
  <c r="O1738" i="2" s="1"/>
  <c r="F1739" i="2"/>
  <c r="O1739" i="2" s="1"/>
  <c r="F1740" i="2"/>
  <c r="O1740" i="2" s="1"/>
  <c r="F1741" i="2"/>
  <c r="O1741" i="2" s="1"/>
  <c r="F1742" i="2"/>
  <c r="O1742" i="2" s="1"/>
  <c r="F1743" i="2"/>
  <c r="O1743" i="2" s="1"/>
  <c r="F1744" i="2"/>
  <c r="O1744" i="2" s="1"/>
  <c r="F1745" i="2"/>
  <c r="O1745" i="2" s="1"/>
  <c r="F1746" i="2"/>
  <c r="O1746" i="2" s="1"/>
  <c r="F1747" i="2"/>
  <c r="O1747" i="2" s="1"/>
  <c r="F1748" i="2"/>
  <c r="O1748" i="2" s="1"/>
  <c r="F1749" i="2"/>
  <c r="O1749" i="2" s="1"/>
  <c r="F1750" i="2"/>
  <c r="O1750" i="2" s="1"/>
  <c r="F1751" i="2"/>
  <c r="O1751" i="2" s="1"/>
  <c r="F1752" i="2"/>
  <c r="O1752" i="2" s="1"/>
  <c r="F1753" i="2"/>
  <c r="O1753" i="2" s="1"/>
  <c r="F1754" i="2"/>
  <c r="O1754" i="2" s="1"/>
  <c r="F1755" i="2"/>
  <c r="O1755" i="2" s="1"/>
  <c r="F1756" i="2"/>
  <c r="O1756" i="2" s="1"/>
  <c r="F1757" i="2"/>
  <c r="O1757" i="2" s="1"/>
  <c r="F1758" i="2"/>
  <c r="O1758" i="2" s="1"/>
  <c r="F1759" i="2"/>
  <c r="O1759" i="2" s="1"/>
  <c r="F1760" i="2"/>
  <c r="O1760" i="2" s="1"/>
  <c r="F1761" i="2"/>
  <c r="O1761" i="2" s="1"/>
  <c r="F1762" i="2"/>
  <c r="O1762" i="2" s="1"/>
  <c r="F1763" i="2"/>
  <c r="O1763" i="2" s="1"/>
  <c r="F1764" i="2"/>
  <c r="O1764" i="2" s="1"/>
  <c r="F1765" i="2"/>
  <c r="O1765" i="2" s="1"/>
  <c r="F1766" i="2"/>
  <c r="O1766" i="2" s="1"/>
  <c r="F1767" i="2"/>
  <c r="O1767" i="2" s="1"/>
  <c r="F1768" i="2"/>
  <c r="O1768" i="2" s="1"/>
  <c r="F1769" i="2"/>
  <c r="O1769" i="2" s="1"/>
  <c r="F1770" i="2"/>
  <c r="O1770" i="2" s="1"/>
  <c r="F1771" i="2"/>
  <c r="O1771" i="2" s="1"/>
  <c r="F1772" i="2"/>
  <c r="O1772" i="2" s="1"/>
  <c r="F1773" i="2"/>
  <c r="O1773" i="2" s="1"/>
  <c r="F1774" i="2"/>
  <c r="O1774" i="2" s="1"/>
  <c r="F1775" i="2"/>
  <c r="O1775" i="2" s="1"/>
  <c r="F1776" i="2"/>
  <c r="O1776" i="2" s="1"/>
  <c r="F1777" i="2"/>
  <c r="O1777" i="2" s="1"/>
  <c r="F1778" i="2"/>
  <c r="O1778" i="2" s="1"/>
  <c r="F1779" i="2"/>
  <c r="O1779" i="2" s="1"/>
  <c r="F1780" i="2"/>
  <c r="O1780" i="2" s="1"/>
  <c r="F1781" i="2"/>
  <c r="O1781" i="2" s="1"/>
  <c r="F1782" i="2"/>
  <c r="O1782" i="2" s="1"/>
  <c r="F1783" i="2"/>
  <c r="O1783" i="2" s="1"/>
  <c r="F1784" i="2"/>
  <c r="O1784" i="2" s="1"/>
  <c r="F1785" i="2"/>
  <c r="O1785" i="2" s="1"/>
  <c r="F1786" i="2"/>
  <c r="O1786" i="2" s="1"/>
  <c r="F1787" i="2"/>
  <c r="O1787" i="2" s="1"/>
  <c r="F1535" i="2"/>
  <c r="O1535" i="2" s="1"/>
  <c r="E1535" i="2"/>
  <c r="N1535" i="2" s="1"/>
  <c r="E1536" i="2"/>
  <c r="N1536" i="2" s="1"/>
  <c r="E1537" i="2"/>
  <c r="N1537" i="2" s="1"/>
  <c r="E1538" i="2"/>
  <c r="N1538" i="2" s="1"/>
  <c r="E1539" i="2"/>
  <c r="N1539" i="2" s="1"/>
  <c r="E1540" i="2"/>
  <c r="N1540" i="2" s="1"/>
  <c r="E1541" i="2"/>
  <c r="N1541" i="2" s="1"/>
  <c r="E1542" i="2"/>
  <c r="N1542" i="2" s="1"/>
  <c r="E1543" i="2"/>
  <c r="N1543" i="2" s="1"/>
  <c r="E1544" i="2"/>
  <c r="N1544" i="2" s="1"/>
  <c r="E1545" i="2"/>
  <c r="N1545" i="2" s="1"/>
  <c r="E1546" i="2"/>
  <c r="N1546" i="2" s="1"/>
  <c r="E1547" i="2"/>
  <c r="N1547" i="2" s="1"/>
  <c r="E1548" i="2"/>
  <c r="N1548" i="2" s="1"/>
  <c r="E1549" i="2"/>
  <c r="N1549" i="2" s="1"/>
  <c r="E1550" i="2"/>
  <c r="N1550" i="2" s="1"/>
  <c r="E1551" i="2"/>
  <c r="N1551" i="2" s="1"/>
  <c r="E1552" i="2"/>
  <c r="N1552" i="2" s="1"/>
  <c r="E1553" i="2"/>
  <c r="N1553" i="2" s="1"/>
  <c r="E1554" i="2"/>
  <c r="N1554" i="2" s="1"/>
  <c r="E1555" i="2"/>
  <c r="N1555" i="2" s="1"/>
  <c r="E1556" i="2"/>
  <c r="N1556" i="2" s="1"/>
  <c r="E1557" i="2"/>
  <c r="N1557" i="2" s="1"/>
  <c r="E1558" i="2"/>
  <c r="N1558" i="2" s="1"/>
  <c r="E1559" i="2"/>
  <c r="N1559" i="2" s="1"/>
  <c r="E1560" i="2"/>
  <c r="N1560" i="2" s="1"/>
  <c r="E1561" i="2"/>
  <c r="N1561" i="2" s="1"/>
  <c r="E1562" i="2"/>
  <c r="N1562" i="2" s="1"/>
  <c r="E1563" i="2"/>
  <c r="N1563" i="2" s="1"/>
  <c r="E1564" i="2"/>
  <c r="N1564" i="2" s="1"/>
  <c r="E1565" i="2"/>
  <c r="N1565" i="2" s="1"/>
  <c r="E1566" i="2"/>
  <c r="N1566" i="2" s="1"/>
  <c r="E1567" i="2"/>
  <c r="N1567" i="2" s="1"/>
  <c r="E1568" i="2"/>
  <c r="N1568" i="2" s="1"/>
  <c r="E1569" i="2"/>
  <c r="N1569" i="2" s="1"/>
  <c r="E1570" i="2"/>
  <c r="N1570" i="2" s="1"/>
  <c r="E1571" i="2"/>
  <c r="N1571" i="2" s="1"/>
  <c r="E1572" i="2"/>
  <c r="N1572" i="2" s="1"/>
  <c r="E1573" i="2"/>
  <c r="N1573" i="2" s="1"/>
  <c r="E1574" i="2"/>
  <c r="N1574" i="2" s="1"/>
  <c r="E1575" i="2"/>
  <c r="N1575" i="2" s="1"/>
  <c r="E1576" i="2"/>
  <c r="N1576" i="2" s="1"/>
  <c r="E1577" i="2"/>
  <c r="N1577" i="2" s="1"/>
  <c r="E1578" i="2"/>
  <c r="N1578" i="2" s="1"/>
  <c r="E1579" i="2"/>
  <c r="N1579" i="2" s="1"/>
  <c r="E1580" i="2"/>
  <c r="N1580" i="2" s="1"/>
  <c r="E1581" i="2"/>
  <c r="N1581" i="2" s="1"/>
  <c r="E1582" i="2"/>
  <c r="N1582" i="2" s="1"/>
  <c r="E1583" i="2"/>
  <c r="N1583" i="2" s="1"/>
  <c r="E1584" i="2"/>
  <c r="N1584" i="2" s="1"/>
  <c r="E1585" i="2"/>
  <c r="N1585" i="2" s="1"/>
  <c r="E1586" i="2"/>
  <c r="N1586" i="2" s="1"/>
  <c r="E1587" i="2"/>
  <c r="N1587" i="2" s="1"/>
  <c r="E1588" i="2"/>
  <c r="N1588" i="2" s="1"/>
  <c r="E1589" i="2"/>
  <c r="N1589" i="2" s="1"/>
  <c r="E1590" i="2"/>
  <c r="N1590" i="2" s="1"/>
  <c r="E1591" i="2"/>
  <c r="N1591" i="2" s="1"/>
  <c r="E1592" i="2"/>
  <c r="N1592" i="2" s="1"/>
  <c r="E1593" i="2"/>
  <c r="N1593" i="2" s="1"/>
  <c r="E1594" i="2"/>
  <c r="N1594" i="2" s="1"/>
  <c r="E1595" i="2"/>
  <c r="N1595" i="2" s="1"/>
  <c r="E1596" i="2"/>
  <c r="N1596" i="2" s="1"/>
  <c r="E1597" i="2"/>
  <c r="N1597" i="2" s="1"/>
  <c r="E1598" i="2"/>
  <c r="N1598" i="2" s="1"/>
  <c r="E1599" i="2"/>
  <c r="N1599" i="2" s="1"/>
  <c r="E1600" i="2"/>
  <c r="N1600" i="2" s="1"/>
  <c r="E1601" i="2"/>
  <c r="N1601" i="2" s="1"/>
  <c r="E1602" i="2"/>
  <c r="N1602" i="2" s="1"/>
  <c r="E1603" i="2"/>
  <c r="N1603" i="2" s="1"/>
  <c r="E1604" i="2"/>
  <c r="N1604" i="2" s="1"/>
  <c r="E1605" i="2"/>
  <c r="N1605" i="2" s="1"/>
  <c r="E1606" i="2"/>
  <c r="N1606" i="2" s="1"/>
  <c r="E1607" i="2"/>
  <c r="N1607" i="2" s="1"/>
  <c r="E1608" i="2"/>
  <c r="N1608" i="2" s="1"/>
  <c r="E1609" i="2"/>
  <c r="N1609" i="2" s="1"/>
  <c r="E1610" i="2"/>
  <c r="N1610" i="2" s="1"/>
  <c r="E1611" i="2"/>
  <c r="N1611" i="2" s="1"/>
  <c r="E1612" i="2"/>
  <c r="N1612" i="2" s="1"/>
  <c r="E1613" i="2"/>
  <c r="N1613" i="2" s="1"/>
  <c r="E1614" i="2"/>
  <c r="N1614" i="2" s="1"/>
  <c r="E1615" i="2"/>
  <c r="N1615" i="2" s="1"/>
  <c r="E1616" i="2"/>
  <c r="N1616" i="2" s="1"/>
  <c r="E1617" i="2"/>
  <c r="N1617" i="2" s="1"/>
  <c r="E1618" i="2"/>
  <c r="N1618" i="2" s="1"/>
  <c r="E1619" i="2"/>
  <c r="N1619" i="2" s="1"/>
  <c r="E1620" i="2"/>
  <c r="N1620" i="2" s="1"/>
  <c r="E1621" i="2"/>
  <c r="N1621" i="2" s="1"/>
  <c r="E1622" i="2"/>
  <c r="N1622" i="2" s="1"/>
  <c r="E1623" i="2"/>
  <c r="N1623" i="2" s="1"/>
  <c r="E1624" i="2"/>
  <c r="N1624" i="2" s="1"/>
  <c r="E1625" i="2"/>
  <c r="N1625" i="2" s="1"/>
  <c r="E1626" i="2"/>
  <c r="N1626" i="2" s="1"/>
  <c r="E1627" i="2"/>
  <c r="N1627" i="2" s="1"/>
  <c r="E1628" i="2"/>
  <c r="N1628" i="2" s="1"/>
  <c r="E1629" i="2"/>
  <c r="N1629" i="2" s="1"/>
  <c r="E1630" i="2"/>
  <c r="N1630" i="2" s="1"/>
  <c r="E1631" i="2"/>
  <c r="N1631" i="2" s="1"/>
  <c r="E1632" i="2"/>
  <c r="N1632" i="2" s="1"/>
  <c r="E1633" i="2"/>
  <c r="N1633" i="2" s="1"/>
  <c r="E1634" i="2"/>
  <c r="N1634" i="2" s="1"/>
  <c r="E1635" i="2"/>
  <c r="N1635" i="2" s="1"/>
  <c r="E1636" i="2"/>
  <c r="N1636" i="2" s="1"/>
  <c r="E1637" i="2"/>
  <c r="N1637" i="2" s="1"/>
  <c r="E1638" i="2"/>
  <c r="N1638" i="2" s="1"/>
  <c r="E1639" i="2"/>
  <c r="N1639" i="2" s="1"/>
  <c r="E1640" i="2"/>
  <c r="N1640" i="2" s="1"/>
  <c r="E1641" i="2"/>
  <c r="N1641" i="2" s="1"/>
  <c r="E1642" i="2"/>
  <c r="N1642" i="2" s="1"/>
  <c r="E1643" i="2"/>
  <c r="N1643" i="2" s="1"/>
  <c r="E1644" i="2"/>
  <c r="N1644" i="2" s="1"/>
  <c r="E1645" i="2"/>
  <c r="N1645" i="2" s="1"/>
  <c r="E1646" i="2"/>
  <c r="N1646" i="2" s="1"/>
  <c r="E1647" i="2"/>
  <c r="N1647" i="2" s="1"/>
  <c r="E1648" i="2"/>
  <c r="N1648" i="2" s="1"/>
  <c r="E1649" i="2"/>
  <c r="N1649" i="2" s="1"/>
  <c r="E1650" i="2"/>
  <c r="N1650" i="2" s="1"/>
  <c r="E1651" i="2"/>
  <c r="N1651" i="2" s="1"/>
  <c r="E1652" i="2"/>
  <c r="N1652" i="2" s="1"/>
  <c r="E1653" i="2"/>
  <c r="N1653" i="2" s="1"/>
  <c r="E1654" i="2"/>
  <c r="N1654" i="2" s="1"/>
  <c r="E1655" i="2"/>
  <c r="N1655" i="2" s="1"/>
  <c r="E1656" i="2"/>
  <c r="N1656" i="2" s="1"/>
  <c r="E1657" i="2"/>
  <c r="N1657" i="2" s="1"/>
  <c r="E1658" i="2"/>
  <c r="N1658" i="2" s="1"/>
  <c r="E1659" i="2"/>
  <c r="N1659" i="2" s="1"/>
  <c r="E1660" i="2"/>
  <c r="N1660" i="2" s="1"/>
  <c r="E1661" i="2"/>
  <c r="N1661" i="2" s="1"/>
  <c r="E1662" i="2"/>
  <c r="N1662" i="2" s="1"/>
  <c r="E1663" i="2"/>
  <c r="N1663" i="2" s="1"/>
  <c r="E1664" i="2"/>
  <c r="N1664" i="2" s="1"/>
  <c r="E1665" i="2"/>
  <c r="N1665" i="2" s="1"/>
  <c r="E1666" i="2"/>
  <c r="N1666" i="2" s="1"/>
  <c r="E1667" i="2"/>
  <c r="N1667" i="2" s="1"/>
  <c r="E1668" i="2"/>
  <c r="N1668" i="2" s="1"/>
  <c r="E1669" i="2"/>
  <c r="N1669" i="2" s="1"/>
  <c r="E1670" i="2"/>
  <c r="N1670" i="2" s="1"/>
  <c r="E1671" i="2"/>
  <c r="N1671" i="2" s="1"/>
  <c r="E1672" i="2"/>
  <c r="N1672" i="2" s="1"/>
  <c r="E1673" i="2"/>
  <c r="N1673" i="2" s="1"/>
  <c r="E1674" i="2"/>
  <c r="N1674" i="2" s="1"/>
  <c r="E1675" i="2"/>
  <c r="N1675" i="2" s="1"/>
  <c r="E1676" i="2"/>
  <c r="N1676" i="2" s="1"/>
  <c r="E1677" i="2"/>
  <c r="N1677" i="2" s="1"/>
  <c r="E1678" i="2"/>
  <c r="N1678" i="2" s="1"/>
  <c r="E1679" i="2"/>
  <c r="N1679" i="2" s="1"/>
  <c r="E1680" i="2"/>
  <c r="N1680" i="2" s="1"/>
  <c r="E1681" i="2"/>
  <c r="N1681" i="2" s="1"/>
  <c r="E1682" i="2"/>
  <c r="N1682" i="2" s="1"/>
  <c r="E1683" i="2"/>
  <c r="N1683" i="2" s="1"/>
  <c r="E1684" i="2"/>
  <c r="N1684" i="2" s="1"/>
  <c r="E1685" i="2"/>
  <c r="N1685" i="2" s="1"/>
  <c r="E1686" i="2"/>
  <c r="N1686" i="2" s="1"/>
  <c r="E1687" i="2"/>
  <c r="N1687" i="2" s="1"/>
  <c r="E1688" i="2"/>
  <c r="N1688" i="2" s="1"/>
  <c r="E1689" i="2"/>
  <c r="N1689" i="2" s="1"/>
  <c r="E1690" i="2"/>
  <c r="N1690" i="2" s="1"/>
  <c r="E1691" i="2"/>
  <c r="N1691" i="2" s="1"/>
  <c r="E1692" i="2"/>
  <c r="N1692" i="2" s="1"/>
  <c r="E1693" i="2"/>
  <c r="N1693" i="2" s="1"/>
  <c r="E1694" i="2"/>
  <c r="N1694" i="2" s="1"/>
  <c r="E1695" i="2"/>
  <c r="N1695" i="2" s="1"/>
  <c r="E1696" i="2"/>
  <c r="N1696" i="2" s="1"/>
  <c r="E1697" i="2"/>
  <c r="N1697" i="2" s="1"/>
  <c r="E1698" i="2"/>
  <c r="N1698" i="2" s="1"/>
  <c r="E1699" i="2"/>
  <c r="N1699" i="2" s="1"/>
  <c r="E1700" i="2"/>
  <c r="N1700" i="2" s="1"/>
  <c r="E1701" i="2"/>
  <c r="N1701" i="2" s="1"/>
  <c r="E1702" i="2"/>
  <c r="N1702" i="2" s="1"/>
  <c r="E1703" i="2"/>
  <c r="N1703" i="2" s="1"/>
  <c r="E1704" i="2"/>
  <c r="N1704" i="2" s="1"/>
  <c r="E1705" i="2"/>
  <c r="N1705" i="2" s="1"/>
  <c r="E1706" i="2"/>
  <c r="N1706" i="2" s="1"/>
  <c r="E1707" i="2"/>
  <c r="N1707" i="2" s="1"/>
  <c r="E1708" i="2"/>
  <c r="N1708" i="2" s="1"/>
  <c r="E1709" i="2"/>
  <c r="N1709" i="2" s="1"/>
  <c r="E1710" i="2"/>
  <c r="N1710" i="2" s="1"/>
  <c r="E1711" i="2"/>
  <c r="N1711" i="2" s="1"/>
  <c r="E1712" i="2"/>
  <c r="N1712" i="2" s="1"/>
  <c r="E1713" i="2"/>
  <c r="N1713" i="2" s="1"/>
  <c r="E1714" i="2"/>
  <c r="N1714" i="2" s="1"/>
  <c r="E1715" i="2"/>
  <c r="N1715" i="2" s="1"/>
  <c r="E1716" i="2"/>
  <c r="N1716" i="2" s="1"/>
  <c r="E1717" i="2"/>
  <c r="N1717" i="2" s="1"/>
  <c r="E1718" i="2"/>
  <c r="N1718" i="2" s="1"/>
  <c r="E1719" i="2"/>
  <c r="N1719" i="2" s="1"/>
  <c r="E1720" i="2"/>
  <c r="N1720" i="2" s="1"/>
  <c r="E1721" i="2"/>
  <c r="N1721" i="2" s="1"/>
  <c r="E1722" i="2"/>
  <c r="N1722" i="2" s="1"/>
  <c r="E1723" i="2"/>
  <c r="N1723" i="2" s="1"/>
  <c r="E1724" i="2"/>
  <c r="N1724" i="2" s="1"/>
  <c r="E1725" i="2"/>
  <c r="N1725" i="2" s="1"/>
  <c r="E1726" i="2"/>
  <c r="N1726" i="2" s="1"/>
  <c r="E1727" i="2"/>
  <c r="N1727" i="2" s="1"/>
  <c r="E1728" i="2"/>
  <c r="N1728" i="2" s="1"/>
  <c r="E1729" i="2"/>
  <c r="N1729" i="2" s="1"/>
  <c r="E1730" i="2"/>
  <c r="N1730" i="2" s="1"/>
  <c r="E1731" i="2"/>
  <c r="N1731" i="2" s="1"/>
  <c r="E1732" i="2"/>
  <c r="N1732" i="2" s="1"/>
  <c r="E1733" i="2"/>
  <c r="N1733" i="2" s="1"/>
  <c r="E1734" i="2"/>
  <c r="N1734" i="2" s="1"/>
  <c r="E1735" i="2"/>
  <c r="N1735" i="2" s="1"/>
  <c r="E1736" i="2"/>
  <c r="N1736" i="2" s="1"/>
  <c r="E1737" i="2"/>
  <c r="N1737" i="2" s="1"/>
  <c r="E1738" i="2"/>
  <c r="N1738" i="2" s="1"/>
  <c r="E1739" i="2"/>
  <c r="N1739" i="2" s="1"/>
  <c r="E1740" i="2"/>
  <c r="N1740" i="2" s="1"/>
  <c r="E1741" i="2"/>
  <c r="N1741" i="2" s="1"/>
  <c r="E1742" i="2"/>
  <c r="N1742" i="2" s="1"/>
  <c r="E1743" i="2"/>
  <c r="N1743" i="2" s="1"/>
  <c r="E1744" i="2"/>
  <c r="N1744" i="2" s="1"/>
  <c r="E1745" i="2"/>
  <c r="N1745" i="2" s="1"/>
  <c r="E1746" i="2"/>
  <c r="N1746" i="2" s="1"/>
  <c r="E1747" i="2"/>
  <c r="N1747" i="2" s="1"/>
  <c r="E1748" i="2"/>
  <c r="N1748" i="2" s="1"/>
  <c r="E1749" i="2"/>
  <c r="N1749" i="2" s="1"/>
  <c r="E1750" i="2"/>
  <c r="N1750" i="2" s="1"/>
  <c r="E1751" i="2"/>
  <c r="N1751" i="2" s="1"/>
  <c r="E1752" i="2"/>
  <c r="N1752" i="2" s="1"/>
  <c r="E1753" i="2"/>
  <c r="N1753" i="2" s="1"/>
  <c r="E1754" i="2"/>
  <c r="N1754" i="2" s="1"/>
  <c r="E1755" i="2"/>
  <c r="N1755" i="2" s="1"/>
  <c r="E1756" i="2"/>
  <c r="N1756" i="2" s="1"/>
  <c r="E1757" i="2"/>
  <c r="N1757" i="2" s="1"/>
  <c r="E1758" i="2"/>
  <c r="N1758" i="2" s="1"/>
  <c r="E1759" i="2"/>
  <c r="N1759" i="2" s="1"/>
  <c r="E1760" i="2"/>
  <c r="N1760" i="2" s="1"/>
  <c r="E1761" i="2"/>
  <c r="N1761" i="2" s="1"/>
  <c r="E1762" i="2"/>
  <c r="N1762" i="2" s="1"/>
  <c r="E1763" i="2"/>
  <c r="N1763" i="2" s="1"/>
  <c r="E1764" i="2"/>
  <c r="N1764" i="2" s="1"/>
  <c r="E1765" i="2"/>
  <c r="N1765" i="2" s="1"/>
  <c r="E1766" i="2"/>
  <c r="N1766" i="2" s="1"/>
  <c r="E1767" i="2"/>
  <c r="N1767" i="2" s="1"/>
  <c r="E1768" i="2"/>
  <c r="N1768" i="2" s="1"/>
  <c r="E1769" i="2"/>
  <c r="N1769" i="2" s="1"/>
  <c r="E1770" i="2"/>
  <c r="N1770" i="2" s="1"/>
  <c r="E1771" i="2"/>
  <c r="N1771" i="2" s="1"/>
  <c r="E1772" i="2"/>
  <c r="N1772" i="2" s="1"/>
  <c r="E1773" i="2"/>
  <c r="N1773" i="2" s="1"/>
  <c r="E1774" i="2"/>
  <c r="N1774" i="2" s="1"/>
  <c r="E1775" i="2"/>
  <c r="N1775" i="2" s="1"/>
  <c r="E1776" i="2"/>
  <c r="N1776" i="2" s="1"/>
  <c r="E1777" i="2"/>
  <c r="N1777" i="2" s="1"/>
  <c r="E1778" i="2"/>
  <c r="N1778" i="2" s="1"/>
  <c r="E1779" i="2"/>
  <c r="N1779" i="2" s="1"/>
  <c r="E1780" i="2"/>
  <c r="N1780" i="2" s="1"/>
  <c r="E1781" i="2"/>
  <c r="N1781" i="2" s="1"/>
  <c r="E1782" i="2"/>
  <c r="N1782" i="2" s="1"/>
  <c r="E1783" i="2"/>
  <c r="N1783" i="2" s="1"/>
  <c r="E1784" i="2"/>
  <c r="N1784" i="2" s="1"/>
  <c r="E1785" i="2"/>
  <c r="N1785" i="2" s="1"/>
  <c r="E1786" i="2"/>
  <c r="N1786" i="2" s="1"/>
  <c r="E1787" i="2"/>
  <c r="N1787" i="2" s="1"/>
  <c r="C1278" i="2"/>
  <c r="L1278" i="2" s="1"/>
  <c r="C1536" i="2"/>
  <c r="L1536" i="2" s="1"/>
  <c r="C1537" i="2"/>
  <c r="L1537" i="2" s="1"/>
  <c r="C1538" i="2"/>
  <c r="L1538" i="2" s="1"/>
  <c r="C1539" i="2"/>
  <c r="L1539" i="2" s="1"/>
  <c r="C1540" i="2"/>
  <c r="L1540" i="2" s="1"/>
  <c r="C1541" i="2"/>
  <c r="L1541" i="2" s="1"/>
  <c r="C1542" i="2"/>
  <c r="L1542" i="2" s="1"/>
  <c r="C1543" i="2"/>
  <c r="L1543" i="2" s="1"/>
  <c r="C1544" i="2"/>
  <c r="L1544" i="2" s="1"/>
  <c r="C1545" i="2"/>
  <c r="L1545" i="2" s="1"/>
  <c r="C1546" i="2"/>
  <c r="L1546" i="2" s="1"/>
  <c r="C1547" i="2"/>
  <c r="L1547" i="2" s="1"/>
  <c r="C1548" i="2"/>
  <c r="L1548" i="2" s="1"/>
  <c r="C1549" i="2"/>
  <c r="L1549" i="2" s="1"/>
  <c r="C1550" i="2"/>
  <c r="L1550" i="2" s="1"/>
  <c r="C1551" i="2"/>
  <c r="L1551" i="2" s="1"/>
  <c r="C1552" i="2"/>
  <c r="L1552" i="2" s="1"/>
  <c r="C1553" i="2"/>
  <c r="L1553" i="2" s="1"/>
  <c r="C1554" i="2"/>
  <c r="L1554" i="2" s="1"/>
  <c r="C1555" i="2"/>
  <c r="L1555" i="2" s="1"/>
  <c r="C1556" i="2"/>
  <c r="L1556" i="2" s="1"/>
  <c r="C1557" i="2"/>
  <c r="L1557" i="2" s="1"/>
  <c r="C1558" i="2"/>
  <c r="L1558" i="2" s="1"/>
  <c r="C1559" i="2"/>
  <c r="L1559" i="2" s="1"/>
  <c r="C1560" i="2"/>
  <c r="L1560" i="2" s="1"/>
  <c r="C1561" i="2"/>
  <c r="L1561" i="2" s="1"/>
  <c r="C1562" i="2"/>
  <c r="L1562" i="2" s="1"/>
  <c r="C1563" i="2"/>
  <c r="L1563" i="2" s="1"/>
  <c r="C1564" i="2"/>
  <c r="L1564" i="2" s="1"/>
  <c r="C1565" i="2"/>
  <c r="L1565" i="2" s="1"/>
  <c r="C1566" i="2"/>
  <c r="L1566" i="2" s="1"/>
  <c r="C1567" i="2"/>
  <c r="L1567" i="2" s="1"/>
  <c r="C1568" i="2"/>
  <c r="L1568" i="2" s="1"/>
  <c r="C1569" i="2"/>
  <c r="L1569" i="2" s="1"/>
  <c r="C1570" i="2"/>
  <c r="L1570" i="2" s="1"/>
  <c r="C1571" i="2"/>
  <c r="L1571" i="2" s="1"/>
  <c r="C1572" i="2"/>
  <c r="L1572" i="2" s="1"/>
  <c r="C1573" i="2"/>
  <c r="L1573" i="2" s="1"/>
  <c r="C1574" i="2"/>
  <c r="L1574" i="2" s="1"/>
  <c r="C1575" i="2"/>
  <c r="L1575" i="2" s="1"/>
  <c r="C1576" i="2"/>
  <c r="L1576" i="2" s="1"/>
  <c r="C1577" i="2"/>
  <c r="L1577" i="2" s="1"/>
  <c r="C1578" i="2"/>
  <c r="L1578" i="2" s="1"/>
  <c r="C1579" i="2"/>
  <c r="L1579" i="2" s="1"/>
  <c r="C1580" i="2"/>
  <c r="L1580" i="2" s="1"/>
  <c r="C1581" i="2"/>
  <c r="L1581" i="2" s="1"/>
  <c r="C1582" i="2"/>
  <c r="L1582" i="2" s="1"/>
  <c r="C1583" i="2"/>
  <c r="L1583" i="2" s="1"/>
  <c r="C1584" i="2"/>
  <c r="L1584" i="2" s="1"/>
  <c r="C1585" i="2"/>
  <c r="L1585" i="2" s="1"/>
  <c r="C1586" i="2"/>
  <c r="L1586" i="2" s="1"/>
  <c r="C1587" i="2"/>
  <c r="L1587" i="2" s="1"/>
  <c r="C1588" i="2"/>
  <c r="L1588" i="2" s="1"/>
  <c r="C1589" i="2"/>
  <c r="L1589" i="2" s="1"/>
  <c r="C1590" i="2"/>
  <c r="L1590" i="2" s="1"/>
  <c r="C1591" i="2"/>
  <c r="L1591" i="2" s="1"/>
  <c r="C1592" i="2"/>
  <c r="L1592" i="2" s="1"/>
  <c r="C1593" i="2"/>
  <c r="L1593" i="2" s="1"/>
  <c r="C1594" i="2"/>
  <c r="L1594" i="2" s="1"/>
  <c r="C1595" i="2"/>
  <c r="L1595" i="2" s="1"/>
  <c r="C1596" i="2"/>
  <c r="L1596" i="2" s="1"/>
  <c r="C1597" i="2"/>
  <c r="L1597" i="2" s="1"/>
  <c r="C1598" i="2"/>
  <c r="L1598" i="2" s="1"/>
  <c r="C1599" i="2"/>
  <c r="L1599" i="2" s="1"/>
  <c r="C1600" i="2"/>
  <c r="L1600" i="2" s="1"/>
  <c r="C1601" i="2"/>
  <c r="L1601" i="2" s="1"/>
  <c r="C1602" i="2"/>
  <c r="L1602" i="2" s="1"/>
  <c r="C1603" i="2"/>
  <c r="L1603" i="2" s="1"/>
  <c r="C1604" i="2"/>
  <c r="L1604" i="2" s="1"/>
  <c r="C1605" i="2"/>
  <c r="L1605" i="2" s="1"/>
  <c r="C1606" i="2"/>
  <c r="L1606" i="2" s="1"/>
  <c r="C1607" i="2"/>
  <c r="L1607" i="2" s="1"/>
  <c r="C1608" i="2"/>
  <c r="L1608" i="2" s="1"/>
  <c r="C1609" i="2"/>
  <c r="L1609" i="2" s="1"/>
  <c r="C1610" i="2"/>
  <c r="L1610" i="2" s="1"/>
  <c r="C1611" i="2"/>
  <c r="L1611" i="2" s="1"/>
  <c r="C1612" i="2"/>
  <c r="L1612" i="2" s="1"/>
  <c r="C1613" i="2"/>
  <c r="L1613" i="2" s="1"/>
  <c r="C1614" i="2"/>
  <c r="L1614" i="2" s="1"/>
  <c r="C1615" i="2"/>
  <c r="L1615" i="2" s="1"/>
  <c r="C1616" i="2"/>
  <c r="L1616" i="2" s="1"/>
  <c r="C1617" i="2"/>
  <c r="L1617" i="2" s="1"/>
  <c r="C1618" i="2"/>
  <c r="L1618" i="2" s="1"/>
  <c r="C1619" i="2"/>
  <c r="L1619" i="2" s="1"/>
  <c r="C1620" i="2"/>
  <c r="L1620" i="2" s="1"/>
  <c r="C1621" i="2"/>
  <c r="L1621" i="2" s="1"/>
  <c r="C1622" i="2"/>
  <c r="L1622" i="2" s="1"/>
  <c r="C1623" i="2"/>
  <c r="L1623" i="2" s="1"/>
  <c r="C1624" i="2"/>
  <c r="L1624" i="2" s="1"/>
  <c r="C1625" i="2"/>
  <c r="L1625" i="2" s="1"/>
  <c r="C1626" i="2"/>
  <c r="L1626" i="2" s="1"/>
  <c r="C1627" i="2"/>
  <c r="L1627" i="2" s="1"/>
  <c r="C1628" i="2"/>
  <c r="L1628" i="2" s="1"/>
  <c r="C1629" i="2"/>
  <c r="L1629" i="2" s="1"/>
  <c r="C1630" i="2"/>
  <c r="L1630" i="2" s="1"/>
  <c r="C1631" i="2"/>
  <c r="L1631" i="2" s="1"/>
  <c r="C1632" i="2"/>
  <c r="L1632" i="2" s="1"/>
  <c r="C1633" i="2"/>
  <c r="L1633" i="2" s="1"/>
  <c r="C1634" i="2"/>
  <c r="L1634" i="2" s="1"/>
  <c r="C1635" i="2"/>
  <c r="L1635" i="2" s="1"/>
  <c r="C1636" i="2"/>
  <c r="L1636" i="2" s="1"/>
  <c r="C1637" i="2"/>
  <c r="L1637" i="2" s="1"/>
  <c r="C1638" i="2"/>
  <c r="L1638" i="2" s="1"/>
  <c r="C1639" i="2"/>
  <c r="L1639" i="2" s="1"/>
  <c r="C1640" i="2"/>
  <c r="L1640" i="2" s="1"/>
  <c r="C1641" i="2"/>
  <c r="L1641" i="2" s="1"/>
  <c r="C1642" i="2"/>
  <c r="L1642" i="2" s="1"/>
  <c r="C1643" i="2"/>
  <c r="L1643" i="2" s="1"/>
  <c r="C1644" i="2"/>
  <c r="L1644" i="2" s="1"/>
  <c r="C1645" i="2"/>
  <c r="L1645" i="2" s="1"/>
  <c r="C1646" i="2"/>
  <c r="L1646" i="2" s="1"/>
  <c r="C1647" i="2"/>
  <c r="L1647" i="2" s="1"/>
  <c r="C1648" i="2"/>
  <c r="L1648" i="2" s="1"/>
  <c r="C1649" i="2"/>
  <c r="L1649" i="2" s="1"/>
  <c r="C1650" i="2"/>
  <c r="L1650" i="2" s="1"/>
  <c r="C1651" i="2"/>
  <c r="L1651" i="2" s="1"/>
  <c r="C1652" i="2"/>
  <c r="L1652" i="2" s="1"/>
  <c r="C1653" i="2"/>
  <c r="L1653" i="2" s="1"/>
  <c r="C1654" i="2"/>
  <c r="L1654" i="2" s="1"/>
  <c r="C1655" i="2"/>
  <c r="L1655" i="2" s="1"/>
  <c r="C1656" i="2"/>
  <c r="L1656" i="2" s="1"/>
  <c r="C1657" i="2"/>
  <c r="L1657" i="2" s="1"/>
  <c r="C1658" i="2"/>
  <c r="L1658" i="2" s="1"/>
  <c r="C1659" i="2"/>
  <c r="L1659" i="2" s="1"/>
  <c r="C1660" i="2"/>
  <c r="L1660" i="2" s="1"/>
  <c r="C1661" i="2"/>
  <c r="L1661" i="2" s="1"/>
  <c r="C1662" i="2"/>
  <c r="L1662" i="2" s="1"/>
  <c r="C1663" i="2"/>
  <c r="L1663" i="2" s="1"/>
  <c r="C1664" i="2"/>
  <c r="L1664" i="2" s="1"/>
  <c r="C1665" i="2"/>
  <c r="L1665" i="2" s="1"/>
  <c r="C1666" i="2"/>
  <c r="L1666" i="2" s="1"/>
  <c r="C1667" i="2"/>
  <c r="L1667" i="2" s="1"/>
  <c r="C1668" i="2"/>
  <c r="L1668" i="2" s="1"/>
  <c r="C1669" i="2"/>
  <c r="L1669" i="2" s="1"/>
  <c r="C1670" i="2"/>
  <c r="L1670" i="2" s="1"/>
  <c r="C1671" i="2"/>
  <c r="L1671" i="2" s="1"/>
  <c r="C1672" i="2"/>
  <c r="L1672" i="2" s="1"/>
  <c r="C1673" i="2"/>
  <c r="L1673" i="2" s="1"/>
  <c r="C1674" i="2"/>
  <c r="L1674" i="2" s="1"/>
  <c r="C1675" i="2"/>
  <c r="L1675" i="2" s="1"/>
  <c r="C1676" i="2"/>
  <c r="L1676" i="2" s="1"/>
  <c r="C1677" i="2"/>
  <c r="L1677" i="2" s="1"/>
  <c r="C1678" i="2"/>
  <c r="L1678" i="2" s="1"/>
  <c r="C1679" i="2"/>
  <c r="L1679" i="2" s="1"/>
  <c r="C1680" i="2"/>
  <c r="L1680" i="2" s="1"/>
  <c r="C1681" i="2"/>
  <c r="L1681" i="2" s="1"/>
  <c r="C1682" i="2"/>
  <c r="L1682" i="2" s="1"/>
  <c r="C1683" i="2"/>
  <c r="L1683" i="2" s="1"/>
  <c r="C1684" i="2"/>
  <c r="L1684" i="2" s="1"/>
  <c r="C1685" i="2"/>
  <c r="L1685" i="2" s="1"/>
  <c r="C1686" i="2"/>
  <c r="L1686" i="2" s="1"/>
  <c r="C1687" i="2"/>
  <c r="L1687" i="2" s="1"/>
  <c r="C1688" i="2"/>
  <c r="L1688" i="2" s="1"/>
  <c r="C1689" i="2"/>
  <c r="L1689" i="2" s="1"/>
  <c r="C1690" i="2"/>
  <c r="L1690" i="2" s="1"/>
  <c r="C1691" i="2"/>
  <c r="L1691" i="2" s="1"/>
  <c r="C1692" i="2"/>
  <c r="L1692" i="2" s="1"/>
  <c r="C1693" i="2"/>
  <c r="L1693" i="2" s="1"/>
  <c r="C1694" i="2"/>
  <c r="L1694" i="2" s="1"/>
  <c r="C1695" i="2"/>
  <c r="L1695" i="2" s="1"/>
  <c r="C1696" i="2"/>
  <c r="L1696" i="2" s="1"/>
  <c r="C1697" i="2"/>
  <c r="L1697" i="2" s="1"/>
  <c r="C1698" i="2"/>
  <c r="L1698" i="2" s="1"/>
  <c r="C1699" i="2"/>
  <c r="L1699" i="2" s="1"/>
  <c r="C1700" i="2"/>
  <c r="L1700" i="2" s="1"/>
  <c r="C1701" i="2"/>
  <c r="L1701" i="2" s="1"/>
  <c r="C1702" i="2"/>
  <c r="L1702" i="2" s="1"/>
  <c r="C1703" i="2"/>
  <c r="L1703" i="2" s="1"/>
  <c r="C1704" i="2"/>
  <c r="L1704" i="2" s="1"/>
  <c r="C1705" i="2"/>
  <c r="L1705" i="2" s="1"/>
  <c r="C1706" i="2"/>
  <c r="L1706" i="2" s="1"/>
  <c r="C1707" i="2"/>
  <c r="L1707" i="2" s="1"/>
  <c r="C1708" i="2"/>
  <c r="L1708" i="2" s="1"/>
  <c r="C1709" i="2"/>
  <c r="L1709" i="2" s="1"/>
  <c r="C1710" i="2"/>
  <c r="L1710" i="2" s="1"/>
  <c r="C1711" i="2"/>
  <c r="L1711" i="2" s="1"/>
  <c r="C1712" i="2"/>
  <c r="L1712" i="2" s="1"/>
  <c r="C1713" i="2"/>
  <c r="L1713" i="2" s="1"/>
  <c r="C1714" i="2"/>
  <c r="L1714" i="2" s="1"/>
  <c r="C1715" i="2"/>
  <c r="L1715" i="2" s="1"/>
  <c r="C1716" i="2"/>
  <c r="L1716" i="2" s="1"/>
  <c r="C1717" i="2"/>
  <c r="L1717" i="2" s="1"/>
  <c r="C1718" i="2"/>
  <c r="L1718" i="2" s="1"/>
  <c r="C1719" i="2"/>
  <c r="L1719" i="2" s="1"/>
  <c r="C1720" i="2"/>
  <c r="L1720" i="2" s="1"/>
  <c r="C1721" i="2"/>
  <c r="L1721" i="2" s="1"/>
  <c r="C1722" i="2"/>
  <c r="L1722" i="2" s="1"/>
  <c r="C1723" i="2"/>
  <c r="L1723" i="2" s="1"/>
  <c r="C1724" i="2"/>
  <c r="L1724" i="2" s="1"/>
  <c r="C1725" i="2"/>
  <c r="L1725" i="2" s="1"/>
  <c r="C1726" i="2"/>
  <c r="L1726" i="2" s="1"/>
  <c r="C1727" i="2"/>
  <c r="L1727" i="2" s="1"/>
  <c r="C1728" i="2"/>
  <c r="L1728" i="2" s="1"/>
  <c r="C1729" i="2"/>
  <c r="L1729" i="2" s="1"/>
  <c r="C1730" i="2"/>
  <c r="L1730" i="2" s="1"/>
  <c r="C1731" i="2"/>
  <c r="L1731" i="2" s="1"/>
  <c r="C1732" i="2"/>
  <c r="L1732" i="2" s="1"/>
  <c r="C1733" i="2"/>
  <c r="L1733" i="2" s="1"/>
  <c r="C1734" i="2"/>
  <c r="L1734" i="2" s="1"/>
  <c r="C1735" i="2"/>
  <c r="L1735" i="2" s="1"/>
  <c r="C1736" i="2"/>
  <c r="L1736" i="2" s="1"/>
  <c r="C1737" i="2"/>
  <c r="L1737" i="2" s="1"/>
  <c r="C1738" i="2"/>
  <c r="L1738" i="2" s="1"/>
  <c r="C1739" i="2"/>
  <c r="L1739" i="2" s="1"/>
  <c r="C1740" i="2"/>
  <c r="L1740" i="2" s="1"/>
  <c r="C1741" i="2"/>
  <c r="L1741" i="2" s="1"/>
  <c r="C1742" i="2"/>
  <c r="L1742" i="2" s="1"/>
  <c r="C1743" i="2"/>
  <c r="L1743" i="2" s="1"/>
  <c r="C1744" i="2"/>
  <c r="L1744" i="2" s="1"/>
  <c r="C1745" i="2"/>
  <c r="L1745" i="2" s="1"/>
  <c r="C1746" i="2"/>
  <c r="L1746" i="2" s="1"/>
  <c r="C1747" i="2"/>
  <c r="L1747" i="2" s="1"/>
  <c r="C1748" i="2"/>
  <c r="L1748" i="2" s="1"/>
  <c r="C1749" i="2"/>
  <c r="L1749" i="2" s="1"/>
  <c r="C1750" i="2"/>
  <c r="L1750" i="2" s="1"/>
  <c r="C1751" i="2"/>
  <c r="L1751" i="2" s="1"/>
  <c r="C1752" i="2"/>
  <c r="L1752" i="2" s="1"/>
  <c r="C1753" i="2"/>
  <c r="L1753" i="2" s="1"/>
  <c r="C1754" i="2"/>
  <c r="L1754" i="2" s="1"/>
  <c r="C1755" i="2"/>
  <c r="L1755" i="2" s="1"/>
  <c r="C1756" i="2"/>
  <c r="L1756" i="2" s="1"/>
  <c r="C1757" i="2"/>
  <c r="L1757" i="2" s="1"/>
  <c r="C1758" i="2"/>
  <c r="L1758" i="2" s="1"/>
  <c r="C1759" i="2"/>
  <c r="L1759" i="2" s="1"/>
  <c r="C1760" i="2"/>
  <c r="L1760" i="2" s="1"/>
  <c r="C1761" i="2"/>
  <c r="L1761" i="2" s="1"/>
  <c r="C1762" i="2"/>
  <c r="L1762" i="2" s="1"/>
  <c r="C1763" i="2"/>
  <c r="L1763" i="2" s="1"/>
  <c r="C1764" i="2"/>
  <c r="L1764" i="2" s="1"/>
  <c r="C1765" i="2"/>
  <c r="L1765" i="2" s="1"/>
  <c r="C1766" i="2"/>
  <c r="L1766" i="2" s="1"/>
  <c r="C1767" i="2"/>
  <c r="L1767" i="2" s="1"/>
  <c r="C1768" i="2"/>
  <c r="L1768" i="2" s="1"/>
  <c r="C1769" i="2"/>
  <c r="L1769" i="2" s="1"/>
  <c r="C1770" i="2"/>
  <c r="L1770" i="2" s="1"/>
  <c r="C1771" i="2"/>
  <c r="L1771" i="2" s="1"/>
  <c r="C1772" i="2"/>
  <c r="L1772" i="2" s="1"/>
  <c r="C1773" i="2"/>
  <c r="L1773" i="2" s="1"/>
  <c r="C1774" i="2"/>
  <c r="L1774" i="2" s="1"/>
  <c r="C1775" i="2"/>
  <c r="L1775" i="2" s="1"/>
  <c r="C1776" i="2"/>
  <c r="L1776" i="2" s="1"/>
  <c r="C1777" i="2"/>
  <c r="L1777" i="2" s="1"/>
  <c r="C1778" i="2"/>
  <c r="L1778" i="2" s="1"/>
  <c r="C1779" i="2"/>
  <c r="L1779" i="2" s="1"/>
  <c r="C1780" i="2"/>
  <c r="L1780" i="2" s="1"/>
  <c r="C1781" i="2"/>
  <c r="L1781" i="2" s="1"/>
  <c r="C1782" i="2"/>
  <c r="L1782" i="2" s="1"/>
  <c r="C1783" i="2"/>
  <c r="L1783" i="2" s="1"/>
  <c r="C1784" i="2"/>
  <c r="L1784" i="2" s="1"/>
  <c r="C1785" i="2"/>
  <c r="L1785" i="2" s="1"/>
  <c r="C1786" i="2"/>
  <c r="L1786" i="2" s="1"/>
  <c r="C1787" i="2"/>
  <c r="L1787" i="2" s="1"/>
  <c r="Q1512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G24" i="3"/>
  <c r="R1276" i="2"/>
  <c r="R1277" i="2"/>
  <c r="P1276" i="2"/>
  <c r="P1277" i="2"/>
  <c r="O1276" i="2"/>
  <c r="O1277" i="2"/>
  <c r="N1276" i="2"/>
  <c r="N1277" i="2"/>
  <c r="L1276" i="2"/>
  <c r="L1277" i="2"/>
  <c r="I1278" i="2"/>
  <c r="R1278" i="2" s="1"/>
  <c r="I1279" i="2"/>
  <c r="R1279" i="2" s="1"/>
  <c r="I1280" i="2"/>
  <c r="R1280" i="2" s="1"/>
  <c r="I1281" i="2"/>
  <c r="R1281" i="2" s="1"/>
  <c r="I1282" i="2"/>
  <c r="R1282" i="2" s="1"/>
  <c r="I1283" i="2"/>
  <c r="R1283" i="2" s="1"/>
  <c r="I1284" i="2"/>
  <c r="R1284" i="2" s="1"/>
  <c r="I1285" i="2"/>
  <c r="R1285" i="2" s="1"/>
  <c r="I1286" i="2"/>
  <c r="R1286" i="2" s="1"/>
  <c r="I1287" i="2"/>
  <c r="R1287" i="2" s="1"/>
  <c r="I1288" i="2"/>
  <c r="R1288" i="2" s="1"/>
  <c r="I1289" i="2"/>
  <c r="R1289" i="2" s="1"/>
  <c r="I1290" i="2"/>
  <c r="R1290" i="2" s="1"/>
  <c r="I1291" i="2"/>
  <c r="R1291" i="2" s="1"/>
  <c r="I1292" i="2"/>
  <c r="R1292" i="2" s="1"/>
  <c r="I1293" i="2"/>
  <c r="R1293" i="2" s="1"/>
  <c r="I1294" i="2"/>
  <c r="R1294" i="2" s="1"/>
  <c r="I1295" i="2"/>
  <c r="R1295" i="2" s="1"/>
  <c r="I1296" i="2"/>
  <c r="R1296" i="2" s="1"/>
  <c r="I1297" i="2"/>
  <c r="R1297" i="2" s="1"/>
  <c r="I1298" i="2"/>
  <c r="R1298" i="2" s="1"/>
  <c r="I1299" i="2"/>
  <c r="R1299" i="2" s="1"/>
  <c r="I1300" i="2"/>
  <c r="R1300" i="2" s="1"/>
  <c r="I1301" i="2"/>
  <c r="R1301" i="2" s="1"/>
  <c r="I1302" i="2"/>
  <c r="R1302" i="2" s="1"/>
  <c r="I1303" i="2"/>
  <c r="R1303" i="2" s="1"/>
  <c r="I1304" i="2"/>
  <c r="R1304" i="2" s="1"/>
  <c r="I1305" i="2"/>
  <c r="R1305" i="2" s="1"/>
  <c r="I1306" i="2"/>
  <c r="R1306" i="2" s="1"/>
  <c r="I1307" i="2"/>
  <c r="R1307" i="2" s="1"/>
  <c r="I1308" i="2"/>
  <c r="R1308" i="2" s="1"/>
  <c r="I1309" i="2"/>
  <c r="R1309" i="2" s="1"/>
  <c r="I1310" i="2"/>
  <c r="R1310" i="2" s="1"/>
  <c r="I1311" i="2"/>
  <c r="R1311" i="2" s="1"/>
  <c r="I1312" i="2"/>
  <c r="R1312" i="2" s="1"/>
  <c r="I1313" i="2"/>
  <c r="R1313" i="2" s="1"/>
  <c r="I1314" i="2"/>
  <c r="R1314" i="2" s="1"/>
  <c r="I1315" i="2"/>
  <c r="R1315" i="2" s="1"/>
  <c r="I1316" i="2"/>
  <c r="R1316" i="2" s="1"/>
  <c r="I1317" i="2"/>
  <c r="R1317" i="2" s="1"/>
  <c r="I1318" i="2"/>
  <c r="R1318" i="2" s="1"/>
  <c r="I1319" i="2"/>
  <c r="R1319" i="2" s="1"/>
  <c r="I1320" i="2"/>
  <c r="R1320" i="2" s="1"/>
  <c r="I1321" i="2"/>
  <c r="R1321" i="2" s="1"/>
  <c r="I1322" i="2"/>
  <c r="R1322" i="2" s="1"/>
  <c r="I1323" i="2"/>
  <c r="R1323" i="2" s="1"/>
  <c r="I1324" i="2"/>
  <c r="R1324" i="2" s="1"/>
  <c r="I1325" i="2"/>
  <c r="R1325" i="2" s="1"/>
  <c r="I1326" i="2"/>
  <c r="R1326" i="2" s="1"/>
  <c r="I1327" i="2"/>
  <c r="R1327" i="2" s="1"/>
  <c r="I1328" i="2"/>
  <c r="R1328" i="2" s="1"/>
  <c r="I1329" i="2"/>
  <c r="R1329" i="2" s="1"/>
  <c r="I1330" i="2"/>
  <c r="R1330" i="2" s="1"/>
  <c r="I1331" i="2"/>
  <c r="R1331" i="2" s="1"/>
  <c r="I1332" i="2"/>
  <c r="R1332" i="2" s="1"/>
  <c r="I1333" i="2"/>
  <c r="R1333" i="2" s="1"/>
  <c r="I1334" i="2"/>
  <c r="R1334" i="2" s="1"/>
  <c r="I1335" i="2"/>
  <c r="R1335" i="2" s="1"/>
  <c r="I1336" i="2"/>
  <c r="R1336" i="2" s="1"/>
  <c r="I1337" i="2"/>
  <c r="R1337" i="2" s="1"/>
  <c r="I1338" i="2"/>
  <c r="R1338" i="2" s="1"/>
  <c r="I1339" i="2"/>
  <c r="R1339" i="2" s="1"/>
  <c r="I1340" i="2"/>
  <c r="R1340" i="2" s="1"/>
  <c r="I1341" i="2"/>
  <c r="R1341" i="2" s="1"/>
  <c r="I1342" i="2"/>
  <c r="R1342" i="2" s="1"/>
  <c r="I1343" i="2"/>
  <c r="R1343" i="2" s="1"/>
  <c r="I1344" i="2"/>
  <c r="R1344" i="2" s="1"/>
  <c r="I1345" i="2"/>
  <c r="R1345" i="2" s="1"/>
  <c r="I1346" i="2"/>
  <c r="R1346" i="2" s="1"/>
  <c r="I1347" i="2"/>
  <c r="R1347" i="2" s="1"/>
  <c r="I1348" i="2"/>
  <c r="R1348" i="2" s="1"/>
  <c r="I1349" i="2"/>
  <c r="R1349" i="2" s="1"/>
  <c r="I1350" i="2"/>
  <c r="R1350" i="2" s="1"/>
  <c r="I1351" i="2"/>
  <c r="R1351" i="2" s="1"/>
  <c r="I1352" i="2"/>
  <c r="R1352" i="2" s="1"/>
  <c r="I1353" i="2"/>
  <c r="R1353" i="2" s="1"/>
  <c r="I1354" i="2"/>
  <c r="R1354" i="2" s="1"/>
  <c r="I1355" i="2"/>
  <c r="R1355" i="2" s="1"/>
  <c r="I1356" i="2"/>
  <c r="R1356" i="2" s="1"/>
  <c r="I1357" i="2"/>
  <c r="R1357" i="2" s="1"/>
  <c r="I1358" i="2"/>
  <c r="R1358" i="2" s="1"/>
  <c r="I1359" i="2"/>
  <c r="R1359" i="2" s="1"/>
  <c r="I1360" i="2"/>
  <c r="R1360" i="2" s="1"/>
  <c r="I1361" i="2"/>
  <c r="R1361" i="2" s="1"/>
  <c r="I1362" i="2"/>
  <c r="R1362" i="2" s="1"/>
  <c r="I1363" i="2"/>
  <c r="R1363" i="2" s="1"/>
  <c r="I1364" i="2"/>
  <c r="R1364" i="2" s="1"/>
  <c r="I1365" i="2"/>
  <c r="R1365" i="2" s="1"/>
  <c r="I1366" i="2"/>
  <c r="R1366" i="2" s="1"/>
  <c r="I1367" i="2"/>
  <c r="R1367" i="2" s="1"/>
  <c r="I1368" i="2"/>
  <c r="R1368" i="2" s="1"/>
  <c r="I1369" i="2"/>
  <c r="R1369" i="2" s="1"/>
  <c r="I1370" i="2"/>
  <c r="R1370" i="2" s="1"/>
  <c r="I1371" i="2"/>
  <c r="R1371" i="2" s="1"/>
  <c r="I1372" i="2"/>
  <c r="R1372" i="2" s="1"/>
  <c r="I1373" i="2"/>
  <c r="R1373" i="2" s="1"/>
  <c r="I1374" i="2"/>
  <c r="R1374" i="2" s="1"/>
  <c r="I1375" i="2"/>
  <c r="R1375" i="2" s="1"/>
  <c r="I1376" i="2"/>
  <c r="R1376" i="2" s="1"/>
  <c r="I1377" i="2"/>
  <c r="R1377" i="2" s="1"/>
  <c r="I1378" i="2"/>
  <c r="R1378" i="2" s="1"/>
  <c r="I1379" i="2"/>
  <c r="R1379" i="2" s="1"/>
  <c r="I1380" i="2"/>
  <c r="R1380" i="2" s="1"/>
  <c r="I1381" i="2"/>
  <c r="R1381" i="2" s="1"/>
  <c r="I1382" i="2"/>
  <c r="R1382" i="2" s="1"/>
  <c r="I1383" i="2"/>
  <c r="R1383" i="2" s="1"/>
  <c r="I1384" i="2"/>
  <c r="R1384" i="2" s="1"/>
  <c r="I1385" i="2"/>
  <c r="R1385" i="2" s="1"/>
  <c r="I1386" i="2"/>
  <c r="R1386" i="2" s="1"/>
  <c r="I1387" i="2"/>
  <c r="R1387" i="2" s="1"/>
  <c r="I1388" i="2"/>
  <c r="R1388" i="2" s="1"/>
  <c r="I1389" i="2"/>
  <c r="R1389" i="2" s="1"/>
  <c r="I1390" i="2"/>
  <c r="R1390" i="2" s="1"/>
  <c r="I1391" i="2"/>
  <c r="R1391" i="2" s="1"/>
  <c r="I1392" i="2"/>
  <c r="R1392" i="2" s="1"/>
  <c r="I1393" i="2"/>
  <c r="R1393" i="2" s="1"/>
  <c r="I1394" i="2"/>
  <c r="R1394" i="2" s="1"/>
  <c r="I1395" i="2"/>
  <c r="R1395" i="2" s="1"/>
  <c r="I1396" i="2"/>
  <c r="R1396" i="2" s="1"/>
  <c r="I1397" i="2"/>
  <c r="R1397" i="2" s="1"/>
  <c r="I1398" i="2"/>
  <c r="R1398" i="2" s="1"/>
  <c r="I1399" i="2"/>
  <c r="R1399" i="2" s="1"/>
  <c r="I1400" i="2"/>
  <c r="R1400" i="2" s="1"/>
  <c r="I1401" i="2"/>
  <c r="R1401" i="2" s="1"/>
  <c r="I1402" i="2"/>
  <c r="R1402" i="2" s="1"/>
  <c r="I1403" i="2"/>
  <c r="R1403" i="2" s="1"/>
  <c r="I1404" i="2"/>
  <c r="R1404" i="2" s="1"/>
  <c r="I1405" i="2"/>
  <c r="R1405" i="2" s="1"/>
  <c r="I1406" i="2"/>
  <c r="R1406" i="2" s="1"/>
  <c r="I1407" i="2"/>
  <c r="R1407" i="2" s="1"/>
  <c r="I1408" i="2"/>
  <c r="R1408" i="2" s="1"/>
  <c r="I1409" i="2"/>
  <c r="R1409" i="2" s="1"/>
  <c r="I1410" i="2"/>
  <c r="R1410" i="2" s="1"/>
  <c r="I1411" i="2"/>
  <c r="R1411" i="2" s="1"/>
  <c r="I1412" i="2"/>
  <c r="R1412" i="2" s="1"/>
  <c r="I1413" i="2"/>
  <c r="R1413" i="2" s="1"/>
  <c r="I1414" i="2"/>
  <c r="R1414" i="2" s="1"/>
  <c r="I1415" i="2"/>
  <c r="R1415" i="2" s="1"/>
  <c r="I1416" i="2"/>
  <c r="R1416" i="2" s="1"/>
  <c r="I1417" i="2"/>
  <c r="R1417" i="2" s="1"/>
  <c r="I1418" i="2"/>
  <c r="R1418" i="2" s="1"/>
  <c r="I1419" i="2"/>
  <c r="R1419" i="2" s="1"/>
  <c r="I1420" i="2"/>
  <c r="R1420" i="2" s="1"/>
  <c r="I1421" i="2"/>
  <c r="R1421" i="2" s="1"/>
  <c r="I1422" i="2"/>
  <c r="R1422" i="2" s="1"/>
  <c r="I1423" i="2"/>
  <c r="R1423" i="2" s="1"/>
  <c r="I1424" i="2"/>
  <c r="R1424" i="2" s="1"/>
  <c r="I1425" i="2"/>
  <c r="R1425" i="2" s="1"/>
  <c r="I1426" i="2"/>
  <c r="R1426" i="2" s="1"/>
  <c r="I1427" i="2"/>
  <c r="R1427" i="2" s="1"/>
  <c r="I1428" i="2"/>
  <c r="R1428" i="2" s="1"/>
  <c r="I1429" i="2"/>
  <c r="R1429" i="2" s="1"/>
  <c r="I1430" i="2"/>
  <c r="R1430" i="2" s="1"/>
  <c r="I1431" i="2"/>
  <c r="R1431" i="2" s="1"/>
  <c r="I1432" i="2"/>
  <c r="R1432" i="2" s="1"/>
  <c r="I1433" i="2"/>
  <c r="R1433" i="2" s="1"/>
  <c r="I1434" i="2"/>
  <c r="R1434" i="2" s="1"/>
  <c r="I1435" i="2"/>
  <c r="R1435" i="2" s="1"/>
  <c r="I1436" i="2"/>
  <c r="R1436" i="2" s="1"/>
  <c r="I1437" i="2"/>
  <c r="R1437" i="2" s="1"/>
  <c r="I1438" i="2"/>
  <c r="R1438" i="2" s="1"/>
  <c r="I1439" i="2"/>
  <c r="R1439" i="2" s="1"/>
  <c r="I1440" i="2"/>
  <c r="R1440" i="2" s="1"/>
  <c r="I1441" i="2"/>
  <c r="R1441" i="2" s="1"/>
  <c r="I1442" i="2"/>
  <c r="R1442" i="2" s="1"/>
  <c r="I1443" i="2"/>
  <c r="R1443" i="2" s="1"/>
  <c r="I1444" i="2"/>
  <c r="R1444" i="2" s="1"/>
  <c r="I1445" i="2"/>
  <c r="R1445" i="2" s="1"/>
  <c r="I1446" i="2"/>
  <c r="R1446" i="2" s="1"/>
  <c r="I1447" i="2"/>
  <c r="R1447" i="2" s="1"/>
  <c r="I1448" i="2"/>
  <c r="R1448" i="2" s="1"/>
  <c r="I1449" i="2"/>
  <c r="R1449" i="2" s="1"/>
  <c r="I1450" i="2"/>
  <c r="R1450" i="2" s="1"/>
  <c r="I1451" i="2"/>
  <c r="R1451" i="2" s="1"/>
  <c r="I1452" i="2"/>
  <c r="R1452" i="2" s="1"/>
  <c r="I1453" i="2"/>
  <c r="R1453" i="2" s="1"/>
  <c r="I1454" i="2"/>
  <c r="R1454" i="2" s="1"/>
  <c r="I1455" i="2"/>
  <c r="R1455" i="2" s="1"/>
  <c r="I1456" i="2"/>
  <c r="R1456" i="2" s="1"/>
  <c r="I1457" i="2"/>
  <c r="R1457" i="2" s="1"/>
  <c r="I1458" i="2"/>
  <c r="R1458" i="2" s="1"/>
  <c r="I1459" i="2"/>
  <c r="R1459" i="2" s="1"/>
  <c r="I1460" i="2"/>
  <c r="R1460" i="2" s="1"/>
  <c r="I1461" i="2"/>
  <c r="R1461" i="2" s="1"/>
  <c r="I1462" i="2"/>
  <c r="R1462" i="2" s="1"/>
  <c r="I1463" i="2"/>
  <c r="R1463" i="2" s="1"/>
  <c r="I1464" i="2"/>
  <c r="R1464" i="2" s="1"/>
  <c r="I1465" i="2"/>
  <c r="R1465" i="2" s="1"/>
  <c r="I1466" i="2"/>
  <c r="R1466" i="2" s="1"/>
  <c r="I1467" i="2"/>
  <c r="R1467" i="2" s="1"/>
  <c r="I1468" i="2"/>
  <c r="R1468" i="2" s="1"/>
  <c r="I1469" i="2"/>
  <c r="R1469" i="2" s="1"/>
  <c r="I1470" i="2"/>
  <c r="R1470" i="2" s="1"/>
  <c r="I1471" i="2"/>
  <c r="R1471" i="2" s="1"/>
  <c r="I1472" i="2"/>
  <c r="R1472" i="2" s="1"/>
  <c r="I1473" i="2"/>
  <c r="R1473" i="2" s="1"/>
  <c r="I1474" i="2"/>
  <c r="R1474" i="2" s="1"/>
  <c r="I1475" i="2"/>
  <c r="R1475" i="2" s="1"/>
  <c r="I1476" i="2"/>
  <c r="R1476" i="2" s="1"/>
  <c r="I1477" i="2"/>
  <c r="R1477" i="2" s="1"/>
  <c r="I1478" i="2"/>
  <c r="R1478" i="2" s="1"/>
  <c r="I1479" i="2"/>
  <c r="R1479" i="2" s="1"/>
  <c r="I1480" i="2"/>
  <c r="R1480" i="2" s="1"/>
  <c r="I1481" i="2"/>
  <c r="R1481" i="2" s="1"/>
  <c r="I1482" i="2"/>
  <c r="R1482" i="2" s="1"/>
  <c r="I1483" i="2"/>
  <c r="R1483" i="2" s="1"/>
  <c r="I1484" i="2"/>
  <c r="R1484" i="2" s="1"/>
  <c r="I1485" i="2"/>
  <c r="R1485" i="2" s="1"/>
  <c r="I1486" i="2"/>
  <c r="R1486" i="2" s="1"/>
  <c r="I1487" i="2"/>
  <c r="R1487" i="2" s="1"/>
  <c r="I1488" i="2"/>
  <c r="R1488" i="2" s="1"/>
  <c r="I1489" i="2"/>
  <c r="R1489" i="2" s="1"/>
  <c r="I1490" i="2"/>
  <c r="R1490" i="2" s="1"/>
  <c r="I1491" i="2"/>
  <c r="R1491" i="2" s="1"/>
  <c r="I1492" i="2"/>
  <c r="R1492" i="2" s="1"/>
  <c r="I1493" i="2"/>
  <c r="R1493" i="2" s="1"/>
  <c r="I1494" i="2"/>
  <c r="R1494" i="2" s="1"/>
  <c r="I1495" i="2"/>
  <c r="R1495" i="2" s="1"/>
  <c r="I1496" i="2"/>
  <c r="R1496" i="2" s="1"/>
  <c r="I1497" i="2"/>
  <c r="R1497" i="2" s="1"/>
  <c r="I1498" i="2"/>
  <c r="R1498" i="2" s="1"/>
  <c r="I1499" i="2"/>
  <c r="R1499" i="2" s="1"/>
  <c r="I1500" i="2"/>
  <c r="R1500" i="2" s="1"/>
  <c r="I1501" i="2"/>
  <c r="R1501" i="2" s="1"/>
  <c r="I1502" i="2"/>
  <c r="R1502" i="2" s="1"/>
  <c r="I1503" i="2"/>
  <c r="R1503" i="2" s="1"/>
  <c r="I1504" i="2"/>
  <c r="R1504" i="2" s="1"/>
  <c r="I1505" i="2"/>
  <c r="R1505" i="2" s="1"/>
  <c r="I1506" i="2"/>
  <c r="R1506" i="2" s="1"/>
  <c r="I1507" i="2"/>
  <c r="R1507" i="2" s="1"/>
  <c r="I1508" i="2"/>
  <c r="R1508" i="2" s="1"/>
  <c r="I1509" i="2"/>
  <c r="R1509" i="2" s="1"/>
  <c r="I1510" i="2"/>
  <c r="R1510" i="2" s="1"/>
  <c r="I1511" i="2"/>
  <c r="R1511" i="2" s="1"/>
  <c r="I1512" i="2"/>
  <c r="R1512" i="2" s="1"/>
  <c r="I1513" i="2"/>
  <c r="R1513" i="2" s="1"/>
  <c r="I1514" i="2"/>
  <c r="R1514" i="2" s="1"/>
  <c r="I1515" i="2"/>
  <c r="R1515" i="2" s="1"/>
  <c r="I1516" i="2"/>
  <c r="R1516" i="2" s="1"/>
  <c r="I1517" i="2"/>
  <c r="R1517" i="2" s="1"/>
  <c r="I1518" i="2"/>
  <c r="R1518" i="2" s="1"/>
  <c r="I1519" i="2"/>
  <c r="R1519" i="2" s="1"/>
  <c r="I1520" i="2"/>
  <c r="R1520" i="2" s="1"/>
  <c r="I1521" i="2"/>
  <c r="R1521" i="2" s="1"/>
  <c r="I1522" i="2"/>
  <c r="R1522" i="2" s="1"/>
  <c r="I1523" i="2"/>
  <c r="R1523" i="2" s="1"/>
  <c r="I1524" i="2"/>
  <c r="R1524" i="2" s="1"/>
  <c r="I1525" i="2"/>
  <c r="R1525" i="2" s="1"/>
  <c r="I1526" i="2"/>
  <c r="R1526" i="2" s="1"/>
  <c r="I1527" i="2"/>
  <c r="R1527" i="2" s="1"/>
  <c r="I1528" i="2"/>
  <c r="R1528" i="2" s="1"/>
  <c r="I1529" i="2"/>
  <c r="R1529" i="2" s="1"/>
  <c r="I1530" i="2"/>
  <c r="R1530" i="2" s="1"/>
  <c r="I1531" i="2"/>
  <c r="G1281" i="2"/>
  <c r="P1281" i="2" s="1"/>
  <c r="G1282" i="2"/>
  <c r="P1282" i="2" s="1"/>
  <c r="G1283" i="2"/>
  <c r="P1283" i="2" s="1"/>
  <c r="G1284" i="2"/>
  <c r="P1284" i="2" s="1"/>
  <c r="G1285" i="2"/>
  <c r="P1285" i="2" s="1"/>
  <c r="G1286" i="2"/>
  <c r="P1286" i="2" s="1"/>
  <c r="G1287" i="2"/>
  <c r="P1287" i="2" s="1"/>
  <c r="G1288" i="2"/>
  <c r="P1288" i="2" s="1"/>
  <c r="G1289" i="2"/>
  <c r="P1289" i="2" s="1"/>
  <c r="G1290" i="2"/>
  <c r="P1290" i="2" s="1"/>
  <c r="G1291" i="2"/>
  <c r="P1291" i="2" s="1"/>
  <c r="G1292" i="2"/>
  <c r="P1292" i="2" s="1"/>
  <c r="G1293" i="2"/>
  <c r="P1293" i="2" s="1"/>
  <c r="G1294" i="2"/>
  <c r="P1294" i="2" s="1"/>
  <c r="G1295" i="2"/>
  <c r="P1295" i="2" s="1"/>
  <c r="G1296" i="2"/>
  <c r="P1296" i="2" s="1"/>
  <c r="G1297" i="2"/>
  <c r="P1297" i="2" s="1"/>
  <c r="G1298" i="2"/>
  <c r="P1298" i="2" s="1"/>
  <c r="G1299" i="2"/>
  <c r="P1299" i="2" s="1"/>
  <c r="G1300" i="2"/>
  <c r="P1300" i="2" s="1"/>
  <c r="G1301" i="2"/>
  <c r="P1301" i="2" s="1"/>
  <c r="G1302" i="2"/>
  <c r="P1302" i="2" s="1"/>
  <c r="G1303" i="2"/>
  <c r="P1303" i="2" s="1"/>
  <c r="G1304" i="2"/>
  <c r="P1304" i="2" s="1"/>
  <c r="G1305" i="2"/>
  <c r="P1305" i="2" s="1"/>
  <c r="G1306" i="2"/>
  <c r="P1306" i="2" s="1"/>
  <c r="G1307" i="2"/>
  <c r="P1307" i="2" s="1"/>
  <c r="G1308" i="2"/>
  <c r="P1308" i="2" s="1"/>
  <c r="G1309" i="2"/>
  <c r="P1309" i="2" s="1"/>
  <c r="G1310" i="2"/>
  <c r="P1310" i="2" s="1"/>
  <c r="G1311" i="2"/>
  <c r="P1311" i="2" s="1"/>
  <c r="G1312" i="2"/>
  <c r="P1312" i="2" s="1"/>
  <c r="G1313" i="2"/>
  <c r="P1313" i="2" s="1"/>
  <c r="G1314" i="2"/>
  <c r="P1314" i="2" s="1"/>
  <c r="G1315" i="2"/>
  <c r="P1315" i="2" s="1"/>
  <c r="G1316" i="2"/>
  <c r="P1316" i="2" s="1"/>
  <c r="G1317" i="2"/>
  <c r="P1317" i="2" s="1"/>
  <c r="G1318" i="2"/>
  <c r="P1318" i="2" s="1"/>
  <c r="G1319" i="2"/>
  <c r="P1319" i="2" s="1"/>
  <c r="G1320" i="2"/>
  <c r="P1320" i="2" s="1"/>
  <c r="G1321" i="2"/>
  <c r="P1321" i="2" s="1"/>
  <c r="G1322" i="2"/>
  <c r="P1322" i="2" s="1"/>
  <c r="G1323" i="2"/>
  <c r="P1323" i="2" s="1"/>
  <c r="G1324" i="2"/>
  <c r="P1324" i="2" s="1"/>
  <c r="G1325" i="2"/>
  <c r="P1325" i="2" s="1"/>
  <c r="G1326" i="2"/>
  <c r="P1326" i="2" s="1"/>
  <c r="G1327" i="2"/>
  <c r="P1327" i="2" s="1"/>
  <c r="G1328" i="2"/>
  <c r="P1328" i="2" s="1"/>
  <c r="G1329" i="2"/>
  <c r="P1329" i="2" s="1"/>
  <c r="G1330" i="2"/>
  <c r="P1330" i="2" s="1"/>
  <c r="G1331" i="2"/>
  <c r="P1331" i="2" s="1"/>
  <c r="G1332" i="2"/>
  <c r="P1332" i="2" s="1"/>
  <c r="G1333" i="2"/>
  <c r="P1333" i="2" s="1"/>
  <c r="G1334" i="2"/>
  <c r="P1334" i="2" s="1"/>
  <c r="G1335" i="2"/>
  <c r="P1335" i="2" s="1"/>
  <c r="G1336" i="2"/>
  <c r="P1336" i="2" s="1"/>
  <c r="G1337" i="2"/>
  <c r="P1337" i="2" s="1"/>
  <c r="G1338" i="2"/>
  <c r="P1338" i="2" s="1"/>
  <c r="G1339" i="2"/>
  <c r="P1339" i="2" s="1"/>
  <c r="G1340" i="2"/>
  <c r="P1340" i="2" s="1"/>
  <c r="G1341" i="2"/>
  <c r="P1341" i="2" s="1"/>
  <c r="G1342" i="2"/>
  <c r="P1342" i="2" s="1"/>
  <c r="G1343" i="2"/>
  <c r="P1343" i="2" s="1"/>
  <c r="G1344" i="2"/>
  <c r="P1344" i="2" s="1"/>
  <c r="G1345" i="2"/>
  <c r="P1345" i="2" s="1"/>
  <c r="G1346" i="2"/>
  <c r="P1346" i="2" s="1"/>
  <c r="G1347" i="2"/>
  <c r="P1347" i="2" s="1"/>
  <c r="G1348" i="2"/>
  <c r="P1348" i="2" s="1"/>
  <c r="G1349" i="2"/>
  <c r="P1349" i="2" s="1"/>
  <c r="G1350" i="2"/>
  <c r="P1350" i="2" s="1"/>
  <c r="G1351" i="2"/>
  <c r="P1351" i="2" s="1"/>
  <c r="G1352" i="2"/>
  <c r="P1352" i="2" s="1"/>
  <c r="G1353" i="2"/>
  <c r="P1353" i="2" s="1"/>
  <c r="G1354" i="2"/>
  <c r="P1354" i="2" s="1"/>
  <c r="G1355" i="2"/>
  <c r="P1355" i="2" s="1"/>
  <c r="G1356" i="2"/>
  <c r="P1356" i="2" s="1"/>
  <c r="G1357" i="2"/>
  <c r="P1357" i="2" s="1"/>
  <c r="G1358" i="2"/>
  <c r="P1358" i="2" s="1"/>
  <c r="G1359" i="2"/>
  <c r="P1359" i="2" s="1"/>
  <c r="G1360" i="2"/>
  <c r="P1360" i="2" s="1"/>
  <c r="G1361" i="2"/>
  <c r="P1361" i="2" s="1"/>
  <c r="G1362" i="2"/>
  <c r="P1362" i="2" s="1"/>
  <c r="G1363" i="2"/>
  <c r="P1363" i="2" s="1"/>
  <c r="G1364" i="2"/>
  <c r="P1364" i="2" s="1"/>
  <c r="G1365" i="2"/>
  <c r="P1365" i="2" s="1"/>
  <c r="G1366" i="2"/>
  <c r="P1366" i="2" s="1"/>
  <c r="G1367" i="2"/>
  <c r="P1367" i="2" s="1"/>
  <c r="G1368" i="2"/>
  <c r="P1368" i="2" s="1"/>
  <c r="G1369" i="2"/>
  <c r="P1369" i="2" s="1"/>
  <c r="G1370" i="2"/>
  <c r="P1370" i="2" s="1"/>
  <c r="G1371" i="2"/>
  <c r="P1371" i="2" s="1"/>
  <c r="G1372" i="2"/>
  <c r="P1372" i="2" s="1"/>
  <c r="G1373" i="2"/>
  <c r="P1373" i="2" s="1"/>
  <c r="G1374" i="2"/>
  <c r="P1374" i="2" s="1"/>
  <c r="G1375" i="2"/>
  <c r="P1375" i="2" s="1"/>
  <c r="G1376" i="2"/>
  <c r="P1376" i="2" s="1"/>
  <c r="G1377" i="2"/>
  <c r="P1377" i="2" s="1"/>
  <c r="G1378" i="2"/>
  <c r="P1378" i="2" s="1"/>
  <c r="G1379" i="2"/>
  <c r="P1379" i="2" s="1"/>
  <c r="G1380" i="2"/>
  <c r="P1380" i="2" s="1"/>
  <c r="G1381" i="2"/>
  <c r="P1381" i="2" s="1"/>
  <c r="G1382" i="2"/>
  <c r="P1382" i="2" s="1"/>
  <c r="G1383" i="2"/>
  <c r="P1383" i="2" s="1"/>
  <c r="G1384" i="2"/>
  <c r="P1384" i="2" s="1"/>
  <c r="G1385" i="2"/>
  <c r="P1385" i="2" s="1"/>
  <c r="G1386" i="2"/>
  <c r="P1386" i="2" s="1"/>
  <c r="G1387" i="2"/>
  <c r="P1387" i="2" s="1"/>
  <c r="G1388" i="2"/>
  <c r="P1388" i="2" s="1"/>
  <c r="G1389" i="2"/>
  <c r="P1389" i="2" s="1"/>
  <c r="G1390" i="2"/>
  <c r="P1390" i="2" s="1"/>
  <c r="G1391" i="2"/>
  <c r="P1391" i="2" s="1"/>
  <c r="G1392" i="2"/>
  <c r="P1392" i="2" s="1"/>
  <c r="G1393" i="2"/>
  <c r="P1393" i="2" s="1"/>
  <c r="G1394" i="2"/>
  <c r="P1394" i="2" s="1"/>
  <c r="G1395" i="2"/>
  <c r="P1395" i="2" s="1"/>
  <c r="G1396" i="2"/>
  <c r="P1396" i="2" s="1"/>
  <c r="G1397" i="2"/>
  <c r="P1397" i="2" s="1"/>
  <c r="G1398" i="2"/>
  <c r="P1398" i="2" s="1"/>
  <c r="G1399" i="2"/>
  <c r="P1399" i="2" s="1"/>
  <c r="G1400" i="2"/>
  <c r="P1400" i="2" s="1"/>
  <c r="G1401" i="2"/>
  <c r="P1401" i="2" s="1"/>
  <c r="G1402" i="2"/>
  <c r="P1402" i="2" s="1"/>
  <c r="G1403" i="2"/>
  <c r="P1403" i="2" s="1"/>
  <c r="G1404" i="2"/>
  <c r="P1404" i="2" s="1"/>
  <c r="G1405" i="2"/>
  <c r="P1405" i="2" s="1"/>
  <c r="G1406" i="2"/>
  <c r="P1406" i="2" s="1"/>
  <c r="G1407" i="2"/>
  <c r="P1407" i="2" s="1"/>
  <c r="G1408" i="2"/>
  <c r="P1408" i="2" s="1"/>
  <c r="G1409" i="2"/>
  <c r="P1409" i="2" s="1"/>
  <c r="G1410" i="2"/>
  <c r="P1410" i="2" s="1"/>
  <c r="G1411" i="2"/>
  <c r="P1411" i="2" s="1"/>
  <c r="G1412" i="2"/>
  <c r="P1412" i="2" s="1"/>
  <c r="G1413" i="2"/>
  <c r="P1413" i="2" s="1"/>
  <c r="G1414" i="2"/>
  <c r="P1414" i="2" s="1"/>
  <c r="G1415" i="2"/>
  <c r="P1415" i="2" s="1"/>
  <c r="G1416" i="2"/>
  <c r="P1416" i="2" s="1"/>
  <c r="G1417" i="2"/>
  <c r="P1417" i="2" s="1"/>
  <c r="G1418" i="2"/>
  <c r="P1418" i="2" s="1"/>
  <c r="G1419" i="2"/>
  <c r="P1419" i="2" s="1"/>
  <c r="G1420" i="2"/>
  <c r="P1420" i="2" s="1"/>
  <c r="G1421" i="2"/>
  <c r="P1421" i="2" s="1"/>
  <c r="G1422" i="2"/>
  <c r="P1422" i="2" s="1"/>
  <c r="G1423" i="2"/>
  <c r="P1423" i="2" s="1"/>
  <c r="G1424" i="2"/>
  <c r="P1424" i="2" s="1"/>
  <c r="G1425" i="2"/>
  <c r="P1425" i="2" s="1"/>
  <c r="G1426" i="2"/>
  <c r="P1426" i="2" s="1"/>
  <c r="G1427" i="2"/>
  <c r="P1427" i="2" s="1"/>
  <c r="G1428" i="2"/>
  <c r="P1428" i="2" s="1"/>
  <c r="G1429" i="2"/>
  <c r="P1429" i="2" s="1"/>
  <c r="G1430" i="2"/>
  <c r="P1430" i="2" s="1"/>
  <c r="G1431" i="2"/>
  <c r="P1431" i="2" s="1"/>
  <c r="G1432" i="2"/>
  <c r="P1432" i="2" s="1"/>
  <c r="G1433" i="2"/>
  <c r="P1433" i="2" s="1"/>
  <c r="G1434" i="2"/>
  <c r="P1434" i="2" s="1"/>
  <c r="G1435" i="2"/>
  <c r="P1435" i="2" s="1"/>
  <c r="G1436" i="2"/>
  <c r="P1436" i="2" s="1"/>
  <c r="G1437" i="2"/>
  <c r="P1437" i="2" s="1"/>
  <c r="G1438" i="2"/>
  <c r="P1438" i="2" s="1"/>
  <c r="G1439" i="2"/>
  <c r="P1439" i="2" s="1"/>
  <c r="G1440" i="2"/>
  <c r="P1440" i="2" s="1"/>
  <c r="G1441" i="2"/>
  <c r="P1441" i="2" s="1"/>
  <c r="G1442" i="2"/>
  <c r="P1442" i="2" s="1"/>
  <c r="G1443" i="2"/>
  <c r="P1443" i="2" s="1"/>
  <c r="G1444" i="2"/>
  <c r="P1444" i="2" s="1"/>
  <c r="G1445" i="2"/>
  <c r="P1445" i="2" s="1"/>
  <c r="G1446" i="2"/>
  <c r="P1446" i="2" s="1"/>
  <c r="G1447" i="2"/>
  <c r="P1447" i="2" s="1"/>
  <c r="G1448" i="2"/>
  <c r="P1448" i="2" s="1"/>
  <c r="G1449" i="2"/>
  <c r="P1449" i="2" s="1"/>
  <c r="G1450" i="2"/>
  <c r="P1450" i="2" s="1"/>
  <c r="G1451" i="2"/>
  <c r="P1451" i="2" s="1"/>
  <c r="G1452" i="2"/>
  <c r="P1452" i="2" s="1"/>
  <c r="G1453" i="2"/>
  <c r="P1453" i="2" s="1"/>
  <c r="G1454" i="2"/>
  <c r="P1454" i="2" s="1"/>
  <c r="G1455" i="2"/>
  <c r="P1455" i="2" s="1"/>
  <c r="G1456" i="2"/>
  <c r="P1456" i="2" s="1"/>
  <c r="G1457" i="2"/>
  <c r="P1457" i="2" s="1"/>
  <c r="G1458" i="2"/>
  <c r="P1458" i="2" s="1"/>
  <c r="G1459" i="2"/>
  <c r="P1459" i="2" s="1"/>
  <c r="G1460" i="2"/>
  <c r="P1460" i="2" s="1"/>
  <c r="G1461" i="2"/>
  <c r="P1461" i="2" s="1"/>
  <c r="G1462" i="2"/>
  <c r="P1462" i="2" s="1"/>
  <c r="G1463" i="2"/>
  <c r="P1463" i="2" s="1"/>
  <c r="G1464" i="2"/>
  <c r="P1464" i="2" s="1"/>
  <c r="G1465" i="2"/>
  <c r="P1465" i="2" s="1"/>
  <c r="G1466" i="2"/>
  <c r="P1466" i="2" s="1"/>
  <c r="G1467" i="2"/>
  <c r="P1467" i="2" s="1"/>
  <c r="G1468" i="2"/>
  <c r="P1468" i="2" s="1"/>
  <c r="G1469" i="2"/>
  <c r="P1469" i="2" s="1"/>
  <c r="G1470" i="2"/>
  <c r="P1470" i="2" s="1"/>
  <c r="G1471" i="2"/>
  <c r="P1471" i="2" s="1"/>
  <c r="G1472" i="2"/>
  <c r="P1472" i="2" s="1"/>
  <c r="G1473" i="2"/>
  <c r="P1473" i="2" s="1"/>
  <c r="G1474" i="2"/>
  <c r="P1474" i="2" s="1"/>
  <c r="G1475" i="2"/>
  <c r="P1475" i="2" s="1"/>
  <c r="G1476" i="2"/>
  <c r="P1476" i="2" s="1"/>
  <c r="G1477" i="2"/>
  <c r="P1477" i="2" s="1"/>
  <c r="G1478" i="2"/>
  <c r="P1478" i="2" s="1"/>
  <c r="G1479" i="2"/>
  <c r="P1479" i="2" s="1"/>
  <c r="G1480" i="2"/>
  <c r="P1480" i="2" s="1"/>
  <c r="G1481" i="2"/>
  <c r="P1481" i="2" s="1"/>
  <c r="G1482" i="2"/>
  <c r="P1482" i="2" s="1"/>
  <c r="G1483" i="2"/>
  <c r="P1483" i="2" s="1"/>
  <c r="G1484" i="2"/>
  <c r="P1484" i="2" s="1"/>
  <c r="G1485" i="2"/>
  <c r="P1485" i="2" s="1"/>
  <c r="G1486" i="2"/>
  <c r="P1486" i="2" s="1"/>
  <c r="G1487" i="2"/>
  <c r="P1487" i="2" s="1"/>
  <c r="G1488" i="2"/>
  <c r="P1488" i="2" s="1"/>
  <c r="G1489" i="2"/>
  <c r="P1489" i="2" s="1"/>
  <c r="G1490" i="2"/>
  <c r="P1490" i="2" s="1"/>
  <c r="G1491" i="2"/>
  <c r="P1491" i="2" s="1"/>
  <c r="G1492" i="2"/>
  <c r="P1492" i="2" s="1"/>
  <c r="G1493" i="2"/>
  <c r="P1493" i="2" s="1"/>
  <c r="G1494" i="2"/>
  <c r="P1494" i="2" s="1"/>
  <c r="G1495" i="2"/>
  <c r="P1495" i="2" s="1"/>
  <c r="G1496" i="2"/>
  <c r="P1496" i="2" s="1"/>
  <c r="G1497" i="2"/>
  <c r="P1497" i="2" s="1"/>
  <c r="G1498" i="2"/>
  <c r="P1498" i="2" s="1"/>
  <c r="G1499" i="2"/>
  <c r="P1499" i="2" s="1"/>
  <c r="G1500" i="2"/>
  <c r="P1500" i="2" s="1"/>
  <c r="G1501" i="2"/>
  <c r="P1501" i="2" s="1"/>
  <c r="G1502" i="2"/>
  <c r="P1502" i="2" s="1"/>
  <c r="G1503" i="2"/>
  <c r="P1503" i="2" s="1"/>
  <c r="G1504" i="2"/>
  <c r="P1504" i="2" s="1"/>
  <c r="G1505" i="2"/>
  <c r="P1505" i="2" s="1"/>
  <c r="G1506" i="2"/>
  <c r="P1506" i="2" s="1"/>
  <c r="G1507" i="2"/>
  <c r="P1507" i="2" s="1"/>
  <c r="G1508" i="2"/>
  <c r="P1508" i="2" s="1"/>
  <c r="G1509" i="2"/>
  <c r="P1509" i="2" s="1"/>
  <c r="G1510" i="2"/>
  <c r="P1510" i="2" s="1"/>
  <c r="G1511" i="2"/>
  <c r="P1511" i="2" s="1"/>
  <c r="G1512" i="2"/>
  <c r="P1512" i="2" s="1"/>
  <c r="G1513" i="2"/>
  <c r="P1513" i="2" s="1"/>
  <c r="G1514" i="2"/>
  <c r="P1514" i="2" s="1"/>
  <c r="G1515" i="2"/>
  <c r="P1515" i="2" s="1"/>
  <c r="G1516" i="2"/>
  <c r="P1516" i="2" s="1"/>
  <c r="G1517" i="2"/>
  <c r="P1517" i="2" s="1"/>
  <c r="G1518" i="2"/>
  <c r="P1518" i="2" s="1"/>
  <c r="G1519" i="2"/>
  <c r="P1519" i="2" s="1"/>
  <c r="G1520" i="2"/>
  <c r="P1520" i="2" s="1"/>
  <c r="G1521" i="2"/>
  <c r="P1521" i="2" s="1"/>
  <c r="G1522" i="2"/>
  <c r="P1522" i="2" s="1"/>
  <c r="G1523" i="2"/>
  <c r="P1523" i="2" s="1"/>
  <c r="G1524" i="2"/>
  <c r="P1524" i="2" s="1"/>
  <c r="G1525" i="2"/>
  <c r="P1525" i="2" s="1"/>
  <c r="G1526" i="2"/>
  <c r="P1526" i="2" s="1"/>
  <c r="G1527" i="2"/>
  <c r="P1527" i="2" s="1"/>
  <c r="G1528" i="2"/>
  <c r="P1528" i="2" s="1"/>
  <c r="G1529" i="2"/>
  <c r="P1529" i="2" s="1"/>
  <c r="G1530" i="2"/>
  <c r="P1530" i="2" s="1"/>
  <c r="G1531" i="2"/>
  <c r="P1531" i="2" s="1"/>
  <c r="G1278" i="2"/>
  <c r="P1278" i="2" s="1"/>
  <c r="G1279" i="2"/>
  <c r="P1279" i="2" s="1"/>
  <c r="G1280" i="2"/>
  <c r="P1280" i="2" s="1"/>
  <c r="F1278" i="2"/>
  <c r="O1278" i="2" s="1"/>
  <c r="F1279" i="2"/>
  <c r="O1279" i="2" s="1"/>
  <c r="F1280" i="2"/>
  <c r="O1280" i="2" s="1"/>
  <c r="F1281" i="2"/>
  <c r="O1281" i="2" s="1"/>
  <c r="F1282" i="2"/>
  <c r="O1282" i="2" s="1"/>
  <c r="F1283" i="2"/>
  <c r="O1283" i="2" s="1"/>
  <c r="F1284" i="2"/>
  <c r="O1284" i="2" s="1"/>
  <c r="F1285" i="2"/>
  <c r="O1285" i="2" s="1"/>
  <c r="F1286" i="2"/>
  <c r="O1286" i="2" s="1"/>
  <c r="F1287" i="2"/>
  <c r="O1287" i="2" s="1"/>
  <c r="F1288" i="2"/>
  <c r="O1288" i="2" s="1"/>
  <c r="F1289" i="2"/>
  <c r="O1289" i="2" s="1"/>
  <c r="F1290" i="2"/>
  <c r="O1290" i="2" s="1"/>
  <c r="F1291" i="2"/>
  <c r="O1291" i="2" s="1"/>
  <c r="F1292" i="2"/>
  <c r="O1292" i="2" s="1"/>
  <c r="F1293" i="2"/>
  <c r="O1293" i="2" s="1"/>
  <c r="F1294" i="2"/>
  <c r="O1294" i="2" s="1"/>
  <c r="F1295" i="2"/>
  <c r="O1295" i="2" s="1"/>
  <c r="F1296" i="2"/>
  <c r="O1296" i="2" s="1"/>
  <c r="F1297" i="2"/>
  <c r="O1297" i="2" s="1"/>
  <c r="F1298" i="2"/>
  <c r="O1298" i="2" s="1"/>
  <c r="F1299" i="2"/>
  <c r="O1299" i="2" s="1"/>
  <c r="F1300" i="2"/>
  <c r="O1300" i="2" s="1"/>
  <c r="F1301" i="2"/>
  <c r="O1301" i="2" s="1"/>
  <c r="F1302" i="2"/>
  <c r="O1302" i="2" s="1"/>
  <c r="F1303" i="2"/>
  <c r="O1303" i="2" s="1"/>
  <c r="F1304" i="2"/>
  <c r="O1304" i="2" s="1"/>
  <c r="F1305" i="2"/>
  <c r="O1305" i="2" s="1"/>
  <c r="F1306" i="2"/>
  <c r="O1306" i="2" s="1"/>
  <c r="F1307" i="2"/>
  <c r="O1307" i="2" s="1"/>
  <c r="F1308" i="2"/>
  <c r="O1308" i="2" s="1"/>
  <c r="F1309" i="2"/>
  <c r="O1309" i="2" s="1"/>
  <c r="F1310" i="2"/>
  <c r="O1310" i="2" s="1"/>
  <c r="F1311" i="2"/>
  <c r="O1311" i="2" s="1"/>
  <c r="F1312" i="2"/>
  <c r="O1312" i="2" s="1"/>
  <c r="F1313" i="2"/>
  <c r="O1313" i="2" s="1"/>
  <c r="F1314" i="2"/>
  <c r="O1314" i="2" s="1"/>
  <c r="F1315" i="2"/>
  <c r="O1315" i="2" s="1"/>
  <c r="F1316" i="2"/>
  <c r="O1316" i="2" s="1"/>
  <c r="F1317" i="2"/>
  <c r="O1317" i="2" s="1"/>
  <c r="F1318" i="2"/>
  <c r="O1318" i="2" s="1"/>
  <c r="F1319" i="2"/>
  <c r="O1319" i="2" s="1"/>
  <c r="F1320" i="2"/>
  <c r="O1320" i="2" s="1"/>
  <c r="F1321" i="2"/>
  <c r="O1321" i="2" s="1"/>
  <c r="F1322" i="2"/>
  <c r="O1322" i="2" s="1"/>
  <c r="F1323" i="2"/>
  <c r="O1323" i="2" s="1"/>
  <c r="F1324" i="2"/>
  <c r="O1324" i="2" s="1"/>
  <c r="F1325" i="2"/>
  <c r="O1325" i="2" s="1"/>
  <c r="F1326" i="2"/>
  <c r="O1326" i="2" s="1"/>
  <c r="F1327" i="2"/>
  <c r="O1327" i="2" s="1"/>
  <c r="F1328" i="2"/>
  <c r="O1328" i="2" s="1"/>
  <c r="F1329" i="2"/>
  <c r="O1329" i="2" s="1"/>
  <c r="F1330" i="2"/>
  <c r="O1330" i="2" s="1"/>
  <c r="F1331" i="2"/>
  <c r="O1331" i="2" s="1"/>
  <c r="F1332" i="2"/>
  <c r="O1332" i="2" s="1"/>
  <c r="F1333" i="2"/>
  <c r="O1333" i="2" s="1"/>
  <c r="F1334" i="2"/>
  <c r="O1334" i="2" s="1"/>
  <c r="F1335" i="2"/>
  <c r="O1335" i="2" s="1"/>
  <c r="F1336" i="2"/>
  <c r="O1336" i="2" s="1"/>
  <c r="F1337" i="2"/>
  <c r="O1337" i="2" s="1"/>
  <c r="F1338" i="2"/>
  <c r="O1338" i="2" s="1"/>
  <c r="F1339" i="2"/>
  <c r="O1339" i="2" s="1"/>
  <c r="F1340" i="2"/>
  <c r="O1340" i="2" s="1"/>
  <c r="F1341" i="2"/>
  <c r="O1341" i="2" s="1"/>
  <c r="F1342" i="2"/>
  <c r="O1342" i="2" s="1"/>
  <c r="F1343" i="2"/>
  <c r="O1343" i="2" s="1"/>
  <c r="F1344" i="2"/>
  <c r="O1344" i="2" s="1"/>
  <c r="F1345" i="2"/>
  <c r="O1345" i="2" s="1"/>
  <c r="F1346" i="2"/>
  <c r="O1346" i="2" s="1"/>
  <c r="F1347" i="2"/>
  <c r="O1347" i="2" s="1"/>
  <c r="F1348" i="2"/>
  <c r="O1348" i="2" s="1"/>
  <c r="F1349" i="2"/>
  <c r="O1349" i="2" s="1"/>
  <c r="F1350" i="2"/>
  <c r="O1350" i="2" s="1"/>
  <c r="F1351" i="2"/>
  <c r="O1351" i="2" s="1"/>
  <c r="F1352" i="2"/>
  <c r="O1352" i="2" s="1"/>
  <c r="F1353" i="2"/>
  <c r="O1353" i="2" s="1"/>
  <c r="F1354" i="2"/>
  <c r="O1354" i="2" s="1"/>
  <c r="F1355" i="2"/>
  <c r="O1355" i="2" s="1"/>
  <c r="F1356" i="2"/>
  <c r="O1356" i="2" s="1"/>
  <c r="F1357" i="2"/>
  <c r="O1357" i="2" s="1"/>
  <c r="F1358" i="2"/>
  <c r="O1358" i="2" s="1"/>
  <c r="F1359" i="2"/>
  <c r="O1359" i="2" s="1"/>
  <c r="F1360" i="2"/>
  <c r="O1360" i="2" s="1"/>
  <c r="F1361" i="2"/>
  <c r="O1361" i="2" s="1"/>
  <c r="F1362" i="2"/>
  <c r="O1362" i="2" s="1"/>
  <c r="F1363" i="2"/>
  <c r="O1363" i="2" s="1"/>
  <c r="F1364" i="2"/>
  <c r="O1364" i="2" s="1"/>
  <c r="F1365" i="2"/>
  <c r="O1365" i="2" s="1"/>
  <c r="F1366" i="2"/>
  <c r="O1366" i="2" s="1"/>
  <c r="F1367" i="2"/>
  <c r="O1367" i="2" s="1"/>
  <c r="F1368" i="2"/>
  <c r="O1368" i="2" s="1"/>
  <c r="F1369" i="2"/>
  <c r="O1369" i="2" s="1"/>
  <c r="F1370" i="2"/>
  <c r="O1370" i="2" s="1"/>
  <c r="F1371" i="2"/>
  <c r="O1371" i="2" s="1"/>
  <c r="F1372" i="2"/>
  <c r="O1372" i="2" s="1"/>
  <c r="F1373" i="2"/>
  <c r="O1373" i="2" s="1"/>
  <c r="F1374" i="2"/>
  <c r="O1374" i="2" s="1"/>
  <c r="F1375" i="2"/>
  <c r="O1375" i="2" s="1"/>
  <c r="F1376" i="2"/>
  <c r="O1376" i="2" s="1"/>
  <c r="F1377" i="2"/>
  <c r="O1377" i="2" s="1"/>
  <c r="F1378" i="2"/>
  <c r="O1378" i="2" s="1"/>
  <c r="F1379" i="2"/>
  <c r="O1379" i="2" s="1"/>
  <c r="F1380" i="2"/>
  <c r="O1380" i="2" s="1"/>
  <c r="F1381" i="2"/>
  <c r="O1381" i="2" s="1"/>
  <c r="F1382" i="2"/>
  <c r="O1382" i="2" s="1"/>
  <c r="F1383" i="2"/>
  <c r="O1383" i="2" s="1"/>
  <c r="F1384" i="2"/>
  <c r="O1384" i="2" s="1"/>
  <c r="F1385" i="2"/>
  <c r="O1385" i="2" s="1"/>
  <c r="F1386" i="2"/>
  <c r="O1386" i="2" s="1"/>
  <c r="F1387" i="2"/>
  <c r="O1387" i="2" s="1"/>
  <c r="F1388" i="2"/>
  <c r="O1388" i="2" s="1"/>
  <c r="F1389" i="2"/>
  <c r="O1389" i="2" s="1"/>
  <c r="F1390" i="2"/>
  <c r="O1390" i="2" s="1"/>
  <c r="F1391" i="2"/>
  <c r="O1391" i="2" s="1"/>
  <c r="F1392" i="2"/>
  <c r="O1392" i="2" s="1"/>
  <c r="F1393" i="2"/>
  <c r="O1393" i="2" s="1"/>
  <c r="F1394" i="2"/>
  <c r="O1394" i="2" s="1"/>
  <c r="F1395" i="2"/>
  <c r="O1395" i="2" s="1"/>
  <c r="F1396" i="2"/>
  <c r="O1396" i="2" s="1"/>
  <c r="F1397" i="2"/>
  <c r="O1397" i="2" s="1"/>
  <c r="F1398" i="2"/>
  <c r="O1398" i="2" s="1"/>
  <c r="F1399" i="2"/>
  <c r="O1399" i="2" s="1"/>
  <c r="F1400" i="2"/>
  <c r="O1400" i="2" s="1"/>
  <c r="F1401" i="2"/>
  <c r="O1401" i="2" s="1"/>
  <c r="F1402" i="2"/>
  <c r="O1402" i="2" s="1"/>
  <c r="F1403" i="2"/>
  <c r="O1403" i="2" s="1"/>
  <c r="F1404" i="2"/>
  <c r="O1404" i="2" s="1"/>
  <c r="F1405" i="2"/>
  <c r="O1405" i="2" s="1"/>
  <c r="F1406" i="2"/>
  <c r="O1406" i="2" s="1"/>
  <c r="F1407" i="2"/>
  <c r="O1407" i="2" s="1"/>
  <c r="F1408" i="2"/>
  <c r="O1408" i="2" s="1"/>
  <c r="F1409" i="2"/>
  <c r="O1409" i="2" s="1"/>
  <c r="F1410" i="2"/>
  <c r="O1410" i="2" s="1"/>
  <c r="F1411" i="2"/>
  <c r="O1411" i="2" s="1"/>
  <c r="F1412" i="2"/>
  <c r="O1412" i="2" s="1"/>
  <c r="F1413" i="2"/>
  <c r="O1413" i="2" s="1"/>
  <c r="F1414" i="2"/>
  <c r="O1414" i="2" s="1"/>
  <c r="F1415" i="2"/>
  <c r="O1415" i="2" s="1"/>
  <c r="F1416" i="2"/>
  <c r="O1416" i="2" s="1"/>
  <c r="F1417" i="2"/>
  <c r="O1417" i="2" s="1"/>
  <c r="F1418" i="2"/>
  <c r="O1418" i="2" s="1"/>
  <c r="F1419" i="2"/>
  <c r="O1419" i="2" s="1"/>
  <c r="F1420" i="2"/>
  <c r="O1420" i="2" s="1"/>
  <c r="F1421" i="2"/>
  <c r="O1421" i="2" s="1"/>
  <c r="F1422" i="2"/>
  <c r="O1422" i="2" s="1"/>
  <c r="F1423" i="2"/>
  <c r="O1423" i="2" s="1"/>
  <c r="F1424" i="2"/>
  <c r="O1424" i="2" s="1"/>
  <c r="F1425" i="2"/>
  <c r="O1425" i="2" s="1"/>
  <c r="F1426" i="2"/>
  <c r="O1426" i="2" s="1"/>
  <c r="F1427" i="2"/>
  <c r="O1427" i="2" s="1"/>
  <c r="F1428" i="2"/>
  <c r="O1428" i="2" s="1"/>
  <c r="F1429" i="2"/>
  <c r="O1429" i="2" s="1"/>
  <c r="F1430" i="2"/>
  <c r="O1430" i="2" s="1"/>
  <c r="F1431" i="2"/>
  <c r="O1431" i="2" s="1"/>
  <c r="F1432" i="2"/>
  <c r="O1432" i="2" s="1"/>
  <c r="F1433" i="2"/>
  <c r="O1433" i="2" s="1"/>
  <c r="F1434" i="2"/>
  <c r="O1434" i="2" s="1"/>
  <c r="F1435" i="2"/>
  <c r="O1435" i="2" s="1"/>
  <c r="F1436" i="2"/>
  <c r="O1436" i="2" s="1"/>
  <c r="F1437" i="2"/>
  <c r="O1437" i="2" s="1"/>
  <c r="F1438" i="2"/>
  <c r="O1438" i="2" s="1"/>
  <c r="F1439" i="2"/>
  <c r="O1439" i="2" s="1"/>
  <c r="F1440" i="2"/>
  <c r="O1440" i="2" s="1"/>
  <c r="F1441" i="2"/>
  <c r="O1441" i="2" s="1"/>
  <c r="F1442" i="2"/>
  <c r="O1442" i="2" s="1"/>
  <c r="F1443" i="2"/>
  <c r="O1443" i="2" s="1"/>
  <c r="F1444" i="2"/>
  <c r="O1444" i="2" s="1"/>
  <c r="F1445" i="2"/>
  <c r="O1445" i="2" s="1"/>
  <c r="F1446" i="2"/>
  <c r="O1446" i="2" s="1"/>
  <c r="F1447" i="2"/>
  <c r="O1447" i="2" s="1"/>
  <c r="F1448" i="2"/>
  <c r="O1448" i="2" s="1"/>
  <c r="F1449" i="2"/>
  <c r="O1449" i="2" s="1"/>
  <c r="F1450" i="2"/>
  <c r="O1450" i="2" s="1"/>
  <c r="F1451" i="2"/>
  <c r="O1451" i="2" s="1"/>
  <c r="F1452" i="2"/>
  <c r="O1452" i="2" s="1"/>
  <c r="F1453" i="2"/>
  <c r="O1453" i="2" s="1"/>
  <c r="F1454" i="2"/>
  <c r="O1454" i="2" s="1"/>
  <c r="F1455" i="2"/>
  <c r="O1455" i="2" s="1"/>
  <c r="F1456" i="2"/>
  <c r="O1456" i="2" s="1"/>
  <c r="F1457" i="2"/>
  <c r="O1457" i="2" s="1"/>
  <c r="F1458" i="2"/>
  <c r="O1458" i="2" s="1"/>
  <c r="F1459" i="2"/>
  <c r="O1459" i="2" s="1"/>
  <c r="F1460" i="2"/>
  <c r="O1460" i="2" s="1"/>
  <c r="F1461" i="2"/>
  <c r="O1461" i="2" s="1"/>
  <c r="F1462" i="2"/>
  <c r="O1462" i="2" s="1"/>
  <c r="F1463" i="2"/>
  <c r="O1463" i="2" s="1"/>
  <c r="F1464" i="2"/>
  <c r="O1464" i="2" s="1"/>
  <c r="F1465" i="2"/>
  <c r="O1465" i="2" s="1"/>
  <c r="F1466" i="2"/>
  <c r="O1466" i="2" s="1"/>
  <c r="F1467" i="2"/>
  <c r="O1467" i="2" s="1"/>
  <c r="F1468" i="2"/>
  <c r="O1468" i="2" s="1"/>
  <c r="F1469" i="2"/>
  <c r="O1469" i="2" s="1"/>
  <c r="F1470" i="2"/>
  <c r="O1470" i="2" s="1"/>
  <c r="F1471" i="2"/>
  <c r="O1471" i="2" s="1"/>
  <c r="F1472" i="2"/>
  <c r="O1472" i="2" s="1"/>
  <c r="F1473" i="2"/>
  <c r="O1473" i="2" s="1"/>
  <c r="F1474" i="2"/>
  <c r="O1474" i="2" s="1"/>
  <c r="F1475" i="2"/>
  <c r="O1475" i="2" s="1"/>
  <c r="F1476" i="2"/>
  <c r="O1476" i="2" s="1"/>
  <c r="F1477" i="2"/>
  <c r="O1477" i="2" s="1"/>
  <c r="F1478" i="2"/>
  <c r="O1478" i="2" s="1"/>
  <c r="F1479" i="2"/>
  <c r="O1479" i="2" s="1"/>
  <c r="F1480" i="2"/>
  <c r="O1480" i="2" s="1"/>
  <c r="F1481" i="2"/>
  <c r="O1481" i="2" s="1"/>
  <c r="F1482" i="2"/>
  <c r="O1482" i="2" s="1"/>
  <c r="F1483" i="2"/>
  <c r="O1483" i="2" s="1"/>
  <c r="F1484" i="2"/>
  <c r="O1484" i="2" s="1"/>
  <c r="F1485" i="2"/>
  <c r="O1485" i="2" s="1"/>
  <c r="F1486" i="2"/>
  <c r="O1486" i="2" s="1"/>
  <c r="F1487" i="2"/>
  <c r="O1487" i="2" s="1"/>
  <c r="F1488" i="2"/>
  <c r="O1488" i="2" s="1"/>
  <c r="F1489" i="2"/>
  <c r="O1489" i="2" s="1"/>
  <c r="F1490" i="2"/>
  <c r="O1490" i="2" s="1"/>
  <c r="F1491" i="2"/>
  <c r="O1491" i="2" s="1"/>
  <c r="F1492" i="2"/>
  <c r="O1492" i="2" s="1"/>
  <c r="F1493" i="2"/>
  <c r="O1493" i="2" s="1"/>
  <c r="F1494" i="2"/>
  <c r="O1494" i="2" s="1"/>
  <c r="F1495" i="2"/>
  <c r="O1495" i="2" s="1"/>
  <c r="F1496" i="2"/>
  <c r="O1496" i="2" s="1"/>
  <c r="F1497" i="2"/>
  <c r="O1497" i="2" s="1"/>
  <c r="F1498" i="2"/>
  <c r="O1498" i="2" s="1"/>
  <c r="F1499" i="2"/>
  <c r="O1499" i="2" s="1"/>
  <c r="F1500" i="2"/>
  <c r="O1500" i="2" s="1"/>
  <c r="F1501" i="2"/>
  <c r="O1501" i="2" s="1"/>
  <c r="F1502" i="2"/>
  <c r="O1502" i="2" s="1"/>
  <c r="F1503" i="2"/>
  <c r="O1503" i="2" s="1"/>
  <c r="F1504" i="2"/>
  <c r="O1504" i="2" s="1"/>
  <c r="F1505" i="2"/>
  <c r="O1505" i="2" s="1"/>
  <c r="F1506" i="2"/>
  <c r="O1506" i="2" s="1"/>
  <c r="F1507" i="2"/>
  <c r="O1507" i="2" s="1"/>
  <c r="F1508" i="2"/>
  <c r="O1508" i="2" s="1"/>
  <c r="F1509" i="2"/>
  <c r="O1509" i="2" s="1"/>
  <c r="F1510" i="2"/>
  <c r="O1510" i="2" s="1"/>
  <c r="F1511" i="2"/>
  <c r="O1511" i="2" s="1"/>
  <c r="F1512" i="2"/>
  <c r="O1512" i="2" s="1"/>
  <c r="F1513" i="2"/>
  <c r="O1513" i="2" s="1"/>
  <c r="F1514" i="2"/>
  <c r="O1514" i="2" s="1"/>
  <c r="F1515" i="2"/>
  <c r="O1515" i="2" s="1"/>
  <c r="F1516" i="2"/>
  <c r="O1516" i="2" s="1"/>
  <c r="F1517" i="2"/>
  <c r="O1517" i="2" s="1"/>
  <c r="F1518" i="2"/>
  <c r="O1518" i="2" s="1"/>
  <c r="F1519" i="2"/>
  <c r="O1519" i="2" s="1"/>
  <c r="F1520" i="2"/>
  <c r="O1520" i="2" s="1"/>
  <c r="F1521" i="2"/>
  <c r="O1521" i="2" s="1"/>
  <c r="F1522" i="2"/>
  <c r="O1522" i="2" s="1"/>
  <c r="F1523" i="2"/>
  <c r="O1523" i="2" s="1"/>
  <c r="F1524" i="2"/>
  <c r="O1524" i="2" s="1"/>
  <c r="F1525" i="2"/>
  <c r="O1525" i="2" s="1"/>
  <c r="F1526" i="2"/>
  <c r="O1526" i="2" s="1"/>
  <c r="F1527" i="2"/>
  <c r="O1527" i="2" s="1"/>
  <c r="F1528" i="2"/>
  <c r="O1528" i="2" s="1"/>
  <c r="F1529" i="2"/>
  <c r="O1529" i="2" s="1"/>
  <c r="F1530" i="2"/>
  <c r="O1530" i="2" s="1"/>
  <c r="F1531" i="2"/>
  <c r="O1531" i="2" s="1"/>
  <c r="E1278" i="2"/>
  <c r="N1278" i="2" s="1"/>
  <c r="E1279" i="2"/>
  <c r="N1279" i="2" s="1"/>
  <c r="E1280" i="2"/>
  <c r="N1280" i="2" s="1"/>
  <c r="E1281" i="2"/>
  <c r="N1281" i="2" s="1"/>
  <c r="E1282" i="2"/>
  <c r="N1282" i="2" s="1"/>
  <c r="E1283" i="2"/>
  <c r="N1283" i="2" s="1"/>
  <c r="E1284" i="2"/>
  <c r="N1284" i="2" s="1"/>
  <c r="E1285" i="2"/>
  <c r="N1285" i="2" s="1"/>
  <c r="E1286" i="2"/>
  <c r="N1286" i="2" s="1"/>
  <c r="E1287" i="2"/>
  <c r="N1287" i="2" s="1"/>
  <c r="E1288" i="2"/>
  <c r="N1288" i="2" s="1"/>
  <c r="E1289" i="2"/>
  <c r="N1289" i="2" s="1"/>
  <c r="E1290" i="2"/>
  <c r="N1290" i="2" s="1"/>
  <c r="E1291" i="2"/>
  <c r="N1291" i="2" s="1"/>
  <c r="E1292" i="2"/>
  <c r="N1292" i="2" s="1"/>
  <c r="E1293" i="2"/>
  <c r="N1293" i="2" s="1"/>
  <c r="E1294" i="2"/>
  <c r="N1294" i="2" s="1"/>
  <c r="E1295" i="2"/>
  <c r="N1295" i="2" s="1"/>
  <c r="E1296" i="2"/>
  <c r="N1296" i="2" s="1"/>
  <c r="E1297" i="2"/>
  <c r="N1297" i="2" s="1"/>
  <c r="E1298" i="2"/>
  <c r="N1298" i="2" s="1"/>
  <c r="E1299" i="2"/>
  <c r="N1299" i="2" s="1"/>
  <c r="E1300" i="2"/>
  <c r="N1300" i="2" s="1"/>
  <c r="E1301" i="2"/>
  <c r="N1301" i="2" s="1"/>
  <c r="E1302" i="2"/>
  <c r="N1302" i="2" s="1"/>
  <c r="E1303" i="2"/>
  <c r="N1303" i="2" s="1"/>
  <c r="E1304" i="2"/>
  <c r="N1304" i="2" s="1"/>
  <c r="E1305" i="2"/>
  <c r="N1305" i="2" s="1"/>
  <c r="E1306" i="2"/>
  <c r="N1306" i="2" s="1"/>
  <c r="E1307" i="2"/>
  <c r="N1307" i="2" s="1"/>
  <c r="E1308" i="2"/>
  <c r="N1308" i="2" s="1"/>
  <c r="E1309" i="2"/>
  <c r="N1309" i="2" s="1"/>
  <c r="E1310" i="2"/>
  <c r="N1310" i="2" s="1"/>
  <c r="E1311" i="2"/>
  <c r="N1311" i="2" s="1"/>
  <c r="E1312" i="2"/>
  <c r="N1312" i="2" s="1"/>
  <c r="E1313" i="2"/>
  <c r="N1313" i="2" s="1"/>
  <c r="E1314" i="2"/>
  <c r="N1314" i="2" s="1"/>
  <c r="E1315" i="2"/>
  <c r="N1315" i="2" s="1"/>
  <c r="E1316" i="2"/>
  <c r="N1316" i="2" s="1"/>
  <c r="E1317" i="2"/>
  <c r="N1317" i="2" s="1"/>
  <c r="E1318" i="2"/>
  <c r="N1318" i="2" s="1"/>
  <c r="E1319" i="2"/>
  <c r="N1319" i="2" s="1"/>
  <c r="E1320" i="2"/>
  <c r="N1320" i="2" s="1"/>
  <c r="E1321" i="2"/>
  <c r="N1321" i="2" s="1"/>
  <c r="E1322" i="2"/>
  <c r="N1322" i="2" s="1"/>
  <c r="E1323" i="2"/>
  <c r="N1323" i="2" s="1"/>
  <c r="E1324" i="2"/>
  <c r="N1324" i="2" s="1"/>
  <c r="E1325" i="2"/>
  <c r="N1325" i="2" s="1"/>
  <c r="E1326" i="2"/>
  <c r="N1326" i="2" s="1"/>
  <c r="E1327" i="2"/>
  <c r="N1327" i="2" s="1"/>
  <c r="E1328" i="2"/>
  <c r="N1328" i="2" s="1"/>
  <c r="E1329" i="2"/>
  <c r="N1329" i="2" s="1"/>
  <c r="E1330" i="2"/>
  <c r="N1330" i="2" s="1"/>
  <c r="E1331" i="2"/>
  <c r="N1331" i="2" s="1"/>
  <c r="E1332" i="2"/>
  <c r="N1332" i="2" s="1"/>
  <c r="E1333" i="2"/>
  <c r="N1333" i="2" s="1"/>
  <c r="E1334" i="2"/>
  <c r="N1334" i="2" s="1"/>
  <c r="E1335" i="2"/>
  <c r="N1335" i="2" s="1"/>
  <c r="E1336" i="2"/>
  <c r="N1336" i="2" s="1"/>
  <c r="E1337" i="2"/>
  <c r="N1337" i="2" s="1"/>
  <c r="E1338" i="2"/>
  <c r="N1338" i="2" s="1"/>
  <c r="E1339" i="2"/>
  <c r="N1339" i="2" s="1"/>
  <c r="E1340" i="2"/>
  <c r="N1340" i="2" s="1"/>
  <c r="E1341" i="2"/>
  <c r="N1341" i="2" s="1"/>
  <c r="E1342" i="2"/>
  <c r="N1342" i="2" s="1"/>
  <c r="E1343" i="2"/>
  <c r="N1343" i="2" s="1"/>
  <c r="E1344" i="2"/>
  <c r="N1344" i="2" s="1"/>
  <c r="E1345" i="2"/>
  <c r="N1345" i="2" s="1"/>
  <c r="E1346" i="2"/>
  <c r="N1346" i="2" s="1"/>
  <c r="E1347" i="2"/>
  <c r="N1347" i="2" s="1"/>
  <c r="E1348" i="2"/>
  <c r="N1348" i="2" s="1"/>
  <c r="E1349" i="2"/>
  <c r="N1349" i="2" s="1"/>
  <c r="E1350" i="2"/>
  <c r="N1350" i="2" s="1"/>
  <c r="E1351" i="2"/>
  <c r="N1351" i="2" s="1"/>
  <c r="E1352" i="2"/>
  <c r="N1352" i="2" s="1"/>
  <c r="E1353" i="2"/>
  <c r="N1353" i="2" s="1"/>
  <c r="E1354" i="2"/>
  <c r="N1354" i="2" s="1"/>
  <c r="E1355" i="2"/>
  <c r="N1355" i="2" s="1"/>
  <c r="E1356" i="2"/>
  <c r="N1356" i="2" s="1"/>
  <c r="E1357" i="2"/>
  <c r="N1357" i="2" s="1"/>
  <c r="E1358" i="2"/>
  <c r="N1358" i="2" s="1"/>
  <c r="E1359" i="2"/>
  <c r="N1359" i="2" s="1"/>
  <c r="E1360" i="2"/>
  <c r="N1360" i="2" s="1"/>
  <c r="E1361" i="2"/>
  <c r="N1361" i="2" s="1"/>
  <c r="E1362" i="2"/>
  <c r="N1362" i="2" s="1"/>
  <c r="E1363" i="2"/>
  <c r="N1363" i="2" s="1"/>
  <c r="E1364" i="2"/>
  <c r="N1364" i="2" s="1"/>
  <c r="E1365" i="2"/>
  <c r="N1365" i="2" s="1"/>
  <c r="E1366" i="2"/>
  <c r="N1366" i="2" s="1"/>
  <c r="E1367" i="2"/>
  <c r="N1367" i="2" s="1"/>
  <c r="E1368" i="2"/>
  <c r="N1368" i="2" s="1"/>
  <c r="E1369" i="2"/>
  <c r="N1369" i="2" s="1"/>
  <c r="E1370" i="2"/>
  <c r="N1370" i="2" s="1"/>
  <c r="E1371" i="2"/>
  <c r="N1371" i="2" s="1"/>
  <c r="E1372" i="2"/>
  <c r="N1372" i="2" s="1"/>
  <c r="E1373" i="2"/>
  <c r="N1373" i="2" s="1"/>
  <c r="E1374" i="2"/>
  <c r="N1374" i="2" s="1"/>
  <c r="E1375" i="2"/>
  <c r="N1375" i="2" s="1"/>
  <c r="E1376" i="2"/>
  <c r="N1376" i="2" s="1"/>
  <c r="E1377" i="2"/>
  <c r="N1377" i="2" s="1"/>
  <c r="E1378" i="2"/>
  <c r="N1378" i="2" s="1"/>
  <c r="E1379" i="2"/>
  <c r="N1379" i="2" s="1"/>
  <c r="E1380" i="2"/>
  <c r="N1380" i="2" s="1"/>
  <c r="E1381" i="2"/>
  <c r="N1381" i="2" s="1"/>
  <c r="E1382" i="2"/>
  <c r="N1382" i="2" s="1"/>
  <c r="E1383" i="2"/>
  <c r="N1383" i="2" s="1"/>
  <c r="E1384" i="2"/>
  <c r="N1384" i="2" s="1"/>
  <c r="E1385" i="2"/>
  <c r="N1385" i="2" s="1"/>
  <c r="E1386" i="2"/>
  <c r="N1386" i="2" s="1"/>
  <c r="E1387" i="2"/>
  <c r="N1387" i="2" s="1"/>
  <c r="E1388" i="2"/>
  <c r="N1388" i="2" s="1"/>
  <c r="E1389" i="2"/>
  <c r="N1389" i="2" s="1"/>
  <c r="E1390" i="2"/>
  <c r="N1390" i="2" s="1"/>
  <c r="E1391" i="2"/>
  <c r="N1391" i="2" s="1"/>
  <c r="E1392" i="2"/>
  <c r="N1392" i="2" s="1"/>
  <c r="E1393" i="2"/>
  <c r="N1393" i="2" s="1"/>
  <c r="E1394" i="2"/>
  <c r="N1394" i="2" s="1"/>
  <c r="E1395" i="2"/>
  <c r="N1395" i="2" s="1"/>
  <c r="E1396" i="2"/>
  <c r="N1396" i="2" s="1"/>
  <c r="E1397" i="2"/>
  <c r="N1397" i="2" s="1"/>
  <c r="E1398" i="2"/>
  <c r="N1398" i="2" s="1"/>
  <c r="E1399" i="2"/>
  <c r="N1399" i="2" s="1"/>
  <c r="E1400" i="2"/>
  <c r="N1400" i="2" s="1"/>
  <c r="E1401" i="2"/>
  <c r="N1401" i="2" s="1"/>
  <c r="E1402" i="2"/>
  <c r="N1402" i="2" s="1"/>
  <c r="E1403" i="2"/>
  <c r="N1403" i="2" s="1"/>
  <c r="E1404" i="2"/>
  <c r="N1404" i="2" s="1"/>
  <c r="E1405" i="2"/>
  <c r="N1405" i="2" s="1"/>
  <c r="E1406" i="2"/>
  <c r="N1406" i="2" s="1"/>
  <c r="E1407" i="2"/>
  <c r="N1407" i="2" s="1"/>
  <c r="E1408" i="2"/>
  <c r="N1408" i="2" s="1"/>
  <c r="E1409" i="2"/>
  <c r="N1409" i="2" s="1"/>
  <c r="E1410" i="2"/>
  <c r="N1410" i="2" s="1"/>
  <c r="E1411" i="2"/>
  <c r="N1411" i="2" s="1"/>
  <c r="E1412" i="2"/>
  <c r="N1412" i="2" s="1"/>
  <c r="E1413" i="2"/>
  <c r="N1413" i="2" s="1"/>
  <c r="E1414" i="2"/>
  <c r="N1414" i="2" s="1"/>
  <c r="E1415" i="2"/>
  <c r="N1415" i="2" s="1"/>
  <c r="E1416" i="2"/>
  <c r="N1416" i="2" s="1"/>
  <c r="E1417" i="2"/>
  <c r="N1417" i="2" s="1"/>
  <c r="E1418" i="2"/>
  <c r="N1418" i="2" s="1"/>
  <c r="E1419" i="2"/>
  <c r="N1419" i="2" s="1"/>
  <c r="E1420" i="2"/>
  <c r="N1420" i="2" s="1"/>
  <c r="E1421" i="2"/>
  <c r="N1421" i="2" s="1"/>
  <c r="E1422" i="2"/>
  <c r="N1422" i="2" s="1"/>
  <c r="E1423" i="2"/>
  <c r="N1423" i="2" s="1"/>
  <c r="E1424" i="2"/>
  <c r="N1424" i="2" s="1"/>
  <c r="E1425" i="2"/>
  <c r="N1425" i="2" s="1"/>
  <c r="E1426" i="2"/>
  <c r="N1426" i="2" s="1"/>
  <c r="E1427" i="2"/>
  <c r="N1427" i="2" s="1"/>
  <c r="E1428" i="2"/>
  <c r="N1428" i="2" s="1"/>
  <c r="E1429" i="2"/>
  <c r="N1429" i="2" s="1"/>
  <c r="E1430" i="2"/>
  <c r="N1430" i="2" s="1"/>
  <c r="E1431" i="2"/>
  <c r="N1431" i="2" s="1"/>
  <c r="E1432" i="2"/>
  <c r="N1432" i="2" s="1"/>
  <c r="E1433" i="2"/>
  <c r="N1433" i="2" s="1"/>
  <c r="E1434" i="2"/>
  <c r="N1434" i="2" s="1"/>
  <c r="E1435" i="2"/>
  <c r="N1435" i="2" s="1"/>
  <c r="E1436" i="2"/>
  <c r="N1436" i="2" s="1"/>
  <c r="E1437" i="2"/>
  <c r="N1437" i="2" s="1"/>
  <c r="E1438" i="2"/>
  <c r="N1438" i="2" s="1"/>
  <c r="E1439" i="2"/>
  <c r="N1439" i="2" s="1"/>
  <c r="E1440" i="2"/>
  <c r="N1440" i="2" s="1"/>
  <c r="E1441" i="2"/>
  <c r="N1441" i="2" s="1"/>
  <c r="E1442" i="2"/>
  <c r="N1442" i="2" s="1"/>
  <c r="E1443" i="2"/>
  <c r="N1443" i="2" s="1"/>
  <c r="E1444" i="2"/>
  <c r="N1444" i="2" s="1"/>
  <c r="E1445" i="2"/>
  <c r="N1445" i="2" s="1"/>
  <c r="E1446" i="2"/>
  <c r="N1446" i="2" s="1"/>
  <c r="E1447" i="2"/>
  <c r="N1447" i="2" s="1"/>
  <c r="E1448" i="2"/>
  <c r="N1448" i="2" s="1"/>
  <c r="E1449" i="2"/>
  <c r="N1449" i="2" s="1"/>
  <c r="E1450" i="2"/>
  <c r="N1450" i="2" s="1"/>
  <c r="E1451" i="2"/>
  <c r="N1451" i="2" s="1"/>
  <c r="E1452" i="2"/>
  <c r="N1452" i="2" s="1"/>
  <c r="E1453" i="2"/>
  <c r="N1453" i="2" s="1"/>
  <c r="E1454" i="2"/>
  <c r="N1454" i="2" s="1"/>
  <c r="E1455" i="2"/>
  <c r="N1455" i="2" s="1"/>
  <c r="E1456" i="2"/>
  <c r="N1456" i="2" s="1"/>
  <c r="E1457" i="2"/>
  <c r="N1457" i="2" s="1"/>
  <c r="E1458" i="2"/>
  <c r="N1458" i="2" s="1"/>
  <c r="E1459" i="2"/>
  <c r="N1459" i="2" s="1"/>
  <c r="E1460" i="2"/>
  <c r="N1460" i="2" s="1"/>
  <c r="E1461" i="2"/>
  <c r="N1461" i="2" s="1"/>
  <c r="E1462" i="2"/>
  <c r="N1462" i="2" s="1"/>
  <c r="E1463" i="2"/>
  <c r="N1463" i="2" s="1"/>
  <c r="E1464" i="2"/>
  <c r="N1464" i="2" s="1"/>
  <c r="E1465" i="2"/>
  <c r="N1465" i="2" s="1"/>
  <c r="E1466" i="2"/>
  <c r="N1466" i="2" s="1"/>
  <c r="E1467" i="2"/>
  <c r="N1467" i="2" s="1"/>
  <c r="E1468" i="2"/>
  <c r="N1468" i="2" s="1"/>
  <c r="E1469" i="2"/>
  <c r="N1469" i="2" s="1"/>
  <c r="E1470" i="2"/>
  <c r="N1470" i="2" s="1"/>
  <c r="E1471" i="2"/>
  <c r="N1471" i="2" s="1"/>
  <c r="E1472" i="2"/>
  <c r="N1472" i="2" s="1"/>
  <c r="E1473" i="2"/>
  <c r="N1473" i="2" s="1"/>
  <c r="E1474" i="2"/>
  <c r="N1474" i="2" s="1"/>
  <c r="E1475" i="2"/>
  <c r="N1475" i="2" s="1"/>
  <c r="E1476" i="2"/>
  <c r="N1476" i="2" s="1"/>
  <c r="E1477" i="2"/>
  <c r="N1477" i="2" s="1"/>
  <c r="E1478" i="2"/>
  <c r="N1478" i="2" s="1"/>
  <c r="E1479" i="2"/>
  <c r="N1479" i="2" s="1"/>
  <c r="E1480" i="2"/>
  <c r="N1480" i="2" s="1"/>
  <c r="E1481" i="2"/>
  <c r="N1481" i="2" s="1"/>
  <c r="E1482" i="2"/>
  <c r="N1482" i="2" s="1"/>
  <c r="E1483" i="2"/>
  <c r="N1483" i="2" s="1"/>
  <c r="E1484" i="2"/>
  <c r="N1484" i="2" s="1"/>
  <c r="E1485" i="2"/>
  <c r="N1485" i="2" s="1"/>
  <c r="E1486" i="2"/>
  <c r="N1486" i="2" s="1"/>
  <c r="E1487" i="2"/>
  <c r="N1487" i="2" s="1"/>
  <c r="E1488" i="2"/>
  <c r="N1488" i="2" s="1"/>
  <c r="E1489" i="2"/>
  <c r="N1489" i="2" s="1"/>
  <c r="E1490" i="2"/>
  <c r="N1490" i="2" s="1"/>
  <c r="E1491" i="2"/>
  <c r="N1491" i="2" s="1"/>
  <c r="E1492" i="2"/>
  <c r="N1492" i="2" s="1"/>
  <c r="E1493" i="2"/>
  <c r="N1493" i="2" s="1"/>
  <c r="E1494" i="2"/>
  <c r="N1494" i="2" s="1"/>
  <c r="E1495" i="2"/>
  <c r="N1495" i="2" s="1"/>
  <c r="E1496" i="2"/>
  <c r="N1496" i="2" s="1"/>
  <c r="E1497" i="2"/>
  <c r="N1497" i="2" s="1"/>
  <c r="E1498" i="2"/>
  <c r="N1498" i="2" s="1"/>
  <c r="E1499" i="2"/>
  <c r="N1499" i="2" s="1"/>
  <c r="E1500" i="2"/>
  <c r="N1500" i="2" s="1"/>
  <c r="E1501" i="2"/>
  <c r="N1501" i="2" s="1"/>
  <c r="E1502" i="2"/>
  <c r="N1502" i="2" s="1"/>
  <c r="E1503" i="2"/>
  <c r="N1503" i="2" s="1"/>
  <c r="E1504" i="2"/>
  <c r="N1504" i="2" s="1"/>
  <c r="E1505" i="2"/>
  <c r="N1505" i="2" s="1"/>
  <c r="E1506" i="2"/>
  <c r="N1506" i="2" s="1"/>
  <c r="E1507" i="2"/>
  <c r="N1507" i="2" s="1"/>
  <c r="E1508" i="2"/>
  <c r="N1508" i="2" s="1"/>
  <c r="E1509" i="2"/>
  <c r="N1509" i="2" s="1"/>
  <c r="E1510" i="2"/>
  <c r="N1510" i="2" s="1"/>
  <c r="E1511" i="2"/>
  <c r="N1511" i="2" s="1"/>
  <c r="E1512" i="2"/>
  <c r="N1512" i="2" s="1"/>
  <c r="E1513" i="2"/>
  <c r="N1513" i="2" s="1"/>
  <c r="E1514" i="2"/>
  <c r="N1514" i="2" s="1"/>
  <c r="E1515" i="2"/>
  <c r="N1515" i="2" s="1"/>
  <c r="E1516" i="2"/>
  <c r="N1516" i="2" s="1"/>
  <c r="E1517" i="2"/>
  <c r="N1517" i="2" s="1"/>
  <c r="E1518" i="2"/>
  <c r="N1518" i="2" s="1"/>
  <c r="E1519" i="2"/>
  <c r="N1519" i="2" s="1"/>
  <c r="E1520" i="2"/>
  <c r="N1520" i="2" s="1"/>
  <c r="E1521" i="2"/>
  <c r="N1521" i="2" s="1"/>
  <c r="E1522" i="2"/>
  <c r="N1522" i="2" s="1"/>
  <c r="E1523" i="2"/>
  <c r="N1523" i="2" s="1"/>
  <c r="E1524" i="2"/>
  <c r="N1524" i="2" s="1"/>
  <c r="E1525" i="2"/>
  <c r="N1525" i="2" s="1"/>
  <c r="E1526" i="2"/>
  <c r="N1526" i="2" s="1"/>
  <c r="E1527" i="2"/>
  <c r="N1527" i="2" s="1"/>
  <c r="E1528" i="2"/>
  <c r="N1528" i="2" s="1"/>
  <c r="E1529" i="2"/>
  <c r="N1529" i="2" s="1"/>
  <c r="E1530" i="2"/>
  <c r="N1530" i="2" s="1"/>
  <c r="E1531" i="2"/>
  <c r="N1531" i="2" s="1"/>
  <c r="C1279" i="2"/>
  <c r="L1279" i="2" s="1"/>
  <c r="C1280" i="2"/>
  <c r="L1280" i="2" s="1"/>
  <c r="C1281" i="2"/>
  <c r="L1281" i="2" s="1"/>
  <c r="C1282" i="2"/>
  <c r="L1282" i="2" s="1"/>
  <c r="C1283" i="2"/>
  <c r="L1283" i="2" s="1"/>
  <c r="C1284" i="2"/>
  <c r="L1284" i="2" s="1"/>
  <c r="C1285" i="2"/>
  <c r="L1285" i="2" s="1"/>
  <c r="C1286" i="2"/>
  <c r="L1286" i="2" s="1"/>
  <c r="C1287" i="2"/>
  <c r="L1287" i="2" s="1"/>
  <c r="C1288" i="2"/>
  <c r="L1288" i="2" s="1"/>
  <c r="C1289" i="2"/>
  <c r="L1289" i="2" s="1"/>
  <c r="C1290" i="2"/>
  <c r="L1290" i="2" s="1"/>
  <c r="C1291" i="2"/>
  <c r="L1291" i="2" s="1"/>
  <c r="C1292" i="2"/>
  <c r="L1292" i="2" s="1"/>
  <c r="C1293" i="2"/>
  <c r="L1293" i="2" s="1"/>
  <c r="C1294" i="2"/>
  <c r="L1294" i="2" s="1"/>
  <c r="C1295" i="2"/>
  <c r="L1295" i="2" s="1"/>
  <c r="C1296" i="2"/>
  <c r="L1296" i="2" s="1"/>
  <c r="C1297" i="2"/>
  <c r="L1297" i="2" s="1"/>
  <c r="C1298" i="2"/>
  <c r="L1298" i="2" s="1"/>
  <c r="C1299" i="2"/>
  <c r="L1299" i="2" s="1"/>
  <c r="C1300" i="2"/>
  <c r="L1300" i="2" s="1"/>
  <c r="C1301" i="2"/>
  <c r="L1301" i="2" s="1"/>
  <c r="C1302" i="2"/>
  <c r="L1302" i="2" s="1"/>
  <c r="C1303" i="2"/>
  <c r="L1303" i="2" s="1"/>
  <c r="C1304" i="2"/>
  <c r="L1304" i="2" s="1"/>
  <c r="C1305" i="2"/>
  <c r="L1305" i="2" s="1"/>
  <c r="C1306" i="2"/>
  <c r="L1306" i="2" s="1"/>
  <c r="C1307" i="2"/>
  <c r="L1307" i="2" s="1"/>
  <c r="C1308" i="2"/>
  <c r="L1308" i="2" s="1"/>
  <c r="C1309" i="2"/>
  <c r="L1309" i="2" s="1"/>
  <c r="C1310" i="2"/>
  <c r="L1310" i="2" s="1"/>
  <c r="C1311" i="2"/>
  <c r="L1311" i="2" s="1"/>
  <c r="C1312" i="2"/>
  <c r="L1312" i="2" s="1"/>
  <c r="C1313" i="2"/>
  <c r="L1313" i="2" s="1"/>
  <c r="C1314" i="2"/>
  <c r="L1314" i="2" s="1"/>
  <c r="C1315" i="2"/>
  <c r="L1315" i="2" s="1"/>
  <c r="C1316" i="2"/>
  <c r="L1316" i="2" s="1"/>
  <c r="C1317" i="2"/>
  <c r="L1317" i="2" s="1"/>
  <c r="C1318" i="2"/>
  <c r="L1318" i="2" s="1"/>
  <c r="C1319" i="2"/>
  <c r="L1319" i="2" s="1"/>
  <c r="C1320" i="2"/>
  <c r="L1320" i="2" s="1"/>
  <c r="C1321" i="2"/>
  <c r="L1321" i="2" s="1"/>
  <c r="C1322" i="2"/>
  <c r="L1322" i="2" s="1"/>
  <c r="C1323" i="2"/>
  <c r="L1323" i="2" s="1"/>
  <c r="C1324" i="2"/>
  <c r="L1324" i="2" s="1"/>
  <c r="C1325" i="2"/>
  <c r="L1325" i="2" s="1"/>
  <c r="C1326" i="2"/>
  <c r="L1326" i="2" s="1"/>
  <c r="C1327" i="2"/>
  <c r="L1327" i="2" s="1"/>
  <c r="C1328" i="2"/>
  <c r="L1328" i="2" s="1"/>
  <c r="C1329" i="2"/>
  <c r="L1329" i="2" s="1"/>
  <c r="C1330" i="2"/>
  <c r="L1330" i="2" s="1"/>
  <c r="C1331" i="2"/>
  <c r="L1331" i="2" s="1"/>
  <c r="C1332" i="2"/>
  <c r="L1332" i="2" s="1"/>
  <c r="C1333" i="2"/>
  <c r="L1333" i="2" s="1"/>
  <c r="C1334" i="2"/>
  <c r="L1334" i="2" s="1"/>
  <c r="C1335" i="2"/>
  <c r="L1335" i="2" s="1"/>
  <c r="C1336" i="2"/>
  <c r="L1336" i="2" s="1"/>
  <c r="C1337" i="2"/>
  <c r="L1337" i="2" s="1"/>
  <c r="C1338" i="2"/>
  <c r="L1338" i="2" s="1"/>
  <c r="C1339" i="2"/>
  <c r="L1339" i="2" s="1"/>
  <c r="C1340" i="2"/>
  <c r="L1340" i="2" s="1"/>
  <c r="C1341" i="2"/>
  <c r="L1341" i="2" s="1"/>
  <c r="C1342" i="2"/>
  <c r="L1342" i="2" s="1"/>
  <c r="C1343" i="2"/>
  <c r="L1343" i="2" s="1"/>
  <c r="C1344" i="2"/>
  <c r="L1344" i="2" s="1"/>
  <c r="C1345" i="2"/>
  <c r="L1345" i="2" s="1"/>
  <c r="C1346" i="2"/>
  <c r="L1346" i="2" s="1"/>
  <c r="C1347" i="2"/>
  <c r="L1347" i="2" s="1"/>
  <c r="C1348" i="2"/>
  <c r="L1348" i="2" s="1"/>
  <c r="C1349" i="2"/>
  <c r="L1349" i="2" s="1"/>
  <c r="C1350" i="2"/>
  <c r="L1350" i="2" s="1"/>
  <c r="C1351" i="2"/>
  <c r="L1351" i="2" s="1"/>
  <c r="C1352" i="2"/>
  <c r="L1352" i="2" s="1"/>
  <c r="C1353" i="2"/>
  <c r="L1353" i="2" s="1"/>
  <c r="C1354" i="2"/>
  <c r="L1354" i="2" s="1"/>
  <c r="C1355" i="2"/>
  <c r="L1355" i="2" s="1"/>
  <c r="C1356" i="2"/>
  <c r="L1356" i="2" s="1"/>
  <c r="C1357" i="2"/>
  <c r="L1357" i="2" s="1"/>
  <c r="C1358" i="2"/>
  <c r="L1358" i="2" s="1"/>
  <c r="C1359" i="2"/>
  <c r="L1359" i="2" s="1"/>
  <c r="C1360" i="2"/>
  <c r="L1360" i="2" s="1"/>
  <c r="C1361" i="2"/>
  <c r="L1361" i="2" s="1"/>
  <c r="C1362" i="2"/>
  <c r="L1362" i="2" s="1"/>
  <c r="C1363" i="2"/>
  <c r="L1363" i="2" s="1"/>
  <c r="C1364" i="2"/>
  <c r="L1364" i="2" s="1"/>
  <c r="C1365" i="2"/>
  <c r="L1365" i="2" s="1"/>
  <c r="C1366" i="2"/>
  <c r="L1366" i="2" s="1"/>
  <c r="C1367" i="2"/>
  <c r="L1367" i="2" s="1"/>
  <c r="C1368" i="2"/>
  <c r="L1368" i="2" s="1"/>
  <c r="C1369" i="2"/>
  <c r="L1369" i="2" s="1"/>
  <c r="C1370" i="2"/>
  <c r="L1370" i="2" s="1"/>
  <c r="C1371" i="2"/>
  <c r="L1371" i="2" s="1"/>
  <c r="C1372" i="2"/>
  <c r="L1372" i="2" s="1"/>
  <c r="C1373" i="2"/>
  <c r="L1373" i="2" s="1"/>
  <c r="C1374" i="2"/>
  <c r="L1374" i="2" s="1"/>
  <c r="C1375" i="2"/>
  <c r="L1375" i="2" s="1"/>
  <c r="C1376" i="2"/>
  <c r="L1376" i="2" s="1"/>
  <c r="C1377" i="2"/>
  <c r="L1377" i="2" s="1"/>
  <c r="C1378" i="2"/>
  <c r="L1378" i="2" s="1"/>
  <c r="C1379" i="2"/>
  <c r="L1379" i="2" s="1"/>
  <c r="C1380" i="2"/>
  <c r="L1380" i="2" s="1"/>
  <c r="C1381" i="2"/>
  <c r="L1381" i="2" s="1"/>
  <c r="C1382" i="2"/>
  <c r="L1382" i="2" s="1"/>
  <c r="C1383" i="2"/>
  <c r="L1383" i="2" s="1"/>
  <c r="C1384" i="2"/>
  <c r="L1384" i="2" s="1"/>
  <c r="C1385" i="2"/>
  <c r="L1385" i="2" s="1"/>
  <c r="C1386" i="2"/>
  <c r="L1386" i="2" s="1"/>
  <c r="C1387" i="2"/>
  <c r="L1387" i="2" s="1"/>
  <c r="C1388" i="2"/>
  <c r="L1388" i="2" s="1"/>
  <c r="C1389" i="2"/>
  <c r="L1389" i="2" s="1"/>
  <c r="C1390" i="2"/>
  <c r="L1390" i="2" s="1"/>
  <c r="C1391" i="2"/>
  <c r="L1391" i="2" s="1"/>
  <c r="C1392" i="2"/>
  <c r="L1392" i="2" s="1"/>
  <c r="C1393" i="2"/>
  <c r="L1393" i="2" s="1"/>
  <c r="C1394" i="2"/>
  <c r="L1394" i="2" s="1"/>
  <c r="C1395" i="2"/>
  <c r="L1395" i="2" s="1"/>
  <c r="C1396" i="2"/>
  <c r="L1396" i="2" s="1"/>
  <c r="C1397" i="2"/>
  <c r="L1397" i="2" s="1"/>
  <c r="C1398" i="2"/>
  <c r="L1398" i="2" s="1"/>
  <c r="C1399" i="2"/>
  <c r="L1399" i="2" s="1"/>
  <c r="C1400" i="2"/>
  <c r="L1400" i="2" s="1"/>
  <c r="C1401" i="2"/>
  <c r="L1401" i="2" s="1"/>
  <c r="C1402" i="2"/>
  <c r="L1402" i="2" s="1"/>
  <c r="C1403" i="2"/>
  <c r="L1403" i="2" s="1"/>
  <c r="C1404" i="2"/>
  <c r="L1404" i="2" s="1"/>
  <c r="C1405" i="2"/>
  <c r="L1405" i="2" s="1"/>
  <c r="C1406" i="2"/>
  <c r="L1406" i="2" s="1"/>
  <c r="C1407" i="2"/>
  <c r="L1407" i="2" s="1"/>
  <c r="C1408" i="2"/>
  <c r="L1408" i="2" s="1"/>
  <c r="C1409" i="2"/>
  <c r="L1409" i="2" s="1"/>
  <c r="C1410" i="2"/>
  <c r="L1410" i="2" s="1"/>
  <c r="C1411" i="2"/>
  <c r="L1411" i="2" s="1"/>
  <c r="C1412" i="2"/>
  <c r="L1412" i="2" s="1"/>
  <c r="C1413" i="2"/>
  <c r="L1413" i="2" s="1"/>
  <c r="C1414" i="2"/>
  <c r="L1414" i="2" s="1"/>
  <c r="C1415" i="2"/>
  <c r="L1415" i="2" s="1"/>
  <c r="C1416" i="2"/>
  <c r="L1416" i="2" s="1"/>
  <c r="C1417" i="2"/>
  <c r="L1417" i="2" s="1"/>
  <c r="C1418" i="2"/>
  <c r="L1418" i="2" s="1"/>
  <c r="C1419" i="2"/>
  <c r="L1419" i="2" s="1"/>
  <c r="C1420" i="2"/>
  <c r="L1420" i="2" s="1"/>
  <c r="C1421" i="2"/>
  <c r="L1421" i="2" s="1"/>
  <c r="C1422" i="2"/>
  <c r="L1422" i="2" s="1"/>
  <c r="C1423" i="2"/>
  <c r="L1423" i="2" s="1"/>
  <c r="C1424" i="2"/>
  <c r="L1424" i="2" s="1"/>
  <c r="C1425" i="2"/>
  <c r="L1425" i="2" s="1"/>
  <c r="C1426" i="2"/>
  <c r="L1426" i="2" s="1"/>
  <c r="C1427" i="2"/>
  <c r="L1427" i="2" s="1"/>
  <c r="C1428" i="2"/>
  <c r="L1428" i="2" s="1"/>
  <c r="C1429" i="2"/>
  <c r="L1429" i="2" s="1"/>
  <c r="C1430" i="2"/>
  <c r="L1430" i="2" s="1"/>
  <c r="C1431" i="2"/>
  <c r="L1431" i="2" s="1"/>
  <c r="C1432" i="2"/>
  <c r="L1432" i="2" s="1"/>
  <c r="C1433" i="2"/>
  <c r="L1433" i="2" s="1"/>
  <c r="C1434" i="2"/>
  <c r="L1434" i="2" s="1"/>
  <c r="C1435" i="2"/>
  <c r="L1435" i="2" s="1"/>
  <c r="C1436" i="2"/>
  <c r="L1436" i="2" s="1"/>
  <c r="C1437" i="2"/>
  <c r="L1437" i="2" s="1"/>
  <c r="C1438" i="2"/>
  <c r="L1438" i="2" s="1"/>
  <c r="C1439" i="2"/>
  <c r="L1439" i="2" s="1"/>
  <c r="C1440" i="2"/>
  <c r="L1440" i="2" s="1"/>
  <c r="C1441" i="2"/>
  <c r="L1441" i="2" s="1"/>
  <c r="C1442" i="2"/>
  <c r="L1442" i="2" s="1"/>
  <c r="C1443" i="2"/>
  <c r="L1443" i="2" s="1"/>
  <c r="C1444" i="2"/>
  <c r="L1444" i="2" s="1"/>
  <c r="C1445" i="2"/>
  <c r="L1445" i="2" s="1"/>
  <c r="C1446" i="2"/>
  <c r="L1446" i="2" s="1"/>
  <c r="C1447" i="2"/>
  <c r="L1447" i="2" s="1"/>
  <c r="C1448" i="2"/>
  <c r="L1448" i="2" s="1"/>
  <c r="C1449" i="2"/>
  <c r="L1449" i="2" s="1"/>
  <c r="C1450" i="2"/>
  <c r="L1450" i="2" s="1"/>
  <c r="C1451" i="2"/>
  <c r="L1451" i="2" s="1"/>
  <c r="C1452" i="2"/>
  <c r="L1452" i="2" s="1"/>
  <c r="C1453" i="2"/>
  <c r="L1453" i="2" s="1"/>
  <c r="C1454" i="2"/>
  <c r="L1454" i="2" s="1"/>
  <c r="C1455" i="2"/>
  <c r="L1455" i="2" s="1"/>
  <c r="C1456" i="2"/>
  <c r="L1456" i="2" s="1"/>
  <c r="C1457" i="2"/>
  <c r="L1457" i="2" s="1"/>
  <c r="C1458" i="2"/>
  <c r="L1458" i="2" s="1"/>
  <c r="C1459" i="2"/>
  <c r="L1459" i="2" s="1"/>
  <c r="C1460" i="2"/>
  <c r="L1460" i="2" s="1"/>
  <c r="C1461" i="2"/>
  <c r="L1461" i="2" s="1"/>
  <c r="C1462" i="2"/>
  <c r="L1462" i="2" s="1"/>
  <c r="C1463" i="2"/>
  <c r="L1463" i="2" s="1"/>
  <c r="C1464" i="2"/>
  <c r="L1464" i="2" s="1"/>
  <c r="C1465" i="2"/>
  <c r="L1465" i="2" s="1"/>
  <c r="C1466" i="2"/>
  <c r="L1466" i="2" s="1"/>
  <c r="C1467" i="2"/>
  <c r="L1467" i="2" s="1"/>
  <c r="C1468" i="2"/>
  <c r="L1468" i="2" s="1"/>
  <c r="C1469" i="2"/>
  <c r="L1469" i="2" s="1"/>
  <c r="C1470" i="2"/>
  <c r="L1470" i="2" s="1"/>
  <c r="C1471" i="2"/>
  <c r="L1471" i="2" s="1"/>
  <c r="C1472" i="2"/>
  <c r="L1472" i="2" s="1"/>
  <c r="C1473" i="2"/>
  <c r="L1473" i="2" s="1"/>
  <c r="C1474" i="2"/>
  <c r="L1474" i="2" s="1"/>
  <c r="C1475" i="2"/>
  <c r="L1475" i="2" s="1"/>
  <c r="C1476" i="2"/>
  <c r="L1476" i="2" s="1"/>
  <c r="C1477" i="2"/>
  <c r="L1477" i="2" s="1"/>
  <c r="C1478" i="2"/>
  <c r="L1478" i="2" s="1"/>
  <c r="C1479" i="2"/>
  <c r="L1479" i="2" s="1"/>
  <c r="C1480" i="2"/>
  <c r="L1480" i="2" s="1"/>
  <c r="C1481" i="2"/>
  <c r="L1481" i="2" s="1"/>
  <c r="C1482" i="2"/>
  <c r="L1482" i="2" s="1"/>
  <c r="C1483" i="2"/>
  <c r="L1483" i="2" s="1"/>
  <c r="C1484" i="2"/>
  <c r="L1484" i="2" s="1"/>
  <c r="C1485" i="2"/>
  <c r="L1485" i="2" s="1"/>
  <c r="C1486" i="2"/>
  <c r="L1486" i="2" s="1"/>
  <c r="C1487" i="2"/>
  <c r="L1487" i="2" s="1"/>
  <c r="C1488" i="2"/>
  <c r="L1488" i="2" s="1"/>
  <c r="C1489" i="2"/>
  <c r="L1489" i="2" s="1"/>
  <c r="C1490" i="2"/>
  <c r="L1490" i="2" s="1"/>
  <c r="C1491" i="2"/>
  <c r="L1491" i="2" s="1"/>
  <c r="C1492" i="2"/>
  <c r="L1492" i="2" s="1"/>
  <c r="C1493" i="2"/>
  <c r="L1493" i="2" s="1"/>
  <c r="C1494" i="2"/>
  <c r="L1494" i="2" s="1"/>
  <c r="C1495" i="2"/>
  <c r="L1495" i="2" s="1"/>
  <c r="C1496" i="2"/>
  <c r="L1496" i="2" s="1"/>
  <c r="C1497" i="2"/>
  <c r="L1497" i="2" s="1"/>
  <c r="C1498" i="2"/>
  <c r="L1498" i="2" s="1"/>
  <c r="C1499" i="2"/>
  <c r="L1499" i="2" s="1"/>
  <c r="C1500" i="2"/>
  <c r="L1500" i="2" s="1"/>
  <c r="C1501" i="2"/>
  <c r="L1501" i="2" s="1"/>
  <c r="C1502" i="2"/>
  <c r="L1502" i="2" s="1"/>
  <c r="C1503" i="2"/>
  <c r="L1503" i="2" s="1"/>
  <c r="C1504" i="2"/>
  <c r="L1504" i="2" s="1"/>
  <c r="C1505" i="2"/>
  <c r="L1505" i="2" s="1"/>
  <c r="C1506" i="2"/>
  <c r="L1506" i="2" s="1"/>
  <c r="C1507" i="2"/>
  <c r="L1507" i="2" s="1"/>
  <c r="C1508" i="2"/>
  <c r="L1508" i="2" s="1"/>
  <c r="C1509" i="2"/>
  <c r="L1509" i="2" s="1"/>
  <c r="C1510" i="2"/>
  <c r="L1510" i="2" s="1"/>
  <c r="C1511" i="2"/>
  <c r="L1511" i="2" s="1"/>
  <c r="C1512" i="2"/>
  <c r="L1512" i="2" s="1"/>
  <c r="C1513" i="2"/>
  <c r="L1513" i="2" s="1"/>
  <c r="C1514" i="2"/>
  <c r="L1514" i="2" s="1"/>
  <c r="C1515" i="2"/>
  <c r="L1515" i="2" s="1"/>
  <c r="C1516" i="2"/>
  <c r="L1516" i="2" s="1"/>
  <c r="C1517" i="2"/>
  <c r="L1517" i="2" s="1"/>
  <c r="C1518" i="2"/>
  <c r="L1518" i="2" s="1"/>
  <c r="C1519" i="2"/>
  <c r="L1519" i="2" s="1"/>
  <c r="C1520" i="2"/>
  <c r="L1520" i="2" s="1"/>
  <c r="C1521" i="2"/>
  <c r="L1521" i="2" s="1"/>
  <c r="C1522" i="2"/>
  <c r="L1522" i="2" s="1"/>
  <c r="C1523" i="2"/>
  <c r="L1523" i="2" s="1"/>
  <c r="C1524" i="2"/>
  <c r="L1524" i="2" s="1"/>
  <c r="C1525" i="2"/>
  <c r="L1525" i="2" s="1"/>
  <c r="C1526" i="2"/>
  <c r="L1526" i="2" s="1"/>
  <c r="C1527" i="2"/>
  <c r="L1527" i="2" s="1"/>
  <c r="C1528" i="2"/>
  <c r="L1528" i="2" s="1"/>
  <c r="C1529" i="2"/>
  <c r="L1529" i="2" s="1"/>
  <c r="C1530" i="2"/>
  <c r="L1530" i="2" s="1"/>
  <c r="C1531" i="2"/>
  <c r="L1531" i="2" s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D510" i="2"/>
  <c r="M510" i="2" s="1"/>
  <c r="D511" i="2"/>
  <c r="M511" i="2" s="1"/>
  <c r="D512" i="2"/>
  <c r="D513" i="2"/>
  <c r="D514" i="2"/>
  <c r="M514" i="2" s="1"/>
  <c r="D515" i="2"/>
  <c r="M515" i="2" s="1"/>
  <c r="D516" i="2"/>
  <c r="D517" i="2"/>
  <c r="M517" i="2" s="1"/>
  <c r="D518" i="2"/>
  <c r="D519" i="2"/>
  <c r="D520" i="2"/>
  <c r="M520" i="2" s="1"/>
  <c r="D521" i="2"/>
  <c r="D522" i="2"/>
  <c r="M522" i="2" s="1"/>
  <c r="D523" i="2"/>
  <c r="M523" i="2" s="1"/>
  <c r="D524" i="2"/>
  <c r="M524" i="2" s="1"/>
  <c r="D525" i="2"/>
  <c r="D526" i="2"/>
  <c r="M526" i="2" s="1"/>
  <c r="D527" i="2"/>
  <c r="M527" i="2" s="1"/>
  <c r="D528" i="2"/>
  <c r="D529" i="2"/>
  <c r="M529" i="2" s="1"/>
  <c r="D530" i="2"/>
  <c r="M530" i="2" s="1"/>
  <c r="D531" i="2"/>
  <c r="D532" i="2"/>
  <c r="M532" i="2" s="1"/>
  <c r="D533" i="2"/>
  <c r="D534" i="2"/>
  <c r="D535" i="2"/>
  <c r="M535" i="2" s="1"/>
  <c r="D536" i="2"/>
  <c r="D537" i="2"/>
  <c r="D538" i="2"/>
  <c r="M538" i="2" s="1"/>
  <c r="D539" i="2"/>
  <c r="M539" i="2" s="1"/>
  <c r="D540" i="2"/>
  <c r="M540" i="2" s="1"/>
  <c r="D541" i="2"/>
  <c r="M541" i="2" s="1"/>
  <c r="D542" i="2"/>
  <c r="M542" i="2" s="1"/>
  <c r="D543" i="2"/>
  <c r="D544" i="2"/>
  <c r="M544" i="2" s="1"/>
  <c r="D545" i="2"/>
  <c r="M545" i="2" s="1"/>
  <c r="D546" i="2"/>
  <c r="M546" i="2" s="1"/>
  <c r="D547" i="2"/>
  <c r="M547" i="2" s="1"/>
  <c r="D548" i="2"/>
  <c r="D549" i="2"/>
  <c r="D550" i="2"/>
  <c r="M550" i="2" s="1"/>
  <c r="D551" i="2"/>
  <c r="M551" i="2" s="1"/>
  <c r="D552" i="2"/>
  <c r="D553" i="2"/>
  <c r="M553" i="2" s="1"/>
  <c r="D554" i="2"/>
  <c r="D555" i="2"/>
  <c r="D556" i="2"/>
  <c r="M556" i="2" s="1"/>
  <c r="D557" i="2"/>
  <c r="M557" i="2" s="1"/>
  <c r="D558" i="2"/>
  <c r="M558" i="2" s="1"/>
  <c r="D559" i="2"/>
  <c r="M559" i="2" s="1"/>
  <c r="D560" i="2"/>
  <c r="D561" i="2"/>
  <c r="D562" i="2"/>
  <c r="M562" i="2" s="1"/>
  <c r="D563" i="2"/>
  <c r="M563" i="2" s="1"/>
  <c r="D564" i="2"/>
  <c r="D565" i="2"/>
  <c r="M565" i="2" s="1"/>
  <c r="D566" i="2"/>
  <c r="M566" i="2" s="1"/>
  <c r="D567" i="2"/>
  <c r="D568" i="2"/>
  <c r="M568" i="2" s="1"/>
  <c r="D569" i="2"/>
  <c r="D570" i="2"/>
  <c r="D571" i="2"/>
  <c r="M571" i="2" s="1"/>
  <c r="D572" i="2"/>
  <c r="D573" i="2"/>
  <c r="D574" i="2"/>
  <c r="M574" i="2" s="1"/>
  <c r="D575" i="2"/>
  <c r="M575" i="2" s="1"/>
  <c r="D576" i="2"/>
  <c r="M576" i="2" s="1"/>
  <c r="D577" i="2"/>
  <c r="M577" i="2" s="1"/>
  <c r="D578" i="2"/>
  <c r="D579" i="2"/>
  <c r="D580" i="2"/>
  <c r="M580" i="2" s="1"/>
  <c r="D581" i="2"/>
  <c r="M581" i="2" s="1"/>
  <c r="D582" i="2"/>
  <c r="M582" i="2" s="1"/>
  <c r="D583" i="2"/>
  <c r="M583" i="2" s="1"/>
  <c r="D584" i="2"/>
  <c r="D585" i="2"/>
  <c r="D586" i="2"/>
  <c r="M586" i="2" s="1"/>
  <c r="D587" i="2"/>
  <c r="M587" i="2" s="1"/>
  <c r="D588" i="2"/>
  <c r="D589" i="2"/>
  <c r="M589" i="2" s="1"/>
  <c r="D590" i="2"/>
  <c r="M590" i="2" s="1"/>
  <c r="D591" i="2"/>
  <c r="D592" i="2"/>
  <c r="M592" i="2" s="1"/>
  <c r="D593" i="2"/>
  <c r="D594" i="2"/>
  <c r="M594" i="2" s="1"/>
  <c r="D595" i="2"/>
  <c r="M595" i="2" s="1"/>
  <c r="D596" i="2"/>
  <c r="D597" i="2"/>
  <c r="D598" i="2"/>
  <c r="M598" i="2" s="1"/>
  <c r="D599" i="2"/>
  <c r="M599" i="2" s="1"/>
  <c r="D600" i="2"/>
  <c r="D601" i="2"/>
  <c r="M601" i="2" s="1"/>
  <c r="D602" i="2"/>
  <c r="D603" i="2"/>
  <c r="D604" i="2"/>
  <c r="M604" i="2" s="1"/>
  <c r="D605" i="2"/>
  <c r="M605" i="2" s="1"/>
  <c r="D606" i="2"/>
  <c r="D607" i="2"/>
  <c r="M607" i="2" s="1"/>
  <c r="D608" i="2"/>
  <c r="D609" i="2"/>
  <c r="D610" i="2"/>
  <c r="M610" i="2" s="1"/>
  <c r="D611" i="2"/>
  <c r="M611" i="2" s="1"/>
  <c r="D612" i="2"/>
  <c r="M612" i="2" s="1"/>
  <c r="D613" i="2"/>
  <c r="M613" i="2" s="1"/>
  <c r="D614" i="2"/>
  <c r="M614" i="2" s="1"/>
  <c r="D615" i="2"/>
  <c r="D616" i="2"/>
  <c r="M616" i="2" s="1"/>
  <c r="D617" i="2"/>
  <c r="M617" i="2" s="1"/>
  <c r="D618" i="2"/>
  <c r="M618" i="2" s="1"/>
  <c r="D619" i="2"/>
  <c r="M619" i="2" s="1"/>
  <c r="D620" i="2"/>
  <c r="D621" i="2"/>
  <c r="D622" i="2"/>
  <c r="M622" i="2" s="1"/>
  <c r="D623" i="2"/>
  <c r="M623" i="2" s="1"/>
  <c r="D624" i="2"/>
  <c r="D625" i="2"/>
  <c r="M625" i="2" s="1"/>
  <c r="D626" i="2"/>
  <c r="M626" i="2" s="1"/>
  <c r="D627" i="2"/>
  <c r="D628" i="2"/>
  <c r="M628" i="2" s="1"/>
  <c r="D629" i="2"/>
  <c r="M629" i="2" s="1"/>
  <c r="D630" i="2"/>
  <c r="M630" i="2" s="1"/>
  <c r="D631" i="2"/>
  <c r="M631" i="2" s="1"/>
  <c r="D632" i="2"/>
  <c r="D633" i="2"/>
  <c r="D634" i="2"/>
  <c r="M634" i="2" s="1"/>
  <c r="D635" i="2"/>
  <c r="M635" i="2" s="1"/>
  <c r="D636" i="2"/>
  <c r="D637" i="2"/>
  <c r="M637" i="2" s="1"/>
  <c r="D638" i="2"/>
  <c r="M638" i="2" s="1"/>
  <c r="D639" i="2"/>
  <c r="D640" i="2"/>
  <c r="M640" i="2" s="1"/>
  <c r="D641" i="2"/>
  <c r="D642" i="2"/>
  <c r="D643" i="2"/>
  <c r="M643" i="2" s="1"/>
  <c r="D644" i="2"/>
  <c r="D645" i="2"/>
  <c r="D646" i="2"/>
  <c r="M646" i="2" s="1"/>
  <c r="D647" i="2"/>
  <c r="M647" i="2" s="1"/>
  <c r="D648" i="2"/>
  <c r="M648" i="2" s="1"/>
  <c r="D649" i="2"/>
  <c r="M649" i="2" s="1"/>
  <c r="D650" i="2"/>
  <c r="M650" i="2" s="1"/>
  <c r="D651" i="2"/>
  <c r="D652" i="2"/>
  <c r="M652" i="2" s="1"/>
  <c r="D653" i="2"/>
  <c r="D654" i="2"/>
  <c r="M654" i="2" s="1"/>
  <c r="D655" i="2"/>
  <c r="M655" i="2" s="1"/>
  <c r="D656" i="2"/>
  <c r="D657" i="2"/>
  <c r="D658" i="2"/>
  <c r="M658" i="2" s="1"/>
  <c r="D659" i="2"/>
  <c r="M659" i="2" s="1"/>
  <c r="D660" i="2"/>
  <c r="D661" i="2"/>
  <c r="M661" i="2" s="1"/>
  <c r="D662" i="2"/>
  <c r="M662" i="2" s="1"/>
  <c r="D663" i="2"/>
  <c r="D664" i="2"/>
  <c r="M664" i="2" s="1"/>
  <c r="D665" i="2"/>
  <c r="D666" i="2"/>
  <c r="M666" i="2" s="1"/>
  <c r="D667" i="2"/>
  <c r="M667" i="2" s="1"/>
  <c r="D668" i="2"/>
  <c r="M668" i="2" s="1"/>
  <c r="D669" i="2"/>
  <c r="D670" i="2"/>
  <c r="M670" i="2" s="1"/>
  <c r="D671" i="2"/>
  <c r="M671" i="2" s="1"/>
  <c r="D672" i="2"/>
  <c r="D673" i="2"/>
  <c r="M673" i="2" s="1"/>
  <c r="D674" i="2"/>
  <c r="D675" i="2"/>
  <c r="D676" i="2"/>
  <c r="M676" i="2" s="1"/>
  <c r="D677" i="2"/>
  <c r="D678" i="2"/>
  <c r="D679" i="2"/>
  <c r="M679" i="2" s="1"/>
  <c r="D680" i="2"/>
  <c r="D681" i="2"/>
  <c r="D682" i="2"/>
  <c r="M682" i="2" s="1"/>
  <c r="D683" i="2"/>
  <c r="M683" i="2" s="1"/>
  <c r="D684" i="2"/>
  <c r="M684" i="2" s="1"/>
  <c r="D685" i="2"/>
  <c r="M685" i="2" s="1"/>
  <c r="D686" i="2"/>
  <c r="M686" i="2" s="1"/>
  <c r="D687" i="2"/>
  <c r="D688" i="2"/>
  <c r="M688" i="2" s="1"/>
  <c r="D689" i="2"/>
  <c r="D690" i="2"/>
  <c r="M690" i="2" s="1"/>
  <c r="D691" i="2"/>
  <c r="M691" i="2" s="1"/>
  <c r="D692" i="2"/>
  <c r="D693" i="2"/>
  <c r="D694" i="2"/>
  <c r="M694" i="2" s="1"/>
  <c r="D695" i="2"/>
  <c r="M695" i="2" s="1"/>
  <c r="D696" i="2"/>
  <c r="D697" i="2"/>
  <c r="M697" i="2" s="1"/>
  <c r="D698" i="2"/>
  <c r="M698" i="2" s="1"/>
  <c r="D699" i="2"/>
  <c r="D700" i="2"/>
  <c r="M700" i="2" s="1"/>
  <c r="D701" i="2"/>
  <c r="M701" i="2" s="1"/>
  <c r="D702" i="2"/>
  <c r="M702" i="2" s="1"/>
  <c r="D703" i="2"/>
  <c r="D704" i="2"/>
  <c r="D705" i="2"/>
  <c r="D706" i="2"/>
  <c r="M706" i="2" s="1"/>
  <c r="D707" i="2"/>
  <c r="M707" i="2" s="1"/>
  <c r="D708" i="2"/>
  <c r="D709" i="2"/>
  <c r="M709" i="2" s="1"/>
  <c r="D710" i="2"/>
  <c r="M710" i="2" s="1"/>
  <c r="D711" i="2"/>
  <c r="D712" i="2"/>
  <c r="M712" i="2" s="1"/>
  <c r="D713" i="2"/>
  <c r="D714" i="2"/>
  <c r="D715" i="2"/>
  <c r="M715" i="2" s="1"/>
  <c r="D716" i="2"/>
  <c r="M716" i="2" s="1"/>
  <c r="D717" i="2"/>
  <c r="D718" i="2"/>
  <c r="M718" i="2" s="1"/>
  <c r="D719" i="2"/>
  <c r="M719" i="2" s="1"/>
  <c r="D720" i="2"/>
  <c r="M720" i="2" s="1"/>
  <c r="D721" i="2"/>
  <c r="M721" i="2" s="1"/>
  <c r="D722" i="2"/>
  <c r="D723" i="2"/>
  <c r="D724" i="2"/>
  <c r="M724" i="2" s="1"/>
  <c r="D725" i="2"/>
  <c r="M725" i="2" s="1"/>
  <c r="D726" i="2"/>
  <c r="M726" i="2" s="1"/>
  <c r="D727" i="2"/>
  <c r="M727" i="2" s="1"/>
  <c r="D728" i="2"/>
  <c r="D729" i="2"/>
  <c r="D730" i="2"/>
  <c r="M730" i="2" s="1"/>
  <c r="D731" i="2"/>
  <c r="M731" i="2" s="1"/>
  <c r="D732" i="2"/>
  <c r="D733" i="2"/>
  <c r="M733" i="2" s="1"/>
  <c r="D734" i="2"/>
  <c r="M734" i="2" s="1"/>
  <c r="D735" i="2"/>
  <c r="D736" i="2"/>
  <c r="M736" i="2" s="1"/>
  <c r="D737" i="2"/>
  <c r="M737" i="2" s="1"/>
  <c r="D738" i="2"/>
  <c r="M738" i="2" s="1"/>
  <c r="D739" i="2"/>
  <c r="M739" i="2" s="1"/>
  <c r="D740" i="2"/>
  <c r="D741" i="2"/>
  <c r="D742" i="2"/>
  <c r="M742" i="2" s="1"/>
  <c r="D743" i="2"/>
  <c r="M743" i="2" s="1"/>
  <c r="D744" i="2"/>
  <c r="D745" i="2"/>
  <c r="D746" i="2"/>
  <c r="D747" i="2"/>
  <c r="D748" i="2"/>
  <c r="M748" i="2" s="1"/>
  <c r="D749" i="2"/>
  <c r="M749" i="2" s="1"/>
  <c r="D750" i="2"/>
  <c r="D751" i="2"/>
  <c r="M751" i="2" s="1"/>
  <c r="D752" i="2"/>
  <c r="M752" i="2" s="1"/>
  <c r="D753" i="2"/>
  <c r="D754" i="2"/>
  <c r="M754" i="2" s="1"/>
  <c r="D755" i="2"/>
  <c r="M755" i="2" s="1"/>
  <c r="D756" i="2"/>
  <c r="D757" i="2"/>
  <c r="M757" i="2" s="1"/>
  <c r="D758" i="2"/>
  <c r="M758" i="2" s="1"/>
  <c r="D759" i="2"/>
  <c r="D760" i="2"/>
  <c r="M760" i="2" s="1"/>
  <c r="D761" i="2"/>
  <c r="M761" i="2" s="1"/>
  <c r="D762" i="2"/>
  <c r="M762" i="2" s="1"/>
  <c r="D763" i="2"/>
  <c r="M763" i="2" s="1"/>
  <c r="D766" i="2"/>
  <c r="M766" i="2" s="1"/>
  <c r="D767" i="2"/>
  <c r="M767" i="2" s="1"/>
  <c r="D768" i="2"/>
  <c r="D769" i="2"/>
  <c r="M769" i="2" s="1"/>
  <c r="D770" i="2"/>
  <c r="D771" i="2"/>
  <c r="M771" i="2" s="1"/>
  <c r="D772" i="2"/>
  <c r="D773" i="2"/>
  <c r="M773" i="2" s="1"/>
  <c r="D774" i="2"/>
  <c r="M774" i="2" s="1"/>
  <c r="D775" i="2"/>
  <c r="M775" i="2" s="1"/>
  <c r="D776" i="2"/>
  <c r="M776" i="2" s="1"/>
  <c r="D777" i="2"/>
  <c r="M777" i="2" s="1"/>
  <c r="D778" i="2"/>
  <c r="D779" i="2"/>
  <c r="M779" i="2" s="1"/>
  <c r="D780" i="2"/>
  <c r="M780" i="2" s="1"/>
  <c r="D781" i="2"/>
  <c r="M781" i="2" s="1"/>
  <c r="D782" i="2"/>
  <c r="D783" i="2"/>
  <c r="M783" i="2" s="1"/>
  <c r="D784" i="2"/>
  <c r="M784" i="2" s="1"/>
  <c r="D785" i="2"/>
  <c r="M785" i="2" s="1"/>
  <c r="D786" i="2"/>
  <c r="M786" i="2" s="1"/>
  <c r="D787" i="2"/>
  <c r="M787" i="2" s="1"/>
  <c r="D788" i="2"/>
  <c r="D789" i="2"/>
  <c r="M789" i="2" s="1"/>
  <c r="D790" i="2"/>
  <c r="M790" i="2" s="1"/>
  <c r="D791" i="2"/>
  <c r="M791" i="2" s="1"/>
  <c r="D792" i="2"/>
  <c r="M792" i="2" s="1"/>
  <c r="D793" i="2"/>
  <c r="M793" i="2" s="1"/>
  <c r="D794" i="2"/>
  <c r="D795" i="2"/>
  <c r="M795" i="2" s="1"/>
  <c r="D796" i="2"/>
  <c r="M796" i="2" s="1"/>
  <c r="D797" i="2"/>
  <c r="M797" i="2" s="1"/>
  <c r="D798" i="2"/>
  <c r="M798" i="2" s="1"/>
  <c r="D799" i="2"/>
  <c r="D800" i="2"/>
  <c r="M800" i="2" s="1"/>
  <c r="D801" i="2"/>
  <c r="M801" i="2" s="1"/>
  <c r="D802" i="2"/>
  <c r="D803" i="2"/>
  <c r="M803" i="2" s="1"/>
  <c r="D804" i="2"/>
  <c r="D805" i="2"/>
  <c r="M805" i="2" s="1"/>
  <c r="D806" i="2"/>
  <c r="D807" i="2"/>
  <c r="M807" i="2" s="1"/>
  <c r="D808" i="2"/>
  <c r="M808" i="2" s="1"/>
  <c r="D809" i="2"/>
  <c r="M809" i="2" s="1"/>
  <c r="D810" i="2"/>
  <c r="M810" i="2" s="1"/>
  <c r="D811" i="2"/>
  <c r="M811" i="2" s="1"/>
  <c r="D812" i="2"/>
  <c r="M812" i="2" s="1"/>
  <c r="D813" i="2"/>
  <c r="M813" i="2" s="1"/>
  <c r="D814" i="2"/>
  <c r="M814" i="2" s="1"/>
  <c r="D815" i="2"/>
  <c r="M815" i="2" s="1"/>
  <c r="D816" i="2"/>
  <c r="D817" i="2"/>
  <c r="M817" i="2" s="1"/>
  <c r="D818" i="2"/>
  <c r="D819" i="2"/>
  <c r="M819" i="2" s="1"/>
  <c r="D820" i="2"/>
  <c r="D821" i="2"/>
  <c r="M821" i="2" s="1"/>
  <c r="D822" i="2"/>
  <c r="M822" i="2" s="1"/>
  <c r="D823" i="2"/>
  <c r="M823" i="2" s="1"/>
  <c r="D824" i="2"/>
  <c r="D825" i="2"/>
  <c r="M825" i="2" s="1"/>
  <c r="D826" i="2"/>
  <c r="M826" i="2" s="1"/>
  <c r="D827" i="2"/>
  <c r="M827" i="2" s="1"/>
  <c r="D828" i="2"/>
  <c r="D829" i="2"/>
  <c r="M829" i="2" s="1"/>
  <c r="D830" i="2"/>
  <c r="D831" i="2"/>
  <c r="M831" i="2" s="1"/>
  <c r="D832" i="2"/>
  <c r="M832" i="2" s="1"/>
  <c r="D833" i="2"/>
  <c r="M833" i="2" s="1"/>
  <c r="D834" i="2"/>
  <c r="D835" i="2"/>
  <c r="M835" i="2" s="1"/>
  <c r="D836" i="2"/>
  <c r="D837" i="2"/>
  <c r="M837" i="2" s="1"/>
  <c r="D838" i="2"/>
  <c r="D839" i="2"/>
  <c r="M839" i="2" s="1"/>
  <c r="D840" i="2"/>
  <c r="M840" i="2" s="1"/>
  <c r="D841" i="2"/>
  <c r="M841" i="2" s="1"/>
  <c r="D842" i="2"/>
  <c r="D843" i="2"/>
  <c r="M843" i="2" s="1"/>
  <c r="D844" i="2"/>
  <c r="D845" i="2"/>
  <c r="M845" i="2" s="1"/>
  <c r="D846" i="2"/>
  <c r="M846" i="2" s="1"/>
  <c r="D847" i="2"/>
  <c r="M847" i="2" s="1"/>
  <c r="D848" i="2"/>
  <c r="M848" i="2" s="1"/>
  <c r="D849" i="2"/>
  <c r="M849" i="2" s="1"/>
  <c r="D850" i="2"/>
  <c r="M850" i="2" s="1"/>
  <c r="D851" i="2"/>
  <c r="M851" i="2" s="1"/>
  <c r="D852" i="2"/>
  <c r="M852" i="2" s="1"/>
  <c r="D853" i="2"/>
  <c r="M853" i="2" s="1"/>
  <c r="D854" i="2"/>
  <c r="D855" i="2"/>
  <c r="M855" i="2" s="1"/>
  <c r="D856" i="2"/>
  <c r="D857" i="2"/>
  <c r="M857" i="2" s="1"/>
  <c r="D858" i="2"/>
  <c r="M858" i="2" s="1"/>
  <c r="D859" i="2"/>
  <c r="M859" i="2" s="1"/>
  <c r="D860" i="2"/>
  <c r="D861" i="2"/>
  <c r="M861" i="2" s="1"/>
  <c r="D862" i="2"/>
  <c r="M862" i="2" s="1"/>
  <c r="D863" i="2"/>
  <c r="M863" i="2" s="1"/>
  <c r="D864" i="2"/>
  <c r="M864" i="2" s="1"/>
  <c r="D865" i="2"/>
  <c r="M865" i="2" s="1"/>
  <c r="D866" i="2"/>
  <c r="D867" i="2"/>
  <c r="M867" i="2" s="1"/>
  <c r="D868" i="2"/>
  <c r="M868" i="2" s="1"/>
  <c r="D869" i="2"/>
  <c r="M869" i="2" s="1"/>
  <c r="D870" i="2"/>
  <c r="D871" i="2"/>
  <c r="M871" i="2" s="1"/>
  <c r="D872" i="2"/>
  <c r="D873" i="2"/>
  <c r="M873" i="2" s="1"/>
  <c r="D874" i="2"/>
  <c r="M874" i="2" s="1"/>
  <c r="D875" i="2"/>
  <c r="M875" i="2" s="1"/>
  <c r="D876" i="2"/>
  <c r="M876" i="2" s="1"/>
  <c r="D877" i="2"/>
  <c r="M877" i="2" s="1"/>
  <c r="D878" i="2"/>
  <c r="D879" i="2"/>
  <c r="M879" i="2" s="1"/>
  <c r="D880" i="2"/>
  <c r="M880" i="2" s="1"/>
  <c r="D881" i="2"/>
  <c r="M881" i="2" s="1"/>
  <c r="D882" i="2"/>
  <c r="M882" i="2" s="1"/>
  <c r="D883" i="2"/>
  <c r="D884" i="2"/>
  <c r="M884" i="2" s="1"/>
  <c r="D885" i="2"/>
  <c r="M885" i="2" s="1"/>
  <c r="D886" i="2"/>
  <c r="M886" i="2" s="1"/>
  <c r="D887" i="2"/>
  <c r="M887" i="2" s="1"/>
  <c r="D888" i="2"/>
  <c r="M888" i="2" s="1"/>
  <c r="D889" i="2"/>
  <c r="M889" i="2" s="1"/>
  <c r="D890" i="2"/>
  <c r="D891" i="2"/>
  <c r="M891" i="2" s="1"/>
  <c r="D892" i="2"/>
  <c r="M892" i="2" s="1"/>
  <c r="D893" i="2"/>
  <c r="M893" i="2" s="1"/>
  <c r="D894" i="2"/>
  <c r="M894" i="2" s="1"/>
  <c r="D895" i="2"/>
  <c r="M895" i="2" s="1"/>
  <c r="D896" i="2"/>
  <c r="D897" i="2"/>
  <c r="M897" i="2" s="1"/>
  <c r="D898" i="2"/>
  <c r="M898" i="2" s="1"/>
  <c r="D899" i="2"/>
  <c r="M899" i="2" s="1"/>
  <c r="D900" i="2"/>
  <c r="M900" i="2" s="1"/>
  <c r="D901" i="2"/>
  <c r="M901" i="2" s="1"/>
  <c r="D902" i="2"/>
  <c r="D903" i="2"/>
  <c r="M903" i="2" s="1"/>
  <c r="D904" i="2"/>
  <c r="D905" i="2"/>
  <c r="M905" i="2" s="1"/>
  <c r="D906" i="2"/>
  <c r="M906" i="2" s="1"/>
  <c r="D907" i="2"/>
  <c r="M907" i="2" s="1"/>
  <c r="D908" i="2"/>
  <c r="D909" i="2"/>
  <c r="M909" i="2" s="1"/>
  <c r="D910" i="2"/>
  <c r="M910" i="2" s="1"/>
  <c r="D911" i="2"/>
  <c r="M911" i="2" s="1"/>
  <c r="D912" i="2"/>
  <c r="M912" i="2" s="1"/>
  <c r="D913" i="2"/>
  <c r="M913" i="2" s="1"/>
  <c r="D914" i="2"/>
  <c r="D915" i="2"/>
  <c r="M915" i="2" s="1"/>
  <c r="D916" i="2"/>
  <c r="M916" i="2" s="1"/>
  <c r="D917" i="2"/>
  <c r="M917" i="2" s="1"/>
  <c r="D918" i="2"/>
  <c r="M918" i="2" s="1"/>
  <c r="D919" i="2"/>
  <c r="M919" i="2" s="1"/>
  <c r="D920" i="2"/>
  <c r="D921" i="2"/>
  <c r="M921" i="2" s="1"/>
  <c r="D922" i="2"/>
  <c r="M922" i="2" s="1"/>
  <c r="D923" i="2"/>
  <c r="M923" i="2" s="1"/>
  <c r="D924" i="2"/>
  <c r="M924" i="2" s="1"/>
  <c r="D925" i="2"/>
  <c r="M925" i="2" s="1"/>
  <c r="D926" i="2"/>
  <c r="D927" i="2"/>
  <c r="M927" i="2" s="1"/>
  <c r="D928" i="2"/>
  <c r="D929" i="2"/>
  <c r="M929" i="2" s="1"/>
  <c r="D930" i="2"/>
  <c r="M930" i="2" s="1"/>
  <c r="D931" i="2"/>
  <c r="D932" i="2"/>
  <c r="D933" i="2"/>
  <c r="M933" i="2" s="1"/>
  <c r="D934" i="2"/>
  <c r="D935" i="2"/>
  <c r="M935" i="2" s="1"/>
  <c r="D936" i="2"/>
  <c r="M936" i="2" s="1"/>
  <c r="D937" i="2"/>
  <c r="M937" i="2" s="1"/>
  <c r="D938" i="2"/>
  <c r="D939" i="2"/>
  <c r="M939" i="2" s="1"/>
  <c r="D940" i="2"/>
  <c r="D941" i="2"/>
  <c r="M941" i="2" s="1"/>
  <c r="D942" i="2"/>
  <c r="M942" i="2" s="1"/>
  <c r="D943" i="2"/>
  <c r="M943" i="2" s="1"/>
  <c r="D944" i="2"/>
  <c r="D945" i="2"/>
  <c r="M945" i="2" s="1"/>
  <c r="D946" i="2"/>
  <c r="M946" i="2" s="1"/>
  <c r="D947" i="2"/>
  <c r="M947" i="2" s="1"/>
  <c r="D948" i="2"/>
  <c r="M948" i="2" s="1"/>
  <c r="D949" i="2"/>
  <c r="M949" i="2" s="1"/>
  <c r="D950" i="2"/>
  <c r="D951" i="2"/>
  <c r="M951" i="2" s="1"/>
  <c r="D952" i="2"/>
  <c r="M952" i="2" s="1"/>
  <c r="D953" i="2"/>
  <c r="M953" i="2" s="1"/>
  <c r="D954" i="2"/>
  <c r="M954" i="2" s="1"/>
  <c r="D955" i="2"/>
  <c r="M955" i="2" s="1"/>
  <c r="D956" i="2"/>
  <c r="D957" i="2"/>
  <c r="M957" i="2" s="1"/>
  <c r="D958" i="2"/>
  <c r="D959" i="2"/>
  <c r="M959" i="2" s="1"/>
  <c r="D960" i="2"/>
  <c r="M960" i="2" s="1"/>
  <c r="D961" i="2"/>
  <c r="M961" i="2" s="1"/>
  <c r="D962" i="2"/>
  <c r="D963" i="2"/>
  <c r="M963" i="2" s="1"/>
  <c r="D964" i="2"/>
  <c r="D965" i="2"/>
  <c r="M965" i="2" s="1"/>
  <c r="D966" i="2"/>
  <c r="M966" i="2" s="1"/>
  <c r="D967" i="2"/>
  <c r="M967" i="2" s="1"/>
  <c r="D968" i="2"/>
  <c r="D969" i="2"/>
  <c r="M969" i="2" s="1"/>
  <c r="D970" i="2"/>
  <c r="D971" i="2"/>
  <c r="M971" i="2" s="1"/>
  <c r="D972" i="2"/>
  <c r="D973" i="2"/>
  <c r="M973" i="2" s="1"/>
  <c r="D974" i="2"/>
  <c r="D975" i="2"/>
  <c r="M975" i="2" s="1"/>
  <c r="D976" i="2"/>
  <c r="D977" i="2"/>
  <c r="M977" i="2" s="1"/>
  <c r="D978" i="2"/>
  <c r="M978" i="2" s="1"/>
  <c r="D979" i="2"/>
  <c r="M979" i="2" s="1"/>
  <c r="D980" i="2"/>
  <c r="D981" i="2"/>
  <c r="M981" i="2" s="1"/>
  <c r="D982" i="2"/>
  <c r="M982" i="2" s="1"/>
  <c r="D983" i="2"/>
  <c r="M983" i="2" s="1"/>
  <c r="D984" i="2"/>
  <c r="M984" i="2" s="1"/>
  <c r="D985" i="2"/>
  <c r="M985" i="2" s="1"/>
  <c r="D986" i="2"/>
  <c r="D987" i="2"/>
  <c r="M987" i="2" s="1"/>
  <c r="D988" i="2"/>
  <c r="D989" i="2"/>
  <c r="M989" i="2" s="1"/>
  <c r="D990" i="2"/>
  <c r="M990" i="2" s="1"/>
  <c r="D991" i="2"/>
  <c r="M991" i="2" s="1"/>
  <c r="D992" i="2"/>
  <c r="D993" i="2"/>
  <c r="M993" i="2" s="1"/>
  <c r="D994" i="2"/>
  <c r="D995" i="2"/>
  <c r="M995" i="2" s="1"/>
  <c r="D996" i="2"/>
  <c r="D997" i="2"/>
  <c r="M997" i="2" s="1"/>
  <c r="D998" i="2"/>
  <c r="D999" i="2"/>
  <c r="M999" i="2" s="1"/>
  <c r="D1000" i="2"/>
  <c r="D1001" i="2"/>
  <c r="M1001" i="2" s="1"/>
  <c r="D1002" i="2"/>
  <c r="M1002" i="2" s="1"/>
  <c r="D1003" i="2"/>
  <c r="D1004" i="2"/>
  <c r="D1005" i="2"/>
  <c r="M1005" i="2" s="1"/>
  <c r="D1006" i="2"/>
  <c r="M1006" i="2" s="1"/>
  <c r="D1007" i="2"/>
  <c r="M1007" i="2" s="1"/>
  <c r="D1008" i="2"/>
  <c r="M1008" i="2" s="1"/>
  <c r="D1009" i="2"/>
  <c r="M1009" i="2" s="1"/>
  <c r="D1010" i="2"/>
  <c r="D1011" i="2"/>
  <c r="M1011" i="2" s="1"/>
  <c r="D1012" i="2"/>
  <c r="M1012" i="2" s="1"/>
  <c r="D1013" i="2"/>
  <c r="M1013" i="2" s="1"/>
  <c r="D1014" i="2"/>
  <c r="M1014" i="2" s="1"/>
  <c r="D1015" i="2"/>
  <c r="M1015" i="2" s="1"/>
  <c r="D1016" i="2"/>
  <c r="D1017" i="2"/>
  <c r="M1017" i="2" s="1"/>
  <c r="D1018" i="2"/>
  <c r="M1018" i="2" s="1"/>
  <c r="D1019" i="2"/>
  <c r="M1019" i="2" s="1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6" i="2"/>
  <c r="Q766" i="2" s="1"/>
  <c r="H767" i="2"/>
  <c r="Q767" i="2" s="1"/>
  <c r="H768" i="2"/>
  <c r="Q768" i="2" s="1"/>
  <c r="H769" i="2"/>
  <c r="Q769" i="2" s="1"/>
  <c r="H770" i="2"/>
  <c r="Q770" i="2" s="1"/>
  <c r="H771" i="2"/>
  <c r="Q771" i="2" s="1"/>
  <c r="H772" i="2"/>
  <c r="Q772" i="2" s="1"/>
  <c r="H773" i="2"/>
  <c r="Q773" i="2" s="1"/>
  <c r="H774" i="2"/>
  <c r="Q774" i="2" s="1"/>
  <c r="H775" i="2"/>
  <c r="Q775" i="2" s="1"/>
  <c r="H776" i="2"/>
  <c r="H777" i="2"/>
  <c r="Q777" i="2" s="1"/>
  <c r="H778" i="2"/>
  <c r="Q778" i="2" s="1"/>
  <c r="H779" i="2"/>
  <c r="Q779" i="2" s="1"/>
  <c r="H780" i="2"/>
  <c r="Q780" i="2" s="1"/>
  <c r="H781" i="2"/>
  <c r="Q781" i="2" s="1"/>
  <c r="H782" i="2"/>
  <c r="Q782" i="2" s="1"/>
  <c r="H783" i="2"/>
  <c r="Q783" i="2" s="1"/>
  <c r="H784" i="2"/>
  <c r="H785" i="2"/>
  <c r="Q785" i="2" s="1"/>
  <c r="H786" i="2"/>
  <c r="Q786" i="2" s="1"/>
  <c r="H787" i="2"/>
  <c r="Q787" i="2" s="1"/>
  <c r="H788" i="2"/>
  <c r="Q788" i="2" s="1"/>
  <c r="H789" i="2"/>
  <c r="Q789" i="2" s="1"/>
  <c r="H790" i="2"/>
  <c r="Q790" i="2" s="1"/>
  <c r="H791" i="2"/>
  <c r="Q791" i="2" s="1"/>
  <c r="H792" i="2"/>
  <c r="Q792" i="2" s="1"/>
  <c r="H793" i="2"/>
  <c r="Q793" i="2" s="1"/>
  <c r="H794" i="2"/>
  <c r="Q794" i="2" s="1"/>
  <c r="H795" i="2"/>
  <c r="Q795" i="2" s="1"/>
  <c r="H796" i="2"/>
  <c r="Q796" i="2" s="1"/>
  <c r="H797" i="2"/>
  <c r="Q797" i="2" s="1"/>
  <c r="H798" i="2"/>
  <c r="Q798" i="2" s="1"/>
  <c r="H799" i="2"/>
  <c r="Q799" i="2" s="1"/>
  <c r="H800" i="2"/>
  <c r="H801" i="2"/>
  <c r="Q801" i="2" s="1"/>
  <c r="H802" i="2"/>
  <c r="H803" i="2"/>
  <c r="Q803" i="2" s="1"/>
  <c r="H804" i="2"/>
  <c r="Q804" i="2" s="1"/>
  <c r="H805" i="2"/>
  <c r="Q805" i="2" s="1"/>
  <c r="H806" i="2"/>
  <c r="Q806" i="2" s="1"/>
  <c r="H807" i="2"/>
  <c r="Q807" i="2" s="1"/>
  <c r="H808" i="2"/>
  <c r="Q808" i="2" s="1"/>
  <c r="H809" i="2"/>
  <c r="Q809" i="2" s="1"/>
  <c r="H810" i="2"/>
  <c r="Q810" i="2" s="1"/>
  <c r="H811" i="2"/>
  <c r="Q811" i="2" s="1"/>
  <c r="H812" i="2"/>
  <c r="Q812" i="2" s="1"/>
  <c r="H813" i="2"/>
  <c r="Q813" i="2" s="1"/>
  <c r="H814" i="2"/>
  <c r="Q814" i="2" s="1"/>
  <c r="H815" i="2"/>
  <c r="Q815" i="2" s="1"/>
  <c r="H816" i="2"/>
  <c r="Q816" i="2" s="1"/>
  <c r="H817" i="2"/>
  <c r="Q817" i="2" s="1"/>
  <c r="H818" i="2"/>
  <c r="H819" i="2"/>
  <c r="H820" i="2"/>
  <c r="H821" i="2"/>
  <c r="Q821" i="2" s="1"/>
  <c r="H822" i="2"/>
  <c r="Q822" i="2" s="1"/>
  <c r="H823" i="2"/>
  <c r="Q823" i="2" s="1"/>
  <c r="H824" i="2"/>
  <c r="Q824" i="2" s="1"/>
  <c r="H825" i="2"/>
  <c r="Q825" i="2" s="1"/>
  <c r="H826" i="2"/>
  <c r="Q826" i="2" s="1"/>
  <c r="H827" i="2"/>
  <c r="Q827" i="2" s="1"/>
  <c r="H828" i="2"/>
  <c r="Q828" i="2" s="1"/>
  <c r="H829" i="2"/>
  <c r="Q829" i="2" s="1"/>
  <c r="H830" i="2"/>
  <c r="Q830" i="2" s="1"/>
  <c r="H831" i="2"/>
  <c r="Q831" i="2" s="1"/>
  <c r="H832" i="2"/>
  <c r="Q832" i="2" s="1"/>
  <c r="H833" i="2"/>
  <c r="Q833" i="2" s="1"/>
  <c r="H834" i="2"/>
  <c r="Q834" i="2" s="1"/>
  <c r="H835" i="2"/>
  <c r="Q835" i="2" s="1"/>
  <c r="H836" i="2"/>
  <c r="Q836" i="2" s="1"/>
  <c r="H837" i="2"/>
  <c r="H838" i="2"/>
  <c r="Q838" i="2" s="1"/>
  <c r="H839" i="2"/>
  <c r="Q839" i="2" s="1"/>
  <c r="H840" i="2"/>
  <c r="Q840" i="2" s="1"/>
  <c r="H841" i="2"/>
  <c r="Q841" i="2" s="1"/>
  <c r="H842" i="2"/>
  <c r="Q842" i="2" s="1"/>
  <c r="H843" i="2"/>
  <c r="Q843" i="2" s="1"/>
  <c r="H844" i="2"/>
  <c r="Q844" i="2" s="1"/>
  <c r="H845" i="2"/>
  <c r="Q845" i="2" s="1"/>
  <c r="H846" i="2"/>
  <c r="Q846" i="2" s="1"/>
  <c r="H847" i="2"/>
  <c r="Q847" i="2" s="1"/>
  <c r="H848" i="2"/>
  <c r="Q848" i="2" s="1"/>
  <c r="H849" i="2"/>
  <c r="Q849" i="2" s="1"/>
  <c r="H850" i="2"/>
  <c r="Q850" i="2" s="1"/>
  <c r="H851" i="2"/>
  <c r="Q851" i="2" s="1"/>
  <c r="H852" i="2"/>
  <c r="Q852" i="2" s="1"/>
  <c r="H853" i="2"/>
  <c r="Q853" i="2" s="1"/>
  <c r="H854" i="2"/>
  <c r="Q854" i="2" s="1"/>
  <c r="H855" i="2"/>
  <c r="Q855" i="2" s="1"/>
  <c r="H856" i="2"/>
  <c r="H857" i="2"/>
  <c r="Q857" i="2" s="1"/>
  <c r="H858" i="2"/>
  <c r="Q858" i="2" s="1"/>
  <c r="H859" i="2"/>
  <c r="Q859" i="2" s="1"/>
  <c r="H860" i="2"/>
  <c r="Q860" i="2" s="1"/>
  <c r="H861" i="2"/>
  <c r="Q861" i="2" s="1"/>
  <c r="H862" i="2"/>
  <c r="Q862" i="2" s="1"/>
  <c r="H863" i="2"/>
  <c r="Q863" i="2" s="1"/>
  <c r="H864" i="2"/>
  <c r="Q864" i="2" s="1"/>
  <c r="H865" i="2"/>
  <c r="Q865" i="2" s="1"/>
  <c r="H866" i="2"/>
  <c r="Q866" i="2" s="1"/>
  <c r="H867" i="2"/>
  <c r="Q867" i="2" s="1"/>
  <c r="H868" i="2"/>
  <c r="Q868" i="2" s="1"/>
  <c r="H869" i="2"/>
  <c r="Q869" i="2" s="1"/>
  <c r="H870" i="2"/>
  <c r="Q870" i="2" s="1"/>
  <c r="H871" i="2"/>
  <c r="Q871" i="2" s="1"/>
  <c r="H872" i="2"/>
  <c r="Q872" i="2" s="1"/>
  <c r="H873" i="2"/>
  <c r="Q873" i="2" s="1"/>
  <c r="H874" i="2"/>
  <c r="H875" i="2"/>
  <c r="Q875" i="2" s="1"/>
  <c r="H876" i="2"/>
  <c r="Q876" i="2" s="1"/>
  <c r="H877" i="2"/>
  <c r="Q877" i="2" s="1"/>
  <c r="H878" i="2"/>
  <c r="H879" i="2"/>
  <c r="Q879" i="2" s="1"/>
  <c r="H880" i="2"/>
  <c r="Q880" i="2" s="1"/>
  <c r="H881" i="2"/>
  <c r="Q881" i="2" s="1"/>
  <c r="H882" i="2"/>
  <c r="Q882" i="2" s="1"/>
  <c r="H883" i="2"/>
  <c r="Q883" i="2" s="1"/>
  <c r="H884" i="2"/>
  <c r="Q884" i="2" s="1"/>
  <c r="H885" i="2"/>
  <c r="Q885" i="2" s="1"/>
  <c r="H886" i="2"/>
  <c r="Q886" i="2" s="1"/>
  <c r="H887" i="2"/>
  <c r="Q887" i="2" s="1"/>
  <c r="H888" i="2"/>
  <c r="Q888" i="2" s="1"/>
  <c r="H889" i="2"/>
  <c r="Q889" i="2" s="1"/>
  <c r="H890" i="2"/>
  <c r="Q890" i="2" s="1"/>
  <c r="H891" i="2"/>
  <c r="Q891" i="2" s="1"/>
  <c r="H892" i="2"/>
  <c r="H893" i="2"/>
  <c r="Q893" i="2" s="1"/>
  <c r="H894" i="2"/>
  <c r="Q894" i="2" s="1"/>
  <c r="H895" i="2"/>
  <c r="Q895" i="2" s="1"/>
  <c r="H896" i="2"/>
  <c r="Q896" i="2" s="1"/>
  <c r="H897" i="2"/>
  <c r="Q897" i="2" s="1"/>
  <c r="H898" i="2"/>
  <c r="Q898" i="2" s="1"/>
  <c r="H899" i="2"/>
  <c r="Q899" i="2" s="1"/>
  <c r="H900" i="2"/>
  <c r="Q900" i="2" s="1"/>
  <c r="H901" i="2"/>
  <c r="Q901" i="2" s="1"/>
  <c r="H902" i="2"/>
  <c r="Q902" i="2" s="1"/>
  <c r="H903" i="2"/>
  <c r="Q903" i="2" s="1"/>
  <c r="H904" i="2"/>
  <c r="Q904" i="2" s="1"/>
  <c r="H905" i="2"/>
  <c r="Q905" i="2" s="1"/>
  <c r="H906" i="2"/>
  <c r="Q906" i="2" s="1"/>
  <c r="H907" i="2"/>
  <c r="Q907" i="2" s="1"/>
  <c r="H908" i="2"/>
  <c r="Q908" i="2" s="1"/>
  <c r="H909" i="2"/>
  <c r="Q909" i="2" s="1"/>
  <c r="H910" i="2"/>
  <c r="Q910" i="2" s="1"/>
  <c r="H911" i="2"/>
  <c r="Q911" i="2" s="1"/>
  <c r="H912" i="2"/>
  <c r="Q912" i="2" s="1"/>
  <c r="H913" i="2"/>
  <c r="Q913" i="2" s="1"/>
  <c r="H914" i="2"/>
  <c r="Q914" i="2" s="1"/>
  <c r="H915" i="2"/>
  <c r="H916" i="2"/>
  <c r="Q916" i="2" s="1"/>
  <c r="H917" i="2"/>
  <c r="Q917" i="2" s="1"/>
  <c r="H918" i="2"/>
  <c r="Q918" i="2" s="1"/>
  <c r="H919" i="2"/>
  <c r="Q919" i="2" s="1"/>
  <c r="H920" i="2"/>
  <c r="H921" i="2"/>
  <c r="Q921" i="2" s="1"/>
  <c r="H922" i="2"/>
  <c r="Q922" i="2" s="1"/>
  <c r="H923" i="2"/>
  <c r="Q923" i="2" s="1"/>
  <c r="H924" i="2"/>
  <c r="Q924" i="2" s="1"/>
  <c r="H925" i="2"/>
  <c r="Q925" i="2" s="1"/>
  <c r="H926" i="2"/>
  <c r="Q926" i="2" s="1"/>
  <c r="H927" i="2"/>
  <c r="Q927" i="2" s="1"/>
  <c r="H928" i="2"/>
  <c r="H929" i="2"/>
  <c r="Q929" i="2" s="1"/>
  <c r="H930" i="2"/>
  <c r="Q930" i="2" s="1"/>
  <c r="H931" i="2"/>
  <c r="Q931" i="2" s="1"/>
  <c r="H932" i="2"/>
  <c r="Q932" i="2" s="1"/>
  <c r="H933" i="2"/>
  <c r="Q933" i="2" s="1"/>
  <c r="H934" i="2"/>
  <c r="Q934" i="2" s="1"/>
  <c r="H935" i="2"/>
  <c r="Q935" i="2" s="1"/>
  <c r="H936" i="2"/>
  <c r="Q936" i="2" s="1"/>
  <c r="H937" i="2"/>
  <c r="Q937" i="2" s="1"/>
  <c r="H938" i="2"/>
  <c r="Q938" i="2" s="1"/>
  <c r="H939" i="2"/>
  <c r="Q939" i="2" s="1"/>
  <c r="H940" i="2"/>
  <c r="Q940" i="2" s="1"/>
  <c r="H941" i="2"/>
  <c r="Q941" i="2" s="1"/>
  <c r="H942" i="2"/>
  <c r="Q942" i="2" s="1"/>
  <c r="H943" i="2"/>
  <c r="Q943" i="2" s="1"/>
  <c r="H944" i="2"/>
  <c r="Q944" i="2" s="1"/>
  <c r="H945" i="2"/>
  <c r="Q945" i="2" s="1"/>
  <c r="H946" i="2"/>
  <c r="Q946" i="2" s="1"/>
  <c r="H947" i="2"/>
  <c r="Q947" i="2" s="1"/>
  <c r="H948" i="2"/>
  <c r="Q948" i="2" s="1"/>
  <c r="H949" i="2"/>
  <c r="Q949" i="2" s="1"/>
  <c r="H950" i="2"/>
  <c r="Q950" i="2" s="1"/>
  <c r="H951" i="2"/>
  <c r="Q951" i="2" s="1"/>
  <c r="H952" i="2"/>
  <c r="Q952" i="2" s="1"/>
  <c r="H953" i="2"/>
  <c r="Q953" i="2" s="1"/>
  <c r="H954" i="2"/>
  <c r="Q954" i="2" s="1"/>
  <c r="H955" i="2"/>
  <c r="Q955" i="2" s="1"/>
  <c r="H956" i="2"/>
  <c r="Q956" i="2" s="1"/>
  <c r="H957" i="2"/>
  <c r="Q957" i="2" s="1"/>
  <c r="H958" i="2"/>
  <c r="Q958" i="2" s="1"/>
  <c r="H959" i="2"/>
  <c r="Q959" i="2" s="1"/>
  <c r="H960" i="2"/>
  <c r="Q960" i="2" s="1"/>
  <c r="H961" i="2"/>
  <c r="Q961" i="2" s="1"/>
  <c r="H962" i="2"/>
  <c r="Q962" i="2" s="1"/>
  <c r="H963" i="2"/>
  <c r="Q963" i="2" s="1"/>
  <c r="H964" i="2"/>
  <c r="H965" i="2"/>
  <c r="Q965" i="2" s="1"/>
  <c r="H966" i="2"/>
  <c r="Q966" i="2" s="1"/>
  <c r="H967" i="2"/>
  <c r="Q967" i="2" s="1"/>
  <c r="H968" i="2"/>
  <c r="Q968" i="2" s="1"/>
  <c r="H969" i="2"/>
  <c r="Q969" i="2" s="1"/>
  <c r="H970" i="2"/>
  <c r="Q970" i="2" s="1"/>
  <c r="H971" i="2"/>
  <c r="Q971" i="2" s="1"/>
  <c r="H972" i="2"/>
  <c r="H973" i="2"/>
  <c r="Q973" i="2" s="1"/>
  <c r="H974" i="2"/>
  <c r="Q974" i="2" s="1"/>
  <c r="H975" i="2"/>
  <c r="Q975" i="2" s="1"/>
  <c r="H976" i="2"/>
  <c r="Q976" i="2" s="1"/>
  <c r="H977" i="2"/>
  <c r="Q977" i="2" s="1"/>
  <c r="H978" i="2"/>
  <c r="Q978" i="2" s="1"/>
  <c r="H979" i="2"/>
  <c r="Q979" i="2" s="1"/>
  <c r="H980" i="2"/>
  <c r="Q980" i="2" s="1"/>
  <c r="H981" i="2"/>
  <c r="Q981" i="2" s="1"/>
  <c r="H982" i="2"/>
  <c r="H983" i="2"/>
  <c r="Q983" i="2" s="1"/>
  <c r="H984" i="2"/>
  <c r="Q984" i="2" s="1"/>
  <c r="H985" i="2"/>
  <c r="Q985" i="2" s="1"/>
  <c r="H986" i="2"/>
  <c r="Q986" i="2" s="1"/>
  <c r="H987" i="2"/>
  <c r="Q987" i="2" s="1"/>
  <c r="H988" i="2"/>
  <c r="Q988" i="2" s="1"/>
  <c r="H989" i="2"/>
  <c r="Q989" i="2" s="1"/>
  <c r="H990" i="2"/>
  <c r="Q990" i="2" s="1"/>
  <c r="H991" i="2"/>
  <c r="Q991" i="2" s="1"/>
  <c r="H992" i="2"/>
  <c r="Q992" i="2" s="1"/>
  <c r="H993" i="2"/>
  <c r="Q993" i="2" s="1"/>
  <c r="H994" i="2"/>
  <c r="Q994" i="2" s="1"/>
  <c r="H995" i="2"/>
  <c r="Q995" i="2" s="1"/>
  <c r="H996" i="2"/>
  <c r="Q996" i="2" s="1"/>
  <c r="H997" i="2"/>
  <c r="Q997" i="2" s="1"/>
  <c r="H998" i="2"/>
  <c r="Q998" i="2" s="1"/>
  <c r="H999" i="2"/>
  <c r="Q999" i="2" s="1"/>
  <c r="H1000" i="2"/>
  <c r="Q1000" i="2" s="1"/>
  <c r="H1001" i="2"/>
  <c r="Q1001" i="2" s="1"/>
  <c r="H1002" i="2"/>
  <c r="Q1002" i="2" s="1"/>
  <c r="H1003" i="2"/>
  <c r="Q1003" i="2" s="1"/>
  <c r="H1004" i="2"/>
  <c r="H1005" i="2"/>
  <c r="Q1005" i="2" s="1"/>
  <c r="H1006" i="2"/>
  <c r="Q1006" i="2" s="1"/>
  <c r="H1007" i="2"/>
  <c r="H1008" i="2"/>
  <c r="Q1008" i="2" s="1"/>
  <c r="H1009" i="2"/>
  <c r="Q1009" i="2" s="1"/>
  <c r="H1010" i="2"/>
  <c r="Q1010" i="2" s="1"/>
  <c r="H1011" i="2"/>
  <c r="Q1011" i="2" s="1"/>
  <c r="H1012" i="2"/>
  <c r="H1013" i="2"/>
  <c r="Q1013" i="2" s="1"/>
  <c r="H1014" i="2"/>
  <c r="Q1014" i="2" s="1"/>
  <c r="H1015" i="2"/>
  <c r="Q1015" i="2" s="1"/>
  <c r="H1016" i="2"/>
  <c r="Q1016" i="2" s="1"/>
  <c r="H1017" i="2"/>
  <c r="Q1017" i="2" s="1"/>
  <c r="H1018" i="2"/>
  <c r="Q1018" i="2" s="1"/>
  <c r="H1019" i="2"/>
  <c r="Q1019" i="2" s="1"/>
  <c r="Q1022" i="2"/>
  <c r="C31" i="3"/>
  <c r="L1020" i="2"/>
  <c r="M1020" i="2"/>
  <c r="N1020" i="2"/>
  <c r="O1020" i="2"/>
  <c r="P1020" i="2"/>
  <c r="Q1020" i="2"/>
  <c r="R1020" i="2"/>
  <c r="L1021" i="2"/>
  <c r="M1021" i="2"/>
  <c r="N1021" i="2"/>
  <c r="O1021" i="2"/>
  <c r="P1021" i="2"/>
  <c r="Q1021" i="2"/>
  <c r="R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D2" i="2"/>
  <c r="D3" i="2"/>
  <c r="D4" i="2" s="1"/>
  <c r="H2" i="2"/>
  <c r="H3" i="2"/>
  <c r="H4" i="2" s="1"/>
  <c r="C1022" i="2"/>
  <c r="L1022" i="2" s="1"/>
  <c r="E1022" i="2"/>
  <c r="N1022" i="2" s="1"/>
  <c r="F1022" i="2"/>
  <c r="O1022" i="2" s="1"/>
  <c r="G1022" i="2"/>
  <c r="P1022" i="2" s="1"/>
  <c r="I1022" i="2"/>
  <c r="R1022" i="2" s="1"/>
  <c r="C1023" i="2"/>
  <c r="L1023" i="2" s="1"/>
  <c r="E1023" i="2"/>
  <c r="N1023" i="2" s="1"/>
  <c r="F1023" i="2"/>
  <c r="O1023" i="2" s="1"/>
  <c r="G1023" i="2"/>
  <c r="P1023" i="2" s="1"/>
  <c r="Q1023" i="2"/>
  <c r="I1023" i="2"/>
  <c r="R1023" i="2" s="1"/>
  <c r="C1024" i="2"/>
  <c r="L1024" i="2" s="1"/>
  <c r="E1024" i="2"/>
  <c r="N1024" i="2" s="1"/>
  <c r="F1024" i="2"/>
  <c r="O1024" i="2" s="1"/>
  <c r="G1024" i="2"/>
  <c r="P1024" i="2" s="1"/>
  <c r="Q1024" i="2"/>
  <c r="I1024" i="2"/>
  <c r="R1024" i="2" s="1"/>
  <c r="C1025" i="2"/>
  <c r="L1025" i="2" s="1"/>
  <c r="E1025" i="2"/>
  <c r="N1025" i="2" s="1"/>
  <c r="F1025" i="2"/>
  <c r="O1025" i="2" s="1"/>
  <c r="G1025" i="2"/>
  <c r="P1025" i="2" s="1"/>
  <c r="Q1025" i="2"/>
  <c r="I1025" i="2"/>
  <c r="R1025" i="2" s="1"/>
  <c r="C1026" i="2"/>
  <c r="L1026" i="2" s="1"/>
  <c r="E1026" i="2"/>
  <c r="N1026" i="2" s="1"/>
  <c r="F1026" i="2"/>
  <c r="O1026" i="2" s="1"/>
  <c r="G1026" i="2"/>
  <c r="P1026" i="2" s="1"/>
  <c r="Q1026" i="2"/>
  <c r="I1026" i="2"/>
  <c r="R1026" i="2" s="1"/>
  <c r="C1027" i="2"/>
  <c r="L1027" i="2" s="1"/>
  <c r="E1027" i="2"/>
  <c r="N1027" i="2" s="1"/>
  <c r="F1027" i="2"/>
  <c r="O1027" i="2" s="1"/>
  <c r="G1027" i="2"/>
  <c r="P1027" i="2" s="1"/>
  <c r="Q1027" i="2"/>
  <c r="I1027" i="2"/>
  <c r="R1027" i="2" s="1"/>
  <c r="C1028" i="2"/>
  <c r="L1028" i="2" s="1"/>
  <c r="E1028" i="2"/>
  <c r="N1028" i="2" s="1"/>
  <c r="F1028" i="2"/>
  <c r="O1028" i="2" s="1"/>
  <c r="G1028" i="2"/>
  <c r="P1028" i="2" s="1"/>
  <c r="Q1028" i="2"/>
  <c r="I1028" i="2"/>
  <c r="R1028" i="2" s="1"/>
  <c r="C1029" i="2"/>
  <c r="L1029" i="2" s="1"/>
  <c r="E1029" i="2"/>
  <c r="N1029" i="2" s="1"/>
  <c r="F1029" i="2"/>
  <c r="O1029" i="2" s="1"/>
  <c r="G1029" i="2"/>
  <c r="P1029" i="2" s="1"/>
  <c r="Q1029" i="2"/>
  <c r="I1029" i="2"/>
  <c r="R1029" i="2" s="1"/>
  <c r="C1030" i="2"/>
  <c r="L1030" i="2" s="1"/>
  <c r="E1030" i="2"/>
  <c r="N1030" i="2" s="1"/>
  <c r="F1030" i="2"/>
  <c r="O1030" i="2" s="1"/>
  <c r="G1030" i="2"/>
  <c r="P1030" i="2" s="1"/>
  <c r="Q1030" i="2"/>
  <c r="I1030" i="2"/>
  <c r="R1030" i="2" s="1"/>
  <c r="C1031" i="2"/>
  <c r="L1031" i="2" s="1"/>
  <c r="E1031" i="2"/>
  <c r="N1031" i="2" s="1"/>
  <c r="F1031" i="2"/>
  <c r="O1031" i="2" s="1"/>
  <c r="G1031" i="2"/>
  <c r="P1031" i="2" s="1"/>
  <c r="Q1031" i="2"/>
  <c r="I1031" i="2"/>
  <c r="R1031" i="2" s="1"/>
  <c r="C1032" i="2"/>
  <c r="L1032" i="2" s="1"/>
  <c r="E1032" i="2"/>
  <c r="N1032" i="2" s="1"/>
  <c r="F1032" i="2"/>
  <c r="O1032" i="2" s="1"/>
  <c r="G1032" i="2"/>
  <c r="P1032" i="2" s="1"/>
  <c r="Q1032" i="2"/>
  <c r="I1032" i="2"/>
  <c r="R1032" i="2" s="1"/>
  <c r="C1033" i="2"/>
  <c r="E1033" i="2"/>
  <c r="N1033" i="2" s="1"/>
  <c r="F1033" i="2"/>
  <c r="O1033" i="2" s="1"/>
  <c r="G1033" i="2"/>
  <c r="P1033" i="2" s="1"/>
  <c r="Q1033" i="2"/>
  <c r="I1033" i="2"/>
  <c r="R1033" i="2" s="1"/>
  <c r="C1034" i="2"/>
  <c r="L1034" i="2" s="1"/>
  <c r="E1034" i="2"/>
  <c r="N1034" i="2" s="1"/>
  <c r="F1034" i="2"/>
  <c r="O1034" i="2" s="1"/>
  <c r="G1034" i="2"/>
  <c r="P1034" i="2" s="1"/>
  <c r="Q1034" i="2"/>
  <c r="I1034" i="2"/>
  <c r="R1034" i="2" s="1"/>
  <c r="C1035" i="2"/>
  <c r="L1035" i="2" s="1"/>
  <c r="E1035" i="2"/>
  <c r="N1035" i="2" s="1"/>
  <c r="F1035" i="2"/>
  <c r="O1035" i="2" s="1"/>
  <c r="G1035" i="2"/>
  <c r="P1035" i="2" s="1"/>
  <c r="Q1035" i="2"/>
  <c r="I1035" i="2"/>
  <c r="R1035" i="2" s="1"/>
  <c r="C1036" i="2"/>
  <c r="L1036" i="2" s="1"/>
  <c r="E1036" i="2"/>
  <c r="N1036" i="2" s="1"/>
  <c r="F1036" i="2"/>
  <c r="O1036" i="2" s="1"/>
  <c r="G1036" i="2"/>
  <c r="P1036" i="2" s="1"/>
  <c r="Q1036" i="2"/>
  <c r="I1036" i="2"/>
  <c r="R1036" i="2" s="1"/>
  <c r="C1037" i="2"/>
  <c r="L1037" i="2" s="1"/>
  <c r="E1037" i="2"/>
  <c r="N1037" i="2" s="1"/>
  <c r="F1037" i="2"/>
  <c r="O1037" i="2" s="1"/>
  <c r="G1037" i="2"/>
  <c r="P1037" i="2" s="1"/>
  <c r="Q1037" i="2"/>
  <c r="I1037" i="2"/>
  <c r="R1037" i="2" s="1"/>
  <c r="C1038" i="2"/>
  <c r="L1038" i="2" s="1"/>
  <c r="E1038" i="2"/>
  <c r="N1038" i="2" s="1"/>
  <c r="F1038" i="2"/>
  <c r="O1038" i="2" s="1"/>
  <c r="G1038" i="2"/>
  <c r="P1038" i="2" s="1"/>
  <c r="Q1038" i="2"/>
  <c r="I1038" i="2"/>
  <c r="R1038" i="2" s="1"/>
  <c r="C1039" i="2"/>
  <c r="L1039" i="2" s="1"/>
  <c r="E1039" i="2"/>
  <c r="N1039" i="2" s="1"/>
  <c r="F1039" i="2"/>
  <c r="O1039" i="2" s="1"/>
  <c r="G1039" i="2"/>
  <c r="P1039" i="2" s="1"/>
  <c r="Q1039" i="2"/>
  <c r="I1039" i="2"/>
  <c r="R1039" i="2" s="1"/>
  <c r="C1040" i="2"/>
  <c r="L1040" i="2" s="1"/>
  <c r="E1040" i="2"/>
  <c r="N1040" i="2" s="1"/>
  <c r="F1040" i="2"/>
  <c r="O1040" i="2" s="1"/>
  <c r="G1040" i="2"/>
  <c r="P1040" i="2" s="1"/>
  <c r="Q1040" i="2"/>
  <c r="I1040" i="2"/>
  <c r="R1040" i="2" s="1"/>
  <c r="C1041" i="2"/>
  <c r="L1041" i="2" s="1"/>
  <c r="E1041" i="2"/>
  <c r="N1041" i="2" s="1"/>
  <c r="F1041" i="2"/>
  <c r="O1041" i="2" s="1"/>
  <c r="G1041" i="2"/>
  <c r="P1041" i="2" s="1"/>
  <c r="Q1041" i="2"/>
  <c r="I1041" i="2"/>
  <c r="R1041" i="2" s="1"/>
  <c r="C1042" i="2"/>
  <c r="E1042" i="2"/>
  <c r="N1042" i="2" s="1"/>
  <c r="F1042" i="2"/>
  <c r="O1042" i="2" s="1"/>
  <c r="G1042" i="2"/>
  <c r="P1042" i="2" s="1"/>
  <c r="Q1042" i="2"/>
  <c r="I1042" i="2"/>
  <c r="R1042" i="2" s="1"/>
  <c r="C1043" i="2"/>
  <c r="L1043" i="2" s="1"/>
  <c r="E1043" i="2"/>
  <c r="N1043" i="2" s="1"/>
  <c r="F1043" i="2"/>
  <c r="O1043" i="2" s="1"/>
  <c r="G1043" i="2"/>
  <c r="P1043" i="2" s="1"/>
  <c r="Q1043" i="2"/>
  <c r="I1043" i="2"/>
  <c r="R1043" i="2" s="1"/>
  <c r="C1044" i="2"/>
  <c r="L1044" i="2" s="1"/>
  <c r="E1044" i="2"/>
  <c r="N1044" i="2" s="1"/>
  <c r="F1044" i="2"/>
  <c r="O1044" i="2" s="1"/>
  <c r="G1044" i="2"/>
  <c r="P1044" i="2" s="1"/>
  <c r="Q1044" i="2"/>
  <c r="I1044" i="2"/>
  <c r="R1044" i="2" s="1"/>
  <c r="C1045" i="2"/>
  <c r="L1045" i="2" s="1"/>
  <c r="E1045" i="2"/>
  <c r="N1045" i="2" s="1"/>
  <c r="F1045" i="2"/>
  <c r="O1045" i="2" s="1"/>
  <c r="G1045" i="2"/>
  <c r="P1045" i="2" s="1"/>
  <c r="Q1045" i="2"/>
  <c r="I1045" i="2"/>
  <c r="R1045" i="2" s="1"/>
  <c r="C1046" i="2"/>
  <c r="L1046" i="2" s="1"/>
  <c r="E1046" i="2"/>
  <c r="N1046" i="2" s="1"/>
  <c r="F1046" i="2"/>
  <c r="O1046" i="2" s="1"/>
  <c r="G1046" i="2"/>
  <c r="P1046" i="2" s="1"/>
  <c r="Q1046" i="2"/>
  <c r="I1046" i="2"/>
  <c r="R1046" i="2" s="1"/>
  <c r="C1047" i="2"/>
  <c r="L1047" i="2" s="1"/>
  <c r="E1047" i="2"/>
  <c r="N1047" i="2" s="1"/>
  <c r="F1047" i="2"/>
  <c r="O1047" i="2" s="1"/>
  <c r="G1047" i="2"/>
  <c r="P1047" i="2" s="1"/>
  <c r="Q1047" i="2"/>
  <c r="I1047" i="2"/>
  <c r="R1047" i="2" s="1"/>
  <c r="C1048" i="2"/>
  <c r="L1048" i="2" s="1"/>
  <c r="E1048" i="2"/>
  <c r="N1048" i="2" s="1"/>
  <c r="F1048" i="2"/>
  <c r="O1048" i="2" s="1"/>
  <c r="G1048" i="2"/>
  <c r="P1048" i="2" s="1"/>
  <c r="Q1048" i="2"/>
  <c r="I1048" i="2"/>
  <c r="R1048" i="2" s="1"/>
  <c r="C1049" i="2"/>
  <c r="L1049" i="2" s="1"/>
  <c r="E1049" i="2"/>
  <c r="N1049" i="2" s="1"/>
  <c r="F1049" i="2"/>
  <c r="O1049" i="2" s="1"/>
  <c r="G1049" i="2"/>
  <c r="P1049" i="2" s="1"/>
  <c r="Q1049" i="2"/>
  <c r="I1049" i="2"/>
  <c r="R1049" i="2" s="1"/>
  <c r="C1050" i="2"/>
  <c r="L1050" i="2" s="1"/>
  <c r="E1050" i="2"/>
  <c r="N1050" i="2" s="1"/>
  <c r="F1050" i="2"/>
  <c r="O1050" i="2" s="1"/>
  <c r="G1050" i="2"/>
  <c r="P1050" i="2" s="1"/>
  <c r="Q1050" i="2"/>
  <c r="I1050" i="2"/>
  <c r="R1050" i="2" s="1"/>
  <c r="C1051" i="2"/>
  <c r="L1051" i="2" s="1"/>
  <c r="E1051" i="2"/>
  <c r="N1051" i="2" s="1"/>
  <c r="F1051" i="2"/>
  <c r="O1051" i="2" s="1"/>
  <c r="G1051" i="2"/>
  <c r="P1051" i="2" s="1"/>
  <c r="Q1051" i="2"/>
  <c r="I1051" i="2"/>
  <c r="R1051" i="2" s="1"/>
  <c r="C1052" i="2"/>
  <c r="L1052" i="2" s="1"/>
  <c r="E1052" i="2"/>
  <c r="N1052" i="2" s="1"/>
  <c r="F1052" i="2"/>
  <c r="O1052" i="2" s="1"/>
  <c r="G1052" i="2"/>
  <c r="P1052" i="2" s="1"/>
  <c r="Q1052" i="2"/>
  <c r="I1052" i="2"/>
  <c r="R1052" i="2" s="1"/>
  <c r="C1053" i="2"/>
  <c r="L1053" i="2" s="1"/>
  <c r="E1053" i="2"/>
  <c r="N1053" i="2" s="1"/>
  <c r="F1053" i="2"/>
  <c r="O1053" i="2" s="1"/>
  <c r="G1053" i="2"/>
  <c r="P1053" i="2" s="1"/>
  <c r="Q1053" i="2"/>
  <c r="I1053" i="2"/>
  <c r="R1053" i="2" s="1"/>
  <c r="C1054" i="2"/>
  <c r="L1054" i="2" s="1"/>
  <c r="E1054" i="2"/>
  <c r="N1054" i="2" s="1"/>
  <c r="F1054" i="2"/>
  <c r="O1054" i="2" s="1"/>
  <c r="G1054" i="2"/>
  <c r="P1054" i="2" s="1"/>
  <c r="Q1054" i="2"/>
  <c r="I1054" i="2"/>
  <c r="R1054" i="2" s="1"/>
  <c r="C1055" i="2"/>
  <c r="E1055" i="2"/>
  <c r="N1055" i="2" s="1"/>
  <c r="F1055" i="2"/>
  <c r="O1055" i="2" s="1"/>
  <c r="G1055" i="2"/>
  <c r="P1055" i="2" s="1"/>
  <c r="Q1055" i="2"/>
  <c r="I1055" i="2"/>
  <c r="R1055" i="2" s="1"/>
  <c r="C1056" i="2"/>
  <c r="L1056" i="2" s="1"/>
  <c r="E1056" i="2"/>
  <c r="N1056" i="2" s="1"/>
  <c r="F1056" i="2"/>
  <c r="O1056" i="2" s="1"/>
  <c r="G1056" i="2"/>
  <c r="P1056" i="2" s="1"/>
  <c r="Q1056" i="2"/>
  <c r="I1056" i="2"/>
  <c r="R1056" i="2" s="1"/>
  <c r="C1057" i="2"/>
  <c r="L1057" i="2" s="1"/>
  <c r="E1057" i="2"/>
  <c r="N1057" i="2" s="1"/>
  <c r="F1057" i="2"/>
  <c r="O1057" i="2" s="1"/>
  <c r="G1057" i="2"/>
  <c r="P1057" i="2" s="1"/>
  <c r="Q1057" i="2"/>
  <c r="I1057" i="2"/>
  <c r="R1057" i="2" s="1"/>
  <c r="C1058" i="2"/>
  <c r="L1058" i="2" s="1"/>
  <c r="E1058" i="2"/>
  <c r="N1058" i="2" s="1"/>
  <c r="F1058" i="2"/>
  <c r="O1058" i="2" s="1"/>
  <c r="G1058" i="2"/>
  <c r="P1058" i="2" s="1"/>
  <c r="Q1058" i="2"/>
  <c r="I1058" i="2"/>
  <c r="R1058" i="2" s="1"/>
  <c r="C1059" i="2"/>
  <c r="L1059" i="2" s="1"/>
  <c r="E1059" i="2"/>
  <c r="N1059" i="2" s="1"/>
  <c r="F1059" i="2"/>
  <c r="O1059" i="2" s="1"/>
  <c r="G1059" i="2"/>
  <c r="P1059" i="2" s="1"/>
  <c r="Q1059" i="2"/>
  <c r="I1059" i="2"/>
  <c r="R1059" i="2" s="1"/>
  <c r="C1060" i="2"/>
  <c r="L1060" i="2" s="1"/>
  <c r="E1060" i="2"/>
  <c r="N1060" i="2" s="1"/>
  <c r="F1060" i="2"/>
  <c r="O1060" i="2" s="1"/>
  <c r="G1060" i="2"/>
  <c r="P1060" i="2" s="1"/>
  <c r="Q1060" i="2"/>
  <c r="I1060" i="2"/>
  <c r="R1060" i="2" s="1"/>
  <c r="C1061" i="2"/>
  <c r="L1061" i="2" s="1"/>
  <c r="E1061" i="2"/>
  <c r="N1061" i="2" s="1"/>
  <c r="F1061" i="2"/>
  <c r="O1061" i="2" s="1"/>
  <c r="G1061" i="2"/>
  <c r="P1061" i="2" s="1"/>
  <c r="Q1061" i="2"/>
  <c r="I1061" i="2"/>
  <c r="R1061" i="2" s="1"/>
  <c r="C1062" i="2"/>
  <c r="L1062" i="2" s="1"/>
  <c r="E1062" i="2"/>
  <c r="N1062" i="2" s="1"/>
  <c r="F1062" i="2"/>
  <c r="O1062" i="2" s="1"/>
  <c r="G1062" i="2"/>
  <c r="P1062" i="2" s="1"/>
  <c r="Q1062" i="2"/>
  <c r="I1062" i="2"/>
  <c r="R1062" i="2" s="1"/>
  <c r="C1063" i="2"/>
  <c r="L1063" i="2" s="1"/>
  <c r="E1063" i="2"/>
  <c r="N1063" i="2" s="1"/>
  <c r="F1063" i="2"/>
  <c r="O1063" i="2" s="1"/>
  <c r="G1063" i="2"/>
  <c r="P1063" i="2" s="1"/>
  <c r="Q1063" i="2"/>
  <c r="I1063" i="2"/>
  <c r="R1063" i="2" s="1"/>
  <c r="C1064" i="2"/>
  <c r="E1064" i="2"/>
  <c r="N1064" i="2" s="1"/>
  <c r="F1064" i="2"/>
  <c r="O1064" i="2" s="1"/>
  <c r="G1064" i="2"/>
  <c r="P1064" i="2" s="1"/>
  <c r="Q1064" i="2"/>
  <c r="I1064" i="2"/>
  <c r="R1064" i="2" s="1"/>
  <c r="C1065" i="2"/>
  <c r="L1065" i="2" s="1"/>
  <c r="E1065" i="2"/>
  <c r="N1065" i="2" s="1"/>
  <c r="F1065" i="2"/>
  <c r="O1065" i="2" s="1"/>
  <c r="G1065" i="2"/>
  <c r="P1065" i="2" s="1"/>
  <c r="Q1065" i="2"/>
  <c r="I1065" i="2"/>
  <c r="R1065" i="2" s="1"/>
  <c r="C1066" i="2"/>
  <c r="L1066" i="2" s="1"/>
  <c r="E1066" i="2"/>
  <c r="N1066" i="2" s="1"/>
  <c r="F1066" i="2"/>
  <c r="O1066" i="2" s="1"/>
  <c r="G1066" i="2"/>
  <c r="P1066" i="2" s="1"/>
  <c r="Q1066" i="2"/>
  <c r="I1066" i="2"/>
  <c r="R1066" i="2" s="1"/>
  <c r="C1067" i="2"/>
  <c r="L1067" i="2" s="1"/>
  <c r="E1067" i="2"/>
  <c r="N1067" i="2" s="1"/>
  <c r="F1067" i="2"/>
  <c r="O1067" i="2" s="1"/>
  <c r="G1067" i="2"/>
  <c r="P1067" i="2" s="1"/>
  <c r="Q1067" i="2"/>
  <c r="I1067" i="2"/>
  <c r="R1067" i="2" s="1"/>
  <c r="C1068" i="2"/>
  <c r="L1068" i="2" s="1"/>
  <c r="E1068" i="2"/>
  <c r="N1068" i="2" s="1"/>
  <c r="F1068" i="2"/>
  <c r="O1068" i="2" s="1"/>
  <c r="G1068" i="2"/>
  <c r="P1068" i="2" s="1"/>
  <c r="Q1068" i="2"/>
  <c r="I1068" i="2"/>
  <c r="R1068" i="2" s="1"/>
  <c r="C1069" i="2"/>
  <c r="L1069" i="2" s="1"/>
  <c r="E1069" i="2"/>
  <c r="N1069" i="2" s="1"/>
  <c r="F1069" i="2"/>
  <c r="O1069" i="2" s="1"/>
  <c r="G1069" i="2"/>
  <c r="P1069" i="2" s="1"/>
  <c r="Q1069" i="2"/>
  <c r="I1069" i="2"/>
  <c r="R1069" i="2" s="1"/>
  <c r="C1070" i="2"/>
  <c r="L1070" i="2" s="1"/>
  <c r="E1070" i="2"/>
  <c r="N1070" i="2" s="1"/>
  <c r="F1070" i="2"/>
  <c r="O1070" i="2" s="1"/>
  <c r="G1070" i="2"/>
  <c r="P1070" i="2" s="1"/>
  <c r="Q1070" i="2"/>
  <c r="I1070" i="2"/>
  <c r="R1070" i="2" s="1"/>
  <c r="C1071" i="2"/>
  <c r="L1071" i="2" s="1"/>
  <c r="E1071" i="2"/>
  <c r="N1071" i="2" s="1"/>
  <c r="F1071" i="2"/>
  <c r="O1071" i="2" s="1"/>
  <c r="G1071" i="2"/>
  <c r="P1071" i="2" s="1"/>
  <c r="Q1071" i="2"/>
  <c r="I1071" i="2"/>
  <c r="R1071" i="2" s="1"/>
  <c r="C1072" i="2"/>
  <c r="L1072" i="2" s="1"/>
  <c r="E1072" i="2"/>
  <c r="N1072" i="2" s="1"/>
  <c r="F1072" i="2"/>
  <c r="O1072" i="2" s="1"/>
  <c r="G1072" i="2"/>
  <c r="P1072" i="2" s="1"/>
  <c r="Q1072" i="2"/>
  <c r="I1072" i="2"/>
  <c r="R1072" i="2" s="1"/>
  <c r="C1073" i="2"/>
  <c r="L1073" i="2" s="1"/>
  <c r="E1073" i="2"/>
  <c r="N1073" i="2" s="1"/>
  <c r="F1073" i="2"/>
  <c r="O1073" i="2" s="1"/>
  <c r="G1073" i="2"/>
  <c r="P1073" i="2" s="1"/>
  <c r="Q1073" i="2"/>
  <c r="I1073" i="2"/>
  <c r="R1073" i="2" s="1"/>
  <c r="C1074" i="2"/>
  <c r="L1074" i="2" s="1"/>
  <c r="E1074" i="2"/>
  <c r="N1074" i="2" s="1"/>
  <c r="F1074" i="2"/>
  <c r="O1074" i="2" s="1"/>
  <c r="G1074" i="2"/>
  <c r="P1074" i="2" s="1"/>
  <c r="Q1074" i="2"/>
  <c r="I1074" i="2"/>
  <c r="R1074" i="2" s="1"/>
  <c r="C1075" i="2"/>
  <c r="L1075" i="2" s="1"/>
  <c r="E1075" i="2"/>
  <c r="N1075" i="2" s="1"/>
  <c r="F1075" i="2"/>
  <c r="O1075" i="2" s="1"/>
  <c r="G1075" i="2"/>
  <c r="P1075" i="2" s="1"/>
  <c r="Q1075" i="2"/>
  <c r="I1075" i="2"/>
  <c r="R1075" i="2" s="1"/>
  <c r="C1076" i="2"/>
  <c r="L1076" i="2" s="1"/>
  <c r="E1076" i="2"/>
  <c r="N1076" i="2" s="1"/>
  <c r="F1076" i="2"/>
  <c r="O1076" i="2" s="1"/>
  <c r="G1076" i="2"/>
  <c r="P1076" i="2" s="1"/>
  <c r="Q1076" i="2"/>
  <c r="I1076" i="2"/>
  <c r="R1076" i="2" s="1"/>
  <c r="C1077" i="2"/>
  <c r="E1077" i="2"/>
  <c r="N1077" i="2" s="1"/>
  <c r="F1077" i="2"/>
  <c r="O1077" i="2" s="1"/>
  <c r="G1077" i="2"/>
  <c r="P1077" i="2" s="1"/>
  <c r="Q1077" i="2"/>
  <c r="I1077" i="2"/>
  <c r="R1077" i="2" s="1"/>
  <c r="C1078" i="2"/>
  <c r="L1078" i="2" s="1"/>
  <c r="E1078" i="2"/>
  <c r="N1078" i="2" s="1"/>
  <c r="F1078" i="2"/>
  <c r="O1078" i="2" s="1"/>
  <c r="G1078" i="2"/>
  <c r="P1078" i="2" s="1"/>
  <c r="Q1078" i="2"/>
  <c r="I1078" i="2"/>
  <c r="R1078" i="2" s="1"/>
  <c r="C1079" i="2"/>
  <c r="L1079" i="2" s="1"/>
  <c r="E1079" i="2"/>
  <c r="N1079" i="2" s="1"/>
  <c r="F1079" i="2"/>
  <c r="O1079" i="2" s="1"/>
  <c r="G1079" i="2"/>
  <c r="P1079" i="2" s="1"/>
  <c r="Q1079" i="2"/>
  <c r="I1079" i="2"/>
  <c r="R1079" i="2" s="1"/>
  <c r="C1080" i="2"/>
  <c r="E1080" i="2"/>
  <c r="N1080" i="2" s="1"/>
  <c r="F1080" i="2"/>
  <c r="O1080" i="2" s="1"/>
  <c r="G1080" i="2"/>
  <c r="P1080" i="2" s="1"/>
  <c r="Q1080" i="2"/>
  <c r="I1080" i="2"/>
  <c r="R1080" i="2" s="1"/>
  <c r="C1081" i="2"/>
  <c r="L1081" i="2" s="1"/>
  <c r="E1081" i="2"/>
  <c r="N1081" i="2" s="1"/>
  <c r="F1081" i="2"/>
  <c r="O1081" i="2" s="1"/>
  <c r="G1081" i="2"/>
  <c r="P1081" i="2" s="1"/>
  <c r="Q1081" i="2"/>
  <c r="I1081" i="2"/>
  <c r="R1081" i="2" s="1"/>
  <c r="C1082" i="2"/>
  <c r="L1082" i="2" s="1"/>
  <c r="E1082" i="2"/>
  <c r="N1082" i="2" s="1"/>
  <c r="F1082" i="2"/>
  <c r="O1082" i="2" s="1"/>
  <c r="G1082" i="2"/>
  <c r="P1082" i="2" s="1"/>
  <c r="Q1082" i="2"/>
  <c r="I1082" i="2"/>
  <c r="R1082" i="2" s="1"/>
  <c r="C1083" i="2"/>
  <c r="L1083" i="2" s="1"/>
  <c r="E1083" i="2"/>
  <c r="N1083" i="2" s="1"/>
  <c r="F1083" i="2"/>
  <c r="O1083" i="2" s="1"/>
  <c r="G1083" i="2"/>
  <c r="P1083" i="2" s="1"/>
  <c r="Q1083" i="2"/>
  <c r="I1083" i="2"/>
  <c r="R1083" i="2" s="1"/>
  <c r="C1084" i="2"/>
  <c r="L1084" i="2" s="1"/>
  <c r="E1084" i="2"/>
  <c r="N1084" i="2" s="1"/>
  <c r="F1084" i="2"/>
  <c r="O1084" i="2" s="1"/>
  <c r="G1084" i="2"/>
  <c r="P1084" i="2" s="1"/>
  <c r="Q1084" i="2"/>
  <c r="I1084" i="2"/>
  <c r="R1084" i="2" s="1"/>
  <c r="C1085" i="2"/>
  <c r="L1085" i="2" s="1"/>
  <c r="E1085" i="2"/>
  <c r="N1085" i="2" s="1"/>
  <c r="F1085" i="2"/>
  <c r="O1085" i="2" s="1"/>
  <c r="G1085" i="2"/>
  <c r="P1085" i="2" s="1"/>
  <c r="Q1085" i="2"/>
  <c r="I1085" i="2"/>
  <c r="R1085" i="2" s="1"/>
  <c r="C1086" i="2"/>
  <c r="L1086" i="2" s="1"/>
  <c r="E1086" i="2"/>
  <c r="N1086" i="2" s="1"/>
  <c r="F1086" i="2"/>
  <c r="O1086" i="2" s="1"/>
  <c r="G1086" i="2"/>
  <c r="P1086" i="2" s="1"/>
  <c r="Q1086" i="2"/>
  <c r="I1086" i="2"/>
  <c r="R1086" i="2" s="1"/>
  <c r="C1087" i="2"/>
  <c r="L1087" i="2" s="1"/>
  <c r="E1087" i="2"/>
  <c r="N1087" i="2" s="1"/>
  <c r="F1087" i="2"/>
  <c r="O1087" i="2" s="1"/>
  <c r="G1087" i="2"/>
  <c r="P1087" i="2" s="1"/>
  <c r="Q1087" i="2"/>
  <c r="I1087" i="2"/>
  <c r="R1087" i="2" s="1"/>
  <c r="C1088" i="2"/>
  <c r="L1088" i="2" s="1"/>
  <c r="E1088" i="2"/>
  <c r="N1088" i="2" s="1"/>
  <c r="F1088" i="2"/>
  <c r="O1088" i="2" s="1"/>
  <c r="G1088" i="2"/>
  <c r="P1088" i="2" s="1"/>
  <c r="Q1088" i="2"/>
  <c r="I1088" i="2"/>
  <c r="R1088" i="2" s="1"/>
  <c r="C1089" i="2"/>
  <c r="L1089" i="2" s="1"/>
  <c r="E1089" i="2"/>
  <c r="N1089" i="2" s="1"/>
  <c r="F1089" i="2"/>
  <c r="O1089" i="2" s="1"/>
  <c r="G1089" i="2"/>
  <c r="P1089" i="2" s="1"/>
  <c r="Q1089" i="2"/>
  <c r="I1089" i="2"/>
  <c r="R1089" i="2" s="1"/>
  <c r="C1090" i="2"/>
  <c r="L1090" i="2" s="1"/>
  <c r="E1090" i="2"/>
  <c r="N1090" i="2" s="1"/>
  <c r="F1090" i="2"/>
  <c r="O1090" i="2" s="1"/>
  <c r="G1090" i="2"/>
  <c r="P1090" i="2" s="1"/>
  <c r="Q1090" i="2"/>
  <c r="I1090" i="2"/>
  <c r="R1090" i="2" s="1"/>
  <c r="C1091" i="2"/>
  <c r="L1091" i="2" s="1"/>
  <c r="E1091" i="2"/>
  <c r="N1091" i="2" s="1"/>
  <c r="F1091" i="2"/>
  <c r="O1091" i="2" s="1"/>
  <c r="G1091" i="2"/>
  <c r="P1091" i="2" s="1"/>
  <c r="Q1091" i="2"/>
  <c r="I1091" i="2"/>
  <c r="R1091" i="2" s="1"/>
  <c r="C1092" i="2"/>
  <c r="L1092" i="2" s="1"/>
  <c r="E1092" i="2"/>
  <c r="N1092" i="2" s="1"/>
  <c r="F1092" i="2"/>
  <c r="O1092" i="2" s="1"/>
  <c r="G1092" i="2"/>
  <c r="P1092" i="2" s="1"/>
  <c r="Q1092" i="2"/>
  <c r="I1092" i="2"/>
  <c r="R1092" i="2" s="1"/>
  <c r="C1093" i="2"/>
  <c r="L1093" i="2" s="1"/>
  <c r="E1093" i="2"/>
  <c r="N1093" i="2" s="1"/>
  <c r="F1093" i="2"/>
  <c r="O1093" i="2" s="1"/>
  <c r="G1093" i="2"/>
  <c r="P1093" i="2" s="1"/>
  <c r="Q1093" i="2"/>
  <c r="I1093" i="2"/>
  <c r="R1093" i="2" s="1"/>
  <c r="C1094" i="2"/>
  <c r="L1094" i="2" s="1"/>
  <c r="E1094" i="2"/>
  <c r="N1094" i="2" s="1"/>
  <c r="F1094" i="2"/>
  <c r="O1094" i="2" s="1"/>
  <c r="G1094" i="2"/>
  <c r="P1094" i="2" s="1"/>
  <c r="Q1094" i="2"/>
  <c r="I1094" i="2"/>
  <c r="R1094" i="2" s="1"/>
  <c r="C1095" i="2"/>
  <c r="L1095" i="2" s="1"/>
  <c r="E1095" i="2"/>
  <c r="N1095" i="2" s="1"/>
  <c r="F1095" i="2"/>
  <c r="O1095" i="2" s="1"/>
  <c r="G1095" i="2"/>
  <c r="P1095" i="2" s="1"/>
  <c r="Q1095" i="2"/>
  <c r="I1095" i="2"/>
  <c r="R1095" i="2" s="1"/>
  <c r="C1096" i="2"/>
  <c r="L1096" i="2" s="1"/>
  <c r="E1096" i="2"/>
  <c r="N1096" i="2" s="1"/>
  <c r="F1096" i="2"/>
  <c r="O1096" i="2" s="1"/>
  <c r="G1096" i="2"/>
  <c r="P1096" i="2" s="1"/>
  <c r="Q1096" i="2"/>
  <c r="I1096" i="2"/>
  <c r="R1096" i="2" s="1"/>
  <c r="C1097" i="2"/>
  <c r="L1097" i="2" s="1"/>
  <c r="E1097" i="2"/>
  <c r="N1097" i="2" s="1"/>
  <c r="F1097" i="2"/>
  <c r="O1097" i="2" s="1"/>
  <c r="G1097" i="2"/>
  <c r="P1097" i="2" s="1"/>
  <c r="Q1097" i="2"/>
  <c r="I1097" i="2"/>
  <c r="R1097" i="2" s="1"/>
  <c r="C1098" i="2"/>
  <c r="L1098" i="2" s="1"/>
  <c r="E1098" i="2"/>
  <c r="N1098" i="2" s="1"/>
  <c r="F1098" i="2"/>
  <c r="O1098" i="2" s="1"/>
  <c r="G1098" i="2"/>
  <c r="P1098" i="2" s="1"/>
  <c r="Q1098" i="2"/>
  <c r="I1098" i="2"/>
  <c r="R1098" i="2" s="1"/>
  <c r="C1099" i="2"/>
  <c r="L1099" i="2" s="1"/>
  <c r="E1099" i="2"/>
  <c r="N1099" i="2" s="1"/>
  <c r="F1099" i="2"/>
  <c r="O1099" i="2" s="1"/>
  <c r="G1099" i="2"/>
  <c r="P1099" i="2" s="1"/>
  <c r="Q1099" i="2"/>
  <c r="I1099" i="2"/>
  <c r="R1099" i="2" s="1"/>
  <c r="C1100" i="2"/>
  <c r="L1100" i="2" s="1"/>
  <c r="E1100" i="2"/>
  <c r="N1100" i="2" s="1"/>
  <c r="F1100" i="2"/>
  <c r="O1100" i="2" s="1"/>
  <c r="G1100" i="2"/>
  <c r="P1100" i="2" s="1"/>
  <c r="Q1100" i="2"/>
  <c r="I1100" i="2"/>
  <c r="R1100" i="2" s="1"/>
  <c r="C1101" i="2"/>
  <c r="L1101" i="2" s="1"/>
  <c r="E1101" i="2"/>
  <c r="N1101" i="2" s="1"/>
  <c r="F1101" i="2"/>
  <c r="O1101" i="2" s="1"/>
  <c r="G1101" i="2"/>
  <c r="P1101" i="2" s="1"/>
  <c r="Q1101" i="2"/>
  <c r="I1101" i="2"/>
  <c r="R1101" i="2" s="1"/>
  <c r="C1102" i="2"/>
  <c r="L1102" i="2" s="1"/>
  <c r="E1102" i="2"/>
  <c r="N1102" i="2" s="1"/>
  <c r="F1102" i="2"/>
  <c r="O1102" i="2" s="1"/>
  <c r="G1102" i="2"/>
  <c r="P1102" i="2" s="1"/>
  <c r="Q1102" i="2"/>
  <c r="I1102" i="2"/>
  <c r="R1102" i="2" s="1"/>
  <c r="C1103" i="2"/>
  <c r="E1103" i="2"/>
  <c r="N1103" i="2" s="1"/>
  <c r="F1103" i="2"/>
  <c r="O1103" i="2" s="1"/>
  <c r="G1103" i="2"/>
  <c r="P1103" i="2" s="1"/>
  <c r="Q1103" i="2"/>
  <c r="I1103" i="2"/>
  <c r="R1103" i="2" s="1"/>
  <c r="C1104" i="2"/>
  <c r="L1104" i="2" s="1"/>
  <c r="E1104" i="2"/>
  <c r="N1104" i="2" s="1"/>
  <c r="F1104" i="2"/>
  <c r="O1104" i="2" s="1"/>
  <c r="G1104" i="2"/>
  <c r="P1104" i="2" s="1"/>
  <c r="Q1104" i="2"/>
  <c r="I1104" i="2"/>
  <c r="R1104" i="2" s="1"/>
  <c r="C1105" i="2"/>
  <c r="L1105" i="2" s="1"/>
  <c r="E1105" i="2"/>
  <c r="N1105" i="2" s="1"/>
  <c r="F1105" i="2"/>
  <c r="O1105" i="2" s="1"/>
  <c r="G1105" i="2"/>
  <c r="P1105" i="2" s="1"/>
  <c r="Q1105" i="2"/>
  <c r="I1105" i="2"/>
  <c r="R1105" i="2" s="1"/>
  <c r="C1106" i="2"/>
  <c r="L1106" i="2" s="1"/>
  <c r="E1106" i="2"/>
  <c r="N1106" i="2" s="1"/>
  <c r="F1106" i="2"/>
  <c r="O1106" i="2" s="1"/>
  <c r="G1106" i="2"/>
  <c r="P1106" i="2" s="1"/>
  <c r="Q1106" i="2"/>
  <c r="I1106" i="2"/>
  <c r="R1106" i="2" s="1"/>
  <c r="C1107" i="2"/>
  <c r="L1107" i="2" s="1"/>
  <c r="E1107" i="2"/>
  <c r="N1107" i="2" s="1"/>
  <c r="F1107" i="2"/>
  <c r="O1107" i="2" s="1"/>
  <c r="G1107" i="2"/>
  <c r="P1107" i="2" s="1"/>
  <c r="Q1107" i="2"/>
  <c r="I1107" i="2"/>
  <c r="R1107" i="2" s="1"/>
  <c r="C1108" i="2"/>
  <c r="L1108" i="2" s="1"/>
  <c r="E1108" i="2"/>
  <c r="N1108" i="2" s="1"/>
  <c r="F1108" i="2"/>
  <c r="O1108" i="2" s="1"/>
  <c r="G1108" i="2"/>
  <c r="P1108" i="2" s="1"/>
  <c r="Q1108" i="2"/>
  <c r="I1108" i="2"/>
  <c r="R1108" i="2" s="1"/>
  <c r="C1109" i="2"/>
  <c r="L1109" i="2" s="1"/>
  <c r="E1109" i="2"/>
  <c r="N1109" i="2" s="1"/>
  <c r="F1109" i="2"/>
  <c r="O1109" i="2" s="1"/>
  <c r="G1109" i="2"/>
  <c r="P1109" i="2" s="1"/>
  <c r="Q1109" i="2"/>
  <c r="I1109" i="2"/>
  <c r="R1109" i="2" s="1"/>
  <c r="C1110" i="2"/>
  <c r="L1110" i="2" s="1"/>
  <c r="E1110" i="2"/>
  <c r="N1110" i="2" s="1"/>
  <c r="F1110" i="2"/>
  <c r="O1110" i="2" s="1"/>
  <c r="G1110" i="2"/>
  <c r="P1110" i="2" s="1"/>
  <c r="Q1110" i="2"/>
  <c r="I1110" i="2"/>
  <c r="R1110" i="2" s="1"/>
  <c r="C1111" i="2"/>
  <c r="L1111" i="2" s="1"/>
  <c r="E1111" i="2"/>
  <c r="N1111" i="2" s="1"/>
  <c r="F1111" i="2"/>
  <c r="O1111" i="2" s="1"/>
  <c r="G1111" i="2"/>
  <c r="P1111" i="2" s="1"/>
  <c r="Q1111" i="2"/>
  <c r="I1111" i="2"/>
  <c r="R1111" i="2" s="1"/>
  <c r="C1112" i="2"/>
  <c r="E1112" i="2"/>
  <c r="N1112" i="2" s="1"/>
  <c r="F1112" i="2"/>
  <c r="O1112" i="2" s="1"/>
  <c r="G1112" i="2"/>
  <c r="P1112" i="2" s="1"/>
  <c r="Q1112" i="2"/>
  <c r="I1112" i="2"/>
  <c r="R1112" i="2" s="1"/>
  <c r="C1113" i="2"/>
  <c r="L1113" i="2" s="1"/>
  <c r="E1113" i="2"/>
  <c r="N1113" i="2" s="1"/>
  <c r="F1113" i="2"/>
  <c r="O1113" i="2" s="1"/>
  <c r="G1113" i="2"/>
  <c r="P1113" i="2" s="1"/>
  <c r="Q1113" i="2"/>
  <c r="I1113" i="2"/>
  <c r="R1113" i="2" s="1"/>
  <c r="C1114" i="2"/>
  <c r="L1114" i="2" s="1"/>
  <c r="E1114" i="2"/>
  <c r="N1114" i="2" s="1"/>
  <c r="F1114" i="2"/>
  <c r="O1114" i="2" s="1"/>
  <c r="G1114" i="2"/>
  <c r="P1114" i="2" s="1"/>
  <c r="Q1114" i="2"/>
  <c r="I1114" i="2"/>
  <c r="R1114" i="2" s="1"/>
  <c r="C1115" i="2"/>
  <c r="L1115" i="2" s="1"/>
  <c r="E1115" i="2"/>
  <c r="N1115" i="2" s="1"/>
  <c r="F1115" i="2"/>
  <c r="O1115" i="2" s="1"/>
  <c r="G1115" i="2"/>
  <c r="P1115" i="2" s="1"/>
  <c r="Q1115" i="2"/>
  <c r="I1115" i="2"/>
  <c r="R1115" i="2" s="1"/>
  <c r="C1116" i="2"/>
  <c r="L1116" i="2" s="1"/>
  <c r="E1116" i="2"/>
  <c r="N1116" i="2" s="1"/>
  <c r="F1116" i="2"/>
  <c r="O1116" i="2" s="1"/>
  <c r="G1116" i="2"/>
  <c r="P1116" i="2" s="1"/>
  <c r="Q1116" i="2"/>
  <c r="I1116" i="2"/>
  <c r="R1116" i="2" s="1"/>
  <c r="C1117" i="2"/>
  <c r="L1117" i="2" s="1"/>
  <c r="E1117" i="2"/>
  <c r="N1117" i="2" s="1"/>
  <c r="F1117" i="2"/>
  <c r="O1117" i="2" s="1"/>
  <c r="G1117" i="2"/>
  <c r="P1117" i="2" s="1"/>
  <c r="Q1117" i="2"/>
  <c r="I1117" i="2"/>
  <c r="R1117" i="2" s="1"/>
  <c r="C1118" i="2"/>
  <c r="L1118" i="2" s="1"/>
  <c r="E1118" i="2"/>
  <c r="N1118" i="2" s="1"/>
  <c r="F1118" i="2"/>
  <c r="O1118" i="2" s="1"/>
  <c r="G1118" i="2"/>
  <c r="P1118" i="2" s="1"/>
  <c r="Q1118" i="2"/>
  <c r="I1118" i="2"/>
  <c r="R1118" i="2" s="1"/>
  <c r="C1119" i="2"/>
  <c r="L1119" i="2" s="1"/>
  <c r="E1119" i="2"/>
  <c r="N1119" i="2" s="1"/>
  <c r="F1119" i="2"/>
  <c r="O1119" i="2" s="1"/>
  <c r="G1119" i="2"/>
  <c r="P1119" i="2" s="1"/>
  <c r="Q1119" i="2"/>
  <c r="I1119" i="2"/>
  <c r="R1119" i="2" s="1"/>
  <c r="C1120" i="2"/>
  <c r="L1120" i="2" s="1"/>
  <c r="E1120" i="2"/>
  <c r="N1120" i="2" s="1"/>
  <c r="F1120" i="2"/>
  <c r="O1120" i="2" s="1"/>
  <c r="G1120" i="2"/>
  <c r="P1120" i="2" s="1"/>
  <c r="Q1120" i="2"/>
  <c r="I1120" i="2"/>
  <c r="R1120" i="2" s="1"/>
  <c r="C1121" i="2"/>
  <c r="L1121" i="2" s="1"/>
  <c r="E1121" i="2"/>
  <c r="N1121" i="2" s="1"/>
  <c r="F1121" i="2"/>
  <c r="O1121" i="2" s="1"/>
  <c r="G1121" i="2"/>
  <c r="P1121" i="2" s="1"/>
  <c r="Q1121" i="2"/>
  <c r="I1121" i="2"/>
  <c r="R1121" i="2" s="1"/>
  <c r="C1122" i="2"/>
  <c r="L1122" i="2" s="1"/>
  <c r="E1122" i="2"/>
  <c r="N1122" i="2" s="1"/>
  <c r="F1122" i="2"/>
  <c r="O1122" i="2" s="1"/>
  <c r="G1122" i="2"/>
  <c r="P1122" i="2" s="1"/>
  <c r="Q1122" i="2"/>
  <c r="I1122" i="2"/>
  <c r="R1122" i="2" s="1"/>
  <c r="C1123" i="2"/>
  <c r="E1123" i="2"/>
  <c r="N1123" i="2" s="1"/>
  <c r="F1123" i="2"/>
  <c r="O1123" i="2" s="1"/>
  <c r="G1123" i="2"/>
  <c r="P1123" i="2" s="1"/>
  <c r="Q1123" i="2"/>
  <c r="I1123" i="2"/>
  <c r="R1123" i="2" s="1"/>
  <c r="C1124" i="2"/>
  <c r="L1124" i="2" s="1"/>
  <c r="E1124" i="2"/>
  <c r="N1124" i="2" s="1"/>
  <c r="F1124" i="2"/>
  <c r="O1124" i="2" s="1"/>
  <c r="G1124" i="2"/>
  <c r="P1124" i="2" s="1"/>
  <c r="Q1124" i="2"/>
  <c r="I1124" i="2"/>
  <c r="R1124" i="2" s="1"/>
  <c r="C1125" i="2"/>
  <c r="L1125" i="2" s="1"/>
  <c r="E1125" i="2"/>
  <c r="N1125" i="2" s="1"/>
  <c r="F1125" i="2"/>
  <c r="O1125" i="2" s="1"/>
  <c r="G1125" i="2"/>
  <c r="P1125" i="2" s="1"/>
  <c r="Q1125" i="2"/>
  <c r="I1125" i="2"/>
  <c r="R1125" i="2" s="1"/>
  <c r="C1126" i="2"/>
  <c r="L1126" i="2" s="1"/>
  <c r="E1126" i="2"/>
  <c r="N1126" i="2" s="1"/>
  <c r="F1126" i="2"/>
  <c r="O1126" i="2" s="1"/>
  <c r="G1126" i="2"/>
  <c r="P1126" i="2" s="1"/>
  <c r="Q1126" i="2"/>
  <c r="I1126" i="2"/>
  <c r="R1126" i="2" s="1"/>
  <c r="C1127" i="2"/>
  <c r="L1127" i="2" s="1"/>
  <c r="E1127" i="2"/>
  <c r="N1127" i="2" s="1"/>
  <c r="F1127" i="2"/>
  <c r="O1127" i="2" s="1"/>
  <c r="G1127" i="2"/>
  <c r="P1127" i="2" s="1"/>
  <c r="Q1127" i="2"/>
  <c r="I1127" i="2"/>
  <c r="R1127" i="2" s="1"/>
  <c r="C1128" i="2"/>
  <c r="L1128" i="2" s="1"/>
  <c r="E1128" i="2"/>
  <c r="N1128" i="2" s="1"/>
  <c r="F1128" i="2"/>
  <c r="O1128" i="2" s="1"/>
  <c r="G1128" i="2"/>
  <c r="P1128" i="2" s="1"/>
  <c r="Q1128" i="2"/>
  <c r="I1128" i="2"/>
  <c r="R1128" i="2" s="1"/>
  <c r="C1129" i="2"/>
  <c r="L1129" i="2" s="1"/>
  <c r="E1129" i="2"/>
  <c r="N1129" i="2" s="1"/>
  <c r="F1129" i="2"/>
  <c r="O1129" i="2" s="1"/>
  <c r="G1129" i="2"/>
  <c r="P1129" i="2" s="1"/>
  <c r="Q1129" i="2"/>
  <c r="I1129" i="2"/>
  <c r="R1129" i="2" s="1"/>
  <c r="C1130" i="2"/>
  <c r="L1130" i="2" s="1"/>
  <c r="E1130" i="2"/>
  <c r="N1130" i="2" s="1"/>
  <c r="F1130" i="2"/>
  <c r="O1130" i="2" s="1"/>
  <c r="G1130" i="2"/>
  <c r="P1130" i="2" s="1"/>
  <c r="Q1130" i="2"/>
  <c r="I1130" i="2"/>
  <c r="R1130" i="2" s="1"/>
  <c r="C1131" i="2"/>
  <c r="L1131" i="2" s="1"/>
  <c r="E1131" i="2"/>
  <c r="N1131" i="2" s="1"/>
  <c r="F1131" i="2"/>
  <c r="O1131" i="2" s="1"/>
  <c r="G1131" i="2"/>
  <c r="P1131" i="2" s="1"/>
  <c r="Q1131" i="2"/>
  <c r="I1131" i="2"/>
  <c r="R1131" i="2" s="1"/>
  <c r="C1132" i="2"/>
  <c r="L1132" i="2" s="1"/>
  <c r="E1132" i="2"/>
  <c r="N1132" i="2" s="1"/>
  <c r="F1132" i="2"/>
  <c r="O1132" i="2" s="1"/>
  <c r="G1132" i="2"/>
  <c r="P1132" i="2" s="1"/>
  <c r="Q1132" i="2"/>
  <c r="I1132" i="2"/>
  <c r="R1132" i="2" s="1"/>
  <c r="C1133" i="2"/>
  <c r="L1133" i="2" s="1"/>
  <c r="E1133" i="2"/>
  <c r="N1133" i="2" s="1"/>
  <c r="F1133" i="2"/>
  <c r="O1133" i="2" s="1"/>
  <c r="G1133" i="2"/>
  <c r="P1133" i="2" s="1"/>
  <c r="Q1133" i="2"/>
  <c r="I1133" i="2"/>
  <c r="R1133" i="2" s="1"/>
  <c r="C1134" i="2"/>
  <c r="E1134" i="2"/>
  <c r="N1134" i="2" s="1"/>
  <c r="F1134" i="2"/>
  <c r="O1134" i="2" s="1"/>
  <c r="G1134" i="2"/>
  <c r="P1134" i="2" s="1"/>
  <c r="Q1134" i="2"/>
  <c r="I1134" i="2"/>
  <c r="R1134" i="2" s="1"/>
  <c r="C1135" i="2"/>
  <c r="L1135" i="2" s="1"/>
  <c r="E1135" i="2"/>
  <c r="N1135" i="2" s="1"/>
  <c r="F1135" i="2"/>
  <c r="O1135" i="2" s="1"/>
  <c r="G1135" i="2"/>
  <c r="P1135" i="2" s="1"/>
  <c r="Q1135" i="2"/>
  <c r="I1135" i="2"/>
  <c r="R1135" i="2" s="1"/>
  <c r="C1136" i="2"/>
  <c r="L1136" i="2" s="1"/>
  <c r="E1136" i="2"/>
  <c r="N1136" i="2" s="1"/>
  <c r="F1136" i="2"/>
  <c r="O1136" i="2" s="1"/>
  <c r="G1136" i="2"/>
  <c r="P1136" i="2" s="1"/>
  <c r="Q1136" i="2"/>
  <c r="I1136" i="2"/>
  <c r="R1136" i="2" s="1"/>
  <c r="C1137" i="2"/>
  <c r="L1137" i="2" s="1"/>
  <c r="E1137" i="2"/>
  <c r="N1137" i="2" s="1"/>
  <c r="F1137" i="2"/>
  <c r="O1137" i="2" s="1"/>
  <c r="G1137" i="2"/>
  <c r="P1137" i="2" s="1"/>
  <c r="Q1137" i="2"/>
  <c r="I1137" i="2"/>
  <c r="R1137" i="2" s="1"/>
  <c r="C1138" i="2"/>
  <c r="L1138" i="2" s="1"/>
  <c r="E1138" i="2"/>
  <c r="N1138" i="2" s="1"/>
  <c r="F1138" i="2"/>
  <c r="O1138" i="2" s="1"/>
  <c r="G1138" i="2"/>
  <c r="P1138" i="2" s="1"/>
  <c r="Q1138" i="2"/>
  <c r="I1138" i="2"/>
  <c r="R1138" i="2" s="1"/>
  <c r="C1139" i="2"/>
  <c r="L1139" i="2" s="1"/>
  <c r="E1139" i="2"/>
  <c r="N1139" i="2" s="1"/>
  <c r="F1139" i="2"/>
  <c r="O1139" i="2" s="1"/>
  <c r="G1139" i="2"/>
  <c r="P1139" i="2" s="1"/>
  <c r="Q1139" i="2"/>
  <c r="I1139" i="2"/>
  <c r="R1139" i="2" s="1"/>
  <c r="C1140" i="2"/>
  <c r="L1140" i="2" s="1"/>
  <c r="E1140" i="2"/>
  <c r="N1140" i="2" s="1"/>
  <c r="F1140" i="2"/>
  <c r="O1140" i="2" s="1"/>
  <c r="G1140" i="2"/>
  <c r="P1140" i="2" s="1"/>
  <c r="Q1140" i="2"/>
  <c r="I1140" i="2"/>
  <c r="R1140" i="2" s="1"/>
  <c r="C1141" i="2"/>
  <c r="L1141" i="2" s="1"/>
  <c r="E1141" i="2"/>
  <c r="N1141" i="2" s="1"/>
  <c r="F1141" i="2"/>
  <c r="O1141" i="2" s="1"/>
  <c r="G1141" i="2"/>
  <c r="P1141" i="2" s="1"/>
  <c r="Q1141" i="2"/>
  <c r="I1141" i="2"/>
  <c r="R1141" i="2" s="1"/>
  <c r="C1142" i="2"/>
  <c r="L1142" i="2" s="1"/>
  <c r="E1142" i="2"/>
  <c r="N1142" i="2" s="1"/>
  <c r="F1142" i="2"/>
  <c r="O1142" i="2" s="1"/>
  <c r="G1142" i="2"/>
  <c r="P1142" i="2" s="1"/>
  <c r="Q1142" i="2"/>
  <c r="I1142" i="2"/>
  <c r="R1142" i="2" s="1"/>
  <c r="C1143" i="2"/>
  <c r="L1143" i="2" s="1"/>
  <c r="E1143" i="2"/>
  <c r="N1143" i="2" s="1"/>
  <c r="F1143" i="2"/>
  <c r="O1143" i="2" s="1"/>
  <c r="G1143" i="2"/>
  <c r="P1143" i="2" s="1"/>
  <c r="Q1143" i="2"/>
  <c r="I1143" i="2"/>
  <c r="R1143" i="2" s="1"/>
  <c r="C1144" i="2"/>
  <c r="L1144" i="2" s="1"/>
  <c r="E1144" i="2"/>
  <c r="N1144" i="2" s="1"/>
  <c r="F1144" i="2"/>
  <c r="O1144" i="2" s="1"/>
  <c r="G1144" i="2"/>
  <c r="P1144" i="2" s="1"/>
  <c r="Q1144" i="2"/>
  <c r="I1144" i="2"/>
  <c r="R1144" i="2" s="1"/>
  <c r="C1145" i="2"/>
  <c r="L1145" i="2" s="1"/>
  <c r="E1145" i="2"/>
  <c r="N1145" i="2" s="1"/>
  <c r="F1145" i="2"/>
  <c r="O1145" i="2" s="1"/>
  <c r="G1145" i="2"/>
  <c r="P1145" i="2" s="1"/>
  <c r="Q1145" i="2"/>
  <c r="I1145" i="2"/>
  <c r="R1145" i="2" s="1"/>
  <c r="C1146" i="2"/>
  <c r="L1146" i="2" s="1"/>
  <c r="E1146" i="2"/>
  <c r="N1146" i="2" s="1"/>
  <c r="F1146" i="2"/>
  <c r="O1146" i="2" s="1"/>
  <c r="G1146" i="2"/>
  <c r="P1146" i="2" s="1"/>
  <c r="Q1146" i="2"/>
  <c r="I1146" i="2"/>
  <c r="R1146" i="2" s="1"/>
  <c r="C1147" i="2"/>
  <c r="L1147" i="2" s="1"/>
  <c r="E1147" i="2"/>
  <c r="N1147" i="2" s="1"/>
  <c r="F1147" i="2"/>
  <c r="O1147" i="2" s="1"/>
  <c r="G1147" i="2"/>
  <c r="P1147" i="2" s="1"/>
  <c r="Q1147" i="2"/>
  <c r="I1147" i="2"/>
  <c r="R1147" i="2" s="1"/>
  <c r="C1148" i="2"/>
  <c r="L1148" i="2" s="1"/>
  <c r="E1148" i="2"/>
  <c r="N1148" i="2" s="1"/>
  <c r="F1148" i="2"/>
  <c r="O1148" i="2" s="1"/>
  <c r="G1148" i="2"/>
  <c r="P1148" i="2" s="1"/>
  <c r="Q1148" i="2"/>
  <c r="I1148" i="2"/>
  <c r="R1148" i="2" s="1"/>
  <c r="C1149" i="2"/>
  <c r="L1149" i="2" s="1"/>
  <c r="E1149" i="2"/>
  <c r="N1149" i="2" s="1"/>
  <c r="F1149" i="2"/>
  <c r="O1149" i="2" s="1"/>
  <c r="G1149" i="2"/>
  <c r="P1149" i="2" s="1"/>
  <c r="Q1149" i="2"/>
  <c r="I1149" i="2"/>
  <c r="R1149" i="2" s="1"/>
  <c r="C1150" i="2"/>
  <c r="L1150" i="2" s="1"/>
  <c r="E1150" i="2"/>
  <c r="N1150" i="2" s="1"/>
  <c r="F1150" i="2"/>
  <c r="O1150" i="2" s="1"/>
  <c r="G1150" i="2"/>
  <c r="P1150" i="2" s="1"/>
  <c r="Q1150" i="2"/>
  <c r="I1150" i="2"/>
  <c r="R1150" i="2" s="1"/>
  <c r="C1151" i="2"/>
  <c r="L1151" i="2" s="1"/>
  <c r="E1151" i="2"/>
  <c r="N1151" i="2" s="1"/>
  <c r="F1151" i="2"/>
  <c r="O1151" i="2" s="1"/>
  <c r="G1151" i="2"/>
  <c r="P1151" i="2" s="1"/>
  <c r="Q1151" i="2"/>
  <c r="I1151" i="2"/>
  <c r="R1151" i="2" s="1"/>
  <c r="C1152" i="2"/>
  <c r="L1152" i="2" s="1"/>
  <c r="E1152" i="2"/>
  <c r="N1152" i="2" s="1"/>
  <c r="F1152" i="2"/>
  <c r="O1152" i="2" s="1"/>
  <c r="G1152" i="2"/>
  <c r="P1152" i="2" s="1"/>
  <c r="Q1152" i="2"/>
  <c r="I1152" i="2"/>
  <c r="R1152" i="2" s="1"/>
  <c r="C1153" i="2"/>
  <c r="L1153" i="2" s="1"/>
  <c r="E1153" i="2"/>
  <c r="N1153" i="2" s="1"/>
  <c r="F1153" i="2"/>
  <c r="O1153" i="2" s="1"/>
  <c r="G1153" i="2"/>
  <c r="P1153" i="2" s="1"/>
  <c r="Q1153" i="2"/>
  <c r="I1153" i="2"/>
  <c r="R1153" i="2" s="1"/>
  <c r="C1154" i="2"/>
  <c r="L1154" i="2" s="1"/>
  <c r="E1154" i="2"/>
  <c r="N1154" i="2" s="1"/>
  <c r="F1154" i="2"/>
  <c r="O1154" i="2" s="1"/>
  <c r="G1154" i="2"/>
  <c r="P1154" i="2" s="1"/>
  <c r="Q1154" i="2"/>
  <c r="I1154" i="2"/>
  <c r="R1154" i="2" s="1"/>
  <c r="C1155" i="2"/>
  <c r="L1155" i="2" s="1"/>
  <c r="E1155" i="2"/>
  <c r="N1155" i="2" s="1"/>
  <c r="F1155" i="2"/>
  <c r="O1155" i="2" s="1"/>
  <c r="G1155" i="2"/>
  <c r="P1155" i="2" s="1"/>
  <c r="Q1155" i="2"/>
  <c r="I1155" i="2"/>
  <c r="R1155" i="2" s="1"/>
  <c r="C1156" i="2"/>
  <c r="L1156" i="2" s="1"/>
  <c r="E1156" i="2"/>
  <c r="N1156" i="2" s="1"/>
  <c r="F1156" i="2"/>
  <c r="O1156" i="2" s="1"/>
  <c r="G1156" i="2"/>
  <c r="P1156" i="2" s="1"/>
  <c r="Q1156" i="2"/>
  <c r="I1156" i="2"/>
  <c r="R1156" i="2" s="1"/>
  <c r="C1157" i="2"/>
  <c r="L1157" i="2" s="1"/>
  <c r="E1157" i="2"/>
  <c r="N1157" i="2" s="1"/>
  <c r="F1157" i="2"/>
  <c r="O1157" i="2" s="1"/>
  <c r="G1157" i="2"/>
  <c r="P1157" i="2" s="1"/>
  <c r="Q1157" i="2"/>
  <c r="I1157" i="2"/>
  <c r="R1157" i="2" s="1"/>
  <c r="C1158" i="2"/>
  <c r="L1158" i="2" s="1"/>
  <c r="E1158" i="2"/>
  <c r="N1158" i="2" s="1"/>
  <c r="F1158" i="2"/>
  <c r="O1158" i="2" s="1"/>
  <c r="G1158" i="2"/>
  <c r="P1158" i="2" s="1"/>
  <c r="Q1158" i="2"/>
  <c r="I1158" i="2"/>
  <c r="R1158" i="2" s="1"/>
  <c r="C1159" i="2"/>
  <c r="L1159" i="2" s="1"/>
  <c r="E1159" i="2"/>
  <c r="N1159" i="2" s="1"/>
  <c r="F1159" i="2"/>
  <c r="O1159" i="2" s="1"/>
  <c r="G1159" i="2"/>
  <c r="P1159" i="2" s="1"/>
  <c r="Q1159" i="2"/>
  <c r="I1159" i="2"/>
  <c r="R1159" i="2" s="1"/>
  <c r="C1160" i="2"/>
  <c r="L1160" i="2" s="1"/>
  <c r="E1160" i="2"/>
  <c r="N1160" i="2" s="1"/>
  <c r="F1160" i="2"/>
  <c r="O1160" i="2" s="1"/>
  <c r="G1160" i="2"/>
  <c r="P1160" i="2" s="1"/>
  <c r="Q1160" i="2"/>
  <c r="I1160" i="2"/>
  <c r="R1160" i="2" s="1"/>
  <c r="C1161" i="2"/>
  <c r="L1161" i="2" s="1"/>
  <c r="E1161" i="2"/>
  <c r="N1161" i="2" s="1"/>
  <c r="F1161" i="2"/>
  <c r="O1161" i="2" s="1"/>
  <c r="G1161" i="2"/>
  <c r="P1161" i="2" s="1"/>
  <c r="Q1161" i="2"/>
  <c r="I1161" i="2"/>
  <c r="R1161" i="2" s="1"/>
  <c r="C1162" i="2"/>
  <c r="L1162" i="2" s="1"/>
  <c r="E1162" i="2"/>
  <c r="N1162" i="2" s="1"/>
  <c r="F1162" i="2"/>
  <c r="O1162" i="2" s="1"/>
  <c r="G1162" i="2"/>
  <c r="P1162" i="2" s="1"/>
  <c r="Q1162" i="2"/>
  <c r="I1162" i="2"/>
  <c r="R1162" i="2" s="1"/>
  <c r="C1163" i="2"/>
  <c r="L1163" i="2" s="1"/>
  <c r="E1163" i="2"/>
  <c r="N1163" i="2" s="1"/>
  <c r="F1163" i="2"/>
  <c r="O1163" i="2" s="1"/>
  <c r="G1163" i="2"/>
  <c r="P1163" i="2" s="1"/>
  <c r="Q1163" i="2"/>
  <c r="I1163" i="2"/>
  <c r="R1163" i="2" s="1"/>
  <c r="C1164" i="2"/>
  <c r="L1164" i="2" s="1"/>
  <c r="E1164" i="2"/>
  <c r="N1164" i="2" s="1"/>
  <c r="F1164" i="2"/>
  <c r="O1164" i="2" s="1"/>
  <c r="G1164" i="2"/>
  <c r="P1164" i="2" s="1"/>
  <c r="Q1164" i="2"/>
  <c r="I1164" i="2"/>
  <c r="R1164" i="2" s="1"/>
  <c r="C1165" i="2"/>
  <c r="L1165" i="2" s="1"/>
  <c r="E1165" i="2"/>
  <c r="N1165" i="2" s="1"/>
  <c r="F1165" i="2"/>
  <c r="O1165" i="2" s="1"/>
  <c r="G1165" i="2"/>
  <c r="P1165" i="2" s="1"/>
  <c r="Q1165" i="2"/>
  <c r="I1165" i="2"/>
  <c r="R1165" i="2" s="1"/>
  <c r="C1166" i="2"/>
  <c r="L1166" i="2" s="1"/>
  <c r="E1166" i="2"/>
  <c r="N1166" i="2" s="1"/>
  <c r="F1166" i="2"/>
  <c r="O1166" i="2" s="1"/>
  <c r="G1166" i="2"/>
  <c r="P1166" i="2" s="1"/>
  <c r="Q1166" i="2"/>
  <c r="I1166" i="2"/>
  <c r="R1166" i="2" s="1"/>
  <c r="C1167" i="2"/>
  <c r="L1167" i="2" s="1"/>
  <c r="E1167" i="2"/>
  <c r="N1167" i="2" s="1"/>
  <c r="F1167" i="2"/>
  <c r="O1167" i="2" s="1"/>
  <c r="G1167" i="2"/>
  <c r="P1167" i="2" s="1"/>
  <c r="Q1167" i="2"/>
  <c r="I1167" i="2"/>
  <c r="R1167" i="2" s="1"/>
  <c r="C1168" i="2"/>
  <c r="L1168" i="2" s="1"/>
  <c r="E1168" i="2"/>
  <c r="N1168" i="2" s="1"/>
  <c r="F1168" i="2"/>
  <c r="O1168" i="2" s="1"/>
  <c r="G1168" i="2"/>
  <c r="P1168" i="2" s="1"/>
  <c r="Q1168" i="2"/>
  <c r="I1168" i="2"/>
  <c r="R1168" i="2" s="1"/>
  <c r="C1169" i="2"/>
  <c r="L1169" i="2" s="1"/>
  <c r="E1169" i="2"/>
  <c r="N1169" i="2" s="1"/>
  <c r="F1169" i="2"/>
  <c r="O1169" i="2" s="1"/>
  <c r="G1169" i="2"/>
  <c r="P1169" i="2" s="1"/>
  <c r="Q1169" i="2"/>
  <c r="I1169" i="2"/>
  <c r="R1169" i="2" s="1"/>
  <c r="C1170" i="2"/>
  <c r="L1170" i="2" s="1"/>
  <c r="E1170" i="2"/>
  <c r="N1170" i="2" s="1"/>
  <c r="F1170" i="2"/>
  <c r="O1170" i="2" s="1"/>
  <c r="G1170" i="2"/>
  <c r="P1170" i="2" s="1"/>
  <c r="Q1170" i="2"/>
  <c r="I1170" i="2"/>
  <c r="R1170" i="2" s="1"/>
  <c r="C1171" i="2"/>
  <c r="L1171" i="2" s="1"/>
  <c r="E1171" i="2"/>
  <c r="N1171" i="2" s="1"/>
  <c r="F1171" i="2"/>
  <c r="O1171" i="2" s="1"/>
  <c r="G1171" i="2"/>
  <c r="P1171" i="2" s="1"/>
  <c r="Q1171" i="2"/>
  <c r="I1171" i="2"/>
  <c r="R1171" i="2" s="1"/>
  <c r="C1172" i="2"/>
  <c r="L1172" i="2" s="1"/>
  <c r="E1172" i="2"/>
  <c r="N1172" i="2" s="1"/>
  <c r="F1172" i="2"/>
  <c r="O1172" i="2" s="1"/>
  <c r="G1172" i="2"/>
  <c r="P1172" i="2" s="1"/>
  <c r="Q1172" i="2"/>
  <c r="I1172" i="2"/>
  <c r="R1172" i="2" s="1"/>
  <c r="C1173" i="2"/>
  <c r="L1173" i="2" s="1"/>
  <c r="E1173" i="2"/>
  <c r="N1173" i="2" s="1"/>
  <c r="F1173" i="2"/>
  <c r="O1173" i="2" s="1"/>
  <c r="G1173" i="2"/>
  <c r="P1173" i="2" s="1"/>
  <c r="Q1173" i="2"/>
  <c r="I1173" i="2"/>
  <c r="R1173" i="2" s="1"/>
  <c r="C1174" i="2"/>
  <c r="L1174" i="2" s="1"/>
  <c r="E1174" i="2"/>
  <c r="N1174" i="2" s="1"/>
  <c r="F1174" i="2"/>
  <c r="O1174" i="2" s="1"/>
  <c r="G1174" i="2"/>
  <c r="P1174" i="2" s="1"/>
  <c r="Q1174" i="2"/>
  <c r="I1174" i="2"/>
  <c r="R1174" i="2" s="1"/>
  <c r="C1175" i="2"/>
  <c r="L1175" i="2" s="1"/>
  <c r="E1175" i="2"/>
  <c r="N1175" i="2" s="1"/>
  <c r="F1175" i="2"/>
  <c r="O1175" i="2" s="1"/>
  <c r="G1175" i="2"/>
  <c r="P1175" i="2" s="1"/>
  <c r="Q1175" i="2"/>
  <c r="I1175" i="2"/>
  <c r="R1175" i="2" s="1"/>
  <c r="C1176" i="2"/>
  <c r="L1176" i="2" s="1"/>
  <c r="E1176" i="2"/>
  <c r="N1176" i="2" s="1"/>
  <c r="F1176" i="2"/>
  <c r="O1176" i="2" s="1"/>
  <c r="G1176" i="2"/>
  <c r="P1176" i="2" s="1"/>
  <c r="Q1176" i="2"/>
  <c r="I1176" i="2"/>
  <c r="R1176" i="2" s="1"/>
  <c r="C1177" i="2"/>
  <c r="L1177" i="2" s="1"/>
  <c r="E1177" i="2"/>
  <c r="N1177" i="2" s="1"/>
  <c r="F1177" i="2"/>
  <c r="O1177" i="2" s="1"/>
  <c r="G1177" i="2"/>
  <c r="P1177" i="2" s="1"/>
  <c r="Q1177" i="2"/>
  <c r="I1177" i="2"/>
  <c r="R1177" i="2" s="1"/>
  <c r="C1178" i="2"/>
  <c r="L1178" i="2" s="1"/>
  <c r="E1178" i="2"/>
  <c r="N1178" i="2" s="1"/>
  <c r="F1178" i="2"/>
  <c r="O1178" i="2" s="1"/>
  <c r="G1178" i="2"/>
  <c r="P1178" i="2" s="1"/>
  <c r="Q1178" i="2"/>
  <c r="I1178" i="2"/>
  <c r="R1178" i="2" s="1"/>
  <c r="C1179" i="2"/>
  <c r="L1179" i="2" s="1"/>
  <c r="E1179" i="2"/>
  <c r="N1179" i="2" s="1"/>
  <c r="F1179" i="2"/>
  <c r="O1179" i="2" s="1"/>
  <c r="G1179" i="2"/>
  <c r="P1179" i="2" s="1"/>
  <c r="Q1179" i="2"/>
  <c r="I1179" i="2"/>
  <c r="R1179" i="2" s="1"/>
  <c r="C1180" i="2"/>
  <c r="L1180" i="2" s="1"/>
  <c r="E1180" i="2"/>
  <c r="N1180" i="2" s="1"/>
  <c r="F1180" i="2"/>
  <c r="O1180" i="2" s="1"/>
  <c r="G1180" i="2"/>
  <c r="P1180" i="2" s="1"/>
  <c r="Q1180" i="2"/>
  <c r="I1180" i="2"/>
  <c r="R1180" i="2" s="1"/>
  <c r="C1181" i="2"/>
  <c r="L1181" i="2" s="1"/>
  <c r="E1181" i="2"/>
  <c r="N1181" i="2" s="1"/>
  <c r="F1181" i="2"/>
  <c r="O1181" i="2" s="1"/>
  <c r="G1181" i="2"/>
  <c r="P1181" i="2" s="1"/>
  <c r="Q1181" i="2"/>
  <c r="I1181" i="2"/>
  <c r="R1181" i="2" s="1"/>
  <c r="C1182" i="2"/>
  <c r="L1182" i="2" s="1"/>
  <c r="E1182" i="2"/>
  <c r="N1182" i="2" s="1"/>
  <c r="F1182" i="2"/>
  <c r="O1182" i="2" s="1"/>
  <c r="G1182" i="2"/>
  <c r="P1182" i="2" s="1"/>
  <c r="Q1182" i="2"/>
  <c r="I1182" i="2"/>
  <c r="R1182" i="2" s="1"/>
  <c r="C1183" i="2"/>
  <c r="L1183" i="2" s="1"/>
  <c r="E1183" i="2"/>
  <c r="N1183" i="2" s="1"/>
  <c r="F1183" i="2"/>
  <c r="O1183" i="2" s="1"/>
  <c r="G1183" i="2"/>
  <c r="P1183" i="2" s="1"/>
  <c r="Q1183" i="2"/>
  <c r="I1183" i="2"/>
  <c r="R1183" i="2" s="1"/>
  <c r="C1184" i="2"/>
  <c r="L1184" i="2" s="1"/>
  <c r="E1184" i="2"/>
  <c r="N1184" i="2" s="1"/>
  <c r="F1184" i="2"/>
  <c r="O1184" i="2" s="1"/>
  <c r="G1184" i="2"/>
  <c r="P1184" i="2" s="1"/>
  <c r="Q1184" i="2"/>
  <c r="I1184" i="2"/>
  <c r="R1184" i="2" s="1"/>
  <c r="C1185" i="2"/>
  <c r="L1185" i="2" s="1"/>
  <c r="E1185" i="2"/>
  <c r="N1185" i="2" s="1"/>
  <c r="F1185" i="2"/>
  <c r="O1185" i="2" s="1"/>
  <c r="G1185" i="2"/>
  <c r="P1185" i="2" s="1"/>
  <c r="Q1185" i="2"/>
  <c r="I1185" i="2"/>
  <c r="R1185" i="2" s="1"/>
  <c r="C1186" i="2"/>
  <c r="L1186" i="2" s="1"/>
  <c r="E1186" i="2"/>
  <c r="N1186" i="2" s="1"/>
  <c r="F1186" i="2"/>
  <c r="O1186" i="2" s="1"/>
  <c r="G1186" i="2"/>
  <c r="P1186" i="2" s="1"/>
  <c r="Q1186" i="2"/>
  <c r="I1186" i="2"/>
  <c r="R1186" i="2" s="1"/>
  <c r="C1187" i="2"/>
  <c r="L1187" i="2" s="1"/>
  <c r="E1187" i="2"/>
  <c r="N1187" i="2" s="1"/>
  <c r="F1187" i="2"/>
  <c r="O1187" i="2" s="1"/>
  <c r="G1187" i="2"/>
  <c r="P1187" i="2" s="1"/>
  <c r="Q1187" i="2"/>
  <c r="I1187" i="2"/>
  <c r="R1187" i="2" s="1"/>
  <c r="C1188" i="2"/>
  <c r="L1188" i="2" s="1"/>
  <c r="E1188" i="2"/>
  <c r="N1188" i="2" s="1"/>
  <c r="F1188" i="2"/>
  <c r="O1188" i="2" s="1"/>
  <c r="G1188" i="2"/>
  <c r="P1188" i="2" s="1"/>
  <c r="Q1188" i="2"/>
  <c r="I1188" i="2"/>
  <c r="R1188" i="2" s="1"/>
  <c r="C1189" i="2"/>
  <c r="L1189" i="2" s="1"/>
  <c r="E1189" i="2"/>
  <c r="N1189" i="2" s="1"/>
  <c r="F1189" i="2"/>
  <c r="O1189" i="2" s="1"/>
  <c r="G1189" i="2"/>
  <c r="P1189" i="2" s="1"/>
  <c r="Q1189" i="2"/>
  <c r="I1189" i="2"/>
  <c r="R1189" i="2" s="1"/>
  <c r="C1190" i="2"/>
  <c r="L1190" i="2" s="1"/>
  <c r="E1190" i="2"/>
  <c r="N1190" i="2" s="1"/>
  <c r="F1190" i="2"/>
  <c r="O1190" i="2" s="1"/>
  <c r="G1190" i="2"/>
  <c r="P1190" i="2" s="1"/>
  <c r="Q1190" i="2"/>
  <c r="I1190" i="2"/>
  <c r="R1190" i="2" s="1"/>
  <c r="C1191" i="2"/>
  <c r="L1191" i="2" s="1"/>
  <c r="E1191" i="2"/>
  <c r="N1191" i="2" s="1"/>
  <c r="F1191" i="2"/>
  <c r="O1191" i="2" s="1"/>
  <c r="G1191" i="2"/>
  <c r="P1191" i="2" s="1"/>
  <c r="Q1191" i="2"/>
  <c r="I1191" i="2"/>
  <c r="R1191" i="2" s="1"/>
  <c r="C1192" i="2"/>
  <c r="L1192" i="2" s="1"/>
  <c r="E1192" i="2"/>
  <c r="N1192" i="2" s="1"/>
  <c r="F1192" i="2"/>
  <c r="O1192" i="2" s="1"/>
  <c r="G1192" i="2"/>
  <c r="P1192" i="2" s="1"/>
  <c r="Q1192" i="2"/>
  <c r="I1192" i="2"/>
  <c r="R1192" i="2" s="1"/>
  <c r="C1193" i="2"/>
  <c r="L1193" i="2" s="1"/>
  <c r="E1193" i="2"/>
  <c r="N1193" i="2" s="1"/>
  <c r="F1193" i="2"/>
  <c r="O1193" i="2" s="1"/>
  <c r="G1193" i="2"/>
  <c r="P1193" i="2" s="1"/>
  <c r="Q1193" i="2"/>
  <c r="I1193" i="2"/>
  <c r="R1193" i="2" s="1"/>
  <c r="C1194" i="2"/>
  <c r="E1194" i="2"/>
  <c r="N1194" i="2" s="1"/>
  <c r="F1194" i="2"/>
  <c r="O1194" i="2" s="1"/>
  <c r="G1194" i="2"/>
  <c r="P1194" i="2" s="1"/>
  <c r="Q1194" i="2"/>
  <c r="I1194" i="2"/>
  <c r="R1194" i="2" s="1"/>
  <c r="C1195" i="2"/>
  <c r="E1195" i="2"/>
  <c r="N1195" i="2" s="1"/>
  <c r="F1195" i="2"/>
  <c r="O1195" i="2" s="1"/>
  <c r="G1195" i="2"/>
  <c r="P1195" i="2" s="1"/>
  <c r="Q1195" i="2"/>
  <c r="I1195" i="2"/>
  <c r="R1195" i="2" s="1"/>
  <c r="C1196" i="2"/>
  <c r="E1196" i="2"/>
  <c r="N1196" i="2" s="1"/>
  <c r="F1196" i="2"/>
  <c r="O1196" i="2" s="1"/>
  <c r="G1196" i="2"/>
  <c r="P1196" i="2" s="1"/>
  <c r="Q1196" i="2"/>
  <c r="I1196" i="2"/>
  <c r="R1196" i="2" s="1"/>
  <c r="C1197" i="2"/>
  <c r="L1197" i="2" s="1"/>
  <c r="E1197" i="2"/>
  <c r="N1197" i="2" s="1"/>
  <c r="F1197" i="2"/>
  <c r="O1197" i="2" s="1"/>
  <c r="G1197" i="2"/>
  <c r="P1197" i="2" s="1"/>
  <c r="Q1197" i="2"/>
  <c r="I1197" i="2"/>
  <c r="R1197" i="2" s="1"/>
  <c r="C1198" i="2"/>
  <c r="L1198" i="2" s="1"/>
  <c r="E1198" i="2"/>
  <c r="N1198" i="2" s="1"/>
  <c r="F1198" i="2"/>
  <c r="O1198" i="2" s="1"/>
  <c r="G1198" i="2"/>
  <c r="P1198" i="2" s="1"/>
  <c r="Q1198" i="2"/>
  <c r="I1198" i="2"/>
  <c r="R1198" i="2" s="1"/>
  <c r="C1199" i="2"/>
  <c r="E1199" i="2"/>
  <c r="N1199" i="2" s="1"/>
  <c r="F1199" i="2"/>
  <c r="O1199" i="2" s="1"/>
  <c r="G1199" i="2"/>
  <c r="P1199" i="2" s="1"/>
  <c r="Q1199" i="2"/>
  <c r="I1199" i="2"/>
  <c r="R1199" i="2" s="1"/>
  <c r="C1200" i="2"/>
  <c r="L1200" i="2" s="1"/>
  <c r="E1200" i="2"/>
  <c r="N1200" i="2" s="1"/>
  <c r="F1200" i="2"/>
  <c r="O1200" i="2" s="1"/>
  <c r="G1200" i="2"/>
  <c r="P1200" i="2" s="1"/>
  <c r="Q1200" i="2"/>
  <c r="I1200" i="2"/>
  <c r="R1200" i="2" s="1"/>
  <c r="C1201" i="2"/>
  <c r="L1201" i="2" s="1"/>
  <c r="E1201" i="2"/>
  <c r="N1201" i="2" s="1"/>
  <c r="F1201" i="2"/>
  <c r="O1201" i="2" s="1"/>
  <c r="G1201" i="2"/>
  <c r="P1201" i="2" s="1"/>
  <c r="Q1201" i="2"/>
  <c r="I1201" i="2"/>
  <c r="R1201" i="2" s="1"/>
  <c r="C1202" i="2"/>
  <c r="L1202" i="2" s="1"/>
  <c r="E1202" i="2"/>
  <c r="N1202" i="2" s="1"/>
  <c r="F1202" i="2"/>
  <c r="O1202" i="2" s="1"/>
  <c r="G1202" i="2"/>
  <c r="P1202" i="2" s="1"/>
  <c r="Q1202" i="2"/>
  <c r="I1202" i="2"/>
  <c r="R1202" i="2" s="1"/>
  <c r="C1203" i="2"/>
  <c r="L1203" i="2" s="1"/>
  <c r="E1203" i="2"/>
  <c r="N1203" i="2" s="1"/>
  <c r="F1203" i="2"/>
  <c r="O1203" i="2" s="1"/>
  <c r="G1203" i="2"/>
  <c r="P1203" i="2" s="1"/>
  <c r="Q1203" i="2"/>
  <c r="I1203" i="2"/>
  <c r="R1203" i="2" s="1"/>
  <c r="C1204" i="2"/>
  <c r="L1204" i="2" s="1"/>
  <c r="E1204" i="2"/>
  <c r="N1204" i="2" s="1"/>
  <c r="F1204" i="2"/>
  <c r="O1204" i="2" s="1"/>
  <c r="G1204" i="2"/>
  <c r="P1204" i="2" s="1"/>
  <c r="Q1204" i="2"/>
  <c r="I1204" i="2"/>
  <c r="R1204" i="2" s="1"/>
  <c r="C1205" i="2"/>
  <c r="L1205" i="2" s="1"/>
  <c r="E1205" i="2"/>
  <c r="N1205" i="2" s="1"/>
  <c r="F1205" i="2"/>
  <c r="O1205" i="2" s="1"/>
  <c r="G1205" i="2"/>
  <c r="P1205" i="2" s="1"/>
  <c r="Q1205" i="2"/>
  <c r="I1205" i="2"/>
  <c r="R1205" i="2" s="1"/>
  <c r="C1206" i="2"/>
  <c r="L1206" i="2" s="1"/>
  <c r="E1206" i="2"/>
  <c r="N1206" i="2" s="1"/>
  <c r="F1206" i="2"/>
  <c r="O1206" i="2" s="1"/>
  <c r="G1206" i="2"/>
  <c r="P1206" i="2" s="1"/>
  <c r="Q1206" i="2"/>
  <c r="I1206" i="2"/>
  <c r="R1206" i="2" s="1"/>
  <c r="C1207" i="2"/>
  <c r="L1207" i="2" s="1"/>
  <c r="E1207" i="2"/>
  <c r="N1207" i="2" s="1"/>
  <c r="F1207" i="2"/>
  <c r="O1207" i="2" s="1"/>
  <c r="G1207" i="2"/>
  <c r="P1207" i="2" s="1"/>
  <c r="Q1207" i="2"/>
  <c r="I1207" i="2"/>
  <c r="R1207" i="2" s="1"/>
  <c r="C1208" i="2"/>
  <c r="L1208" i="2" s="1"/>
  <c r="E1208" i="2"/>
  <c r="N1208" i="2" s="1"/>
  <c r="F1208" i="2"/>
  <c r="O1208" i="2" s="1"/>
  <c r="G1208" i="2"/>
  <c r="P1208" i="2" s="1"/>
  <c r="Q1208" i="2"/>
  <c r="I1208" i="2"/>
  <c r="R1208" i="2" s="1"/>
  <c r="C1209" i="2"/>
  <c r="L1209" i="2" s="1"/>
  <c r="E1209" i="2"/>
  <c r="N1209" i="2" s="1"/>
  <c r="F1209" i="2"/>
  <c r="O1209" i="2" s="1"/>
  <c r="G1209" i="2"/>
  <c r="P1209" i="2" s="1"/>
  <c r="Q1209" i="2"/>
  <c r="I1209" i="2"/>
  <c r="R1209" i="2" s="1"/>
  <c r="C1210" i="2"/>
  <c r="L1210" i="2" s="1"/>
  <c r="E1210" i="2"/>
  <c r="N1210" i="2" s="1"/>
  <c r="F1210" i="2"/>
  <c r="O1210" i="2" s="1"/>
  <c r="G1210" i="2"/>
  <c r="P1210" i="2" s="1"/>
  <c r="Q1210" i="2"/>
  <c r="I1210" i="2"/>
  <c r="R1210" i="2" s="1"/>
  <c r="C1211" i="2"/>
  <c r="L1211" i="2" s="1"/>
  <c r="E1211" i="2"/>
  <c r="N1211" i="2" s="1"/>
  <c r="F1211" i="2"/>
  <c r="O1211" i="2" s="1"/>
  <c r="G1211" i="2"/>
  <c r="P1211" i="2" s="1"/>
  <c r="Q1211" i="2"/>
  <c r="I1211" i="2"/>
  <c r="R1211" i="2" s="1"/>
  <c r="C1212" i="2"/>
  <c r="L1212" i="2" s="1"/>
  <c r="E1212" i="2"/>
  <c r="N1212" i="2" s="1"/>
  <c r="F1212" i="2"/>
  <c r="O1212" i="2" s="1"/>
  <c r="G1212" i="2"/>
  <c r="P1212" i="2" s="1"/>
  <c r="Q1212" i="2"/>
  <c r="I1212" i="2"/>
  <c r="R1212" i="2" s="1"/>
  <c r="C1213" i="2"/>
  <c r="L1213" i="2" s="1"/>
  <c r="E1213" i="2"/>
  <c r="N1213" i="2" s="1"/>
  <c r="F1213" i="2"/>
  <c r="O1213" i="2" s="1"/>
  <c r="G1213" i="2"/>
  <c r="P1213" i="2" s="1"/>
  <c r="Q1213" i="2"/>
  <c r="I1213" i="2"/>
  <c r="R1213" i="2" s="1"/>
  <c r="C1214" i="2"/>
  <c r="E1214" i="2"/>
  <c r="N1214" i="2" s="1"/>
  <c r="F1214" i="2"/>
  <c r="O1214" i="2" s="1"/>
  <c r="G1214" i="2"/>
  <c r="P1214" i="2" s="1"/>
  <c r="Q1214" i="2"/>
  <c r="I1214" i="2"/>
  <c r="R1214" i="2" s="1"/>
  <c r="C1215" i="2"/>
  <c r="L1215" i="2" s="1"/>
  <c r="E1215" i="2"/>
  <c r="N1215" i="2" s="1"/>
  <c r="F1215" i="2"/>
  <c r="O1215" i="2" s="1"/>
  <c r="G1215" i="2"/>
  <c r="P1215" i="2" s="1"/>
  <c r="Q1215" i="2"/>
  <c r="I1215" i="2"/>
  <c r="R1215" i="2" s="1"/>
  <c r="C1216" i="2"/>
  <c r="L1216" i="2" s="1"/>
  <c r="E1216" i="2"/>
  <c r="N1216" i="2" s="1"/>
  <c r="F1216" i="2"/>
  <c r="O1216" i="2" s="1"/>
  <c r="G1216" i="2"/>
  <c r="P1216" i="2" s="1"/>
  <c r="Q1216" i="2"/>
  <c r="I1216" i="2"/>
  <c r="R1216" i="2" s="1"/>
  <c r="C1217" i="2"/>
  <c r="L1217" i="2" s="1"/>
  <c r="E1217" i="2"/>
  <c r="N1217" i="2" s="1"/>
  <c r="F1217" i="2"/>
  <c r="O1217" i="2" s="1"/>
  <c r="G1217" i="2"/>
  <c r="P1217" i="2" s="1"/>
  <c r="Q1217" i="2"/>
  <c r="I1217" i="2"/>
  <c r="R1217" i="2" s="1"/>
  <c r="C1218" i="2"/>
  <c r="L1218" i="2" s="1"/>
  <c r="E1218" i="2"/>
  <c r="N1218" i="2" s="1"/>
  <c r="F1218" i="2"/>
  <c r="O1218" i="2" s="1"/>
  <c r="G1218" i="2"/>
  <c r="P1218" i="2" s="1"/>
  <c r="Q1218" i="2"/>
  <c r="I1218" i="2"/>
  <c r="R1218" i="2" s="1"/>
  <c r="C1219" i="2"/>
  <c r="L1219" i="2" s="1"/>
  <c r="E1219" i="2"/>
  <c r="N1219" i="2" s="1"/>
  <c r="F1219" i="2"/>
  <c r="O1219" i="2" s="1"/>
  <c r="G1219" i="2"/>
  <c r="P1219" i="2" s="1"/>
  <c r="Q1219" i="2"/>
  <c r="I1219" i="2"/>
  <c r="R1219" i="2" s="1"/>
  <c r="C1220" i="2"/>
  <c r="L1220" i="2" s="1"/>
  <c r="E1220" i="2"/>
  <c r="N1220" i="2" s="1"/>
  <c r="F1220" i="2"/>
  <c r="O1220" i="2" s="1"/>
  <c r="G1220" i="2"/>
  <c r="P1220" i="2" s="1"/>
  <c r="Q1220" i="2"/>
  <c r="I1220" i="2"/>
  <c r="R1220" i="2" s="1"/>
  <c r="C1221" i="2"/>
  <c r="E1221" i="2"/>
  <c r="N1221" i="2" s="1"/>
  <c r="F1221" i="2"/>
  <c r="O1221" i="2" s="1"/>
  <c r="G1221" i="2"/>
  <c r="P1221" i="2" s="1"/>
  <c r="Q1221" i="2"/>
  <c r="I1221" i="2"/>
  <c r="R1221" i="2" s="1"/>
  <c r="C1222" i="2"/>
  <c r="L1222" i="2" s="1"/>
  <c r="E1222" i="2"/>
  <c r="N1222" i="2" s="1"/>
  <c r="F1222" i="2"/>
  <c r="O1222" i="2" s="1"/>
  <c r="G1222" i="2"/>
  <c r="P1222" i="2" s="1"/>
  <c r="Q1222" i="2"/>
  <c r="I1222" i="2"/>
  <c r="R1222" i="2" s="1"/>
  <c r="C1223" i="2"/>
  <c r="L1223" i="2" s="1"/>
  <c r="E1223" i="2"/>
  <c r="N1223" i="2" s="1"/>
  <c r="F1223" i="2"/>
  <c r="O1223" i="2" s="1"/>
  <c r="G1223" i="2"/>
  <c r="P1223" i="2" s="1"/>
  <c r="Q1223" i="2"/>
  <c r="I1223" i="2"/>
  <c r="R1223" i="2" s="1"/>
  <c r="C1224" i="2"/>
  <c r="L1224" i="2" s="1"/>
  <c r="E1224" i="2"/>
  <c r="N1224" i="2" s="1"/>
  <c r="F1224" i="2"/>
  <c r="O1224" i="2" s="1"/>
  <c r="G1224" i="2"/>
  <c r="P1224" i="2" s="1"/>
  <c r="Q1224" i="2"/>
  <c r="I1224" i="2"/>
  <c r="R1224" i="2" s="1"/>
  <c r="C1225" i="2"/>
  <c r="L1225" i="2" s="1"/>
  <c r="E1225" i="2"/>
  <c r="N1225" i="2" s="1"/>
  <c r="F1225" i="2"/>
  <c r="O1225" i="2" s="1"/>
  <c r="G1225" i="2"/>
  <c r="P1225" i="2" s="1"/>
  <c r="Q1225" i="2"/>
  <c r="I1225" i="2"/>
  <c r="R1225" i="2" s="1"/>
  <c r="C1226" i="2"/>
  <c r="E1226" i="2"/>
  <c r="N1226" i="2" s="1"/>
  <c r="F1226" i="2"/>
  <c r="O1226" i="2" s="1"/>
  <c r="G1226" i="2"/>
  <c r="P1226" i="2" s="1"/>
  <c r="Q1226" i="2"/>
  <c r="I1226" i="2"/>
  <c r="R1226" i="2" s="1"/>
  <c r="C1227" i="2"/>
  <c r="L1227" i="2" s="1"/>
  <c r="E1227" i="2"/>
  <c r="N1227" i="2" s="1"/>
  <c r="F1227" i="2"/>
  <c r="O1227" i="2" s="1"/>
  <c r="G1227" i="2"/>
  <c r="P1227" i="2" s="1"/>
  <c r="Q1227" i="2"/>
  <c r="I1227" i="2"/>
  <c r="R1227" i="2" s="1"/>
  <c r="C1228" i="2"/>
  <c r="L1228" i="2" s="1"/>
  <c r="E1228" i="2"/>
  <c r="N1228" i="2" s="1"/>
  <c r="F1228" i="2"/>
  <c r="O1228" i="2" s="1"/>
  <c r="G1228" i="2"/>
  <c r="P1228" i="2" s="1"/>
  <c r="Q1228" i="2"/>
  <c r="I1228" i="2"/>
  <c r="R1228" i="2" s="1"/>
  <c r="C1229" i="2"/>
  <c r="L1229" i="2" s="1"/>
  <c r="E1229" i="2"/>
  <c r="N1229" i="2" s="1"/>
  <c r="F1229" i="2"/>
  <c r="O1229" i="2" s="1"/>
  <c r="G1229" i="2"/>
  <c r="P1229" i="2" s="1"/>
  <c r="Q1229" i="2"/>
  <c r="I1229" i="2"/>
  <c r="R1229" i="2" s="1"/>
  <c r="C1230" i="2"/>
  <c r="L1230" i="2" s="1"/>
  <c r="E1230" i="2"/>
  <c r="N1230" i="2" s="1"/>
  <c r="F1230" i="2"/>
  <c r="O1230" i="2" s="1"/>
  <c r="G1230" i="2"/>
  <c r="P1230" i="2" s="1"/>
  <c r="Q1230" i="2"/>
  <c r="I1230" i="2"/>
  <c r="R1230" i="2" s="1"/>
  <c r="C1231" i="2"/>
  <c r="E1231" i="2"/>
  <c r="N1231" i="2" s="1"/>
  <c r="F1231" i="2"/>
  <c r="O1231" i="2" s="1"/>
  <c r="G1231" i="2"/>
  <c r="P1231" i="2" s="1"/>
  <c r="Q1231" i="2"/>
  <c r="I1231" i="2"/>
  <c r="R1231" i="2" s="1"/>
  <c r="C1232" i="2"/>
  <c r="L1232" i="2" s="1"/>
  <c r="E1232" i="2"/>
  <c r="N1232" i="2" s="1"/>
  <c r="F1232" i="2"/>
  <c r="O1232" i="2" s="1"/>
  <c r="G1232" i="2"/>
  <c r="P1232" i="2" s="1"/>
  <c r="Q1232" i="2"/>
  <c r="I1232" i="2"/>
  <c r="R1232" i="2" s="1"/>
  <c r="C1233" i="2"/>
  <c r="L1233" i="2" s="1"/>
  <c r="E1233" i="2"/>
  <c r="N1233" i="2" s="1"/>
  <c r="F1233" i="2"/>
  <c r="O1233" i="2" s="1"/>
  <c r="G1233" i="2"/>
  <c r="P1233" i="2" s="1"/>
  <c r="Q1233" i="2"/>
  <c r="I1233" i="2"/>
  <c r="R1233" i="2" s="1"/>
  <c r="C1234" i="2"/>
  <c r="L1234" i="2" s="1"/>
  <c r="E1234" i="2"/>
  <c r="N1234" i="2" s="1"/>
  <c r="F1234" i="2"/>
  <c r="O1234" i="2" s="1"/>
  <c r="G1234" i="2"/>
  <c r="P1234" i="2" s="1"/>
  <c r="Q1234" i="2"/>
  <c r="I1234" i="2"/>
  <c r="R1234" i="2" s="1"/>
  <c r="C1235" i="2"/>
  <c r="L1235" i="2" s="1"/>
  <c r="E1235" i="2"/>
  <c r="N1235" i="2" s="1"/>
  <c r="F1235" i="2"/>
  <c r="O1235" i="2" s="1"/>
  <c r="G1235" i="2"/>
  <c r="P1235" i="2" s="1"/>
  <c r="Q1235" i="2"/>
  <c r="I1235" i="2"/>
  <c r="R1235" i="2" s="1"/>
  <c r="C1236" i="2"/>
  <c r="L1236" i="2" s="1"/>
  <c r="E1236" i="2"/>
  <c r="N1236" i="2" s="1"/>
  <c r="F1236" i="2"/>
  <c r="O1236" i="2" s="1"/>
  <c r="G1236" i="2"/>
  <c r="P1236" i="2" s="1"/>
  <c r="Q1236" i="2"/>
  <c r="I1236" i="2"/>
  <c r="R1236" i="2" s="1"/>
  <c r="C1237" i="2"/>
  <c r="L1237" i="2" s="1"/>
  <c r="E1237" i="2"/>
  <c r="N1237" i="2" s="1"/>
  <c r="F1237" i="2"/>
  <c r="O1237" i="2" s="1"/>
  <c r="G1237" i="2"/>
  <c r="P1237" i="2" s="1"/>
  <c r="Q1237" i="2"/>
  <c r="I1237" i="2"/>
  <c r="R1237" i="2" s="1"/>
  <c r="C1238" i="2"/>
  <c r="L1238" i="2" s="1"/>
  <c r="E1238" i="2"/>
  <c r="N1238" i="2" s="1"/>
  <c r="F1238" i="2"/>
  <c r="O1238" i="2" s="1"/>
  <c r="G1238" i="2"/>
  <c r="P1238" i="2" s="1"/>
  <c r="Q1238" i="2"/>
  <c r="I1238" i="2"/>
  <c r="R1238" i="2" s="1"/>
  <c r="C1239" i="2"/>
  <c r="L1239" i="2" s="1"/>
  <c r="E1239" i="2"/>
  <c r="N1239" i="2" s="1"/>
  <c r="F1239" i="2"/>
  <c r="O1239" i="2" s="1"/>
  <c r="G1239" i="2"/>
  <c r="P1239" i="2" s="1"/>
  <c r="Q1239" i="2"/>
  <c r="I1239" i="2"/>
  <c r="R1239" i="2" s="1"/>
  <c r="C1240" i="2"/>
  <c r="L1240" i="2" s="1"/>
  <c r="E1240" i="2"/>
  <c r="N1240" i="2" s="1"/>
  <c r="F1240" i="2"/>
  <c r="O1240" i="2" s="1"/>
  <c r="G1240" i="2"/>
  <c r="P1240" i="2" s="1"/>
  <c r="Q1240" i="2"/>
  <c r="I1240" i="2"/>
  <c r="R1240" i="2" s="1"/>
  <c r="C1241" i="2"/>
  <c r="L1241" i="2" s="1"/>
  <c r="E1241" i="2"/>
  <c r="N1241" i="2" s="1"/>
  <c r="F1241" i="2"/>
  <c r="O1241" i="2" s="1"/>
  <c r="G1241" i="2"/>
  <c r="P1241" i="2" s="1"/>
  <c r="Q1241" i="2"/>
  <c r="I1241" i="2"/>
  <c r="R1241" i="2" s="1"/>
  <c r="C1242" i="2"/>
  <c r="L1242" i="2" s="1"/>
  <c r="E1242" i="2"/>
  <c r="N1242" i="2" s="1"/>
  <c r="F1242" i="2"/>
  <c r="O1242" i="2" s="1"/>
  <c r="G1242" i="2"/>
  <c r="P1242" i="2" s="1"/>
  <c r="Q1242" i="2"/>
  <c r="I1242" i="2"/>
  <c r="R1242" i="2" s="1"/>
  <c r="C1243" i="2"/>
  <c r="L1243" i="2" s="1"/>
  <c r="E1243" i="2"/>
  <c r="N1243" i="2" s="1"/>
  <c r="F1243" i="2"/>
  <c r="O1243" i="2" s="1"/>
  <c r="G1243" i="2"/>
  <c r="P1243" i="2" s="1"/>
  <c r="Q1243" i="2"/>
  <c r="I1243" i="2"/>
  <c r="R1243" i="2" s="1"/>
  <c r="C1244" i="2"/>
  <c r="L1244" i="2" s="1"/>
  <c r="E1244" i="2"/>
  <c r="N1244" i="2" s="1"/>
  <c r="F1244" i="2"/>
  <c r="O1244" i="2" s="1"/>
  <c r="G1244" i="2"/>
  <c r="P1244" i="2" s="1"/>
  <c r="Q1244" i="2"/>
  <c r="I1244" i="2"/>
  <c r="R1244" i="2" s="1"/>
  <c r="C1245" i="2"/>
  <c r="L1245" i="2" s="1"/>
  <c r="E1245" i="2"/>
  <c r="N1245" i="2" s="1"/>
  <c r="F1245" i="2"/>
  <c r="O1245" i="2" s="1"/>
  <c r="G1245" i="2"/>
  <c r="P1245" i="2" s="1"/>
  <c r="Q1245" i="2"/>
  <c r="I1245" i="2"/>
  <c r="R1245" i="2" s="1"/>
  <c r="C1246" i="2"/>
  <c r="L1246" i="2" s="1"/>
  <c r="E1246" i="2"/>
  <c r="N1246" i="2" s="1"/>
  <c r="F1246" i="2"/>
  <c r="O1246" i="2" s="1"/>
  <c r="G1246" i="2"/>
  <c r="P1246" i="2" s="1"/>
  <c r="Q1246" i="2"/>
  <c r="I1246" i="2"/>
  <c r="R1246" i="2" s="1"/>
  <c r="C1247" i="2"/>
  <c r="L1247" i="2" s="1"/>
  <c r="E1247" i="2"/>
  <c r="N1247" i="2" s="1"/>
  <c r="F1247" i="2"/>
  <c r="O1247" i="2" s="1"/>
  <c r="G1247" i="2"/>
  <c r="P1247" i="2" s="1"/>
  <c r="Q1247" i="2"/>
  <c r="I1247" i="2"/>
  <c r="R1247" i="2" s="1"/>
  <c r="C1248" i="2"/>
  <c r="L1248" i="2" s="1"/>
  <c r="E1248" i="2"/>
  <c r="N1248" i="2" s="1"/>
  <c r="F1248" i="2"/>
  <c r="O1248" i="2" s="1"/>
  <c r="G1248" i="2"/>
  <c r="P1248" i="2" s="1"/>
  <c r="Q1248" i="2"/>
  <c r="I1248" i="2"/>
  <c r="R1248" i="2" s="1"/>
  <c r="C1249" i="2"/>
  <c r="L1249" i="2" s="1"/>
  <c r="E1249" i="2"/>
  <c r="N1249" i="2" s="1"/>
  <c r="F1249" i="2"/>
  <c r="O1249" i="2" s="1"/>
  <c r="G1249" i="2"/>
  <c r="P1249" i="2" s="1"/>
  <c r="Q1249" i="2"/>
  <c r="I1249" i="2"/>
  <c r="R1249" i="2" s="1"/>
  <c r="C1250" i="2"/>
  <c r="L1250" i="2" s="1"/>
  <c r="E1250" i="2"/>
  <c r="N1250" i="2" s="1"/>
  <c r="F1250" i="2"/>
  <c r="O1250" i="2" s="1"/>
  <c r="G1250" i="2"/>
  <c r="P1250" i="2" s="1"/>
  <c r="Q1250" i="2"/>
  <c r="I1250" i="2"/>
  <c r="R1250" i="2" s="1"/>
  <c r="C1251" i="2"/>
  <c r="L1251" i="2" s="1"/>
  <c r="E1251" i="2"/>
  <c r="N1251" i="2" s="1"/>
  <c r="F1251" i="2"/>
  <c r="O1251" i="2" s="1"/>
  <c r="G1251" i="2"/>
  <c r="P1251" i="2" s="1"/>
  <c r="Q1251" i="2"/>
  <c r="I1251" i="2"/>
  <c r="R1251" i="2" s="1"/>
  <c r="C1252" i="2"/>
  <c r="L1252" i="2" s="1"/>
  <c r="E1252" i="2"/>
  <c r="N1252" i="2" s="1"/>
  <c r="F1252" i="2"/>
  <c r="O1252" i="2" s="1"/>
  <c r="G1252" i="2"/>
  <c r="P1252" i="2" s="1"/>
  <c r="Q1252" i="2"/>
  <c r="I1252" i="2"/>
  <c r="R1252" i="2" s="1"/>
  <c r="C1253" i="2"/>
  <c r="L1253" i="2" s="1"/>
  <c r="E1253" i="2"/>
  <c r="N1253" i="2" s="1"/>
  <c r="F1253" i="2"/>
  <c r="O1253" i="2" s="1"/>
  <c r="G1253" i="2"/>
  <c r="P1253" i="2" s="1"/>
  <c r="Q1253" i="2"/>
  <c r="I1253" i="2"/>
  <c r="R1253" i="2" s="1"/>
  <c r="C1254" i="2"/>
  <c r="L1254" i="2" s="1"/>
  <c r="E1254" i="2"/>
  <c r="N1254" i="2" s="1"/>
  <c r="F1254" i="2"/>
  <c r="O1254" i="2" s="1"/>
  <c r="G1254" i="2"/>
  <c r="P1254" i="2" s="1"/>
  <c r="Q1254" i="2"/>
  <c r="I1254" i="2"/>
  <c r="R1254" i="2" s="1"/>
  <c r="C1255" i="2"/>
  <c r="L1255" i="2" s="1"/>
  <c r="E1255" i="2"/>
  <c r="N1255" i="2" s="1"/>
  <c r="F1255" i="2"/>
  <c r="O1255" i="2" s="1"/>
  <c r="G1255" i="2"/>
  <c r="P1255" i="2" s="1"/>
  <c r="Q1255" i="2"/>
  <c r="I1255" i="2"/>
  <c r="R1255" i="2" s="1"/>
  <c r="C1256" i="2"/>
  <c r="L1256" i="2" s="1"/>
  <c r="E1256" i="2"/>
  <c r="N1256" i="2" s="1"/>
  <c r="F1256" i="2"/>
  <c r="O1256" i="2" s="1"/>
  <c r="G1256" i="2"/>
  <c r="P1256" i="2" s="1"/>
  <c r="Q1256" i="2"/>
  <c r="I1256" i="2"/>
  <c r="R1256" i="2" s="1"/>
  <c r="C1257" i="2"/>
  <c r="L1257" i="2" s="1"/>
  <c r="E1257" i="2"/>
  <c r="N1257" i="2" s="1"/>
  <c r="F1257" i="2"/>
  <c r="O1257" i="2" s="1"/>
  <c r="G1257" i="2"/>
  <c r="P1257" i="2" s="1"/>
  <c r="Q1257" i="2"/>
  <c r="I1257" i="2"/>
  <c r="R1257" i="2" s="1"/>
  <c r="C1258" i="2"/>
  <c r="L1258" i="2" s="1"/>
  <c r="E1258" i="2"/>
  <c r="N1258" i="2" s="1"/>
  <c r="F1258" i="2"/>
  <c r="O1258" i="2" s="1"/>
  <c r="G1258" i="2"/>
  <c r="P1258" i="2" s="1"/>
  <c r="Q1258" i="2"/>
  <c r="I1258" i="2"/>
  <c r="R1258" i="2" s="1"/>
  <c r="C1259" i="2"/>
  <c r="L1259" i="2" s="1"/>
  <c r="E1259" i="2"/>
  <c r="N1259" i="2" s="1"/>
  <c r="F1259" i="2"/>
  <c r="O1259" i="2" s="1"/>
  <c r="G1259" i="2"/>
  <c r="P1259" i="2" s="1"/>
  <c r="Q1259" i="2"/>
  <c r="I1259" i="2"/>
  <c r="R1259" i="2" s="1"/>
  <c r="C1260" i="2"/>
  <c r="L1260" i="2" s="1"/>
  <c r="E1260" i="2"/>
  <c r="N1260" i="2" s="1"/>
  <c r="F1260" i="2"/>
  <c r="O1260" i="2" s="1"/>
  <c r="G1260" i="2"/>
  <c r="P1260" i="2" s="1"/>
  <c r="Q1260" i="2"/>
  <c r="I1260" i="2"/>
  <c r="R1260" i="2" s="1"/>
  <c r="C1261" i="2"/>
  <c r="L1261" i="2" s="1"/>
  <c r="E1261" i="2"/>
  <c r="N1261" i="2" s="1"/>
  <c r="F1261" i="2"/>
  <c r="O1261" i="2" s="1"/>
  <c r="G1261" i="2"/>
  <c r="P1261" i="2" s="1"/>
  <c r="Q1261" i="2"/>
  <c r="I1261" i="2"/>
  <c r="R1261" i="2" s="1"/>
  <c r="C1262" i="2"/>
  <c r="L1262" i="2" s="1"/>
  <c r="E1262" i="2"/>
  <c r="N1262" i="2" s="1"/>
  <c r="F1262" i="2"/>
  <c r="O1262" i="2" s="1"/>
  <c r="G1262" i="2"/>
  <c r="P1262" i="2" s="1"/>
  <c r="Q1262" i="2"/>
  <c r="I1262" i="2"/>
  <c r="R1262" i="2" s="1"/>
  <c r="C1263" i="2"/>
  <c r="L1263" i="2" s="1"/>
  <c r="E1263" i="2"/>
  <c r="N1263" i="2" s="1"/>
  <c r="F1263" i="2"/>
  <c r="O1263" i="2" s="1"/>
  <c r="G1263" i="2"/>
  <c r="P1263" i="2" s="1"/>
  <c r="Q1263" i="2"/>
  <c r="I1263" i="2"/>
  <c r="R1263" i="2" s="1"/>
  <c r="C1264" i="2"/>
  <c r="L1264" i="2" s="1"/>
  <c r="E1264" i="2"/>
  <c r="N1264" i="2" s="1"/>
  <c r="F1264" i="2"/>
  <c r="O1264" i="2" s="1"/>
  <c r="G1264" i="2"/>
  <c r="P1264" i="2" s="1"/>
  <c r="Q1264" i="2"/>
  <c r="I1264" i="2"/>
  <c r="R1264" i="2" s="1"/>
  <c r="C1265" i="2"/>
  <c r="L1265" i="2" s="1"/>
  <c r="E1265" i="2"/>
  <c r="N1265" i="2" s="1"/>
  <c r="F1265" i="2"/>
  <c r="O1265" i="2" s="1"/>
  <c r="G1265" i="2"/>
  <c r="P1265" i="2" s="1"/>
  <c r="Q1265" i="2"/>
  <c r="I1265" i="2"/>
  <c r="R1265" i="2" s="1"/>
  <c r="C1266" i="2"/>
  <c r="L1266" i="2" s="1"/>
  <c r="E1266" i="2"/>
  <c r="N1266" i="2" s="1"/>
  <c r="F1266" i="2"/>
  <c r="O1266" i="2" s="1"/>
  <c r="G1266" i="2"/>
  <c r="P1266" i="2" s="1"/>
  <c r="Q1266" i="2"/>
  <c r="I1266" i="2"/>
  <c r="R1266" i="2" s="1"/>
  <c r="C1267" i="2"/>
  <c r="L1267" i="2" s="1"/>
  <c r="E1267" i="2"/>
  <c r="N1267" i="2" s="1"/>
  <c r="F1267" i="2"/>
  <c r="O1267" i="2" s="1"/>
  <c r="G1267" i="2"/>
  <c r="P1267" i="2" s="1"/>
  <c r="Q1267" i="2"/>
  <c r="I1267" i="2"/>
  <c r="R1267" i="2" s="1"/>
  <c r="C1268" i="2"/>
  <c r="L1268" i="2" s="1"/>
  <c r="E1268" i="2"/>
  <c r="N1268" i="2" s="1"/>
  <c r="F1268" i="2"/>
  <c r="O1268" i="2" s="1"/>
  <c r="G1268" i="2"/>
  <c r="P1268" i="2" s="1"/>
  <c r="Q1268" i="2"/>
  <c r="I1268" i="2"/>
  <c r="R1268" i="2" s="1"/>
  <c r="C1269" i="2"/>
  <c r="L1269" i="2" s="1"/>
  <c r="E1269" i="2"/>
  <c r="N1269" i="2" s="1"/>
  <c r="F1269" i="2"/>
  <c r="O1269" i="2" s="1"/>
  <c r="G1269" i="2"/>
  <c r="P1269" i="2" s="1"/>
  <c r="Q1269" i="2"/>
  <c r="I1269" i="2"/>
  <c r="R1269" i="2" s="1"/>
  <c r="C1270" i="2"/>
  <c r="L1270" i="2" s="1"/>
  <c r="E1270" i="2"/>
  <c r="N1270" i="2" s="1"/>
  <c r="F1270" i="2"/>
  <c r="O1270" i="2" s="1"/>
  <c r="G1270" i="2"/>
  <c r="P1270" i="2" s="1"/>
  <c r="Q1270" i="2"/>
  <c r="I1270" i="2"/>
  <c r="R1270" i="2" s="1"/>
  <c r="C1271" i="2"/>
  <c r="L1271" i="2" s="1"/>
  <c r="E1271" i="2"/>
  <c r="N1271" i="2" s="1"/>
  <c r="F1271" i="2"/>
  <c r="O1271" i="2" s="1"/>
  <c r="G1271" i="2"/>
  <c r="P1271" i="2" s="1"/>
  <c r="Q1271" i="2"/>
  <c r="I1271" i="2"/>
  <c r="R1271" i="2" s="1"/>
  <c r="C1272" i="2"/>
  <c r="L1272" i="2" s="1"/>
  <c r="E1272" i="2"/>
  <c r="N1272" i="2" s="1"/>
  <c r="F1272" i="2"/>
  <c r="O1272" i="2" s="1"/>
  <c r="G1272" i="2"/>
  <c r="P1272" i="2" s="1"/>
  <c r="Q1272" i="2"/>
  <c r="I1272" i="2"/>
  <c r="R1272" i="2" s="1"/>
  <c r="C1273" i="2"/>
  <c r="L1273" i="2" s="1"/>
  <c r="E1273" i="2"/>
  <c r="N1273" i="2" s="1"/>
  <c r="F1273" i="2"/>
  <c r="O1273" i="2" s="1"/>
  <c r="G1273" i="2"/>
  <c r="P1273" i="2" s="1"/>
  <c r="Q1273" i="2"/>
  <c r="I1273" i="2"/>
  <c r="R1273" i="2" s="1"/>
  <c r="C1274" i="2"/>
  <c r="L1274" i="2" s="1"/>
  <c r="E1274" i="2"/>
  <c r="N1274" i="2" s="1"/>
  <c r="F1274" i="2"/>
  <c r="O1274" i="2" s="1"/>
  <c r="G1274" i="2"/>
  <c r="P1274" i="2" s="1"/>
  <c r="Q1274" i="2"/>
  <c r="I1274" i="2"/>
  <c r="R1274" i="2" s="1"/>
  <c r="C1275" i="2"/>
  <c r="L1275" i="2" s="1"/>
  <c r="E1275" i="2"/>
  <c r="N1275" i="2" s="1"/>
  <c r="F1275" i="2"/>
  <c r="O1275" i="2" s="1"/>
  <c r="G1275" i="2"/>
  <c r="P1275" i="2" s="1"/>
  <c r="Q1275" i="2"/>
  <c r="I1275" i="2"/>
  <c r="R1275" i="2" s="1"/>
  <c r="C1019" i="2"/>
  <c r="L1019" i="2" s="1"/>
  <c r="Q1003" i="1"/>
  <c r="N1004" i="1"/>
  <c r="N1003" i="1"/>
  <c r="K1003" i="1"/>
  <c r="P1002" i="1"/>
  <c r="L1003" i="1"/>
  <c r="M1003" i="1"/>
  <c r="O1003" i="1"/>
  <c r="P1003" i="1"/>
  <c r="K1004" i="1"/>
  <c r="L1004" i="1"/>
  <c r="M1004" i="1"/>
  <c r="O1004" i="1"/>
  <c r="P1004" i="1"/>
  <c r="Q1004" i="1"/>
  <c r="K1005" i="1"/>
  <c r="L1005" i="1"/>
  <c r="M1005" i="1"/>
  <c r="N1005" i="1"/>
  <c r="O1005" i="1"/>
  <c r="P1005" i="1"/>
  <c r="Q1005" i="1"/>
  <c r="K1006" i="1"/>
  <c r="L1006" i="1"/>
  <c r="M1006" i="1"/>
  <c r="N1006" i="1"/>
  <c r="O1006" i="1"/>
  <c r="P1006" i="1"/>
  <c r="Q1006" i="1"/>
  <c r="K1007" i="1"/>
  <c r="L1007" i="1"/>
  <c r="M1007" i="1"/>
  <c r="N1007" i="1"/>
  <c r="O1007" i="1"/>
  <c r="P1007" i="1"/>
  <c r="Q1007" i="1"/>
  <c r="K1008" i="1"/>
  <c r="L1008" i="1"/>
  <c r="M1008" i="1"/>
  <c r="N1008" i="1"/>
  <c r="O1008" i="1"/>
  <c r="P1008" i="1"/>
  <c r="Q1008" i="1"/>
  <c r="K1009" i="1"/>
  <c r="L1009" i="1"/>
  <c r="M1009" i="1"/>
  <c r="N1009" i="1"/>
  <c r="O1009" i="1"/>
  <c r="P1009" i="1"/>
  <c r="Q1009" i="1"/>
  <c r="K1010" i="1"/>
  <c r="L1010" i="1"/>
  <c r="M1010" i="1"/>
  <c r="N1010" i="1"/>
  <c r="O1010" i="1"/>
  <c r="P1010" i="1"/>
  <c r="Q1010" i="1"/>
  <c r="K1011" i="1"/>
  <c r="L1011" i="1"/>
  <c r="M1011" i="1"/>
  <c r="N1011" i="1"/>
  <c r="O1011" i="1"/>
  <c r="P1011" i="1"/>
  <c r="Q1011" i="1"/>
  <c r="K1012" i="1"/>
  <c r="L1012" i="1"/>
  <c r="M1012" i="1"/>
  <c r="N1012" i="1"/>
  <c r="O1012" i="1"/>
  <c r="P1012" i="1"/>
  <c r="Q1012" i="1"/>
  <c r="K1013" i="1"/>
  <c r="L1013" i="1"/>
  <c r="M1013" i="1"/>
  <c r="N1013" i="1"/>
  <c r="O1013" i="1"/>
  <c r="P1013" i="1"/>
  <c r="Q1013" i="1"/>
  <c r="K1014" i="1"/>
  <c r="L1014" i="1"/>
  <c r="M1014" i="1"/>
  <c r="N1014" i="1"/>
  <c r="O1014" i="1"/>
  <c r="P1014" i="1"/>
  <c r="Q1014" i="1"/>
  <c r="K1015" i="1"/>
  <c r="L1015" i="1"/>
  <c r="M1015" i="1"/>
  <c r="N1015" i="1"/>
  <c r="O1015" i="1"/>
  <c r="P1015" i="1"/>
  <c r="Q1015" i="1"/>
  <c r="K1016" i="1"/>
  <c r="L1016" i="1"/>
  <c r="M1016" i="1"/>
  <c r="N1016" i="1"/>
  <c r="O1016" i="1"/>
  <c r="P1016" i="1"/>
  <c r="Q1016" i="1"/>
  <c r="K1017" i="1"/>
  <c r="L1017" i="1"/>
  <c r="M1017" i="1"/>
  <c r="N1017" i="1"/>
  <c r="O1017" i="1"/>
  <c r="P1017" i="1"/>
  <c r="Q1017" i="1"/>
  <c r="K1018" i="1"/>
  <c r="L1018" i="1"/>
  <c r="M1018" i="1"/>
  <c r="N1018" i="1"/>
  <c r="O1018" i="1"/>
  <c r="P1018" i="1"/>
  <c r="Q1018" i="1"/>
  <c r="K1019" i="1"/>
  <c r="L1019" i="1"/>
  <c r="M1019" i="1"/>
  <c r="N1019" i="1"/>
  <c r="O1019" i="1"/>
  <c r="P1019" i="1"/>
  <c r="Q1019" i="1"/>
  <c r="K1020" i="1"/>
  <c r="L1020" i="1"/>
  <c r="M1020" i="1"/>
  <c r="N1020" i="1"/>
  <c r="O1020" i="1"/>
  <c r="P1020" i="1"/>
  <c r="Q1020" i="1"/>
  <c r="K1021" i="1"/>
  <c r="L1021" i="1"/>
  <c r="M1021" i="1"/>
  <c r="N1021" i="1"/>
  <c r="O1021" i="1"/>
  <c r="P1021" i="1"/>
  <c r="Q1021" i="1"/>
  <c r="K1022" i="1"/>
  <c r="L1022" i="1"/>
  <c r="M1022" i="1"/>
  <c r="N1022" i="1"/>
  <c r="O1022" i="1"/>
  <c r="P1022" i="1"/>
  <c r="Q1022" i="1"/>
  <c r="K1023" i="1"/>
  <c r="L1023" i="1"/>
  <c r="M1023" i="1"/>
  <c r="N1023" i="1"/>
  <c r="O1023" i="1"/>
  <c r="P1023" i="1"/>
  <c r="Q1023" i="1"/>
  <c r="K1024" i="1"/>
  <c r="L1024" i="1"/>
  <c r="M1024" i="1"/>
  <c r="N1024" i="1"/>
  <c r="O1024" i="1"/>
  <c r="P1024" i="1"/>
  <c r="Q1024" i="1"/>
  <c r="K1025" i="1"/>
  <c r="L1025" i="1"/>
  <c r="M1025" i="1"/>
  <c r="N1025" i="1"/>
  <c r="O1025" i="1"/>
  <c r="P1025" i="1"/>
  <c r="Q1025" i="1"/>
  <c r="K1026" i="1"/>
  <c r="L1026" i="1"/>
  <c r="M1026" i="1"/>
  <c r="N1026" i="1"/>
  <c r="O1026" i="1"/>
  <c r="P1026" i="1"/>
  <c r="Q1026" i="1"/>
  <c r="K1027" i="1"/>
  <c r="L1027" i="1"/>
  <c r="M1027" i="1"/>
  <c r="N1027" i="1"/>
  <c r="O1027" i="1"/>
  <c r="P1027" i="1"/>
  <c r="Q1027" i="1"/>
  <c r="K1028" i="1"/>
  <c r="L1028" i="1"/>
  <c r="M1028" i="1"/>
  <c r="N1028" i="1"/>
  <c r="O1028" i="1"/>
  <c r="P1028" i="1"/>
  <c r="Q1028" i="1"/>
  <c r="K1029" i="1"/>
  <c r="L1029" i="1"/>
  <c r="M1029" i="1"/>
  <c r="N1029" i="1"/>
  <c r="O1029" i="1"/>
  <c r="P1029" i="1"/>
  <c r="Q1029" i="1"/>
  <c r="K1030" i="1"/>
  <c r="L1030" i="1"/>
  <c r="M1030" i="1"/>
  <c r="N1030" i="1"/>
  <c r="O1030" i="1"/>
  <c r="P1030" i="1"/>
  <c r="Q1030" i="1"/>
  <c r="K1031" i="1"/>
  <c r="L1031" i="1"/>
  <c r="M1031" i="1"/>
  <c r="N1031" i="1"/>
  <c r="O1031" i="1"/>
  <c r="P1031" i="1"/>
  <c r="Q1031" i="1"/>
  <c r="K1032" i="1"/>
  <c r="L1032" i="1"/>
  <c r="M1032" i="1"/>
  <c r="N1032" i="1"/>
  <c r="O1032" i="1"/>
  <c r="P1032" i="1"/>
  <c r="Q1032" i="1"/>
  <c r="K1033" i="1"/>
  <c r="L1033" i="1"/>
  <c r="M1033" i="1"/>
  <c r="N1033" i="1"/>
  <c r="O1033" i="1"/>
  <c r="P1033" i="1"/>
  <c r="Q1033" i="1"/>
  <c r="K1034" i="1"/>
  <c r="L1034" i="1"/>
  <c r="M1034" i="1"/>
  <c r="N1034" i="1"/>
  <c r="O1034" i="1"/>
  <c r="P1034" i="1"/>
  <c r="Q1034" i="1"/>
  <c r="K1035" i="1"/>
  <c r="L1035" i="1"/>
  <c r="M1035" i="1"/>
  <c r="N1035" i="1"/>
  <c r="O1035" i="1"/>
  <c r="P1035" i="1"/>
  <c r="Q1035" i="1"/>
  <c r="K1036" i="1"/>
  <c r="L1036" i="1"/>
  <c r="M1036" i="1"/>
  <c r="N1036" i="1"/>
  <c r="O1036" i="1"/>
  <c r="P1036" i="1"/>
  <c r="Q1036" i="1"/>
  <c r="K1037" i="1"/>
  <c r="L1037" i="1"/>
  <c r="M1037" i="1"/>
  <c r="N1037" i="1"/>
  <c r="O1037" i="1"/>
  <c r="P1037" i="1"/>
  <c r="Q1037" i="1"/>
  <c r="K1038" i="1"/>
  <c r="L1038" i="1"/>
  <c r="M1038" i="1"/>
  <c r="N1038" i="1"/>
  <c r="O1038" i="1"/>
  <c r="P1038" i="1"/>
  <c r="Q1038" i="1"/>
  <c r="K1039" i="1"/>
  <c r="L1039" i="1"/>
  <c r="M1039" i="1"/>
  <c r="N1039" i="1"/>
  <c r="O1039" i="1"/>
  <c r="P1039" i="1"/>
  <c r="Q1039" i="1"/>
  <c r="K1040" i="1"/>
  <c r="L1040" i="1"/>
  <c r="M1040" i="1"/>
  <c r="N1040" i="1"/>
  <c r="O1040" i="1"/>
  <c r="P1040" i="1"/>
  <c r="Q1040" i="1"/>
  <c r="K1041" i="1"/>
  <c r="L1041" i="1"/>
  <c r="M1041" i="1"/>
  <c r="N1041" i="1"/>
  <c r="O1041" i="1"/>
  <c r="P1041" i="1"/>
  <c r="Q1041" i="1"/>
  <c r="K1042" i="1"/>
  <c r="L1042" i="1"/>
  <c r="M1042" i="1"/>
  <c r="N1042" i="1"/>
  <c r="O1042" i="1"/>
  <c r="P1042" i="1"/>
  <c r="Q1042" i="1"/>
  <c r="K1043" i="1"/>
  <c r="L1043" i="1"/>
  <c r="M1043" i="1"/>
  <c r="N1043" i="1"/>
  <c r="O1043" i="1"/>
  <c r="P1043" i="1"/>
  <c r="Q1043" i="1"/>
  <c r="K1044" i="1"/>
  <c r="L1044" i="1"/>
  <c r="M1044" i="1"/>
  <c r="N1044" i="1"/>
  <c r="O1044" i="1"/>
  <c r="P1044" i="1"/>
  <c r="Q1044" i="1"/>
  <c r="K1045" i="1"/>
  <c r="L1045" i="1"/>
  <c r="M1045" i="1"/>
  <c r="N1045" i="1"/>
  <c r="O1045" i="1"/>
  <c r="P1045" i="1"/>
  <c r="Q1045" i="1"/>
  <c r="K1046" i="1"/>
  <c r="L1046" i="1"/>
  <c r="M1046" i="1"/>
  <c r="N1046" i="1"/>
  <c r="O1046" i="1"/>
  <c r="P1046" i="1"/>
  <c r="Q1046" i="1"/>
  <c r="K1047" i="1"/>
  <c r="L1047" i="1"/>
  <c r="M1047" i="1"/>
  <c r="N1047" i="1"/>
  <c r="O1047" i="1"/>
  <c r="P1047" i="1"/>
  <c r="Q1047" i="1"/>
  <c r="K1048" i="1"/>
  <c r="L1048" i="1"/>
  <c r="M1048" i="1"/>
  <c r="N1048" i="1"/>
  <c r="O1048" i="1"/>
  <c r="P1048" i="1"/>
  <c r="Q1048" i="1"/>
  <c r="K1049" i="1"/>
  <c r="L1049" i="1"/>
  <c r="M1049" i="1"/>
  <c r="N1049" i="1"/>
  <c r="O1049" i="1"/>
  <c r="P1049" i="1"/>
  <c r="Q1049" i="1"/>
  <c r="K1050" i="1"/>
  <c r="L1050" i="1"/>
  <c r="M1050" i="1"/>
  <c r="N1050" i="1"/>
  <c r="O1050" i="1"/>
  <c r="P1050" i="1"/>
  <c r="Q1050" i="1"/>
  <c r="K1051" i="1"/>
  <c r="L1051" i="1"/>
  <c r="M1051" i="1"/>
  <c r="N1051" i="1"/>
  <c r="O1051" i="1"/>
  <c r="P1051" i="1"/>
  <c r="Q1051" i="1"/>
  <c r="K1052" i="1"/>
  <c r="L1052" i="1"/>
  <c r="M1052" i="1"/>
  <c r="N1052" i="1"/>
  <c r="O1052" i="1"/>
  <c r="P1052" i="1"/>
  <c r="Q1052" i="1"/>
  <c r="K1053" i="1"/>
  <c r="L1053" i="1"/>
  <c r="M1053" i="1"/>
  <c r="N1053" i="1"/>
  <c r="O1053" i="1"/>
  <c r="P1053" i="1"/>
  <c r="Q1053" i="1"/>
  <c r="K1054" i="1"/>
  <c r="L1054" i="1"/>
  <c r="M1054" i="1"/>
  <c r="N1054" i="1"/>
  <c r="O1054" i="1"/>
  <c r="P1054" i="1"/>
  <c r="Q1054" i="1"/>
  <c r="K1055" i="1"/>
  <c r="L1055" i="1"/>
  <c r="M1055" i="1"/>
  <c r="N1055" i="1"/>
  <c r="O1055" i="1"/>
  <c r="P1055" i="1"/>
  <c r="Q1055" i="1"/>
  <c r="K1056" i="1"/>
  <c r="L1056" i="1"/>
  <c r="M1056" i="1"/>
  <c r="N1056" i="1"/>
  <c r="O1056" i="1"/>
  <c r="P1056" i="1"/>
  <c r="Q1056" i="1"/>
  <c r="K1057" i="1"/>
  <c r="L1057" i="1"/>
  <c r="M1057" i="1"/>
  <c r="N1057" i="1"/>
  <c r="O1057" i="1"/>
  <c r="P1057" i="1"/>
  <c r="Q1057" i="1"/>
  <c r="K1058" i="1"/>
  <c r="L1058" i="1"/>
  <c r="M1058" i="1"/>
  <c r="N1058" i="1"/>
  <c r="O1058" i="1"/>
  <c r="P1058" i="1"/>
  <c r="Q1058" i="1"/>
  <c r="K1059" i="1"/>
  <c r="L1059" i="1"/>
  <c r="M1059" i="1"/>
  <c r="N1059" i="1"/>
  <c r="O1059" i="1"/>
  <c r="P1059" i="1"/>
  <c r="Q1059" i="1"/>
  <c r="K1060" i="1"/>
  <c r="L1060" i="1"/>
  <c r="M1060" i="1"/>
  <c r="N1060" i="1"/>
  <c r="O1060" i="1"/>
  <c r="P1060" i="1"/>
  <c r="Q1060" i="1"/>
  <c r="K1061" i="1"/>
  <c r="L1061" i="1"/>
  <c r="M1061" i="1"/>
  <c r="N1061" i="1"/>
  <c r="O1061" i="1"/>
  <c r="P1061" i="1"/>
  <c r="Q1061" i="1"/>
  <c r="K1062" i="1"/>
  <c r="L1062" i="1"/>
  <c r="M1062" i="1"/>
  <c r="N1062" i="1"/>
  <c r="O1062" i="1"/>
  <c r="P1062" i="1"/>
  <c r="Q1062" i="1"/>
  <c r="K1063" i="1"/>
  <c r="L1063" i="1"/>
  <c r="M1063" i="1"/>
  <c r="N1063" i="1"/>
  <c r="O1063" i="1"/>
  <c r="P1063" i="1"/>
  <c r="Q1063" i="1"/>
  <c r="K1064" i="1"/>
  <c r="L1064" i="1"/>
  <c r="M1064" i="1"/>
  <c r="N1064" i="1"/>
  <c r="O1064" i="1"/>
  <c r="P1064" i="1"/>
  <c r="Q1064" i="1"/>
  <c r="K1065" i="1"/>
  <c r="L1065" i="1"/>
  <c r="M1065" i="1"/>
  <c r="N1065" i="1"/>
  <c r="O1065" i="1"/>
  <c r="P1065" i="1"/>
  <c r="Q1065" i="1"/>
  <c r="K1066" i="1"/>
  <c r="L1066" i="1"/>
  <c r="M1066" i="1"/>
  <c r="N1066" i="1"/>
  <c r="O1066" i="1"/>
  <c r="P1066" i="1"/>
  <c r="Q1066" i="1"/>
  <c r="K1067" i="1"/>
  <c r="L1067" i="1"/>
  <c r="M1067" i="1"/>
  <c r="N1067" i="1"/>
  <c r="O1067" i="1"/>
  <c r="P1067" i="1"/>
  <c r="Q1067" i="1"/>
  <c r="K1068" i="1"/>
  <c r="L1068" i="1"/>
  <c r="M1068" i="1"/>
  <c r="N1068" i="1"/>
  <c r="O1068" i="1"/>
  <c r="P1068" i="1"/>
  <c r="Q1068" i="1"/>
  <c r="K1069" i="1"/>
  <c r="L1069" i="1"/>
  <c r="M1069" i="1"/>
  <c r="N1069" i="1"/>
  <c r="O1069" i="1"/>
  <c r="P1069" i="1"/>
  <c r="Q1069" i="1"/>
  <c r="K1070" i="1"/>
  <c r="L1070" i="1"/>
  <c r="M1070" i="1"/>
  <c r="N1070" i="1"/>
  <c r="O1070" i="1"/>
  <c r="P1070" i="1"/>
  <c r="Q1070" i="1"/>
  <c r="K1071" i="1"/>
  <c r="L1071" i="1"/>
  <c r="M1071" i="1"/>
  <c r="N1071" i="1"/>
  <c r="O1071" i="1"/>
  <c r="P1071" i="1"/>
  <c r="Q1071" i="1"/>
  <c r="K1072" i="1"/>
  <c r="L1072" i="1"/>
  <c r="M1072" i="1"/>
  <c r="N1072" i="1"/>
  <c r="O1072" i="1"/>
  <c r="P1072" i="1"/>
  <c r="Q1072" i="1"/>
  <c r="K1073" i="1"/>
  <c r="L1073" i="1"/>
  <c r="M1073" i="1"/>
  <c r="N1073" i="1"/>
  <c r="O1073" i="1"/>
  <c r="P1073" i="1"/>
  <c r="Q1073" i="1"/>
  <c r="K1074" i="1"/>
  <c r="L1074" i="1"/>
  <c r="M1074" i="1"/>
  <c r="N1074" i="1"/>
  <c r="O1074" i="1"/>
  <c r="P1074" i="1"/>
  <c r="Q1074" i="1"/>
  <c r="K1075" i="1"/>
  <c r="L1075" i="1"/>
  <c r="M1075" i="1"/>
  <c r="N1075" i="1"/>
  <c r="O1075" i="1"/>
  <c r="P1075" i="1"/>
  <c r="Q1075" i="1"/>
  <c r="K1076" i="1"/>
  <c r="L1076" i="1"/>
  <c r="M1076" i="1"/>
  <c r="N1076" i="1"/>
  <c r="O1076" i="1"/>
  <c r="P1076" i="1"/>
  <c r="Q1076" i="1"/>
  <c r="K1077" i="1"/>
  <c r="L1077" i="1"/>
  <c r="M1077" i="1"/>
  <c r="N1077" i="1"/>
  <c r="O1077" i="1"/>
  <c r="P1077" i="1"/>
  <c r="Q1077" i="1"/>
  <c r="K1078" i="1"/>
  <c r="L1078" i="1"/>
  <c r="M1078" i="1"/>
  <c r="N1078" i="1"/>
  <c r="O1078" i="1"/>
  <c r="P1078" i="1"/>
  <c r="Q1078" i="1"/>
  <c r="K1079" i="1"/>
  <c r="L1079" i="1"/>
  <c r="M1079" i="1"/>
  <c r="N1079" i="1"/>
  <c r="O1079" i="1"/>
  <c r="P1079" i="1"/>
  <c r="Q1079" i="1"/>
  <c r="K1080" i="1"/>
  <c r="L1080" i="1"/>
  <c r="M1080" i="1"/>
  <c r="N1080" i="1"/>
  <c r="O1080" i="1"/>
  <c r="P1080" i="1"/>
  <c r="Q1080" i="1"/>
  <c r="K1081" i="1"/>
  <c r="L1081" i="1"/>
  <c r="M1081" i="1"/>
  <c r="N1081" i="1"/>
  <c r="O1081" i="1"/>
  <c r="P1081" i="1"/>
  <c r="Q1081" i="1"/>
  <c r="K1082" i="1"/>
  <c r="L1082" i="1"/>
  <c r="M1082" i="1"/>
  <c r="N1082" i="1"/>
  <c r="O1082" i="1"/>
  <c r="P1082" i="1"/>
  <c r="Q1082" i="1"/>
  <c r="K1083" i="1"/>
  <c r="L1083" i="1"/>
  <c r="M1083" i="1"/>
  <c r="N1083" i="1"/>
  <c r="O1083" i="1"/>
  <c r="P1083" i="1"/>
  <c r="Q1083" i="1"/>
  <c r="K1084" i="1"/>
  <c r="L1084" i="1"/>
  <c r="M1084" i="1"/>
  <c r="N1084" i="1"/>
  <c r="O1084" i="1"/>
  <c r="P1084" i="1"/>
  <c r="Q1084" i="1"/>
  <c r="K1085" i="1"/>
  <c r="L1085" i="1"/>
  <c r="M1085" i="1"/>
  <c r="N1085" i="1"/>
  <c r="O1085" i="1"/>
  <c r="P1085" i="1"/>
  <c r="Q1085" i="1"/>
  <c r="K1086" i="1"/>
  <c r="L1086" i="1"/>
  <c r="M1086" i="1"/>
  <c r="N1086" i="1"/>
  <c r="O1086" i="1"/>
  <c r="P1086" i="1"/>
  <c r="Q1086" i="1"/>
  <c r="K1087" i="1"/>
  <c r="L1087" i="1"/>
  <c r="M1087" i="1"/>
  <c r="N1087" i="1"/>
  <c r="O1087" i="1"/>
  <c r="P1087" i="1"/>
  <c r="Q1087" i="1"/>
  <c r="K1088" i="1"/>
  <c r="L1088" i="1"/>
  <c r="M1088" i="1"/>
  <c r="N1088" i="1"/>
  <c r="O1088" i="1"/>
  <c r="P1088" i="1"/>
  <c r="Q1088" i="1"/>
  <c r="K1089" i="1"/>
  <c r="L1089" i="1"/>
  <c r="M1089" i="1"/>
  <c r="N1089" i="1"/>
  <c r="O1089" i="1"/>
  <c r="P1089" i="1"/>
  <c r="Q1089" i="1"/>
  <c r="K1090" i="1"/>
  <c r="L1090" i="1"/>
  <c r="M1090" i="1"/>
  <c r="N1090" i="1"/>
  <c r="O1090" i="1"/>
  <c r="P1090" i="1"/>
  <c r="Q1090" i="1"/>
  <c r="K1091" i="1"/>
  <c r="L1091" i="1"/>
  <c r="M1091" i="1"/>
  <c r="N1091" i="1"/>
  <c r="O1091" i="1"/>
  <c r="P1091" i="1"/>
  <c r="Q1091" i="1"/>
  <c r="K1092" i="1"/>
  <c r="L1092" i="1"/>
  <c r="M1092" i="1"/>
  <c r="N1092" i="1"/>
  <c r="O1092" i="1"/>
  <c r="P1092" i="1"/>
  <c r="Q1092" i="1"/>
  <c r="K1093" i="1"/>
  <c r="L1093" i="1"/>
  <c r="M1093" i="1"/>
  <c r="N1093" i="1"/>
  <c r="O1093" i="1"/>
  <c r="P1093" i="1"/>
  <c r="Q1093" i="1"/>
  <c r="K1094" i="1"/>
  <c r="L1094" i="1"/>
  <c r="M1094" i="1"/>
  <c r="N1094" i="1"/>
  <c r="O1094" i="1"/>
  <c r="P1094" i="1"/>
  <c r="Q1094" i="1"/>
  <c r="K1095" i="1"/>
  <c r="L1095" i="1"/>
  <c r="M1095" i="1"/>
  <c r="N1095" i="1"/>
  <c r="O1095" i="1"/>
  <c r="P1095" i="1"/>
  <c r="Q1095" i="1"/>
  <c r="K1096" i="1"/>
  <c r="L1096" i="1"/>
  <c r="M1096" i="1"/>
  <c r="N1096" i="1"/>
  <c r="O1096" i="1"/>
  <c r="P1096" i="1"/>
  <c r="Q1096" i="1"/>
  <c r="K1097" i="1"/>
  <c r="L1097" i="1"/>
  <c r="M1097" i="1"/>
  <c r="N1097" i="1"/>
  <c r="O1097" i="1"/>
  <c r="P1097" i="1"/>
  <c r="Q1097" i="1"/>
  <c r="K1098" i="1"/>
  <c r="L1098" i="1"/>
  <c r="M1098" i="1"/>
  <c r="N1098" i="1"/>
  <c r="O1098" i="1"/>
  <c r="P1098" i="1"/>
  <c r="Q1098" i="1"/>
  <c r="K1099" i="1"/>
  <c r="L1099" i="1"/>
  <c r="M1099" i="1"/>
  <c r="N1099" i="1"/>
  <c r="O1099" i="1"/>
  <c r="P1099" i="1"/>
  <c r="Q1099" i="1"/>
  <c r="K1100" i="1"/>
  <c r="L1100" i="1"/>
  <c r="M1100" i="1"/>
  <c r="N1100" i="1"/>
  <c r="O1100" i="1"/>
  <c r="P1100" i="1"/>
  <c r="Q1100" i="1"/>
  <c r="K1101" i="1"/>
  <c r="L1101" i="1"/>
  <c r="M1101" i="1"/>
  <c r="N1101" i="1"/>
  <c r="O1101" i="1"/>
  <c r="P1101" i="1"/>
  <c r="Q1101" i="1"/>
  <c r="K1102" i="1"/>
  <c r="L1102" i="1"/>
  <c r="M1102" i="1"/>
  <c r="N1102" i="1"/>
  <c r="O1102" i="1"/>
  <c r="P1102" i="1"/>
  <c r="Q1102" i="1"/>
  <c r="K1103" i="1"/>
  <c r="L1103" i="1"/>
  <c r="M1103" i="1"/>
  <c r="N1103" i="1"/>
  <c r="O1103" i="1"/>
  <c r="P1103" i="1"/>
  <c r="Q1103" i="1"/>
  <c r="K1104" i="1"/>
  <c r="L1104" i="1"/>
  <c r="M1104" i="1"/>
  <c r="N1104" i="1"/>
  <c r="O1104" i="1"/>
  <c r="P1104" i="1"/>
  <c r="Q1104" i="1"/>
  <c r="K1105" i="1"/>
  <c r="L1105" i="1"/>
  <c r="M1105" i="1"/>
  <c r="N1105" i="1"/>
  <c r="O1105" i="1"/>
  <c r="P1105" i="1"/>
  <c r="Q1105" i="1"/>
  <c r="K1106" i="1"/>
  <c r="L1106" i="1"/>
  <c r="M1106" i="1"/>
  <c r="N1106" i="1"/>
  <c r="O1106" i="1"/>
  <c r="P1106" i="1"/>
  <c r="Q1106" i="1"/>
  <c r="K1107" i="1"/>
  <c r="L1107" i="1"/>
  <c r="M1107" i="1"/>
  <c r="N1107" i="1"/>
  <c r="O1107" i="1"/>
  <c r="P1107" i="1"/>
  <c r="Q1107" i="1"/>
  <c r="K1108" i="1"/>
  <c r="L1108" i="1"/>
  <c r="M1108" i="1"/>
  <c r="N1108" i="1"/>
  <c r="O1108" i="1"/>
  <c r="P1108" i="1"/>
  <c r="Q1108" i="1"/>
  <c r="K1109" i="1"/>
  <c r="L1109" i="1"/>
  <c r="M1109" i="1"/>
  <c r="N1109" i="1"/>
  <c r="O1109" i="1"/>
  <c r="P1109" i="1"/>
  <c r="Q1109" i="1"/>
  <c r="K1110" i="1"/>
  <c r="L1110" i="1"/>
  <c r="M1110" i="1"/>
  <c r="N1110" i="1"/>
  <c r="O1110" i="1"/>
  <c r="P1110" i="1"/>
  <c r="Q1110" i="1"/>
  <c r="K1111" i="1"/>
  <c r="L1111" i="1"/>
  <c r="M1111" i="1"/>
  <c r="N1111" i="1"/>
  <c r="O1111" i="1"/>
  <c r="P1111" i="1"/>
  <c r="Q1111" i="1"/>
  <c r="K1112" i="1"/>
  <c r="L1112" i="1"/>
  <c r="M1112" i="1"/>
  <c r="N1112" i="1"/>
  <c r="O1112" i="1"/>
  <c r="P1112" i="1"/>
  <c r="Q1112" i="1"/>
  <c r="K1113" i="1"/>
  <c r="L1113" i="1"/>
  <c r="M1113" i="1"/>
  <c r="N1113" i="1"/>
  <c r="O1113" i="1"/>
  <c r="P1113" i="1"/>
  <c r="Q1113" i="1"/>
  <c r="K1114" i="1"/>
  <c r="L1114" i="1"/>
  <c r="M1114" i="1"/>
  <c r="N1114" i="1"/>
  <c r="O1114" i="1"/>
  <c r="P1114" i="1"/>
  <c r="Q1114" i="1"/>
  <c r="K1115" i="1"/>
  <c r="L1115" i="1"/>
  <c r="M1115" i="1"/>
  <c r="N1115" i="1"/>
  <c r="O1115" i="1"/>
  <c r="P1115" i="1"/>
  <c r="Q1115" i="1"/>
  <c r="K1116" i="1"/>
  <c r="L1116" i="1"/>
  <c r="M1116" i="1"/>
  <c r="N1116" i="1"/>
  <c r="O1116" i="1"/>
  <c r="P1116" i="1"/>
  <c r="Q1116" i="1"/>
  <c r="K1117" i="1"/>
  <c r="L1117" i="1"/>
  <c r="M1117" i="1"/>
  <c r="N1117" i="1"/>
  <c r="O1117" i="1"/>
  <c r="P1117" i="1"/>
  <c r="Q1117" i="1"/>
  <c r="K1118" i="1"/>
  <c r="L1118" i="1"/>
  <c r="M1118" i="1"/>
  <c r="N1118" i="1"/>
  <c r="O1118" i="1"/>
  <c r="P1118" i="1"/>
  <c r="Q1118" i="1"/>
  <c r="K1119" i="1"/>
  <c r="L1119" i="1"/>
  <c r="M1119" i="1"/>
  <c r="N1119" i="1"/>
  <c r="O1119" i="1"/>
  <c r="P1119" i="1"/>
  <c r="Q1119" i="1"/>
  <c r="K1120" i="1"/>
  <c r="L1120" i="1"/>
  <c r="M1120" i="1"/>
  <c r="N1120" i="1"/>
  <c r="O1120" i="1"/>
  <c r="P1120" i="1"/>
  <c r="Q1120" i="1"/>
  <c r="K1121" i="1"/>
  <c r="L1121" i="1"/>
  <c r="M1121" i="1"/>
  <c r="N1121" i="1"/>
  <c r="O1121" i="1"/>
  <c r="P1121" i="1"/>
  <c r="Q1121" i="1"/>
  <c r="K1122" i="1"/>
  <c r="L1122" i="1"/>
  <c r="M1122" i="1"/>
  <c r="N1122" i="1"/>
  <c r="O1122" i="1"/>
  <c r="P1122" i="1"/>
  <c r="Q1122" i="1"/>
  <c r="K1123" i="1"/>
  <c r="L1123" i="1"/>
  <c r="M1123" i="1"/>
  <c r="N1123" i="1"/>
  <c r="O1123" i="1"/>
  <c r="P1123" i="1"/>
  <c r="Q1123" i="1"/>
  <c r="K1124" i="1"/>
  <c r="L1124" i="1"/>
  <c r="M1124" i="1"/>
  <c r="N1124" i="1"/>
  <c r="O1124" i="1"/>
  <c r="P1124" i="1"/>
  <c r="Q1124" i="1"/>
  <c r="K1125" i="1"/>
  <c r="L1125" i="1"/>
  <c r="M1125" i="1"/>
  <c r="N1125" i="1"/>
  <c r="O1125" i="1"/>
  <c r="P1125" i="1"/>
  <c r="Q1125" i="1"/>
  <c r="K1126" i="1"/>
  <c r="L1126" i="1"/>
  <c r="M1126" i="1"/>
  <c r="N1126" i="1"/>
  <c r="O1126" i="1"/>
  <c r="P1126" i="1"/>
  <c r="Q1126" i="1"/>
  <c r="K1127" i="1"/>
  <c r="L1127" i="1"/>
  <c r="M1127" i="1"/>
  <c r="N1127" i="1"/>
  <c r="O1127" i="1"/>
  <c r="P1127" i="1"/>
  <c r="Q1127" i="1"/>
  <c r="K1128" i="1"/>
  <c r="L1128" i="1"/>
  <c r="M1128" i="1"/>
  <c r="N1128" i="1"/>
  <c r="O1128" i="1"/>
  <c r="P1128" i="1"/>
  <c r="Q1128" i="1"/>
  <c r="K1129" i="1"/>
  <c r="L1129" i="1"/>
  <c r="M1129" i="1"/>
  <c r="N1129" i="1"/>
  <c r="O1129" i="1"/>
  <c r="P1129" i="1"/>
  <c r="Q1129" i="1"/>
  <c r="K1130" i="1"/>
  <c r="L1130" i="1"/>
  <c r="M1130" i="1"/>
  <c r="N1130" i="1"/>
  <c r="O1130" i="1"/>
  <c r="P1130" i="1"/>
  <c r="Q1130" i="1"/>
  <c r="K1131" i="1"/>
  <c r="L1131" i="1"/>
  <c r="M1131" i="1"/>
  <c r="N1131" i="1"/>
  <c r="O1131" i="1"/>
  <c r="P1131" i="1"/>
  <c r="Q1131" i="1"/>
  <c r="K1132" i="1"/>
  <c r="L1132" i="1"/>
  <c r="M1132" i="1"/>
  <c r="N1132" i="1"/>
  <c r="O1132" i="1"/>
  <c r="P1132" i="1"/>
  <c r="Q1132" i="1"/>
  <c r="K1133" i="1"/>
  <c r="L1133" i="1"/>
  <c r="M1133" i="1"/>
  <c r="N1133" i="1"/>
  <c r="O1133" i="1"/>
  <c r="P1133" i="1"/>
  <c r="Q1133" i="1"/>
  <c r="K1134" i="1"/>
  <c r="L1134" i="1"/>
  <c r="M1134" i="1"/>
  <c r="N1134" i="1"/>
  <c r="O1134" i="1"/>
  <c r="P1134" i="1"/>
  <c r="Q1134" i="1"/>
  <c r="K1135" i="1"/>
  <c r="L1135" i="1"/>
  <c r="M1135" i="1"/>
  <c r="N1135" i="1"/>
  <c r="O1135" i="1"/>
  <c r="P1135" i="1"/>
  <c r="Q1135" i="1"/>
  <c r="K1136" i="1"/>
  <c r="L1136" i="1"/>
  <c r="M1136" i="1"/>
  <c r="N1136" i="1"/>
  <c r="O1136" i="1"/>
  <c r="P1136" i="1"/>
  <c r="Q1136" i="1"/>
  <c r="K1137" i="1"/>
  <c r="L1137" i="1"/>
  <c r="M1137" i="1"/>
  <c r="N1137" i="1"/>
  <c r="O1137" i="1"/>
  <c r="P1137" i="1"/>
  <c r="Q1137" i="1"/>
  <c r="K1138" i="1"/>
  <c r="L1138" i="1"/>
  <c r="M1138" i="1"/>
  <c r="N1138" i="1"/>
  <c r="O1138" i="1"/>
  <c r="P1138" i="1"/>
  <c r="Q1138" i="1"/>
  <c r="K1139" i="1"/>
  <c r="L1139" i="1"/>
  <c r="M1139" i="1"/>
  <c r="N1139" i="1"/>
  <c r="O1139" i="1"/>
  <c r="P1139" i="1"/>
  <c r="Q1139" i="1"/>
  <c r="K1140" i="1"/>
  <c r="L1140" i="1"/>
  <c r="M1140" i="1"/>
  <c r="N1140" i="1"/>
  <c r="O1140" i="1"/>
  <c r="P1140" i="1"/>
  <c r="Q1140" i="1"/>
  <c r="K1141" i="1"/>
  <c r="L1141" i="1"/>
  <c r="M1141" i="1"/>
  <c r="N1141" i="1"/>
  <c r="O1141" i="1"/>
  <c r="P1141" i="1"/>
  <c r="Q1141" i="1"/>
  <c r="K1142" i="1"/>
  <c r="L1142" i="1"/>
  <c r="M1142" i="1"/>
  <c r="N1142" i="1"/>
  <c r="O1142" i="1"/>
  <c r="P1142" i="1"/>
  <c r="Q1142" i="1"/>
  <c r="K1143" i="1"/>
  <c r="L1143" i="1"/>
  <c r="M1143" i="1"/>
  <c r="N1143" i="1"/>
  <c r="O1143" i="1"/>
  <c r="P1143" i="1"/>
  <c r="Q1143" i="1"/>
  <c r="K1144" i="1"/>
  <c r="L1144" i="1"/>
  <c r="M1144" i="1"/>
  <c r="N1144" i="1"/>
  <c r="O1144" i="1"/>
  <c r="P1144" i="1"/>
  <c r="Q1144" i="1"/>
  <c r="K1145" i="1"/>
  <c r="L1145" i="1"/>
  <c r="M1145" i="1"/>
  <c r="N1145" i="1"/>
  <c r="O1145" i="1"/>
  <c r="P1145" i="1"/>
  <c r="Q1145" i="1"/>
  <c r="K1146" i="1"/>
  <c r="L1146" i="1"/>
  <c r="M1146" i="1"/>
  <c r="N1146" i="1"/>
  <c r="O1146" i="1"/>
  <c r="P1146" i="1"/>
  <c r="Q1146" i="1"/>
  <c r="K1147" i="1"/>
  <c r="L1147" i="1"/>
  <c r="M1147" i="1"/>
  <c r="N1147" i="1"/>
  <c r="O1147" i="1"/>
  <c r="P1147" i="1"/>
  <c r="Q1147" i="1"/>
  <c r="K1148" i="1"/>
  <c r="L1148" i="1"/>
  <c r="M1148" i="1"/>
  <c r="N1148" i="1"/>
  <c r="O1148" i="1"/>
  <c r="P1148" i="1"/>
  <c r="Q1148" i="1"/>
  <c r="K1149" i="1"/>
  <c r="L1149" i="1"/>
  <c r="M1149" i="1"/>
  <c r="N1149" i="1"/>
  <c r="O1149" i="1"/>
  <c r="P1149" i="1"/>
  <c r="Q1149" i="1"/>
  <c r="K1150" i="1"/>
  <c r="L1150" i="1"/>
  <c r="M1150" i="1"/>
  <c r="N1150" i="1"/>
  <c r="O1150" i="1"/>
  <c r="P1150" i="1"/>
  <c r="Q1150" i="1"/>
  <c r="K1151" i="1"/>
  <c r="L1151" i="1"/>
  <c r="M1151" i="1"/>
  <c r="N1151" i="1"/>
  <c r="O1151" i="1"/>
  <c r="P1151" i="1"/>
  <c r="Q1151" i="1"/>
  <c r="K1152" i="1"/>
  <c r="L1152" i="1"/>
  <c r="M1152" i="1"/>
  <c r="N1152" i="1"/>
  <c r="O1152" i="1"/>
  <c r="P1152" i="1"/>
  <c r="Q1152" i="1"/>
  <c r="K1153" i="1"/>
  <c r="L1153" i="1"/>
  <c r="M1153" i="1"/>
  <c r="N1153" i="1"/>
  <c r="O1153" i="1"/>
  <c r="P1153" i="1"/>
  <c r="Q1153" i="1"/>
  <c r="K1154" i="1"/>
  <c r="L1154" i="1"/>
  <c r="M1154" i="1"/>
  <c r="N1154" i="1"/>
  <c r="O1154" i="1"/>
  <c r="P1154" i="1"/>
  <c r="Q1154" i="1"/>
  <c r="K1155" i="1"/>
  <c r="L1155" i="1"/>
  <c r="M1155" i="1"/>
  <c r="N1155" i="1"/>
  <c r="O1155" i="1"/>
  <c r="P1155" i="1"/>
  <c r="Q1155" i="1"/>
  <c r="K1156" i="1"/>
  <c r="L1156" i="1"/>
  <c r="M1156" i="1"/>
  <c r="N1156" i="1"/>
  <c r="O1156" i="1"/>
  <c r="P1156" i="1"/>
  <c r="Q1156" i="1"/>
  <c r="K1157" i="1"/>
  <c r="L1157" i="1"/>
  <c r="M1157" i="1"/>
  <c r="N1157" i="1"/>
  <c r="O1157" i="1"/>
  <c r="P1157" i="1"/>
  <c r="Q1157" i="1"/>
  <c r="K1158" i="1"/>
  <c r="L1158" i="1"/>
  <c r="M1158" i="1"/>
  <c r="N1158" i="1"/>
  <c r="O1158" i="1"/>
  <c r="P1158" i="1"/>
  <c r="Q1158" i="1"/>
  <c r="K1159" i="1"/>
  <c r="L1159" i="1"/>
  <c r="M1159" i="1"/>
  <c r="N1159" i="1"/>
  <c r="O1159" i="1"/>
  <c r="P1159" i="1"/>
  <c r="Q1159" i="1"/>
  <c r="K1160" i="1"/>
  <c r="L1160" i="1"/>
  <c r="M1160" i="1"/>
  <c r="N1160" i="1"/>
  <c r="O1160" i="1"/>
  <c r="P1160" i="1"/>
  <c r="Q1160" i="1"/>
  <c r="K1161" i="1"/>
  <c r="L1161" i="1"/>
  <c r="M1161" i="1"/>
  <c r="N1161" i="1"/>
  <c r="O1161" i="1"/>
  <c r="P1161" i="1"/>
  <c r="Q1161" i="1"/>
  <c r="K1162" i="1"/>
  <c r="L1162" i="1"/>
  <c r="M1162" i="1"/>
  <c r="N1162" i="1"/>
  <c r="O1162" i="1"/>
  <c r="P1162" i="1"/>
  <c r="Q1162" i="1"/>
  <c r="K1163" i="1"/>
  <c r="L1163" i="1"/>
  <c r="M1163" i="1"/>
  <c r="N1163" i="1"/>
  <c r="O1163" i="1"/>
  <c r="P1163" i="1"/>
  <c r="Q1163" i="1"/>
  <c r="K1164" i="1"/>
  <c r="L1164" i="1"/>
  <c r="M1164" i="1"/>
  <c r="N1164" i="1"/>
  <c r="O1164" i="1"/>
  <c r="P1164" i="1"/>
  <c r="Q1164" i="1"/>
  <c r="K1165" i="1"/>
  <c r="L1165" i="1"/>
  <c r="M1165" i="1"/>
  <c r="N1165" i="1"/>
  <c r="O1165" i="1"/>
  <c r="P1165" i="1"/>
  <c r="Q1165" i="1"/>
  <c r="K1166" i="1"/>
  <c r="L1166" i="1"/>
  <c r="M1166" i="1"/>
  <c r="N1166" i="1"/>
  <c r="O1166" i="1"/>
  <c r="P1166" i="1"/>
  <c r="Q1166" i="1"/>
  <c r="K1167" i="1"/>
  <c r="L1167" i="1"/>
  <c r="M1167" i="1"/>
  <c r="N1167" i="1"/>
  <c r="O1167" i="1"/>
  <c r="P1167" i="1"/>
  <c r="Q1167" i="1"/>
  <c r="K1168" i="1"/>
  <c r="L1168" i="1"/>
  <c r="M1168" i="1"/>
  <c r="N1168" i="1"/>
  <c r="O1168" i="1"/>
  <c r="P1168" i="1"/>
  <c r="Q1168" i="1"/>
  <c r="K1169" i="1"/>
  <c r="L1169" i="1"/>
  <c r="M1169" i="1"/>
  <c r="N1169" i="1"/>
  <c r="O1169" i="1"/>
  <c r="P1169" i="1"/>
  <c r="Q1169" i="1"/>
  <c r="K1170" i="1"/>
  <c r="L1170" i="1"/>
  <c r="M1170" i="1"/>
  <c r="N1170" i="1"/>
  <c r="O1170" i="1"/>
  <c r="P1170" i="1"/>
  <c r="Q1170" i="1"/>
  <c r="K1171" i="1"/>
  <c r="L1171" i="1"/>
  <c r="M1171" i="1"/>
  <c r="N1171" i="1"/>
  <c r="O1171" i="1"/>
  <c r="P1171" i="1"/>
  <c r="Q1171" i="1"/>
  <c r="K1172" i="1"/>
  <c r="L1172" i="1"/>
  <c r="M1172" i="1"/>
  <c r="N1172" i="1"/>
  <c r="O1172" i="1"/>
  <c r="P1172" i="1"/>
  <c r="Q1172" i="1"/>
  <c r="K1173" i="1"/>
  <c r="L1173" i="1"/>
  <c r="M1173" i="1"/>
  <c r="N1173" i="1"/>
  <c r="O1173" i="1"/>
  <c r="P1173" i="1"/>
  <c r="Q1173" i="1"/>
  <c r="K1174" i="1"/>
  <c r="L1174" i="1"/>
  <c r="M1174" i="1"/>
  <c r="N1174" i="1"/>
  <c r="O1174" i="1"/>
  <c r="P1174" i="1"/>
  <c r="Q1174" i="1"/>
  <c r="K1175" i="1"/>
  <c r="L1175" i="1"/>
  <c r="M1175" i="1"/>
  <c r="N1175" i="1"/>
  <c r="O1175" i="1"/>
  <c r="P1175" i="1"/>
  <c r="Q1175" i="1"/>
  <c r="K1176" i="1"/>
  <c r="L1176" i="1"/>
  <c r="M1176" i="1"/>
  <c r="N1176" i="1"/>
  <c r="O1176" i="1"/>
  <c r="P1176" i="1"/>
  <c r="Q1176" i="1"/>
  <c r="K1177" i="1"/>
  <c r="L1177" i="1"/>
  <c r="M1177" i="1"/>
  <c r="N1177" i="1"/>
  <c r="O1177" i="1"/>
  <c r="P1177" i="1"/>
  <c r="Q1177" i="1"/>
  <c r="K1178" i="1"/>
  <c r="L1178" i="1"/>
  <c r="M1178" i="1"/>
  <c r="N1178" i="1"/>
  <c r="O1178" i="1"/>
  <c r="P1178" i="1"/>
  <c r="Q1178" i="1"/>
  <c r="K1179" i="1"/>
  <c r="L1179" i="1"/>
  <c r="M1179" i="1"/>
  <c r="N1179" i="1"/>
  <c r="O1179" i="1"/>
  <c r="P1179" i="1"/>
  <c r="Q1179" i="1"/>
  <c r="K1180" i="1"/>
  <c r="L1180" i="1"/>
  <c r="M1180" i="1"/>
  <c r="N1180" i="1"/>
  <c r="O1180" i="1"/>
  <c r="P1180" i="1"/>
  <c r="Q1180" i="1"/>
  <c r="K1181" i="1"/>
  <c r="L1181" i="1"/>
  <c r="M1181" i="1"/>
  <c r="N1181" i="1"/>
  <c r="O1181" i="1"/>
  <c r="P1181" i="1"/>
  <c r="Q1181" i="1"/>
  <c r="K1182" i="1"/>
  <c r="L1182" i="1"/>
  <c r="M1182" i="1"/>
  <c r="N1182" i="1"/>
  <c r="O1182" i="1"/>
  <c r="P1182" i="1"/>
  <c r="Q1182" i="1"/>
  <c r="K1183" i="1"/>
  <c r="L1183" i="1"/>
  <c r="M1183" i="1"/>
  <c r="N1183" i="1"/>
  <c r="O1183" i="1"/>
  <c r="P1183" i="1"/>
  <c r="Q1183" i="1"/>
  <c r="K1184" i="1"/>
  <c r="L1184" i="1"/>
  <c r="M1184" i="1"/>
  <c r="N1184" i="1"/>
  <c r="O1184" i="1"/>
  <c r="P1184" i="1"/>
  <c r="Q1184" i="1"/>
  <c r="K1185" i="1"/>
  <c r="L1185" i="1"/>
  <c r="M1185" i="1"/>
  <c r="N1185" i="1"/>
  <c r="O1185" i="1"/>
  <c r="P1185" i="1"/>
  <c r="Q1185" i="1"/>
  <c r="K1186" i="1"/>
  <c r="L1186" i="1"/>
  <c r="M1186" i="1"/>
  <c r="N1186" i="1"/>
  <c r="O1186" i="1"/>
  <c r="P1186" i="1"/>
  <c r="Q1186" i="1"/>
  <c r="K1187" i="1"/>
  <c r="L1187" i="1"/>
  <c r="M1187" i="1"/>
  <c r="N1187" i="1"/>
  <c r="O1187" i="1"/>
  <c r="P1187" i="1"/>
  <c r="Q1187" i="1"/>
  <c r="K1188" i="1"/>
  <c r="L1188" i="1"/>
  <c r="M1188" i="1"/>
  <c r="N1188" i="1"/>
  <c r="O1188" i="1"/>
  <c r="P1188" i="1"/>
  <c r="Q1188" i="1"/>
  <c r="K1189" i="1"/>
  <c r="L1189" i="1"/>
  <c r="M1189" i="1"/>
  <c r="N1189" i="1"/>
  <c r="O1189" i="1"/>
  <c r="P1189" i="1"/>
  <c r="Q1189" i="1"/>
  <c r="K1190" i="1"/>
  <c r="L1190" i="1"/>
  <c r="M1190" i="1"/>
  <c r="N1190" i="1"/>
  <c r="O1190" i="1"/>
  <c r="P1190" i="1"/>
  <c r="Q1190" i="1"/>
  <c r="K1191" i="1"/>
  <c r="L1191" i="1"/>
  <c r="M1191" i="1"/>
  <c r="N1191" i="1"/>
  <c r="O1191" i="1"/>
  <c r="P1191" i="1"/>
  <c r="Q1191" i="1"/>
  <c r="K1192" i="1"/>
  <c r="L1192" i="1"/>
  <c r="M1192" i="1"/>
  <c r="N1192" i="1"/>
  <c r="O1192" i="1"/>
  <c r="P1192" i="1"/>
  <c r="Q1192" i="1"/>
  <c r="K1193" i="1"/>
  <c r="L1193" i="1"/>
  <c r="M1193" i="1"/>
  <c r="N1193" i="1"/>
  <c r="O1193" i="1"/>
  <c r="P1193" i="1"/>
  <c r="Q1193" i="1"/>
  <c r="K1194" i="1"/>
  <c r="L1194" i="1"/>
  <c r="M1194" i="1"/>
  <c r="N1194" i="1"/>
  <c r="O1194" i="1"/>
  <c r="P1194" i="1"/>
  <c r="Q1194" i="1"/>
  <c r="K1195" i="1"/>
  <c r="L1195" i="1"/>
  <c r="M1195" i="1"/>
  <c r="N1195" i="1"/>
  <c r="O1195" i="1"/>
  <c r="P1195" i="1"/>
  <c r="Q1195" i="1"/>
  <c r="K1196" i="1"/>
  <c r="L1196" i="1"/>
  <c r="M1196" i="1"/>
  <c r="N1196" i="1"/>
  <c r="O1196" i="1"/>
  <c r="P1196" i="1"/>
  <c r="Q1196" i="1"/>
  <c r="K1197" i="1"/>
  <c r="L1197" i="1"/>
  <c r="M1197" i="1"/>
  <c r="N1197" i="1"/>
  <c r="O1197" i="1"/>
  <c r="P1197" i="1"/>
  <c r="Q1197" i="1"/>
  <c r="K1198" i="1"/>
  <c r="L1198" i="1"/>
  <c r="M1198" i="1"/>
  <c r="N1198" i="1"/>
  <c r="O1198" i="1"/>
  <c r="P1198" i="1"/>
  <c r="Q1198" i="1"/>
  <c r="K1199" i="1"/>
  <c r="L1199" i="1"/>
  <c r="M1199" i="1"/>
  <c r="N1199" i="1"/>
  <c r="O1199" i="1"/>
  <c r="P1199" i="1"/>
  <c r="Q1199" i="1"/>
  <c r="K1200" i="1"/>
  <c r="L1200" i="1"/>
  <c r="M1200" i="1"/>
  <c r="N1200" i="1"/>
  <c r="O1200" i="1"/>
  <c r="P1200" i="1"/>
  <c r="Q1200" i="1"/>
  <c r="K1201" i="1"/>
  <c r="L1201" i="1"/>
  <c r="M1201" i="1"/>
  <c r="N1201" i="1"/>
  <c r="O1201" i="1"/>
  <c r="P1201" i="1"/>
  <c r="Q1201" i="1"/>
  <c r="K1202" i="1"/>
  <c r="L1202" i="1"/>
  <c r="M1202" i="1"/>
  <c r="N1202" i="1"/>
  <c r="O1202" i="1"/>
  <c r="P1202" i="1"/>
  <c r="Q1202" i="1"/>
  <c r="K1203" i="1"/>
  <c r="L1203" i="1"/>
  <c r="M1203" i="1"/>
  <c r="N1203" i="1"/>
  <c r="O1203" i="1"/>
  <c r="P1203" i="1"/>
  <c r="Q1203" i="1"/>
  <c r="K1204" i="1"/>
  <c r="L1204" i="1"/>
  <c r="M1204" i="1"/>
  <c r="N1204" i="1"/>
  <c r="O1204" i="1"/>
  <c r="P1204" i="1"/>
  <c r="Q1204" i="1"/>
  <c r="K1205" i="1"/>
  <c r="L1205" i="1"/>
  <c r="M1205" i="1"/>
  <c r="N1205" i="1"/>
  <c r="O1205" i="1"/>
  <c r="P1205" i="1"/>
  <c r="Q1205" i="1"/>
  <c r="K1206" i="1"/>
  <c r="L1206" i="1"/>
  <c r="M1206" i="1"/>
  <c r="N1206" i="1"/>
  <c r="O1206" i="1"/>
  <c r="P1206" i="1"/>
  <c r="Q1206" i="1"/>
  <c r="K1207" i="1"/>
  <c r="L1207" i="1"/>
  <c r="M1207" i="1"/>
  <c r="N1207" i="1"/>
  <c r="O1207" i="1"/>
  <c r="P1207" i="1"/>
  <c r="Q1207" i="1"/>
  <c r="K1208" i="1"/>
  <c r="L1208" i="1"/>
  <c r="M1208" i="1"/>
  <c r="N1208" i="1"/>
  <c r="O1208" i="1"/>
  <c r="P1208" i="1"/>
  <c r="Q1208" i="1"/>
  <c r="K1209" i="1"/>
  <c r="L1209" i="1"/>
  <c r="M1209" i="1"/>
  <c r="N1209" i="1"/>
  <c r="O1209" i="1"/>
  <c r="P1209" i="1"/>
  <c r="Q1209" i="1"/>
  <c r="K1210" i="1"/>
  <c r="L1210" i="1"/>
  <c r="M1210" i="1"/>
  <c r="N1210" i="1"/>
  <c r="O1210" i="1"/>
  <c r="P1210" i="1"/>
  <c r="Q1210" i="1"/>
  <c r="K1211" i="1"/>
  <c r="L1211" i="1"/>
  <c r="M1211" i="1"/>
  <c r="N1211" i="1"/>
  <c r="O1211" i="1"/>
  <c r="P1211" i="1"/>
  <c r="Q1211" i="1"/>
  <c r="K1212" i="1"/>
  <c r="L1212" i="1"/>
  <c r="M1212" i="1"/>
  <c r="N1212" i="1"/>
  <c r="O1212" i="1"/>
  <c r="P1212" i="1"/>
  <c r="Q1212" i="1"/>
  <c r="K1213" i="1"/>
  <c r="L1213" i="1"/>
  <c r="M1213" i="1"/>
  <c r="N1213" i="1"/>
  <c r="O1213" i="1"/>
  <c r="P1213" i="1"/>
  <c r="Q1213" i="1"/>
  <c r="K1214" i="1"/>
  <c r="L1214" i="1"/>
  <c r="M1214" i="1"/>
  <c r="N1214" i="1"/>
  <c r="O1214" i="1"/>
  <c r="P1214" i="1"/>
  <c r="Q1214" i="1"/>
  <c r="K1215" i="1"/>
  <c r="L1215" i="1"/>
  <c r="M1215" i="1"/>
  <c r="N1215" i="1"/>
  <c r="O1215" i="1"/>
  <c r="P1215" i="1"/>
  <c r="Q1215" i="1"/>
  <c r="K1216" i="1"/>
  <c r="L1216" i="1"/>
  <c r="M1216" i="1"/>
  <c r="N1216" i="1"/>
  <c r="O1216" i="1"/>
  <c r="P1216" i="1"/>
  <c r="Q1216" i="1"/>
  <c r="K1217" i="1"/>
  <c r="L1217" i="1"/>
  <c r="M1217" i="1"/>
  <c r="N1217" i="1"/>
  <c r="O1217" i="1"/>
  <c r="P1217" i="1"/>
  <c r="Q1217" i="1"/>
  <c r="K1218" i="1"/>
  <c r="L1218" i="1"/>
  <c r="M1218" i="1"/>
  <c r="N1218" i="1"/>
  <c r="O1218" i="1"/>
  <c r="P1218" i="1"/>
  <c r="Q1218" i="1"/>
  <c r="K1219" i="1"/>
  <c r="L1219" i="1"/>
  <c r="M1219" i="1"/>
  <c r="N1219" i="1"/>
  <c r="O1219" i="1"/>
  <c r="P1219" i="1"/>
  <c r="Q1219" i="1"/>
  <c r="K1220" i="1"/>
  <c r="L1220" i="1"/>
  <c r="M1220" i="1"/>
  <c r="N1220" i="1"/>
  <c r="O1220" i="1"/>
  <c r="P1220" i="1"/>
  <c r="Q1220" i="1"/>
  <c r="K1221" i="1"/>
  <c r="L1221" i="1"/>
  <c r="M1221" i="1"/>
  <c r="N1221" i="1"/>
  <c r="O1221" i="1"/>
  <c r="P1221" i="1"/>
  <c r="Q1221" i="1"/>
  <c r="K1222" i="1"/>
  <c r="L1222" i="1"/>
  <c r="M1222" i="1"/>
  <c r="N1222" i="1"/>
  <c r="O1222" i="1"/>
  <c r="P1222" i="1"/>
  <c r="Q1222" i="1"/>
  <c r="K1223" i="1"/>
  <c r="L1223" i="1"/>
  <c r="M1223" i="1"/>
  <c r="N1223" i="1"/>
  <c r="O1223" i="1"/>
  <c r="P1223" i="1"/>
  <c r="Q1223" i="1"/>
  <c r="K1224" i="1"/>
  <c r="L1224" i="1"/>
  <c r="M1224" i="1"/>
  <c r="N1224" i="1"/>
  <c r="O1224" i="1"/>
  <c r="P1224" i="1"/>
  <c r="Q1224" i="1"/>
  <c r="K1225" i="1"/>
  <c r="L1225" i="1"/>
  <c r="M1225" i="1"/>
  <c r="N1225" i="1"/>
  <c r="O1225" i="1"/>
  <c r="P1225" i="1"/>
  <c r="Q1225" i="1"/>
  <c r="K1226" i="1"/>
  <c r="L1226" i="1"/>
  <c r="M1226" i="1"/>
  <c r="N1226" i="1"/>
  <c r="O1226" i="1"/>
  <c r="P1226" i="1"/>
  <c r="Q1226" i="1"/>
  <c r="K1227" i="1"/>
  <c r="L1227" i="1"/>
  <c r="M1227" i="1"/>
  <c r="N1227" i="1"/>
  <c r="O1227" i="1"/>
  <c r="P1227" i="1"/>
  <c r="Q1227" i="1"/>
  <c r="K1228" i="1"/>
  <c r="L1228" i="1"/>
  <c r="M1228" i="1"/>
  <c r="N1228" i="1"/>
  <c r="O1228" i="1"/>
  <c r="P1228" i="1"/>
  <c r="Q1228" i="1"/>
  <c r="K1229" i="1"/>
  <c r="L1229" i="1"/>
  <c r="M1229" i="1"/>
  <c r="N1229" i="1"/>
  <c r="O1229" i="1"/>
  <c r="P1229" i="1"/>
  <c r="Q1229" i="1"/>
  <c r="K1230" i="1"/>
  <c r="L1230" i="1"/>
  <c r="M1230" i="1"/>
  <c r="N1230" i="1"/>
  <c r="O1230" i="1"/>
  <c r="P1230" i="1"/>
  <c r="Q1230" i="1"/>
  <c r="K1231" i="1"/>
  <c r="L1231" i="1"/>
  <c r="M1231" i="1"/>
  <c r="N1231" i="1"/>
  <c r="O1231" i="1"/>
  <c r="P1231" i="1"/>
  <c r="Q1231" i="1"/>
  <c r="K1232" i="1"/>
  <c r="L1232" i="1"/>
  <c r="M1232" i="1"/>
  <c r="N1232" i="1"/>
  <c r="O1232" i="1"/>
  <c r="P1232" i="1"/>
  <c r="Q1232" i="1"/>
  <c r="K1233" i="1"/>
  <c r="L1233" i="1"/>
  <c r="M1233" i="1"/>
  <c r="N1233" i="1"/>
  <c r="O1233" i="1"/>
  <c r="P1233" i="1"/>
  <c r="Q1233" i="1"/>
  <c r="K1234" i="1"/>
  <c r="L1234" i="1"/>
  <c r="M1234" i="1"/>
  <c r="N1234" i="1"/>
  <c r="O1234" i="1"/>
  <c r="P1234" i="1"/>
  <c r="Q1234" i="1"/>
  <c r="K1235" i="1"/>
  <c r="L1235" i="1"/>
  <c r="M1235" i="1"/>
  <c r="N1235" i="1"/>
  <c r="O1235" i="1"/>
  <c r="P1235" i="1"/>
  <c r="Q1235" i="1"/>
  <c r="K1236" i="1"/>
  <c r="L1236" i="1"/>
  <c r="M1236" i="1"/>
  <c r="N1236" i="1"/>
  <c r="O1236" i="1"/>
  <c r="P1236" i="1"/>
  <c r="Q1236" i="1"/>
  <c r="K1237" i="1"/>
  <c r="L1237" i="1"/>
  <c r="M1237" i="1"/>
  <c r="N1237" i="1"/>
  <c r="O1237" i="1"/>
  <c r="P1237" i="1"/>
  <c r="Q1237" i="1"/>
  <c r="K1238" i="1"/>
  <c r="L1238" i="1"/>
  <c r="M1238" i="1"/>
  <c r="N1238" i="1"/>
  <c r="O1238" i="1"/>
  <c r="P1238" i="1"/>
  <c r="Q1238" i="1"/>
  <c r="K1239" i="1"/>
  <c r="L1239" i="1"/>
  <c r="M1239" i="1"/>
  <c r="N1239" i="1"/>
  <c r="O1239" i="1"/>
  <c r="P1239" i="1"/>
  <c r="Q1239" i="1"/>
  <c r="K1240" i="1"/>
  <c r="L1240" i="1"/>
  <c r="M1240" i="1"/>
  <c r="N1240" i="1"/>
  <c r="O1240" i="1"/>
  <c r="P1240" i="1"/>
  <c r="Q1240" i="1"/>
  <c r="K1241" i="1"/>
  <c r="L1241" i="1"/>
  <c r="M1241" i="1"/>
  <c r="N1241" i="1"/>
  <c r="O1241" i="1"/>
  <c r="P1241" i="1"/>
  <c r="Q1241" i="1"/>
  <c r="K1242" i="1"/>
  <c r="L1242" i="1"/>
  <c r="M1242" i="1"/>
  <c r="N1242" i="1"/>
  <c r="O1242" i="1"/>
  <c r="P1242" i="1"/>
  <c r="Q1242" i="1"/>
  <c r="K1243" i="1"/>
  <c r="L1243" i="1"/>
  <c r="M1243" i="1"/>
  <c r="N1243" i="1"/>
  <c r="O1243" i="1"/>
  <c r="P1243" i="1"/>
  <c r="Q1243" i="1"/>
  <c r="K1244" i="1"/>
  <c r="L1244" i="1"/>
  <c r="M1244" i="1"/>
  <c r="N1244" i="1"/>
  <c r="O1244" i="1"/>
  <c r="P1244" i="1"/>
  <c r="Q1244" i="1"/>
  <c r="K1245" i="1"/>
  <c r="L1245" i="1"/>
  <c r="M1245" i="1"/>
  <c r="N1245" i="1"/>
  <c r="O1245" i="1"/>
  <c r="P1245" i="1"/>
  <c r="Q1245" i="1"/>
  <c r="K1246" i="1"/>
  <c r="L1246" i="1"/>
  <c r="M1246" i="1"/>
  <c r="N1246" i="1"/>
  <c r="O1246" i="1"/>
  <c r="P1246" i="1"/>
  <c r="Q1246" i="1"/>
  <c r="K1247" i="1"/>
  <c r="L1247" i="1"/>
  <c r="M1247" i="1"/>
  <c r="N1247" i="1"/>
  <c r="O1247" i="1"/>
  <c r="P1247" i="1"/>
  <c r="Q1247" i="1"/>
  <c r="K1248" i="1"/>
  <c r="L1248" i="1"/>
  <c r="M1248" i="1"/>
  <c r="N1248" i="1"/>
  <c r="O1248" i="1"/>
  <c r="P1248" i="1"/>
  <c r="Q1248" i="1"/>
  <c r="K1249" i="1"/>
  <c r="L1249" i="1"/>
  <c r="M1249" i="1"/>
  <c r="N1249" i="1"/>
  <c r="O1249" i="1"/>
  <c r="P1249" i="1"/>
  <c r="Q1249" i="1"/>
  <c r="K1250" i="1"/>
  <c r="L1250" i="1"/>
  <c r="M1250" i="1"/>
  <c r="N1250" i="1"/>
  <c r="O1250" i="1"/>
  <c r="P1250" i="1"/>
  <c r="Q1250" i="1"/>
  <c r="K1251" i="1"/>
  <c r="L1251" i="1"/>
  <c r="M1251" i="1"/>
  <c r="N1251" i="1"/>
  <c r="O1251" i="1"/>
  <c r="P1251" i="1"/>
  <c r="Q1251" i="1"/>
  <c r="K1252" i="1"/>
  <c r="L1252" i="1"/>
  <c r="M1252" i="1"/>
  <c r="N1252" i="1"/>
  <c r="O1252" i="1"/>
  <c r="P1252" i="1"/>
  <c r="Q1252" i="1"/>
  <c r="K1253" i="1"/>
  <c r="L1253" i="1"/>
  <c r="M1253" i="1"/>
  <c r="N1253" i="1"/>
  <c r="O1253" i="1"/>
  <c r="P1253" i="1"/>
  <c r="Q1253" i="1"/>
  <c r="K1254" i="1"/>
  <c r="L1254" i="1"/>
  <c r="M1254" i="1"/>
  <c r="N1254" i="1"/>
  <c r="O1254" i="1"/>
  <c r="P1254" i="1"/>
  <c r="Q1254" i="1"/>
  <c r="K1255" i="1"/>
  <c r="L1255" i="1"/>
  <c r="M1255" i="1"/>
  <c r="N1255" i="1"/>
  <c r="O1255" i="1"/>
  <c r="P1255" i="1"/>
  <c r="Q1255" i="1"/>
  <c r="K1256" i="1"/>
  <c r="L1256" i="1"/>
  <c r="M1256" i="1"/>
  <c r="N1256" i="1"/>
  <c r="O1256" i="1"/>
  <c r="P1256" i="1"/>
  <c r="Q1256" i="1"/>
  <c r="L1226" i="2"/>
  <c r="L1214" i="2"/>
  <c r="L1196" i="2"/>
  <c r="L1194" i="2"/>
  <c r="L1134" i="2"/>
  <c r="L1112" i="2"/>
  <c r="L1080" i="2"/>
  <c r="L1064" i="2"/>
  <c r="L1042" i="2"/>
  <c r="L1231" i="2"/>
  <c r="L1221" i="2"/>
  <c r="L1199" i="2"/>
  <c r="L1195" i="2"/>
  <c r="L1123" i="2"/>
  <c r="L1103" i="2"/>
  <c r="L1077" i="2"/>
  <c r="L1055" i="2"/>
  <c r="L1033" i="2"/>
  <c r="D31" i="3"/>
  <c r="G20" i="3"/>
  <c r="Q776" i="2"/>
  <c r="Q784" i="2"/>
  <c r="Q800" i="2"/>
  <c r="Q802" i="2"/>
  <c r="Q818" i="2"/>
  <c r="Q819" i="2"/>
  <c r="Q820" i="2"/>
  <c r="Q837" i="2"/>
  <c r="Q856" i="2"/>
  <c r="Q874" i="2"/>
  <c r="Q878" i="2"/>
  <c r="Q892" i="2"/>
  <c r="Q915" i="2"/>
  <c r="Q920" i="2"/>
  <c r="Q928" i="2"/>
  <c r="Q964" i="2"/>
  <c r="Q972" i="2"/>
  <c r="Q982" i="2"/>
  <c r="Q1004" i="2"/>
  <c r="Q1007" i="2"/>
  <c r="Q1012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2" i="2"/>
  <c r="M513" i="2"/>
  <c r="M516" i="2"/>
  <c r="M518" i="2"/>
  <c r="M519" i="2"/>
  <c r="M521" i="2"/>
  <c r="M525" i="2"/>
  <c r="M528" i="2"/>
  <c r="M531" i="2"/>
  <c r="M533" i="2"/>
  <c r="M534" i="2"/>
  <c r="M536" i="2"/>
  <c r="M537" i="2"/>
  <c r="M543" i="2"/>
  <c r="M548" i="2"/>
  <c r="M549" i="2"/>
  <c r="M552" i="2"/>
  <c r="M554" i="2"/>
  <c r="M555" i="2"/>
  <c r="M560" i="2"/>
  <c r="M561" i="2"/>
  <c r="M564" i="2"/>
  <c r="M567" i="2"/>
  <c r="M569" i="2"/>
  <c r="M570" i="2"/>
  <c r="M572" i="2"/>
  <c r="M573" i="2"/>
  <c r="M578" i="2"/>
  <c r="M579" i="2"/>
  <c r="M584" i="2"/>
  <c r="M585" i="2"/>
  <c r="M588" i="2"/>
  <c r="M591" i="2"/>
  <c r="M593" i="2"/>
  <c r="M596" i="2"/>
  <c r="M597" i="2"/>
  <c r="M600" i="2"/>
  <c r="M602" i="2"/>
  <c r="M603" i="2"/>
  <c r="M606" i="2"/>
  <c r="M608" i="2"/>
  <c r="M609" i="2"/>
  <c r="M615" i="2"/>
  <c r="M620" i="2"/>
  <c r="M621" i="2"/>
  <c r="M624" i="2"/>
  <c r="M627" i="2"/>
  <c r="M632" i="2"/>
  <c r="M633" i="2"/>
  <c r="M636" i="2"/>
  <c r="M639" i="2"/>
  <c r="M641" i="2"/>
  <c r="M642" i="2"/>
  <c r="M644" i="2"/>
  <c r="M645" i="2"/>
  <c r="M651" i="2"/>
  <c r="M653" i="2"/>
  <c r="M656" i="2"/>
  <c r="M657" i="2"/>
  <c r="M660" i="2"/>
  <c r="M663" i="2"/>
  <c r="M665" i="2"/>
  <c r="M669" i="2"/>
  <c r="M672" i="2"/>
  <c r="M674" i="2"/>
  <c r="M675" i="2"/>
  <c r="M677" i="2"/>
  <c r="M678" i="2"/>
  <c r="M680" i="2"/>
  <c r="M681" i="2"/>
  <c r="M687" i="2"/>
  <c r="M689" i="2"/>
  <c r="M692" i="2"/>
  <c r="M693" i="2"/>
  <c r="M696" i="2"/>
  <c r="M699" i="2"/>
  <c r="M703" i="2"/>
  <c r="M704" i="2"/>
  <c r="M705" i="2"/>
  <c r="M708" i="2"/>
  <c r="M711" i="2"/>
  <c r="M713" i="2"/>
  <c r="M714" i="2"/>
  <c r="M717" i="2"/>
  <c r="M722" i="2"/>
  <c r="M723" i="2"/>
  <c r="M728" i="2"/>
  <c r="M729" i="2"/>
  <c r="M732" i="2"/>
  <c r="M735" i="2"/>
  <c r="M740" i="2"/>
  <c r="M741" i="2"/>
  <c r="M744" i="2"/>
  <c r="M745" i="2"/>
  <c r="M746" i="2"/>
  <c r="M747" i="2"/>
  <c r="M750" i="2"/>
  <c r="M753" i="2"/>
  <c r="M756" i="2"/>
  <c r="M759" i="2"/>
  <c r="M764" i="2"/>
  <c r="M765" i="2"/>
  <c r="M768" i="2"/>
  <c r="M770" i="2"/>
  <c r="M772" i="2"/>
  <c r="M778" i="2"/>
  <c r="M782" i="2"/>
  <c r="M788" i="2"/>
  <c r="M794" i="2"/>
  <c r="M799" i="2"/>
  <c r="M802" i="2"/>
  <c r="M804" i="2"/>
  <c r="M806" i="2"/>
  <c r="M816" i="2"/>
  <c r="M818" i="2"/>
  <c r="M820" i="2"/>
  <c r="M824" i="2"/>
  <c r="M828" i="2"/>
  <c r="M830" i="2"/>
  <c r="M834" i="2"/>
  <c r="M836" i="2"/>
  <c r="M838" i="2"/>
  <c r="M842" i="2"/>
  <c r="M844" i="2"/>
  <c r="M854" i="2"/>
  <c r="M856" i="2"/>
  <c r="M860" i="2"/>
  <c r="M866" i="2"/>
  <c r="M870" i="2"/>
  <c r="M872" i="2"/>
  <c r="M878" i="2"/>
  <c r="M883" i="2"/>
  <c r="M890" i="2"/>
  <c r="M896" i="2"/>
  <c r="M902" i="2"/>
  <c r="M904" i="2"/>
  <c r="M908" i="2"/>
  <c r="M914" i="2"/>
  <c r="M920" i="2"/>
  <c r="M926" i="2"/>
  <c r="M928" i="2"/>
  <c r="M931" i="2"/>
  <c r="M932" i="2"/>
  <c r="M934" i="2"/>
  <c r="M938" i="2"/>
  <c r="M940" i="2"/>
  <c r="M944" i="2"/>
  <c r="M950" i="2"/>
  <c r="M956" i="2"/>
  <c r="M958" i="2"/>
  <c r="M962" i="2"/>
  <c r="M964" i="2"/>
  <c r="M968" i="2"/>
  <c r="M970" i="2"/>
  <c r="M972" i="2"/>
  <c r="M974" i="2"/>
  <c r="M976" i="2"/>
  <c r="M980" i="2"/>
  <c r="M986" i="2"/>
  <c r="M988" i="2"/>
  <c r="M992" i="2"/>
  <c r="M994" i="2"/>
  <c r="M996" i="2"/>
  <c r="M998" i="2"/>
  <c r="M1000" i="2"/>
  <c r="M1003" i="2"/>
  <c r="M1004" i="2"/>
  <c r="M1010" i="2"/>
  <c r="M1016" i="2"/>
  <c r="R2" i="2"/>
  <c r="I5" i="2" s="1"/>
  <c r="G767" i="2"/>
  <c r="G768" i="2"/>
  <c r="G769" i="2"/>
  <c r="G770" i="2"/>
  <c r="G771" i="2"/>
  <c r="G772" i="2"/>
  <c r="G773" i="2"/>
  <c r="G774" i="2"/>
  <c r="P774" i="2" s="1"/>
  <c r="G775" i="2"/>
  <c r="G776" i="2"/>
  <c r="G777" i="2"/>
  <c r="G778" i="2"/>
  <c r="G779" i="2"/>
  <c r="G780" i="2"/>
  <c r="P780" i="2" s="1"/>
  <c r="G781" i="2"/>
  <c r="G782" i="2"/>
  <c r="G783" i="2"/>
  <c r="G784" i="2"/>
  <c r="G785" i="2"/>
  <c r="G786" i="2"/>
  <c r="P786" i="2" s="1"/>
  <c r="G787" i="2"/>
  <c r="G788" i="2"/>
  <c r="G789" i="2"/>
  <c r="G790" i="2"/>
  <c r="G791" i="2"/>
  <c r="G792" i="2"/>
  <c r="P792" i="2" s="1"/>
  <c r="G793" i="2"/>
  <c r="G794" i="2"/>
  <c r="G795" i="2"/>
  <c r="G796" i="2"/>
  <c r="G797" i="2"/>
  <c r="G798" i="2"/>
  <c r="P798" i="2" s="1"/>
  <c r="G799" i="2"/>
  <c r="G800" i="2"/>
  <c r="G801" i="2"/>
  <c r="G802" i="2"/>
  <c r="G803" i="2"/>
  <c r="G804" i="2"/>
  <c r="P804" i="2" s="1"/>
  <c r="G805" i="2"/>
  <c r="G806" i="2"/>
  <c r="G807" i="2"/>
  <c r="G808" i="2"/>
  <c r="G809" i="2"/>
  <c r="G810" i="2"/>
  <c r="P810" i="2" s="1"/>
  <c r="G811" i="2"/>
  <c r="G812" i="2"/>
  <c r="G813" i="2"/>
  <c r="G814" i="2"/>
  <c r="G815" i="2"/>
  <c r="G816" i="2"/>
  <c r="P816" i="2" s="1"/>
  <c r="G817" i="2"/>
  <c r="G818" i="2"/>
  <c r="G819" i="2"/>
  <c r="G820" i="2"/>
  <c r="G821" i="2"/>
  <c r="G822" i="2"/>
  <c r="P822" i="2" s="1"/>
  <c r="G823" i="2"/>
  <c r="G824" i="2"/>
  <c r="G825" i="2"/>
  <c r="G826" i="2"/>
  <c r="G827" i="2"/>
  <c r="G828" i="2"/>
  <c r="P828" i="2" s="1"/>
  <c r="G829" i="2"/>
  <c r="G830" i="2"/>
  <c r="G831" i="2"/>
  <c r="G832" i="2"/>
  <c r="G833" i="2"/>
  <c r="G834" i="2"/>
  <c r="P834" i="2" s="1"/>
  <c r="G835" i="2"/>
  <c r="G836" i="2"/>
  <c r="G837" i="2"/>
  <c r="G838" i="2"/>
  <c r="G839" i="2"/>
  <c r="G840" i="2"/>
  <c r="P840" i="2" s="1"/>
  <c r="G841" i="2"/>
  <c r="G842" i="2"/>
  <c r="G843" i="2"/>
  <c r="G844" i="2"/>
  <c r="G845" i="2"/>
  <c r="G846" i="2"/>
  <c r="P846" i="2" s="1"/>
  <c r="G847" i="2"/>
  <c r="G848" i="2"/>
  <c r="G849" i="2"/>
  <c r="G850" i="2"/>
  <c r="G851" i="2"/>
  <c r="G852" i="2"/>
  <c r="P852" i="2" s="1"/>
  <c r="G853" i="2"/>
  <c r="G854" i="2"/>
  <c r="G855" i="2"/>
  <c r="G856" i="2"/>
  <c r="G857" i="2"/>
  <c r="G858" i="2"/>
  <c r="P858" i="2" s="1"/>
  <c r="G859" i="2"/>
  <c r="G860" i="2"/>
  <c r="G861" i="2"/>
  <c r="G862" i="2"/>
  <c r="G863" i="2"/>
  <c r="G864" i="2"/>
  <c r="P864" i="2" s="1"/>
  <c r="G865" i="2"/>
  <c r="G866" i="2"/>
  <c r="G867" i="2"/>
  <c r="G868" i="2"/>
  <c r="G869" i="2"/>
  <c r="G870" i="2"/>
  <c r="P870" i="2" s="1"/>
  <c r="G871" i="2"/>
  <c r="G872" i="2"/>
  <c r="G873" i="2"/>
  <c r="G874" i="2"/>
  <c r="G875" i="2"/>
  <c r="G876" i="2"/>
  <c r="P876" i="2" s="1"/>
  <c r="G877" i="2"/>
  <c r="G878" i="2"/>
  <c r="G879" i="2"/>
  <c r="G880" i="2"/>
  <c r="G881" i="2"/>
  <c r="G882" i="2"/>
  <c r="P882" i="2" s="1"/>
  <c r="G883" i="2"/>
  <c r="G884" i="2"/>
  <c r="G885" i="2"/>
  <c r="G886" i="2"/>
  <c r="G887" i="2"/>
  <c r="G888" i="2"/>
  <c r="P888" i="2" s="1"/>
  <c r="G889" i="2"/>
  <c r="G890" i="2"/>
  <c r="G891" i="2"/>
  <c r="G892" i="2"/>
  <c r="G893" i="2"/>
  <c r="G894" i="2"/>
  <c r="P894" i="2" s="1"/>
  <c r="G895" i="2"/>
  <c r="G896" i="2"/>
  <c r="G897" i="2"/>
  <c r="G898" i="2"/>
  <c r="G899" i="2"/>
  <c r="G900" i="2"/>
  <c r="P900" i="2" s="1"/>
  <c r="G901" i="2"/>
  <c r="G902" i="2"/>
  <c r="G903" i="2"/>
  <c r="G904" i="2"/>
  <c r="G905" i="2"/>
  <c r="G906" i="2"/>
  <c r="P906" i="2" s="1"/>
  <c r="G907" i="2"/>
  <c r="G908" i="2"/>
  <c r="G909" i="2"/>
  <c r="G910" i="2"/>
  <c r="G911" i="2"/>
  <c r="G912" i="2"/>
  <c r="P912" i="2" s="1"/>
  <c r="G913" i="2"/>
  <c r="G914" i="2"/>
  <c r="G915" i="2"/>
  <c r="G916" i="2"/>
  <c r="G917" i="2"/>
  <c r="G918" i="2"/>
  <c r="P918" i="2" s="1"/>
  <c r="G919" i="2"/>
  <c r="G920" i="2"/>
  <c r="G921" i="2"/>
  <c r="G922" i="2"/>
  <c r="G923" i="2"/>
  <c r="G924" i="2"/>
  <c r="P924" i="2" s="1"/>
  <c r="G925" i="2"/>
  <c r="G926" i="2"/>
  <c r="G927" i="2"/>
  <c r="G928" i="2"/>
  <c r="G929" i="2"/>
  <c r="G930" i="2"/>
  <c r="P930" i="2" s="1"/>
  <c r="G931" i="2"/>
  <c r="G932" i="2"/>
  <c r="G933" i="2"/>
  <c r="G934" i="2"/>
  <c r="G935" i="2"/>
  <c r="G936" i="2"/>
  <c r="P936" i="2" s="1"/>
  <c r="G937" i="2"/>
  <c r="G938" i="2"/>
  <c r="G939" i="2"/>
  <c r="G940" i="2"/>
  <c r="G941" i="2"/>
  <c r="G942" i="2"/>
  <c r="G943" i="2"/>
  <c r="G944" i="2"/>
  <c r="G945" i="2"/>
  <c r="G946" i="2"/>
  <c r="G947" i="2"/>
  <c r="G948" i="2"/>
  <c r="P948" i="2" s="1"/>
  <c r="G949" i="2"/>
  <c r="G950" i="2"/>
  <c r="G951" i="2"/>
  <c r="G952" i="2"/>
  <c r="G953" i="2"/>
  <c r="G954" i="2"/>
  <c r="G955" i="2"/>
  <c r="G956" i="2"/>
  <c r="G957" i="2"/>
  <c r="G958" i="2"/>
  <c r="G959" i="2"/>
  <c r="G960" i="2"/>
  <c r="P960" i="2" s="1"/>
  <c r="G961" i="2"/>
  <c r="G962" i="2"/>
  <c r="G963" i="2"/>
  <c r="G964" i="2"/>
  <c r="G965" i="2"/>
  <c r="G966" i="2"/>
  <c r="G967" i="2"/>
  <c r="G968" i="2"/>
  <c r="G969" i="2"/>
  <c r="G970" i="2"/>
  <c r="G971" i="2"/>
  <c r="G972" i="2"/>
  <c r="P972" i="2" s="1"/>
  <c r="G973" i="2"/>
  <c r="G974" i="2"/>
  <c r="G975" i="2"/>
  <c r="G976" i="2"/>
  <c r="G977" i="2"/>
  <c r="G978" i="2"/>
  <c r="G979" i="2"/>
  <c r="G980" i="2"/>
  <c r="G981" i="2"/>
  <c r="G982" i="2"/>
  <c r="G983" i="2"/>
  <c r="G984" i="2"/>
  <c r="P984" i="2" s="1"/>
  <c r="G985" i="2"/>
  <c r="G986" i="2"/>
  <c r="G987" i="2"/>
  <c r="G988" i="2"/>
  <c r="G989" i="2"/>
  <c r="G990" i="2"/>
  <c r="G991" i="2"/>
  <c r="G992" i="2"/>
  <c r="G993" i="2"/>
  <c r="G994" i="2"/>
  <c r="G995" i="2"/>
  <c r="G996" i="2"/>
  <c r="P996" i="2" s="1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P1008" i="2" s="1"/>
  <c r="G1009" i="2"/>
  <c r="G1010" i="2"/>
  <c r="G1011" i="2"/>
  <c r="G1012" i="2"/>
  <c r="G1013" i="2"/>
  <c r="G1014" i="2"/>
  <c r="G1015" i="2"/>
  <c r="G1016" i="2"/>
  <c r="G1017" i="2"/>
  <c r="G1018" i="2"/>
  <c r="G1019" i="2"/>
  <c r="G766" i="2"/>
  <c r="I767" i="2"/>
  <c r="I768" i="2"/>
  <c r="I769" i="2"/>
  <c r="I770" i="2"/>
  <c r="I771" i="2"/>
  <c r="I772" i="2"/>
  <c r="R772" i="2" s="1"/>
  <c r="I773" i="2"/>
  <c r="I774" i="2"/>
  <c r="I775" i="2"/>
  <c r="I776" i="2"/>
  <c r="I777" i="2"/>
  <c r="I778" i="2"/>
  <c r="I779" i="2"/>
  <c r="I780" i="2"/>
  <c r="I781" i="2"/>
  <c r="I782" i="2"/>
  <c r="I783" i="2"/>
  <c r="I784" i="2"/>
  <c r="R784" i="2" s="1"/>
  <c r="I785" i="2"/>
  <c r="I786" i="2"/>
  <c r="I787" i="2"/>
  <c r="I788" i="2"/>
  <c r="I789" i="2"/>
  <c r="I790" i="2"/>
  <c r="I791" i="2"/>
  <c r="I792" i="2"/>
  <c r="I793" i="2"/>
  <c r="I794" i="2"/>
  <c r="I795" i="2"/>
  <c r="I796" i="2"/>
  <c r="R796" i="2" s="1"/>
  <c r="I797" i="2"/>
  <c r="I798" i="2"/>
  <c r="I799" i="2"/>
  <c r="I800" i="2"/>
  <c r="I801" i="2"/>
  <c r="I802" i="2"/>
  <c r="I803" i="2"/>
  <c r="I804" i="2"/>
  <c r="I805" i="2"/>
  <c r="I806" i="2"/>
  <c r="I807" i="2"/>
  <c r="I808" i="2"/>
  <c r="R808" i="2" s="1"/>
  <c r="I809" i="2"/>
  <c r="I810" i="2"/>
  <c r="I811" i="2"/>
  <c r="I812" i="2"/>
  <c r="I813" i="2"/>
  <c r="I814" i="2"/>
  <c r="I815" i="2"/>
  <c r="I816" i="2"/>
  <c r="I817" i="2"/>
  <c r="I818" i="2"/>
  <c r="I819" i="2"/>
  <c r="I820" i="2"/>
  <c r="R820" i="2" s="1"/>
  <c r="I821" i="2"/>
  <c r="I822" i="2"/>
  <c r="I823" i="2"/>
  <c r="I824" i="2"/>
  <c r="I825" i="2"/>
  <c r="I826" i="2"/>
  <c r="I827" i="2"/>
  <c r="I828" i="2"/>
  <c r="I829" i="2"/>
  <c r="I830" i="2"/>
  <c r="I831" i="2"/>
  <c r="I832" i="2"/>
  <c r="R832" i="2" s="1"/>
  <c r="I833" i="2"/>
  <c r="I834" i="2"/>
  <c r="I835" i="2"/>
  <c r="I836" i="2"/>
  <c r="I837" i="2"/>
  <c r="I838" i="2"/>
  <c r="I839" i="2"/>
  <c r="I840" i="2"/>
  <c r="I841" i="2"/>
  <c r="I842" i="2"/>
  <c r="I843" i="2"/>
  <c r="I844" i="2"/>
  <c r="R844" i="2" s="1"/>
  <c r="I845" i="2"/>
  <c r="I846" i="2"/>
  <c r="I847" i="2"/>
  <c r="I848" i="2"/>
  <c r="I849" i="2"/>
  <c r="I850" i="2"/>
  <c r="I851" i="2"/>
  <c r="I852" i="2"/>
  <c r="I853" i="2"/>
  <c r="I854" i="2"/>
  <c r="I855" i="2"/>
  <c r="I856" i="2"/>
  <c r="R856" i="2" s="1"/>
  <c r="I857" i="2"/>
  <c r="I858" i="2"/>
  <c r="I859" i="2"/>
  <c r="I860" i="2"/>
  <c r="I861" i="2"/>
  <c r="I862" i="2"/>
  <c r="I863" i="2"/>
  <c r="I864" i="2"/>
  <c r="I865" i="2"/>
  <c r="I866" i="2"/>
  <c r="I867" i="2"/>
  <c r="I868" i="2"/>
  <c r="R868" i="2" s="1"/>
  <c r="I869" i="2"/>
  <c r="I870" i="2"/>
  <c r="I871" i="2"/>
  <c r="I872" i="2"/>
  <c r="I873" i="2"/>
  <c r="I874" i="2"/>
  <c r="I875" i="2"/>
  <c r="I876" i="2"/>
  <c r="I877" i="2"/>
  <c r="I878" i="2"/>
  <c r="I879" i="2"/>
  <c r="R879" i="2" s="1"/>
  <c r="I880" i="2"/>
  <c r="R880" i="2" s="1"/>
  <c r="I881" i="2"/>
  <c r="I882" i="2"/>
  <c r="I883" i="2"/>
  <c r="R883" i="2" s="1"/>
  <c r="I884" i="2"/>
  <c r="I885" i="2"/>
  <c r="I886" i="2"/>
  <c r="I887" i="2"/>
  <c r="I888" i="2"/>
  <c r="I889" i="2"/>
  <c r="R889" i="2" s="1"/>
  <c r="I890" i="2"/>
  <c r="I891" i="2"/>
  <c r="R891" i="2" s="1"/>
  <c r="I892" i="2"/>
  <c r="R892" i="2" s="1"/>
  <c r="I893" i="2"/>
  <c r="I894" i="2"/>
  <c r="I895" i="2"/>
  <c r="I896" i="2"/>
  <c r="I897" i="2"/>
  <c r="I898" i="2"/>
  <c r="I899" i="2"/>
  <c r="I900" i="2"/>
  <c r="I901" i="2"/>
  <c r="I902" i="2"/>
  <c r="I903" i="2"/>
  <c r="R903" i="2" s="1"/>
  <c r="I904" i="2"/>
  <c r="R904" i="2" s="1"/>
  <c r="I905" i="2"/>
  <c r="I906" i="2"/>
  <c r="I907" i="2"/>
  <c r="I908" i="2"/>
  <c r="I909" i="2"/>
  <c r="I910" i="2"/>
  <c r="I911" i="2"/>
  <c r="I912" i="2"/>
  <c r="I913" i="2"/>
  <c r="I914" i="2"/>
  <c r="I915" i="2"/>
  <c r="R915" i="2" s="1"/>
  <c r="I916" i="2"/>
  <c r="R916" i="2" s="1"/>
  <c r="I917" i="2"/>
  <c r="I918" i="2"/>
  <c r="I919" i="2"/>
  <c r="R919" i="2" s="1"/>
  <c r="I920" i="2"/>
  <c r="I921" i="2"/>
  <c r="I922" i="2"/>
  <c r="I923" i="2"/>
  <c r="I924" i="2"/>
  <c r="I925" i="2"/>
  <c r="R925" i="2" s="1"/>
  <c r="I926" i="2"/>
  <c r="I927" i="2"/>
  <c r="R927" i="2" s="1"/>
  <c r="I928" i="2"/>
  <c r="R928" i="2" s="1"/>
  <c r="I929" i="2"/>
  <c r="I930" i="2"/>
  <c r="I931" i="2"/>
  <c r="I932" i="2"/>
  <c r="I933" i="2"/>
  <c r="I934" i="2"/>
  <c r="I935" i="2"/>
  <c r="I936" i="2"/>
  <c r="I937" i="2"/>
  <c r="I938" i="2"/>
  <c r="I939" i="2"/>
  <c r="I940" i="2"/>
  <c r="R940" i="2" s="1"/>
  <c r="I941" i="2"/>
  <c r="I942" i="2"/>
  <c r="I943" i="2"/>
  <c r="I944" i="2"/>
  <c r="I945" i="2"/>
  <c r="I946" i="2"/>
  <c r="I947" i="2"/>
  <c r="I948" i="2"/>
  <c r="I949" i="2"/>
  <c r="I950" i="2"/>
  <c r="I951" i="2"/>
  <c r="I952" i="2"/>
  <c r="R952" i="2" s="1"/>
  <c r="I953" i="2"/>
  <c r="I954" i="2"/>
  <c r="I955" i="2"/>
  <c r="I956" i="2"/>
  <c r="I957" i="2"/>
  <c r="I958" i="2"/>
  <c r="I959" i="2"/>
  <c r="I960" i="2"/>
  <c r="I961" i="2"/>
  <c r="I962" i="2"/>
  <c r="I963" i="2"/>
  <c r="I964" i="2"/>
  <c r="R964" i="2" s="1"/>
  <c r="I965" i="2"/>
  <c r="I966" i="2"/>
  <c r="I967" i="2"/>
  <c r="I968" i="2"/>
  <c r="I969" i="2"/>
  <c r="I970" i="2"/>
  <c r="I971" i="2"/>
  <c r="I972" i="2"/>
  <c r="I973" i="2"/>
  <c r="I974" i="2"/>
  <c r="I975" i="2"/>
  <c r="I976" i="2"/>
  <c r="R976" i="2" s="1"/>
  <c r="I977" i="2"/>
  <c r="I978" i="2"/>
  <c r="I979" i="2"/>
  <c r="I980" i="2"/>
  <c r="I981" i="2"/>
  <c r="I982" i="2"/>
  <c r="I983" i="2"/>
  <c r="I984" i="2"/>
  <c r="I985" i="2"/>
  <c r="I986" i="2"/>
  <c r="I987" i="2"/>
  <c r="I988" i="2"/>
  <c r="R988" i="2" s="1"/>
  <c r="I989" i="2"/>
  <c r="I990" i="2"/>
  <c r="I991" i="2"/>
  <c r="I992" i="2"/>
  <c r="I993" i="2"/>
  <c r="I994" i="2"/>
  <c r="I995" i="2"/>
  <c r="I996" i="2"/>
  <c r="I997" i="2"/>
  <c r="I998" i="2"/>
  <c r="I999" i="2"/>
  <c r="I1000" i="2"/>
  <c r="R1000" i="2" s="1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R1012" i="2" s="1"/>
  <c r="I1013" i="2"/>
  <c r="I1014" i="2"/>
  <c r="I1015" i="2"/>
  <c r="I1016" i="2"/>
  <c r="I1017" i="2"/>
  <c r="I1018" i="2"/>
  <c r="I1019" i="2"/>
  <c r="F767" i="2"/>
  <c r="F768" i="2"/>
  <c r="F769" i="2"/>
  <c r="F770" i="2"/>
  <c r="F771" i="2"/>
  <c r="O771" i="2" s="1"/>
  <c r="F772" i="2"/>
  <c r="F773" i="2"/>
  <c r="F774" i="2"/>
  <c r="F775" i="2"/>
  <c r="F776" i="2"/>
  <c r="F777" i="2"/>
  <c r="F778" i="2"/>
  <c r="F779" i="2"/>
  <c r="F780" i="2"/>
  <c r="F781" i="2"/>
  <c r="F782" i="2"/>
  <c r="F783" i="2"/>
  <c r="O783" i="2" s="1"/>
  <c r="F784" i="2"/>
  <c r="F785" i="2"/>
  <c r="F786" i="2"/>
  <c r="F787" i="2"/>
  <c r="F788" i="2"/>
  <c r="F789" i="2"/>
  <c r="F790" i="2"/>
  <c r="F791" i="2"/>
  <c r="F792" i="2"/>
  <c r="F793" i="2"/>
  <c r="F794" i="2"/>
  <c r="F795" i="2"/>
  <c r="O795" i="2" s="1"/>
  <c r="F796" i="2"/>
  <c r="F797" i="2"/>
  <c r="F798" i="2"/>
  <c r="F799" i="2"/>
  <c r="F800" i="2"/>
  <c r="F801" i="2"/>
  <c r="F802" i="2"/>
  <c r="F803" i="2"/>
  <c r="F804" i="2"/>
  <c r="F805" i="2"/>
  <c r="F806" i="2"/>
  <c r="F807" i="2"/>
  <c r="O807" i="2" s="1"/>
  <c r="F808" i="2"/>
  <c r="F809" i="2"/>
  <c r="F810" i="2"/>
  <c r="F811" i="2"/>
  <c r="F812" i="2"/>
  <c r="F813" i="2"/>
  <c r="F814" i="2"/>
  <c r="F815" i="2"/>
  <c r="F816" i="2"/>
  <c r="F817" i="2"/>
  <c r="F818" i="2"/>
  <c r="F819" i="2"/>
  <c r="O819" i="2" s="1"/>
  <c r="F820" i="2"/>
  <c r="F821" i="2"/>
  <c r="F822" i="2"/>
  <c r="F823" i="2"/>
  <c r="F824" i="2"/>
  <c r="F825" i="2"/>
  <c r="F826" i="2"/>
  <c r="F827" i="2"/>
  <c r="F828" i="2"/>
  <c r="F829" i="2"/>
  <c r="F830" i="2"/>
  <c r="F831" i="2"/>
  <c r="O831" i="2" s="1"/>
  <c r="F832" i="2"/>
  <c r="F833" i="2"/>
  <c r="F834" i="2"/>
  <c r="F835" i="2"/>
  <c r="F836" i="2"/>
  <c r="F837" i="2"/>
  <c r="F838" i="2"/>
  <c r="F839" i="2"/>
  <c r="F840" i="2"/>
  <c r="F841" i="2"/>
  <c r="F842" i="2"/>
  <c r="F843" i="2"/>
  <c r="O843" i="2" s="1"/>
  <c r="F844" i="2"/>
  <c r="F845" i="2"/>
  <c r="F846" i="2"/>
  <c r="F847" i="2"/>
  <c r="F848" i="2"/>
  <c r="F849" i="2"/>
  <c r="F850" i="2"/>
  <c r="F851" i="2"/>
  <c r="F852" i="2"/>
  <c r="F853" i="2"/>
  <c r="F854" i="2"/>
  <c r="F855" i="2"/>
  <c r="O855" i="2" s="1"/>
  <c r="F856" i="2"/>
  <c r="F857" i="2"/>
  <c r="F858" i="2"/>
  <c r="F859" i="2"/>
  <c r="F860" i="2"/>
  <c r="F861" i="2"/>
  <c r="F862" i="2"/>
  <c r="F863" i="2"/>
  <c r="F864" i="2"/>
  <c r="F865" i="2"/>
  <c r="F866" i="2"/>
  <c r="F867" i="2"/>
  <c r="O867" i="2" s="1"/>
  <c r="F868" i="2"/>
  <c r="F869" i="2"/>
  <c r="F870" i="2"/>
  <c r="F871" i="2"/>
  <c r="F872" i="2"/>
  <c r="F873" i="2"/>
  <c r="F874" i="2"/>
  <c r="F875" i="2"/>
  <c r="F876" i="2"/>
  <c r="F877" i="2"/>
  <c r="F878" i="2"/>
  <c r="F879" i="2"/>
  <c r="O879" i="2" s="1"/>
  <c r="F880" i="2"/>
  <c r="F881" i="2"/>
  <c r="F882" i="2"/>
  <c r="F883" i="2"/>
  <c r="F884" i="2"/>
  <c r="F885" i="2"/>
  <c r="F886" i="2"/>
  <c r="F887" i="2"/>
  <c r="F888" i="2"/>
  <c r="F889" i="2"/>
  <c r="F890" i="2"/>
  <c r="F891" i="2"/>
  <c r="O891" i="2" s="1"/>
  <c r="F892" i="2"/>
  <c r="F893" i="2"/>
  <c r="F894" i="2"/>
  <c r="F895" i="2"/>
  <c r="F896" i="2"/>
  <c r="F897" i="2"/>
  <c r="F898" i="2"/>
  <c r="F899" i="2"/>
  <c r="F900" i="2"/>
  <c r="F901" i="2"/>
  <c r="F902" i="2"/>
  <c r="F903" i="2"/>
  <c r="O903" i="2" s="1"/>
  <c r="F904" i="2"/>
  <c r="F905" i="2"/>
  <c r="F906" i="2"/>
  <c r="F907" i="2"/>
  <c r="F908" i="2"/>
  <c r="F909" i="2"/>
  <c r="F910" i="2"/>
  <c r="F911" i="2"/>
  <c r="F912" i="2"/>
  <c r="F913" i="2"/>
  <c r="F914" i="2"/>
  <c r="F915" i="2"/>
  <c r="O915" i="2" s="1"/>
  <c r="F916" i="2"/>
  <c r="F917" i="2"/>
  <c r="F918" i="2"/>
  <c r="F919" i="2"/>
  <c r="F920" i="2"/>
  <c r="F921" i="2"/>
  <c r="F922" i="2"/>
  <c r="F923" i="2"/>
  <c r="F924" i="2"/>
  <c r="F925" i="2"/>
  <c r="F926" i="2"/>
  <c r="F927" i="2"/>
  <c r="O927" i="2" s="1"/>
  <c r="F928" i="2"/>
  <c r="F929" i="2"/>
  <c r="F930" i="2"/>
  <c r="F931" i="2"/>
  <c r="F932" i="2"/>
  <c r="F933" i="2"/>
  <c r="F934" i="2"/>
  <c r="F935" i="2"/>
  <c r="F936" i="2"/>
  <c r="F937" i="2"/>
  <c r="F938" i="2"/>
  <c r="F939" i="2"/>
  <c r="O939" i="2" s="1"/>
  <c r="F940" i="2"/>
  <c r="F941" i="2"/>
  <c r="F942" i="2"/>
  <c r="F943" i="2"/>
  <c r="F944" i="2"/>
  <c r="F945" i="2"/>
  <c r="F946" i="2"/>
  <c r="F947" i="2"/>
  <c r="F948" i="2"/>
  <c r="F949" i="2"/>
  <c r="F950" i="2"/>
  <c r="F951" i="2"/>
  <c r="O951" i="2" s="1"/>
  <c r="F952" i="2"/>
  <c r="F953" i="2"/>
  <c r="F954" i="2"/>
  <c r="F955" i="2"/>
  <c r="F956" i="2"/>
  <c r="F957" i="2"/>
  <c r="F958" i="2"/>
  <c r="F959" i="2"/>
  <c r="F960" i="2"/>
  <c r="F961" i="2"/>
  <c r="F962" i="2"/>
  <c r="F963" i="2"/>
  <c r="O963" i="2" s="1"/>
  <c r="F964" i="2"/>
  <c r="F965" i="2"/>
  <c r="F966" i="2"/>
  <c r="F967" i="2"/>
  <c r="F968" i="2"/>
  <c r="F969" i="2"/>
  <c r="F970" i="2"/>
  <c r="F971" i="2"/>
  <c r="F972" i="2"/>
  <c r="F973" i="2"/>
  <c r="F974" i="2"/>
  <c r="F975" i="2"/>
  <c r="O975" i="2" s="1"/>
  <c r="F976" i="2"/>
  <c r="F977" i="2"/>
  <c r="F978" i="2"/>
  <c r="F979" i="2"/>
  <c r="F980" i="2"/>
  <c r="F981" i="2"/>
  <c r="F982" i="2"/>
  <c r="F983" i="2"/>
  <c r="F984" i="2"/>
  <c r="F985" i="2"/>
  <c r="F986" i="2"/>
  <c r="F987" i="2"/>
  <c r="O987" i="2" s="1"/>
  <c r="F988" i="2"/>
  <c r="F989" i="2"/>
  <c r="F990" i="2"/>
  <c r="F991" i="2"/>
  <c r="F992" i="2"/>
  <c r="F993" i="2"/>
  <c r="F994" i="2"/>
  <c r="F995" i="2"/>
  <c r="F996" i="2"/>
  <c r="F997" i="2"/>
  <c r="F998" i="2"/>
  <c r="F999" i="2"/>
  <c r="O999" i="2" s="1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O1011" i="2" s="1"/>
  <c r="F1012" i="2"/>
  <c r="F1013" i="2"/>
  <c r="F1014" i="2"/>
  <c r="F1015" i="2"/>
  <c r="F1016" i="2"/>
  <c r="F1017" i="2"/>
  <c r="F1018" i="2"/>
  <c r="F1019" i="2"/>
  <c r="E767" i="2"/>
  <c r="N767" i="2" s="1"/>
  <c r="E768" i="2"/>
  <c r="E769" i="2"/>
  <c r="E770" i="2"/>
  <c r="E771" i="2"/>
  <c r="E772" i="2"/>
  <c r="E773" i="2"/>
  <c r="N773" i="2" s="1"/>
  <c r="E774" i="2"/>
  <c r="E775" i="2"/>
  <c r="E776" i="2"/>
  <c r="N776" i="2" s="1"/>
  <c r="E777" i="2"/>
  <c r="E778" i="2"/>
  <c r="E779" i="2"/>
  <c r="N779" i="2" s="1"/>
  <c r="E780" i="2"/>
  <c r="E781" i="2"/>
  <c r="E782" i="2"/>
  <c r="E783" i="2"/>
  <c r="E784" i="2"/>
  <c r="E785" i="2"/>
  <c r="N785" i="2" s="1"/>
  <c r="E786" i="2"/>
  <c r="E787" i="2"/>
  <c r="E788" i="2"/>
  <c r="N788" i="2" s="1"/>
  <c r="E789" i="2"/>
  <c r="E790" i="2"/>
  <c r="E791" i="2"/>
  <c r="N791" i="2" s="1"/>
  <c r="E792" i="2"/>
  <c r="E793" i="2"/>
  <c r="E794" i="2"/>
  <c r="E795" i="2"/>
  <c r="E796" i="2"/>
  <c r="E797" i="2"/>
  <c r="N797" i="2" s="1"/>
  <c r="E798" i="2"/>
  <c r="E799" i="2"/>
  <c r="E800" i="2"/>
  <c r="N800" i="2" s="1"/>
  <c r="E801" i="2"/>
  <c r="E802" i="2"/>
  <c r="E803" i="2"/>
  <c r="N803" i="2" s="1"/>
  <c r="E804" i="2"/>
  <c r="E805" i="2"/>
  <c r="E806" i="2"/>
  <c r="E807" i="2"/>
  <c r="E808" i="2"/>
  <c r="E809" i="2"/>
  <c r="N809" i="2" s="1"/>
  <c r="E810" i="2"/>
  <c r="E811" i="2"/>
  <c r="E812" i="2"/>
  <c r="N812" i="2" s="1"/>
  <c r="E813" i="2"/>
  <c r="E814" i="2"/>
  <c r="E815" i="2"/>
  <c r="N815" i="2" s="1"/>
  <c r="E816" i="2"/>
  <c r="E817" i="2"/>
  <c r="E818" i="2"/>
  <c r="E819" i="2"/>
  <c r="E820" i="2"/>
  <c r="E821" i="2"/>
  <c r="N821" i="2" s="1"/>
  <c r="E822" i="2"/>
  <c r="E823" i="2"/>
  <c r="E824" i="2"/>
  <c r="N824" i="2" s="1"/>
  <c r="E825" i="2"/>
  <c r="E826" i="2"/>
  <c r="E827" i="2"/>
  <c r="N827" i="2" s="1"/>
  <c r="E828" i="2"/>
  <c r="E829" i="2"/>
  <c r="E830" i="2"/>
  <c r="E831" i="2"/>
  <c r="E832" i="2"/>
  <c r="E833" i="2"/>
  <c r="N833" i="2" s="1"/>
  <c r="E834" i="2"/>
  <c r="E835" i="2"/>
  <c r="E836" i="2"/>
  <c r="N836" i="2" s="1"/>
  <c r="E837" i="2"/>
  <c r="E838" i="2"/>
  <c r="E839" i="2"/>
  <c r="N839" i="2" s="1"/>
  <c r="E840" i="2"/>
  <c r="E841" i="2"/>
  <c r="E842" i="2"/>
  <c r="E843" i="2"/>
  <c r="E844" i="2"/>
  <c r="E845" i="2"/>
  <c r="N845" i="2" s="1"/>
  <c r="E846" i="2"/>
  <c r="E847" i="2"/>
  <c r="E848" i="2"/>
  <c r="N848" i="2" s="1"/>
  <c r="E849" i="2"/>
  <c r="E850" i="2"/>
  <c r="E851" i="2"/>
  <c r="N851" i="2" s="1"/>
  <c r="E852" i="2"/>
  <c r="E853" i="2"/>
  <c r="E854" i="2"/>
  <c r="E855" i="2"/>
  <c r="E856" i="2"/>
  <c r="E857" i="2"/>
  <c r="N857" i="2" s="1"/>
  <c r="E858" i="2"/>
  <c r="E859" i="2"/>
  <c r="E860" i="2"/>
  <c r="N860" i="2" s="1"/>
  <c r="E861" i="2"/>
  <c r="E862" i="2"/>
  <c r="E863" i="2"/>
  <c r="N863" i="2" s="1"/>
  <c r="E864" i="2"/>
  <c r="E865" i="2"/>
  <c r="E866" i="2"/>
  <c r="E867" i="2"/>
  <c r="E868" i="2"/>
  <c r="E869" i="2"/>
  <c r="N869" i="2" s="1"/>
  <c r="E870" i="2"/>
  <c r="E871" i="2"/>
  <c r="E872" i="2"/>
  <c r="N872" i="2" s="1"/>
  <c r="E873" i="2"/>
  <c r="E874" i="2"/>
  <c r="E875" i="2"/>
  <c r="N875" i="2" s="1"/>
  <c r="E876" i="2"/>
  <c r="E877" i="2"/>
  <c r="E878" i="2"/>
  <c r="E879" i="2"/>
  <c r="E880" i="2"/>
  <c r="E881" i="2"/>
  <c r="N881" i="2" s="1"/>
  <c r="E882" i="2"/>
  <c r="E883" i="2"/>
  <c r="E884" i="2"/>
  <c r="N884" i="2" s="1"/>
  <c r="E885" i="2"/>
  <c r="E886" i="2"/>
  <c r="E887" i="2"/>
  <c r="N887" i="2" s="1"/>
  <c r="E888" i="2"/>
  <c r="E889" i="2"/>
  <c r="E890" i="2"/>
  <c r="E891" i="2"/>
  <c r="E892" i="2"/>
  <c r="E893" i="2"/>
  <c r="N893" i="2" s="1"/>
  <c r="E894" i="2"/>
  <c r="E895" i="2"/>
  <c r="E896" i="2"/>
  <c r="N896" i="2" s="1"/>
  <c r="E897" i="2"/>
  <c r="E898" i="2"/>
  <c r="E899" i="2"/>
  <c r="N899" i="2" s="1"/>
  <c r="E900" i="2"/>
  <c r="E901" i="2"/>
  <c r="E902" i="2"/>
  <c r="E903" i="2"/>
  <c r="E904" i="2"/>
  <c r="E905" i="2"/>
  <c r="N905" i="2" s="1"/>
  <c r="E906" i="2"/>
  <c r="E907" i="2"/>
  <c r="E908" i="2"/>
  <c r="N908" i="2" s="1"/>
  <c r="E909" i="2"/>
  <c r="E910" i="2"/>
  <c r="E911" i="2"/>
  <c r="N911" i="2" s="1"/>
  <c r="E912" i="2"/>
  <c r="E913" i="2"/>
  <c r="E914" i="2"/>
  <c r="E915" i="2"/>
  <c r="E916" i="2"/>
  <c r="E917" i="2"/>
  <c r="N917" i="2" s="1"/>
  <c r="E918" i="2"/>
  <c r="E919" i="2"/>
  <c r="E920" i="2"/>
  <c r="N920" i="2" s="1"/>
  <c r="E921" i="2"/>
  <c r="E922" i="2"/>
  <c r="E923" i="2"/>
  <c r="N923" i="2" s="1"/>
  <c r="E924" i="2"/>
  <c r="E925" i="2"/>
  <c r="E926" i="2"/>
  <c r="E927" i="2"/>
  <c r="E928" i="2"/>
  <c r="E929" i="2"/>
  <c r="N929" i="2" s="1"/>
  <c r="E930" i="2"/>
  <c r="E931" i="2"/>
  <c r="E932" i="2"/>
  <c r="N932" i="2" s="1"/>
  <c r="E933" i="2"/>
  <c r="E934" i="2"/>
  <c r="E935" i="2"/>
  <c r="N935" i="2" s="1"/>
  <c r="E936" i="2"/>
  <c r="E937" i="2"/>
  <c r="E938" i="2"/>
  <c r="N938" i="2" s="1"/>
  <c r="E939" i="2"/>
  <c r="E940" i="2"/>
  <c r="E941" i="2"/>
  <c r="E942" i="2"/>
  <c r="E943" i="2"/>
  <c r="N943" i="2" s="1"/>
  <c r="E944" i="2"/>
  <c r="E945" i="2"/>
  <c r="E946" i="2"/>
  <c r="E947" i="2"/>
  <c r="N947" i="2" s="1"/>
  <c r="E948" i="2"/>
  <c r="E949" i="2"/>
  <c r="E950" i="2"/>
  <c r="N950" i="2" s="1"/>
  <c r="E951" i="2"/>
  <c r="E952" i="2"/>
  <c r="E953" i="2"/>
  <c r="E954" i="2"/>
  <c r="E955" i="2"/>
  <c r="N955" i="2" s="1"/>
  <c r="E956" i="2"/>
  <c r="E957" i="2"/>
  <c r="E958" i="2"/>
  <c r="E959" i="2"/>
  <c r="N959" i="2" s="1"/>
  <c r="E960" i="2"/>
  <c r="E961" i="2"/>
  <c r="E962" i="2"/>
  <c r="N962" i="2" s="1"/>
  <c r="E963" i="2"/>
  <c r="E964" i="2"/>
  <c r="E965" i="2"/>
  <c r="N965" i="2" s="1"/>
  <c r="E966" i="2"/>
  <c r="E967" i="2"/>
  <c r="N967" i="2" s="1"/>
  <c r="E968" i="2"/>
  <c r="E969" i="2"/>
  <c r="E970" i="2"/>
  <c r="E971" i="2"/>
  <c r="E972" i="2"/>
  <c r="E973" i="2"/>
  <c r="E974" i="2"/>
  <c r="N974" i="2" s="1"/>
  <c r="E975" i="2"/>
  <c r="E976" i="2"/>
  <c r="E977" i="2"/>
  <c r="N977" i="2" s="1"/>
  <c r="E978" i="2"/>
  <c r="E979" i="2"/>
  <c r="N979" i="2" s="1"/>
  <c r="E980" i="2"/>
  <c r="E981" i="2"/>
  <c r="E982" i="2"/>
  <c r="E983" i="2"/>
  <c r="E984" i="2"/>
  <c r="E985" i="2"/>
  <c r="E986" i="2"/>
  <c r="N986" i="2" s="1"/>
  <c r="E987" i="2"/>
  <c r="E988" i="2"/>
  <c r="E989" i="2"/>
  <c r="N989" i="2" s="1"/>
  <c r="E990" i="2"/>
  <c r="E991" i="2"/>
  <c r="N991" i="2" s="1"/>
  <c r="E992" i="2"/>
  <c r="E993" i="2"/>
  <c r="E994" i="2"/>
  <c r="E995" i="2"/>
  <c r="N995" i="2" s="1"/>
  <c r="E996" i="2"/>
  <c r="E997" i="2"/>
  <c r="E998" i="2"/>
  <c r="N998" i="2" s="1"/>
  <c r="E999" i="2"/>
  <c r="E1000" i="2"/>
  <c r="E1001" i="2"/>
  <c r="N1001" i="2" s="1"/>
  <c r="E1002" i="2"/>
  <c r="E1003" i="2"/>
  <c r="N1003" i="2" s="1"/>
  <c r="E1004" i="2"/>
  <c r="E1005" i="2"/>
  <c r="E1006" i="2"/>
  <c r="E1007" i="2"/>
  <c r="N1007" i="2" s="1"/>
  <c r="E1008" i="2"/>
  <c r="E1009" i="2"/>
  <c r="E1010" i="2"/>
  <c r="N1010" i="2" s="1"/>
  <c r="E1011" i="2"/>
  <c r="E1012" i="2"/>
  <c r="E1013" i="2"/>
  <c r="E1014" i="2"/>
  <c r="E1015" i="2"/>
  <c r="N1015" i="2" s="1"/>
  <c r="E1016" i="2"/>
  <c r="E1017" i="2"/>
  <c r="E1018" i="2"/>
  <c r="E1019" i="2"/>
  <c r="N1019" i="2" s="1"/>
  <c r="C767" i="2"/>
  <c r="L767" i="2" s="1"/>
  <c r="C768" i="2"/>
  <c r="L768" i="2" s="1"/>
  <c r="C769" i="2"/>
  <c r="L769" i="2" s="1"/>
  <c r="C770" i="2"/>
  <c r="C771" i="2"/>
  <c r="C772" i="2"/>
  <c r="L772" i="2" s="1"/>
  <c r="C773" i="2"/>
  <c r="C774" i="2"/>
  <c r="L774" i="2" s="1"/>
  <c r="C775" i="2"/>
  <c r="L775" i="2" s="1"/>
  <c r="C776" i="2"/>
  <c r="L776" i="2" s="1"/>
  <c r="C777" i="2"/>
  <c r="C778" i="2"/>
  <c r="L778" i="2" s="1"/>
  <c r="C779" i="2"/>
  <c r="L779" i="2" s="1"/>
  <c r="C780" i="2"/>
  <c r="L780" i="2" s="1"/>
  <c r="C781" i="2"/>
  <c r="L781" i="2" s="1"/>
  <c r="C782" i="2"/>
  <c r="C783" i="2"/>
  <c r="C784" i="2"/>
  <c r="L784" i="2" s="1"/>
  <c r="C785" i="2"/>
  <c r="L785" i="2" s="1"/>
  <c r="C786" i="2"/>
  <c r="L786" i="2" s="1"/>
  <c r="C787" i="2"/>
  <c r="L787" i="2" s="1"/>
  <c r="C788" i="2"/>
  <c r="L788" i="2" s="1"/>
  <c r="C789" i="2"/>
  <c r="C790" i="2"/>
  <c r="L790" i="2" s="1"/>
  <c r="C791" i="2"/>
  <c r="C792" i="2"/>
  <c r="C793" i="2"/>
  <c r="L793" i="2" s="1"/>
  <c r="C794" i="2"/>
  <c r="C795" i="2"/>
  <c r="C796" i="2"/>
  <c r="L796" i="2" s="1"/>
  <c r="C797" i="2"/>
  <c r="L797" i="2" s="1"/>
  <c r="C798" i="2"/>
  <c r="L798" i="2" s="1"/>
  <c r="C799" i="2"/>
  <c r="L799" i="2" s="1"/>
  <c r="C800" i="2"/>
  <c r="L800" i="2" s="1"/>
  <c r="C801" i="2"/>
  <c r="C802" i="2"/>
  <c r="L802" i="2" s="1"/>
  <c r="C803" i="2"/>
  <c r="L803" i="2" s="1"/>
  <c r="C804" i="2"/>
  <c r="L804" i="2" s="1"/>
  <c r="C805" i="2"/>
  <c r="L805" i="2" s="1"/>
  <c r="C806" i="2"/>
  <c r="C807" i="2"/>
  <c r="C808" i="2"/>
  <c r="L808" i="2" s="1"/>
  <c r="C809" i="2"/>
  <c r="C810" i="2"/>
  <c r="L810" i="2" s="1"/>
  <c r="C811" i="2"/>
  <c r="L811" i="2" s="1"/>
  <c r="C812" i="2"/>
  <c r="L812" i="2" s="1"/>
  <c r="C813" i="2"/>
  <c r="C814" i="2"/>
  <c r="L814" i="2" s="1"/>
  <c r="C815" i="2"/>
  <c r="L815" i="2" s="1"/>
  <c r="C816" i="2"/>
  <c r="L816" i="2" s="1"/>
  <c r="C817" i="2"/>
  <c r="L817" i="2" s="1"/>
  <c r="C818" i="2"/>
  <c r="C819" i="2"/>
  <c r="C820" i="2"/>
  <c r="L820" i="2" s="1"/>
  <c r="C821" i="2"/>
  <c r="L821" i="2" s="1"/>
  <c r="C822" i="2"/>
  <c r="C823" i="2"/>
  <c r="L823" i="2" s="1"/>
  <c r="C824" i="2"/>
  <c r="L824" i="2" s="1"/>
  <c r="C825" i="2"/>
  <c r="C826" i="2"/>
  <c r="L826" i="2" s="1"/>
  <c r="C827" i="2"/>
  <c r="C828" i="2"/>
  <c r="L828" i="2" s="1"/>
  <c r="C829" i="2"/>
  <c r="L829" i="2" s="1"/>
  <c r="C830" i="2"/>
  <c r="C831" i="2"/>
  <c r="C832" i="2"/>
  <c r="L832" i="2" s="1"/>
  <c r="C833" i="2"/>
  <c r="L833" i="2" s="1"/>
  <c r="C834" i="2"/>
  <c r="C835" i="2"/>
  <c r="C836" i="2"/>
  <c r="L836" i="2" s="1"/>
  <c r="C837" i="2"/>
  <c r="C838" i="2"/>
  <c r="L838" i="2" s="1"/>
  <c r="C839" i="2"/>
  <c r="C840" i="2"/>
  <c r="L840" i="2" s="1"/>
  <c r="C841" i="2"/>
  <c r="L841" i="2" s="1"/>
  <c r="C842" i="2"/>
  <c r="C843" i="2"/>
  <c r="C844" i="2"/>
  <c r="L844" i="2" s="1"/>
  <c r="C845" i="2"/>
  <c r="L845" i="2" s="1"/>
  <c r="C846" i="2"/>
  <c r="L846" i="2" s="1"/>
  <c r="C847" i="2"/>
  <c r="L847" i="2" s="1"/>
  <c r="C848" i="2"/>
  <c r="L848" i="2" s="1"/>
  <c r="C849" i="2"/>
  <c r="C850" i="2"/>
  <c r="L850" i="2" s="1"/>
  <c r="C851" i="2"/>
  <c r="L851" i="2" s="1"/>
  <c r="C852" i="2"/>
  <c r="C853" i="2"/>
  <c r="L853" i="2" s="1"/>
  <c r="C854" i="2"/>
  <c r="C855" i="2"/>
  <c r="C856" i="2"/>
  <c r="L856" i="2" s="1"/>
  <c r="C857" i="2"/>
  <c r="C858" i="2"/>
  <c r="L858" i="2" s="1"/>
  <c r="C859" i="2"/>
  <c r="L859" i="2" s="1"/>
  <c r="C860" i="2"/>
  <c r="L860" i="2" s="1"/>
  <c r="C861" i="2"/>
  <c r="C862" i="2"/>
  <c r="L862" i="2" s="1"/>
  <c r="C863" i="2"/>
  <c r="L863" i="2" s="1"/>
  <c r="C864" i="2"/>
  <c r="C865" i="2"/>
  <c r="L865" i="2" s="1"/>
  <c r="C866" i="2"/>
  <c r="C867" i="2"/>
  <c r="C868" i="2"/>
  <c r="L868" i="2" s="1"/>
  <c r="C869" i="2"/>
  <c r="L869" i="2" s="1"/>
  <c r="C870" i="2"/>
  <c r="L870" i="2" s="1"/>
  <c r="C871" i="2"/>
  <c r="L871" i="2" s="1"/>
  <c r="C872" i="2"/>
  <c r="L872" i="2" s="1"/>
  <c r="C873" i="2"/>
  <c r="C874" i="2"/>
  <c r="L874" i="2" s="1"/>
  <c r="C875" i="2"/>
  <c r="C876" i="2"/>
  <c r="L876" i="2" s="1"/>
  <c r="C877" i="2"/>
  <c r="L877" i="2" s="1"/>
  <c r="C878" i="2"/>
  <c r="C879" i="2"/>
  <c r="C880" i="2"/>
  <c r="L880" i="2" s="1"/>
  <c r="C881" i="2"/>
  <c r="L881" i="2" s="1"/>
  <c r="C882" i="2"/>
  <c r="L882" i="2" s="1"/>
  <c r="C883" i="2"/>
  <c r="L883" i="2" s="1"/>
  <c r="C884" i="2"/>
  <c r="L884" i="2" s="1"/>
  <c r="C885" i="2"/>
  <c r="C886" i="2"/>
  <c r="C887" i="2"/>
  <c r="L887" i="2" s="1"/>
  <c r="C888" i="2"/>
  <c r="L888" i="2" s="1"/>
  <c r="C889" i="2"/>
  <c r="L889" i="2" s="1"/>
  <c r="C890" i="2"/>
  <c r="C891" i="2"/>
  <c r="C892" i="2"/>
  <c r="L892" i="2" s="1"/>
  <c r="C893" i="2"/>
  <c r="C894" i="2"/>
  <c r="C895" i="2"/>
  <c r="C896" i="2"/>
  <c r="L896" i="2" s="1"/>
  <c r="C897" i="2"/>
  <c r="C898" i="2"/>
  <c r="L898" i="2" s="1"/>
  <c r="C899" i="2"/>
  <c r="L899" i="2" s="1"/>
  <c r="C900" i="2"/>
  <c r="L900" i="2" s="1"/>
  <c r="C901" i="2"/>
  <c r="L901" i="2" s="1"/>
  <c r="C902" i="2"/>
  <c r="C903" i="2"/>
  <c r="C904" i="2"/>
  <c r="L904" i="2" s="1"/>
  <c r="C905" i="2"/>
  <c r="L905" i="2" s="1"/>
  <c r="C906" i="2"/>
  <c r="C907" i="2"/>
  <c r="L907" i="2" s="1"/>
  <c r="C908" i="2"/>
  <c r="L908" i="2" s="1"/>
  <c r="C909" i="2"/>
  <c r="C910" i="2"/>
  <c r="L910" i="2" s="1"/>
  <c r="C911" i="2"/>
  <c r="C912" i="2"/>
  <c r="L912" i="2" s="1"/>
  <c r="C913" i="2"/>
  <c r="L913" i="2" s="1"/>
  <c r="C914" i="2"/>
  <c r="C915" i="2"/>
  <c r="C916" i="2"/>
  <c r="L916" i="2" s="1"/>
  <c r="C917" i="2"/>
  <c r="L917" i="2" s="1"/>
  <c r="C918" i="2"/>
  <c r="L918" i="2" s="1"/>
  <c r="C919" i="2"/>
  <c r="L919" i="2" s="1"/>
  <c r="C920" i="2"/>
  <c r="L920" i="2" s="1"/>
  <c r="C921" i="2"/>
  <c r="C922" i="2"/>
  <c r="C923" i="2"/>
  <c r="L923" i="2" s="1"/>
  <c r="C924" i="2"/>
  <c r="C925" i="2"/>
  <c r="L925" i="2" s="1"/>
  <c r="C926" i="2"/>
  <c r="C927" i="2"/>
  <c r="C928" i="2"/>
  <c r="L928" i="2" s="1"/>
  <c r="C929" i="2"/>
  <c r="C930" i="2"/>
  <c r="L930" i="2" s="1"/>
  <c r="C931" i="2"/>
  <c r="L931" i="2" s="1"/>
  <c r="C932" i="2"/>
  <c r="L932" i="2" s="1"/>
  <c r="C933" i="2"/>
  <c r="C934" i="2"/>
  <c r="L934" i="2" s="1"/>
  <c r="C935" i="2"/>
  <c r="L935" i="2" s="1"/>
  <c r="C936" i="2"/>
  <c r="L936" i="2" s="1"/>
  <c r="C937" i="2"/>
  <c r="L937" i="2" s="1"/>
  <c r="C938" i="2"/>
  <c r="L938" i="2" s="1"/>
  <c r="C939" i="2"/>
  <c r="C940" i="2"/>
  <c r="L940" i="2" s="1"/>
  <c r="C941" i="2"/>
  <c r="L941" i="2" s="1"/>
  <c r="C942" i="2"/>
  <c r="L942" i="2" s="1"/>
  <c r="C943" i="2"/>
  <c r="L943" i="2" s="1"/>
  <c r="C944" i="2"/>
  <c r="L944" i="2" s="1"/>
  <c r="C945" i="2"/>
  <c r="C946" i="2"/>
  <c r="L946" i="2" s="1"/>
  <c r="C947" i="2"/>
  <c r="C948" i="2"/>
  <c r="L948" i="2" s="1"/>
  <c r="C949" i="2"/>
  <c r="L949" i="2" s="1"/>
  <c r="C950" i="2"/>
  <c r="L950" i="2" s="1"/>
  <c r="C951" i="2"/>
  <c r="C952" i="2"/>
  <c r="L952" i="2" s="1"/>
  <c r="C953" i="2"/>
  <c r="L953" i="2" s="1"/>
  <c r="C954" i="2"/>
  <c r="C955" i="2"/>
  <c r="L955" i="2" s="1"/>
  <c r="C956" i="2"/>
  <c r="L956" i="2" s="1"/>
  <c r="C957" i="2"/>
  <c r="C958" i="2"/>
  <c r="L958" i="2" s="1"/>
  <c r="C959" i="2"/>
  <c r="L959" i="2" s="1"/>
  <c r="C960" i="2"/>
  <c r="L960" i="2" s="1"/>
  <c r="C961" i="2"/>
  <c r="L961" i="2" s="1"/>
  <c r="C962" i="2"/>
  <c r="L962" i="2" s="1"/>
  <c r="C963" i="2"/>
  <c r="C964" i="2"/>
  <c r="L964" i="2" s="1"/>
  <c r="C965" i="2"/>
  <c r="C966" i="2"/>
  <c r="L966" i="2" s="1"/>
  <c r="C967" i="2"/>
  <c r="L967" i="2" s="1"/>
  <c r="C968" i="2"/>
  <c r="L968" i="2" s="1"/>
  <c r="C969" i="2"/>
  <c r="C970" i="2"/>
  <c r="L970" i="2" s="1"/>
  <c r="C971" i="2"/>
  <c r="L971" i="2" s="1"/>
  <c r="C972" i="2"/>
  <c r="L972" i="2" s="1"/>
  <c r="C973" i="2"/>
  <c r="L973" i="2" s="1"/>
  <c r="C974" i="2"/>
  <c r="L974" i="2" s="1"/>
  <c r="C975" i="2"/>
  <c r="C976" i="2"/>
  <c r="L976" i="2" s="1"/>
  <c r="C977" i="2"/>
  <c r="L977" i="2" s="1"/>
  <c r="C978" i="2"/>
  <c r="L978" i="2" s="1"/>
  <c r="C979" i="2"/>
  <c r="L979" i="2" s="1"/>
  <c r="C980" i="2"/>
  <c r="L980" i="2" s="1"/>
  <c r="C981" i="2"/>
  <c r="C982" i="2"/>
  <c r="L982" i="2" s="1"/>
  <c r="C983" i="2"/>
  <c r="C984" i="2"/>
  <c r="L984" i="2" s="1"/>
  <c r="C985" i="2"/>
  <c r="L985" i="2" s="1"/>
  <c r="C986" i="2"/>
  <c r="L986" i="2" s="1"/>
  <c r="C987" i="2"/>
  <c r="C988" i="2"/>
  <c r="L988" i="2" s="1"/>
  <c r="C989" i="2"/>
  <c r="L989" i="2" s="1"/>
  <c r="C990" i="2"/>
  <c r="C991" i="2"/>
  <c r="L991" i="2" s="1"/>
  <c r="C992" i="2"/>
  <c r="L992" i="2" s="1"/>
  <c r="C993" i="2"/>
  <c r="C994" i="2"/>
  <c r="L994" i="2" s="1"/>
  <c r="C995" i="2"/>
  <c r="L995" i="2" s="1"/>
  <c r="C996" i="2"/>
  <c r="L996" i="2" s="1"/>
  <c r="C997" i="2"/>
  <c r="L997" i="2" s="1"/>
  <c r="C998" i="2"/>
  <c r="L998" i="2" s="1"/>
  <c r="C999" i="2"/>
  <c r="C1000" i="2"/>
  <c r="L1000" i="2" s="1"/>
  <c r="C1001" i="2"/>
  <c r="C1002" i="2"/>
  <c r="L1002" i="2" s="1"/>
  <c r="C1003" i="2"/>
  <c r="L1003" i="2" s="1"/>
  <c r="C1004" i="2"/>
  <c r="L1004" i="2" s="1"/>
  <c r="C1005" i="2"/>
  <c r="C1006" i="2"/>
  <c r="L1006" i="2" s="1"/>
  <c r="C1007" i="2"/>
  <c r="L1007" i="2" s="1"/>
  <c r="C1008" i="2"/>
  <c r="C1009" i="2"/>
  <c r="L1009" i="2" s="1"/>
  <c r="C1010" i="2"/>
  <c r="L1010" i="2" s="1"/>
  <c r="C1011" i="2"/>
  <c r="C1012" i="2"/>
  <c r="L1012" i="2" s="1"/>
  <c r="C1013" i="2"/>
  <c r="L1013" i="2" s="1"/>
  <c r="C1014" i="2"/>
  <c r="L1014" i="2" s="1"/>
  <c r="C1015" i="2"/>
  <c r="L1015" i="2" s="1"/>
  <c r="C1016" i="2"/>
  <c r="L1016" i="2" s="1"/>
  <c r="C1017" i="2"/>
  <c r="C1018" i="2"/>
  <c r="L1018" i="2" s="1"/>
  <c r="E766" i="2"/>
  <c r="F766" i="2"/>
  <c r="I766" i="2"/>
  <c r="R766" i="2" s="1"/>
  <c r="C766" i="2"/>
  <c r="L766" i="2" s="1"/>
  <c r="K749" i="1"/>
  <c r="L749" i="1"/>
  <c r="M749" i="1"/>
  <c r="N749" i="1"/>
  <c r="O749" i="1"/>
  <c r="P749" i="1"/>
  <c r="Q749" i="1"/>
  <c r="K750" i="1"/>
  <c r="L750" i="1"/>
  <c r="M750" i="1"/>
  <c r="N750" i="1"/>
  <c r="O750" i="1"/>
  <c r="P750" i="1"/>
  <c r="Q750" i="1"/>
  <c r="K751" i="1"/>
  <c r="L751" i="1"/>
  <c r="M751" i="1"/>
  <c r="N751" i="1"/>
  <c r="O751" i="1"/>
  <c r="P751" i="1"/>
  <c r="Q751" i="1"/>
  <c r="K752" i="1"/>
  <c r="L752" i="1"/>
  <c r="M752" i="1"/>
  <c r="N752" i="1"/>
  <c r="O752" i="1"/>
  <c r="P752" i="1"/>
  <c r="Q752" i="1"/>
  <c r="K753" i="1"/>
  <c r="L753" i="1"/>
  <c r="M753" i="1"/>
  <c r="N753" i="1"/>
  <c r="O753" i="1"/>
  <c r="P753" i="1"/>
  <c r="Q753" i="1"/>
  <c r="K754" i="1"/>
  <c r="L754" i="1"/>
  <c r="M754" i="1"/>
  <c r="N754" i="1"/>
  <c r="O754" i="1"/>
  <c r="P754" i="1"/>
  <c r="Q754" i="1"/>
  <c r="K755" i="1"/>
  <c r="L755" i="1"/>
  <c r="M755" i="1"/>
  <c r="N755" i="1"/>
  <c r="O755" i="1"/>
  <c r="P755" i="1"/>
  <c r="Q755" i="1"/>
  <c r="K756" i="1"/>
  <c r="L756" i="1"/>
  <c r="M756" i="1"/>
  <c r="N756" i="1"/>
  <c r="O756" i="1"/>
  <c r="P756" i="1"/>
  <c r="Q756" i="1"/>
  <c r="K757" i="1"/>
  <c r="L757" i="1"/>
  <c r="M757" i="1"/>
  <c r="N757" i="1"/>
  <c r="O757" i="1"/>
  <c r="P757" i="1"/>
  <c r="Q757" i="1"/>
  <c r="K758" i="1"/>
  <c r="L758" i="1"/>
  <c r="M758" i="1"/>
  <c r="N758" i="1"/>
  <c r="O758" i="1"/>
  <c r="P758" i="1"/>
  <c r="Q758" i="1"/>
  <c r="K759" i="1"/>
  <c r="L759" i="1"/>
  <c r="M759" i="1"/>
  <c r="N759" i="1"/>
  <c r="O759" i="1"/>
  <c r="P759" i="1"/>
  <c r="Q759" i="1"/>
  <c r="K760" i="1"/>
  <c r="L760" i="1"/>
  <c r="M760" i="1"/>
  <c r="N760" i="1"/>
  <c r="O760" i="1"/>
  <c r="P760" i="1"/>
  <c r="Q760" i="1"/>
  <c r="K761" i="1"/>
  <c r="L761" i="1"/>
  <c r="M761" i="1"/>
  <c r="N761" i="1"/>
  <c r="O761" i="1"/>
  <c r="P761" i="1"/>
  <c r="Q761" i="1"/>
  <c r="K762" i="1"/>
  <c r="L762" i="1"/>
  <c r="M762" i="1"/>
  <c r="N762" i="1"/>
  <c r="O762" i="1"/>
  <c r="P762" i="1"/>
  <c r="Q762" i="1"/>
  <c r="K763" i="1"/>
  <c r="L763" i="1"/>
  <c r="M763" i="1"/>
  <c r="N763" i="1"/>
  <c r="O763" i="1"/>
  <c r="P763" i="1"/>
  <c r="Q763" i="1"/>
  <c r="K764" i="1"/>
  <c r="L764" i="1"/>
  <c r="M764" i="1"/>
  <c r="N764" i="1"/>
  <c r="O764" i="1"/>
  <c r="P764" i="1"/>
  <c r="Q764" i="1"/>
  <c r="K765" i="1"/>
  <c r="L765" i="1"/>
  <c r="M765" i="1"/>
  <c r="N765" i="1"/>
  <c r="O765" i="1"/>
  <c r="P765" i="1"/>
  <c r="Q765" i="1"/>
  <c r="K766" i="1"/>
  <c r="L766" i="1"/>
  <c r="M766" i="1"/>
  <c r="N766" i="1"/>
  <c r="O766" i="1"/>
  <c r="P766" i="1"/>
  <c r="Q766" i="1"/>
  <c r="K767" i="1"/>
  <c r="L767" i="1"/>
  <c r="M767" i="1"/>
  <c r="N767" i="1"/>
  <c r="O767" i="1"/>
  <c r="P767" i="1"/>
  <c r="Q767" i="1"/>
  <c r="K768" i="1"/>
  <c r="L768" i="1"/>
  <c r="M768" i="1"/>
  <c r="N768" i="1"/>
  <c r="O768" i="1"/>
  <c r="P768" i="1"/>
  <c r="Q768" i="1"/>
  <c r="K769" i="1"/>
  <c r="L769" i="1"/>
  <c r="M769" i="1"/>
  <c r="N769" i="1"/>
  <c r="O769" i="1"/>
  <c r="P769" i="1"/>
  <c r="Q769" i="1"/>
  <c r="K770" i="1"/>
  <c r="L770" i="1"/>
  <c r="M770" i="1"/>
  <c r="N770" i="1"/>
  <c r="O770" i="1"/>
  <c r="P770" i="1"/>
  <c r="Q770" i="1"/>
  <c r="K771" i="1"/>
  <c r="L771" i="1"/>
  <c r="M771" i="1"/>
  <c r="N771" i="1"/>
  <c r="O771" i="1"/>
  <c r="P771" i="1"/>
  <c r="Q771" i="1"/>
  <c r="K772" i="1"/>
  <c r="L772" i="1"/>
  <c r="M772" i="1"/>
  <c r="N772" i="1"/>
  <c r="O772" i="1"/>
  <c r="P772" i="1"/>
  <c r="Q772" i="1"/>
  <c r="K773" i="1"/>
  <c r="L773" i="1"/>
  <c r="M773" i="1"/>
  <c r="N773" i="1"/>
  <c r="O773" i="1"/>
  <c r="P773" i="1"/>
  <c r="Q773" i="1"/>
  <c r="K774" i="1"/>
  <c r="L774" i="1"/>
  <c r="M774" i="1"/>
  <c r="N774" i="1"/>
  <c r="O774" i="1"/>
  <c r="P774" i="1"/>
  <c r="Q774" i="1"/>
  <c r="K775" i="1"/>
  <c r="L775" i="1"/>
  <c r="M775" i="1"/>
  <c r="N775" i="1"/>
  <c r="O775" i="1"/>
  <c r="P775" i="1"/>
  <c r="Q775" i="1"/>
  <c r="K776" i="1"/>
  <c r="L776" i="1"/>
  <c r="M776" i="1"/>
  <c r="N776" i="1"/>
  <c r="O776" i="1"/>
  <c r="P776" i="1"/>
  <c r="Q776" i="1"/>
  <c r="K777" i="1"/>
  <c r="L777" i="1"/>
  <c r="M777" i="1"/>
  <c r="N777" i="1"/>
  <c r="O777" i="1"/>
  <c r="P777" i="1"/>
  <c r="Q777" i="1"/>
  <c r="K778" i="1"/>
  <c r="L778" i="1"/>
  <c r="M778" i="1"/>
  <c r="N778" i="1"/>
  <c r="O778" i="1"/>
  <c r="P778" i="1"/>
  <c r="Q778" i="1"/>
  <c r="K779" i="1"/>
  <c r="L779" i="1"/>
  <c r="M779" i="1"/>
  <c r="N779" i="1"/>
  <c r="O779" i="1"/>
  <c r="P779" i="1"/>
  <c r="Q779" i="1"/>
  <c r="K780" i="1"/>
  <c r="L780" i="1"/>
  <c r="M780" i="1"/>
  <c r="N780" i="1"/>
  <c r="O780" i="1"/>
  <c r="P780" i="1"/>
  <c r="Q780" i="1"/>
  <c r="K781" i="1"/>
  <c r="L781" i="1"/>
  <c r="M781" i="1"/>
  <c r="N781" i="1"/>
  <c r="O781" i="1"/>
  <c r="P781" i="1"/>
  <c r="Q781" i="1"/>
  <c r="K782" i="1"/>
  <c r="L782" i="1"/>
  <c r="M782" i="1"/>
  <c r="N782" i="1"/>
  <c r="O782" i="1"/>
  <c r="P782" i="1"/>
  <c r="Q782" i="1"/>
  <c r="K783" i="1"/>
  <c r="L783" i="1"/>
  <c r="M783" i="1"/>
  <c r="N783" i="1"/>
  <c r="O783" i="1"/>
  <c r="P783" i="1"/>
  <c r="Q783" i="1"/>
  <c r="K784" i="1"/>
  <c r="L784" i="1"/>
  <c r="M784" i="1"/>
  <c r="N784" i="1"/>
  <c r="O784" i="1"/>
  <c r="P784" i="1"/>
  <c r="Q784" i="1"/>
  <c r="K785" i="1"/>
  <c r="L785" i="1"/>
  <c r="M785" i="1"/>
  <c r="N785" i="1"/>
  <c r="O785" i="1"/>
  <c r="P785" i="1"/>
  <c r="Q785" i="1"/>
  <c r="K786" i="1"/>
  <c r="L786" i="1"/>
  <c r="M786" i="1"/>
  <c r="N786" i="1"/>
  <c r="O786" i="1"/>
  <c r="P786" i="1"/>
  <c r="Q786" i="1"/>
  <c r="K787" i="1"/>
  <c r="L787" i="1"/>
  <c r="M787" i="1"/>
  <c r="N787" i="1"/>
  <c r="O787" i="1"/>
  <c r="P787" i="1"/>
  <c r="Q787" i="1"/>
  <c r="K788" i="1"/>
  <c r="L788" i="1"/>
  <c r="M788" i="1"/>
  <c r="N788" i="1"/>
  <c r="O788" i="1"/>
  <c r="P788" i="1"/>
  <c r="Q788" i="1"/>
  <c r="K789" i="1"/>
  <c r="L789" i="1"/>
  <c r="M789" i="1"/>
  <c r="N789" i="1"/>
  <c r="O789" i="1"/>
  <c r="P789" i="1"/>
  <c r="Q789" i="1"/>
  <c r="K790" i="1"/>
  <c r="L790" i="1"/>
  <c r="M790" i="1"/>
  <c r="N790" i="1"/>
  <c r="O790" i="1"/>
  <c r="P790" i="1"/>
  <c r="Q790" i="1"/>
  <c r="K791" i="1"/>
  <c r="L791" i="1"/>
  <c r="M791" i="1"/>
  <c r="N791" i="1"/>
  <c r="O791" i="1"/>
  <c r="P791" i="1"/>
  <c r="Q791" i="1"/>
  <c r="K792" i="1"/>
  <c r="L792" i="1"/>
  <c r="M792" i="1"/>
  <c r="N792" i="1"/>
  <c r="O792" i="1"/>
  <c r="P792" i="1"/>
  <c r="Q792" i="1"/>
  <c r="K793" i="1"/>
  <c r="L793" i="1"/>
  <c r="M793" i="1"/>
  <c r="N793" i="1"/>
  <c r="O793" i="1"/>
  <c r="P793" i="1"/>
  <c r="Q793" i="1"/>
  <c r="K794" i="1"/>
  <c r="L794" i="1"/>
  <c r="M794" i="1"/>
  <c r="N794" i="1"/>
  <c r="O794" i="1"/>
  <c r="P794" i="1"/>
  <c r="Q794" i="1"/>
  <c r="K795" i="1"/>
  <c r="L795" i="1"/>
  <c r="M795" i="1"/>
  <c r="N795" i="1"/>
  <c r="O795" i="1"/>
  <c r="P795" i="1"/>
  <c r="Q795" i="1"/>
  <c r="K796" i="1"/>
  <c r="L796" i="1"/>
  <c r="M796" i="1"/>
  <c r="N796" i="1"/>
  <c r="O796" i="1"/>
  <c r="P796" i="1"/>
  <c r="Q796" i="1"/>
  <c r="K797" i="1"/>
  <c r="L797" i="1"/>
  <c r="M797" i="1"/>
  <c r="N797" i="1"/>
  <c r="O797" i="1"/>
  <c r="P797" i="1"/>
  <c r="Q797" i="1"/>
  <c r="K798" i="1"/>
  <c r="L798" i="1"/>
  <c r="M798" i="1"/>
  <c r="N798" i="1"/>
  <c r="O798" i="1"/>
  <c r="P798" i="1"/>
  <c r="Q798" i="1"/>
  <c r="K799" i="1"/>
  <c r="L799" i="1"/>
  <c r="M799" i="1"/>
  <c r="N799" i="1"/>
  <c r="O799" i="1"/>
  <c r="P799" i="1"/>
  <c r="Q799" i="1"/>
  <c r="K800" i="1"/>
  <c r="L800" i="1"/>
  <c r="M800" i="1"/>
  <c r="N800" i="1"/>
  <c r="O800" i="1"/>
  <c r="P800" i="1"/>
  <c r="Q800" i="1"/>
  <c r="K801" i="1"/>
  <c r="L801" i="1"/>
  <c r="M801" i="1"/>
  <c r="N801" i="1"/>
  <c r="O801" i="1"/>
  <c r="P801" i="1"/>
  <c r="Q801" i="1"/>
  <c r="K802" i="1"/>
  <c r="L802" i="1"/>
  <c r="M802" i="1"/>
  <c r="N802" i="1"/>
  <c r="O802" i="1"/>
  <c r="P802" i="1"/>
  <c r="Q802" i="1"/>
  <c r="K803" i="1"/>
  <c r="L803" i="1"/>
  <c r="M803" i="1"/>
  <c r="N803" i="1"/>
  <c r="O803" i="1"/>
  <c r="P803" i="1"/>
  <c r="Q803" i="1"/>
  <c r="K804" i="1"/>
  <c r="L804" i="1"/>
  <c r="M804" i="1"/>
  <c r="N804" i="1"/>
  <c r="O804" i="1"/>
  <c r="P804" i="1"/>
  <c r="Q804" i="1"/>
  <c r="K805" i="1"/>
  <c r="L805" i="1"/>
  <c r="M805" i="1"/>
  <c r="N805" i="1"/>
  <c r="O805" i="1"/>
  <c r="P805" i="1"/>
  <c r="Q805" i="1"/>
  <c r="K806" i="1"/>
  <c r="L806" i="1"/>
  <c r="M806" i="1"/>
  <c r="N806" i="1"/>
  <c r="O806" i="1"/>
  <c r="P806" i="1"/>
  <c r="Q806" i="1"/>
  <c r="K807" i="1"/>
  <c r="L807" i="1"/>
  <c r="M807" i="1"/>
  <c r="N807" i="1"/>
  <c r="O807" i="1"/>
  <c r="P807" i="1"/>
  <c r="Q807" i="1"/>
  <c r="K808" i="1"/>
  <c r="L808" i="1"/>
  <c r="M808" i="1"/>
  <c r="N808" i="1"/>
  <c r="O808" i="1"/>
  <c r="P808" i="1"/>
  <c r="Q808" i="1"/>
  <c r="K809" i="1"/>
  <c r="L809" i="1"/>
  <c r="M809" i="1"/>
  <c r="N809" i="1"/>
  <c r="O809" i="1"/>
  <c r="P809" i="1"/>
  <c r="Q809" i="1"/>
  <c r="K810" i="1"/>
  <c r="L810" i="1"/>
  <c r="M810" i="1"/>
  <c r="N810" i="1"/>
  <c r="O810" i="1"/>
  <c r="P810" i="1"/>
  <c r="Q810" i="1"/>
  <c r="K811" i="1"/>
  <c r="L811" i="1"/>
  <c r="M811" i="1"/>
  <c r="N811" i="1"/>
  <c r="O811" i="1"/>
  <c r="P811" i="1"/>
  <c r="Q811" i="1"/>
  <c r="K812" i="1"/>
  <c r="L812" i="1"/>
  <c r="M812" i="1"/>
  <c r="N812" i="1"/>
  <c r="O812" i="1"/>
  <c r="P812" i="1"/>
  <c r="Q812" i="1"/>
  <c r="K813" i="1"/>
  <c r="L813" i="1"/>
  <c r="M813" i="1"/>
  <c r="N813" i="1"/>
  <c r="O813" i="1"/>
  <c r="P813" i="1"/>
  <c r="Q813" i="1"/>
  <c r="K814" i="1"/>
  <c r="L814" i="1"/>
  <c r="M814" i="1"/>
  <c r="N814" i="1"/>
  <c r="O814" i="1"/>
  <c r="P814" i="1"/>
  <c r="Q814" i="1"/>
  <c r="K815" i="1"/>
  <c r="L815" i="1"/>
  <c r="M815" i="1"/>
  <c r="N815" i="1"/>
  <c r="O815" i="1"/>
  <c r="P815" i="1"/>
  <c r="Q815" i="1"/>
  <c r="K816" i="1"/>
  <c r="L816" i="1"/>
  <c r="M816" i="1"/>
  <c r="N816" i="1"/>
  <c r="O816" i="1"/>
  <c r="P816" i="1"/>
  <c r="Q816" i="1"/>
  <c r="K817" i="1"/>
  <c r="L817" i="1"/>
  <c r="M817" i="1"/>
  <c r="N817" i="1"/>
  <c r="O817" i="1"/>
  <c r="P817" i="1"/>
  <c r="Q817" i="1"/>
  <c r="K818" i="1"/>
  <c r="L818" i="1"/>
  <c r="M818" i="1"/>
  <c r="N818" i="1"/>
  <c r="O818" i="1"/>
  <c r="P818" i="1"/>
  <c r="Q818" i="1"/>
  <c r="K819" i="1"/>
  <c r="L819" i="1"/>
  <c r="M819" i="1"/>
  <c r="N819" i="1"/>
  <c r="O819" i="1"/>
  <c r="P819" i="1"/>
  <c r="Q819" i="1"/>
  <c r="K820" i="1"/>
  <c r="L820" i="1"/>
  <c r="M820" i="1"/>
  <c r="N820" i="1"/>
  <c r="O820" i="1"/>
  <c r="P820" i="1"/>
  <c r="Q820" i="1"/>
  <c r="K821" i="1"/>
  <c r="L821" i="1"/>
  <c r="M821" i="1"/>
  <c r="N821" i="1"/>
  <c r="O821" i="1"/>
  <c r="P821" i="1"/>
  <c r="Q821" i="1"/>
  <c r="K822" i="1"/>
  <c r="L822" i="1"/>
  <c r="M822" i="1"/>
  <c r="N822" i="1"/>
  <c r="O822" i="1"/>
  <c r="P822" i="1"/>
  <c r="Q822" i="1"/>
  <c r="K823" i="1"/>
  <c r="L823" i="1"/>
  <c r="M823" i="1"/>
  <c r="N823" i="1"/>
  <c r="O823" i="1"/>
  <c r="P823" i="1"/>
  <c r="Q823" i="1"/>
  <c r="K824" i="1"/>
  <c r="L824" i="1"/>
  <c r="M824" i="1"/>
  <c r="N824" i="1"/>
  <c r="O824" i="1"/>
  <c r="P824" i="1"/>
  <c r="Q824" i="1"/>
  <c r="K825" i="1"/>
  <c r="L825" i="1"/>
  <c r="M825" i="1"/>
  <c r="N825" i="1"/>
  <c r="O825" i="1"/>
  <c r="P825" i="1"/>
  <c r="Q825" i="1"/>
  <c r="K826" i="1"/>
  <c r="L826" i="1"/>
  <c r="M826" i="1"/>
  <c r="N826" i="1"/>
  <c r="O826" i="1"/>
  <c r="P826" i="1"/>
  <c r="Q826" i="1"/>
  <c r="K827" i="1"/>
  <c r="L827" i="1"/>
  <c r="M827" i="1"/>
  <c r="N827" i="1"/>
  <c r="O827" i="1"/>
  <c r="P827" i="1"/>
  <c r="Q827" i="1"/>
  <c r="K828" i="1"/>
  <c r="L828" i="1"/>
  <c r="M828" i="1"/>
  <c r="N828" i="1"/>
  <c r="O828" i="1"/>
  <c r="P828" i="1"/>
  <c r="Q828" i="1"/>
  <c r="K829" i="1"/>
  <c r="L829" i="1"/>
  <c r="M829" i="1"/>
  <c r="N829" i="1"/>
  <c r="O829" i="1"/>
  <c r="P829" i="1"/>
  <c r="Q829" i="1"/>
  <c r="K830" i="1"/>
  <c r="L830" i="1"/>
  <c r="M830" i="1"/>
  <c r="N830" i="1"/>
  <c r="O830" i="1"/>
  <c r="P830" i="1"/>
  <c r="Q830" i="1"/>
  <c r="K831" i="1"/>
  <c r="L831" i="1"/>
  <c r="M831" i="1"/>
  <c r="N831" i="1"/>
  <c r="O831" i="1"/>
  <c r="P831" i="1"/>
  <c r="Q831" i="1"/>
  <c r="K832" i="1"/>
  <c r="L832" i="1"/>
  <c r="M832" i="1"/>
  <c r="N832" i="1"/>
  <c r="O832" i="1"/>
  <c r="P832" i="1"/>
  <c r="Q832" i="1"/>
  <c r="K833" i="1"/>
  <c r="L833" i="1"/>
  <c r="M833" i="1"/>
  <c r="N833" i="1"/>
  <c r="O833" i="1"/>
  <c r="P833" i="1"/>
  <c r="Q833" i="1"/>
  <c r="K834" i="1"/>
  <c r="L834" i="1"/>
  <c r="M834" i="1"/>
  <c r="N834" i="1"/>
  <c r="O834" i="1"/>
  <c r="P834" i="1"/>
  <c r="Q834" i="1"/>
  <c r="K835" i="1"/>
  <c r="L835" i="1"/>
  <c r="M835" i="1"/>
  <c r="N835" i="1"/>
  <c r="O835" i="1"/>
  <c r="P835" i="1"/>
  <c r="Q835" i="1"/>
  <c r="K836" i="1"/>
  <c r="L836" i="1"/>
  <c r="M836" i="1"/>
  <c r="N836" i="1"/>
  <c r="O836" i="1"/>
  <c r="P836" i="1"/>
  <c r="Q836" i="1"/>
  <c r="K837" i="1"/>
  <c r="L837" i="1"/>
  <c r="M837" i="1"/>
  <c r="N837" i="1"/>
  <c r="O837" i="1"/>
  <c r="P837" i="1"/>
  <c r="Q837" i="1"/>
  <c r="K838" i="1"/>
  <c r="L838" i="1"/>
  <c r="M838" i="1"/>
  <c r="N838" i="1"/>
  <c r="O838" i="1"/>
  <c r="P838" i="1"/>
  <c r="Q838" i="1"/>
  <c r="K839" i="1"/>
  <c r="L839" i="1"/>
  <c r="M839" i="1"/>
  <c r="N839" i="1"/>
  <c r="O839" i="1"/>
  <c r="P839" i="1"/>
  <c r="Q839" i="1"/>
  <c r="K840" i="1"/>
  <c r="L840" i="1"/>
  <c r="M840" i="1"/>
  <c r="N840" i="1"/>
  <c r="O840" i="1"/>
  <c r="P840" i="1"/>
  <c r="Q840" i="1"/>
  <c r="K841" i="1"/>
  <c r="L841" i="1"/>
  <c r="M841" i="1"/>
  <c r="N841" i="1"/>
  <c r="O841" i="1"/>
  <c r="P841" i="1"/>
  <c r="Q841" i="1"/>
  <c r="K842" i="1"/>
  <c r="L842" i="1"/>
  <c r="M842" i="1"/>
  <c r="N842" i="1"/>
  <c r="O842" i="1"/>
  <c r="P842" i="1"/>
  <c r="Q842" i="1"/>
  <c r="K843" i="1"/>
  <c r="L843" i="1"/>
  <c r="M843" i="1"/>
  <c r="N843" i="1"/>
  <c r="O843" i="1"/>
  <c r="P843" i="1"/>
  <c r="Q843" i="1"/>
  <c r="K844" i="1"/>
  <c r="L844" i="1"/>
  <c r="M844" i="1"/>
  <c r="N844" i="1"/>
  <c r="O844" i="1"/>
  <c r="P844" i="1"/>
  <c r="Q844" i="1"/>
  <c r="K845" i="1"/>
  <c r="L845" i="1"/>
  <c r="M845" i="1"/>
  <c r="N845" i="1"/>
  <c r="O845" i="1"/>
  <c r="P845" i="1"/>
  <c r="Q845" i="1"/>
  <c r="K846" i="1"/>
  <c r="L846" i="1"/>
  <c r="M846" i="1"/>
  <c r="N846" i="1"/>
  <c r="O846" i="1"/>
  <c r="P846" i="1"/>
  <c r="Q846" i="1"/>
  <c r="K847" i="1"/>
  <c r="L847" i="1"/>
  <c r="M847" i="1"/>
  <c r="N847" i="1"/>
  <c r="O847" i="1"/>
  <c r="P847" i="1"/>
  <c r="Q847" i="1"/>
  <c r="K848" i="1"/>
  <c r="L848" i="1"/>
  <c r="M848" i="1"/>
  <c r="N848" i="1"/>
  <c r="O848" i="1"/>
  <c r="P848" i="1"/>
  <c r="Q848" i="1"/>
  <c r="K849" i="1"/>
  <c r="L849" i="1"/>
  <c r="M849" i="1"/>
  <c r="N849" i="1"/>
  <c r="O849" i="1"/>
  <c r="P849" i="1"/>
  <c r="Q849" i="1"/>
  <c r="K850" i="1"/>
  <c r="L850" i="1"/>
  <c r="M850" i="1"/>
  <c r="N850" i="1"/>
  <c r="O850" i="1"/>
  <c r="P850" i="1"/>
  <c r="Q850" i="1"/>
  <c r="K851" i="1"/>
  <c r="L851" i="1"/>
  <c r="M851" i="1"/>
  <c r="N851" i="1"/>
  <c r="O851" i="1"/>
  <c r="P851" i="1"/>
  <c r="Q851" i="1"/>
  <c r="K852" i="1"/>
  <c r="L852" i="1"/>
  <c r="M852" i="1"/>
  <c r="N852" i="1"/>
  <c r="O852" i="1"/>
  <c r="P852" i="1"/>
  <c r="Q852" i="1"/>
  <c r="K853" i="1"/>
  <c r="L853" i="1"/>
  <c r="M853" i="1"/>
  <c r="N853" i="1"/>
  <c r="O853" i="1"/>
  <c r="P853" i="1"/>
  <c r="Q853" i="1"/>
  <c r="K854" i="1"/>
  <c r="L854" i="1"/>
  <c r="M854" i="1"/>
  <c r="N854" i="1"/>
  <c r="O854" i="1"/>
  <c r="P854" i="1"/>
  <c r="Q854" i="1"/>
  <c r="K855" i="1"/>
  <c r="L855" i="1"/>
  <c r="M855" i="1"/>
  <c r="N855" i="1"/>
  <c r="O855" i="1"/>
  <c r="P855" i="1"/>
  <c r="Q855" i="1"/>
  <c r="K856" i="1"/>
  <c r="L856" i="1"/>
  <c r="M856" i="1"/>
  <c r="N856" i="1"/>
  <c r="O856" i="1"/>
  <c r="P856" i="1"/>
  <c r="Q856" i="1"/>
  <c r="K857" i="1"/>
  <c r="L857" i="1"/>
  <c r="M857" i="1"/>
  <c r="N857" i="1"/>
  <c r="O857" i="1"/>
  <c r="P857" i="1"/>
  <c r="Q857" i="1"/>
  <c r="K858" i="1"/>
  <c r="L858" i="1"/>
  <c r="M858" i="1"/>
  <c r="N858" i="1"/>
  <c r="O858" i="1"/>
  <c r="P858" i="1"/>
  <c r="Q858" i="1"/>
  <c r="K859" i="1"/>
  <c r="L859" i="1"/>
  <c r="M859" i="1"/>
  <c r="N859" i="1"/>
  <c r="O859" i="1"/>
  <c r="P859" i="1"/>
  <c r="Q859" i="1"/>
  <c r="K860" i="1"/>
  <c r="L860" i="1"/>
  <c r="M860" i="1"/>
  <c r="N860" i="1"/>
  <c r="O860" i="1"/>
  <c r="P860" i="1"/>
  <c r="Q860" i="1"/>
  <c r="K861" i="1"/>
  <c r="L861" i="1"/>
  <c r="M861" i="1"/>
  <c r="N861" i="1"/>
  <c r="O861" i="1"/>
  <c r="P861" i="1"/>
  <c r="Q861" i="1"/>
  <c r="K862" i="1"/>
  <c r="L862" i="1"/>
  <c r="M862" i="1"/>
  <c r="N862" i="1"/>
  <c r="O862" i="1"/>
  <c r="P862" i="1"/>
  <c r="Q862" i="1"/>
  <c r="K863" i="1"/>
  <c r="L863" i="1"/>
  <c r="M863" i="1"/>
  <c r="N863" i="1"/>
  <c r="O863" i="1"/>
  <c r="P863" i="1"/>
  <c r="Q863" i="1"/>
  <c r="K864" i="1"/>
  <c r="L864" i="1"/>
  <c r="M864" i="1"/>
  <c r="N864" i="1"/>
  <c r="O864" i="1"/>
  <c r="P864" i="1"/>
  <c r="Q864" i="1"/>
  <c r="K865" i="1"/>
  <c r="L865" i="1"/>
  <c r="M865" i="1"/>
  <c r="N865" i="1"/>
  <c r="O865" i="1"/>
  <c r="P865" i="1"/>
  <c r="Q865" i="1"/>
  <c r="K866" i="1"/>
  <c r="L866" i="1"/>
  <c r="M866" i="1"/>
  <c r="N866" i="1"/>
  <c r="O866" i="1"/>
  <c r="P866" i="1"/>
  <c r="Q866" i="1"/>
  <c r="K867" i="1"/>
  <c r="L867" i="1"/>
  <c r="M867" i="1"/>
  <c r="N867" i="1"/>
  <c r="O867" i="1"/>
  <c r="P867" i="1"/>
  <c r="Q867" i="1"/>
  <c r="K868" i="1"/>
  <c r="L868" i="1"/>
  <c r="M868" i="1"/>
  <c r="N868" i="1"/>
  <c r="O868" i="1"/>
  <c r="P868" i="1"/>
  <c r="Q868" i="1"/>
  <c r="K869" i="1"/>
  <c r="L869" i="1"/>
  <c r="M869" i="1"/>
  <c r="N869" i="1"/>
  <c r="O869" i="1"/>
  <c r="P869" i="1"/>
  <c r="Q869" i="1"/>
  <c r="K870" i="1"/>
  <c r="L870" i="1"/>
  <c r="M870" i="1"/>
  <c r="N870" i="1"/>
  <c r="O870" i="1"/>
  <c r="P870" i="1"/>
  <c r="Q870" i="1"/>
  <c r="K871" i="1"/>
  <c r="L871" i="1"/>
  <c r="M871" i="1"/>
  <c r="N871" i="1"/>
  <c r="O871" i="1"/>
  <c r="P871" i="1"/>
  <c r="Q871" i="1"/>
  <c r="K872" i="1"/>
  <c r="L872" i="1"/>
  <c r="M872" i="1"/>
  <c r="N872" i="1"/>
  <c r="O872" i="1"/>
  <c r="P872" i="1"/>
  <c r="Q872" i="1"/>
  <c r="K873" i="1"/>
  <c r="L873" i="1"/>
  <c r="M873" i="1"/>
  <c r="N873" i="1"/>
  <c r="O873" i="1"/>
  <c r="P873" i="1"/>
  <c r="Q873" i="1"/>
  <c r="K874" i="1"/>
  <c r="L874" i="1"/>
  <c r="M874" i="1"/>
  <c r="N874" i="1"/>
  <c r="O874" i="1"/>
  <c r="P874" i="1"/>
  <c r="Q874" i="1"/>
  <c r="K875" i="1"/>
  <c r="L875" i="1"/>
  <c r="M875" i="1"/>
  <c r="N875" i="1"/>
  <c r="O875" i="1"/>
  <c r="P875" i="1"/>
  <c r="Q875" i="1"/>
  <c r="K876" i="1"/>
  <c r="L876" i="1"/>
  <c r="M876" i="1"/>
  <c r="N876" i="1"/>
  <c r="O876" i="1"/>
  <c r="P876" i="1"/>
  <c r="Q876" i="1"/>
  <c r="K877" i="1"/>
  <c r="L877" i="1"/>
  <c r="M877" i="1"/>
  <c r="N877" i="1"/>
  <c r="O877" i="1"/>
  <c r="P877" i="1"/>
  <c r="Q877" i="1"/>
  <c r="K878" i="1"/>
  <c r="L878" i="1"/>
  <c r="M878" i="1"/>
  <c r="N878" i="1"/>
  <c r="O878" i="1"/>
  <c r="P878" i="1"/>
  <c r="Q878" i="1"/>
  <c r="K879" i="1"/>
  <c r="L879" i="1"/>
  <c r="M879" i="1"/>
  <c r="N879" i="1"/>
  <c r="O879" i="1"/>
  <c r="P879" i="1"/>
  <c r="Q879" i="1"/>
  <c r="K880" i="1"/>
  <c r="L880" i="1"/>
  <c r="M880" i="1"/>
  <c r="N880" i="1"/>
  <c r="O880" i="1"/>
  <c r="P880" i="1"/>
  <c r="Q880" i="1"/>
  <c r="K881" i="1"/>
  <c r="L881" i="1"/>
  <c r="M881" i="1"/>
  <c r="N881" i="1"/>
  <c r="O881" i="1"/>
  <c r="P881" i="1"/>
  <c r="Q881" i="1"/>
  <c r="K882" i="1"/>
  <c r="L882" i="1"/>
  <c r="M882" i="1"/>
  <c r="N882" i="1"/>
  <c r="O882" i="1"/>
  <c r="P882" i="1"/>
  <c r="Q882" i="1"/>
  <c r="K883" i="1"/>
  <c r="L883" i="1"/>
  <c r="M883" i="1"/>
  <c r="N883" i="1"/>
  <c r="O883" i="1"/>
  <c r="P883" i="1"/>
  <c r="Q883" i="1"/>
  <c r="K884" i="1"/>
  <c r="L884" i="1"/>
  <c r="M884" i="1"/>
  <c r="N884" i="1"/>
  <c r="O884" i="1"/>
  <c r="P884" i="1"/>
  <c r="Q884" i="1"/>
  <c r="K885" i="1"/>
  <c r="L885" i="1"/>
  <c r="M885" i="1"/>
  <c r="N885" i="1"/>
  <c r="O885" i="1"/>
  <c r="P885" i="1"/>
  <c r="Q885" i="1"/>
  <c r="K886" i="1"/>
  <c r="L886" i="1"/>
  <c r="M886" i="1"/>
  <c r="N886" i="1"/>
  <c r="O886" i="1"/>
  <c r="P886" i="1"/>
  <c r="Q886" i="1"/>
  <c r="K887" i="1"/>
  <c r="L887" i="1"/>
  <c r="M887" i="1"/>
  <c r="N887" i="1"/>
  <c r="O887" i="1"/>
  <c r="P887" i="1"/>
  <c r="Q887" i="1"/>
  <c r="K888" i="1"/>
  <c r="L888" i="1"/>
  <c r="M888" i="1"/>
  <c r="N888" i="1"/>
  <c r="O888" i="1"/>
  <c r="P888" i="1"/>
  <c r="Q888" i="1"/>
  <c r="K889" i="1"/>
  <c r="L889" i="1"/>
  <c r="M889" i="1"/>
  <c r="N889" i="1"/>
  <c r="O889" i="1"/>
  <c r="P889" i="1"/>
  <c r="Q889" i="1"/>
  <c r="K890" i="1"/>
  <c r="L890" i="1"/>
  <c r="M890" i="1"/>
  <c r="N890" i="1"/>
  <c r="O890" i="1"/>
  <c r="P890" i="1"/>
  <c r="Q890" i="1"/>
  <c r="K891" i="1"/>
  <c r="L891" i="1"/>
  <c r="M891" i="1"/>
  <c r="N891" i="1"/>
  <c r="O891" i="1"/>
  <c r="P891" i="1"/>
  <c r="Q891" i="1"/>
  <c r="K892" i="1"/>
  <c r="L892" i="1"/>
  <c r="M892" i="1"/>
  <c r="N892" i="1"/>
  <c r="O892" i="1"/>
  <c r="P892" i="1"/>
  <c r="Q892" i="1"/>
  <c r="K893" i="1"/>
  <c r="L893" i="1"/>
  <c r="M893" i="1"/>
  <c r="N893" i="1"/>
  <c r="O893" i="1"/>
  <c r="P893" i="1"/>
  <c r="Q893" i="1"/>
  <c r="K894" i="1"/>
  <c r="L894" i="1"/>
  <c r="M894" i="1"/>
  <c r="N894" i="1"/>
  <c r="O894" i="1"/>
  <c r="P894" i="1"/>
  <c r="Q894" i="1"/>
  <c r="K895" i="1"/>
  <c r="L895" i="1"/>
  <c r="M895" i="1"/>
  <c r="N895" i="1"/>
  <c r="O895" i="1"/>
  <c r="P895" i="1"/>
  <c r="Q895" i="1"/>
  <c r="K896" i="1"/>
  <c r="L896" i="1"/>
  <c r="M896" i="1"/>
  <c r="N896" i="1"/>
  <c r="O896" i="1"/>
  <c r="P896" i="1"/>
  <c r="Q896" i="1"/>
  <c r="K897" i="1"/>
  <c r="L897" i="1"/>
  <c r="M897" i="1"/>
  <c r="N897" i="1"/>
  <c r="O897" i="1"/>
  <c r="P897" i="1"/>
  <c r="Q897" i="1"/>
  <c r="K898" i="1"/>
  <c r="L898" i="1"/>
  <c r="M898" i="1"/>
  <c r="N898" i="1"/>
  <c r="O898" i="1"/>
  <c r="P898" i="1"/>
  <c r="Q898" i="1"/>
  <c r="K899" i="1"/>
  <c r="L899" i="1"/>
  <c r="M899" i="1"/>
  <c r="N899" i="1"/>
  <c r="O899" i="1"/>
  <c r="P899" i="1"/>
  <c r="Q899" i="1"/>
  <c r="K900" i="1"/>
  <c r="L900" i="1"/>
  <c r="M900" i="1"/>
  <c r="N900" i="1"/>
  <c r="O900" i="1"/>
  <c r="P900" i="1"/>
  <c r="Q900" i="1"/>
  <c r="K901" i="1"/>
  <c r="L901" i="1"/>
  <c r="M901" i="1"/>
  <c r="N901" i="1"/>
  <c r="O901" i="1"/>
  <c r="P901" i="1"/>
  <c r="Q901" i="1"/>
  <c r="K902" i="1"/>
  <c r="L902" i="1"/>
  <c r="M902" i="1"/>
  <c r="N902" i="1"/>
  <c r="O902" i="1"/>
  <c r="P902" i="1"/>
  <c r="Q902" i="1"/>
  <c r="K903" i="1"/>
  <c r="L903" i="1"/>
  <c r="M903" i="1"/>
  <c r="N903" i="1"/>
  <c r="O903" i="1"/>
  <c r="P903" i="1"/>
  <c r="Q903" i="1"/>
  <c r="K904" i="1"/>
  <c r="L904" i="1"/>
  <c r="M904" i="1"/>
  <c r="N904" i="1"/>
  <c r="O904" i="1"/>
  <c r="P904" i="1"/>
  <c r="Q904" i="1"/>
  <c r="K905" i="1"/>
  <c r="L905" i="1"/>
  <c r="M905" i="1"/>
  <c r="N905" i="1"/>
  <c r="O905" i="1"/>
  <c r="P905" i="1"/>
  <c r="Q905" i="1"/>
  <c r="K906" i="1"/>
  <c r="L906" i="1"/>
  <c r="M906" i="1"/>
  <c r="N906" i="1"/>
  <c r="O906" i="1"/>
  <c r="P906" i="1"/>
  <c r="Q906" i="1"/>
  <c r="K907" i="1"/>
  <c r="L907" i="1"/>
  <c r="M907" i="1"/>
  <c r="N907" i="1"/>
  <c r="O907" i="1"/>
  <c r="P907" i="1"/>
  <c r="Q907" i="1"/>
  <c r="K908" i="1"/>
  <c r="L908" i="1"/>
  <c r="M908" i="1"/>
  <c r="N908" i="1"/>
  <c r="O908" i="1"/>
  <c r="P908" i="1"/>
  <c r="Q908" i="1"/>
  <c r="K909" i="1"/>
  <c r="L909" i="1"/>
  <c r="M909" i="1"/>
  <c r="N909" i="1"/>
  <c r="O909" i="1"/>
  <c r="P909" i="1"/>
  <c r="Q909" i="1"/>
  <c r="K910" i="1"/>
  <c r="L910" i="1"/>
  <c r="M910" i="1"/>
  <c r="N910" i="1"/>
  <c r="O910" i="1"/>
  <c r="P910" i="1"/>
  <c r="Q910" i="1"/>
  <c r="K911" i="1"/>
  <c r="L911" i="1"/>
  <c r="M911" i="1"/>
  <c r="N911" i="1"/>
  <c r="O911" i="1"/>
  <c r="P911" i="1"/>
  <c r="Q911" i="1"/>
  <c r="K912" i="1"/>
  <c r="L912" i="1"/>
  <c r="M912" i="1"/>
  <c r="N912" i="1"/>
  <c r="O912" i="1"/>
  <c r="P912" i="1"/>
  <c r="Q912" i="1"/>
  <c r="K913" i="1"/>
  <c r="L913" i="1"/>
  <c r="M913" i="1"/>
  <c r="N913" i="1"/>
  <c r="O913" i="1"/>
  <c r="P913" i="1"/>
  <c r="Q913" i="1"/>
  <c r="K914" i="1"/>
  <c r="L914" i="1"/>
  <c r="M914" i="1"/>
  <c r="N914" i="1"/>
  <c r="O914" i="1"/>
  <c r="P914" i="1"/>
  <c r="Q914" i="1"/>
  <c r="K915" i="1"/>
  <c r="L915" i="1"/>
  <c r="M915" i="1"/>
  <c r="N915" i="1"/>
  <c r="O915" i="1"/>
  <c r="P915" i="1"/>
  <c r="Q915" i="1"/>
  <c r="K916" i="1"/>
  <c r="L916" i="1"/>
  <c r="M916" i="1"/>
  <c r="N916" i="1"/>
  <c r="O916" i="1"/>
  <c r="P916" i="1"/>
  <c r="Q916" i="1"/>
  <c r="K917" i="1"/>
  <c r="L917" i="1"/>
  <c r="M917" i="1"/>
  <c r="N917" i="1"/>
  <c r="O917" i="1"/>
  <c r="P917" i="1"/>
  <c r="Q917" i="1"/>
  <c r="K918" i="1"/>
  <c r="L918" i="1"/>
  <c r="M918" i="1"/>
  <c r="N918" i="1"/>
  <c r="O918" i="1"/>
  <c r="P918" i="1"/>
  <c r="Q918" i="1"/>
  <c r="K919" i="1"/>
  <c r="L919" i="1"/>
  <c r="M919" i="1"/>
  <c r="N919" i="1"/>
  <c r="O919" i="1"/>
  <c r="P919" i="1"/>
  <c r="Q919" i="1"/>
  <c r="K920" i="1"/>
  <c r="L920" i="1"/>
  <c r="M920" i="1"/>
  <c r="N920" i="1"/>
  <c r="O920" i="1"/>
  <c r="P920" i="1"/>
  <c r="Q920" i="1"/>
  <c r="K921" i="1"/>
  <c r="L921" i="1"/>
  <c r="M921" i="1"/>
  <c r="N921" i="1"/>
  <c r="O921" i="1"/>
  <c r="P921" i="1"/>
  <c r="Q921" i="1"/>
  <c r="K922" i="1"/>
  <c r="L922" i="1"/>
  <c r="M922" i="1"/>
  <c r="N922" i="1"/>
  <c r="O922" i="1"/>
  <c r="P922" i="1"/>
  <c r="Q922" i="1"/>
  <c r="K923" i="1"/>
  <c r="L923" i="1"/>
  <c r="M923" i="1"/>
  <c r="N923" i="1"/>
  <c r="O923" i="1"/>
  <c r="P923" i="1"/>
  <c r="Q923" i="1"/>
  <c r="K924" i="1"/>
  <c r="L924" i="1"/>
  <c r="M924" i="1"/>
  <c r="N924" i="1"/>
  <c r="O924" i="1"/>
  <c r="P924" i="1"/>
  <c r="Q924" i="1"/>
  <c r="K925" i="1"/>
  <c r="L925" i="1"/>
  <c r="M925" i="1"/>
  <c r="N925" i="1"/>
  <c r="O925" i="1"/>
  <c r="P925" i="1"/>
  <c r="Q925" i="1"/>
  <c r="K926" i="1"/>
  <c r="L926" i="1"/>
  <c r="M926" i="1"/>
  <c r="N926" i="1"/>
  <c r="O926" i="1"/>
  <c r="P926" i="1"/>
  <c r="Q926" i="1"/>
  <c r="K927" i="1"/>
  <c r="L927" i="1"/>
  <c r="M927" i="1"/>
  <c r="N927" i="1"/>
  <c r="O927" i="1"/>
  <c r="P927" i="1"/>
  <c r="Q927" i="1"/>
  <c r="K928" i="1"/>
  <c r="L928" i="1"/>
  <c r="M928" i="1"/>
  <c r="N928" i="1"/>
  <c r="O928" i="1"/>
  <c r="P928" i="1"/>
  <c r="Q928" i="1"/>
  <c r="K929" i="1"/>
  <c r="L929" i="1"/>
  <c r="M929" i="1"/>
  <c r="N929" i="1"/>
  <c r="O929" i="1"/>
  <c r="P929" i="1"/>
  <c r="Q929" i="1"/>
  <c r="K930" i="1"/>
  <c r="L930" i="1"/>
  <c r="M930" i="1"/>
  <c r="N930" i="1"/>
  <c r="O930" i="1"/>
  <c r="P930" i="1"/>
  <c r="Q930" i="1"/>
  <c r="K931" i="1"/>
  <c r="L931" i="1"/>
  <c r="M931" i="1"/>
  <c r="N931" i="1"/>
  <c r="O931" i="1"/>
  <c r="P931" i="1"/>
  <c r="Q931" i="1"/>
  <c r="K932" i="1"/>
  <c r="L932" i="1"/>
  <c r="M932" i="1"/>
  <c r="N932" i="1"/>
  <c r="O932" i="1"/>
  <c r="P932" i="1"/>
  <c r="Q932" i="1"/>
  <c r="K933" i="1"/>
  <c r="L933" i="1"/>
  <c r="M933" i="1"/>
  <c r="N933" i="1"/>
  <c r="O933" i="1"/>
  <c r="P933" i="1"/>
  <c r="Q933" i="1"/>
  <c r="K934" i="1"/>
  <c r="L934" i="1"/>
  <c r="M934" i="1"/>
  <c r="N934" i="1"/>
  <c r="O934" i="1"/>
  <c r="P934" i="1"/>
  <c r="Q934" i="1"/>
  <c r="K935" i="1"/>
  <c r="L935" i="1"/>
  <c r="M935" i="1"/>
  <c r="N935" i="1"/>
  <c r="O935" i="1"/>
  <c r="P935" i="1"/>
  <c r="Q935" i="1"/>
  <c r="K936" i="1"/>
  <c r="L936" i="1"/>
  <c r="M936" i="1"/>
  <c r="N936" i="1"/>
  <c r="O936" i="1"/>
  <c r="P936" i="1"/>
  <c r="Q936" i="1"/>
  <c r="K937" i="1"/>
  <c r="L937" i="1"/>
  <c r="M937" i="1"/>
  <c r="N937" i="1"/>
  <c r="O937" i="1"/>
  <c r="P937" i="1"/>
  <c r="Q937" i="1"/>
  <c r="K938" i="1"/>
  <c r="L938" i="1"/>
  <c r="M938" i="1"/>
  <c r="N938" i="1"/>
  <c r="O938" i="1"/>
  <c r="P938" i="1"/>
  <c r="Q938" i="1"/>
  <c r="K939" i="1"/>
  <c r="L939" i="1"/>
  <c r="M939" i="1"/>
  <c r="N939" i="1"/>
  <c r="O939" i="1"/>
  <c r="P939" i="1"/>
  <c r="Q939" i="1"/>
  <c r="K940" i="1"/>
  <c r="L940" i="1"/>
  <c r="M940" i="1"/>
  <c r="N940" i="1"/>
  <c r="O940" i="1"/>
  <c r="P940" i="1"/>
  <c r="Q940" i="1"/>
  <c r="K941" i="1"/>
  <c r="L941" i="1"/>
  <c r="M941" i="1"/>
  <c r="N941" i="1"/>
  <c r="O941" i="1"/>
  <c r="P941" i="1"/>
  <c r="Q941" i="1"/>
  <c r="K942" i="1"/>
  <c r="L942" i="1"/>
  <c r="M942" i="1"/>
  <c r="N942" i="1"/>
  <c r="O942" i="1"/>
  <c r="P942" i="1"/>
  <c r="Q942" i="1"/>
  <c r="K943" i="1"/>
  <c r="L943" i="1"/>
  <c r="M943" i="1"/>
  <c r="N943" i="1"/>
  <c r="O943" i="1"/>
  <c r="P943" i="1"/>
  <c r="Q943" i="1"/>
  <c r="K944" i="1"/>
  <c r="L944" i="1"/>
  <c r="M944" i="1"/>
  <c r="N944" i="1"/>
  <c r="O944" i="1"/>
  <c r="P944" i="1"/>
  <c r="Q944" i="1"/>
  <c r="K945" i="1"/>
  <c r="L945" i="1"/>
  <c r="M945" i="1"/>
  <c r="N945" i="1"/>
  <c r="O945" i="1"/>
  <c r="P945" i="1"/>
  <c r="Q945" i="1"/>
  <c r="K946" i="1"/>
  <c r="L946" i="1"/>
  <c r="M946" i="1"/>
  <c r="N946" i="1"/>
  <c r="O946" i="1"/>
  <c r="P946" i="1"/>
  <c r="Q946" i="1"/>
  <c r="K947" i="1"/>
  <c r="L947" i="1"/>
  <c r="M947" i="1"/>
  <c r="N947" i="1"/>
  <c r="O947" i="1"/>
  <c r="P947" i="1"/>
  <c r="Q947" i="1"/>
  <c r="K948" i="1"/>
  <c r="L948" i="1"/>
  <c r="M948" i="1"/>
  <c r="N948" i="1"/>
  <c r="O948" i="1"/>
  <c r="P948" i="1"/>
  <c r="Q948" i="1"/>
  <c r="K949" i="1"/>
  <c r="L949" i="1"/>
  <c r="M949" i="1"/>
  <c r="N949" i="1"/>
  <c r="O949" i="1"/>
  <c r="P949" i="1"/>
  <c r="Q949" i="1"/>
  <c r="K950" i="1"/>
  <c r="L950" i="1"/>
  <c r="M950" i="1"/>
  <c r="N950" i="1"/>
  <c r="O950" i="1"/>
  <c r="P950" i="1"/>
  <c r="Q950" i="1"/>
  <c r="K951" i="1"/>
  <c r="L951" i="1"/>
  <c r="M951" i="1"/>
  <c r="N951" i="1"/>
  <c r="O951" i="1"/>
  <c r="P951" i="1"/>
  <c r="Q951" i="1"/>
  <c r="K952" i="1"/>
  <c r="L952" i="1"/>
  <c r="M952" i="1"/>
  <c r="N952" i="1"/>
  <c r="O952" i="1"/>
  <c r="P952" i="1"/>
  <c r="Q952" i="1"/>
  <c r="K953" i="1"/>
  <c r="L953" i="1"/>
  <c r="M953" i="1"/>
  <c r="N953" i="1"/>
  <c r="O953" i="1"/>
  <c r="P953" i="1"/>
  <c r="Q953" i="1"/>
  <c r="K954" i="1"/>
  <c r="L954" i="1"/>
  <c r="M954" i="1"/>
  <c r="N954" i="1"/>
  <c r="O954" i="1"/>
  <c r="P954" i="1"/>
  <c r="Q954" i="1"/>
  <c r="K955" i="1"/>
  <c r="L955" i="1"/>
  <c r="M955" i="1"/>
  <c r="N955" i="1"/>
  <c r="O955" i="1"/>
  <c r="P955" i="1"/>
  <c r="Q955" i="1"/>
  <c r="K956" i="1"/>
  <c r="L956" i="1"/>
  <c r="M956" i="1"/>
  <c r="N956" i="1"/>
  <c r="O956" i="1"/>
  <c r="P956" i="1"/>
  <c r="Q956" i="1"/>
  <c r="K957" i="1"/>
  <c r="L957" i="1"/>
  <c r="M957" i="1"/>
  <c r="N957" i="1"/>
  <c r="O957" i="1"/>
  <c r="P957" i="1"/>
  <c r="Q957" i="1"/>
  <c r="K958" i="1"/>
  <c r="L958" i="1"/>
  <c r="M958" i="1"/>
  <c r="N958" i="1"/>
  <c r="O958" i="1"/>
  <c r="P958" i="1"/>
  <c r="Q958" i="1"/>
  <c r="K959" i="1"/>
  <c r="L959" i="1"/>
  <c r="M959" i="1"/>
  <c r="N959" i="1"/>
  <c r="O959" i="1"/>
  <c r="P959" i="1"/>
  <c r="Q959" i="1"/>
  <c r="K960" i="1"/>
  <c r="L960" i="1"/>
  <c r="M960" i="1"/>
  <c r="N960" i="1"/>
  <c r="O960" i="1"/>
  <c r="P960" i="1"/>
  <c r="Q960" i="1"/>
  <c r="K961" i="1"/>
  <c r="L961" i="1"/>
  <c r="M961" i="1"/>
  <c r="N961" i="1"/>
  <c r="O961" i="1"/>
  <c r="P961" i="1"/>
  <c r="Q961" i="1"/>
  <c r="K962" i="1"/>
  <c r="L962" i="1"/>
  <c r="M962" i="1"/>
  <c r="N962" i="1"/>
  <c r="O962" i="1"/>
  <c r="P962" i="1"/>
  <c r="Q962" i="1"/>
  <c r="K963" i="1"/>
  <c r="L963" i="1"/>
  <c r="M963" i="1"/>
  <c r="N963" i="1"/>
  <c r="O963" i="1"/>
  <c r="P963" i="1"/>
  <c r="Q963" i="1"/>
  <c r="K964" i="1"/>
  <c r="L964" i="1"/>
  <c r="M964" i="1"/>
  <c r="N964" i="1"/>
  <c r="O964" i="1"/>
  <c r="P964" i="1"/>
  <c r="Q964" i="1"/>
  <c r="K965" i="1"/>
  <c r="L965" i="1"/>
  <c r="M965" i="1"/>
  <c r="N965" i="1"/>
  <c r="O965" i="1"/>
  <c r="P965" i="1"/>
  <c r="Q965" i="1"/>
  <c r="K966" i="1"/>
  <c r="L966" i="1"/>
  <c r="M966" i="1"/>
  <c r="N966" i="1"/>
  <c r="O966" i="1"/>
  <c r="P966" i="1"/>
  <c r="Q966" i="1"/>
  <c r="K967" i="1"/>
  <c r="L967" i="1"/>
  <c r="M967" i="1"/>
  <c r="N967" i="1"/>
  <c r="O967" i="1"/>
  <c r="P967" i="1"/>
  <c r="Q967" i="1"/>
  <c r="K968" i="1"/>
  <c r="L968" i="1"/>
  <c r="M968" i="1"/>
  <c r="N968" i="1"/>
  <c r="O968" i="1"/>
  <c r="P968" i="1"/>
  <c r="Q968" i="1"/>
  <c r="K969" i="1"/>
  <c r="L969" i="1"/>
  <c r="M969" i="1"/>
  <c r="N969" i="1"/>
  <c r="O969" i="1"/>
  <c r="P969" i="1"/>
  <c r="Q969" i="1"/>
  <c r="K970" i="1"/>
  <c r="L970" i="1"/>
  <c r="M970" i="1"/>
  <c r="N970" i="1"/>
  <c r="O970" i="1"/>
  <c r="P970" i="1"/>
  <c r="Q970" i="1"/>
  <c r="K971" i="1"/>
  <c r="L971" i="1"/>
  <c r="M971" i="1"/>
  <c r="N971" i="1"/>
  <c r="O971" i="1"/>
  <c r="P971" i="1"/>
  <c r="Q971" i="1"/>
  <c r="K972" i="1"/>
  <c r="L972" i="1"/>
  <c r="M972" i="1"/>
  <c r="N972" i="1"/>
  <c r="O972" i="1"/>
  <c r="P972" i="1"/>
  <c r="Q972" i="1"/>
  <c r="K973" i="1"/>
  <c r="L973" i="1"/>
  <c r="M973" i="1"/>
  <c r="N973" i="1"/>
  <c r="O973" i="1"/>
  <c r="P973" i="1"/>
  <c r="Q973" i="1"/>
  <c r="K974" i="1"/>
  <c r="L974" i="1"/>
  <c r="M974" i="1"/>
  <c r="N974" i="1"/>
  <c r="O974" i="1"/>
  <c r="P974" i="1"/>
  <c r="Q974" i="1"/>
  <c r="K975" i="1"/>
  <c r="L975" i="1"/>
  <c r="M975" i="1"/>
  <c r="N975" i="1"/>
  <c r="O975" i="1"/>
  <c r="P975" i="1"/>
  <c r="Q975" i="1"/>
  <c r="K976" i="1"/>
  <c r="L976" i="1"/>
  <c r="M976" i="1"/>
  <c r="N976" i="1"/>
  <c r="O976" i="1"/>
  <c r="P976" i="1"/>
  <c r="Q976" i="1"/>
  <c r="K977" i="1"/>
  <c r="L977" i="1"/>
  <c r="M977" i="1"/>
  <c r="N977" i="1"/>
  <c r="O977" i="1"/>
  <c r="P977" i="1"/>
  <c r="Q977" i="1"/>
  <c r="K978" i="1"/>
  <c r="L978" i="1"/>
  <c r="M978" i="1"/>
  <c r="N978" i="1"/>
  <c r="O978" i="1"/>
  <c r="P978" i="1"/>
  <c r="Q978" i="1"/>
  <c r="K979" i="1"/>
  <c r="L979" i="1"/>
  <c r="M979" i="1"/>
  <c r="N979" i="1"/>
  <c r="O979" i="1"/>
  <c r="P979" i="1"/>
  <c r="Q979" i="1"/>
  <c r="K980" i="1"/>
  <c r="L980" i="1"/>
  <c r="M980" i="1"/>
  <c r="N980" i="1"/>
  <c r="O980" i="1"/>
  <c r="P980" i="1"/>
  <c r="Q980" i="1"/>
  <c r="K981" i="1"/>
  <c r="L981" i="1"/>
  <c r="M981" i="1"/>
  <c r="N981" i="1"/>
  <c r="O981" i="1"/>
  <c r="P981" i="1"/>
  <c r="Q981" i="1"/>
  <c r="K982" i="1"/>
  <c r="L982" i="1"/>
  <c r="M982" i="1"/>
  <c r="N982" i="1"/>
  <c r="O982" i="1"/>
  <c r="P982" i="1"/>
  <c r="Q982" i="1"/>
  <c r="K983" i="1"/>
  <c r="L983" i="1"/>
  <c r="M983" i="1"/>
  <c r="N983" i="1"/>
  <c r="O983" i="1"/>
  <c r="P983" i="1"/>
  <c r="Q983" i="1"/>
  <c r="K984" i="1"/>
  <c r="L984" i="1"/>
  <c r="M984" i="1"/>
  <c r="N984" i="1"/>
  <c r="O984" i="1"/>
  <c r="P984" i="1"/>
  <c r="Q984" i="1"/>
  <c r="K985" i="1"/>
  <c r="L985" i="1"/>
  <c r="M985" i="1"/>
  <c r="N985" i="1"/>
  <c r="O985" i="1"/>
  <c r="P985" i="1"/>
  <c r="Q985" i="1"/>
  <c r="K986" i="1"/>
  <c r="L986" i="1"/>
  <c r="M986" i="1"/>
  <c r="N986" i="1"/>
  <c r="O986" i="1"/>
  <c r="P986" i="1"/>
  <c r="Q986" i="1"/>
  <c r="K987" i="1"/>
  <c r="L987" i="1"/>
  <c r="M987" i="1"/>
  <c r="N987" i="1"/>
  <c r="O987" i="1"/>
  <c r="P987" i="1"/>
  <c r="Q987" i="1"/>
  <c r="K988" i="1"/>
  <c r="L988" i="1"/>
  <c r="M988" i="1"/>
  <c r="N988" i="1"/>
  <c r="O988" i="1"/>
  <c r="P988" i="1"/>
  <c r="Q988" i="1"/>
  <c r="K989" i="1"/>
  <c r="L989" i="1"/>
  <c r="M989" i="1"/>
  <c r="N989" i="1"/>
  <c r="O989" i="1"/>
  <c r="P989" i="1"/>
  <c r="Q989" i="1"/>
  <c r="K990" i="1"/>
  <c r="L990" i="1"/>
  <c r="M990" i="1"/>
  <c r="N990" i="1"/>
  <c r="O990" i="1"/>
  <c r="P990" i="1"/>
  <c r="Q990" i="1"/>
  <c r="K991" i="1"/>
  <c r="L991" i="1"/>
  <c r="M991" i="1"/>
  <c r="N991" i="1"/>
  <c r="O991" i="1"/>
  <c r="P991" i="1"/>
  <c r="Q991" i="1"/>
  <c r="K992" i="1"/>
  <c r="L992" i="1"/>
  <c r="M992" i="1"/>
  <c r="N992" i="1"/>
  <c r="O992" i="1"/>
  <c r="P992" i="1"/>
  <c r="Q992" i="1"/>
  <c r="K993" i="1"/>
  <c r="L993" i="1"/>
  <c r="M993" i="1"/>
  <c r="N993" i="1"/>
  <c r="O993" i="1"/>
  <c r="P993" i="1"/>
  <c r="Q993" i="1"/>
  <c r="K994" i="1"/>
  <c r="L994" i="1"/>
  <c r="M994" i="1"/>
  <c r="N994" i="1"/>
  <c r="O994" i="1"/>
  <c r="P994" i="1"/>
  <c r="Q994" i="1"/>
  <c r="K995" i="1"/>
  <c r="L995" i="1"/>
  <c r="M995" i="1"/>
  <c r="N995" i="1"/>
  <c r="O995" i="1"/>
  <c r="P995" i="1"/>
  <c r="Q995" i="1"/>
  <c r="K996" i="1"/>
  <c r="L996" i="1"/>
  <c r="M996" i="1"/>
  <c r="N996" i="1"/>
  <c r="O996" i="1"/>
  <c r="P996" i="1"/>
  <c r="Q996" i="1"/>
  <c r="K997" i="1"/>
  <c r="L997" i="1"/>
  <c r="M997" i="1"/>
  <c r="N997" i="1"/>
  <c r="O997" i="1"/>
  <c r="P997" i="1"/>
  <c r="Q997" i="1"/>
  <c r="K998" i="1"/>
  <c r="L998" i="1"/>
  <c r="M998" i="1"/>
  <c r="N998" i="1"/>
  <c r="O998" i="1"/>
  <c r="P998" i="1"/>
  <c r="Q998" i="1"/>
  <c r="K999" i="1"/>
  <c r="L999" i="1"/>
  <c r="M999" i="1"/>
  <c r="N999" i="1"/>
  <c r="O999" i="1"/>
  <c r="P999" i="1"/>
  <c r="Q999" i="1"/>
  <c r="K1000" i="1"/>
  <c r="L1000" i="1"/>
  <c r="M1000" i="1"/>
  <c r="N1000" i="1"/>
  <c r="O1000" i="1"/>
  <c r="P1000" i="1"/>
  <c r="Q1000" i="1"/>
  <c r="K747" i="1"/>
  <c r="L747" i="1"/>
  <c r="M747" i="1"/>
  <c r="N747" i="1"/>
  <c r="O747" i="1"/>
  <c r="P747" i="1"/>
  <c r="Q747" i="1"/>
  <c r="K748" i="1"/>
  <c r="L748" i="1"/>
  <c r="M748" i="1"/>
  <c r="N748" i="1"/>
  <c r="O748" i="1"/>
  <c r="P748" i="1"/>
  <c r="Q748" i="1"/>
  <c r="I511" i="2"/>
  <c r="I512" i="2"/>
  <c r="I513" i="2"/>
  <c r="R513" i="2" s="1"/>
  <c r="I514" i="2"/>
  <c r="I515" i="2"/>
  <c r="I516" i="2"/>
  <c r="I517" i="2"/>
  <c r="R517" i="2" s="1"/>
  <c r="I518" i="2"/>
  <c r="I519" i="2"/>
  <c r="R519" i="2" s="1"/>
  <c r="I520" i="2"/>
  <c r="I521" i="2"/>
  <c r="I522" i="2"/>
  <c r="I523" i="2"/>
  <c r="I524" i="2"/>
  <c r="I525" i="2"/>
  <c r="R525" i="2" s="1"/>
  <c r="I526" i="2"/>
  <c r="I527" i="2"/>
  <c r="I528" i="2"/>
  <c r="I529" i="2"/>
  <c r="I530" i="2"/>
  <c r="I531" i="2"/>
  <c r="R531" i="2" s="1"/>
  <c r="I532" i="2"/>
  <c r="I533" i="2"/>
  <c r="I534" i="2"/>
  <c r="I535" i="2"/>
  <c r="R535" i="2" s="1"/>
  <c r="I536" i="2"/>
  <c r="I537" i="2"/>
  <c r="R537" i="2" s="1"/>
  <c r="I538" i="2"/>
  <c r="I539" i="2"/>
  <c r="I540" i="2"/>
  <c r="I541" i="2"/>
  <c r="I542" i="2"/>
  <c r="I543" i="2"/>
  <c r="R543" i="2" s="1"/>
  <c r="I544" i="2"/>
  <c r="I545" i="2"/>
  <c r="I546" i="2"/>
  <c r="I547" i="2"/>
  <c r="I548" i="2"/>
  <c r="I549" i="2"/>
  <c r="R549" i="2" s="1"/>
  <c r="I550" i="2"/>
  <c r="I551" i="2"/>
  <c r="I552" i="2"/>
  <c r="I553" i="2"/>
  <c r="R553" i="2" s="1"/>
  <c r="I554" i="2"/>
  <c r="I555" i="2"/>
  <c r="R555" i="2" s="1"/>
  <c r="I556" i="2"/>
  <c r="I557" i="2"/>
  <c r="I558" i="2"/>
  <c r="I559" i="2"/>
  <c r="I560" i="2"/>
  <c r="I561" i="2"/>
  <c r="R561" i="2" s="1"/>
  <c r="I562" i="2"/>
  <c r="I563" i="2"/>
  <c r="I564" i="2"/>
  <c r="I565" i="2"/>
  <c r="I566" i="2"/>
  <c r="I567" i="2"/>
  <c r="R567" i="2" s="1"/>
  <c r="I568" i="2"/>
  <c r="I569" i="2"/>
  <c r="I570" i="2"/>
  <c r="I571" i="2"/>
  <c r="R571" i="2" s="1"/>
  <c r="I572" i="2"/>
  <c r="I573" i="2"/>
  <c r="R573" i="2" s="1"/>
  <c r="I574" i="2"/>
  <c r="I575" i="2"/>
  <c r="I576" i="2"/>
  <c r="I577" i="2"/>
  <c r="I578" i="2"/>
  <c r="I579" i="2"/>
  <c r="R579" i="2" s="1"/>
  <c r="I580" i="2"/>
  <c r="I581" i="2"/>
  <c r="I582" i="2"/>
  <c r="I583" i="2"/>
  <c r="I584" i="2"/>
  <c r="I585" i="2"/>
  <c r="R585" i="2" s="1"/>
  <c r="I586" i="2"/>
  <c r="I587" i="2"/>
  <c r="I588" i="2"/>
  <c r="I589" i="2"/>
  <c r="R589" i="2" s="1"/>
  <c r="I590" i="2"/>
  <c r="I591" i="2"/>
  <c r="R591" i="2" s="1"/>
  <c r="I592" i="2"/>
  <c r="I593" i="2"/>
  <c r="I594" i="2"/>
  <c r="I595" i="2"/>
  <c r="I596" i="2"/>
  <c r="I597" i="2"/>
  <c r="R597" i="2" s="1"/>
  <c r="I598" i="2"/>
  <c r="I599" i="2"/>
  <c r="I600" i="2"/>
  <c r="I601" i="2"/>
  <c r="I602" i="2"/>
  <c r="I603" i="2"/>
  <c r="R603" i="2" s="1"/>
  <c r="I604" i="2"/>
  <c r="I605" i="2"/>
  <c r="I606" i="2"/>
  <c r="I607" i="2"/>
  <c r="R607" i="2" s="1"/>
  <c r="I608" i="2"/>
  <c r="I609" i="2"/>
  <c r="R609" i="2" s="1"/>
  <c r="I610" i="2"/>
  <c r="I611" i="2"/>
  <c r="I612" i="2"/>
  <c r="I613" i="2"/>
  <c r="I614" i="2"/>
  <c r="I615" i="2"/>
  <c r="R615" i="2" s="1"/>
  <c r="I616" i="2"/>
  <c r="I617" i="2"/>
  <c r="I618" i="2"/>
  <c r="I619" i="2"/>
  <c r="I620" i="2"/>
  <c r="I621" i="2"/>
  <c r="R621" i="2" s="1"/>
  <c r="I622" i="2"/>
  <c r="I623" i="2"/>
  <c r="I624" i="2"/>
  <c r="I625" i="2"/>
  <c r="R625" i="2" s="1"/>
  <c r="I626" i="2"/>
  <c r="I627" i="2"/>
  <c r="R627" i="2" s="1"/>
  <c r="I628" i="2"/>
  <c r="I629" i="2"/>
  <c r="I630" i="2"/>
  <c r="I631" i="2"/>
  <c r="I632" i="2"/>
  <c r="I633" i="2"/>
  <c r="R633" i="2" s="1"/>
  <c r="I634" i="2"/>
  <c r="I635" i="2"/>
  <c r="I636" i="2"/>
  <c r="I637" i="2"/>
  <c r="I638" i="2"/>
  <c r="I639" i="2"/>
  <c r="R639" i="2" s="1"/>
  <c r="I640" i="2"/>
  <c r="I641" i="2"/>
  <c r="I642" i="2"/>
  <c r="I643" i="2"/>
  <c r="I644" i="2"/>
  <c r="I645" i="2"/>
  <c r="R645" i="2" s="1"/>
  <c r="I646" i="2"/>
  <c r="I647" i="2"/>
  <c r="I648" i="2"/>
  <c r="I649" i="2"/>
  <c r="I650" i="2"/>
  <c r="I651" i="2"/>
  <c r="R651" i="2" s="1"/>
  <c r="I652" i="2"/>
  <c r="I653" i="2"/>
  <c r="I654" i="2"/>
  <c r="I655" i="2"/>
  <c r="I656" i="2"/>
  <c r="I657" i="2"/>
  <c r="R657" i="2" s="1"/>
  <c r="I658" i="2"/>
  <c r="I659" i="2"/>
  <c r="I660" i="2"/>
  <c r="I661" i="2"/>
  <c r="I662" i="2"/>
  <c r="I663" i="2"/>
  <c r="R663" i="2" s="1"/>
  <c r="I664" i="2"/>
  <c r="I665" i="2"/>
  <c r="I666" i="2"/>
  <c r="I667" i="2"/>
  <c r="I668" i="2"/>
  <c r="I669" i="2"/>
  <c r="R669" i="2" s="1"/>
  <c r="I670" i="2"/>
  <c r="I671" i="2"/>
  <c r="I672" i="2"/>
  <c r="I673" i="2"/>
  <c r="I674" i="2"/>
  <c r="I675" i="2"/>
  <c r="R675" i="2" s="1"/>
  <c r="I676" i="2"/>
  <c r="I677" i="2"/>
  <c r="I678" i="2"/>
  <c r="I679" i="2"/>
  <c r="I680" i="2"/>
  <c r="I681" i="2"/>
  <c r="R681" i="2" s="1"/>
  <c r="I682" i="2"/>
  <c r="I683" i="2"/>
  <c r="I684" i="2"/>
  <c r="I685" i="2"/>
  <c r="I686" i="2"/>
  <c r="I687" i="2"/>
  <c r="R687" i="2" s="1"/>
  <c r="I688" i="2"/>
  <c r="I689" i="2"/>
  <c r="I690" i="2"/>
  <c r="I691" i="2"/>
  <c r="I692" i="2"/>
  <c r="I693" i="2"/>
  <c r="R693" i="2" s="1"/>
  <c r="I694" i="2"/>
  <c r="I695" i="2"/>
  <c r="I696" i="2"/>
  <c r="I697" i="2"/>
  <c r="I698" i="2"/>
  <c r="I699" i="2"/>
  <c r="R699" i="2" s="1"/>
  <c r="I700" i="2"/>
  <c r="I701" i="2"/>
  <c r="I702" i="2"/>
  <c r="I703" i="2"/>
  <c r="I704" i="2"/>
  <c r="I705" i="2"/>
  <c r="R705" i="2" s="1"/>
  <c r="I706" i="2"/>
  <c r="I707" i="2"/>
  <c r="I708" i="2"/>
  <c r="I709" i="2"/>
  <c r="I710" i="2"/>
  <c r="I711" i="2"/>
  <c r="R711" i="2" s="1"/>
  <c r="I712" i="2"/>
  <c r="I713" i="2"/>
  <c r="I714" i="2"/>
  <c r="I715" i="2"/>
  <c r="I716" i="2"/>
  <c r="I717" i="2"/>
  <c r="R717" i="2" s="1"/>
  <c r="I718" i="2"/>
  <c r="I719" i="2"/>
  <c r="I720" i="2"/>
  <c r="I721" i="2"/>
  <c r="I722" i="2"/>
  <c r="I723" i="2"/>
  <c r="R723" i="2" s="1"/>
  <c r="I724" i="2"/>
  <c r="I725" i="2"/>
  <c r="I726" i="2"/>
  <c r="I727" i="2"/>
  <c r="I728" i="2"/>
  <c r="I729" i="2"/>
  <c r="R729" i="2" s="1"/>
  <c r="I730" i="2"/>
  <c r="I731" i="2"/>
  <c r="I732" i="2"/>
  <c r="I733" i="2"/>
  <c r="I734" i="2"/>
  <c r="I735" i="2"/>
  <c r="R735" i="2" s="1"/>
  <c r="I736" i="2"/>
  <c r="I737" i="2"/>
  <c r="I738" i="2"/>
  <c r="I739" i="2"/>
  <c r="I740" i="2"/>
  <c r="I741" i="2"/>
  <c r="R741" i="2" s="1"/>
  <c r="I742" i="2"/>
  <c r="I743" i="2"/>
  <c r="I744" i="2"/>
  <c r="I745" i="2"/>
  <c r="I746" i="2"/>
  <c r="I747" i="2"/>
  <c r="R747" i="2" s="1"/>
  <c r="I748" i="2"/>
  <c r="I749" i="2"/>
  <c r="I750" i="2"/>
  <c r="I751" i="2"/>
  <c r="I752" i="2"/>
  <c r="I753" i="2"/>
  <c r="R753" i="2" s="1"/>
  <c r="I754" i="2"/>
  <c r="I755" i="2"/>
  <c r="I756" i="2"/>
  <c r="I757" i="2"/>
  <c r="I758" i="2"/>
  <c r="I759" i="2"/>
  <c r="R759" i="2" s="1"/>
  <c r="I760" i="2"/>
  <c r="I761" i="2"/>
  <c r="I762" i="2"/>
  <c r="I763" i="2"/>
  <c r="R763" i="2" s="1"/>
  <c r="F511" i="2"/>
  <c r="F512" i="2"/>
  <c r="O512" i="2" s="1"/>
  <c r="F513" i="2"/>
  <c r="F514" i="2"/>
  <c r="F515" i="2"/>
  <c r="F516" i="2"/>
  <c r="F517" i="2"/>
  <c r="F518" i="2"/>
  <c r="O518" i="2" s="1"/>
  <c r="F519" i="2"/>
  <c r="F520" i="2"/>
  <c r="F521" i="2"/>
  <c r="F522" i="2"/>
  <c r="F523" i="2"/>
  <c r="F524" i="2"/>
  <c r="O524" i="2" s="1"/>
  <c r="F525" i="2"/>
  <c r="F526" i="2"/>
  <c r="F527" i="2"/>
  <c r="F528" i="2"/>
  <c r="F529" i="2"/>
  <c r="F530" i="2"/>
  <c r="O530" i="2" s="1"/>
  <c r="F531" i="2"/>
  <c r="F532" i="2"/>
  <c r="F533" i="2"/>
  <c r="F534" i="2"/>
  <c r="F535" i="2"/>
  <c r="F536" i="2"/>
  <c r="O536" i="2" s="1"/>
  <c r="F537" i="2"/>
  <c r="F538" i="2"/>
  <c r="F539" i="2"/>
  <c r="F540" i="2"/>
  <c r="F541" i="2"/>
  <c r="F542" i="2"/>
  <c r="O542" i="2" s="1"/>
  <c r="F543" i="2"/>
  <c r="F544" i="2"/>
  <c r="F545" i="2"/>
  <c r="F546" i="2"/>
  <c r="F547" i="2"/>
  <c r="F548" i="2"/>
  <c r="O548" i="2" s="1"/>
  <c r="F549" i="2"/>
  <c r="F550" i="2"/>
  <c r="F551" i="2"/>
  <c r="F552" i="2"/>
  <c r="F553" i="2"/>
  <c r="F554" i="2"/>
  <c r="O554" i="2" s="1"/>
  <c r="F555" i="2"/>
  <c r="F556" i="2"/>
  <c r="F557" i="2"/>
  <c r="F558" i="2"/>
  <c r="F559" i="2"/>
  <c r="F560" i="2"/>
  <c r="O560" i="2" s="1"/>
  <c r="F561" i="2"/>
  <c r="F562" i="2"/>
  <c r="F563" i="2"/>
  <c r="F564" i="2"/>
  <c r="F565" i="2"/>
  <c r="F566" i="2"/>
  <c r="O566" i="2" s="1"/>
  <c r="F567" i="2"/>
  <c r="F568" i="2"/>
  <c r="F569" i="2"/>
  <c r="F570" i="2"/>
  <c r="F571" i="2"/>
  <c r="F572" i="2"/>
  <c r="O572" i="2" s="1"/>
  <c r="F573" i="2"/>
  <c r="F574" i="2"/>
  <c r="F575" i="2"/>
  <c r="F576" i="2"/>
  <c r="F577" i="2"/>
  <c r="F578" i="2"/>
  <c r="O578" i="2" s="1"/>
  <c r="F579" i="2"/>
  <c r="F580" i="2"/>
  <c r="F581" i="2"/>
  <c r="F582" i="2"/>
  <c r="F583" i="2"/>
  <c r="F584" i="2"/>
  <c r="O584" i="2" s="1"/>
  <c r="F585" i="2"/>
  <c r="F586" i="2"/>
  <c r="F587" i="2"/>
  <c r="F588" i="2"/>
  <c r="F589" i="2"/>
  <c r="F590" i="2"/>
  <c r="O590" i="2" s="1"/>
  <c r="F591" i="2"/>
  <c r="F592" i="2"/>
  <c r="F593" i="2"/>
  <c r="F594" i="2"/>
  <c r="F595" i="2"/>
  <c r="F596" i="2"/>
  <c r="O596" i="2" s="1"/>
  <c r="F597" i="2"/>
  <c r="F598" i="2"/>
  <c r="F599" i="2"/>
  <c r="F600" i="2"/>
  <c r="F601" i="2"/>
  <c r="F602" i="2"/>
  <c r="O602" i="2" s="1"/>
  <c r="F603" i="2"/>
  <c r="F604" i="2"/>
  <c r="F605" i="2"/>
  <c r="F606" i="2"/>
  <c r="F607" i="2"/>
  <c r="F608" i="2"/>
  <c r="O608" i="2" s="1"/>
  <c r="F609" i="2"/>
  <c r="F610" i="2"/>
  <c r="F611" i="2"/>
  <c r="F612" i="2"/>
  <c r="F613" i="2"/>
  <c r="F614" i="2"/>
  <c r="O614" i="2" s="1"/>
  <c r="F615" i="2"/>
  <c r="F616" i="2"/>
  <c r="F617" i="2"/>
  <c r="F618" i="2"/>
  <c r="F619" i="2"/>
  <c r="F620" i="2"/>
  <c r="O620" i="2" s="1"/>
  <c r="F621" i="2"/>
  <c r="F622" i="2"/>
  <c r="F623" i="2"/>
  <c r="F624" i="2"/>
  <c r="F625" i="2"/>
  <c r="F626" i="2"/>
  <c r="O626" i="2" s="1"/>
  <c r="F627" i="2"/>
  <c r="F628" i="2"/>
  <c r="F629" i="2"/>
  <c r="F630" i="2"/>
  <c r="F631" i="2"/>
  <c r="F632" i="2"/>
  <c r="O632" i="2" s="1"/>
  <c r="F633" i="2"/>
  <c r="F634" i="2"/>
  <c r="F635" i="2"/>
  <c r="F636" i="2"/>
  <c r="F637" i="2"/>
  <c r="F638" i="2"/>
  <c r="O638" i="2" s="1"/>
  <c r="F639" i="2"/>
  <c r="F640" i="2"/>
  <c r="F641" i="2"/>
  <c r="F642" i="2"/>
  <c r="F643" i="2"/>
  <c r="F644" i="2"/>
  <c r="O644" i="2" s="1"/>
  <c r="F645" i="2"/>
  <c r="F646" i="2"/>
  <c r="F647" i="2"/>
  <c r="F648" i="2"/>
  <c r="F649" i="2"/>
  <c r="F650" i="2"/>
  <c r="O650" i="2" s="1"/>
  <c r="F651" i="2"/>
  <c r="F652" i="2"/>
  <c r="F653" i="2"/>
  <c r="F654" i="2"/>
  <c r="F655" i="2"/>
  <c r="F656" i="2"/>
  <c r="O656" i="2" s="1"/>
  <c r="F657" i="2"/>
  <c r="F658" i="2"/>
  <c r="F659" i="2"/>
  <c r="F660" i="2"/>
  <c r="F661" i="2"/>
  <c r="F662" i="2"/>
  <c r="O662" i="2" s="1"/>
  <c r="F663" i="2"/>
  <c r="F664" i="2"/>
  <c r="F665" i="2"/>
  <c r="F666" i="2"/>
  <c r="F667" i="2"/>
  <c r="F668" i="2"/>
  <c r="O668" i="2" s="1"/>
  <c r="F669" i="2"/>
  <c r="F670" i="2"/>
  <c r="F671" i="2"/>
  <c r="F672" i="2"/>
  <c r="F673" i="2"/>
  <c r="F674" i="2"/>
  <c r="O674" i="2" s="1"/>
  <c r="F675" i="2"/>
  <c r="F676" i="2"/>
  <c r="F677" i="2"/>
  <c r="F678" i="2"/>
  <c r="F679" i="2"/>
  <c r="F680" i="2"/>
  <c r="O680" i="2" s="1"/>
  <c r="F681" i="2"/>
  <c r="F682" i="2"/>
  <c r="F683" i="2"/>
  <c r="F684" i="2"/>
  <c r="F685" i="2"/>
  <c r="F686" i="2"/>
  <c r="O686" i="2" s="1"/>
  <c r="F687" i="2"/>
  <c r="F688" i="2"/>
  <c r="F689" i="2"/>
  <c r="F690" i="2"/>
  <c r="F691" i="2"/>
  <c r="F692" i="2"/>
  <c r="O692" i="2" s="1"/>
  <c r="F693" i="2"/>
  <c r="F694" i="2"/>
  <c r="F695" i="2"/>
  <c r="F696" i="2"/>
  <c r="F697" i="2"/>
  <c r="F698" i="2"/>
  <c r="O698" i="2" s="1"/>
  <c r="F699" i="2"/>
  <c r="F700" i="2"/>
  <c r="F701" i="2"/>
  <c r="F702" i="2"/>
  <c r="F703" i="2"/>
  <c r="F704" i="2"/>
  <c r="O704" i="2" s="1"/>
  <c r="F705" i="2"/>
  <c r="F706" i="2"/>
  <c r="F707" i="2"/>
  <c r="F708" i="2"/>
  <c r="F709" i="2"/>
  <c r="F710" i="2"/>
  <c r="O710" i="2" s="1"/>
  <c r="F711" i="2"/>
  <c r="F712" i="2"/>
  <c r="F713" i="2"/>
  <c r="F714" i="2"/>
  <c r="F715" i="2"/>
  <c r="F716" i="2"/>
  <c r="O716" i="2" s="1"/>
  <c r="F717" i="2"/>
  <c r="F718" i="2"/>
  <c r="F719" i="2"/>
  <c r="F720" i="2"/>
  <c r="F721" i="2"/>
  <c r="F722" i="2"/>
  <c r="O722" i="2" s="1"/>
  <c r="F723" i="2"/>
  <c r="F724" i="2"/>
  <c r="F725" i="2"/>
  <c r="F726" i="2"/>
  <c r="F727" i="2"/>
  <c r="F728" i="2"/>
  <c r="O728" i="2" s="1"/>
  <c r="F729" i="2"/>
  <c r="F730" i="2"/>
  <c r="F731" i="2"/>
  <c r="F732" i="2"/>
  <c r="F733" i="2"/>
  <c r="F734" i="2"/>
  <c r="O734" i="2" s="1"/>
  <c r="F735" i="2"/>
  <c r="F736" i="2"/>
  <c r="F737" i="2"/>
  <c r="F738" i="2"/>
  <c r="F739" i="2"/>
  <c r="F740" i="2"/>
  <c r="O740" i="2" s="1"/>
  <c r="F741" i="2"/>
  <c r="F742" i="2"/>
  <c r="F743" i="2"/>
  <c r="F744" i="2"/>
  <c r="F745" i="2"/>
  <c r="F746" i="2"/>
  <c r="O746" i="2" s="1"/>
  <c r="F747" i="2"/>
  <c r="F748" i="2"/>
  <c r="F749" i="2"/>
  <c r="F750" i="2"/>
  <c r="F751" i="2"/>
  <c r="F752" i="2"/>
  <c r="O752" i="2" s="1"/>
  <c r="F753" i="2"/>
  <c r="F754" i="2"/>
  <c r="F755" i="2"/>
  <c r="F756" i="2"/>
  <c r="F757" i="2"/>
  <c r="F758" i="2"/>
  <c r="O758" i="2" s="1"/>
  <c r="F759" i="2"/>
  <c r="F760" i="2"/>
  <c r="F761" i="2"/>
  <c r="F762" i="2"/>
  <c r="F763" i="2"/>
  <c r="E511" i="2"/>
  <c r="N511" i="2" s="1"/>
  <c r="E512" i="2"/>
  <c r="E513" i="2"/>
  <c r="E514" i="2"/>
  <c r="N514" i="2" s="1"/>
  <c r="E515" i="2"/>
  <c r="N515" i="2" s="1"/>
  <c r="E516" i="2"/>
  <c r="E517" i="2"/>
  <c r="N517" i="2" s="1"/>
  <c r="E518" i="2"/>
  <c r="N518" i="2" s="1"/>
  <c r="E519" i="2"/>
  <c r="E520" i="2"/>
  <c r="N520" i="2" s="1"/>
  <c r="E521" i="2"/>
  <c r="N521" i="2" s="1"/>
  <c r="E522" i="2"/>
  <c r="N522" i="2" s="1"/>
  <c r="E523" i="2"/>
  <c r="N523" i="2" s="1"/>
  <c r="E524" i="2"/>
  <c r="E525" i="2"/>
  <c r="E526" i="2"/>
  <c r="N526" i="2" s="1"/>
  <c r="E527" i="2"/>
  <c r="E528" i="2"/>
  <c r="E529" i="2"/>
  <c r="N529" i="2" s="1"/>
  <c r="E530" i="2"/>
  <c r="E531" i="2"/>
  <c r="E532" i="2"/>
  <c r="E533" i="2"/>
  <c r="N533" i="2" s="1"/>
  <c r="E534" i="2"/>
  <c r="E535" i="2"/>
  <c r="N535" i="2" s="1"/>
  <c r="E536" i="2"/>
  <c r="E537" i="2"/>
  <c r="E538" i="2"/>
  <c r="N538" i="2" s="1"/>
  <c r="E539" i="2"/>
  <c r="N539" i="2" s="1"/>
  <c r="E540" i="2"/>
  <c r="E541" i="2"/>
  <c r="N541" i="2" s="1"/>
  <c r="E542" i="2"/>
  <c r="E543" i="2"/>
  <c r="E544" i="2"/>
  <c r="N544" i="2" s="1"/>
  <c r="E545" i="2"/>
  <c r="E546" i="2"/>
  <c r="E547" i="2"/>
  <c r="N547" i="2" s="1"/>
  <c r="E548" i="2"/>
  <c r="E549" i="2"/>
  <c r="E550" i="2"/>
  <c r="N550" i="2" s="1"/>
  <c r="E551" i="2"/>
  <c r="N551" i="2" s="1"/>
  <c r="E552" i="2"/>
  <c r="N552" i="2" s="1"/>
  <c r="E553" i="2"/>
  <c r="N553" i="2" s="1"/>
  <c r="E554" i="2"/>
  <c r="E555" i="2"/>
  <c r="E556" i="2"/>
  <c r="N556" i="2" s="1"/>
  <c r="E557" i="2"/>
  <c r="N557" i="2" s="1"/>
  <c r="E558" i="2"/>
  <c r="E559" i="2"/>
  <c r="N559" i="2" s="1"/>
  <c r="E560" i="2"/>
  <c r="N560" i="2" s="1"/>
  <c r="E561" i="2"/>
  <c r="E562" i="2"/>
  <c r="N562" i="2" s="1"/>
  <c r="E563" i="2"/>
  <c r="E564" i="2"/>
  <c r="E565" i="2"/>
  <c r="N565" i="2" s="1"/>
  <c r="E566" i="2"/>
  <c r="E567" i="2"/>
  <c r="E568" i="2"/>
  <c r="E569" i="2"/>
  <c r="N569" i="2" s="1"/>
  <c r="E570" i="2"/>
  <c r="E571" i="2"/>
  <c r="N571" i="2" s="1"/>
  <c r="E572" i="2"/>
  <c r="N572" i="2" s="1"/>
  <c r="E573" i="2"/>
  <c r="E574" i="2"/>
  <c r="N574" i="2" s="1"/>
  <c r="E575" i="2"/>
  <c r="N575" i="2" s="1"/>
  <c r="E576" i="2"/>
  <c r="N576" i="2" s="1"/>
  <c r="E577" i="2"/>
  <c r="N577" i="2" s="1"/>
  <c r="E578" i="2"/>
  <c r="E579" i="2"/>
  <c r="E580" i="2"/>
  <c r="N580" i="2" s="1"/>
  <c r="E581" i="2"/>
  <c r="N581" i="2" s="1"/>
  <c r="E582" i="2"/>
  <c r="N582" i="2" s="1"/>
  <c r="E583" i="2"/>
  <c r="N583" i="2" s="1"/>
  <c r="E584" i="2"/>
  <c r="N584" i="2" s="1"/>
  <c r="E585" i="2"/>
  <c r="E586" i="2"/>
  <c r="N586" i="2" s="1"/>
  <c r="E587" i="2"/>
  <c r="N587" i="2" s="1"/>
  <c r="E588" i="2"/>
  <c r="E589" i="2"/>
  <c r="N589" i="2" s="1"/>
  <c r="E590" i="2"/>
  <c r="N590" i="2" s="1"/>
  <c r="E591" i="2"/>
  <c r="E592" i="2"/>
  <c r="E593" i="2"/>
  <c r="E594" i="2"/>
  <c r="N594" i="2" s="1"/>
  <c r="E595" i="2"/>
  <c r="N595" i="2" s="1"/>
  <c r="E596" i="2"/>
  <c r="N596" i="2" s="1"/>
  <c r="E597" i="2"/>
  <c r="E598" i="2"/>
  <c r="E599" i="2"/>
  <c r="N599" i="2" s="1"/>
  <c r="E600" i="2"/>
  <c r="N600" i="2" s="1"/>
  <c r="E601" i="2"/>
  <c r="N601" i="2" s="1"/>
  <c r="E602" i="2"/>
  <c r="E603" i="2"/>
  <c r="E604" i="2"/>
  <c r="N604" i="2" s="1"/>
  <c r="E605" i="2"/>
  <c r="N605" i="2" s="1"/>
  <c r="E606" i="2"/>
  <c r="N606" i="2" s="1"/>
  <c r="E607" i="2"/>
  <c r="N607" i="2" s="1"/>
  <c r="E608" i="2"/>
  <c r="N608" i="2" s="1"/>
  <c r="E609" i="2"/>
  <c r="E610" i="2"/>
  <c r="N610" i="2" s="1"/>
  <c r="E611" i="2"/>
  <c r="E612" i="2"/>
  <c r="E613" i="2"/>
  <c r="N613" i="2" s="1"/>
  <c r="E614" i="2"/>
  <c r="N614" i="2" s="1"/>
  <c r="E615" i="2"/>
  <c r="E616" i="2"/>
  <c r="N616" i="2" s="1"/>
  <c r="E617" i="2"/>
  <c r="N617" i="2" s="1"/>
  <c r="E618" i="2"/>
  <c r="N618" i="2" s="1"/>
  <c r="E619" i="2"/>
  <c r="N619" i="2" s="1"/>
  <c r="E620" i="2"/>
  <c r="E621" i="2"/>
  <c r="E622" i="2"/>
  <c r="N622" i="2" s="1"/>
  <c r="E623" i="2"/>
  <c r="N623" i="2" s="1"/>
  <c r="E624" i="2"/>
  <c r="E625" i="2"/>
  <c r="N625" i="2" s="1"/>
  <c r="E626" i="2"/>
  <c r="N626" i="2" s="1"/>
  <c r="E627" i="2"/>
  <c r="E628" i="2"/>
  <c r="N628" i="2" s="1"/>
  <c r="E629" i="2"/>
  <c r="E630" i="2"/>
  <c r="N630" i="2" s="1"/>
  <c r="E631" i="2"/>
  <c r="E632" i="2"/>
  <c r="E633" i="2"/>
  <c r="E634" i="2"/>
  <c r="E635" i="2"/>
  <c r="N635" i="2" s="1"/>
  <c r="E636" i="2"/>
  <c r="E637" i="2"/>
  <c r="N637" i="2" s="1"/>
  <c r="E638" i="2"/>
  <c r="E639" i="2"/>
  <c r="E640" i="2"/>
  <c r="N640" i="2" s="1"/>
  <c r="E641" i="2"/>
  <c r="E642" i="2"/>
  <c r="N642" i="2" s="1"/>
  <c r="E643" i="2"/>
  <c r="N643" i="2" s="1"/>
  <c r="E644" i="2"/>
  <c r="N644" i="2" s="1"/>
  <c r="E645" i="2"/>
  <c r="E646" i="2"/>
  <c r="N646" i="2" s="1"/>
  <c r="E647" i="2"/>
  <c r="N647" i="2" s="1"/>
  <c r="E648" i="2"/>
  <c r="E649" i="2"/>
  <c r="N649" i="2" s="1"/>
  <c r="E650" i="2"/>
  <c r="N650" i="2" s="1"/>
  <c r="E651" i="2"/>
  <c r="E652" i="2"/>
  <c r="E653" i="2"/>
  <c r="N653" i="2" s="1"/>
  <c r="E654" i="2"/>
  <c r="N654" i="2" s="1"/>
  <c r="E655" i="2"/>
  <c r="N655" i="2" s="1"/>
  <c r="E656" i="2"/>
  <c r="N656" i="2" s="1"/>
  <c r="E657" i="2"/>
  <c r="E658" i="2"/>
  <c r="E659" i="2"/>
  <c r="E660" i="2"/>
  <c r="E661" i="2"/>
  <c r="N661" i="2" s="1"/>
  <c r="E662" i="2"/>
  <c r="E663" i="2"/>
  <c r="E664" i="2"/>
  <c r="N664" i="2" s="1"/>
  <c r="E665" i="2"/>
  <c r="N665" i="2" s="1"/>
  <c r="E666" i="2"/>
  <c r="N666" i="2" s="1"/>
  <c r="E667" i="2"/>
  <c r="N667" i="2" s="1"/>
  <c r="E668" i="2"/>
  <c r="E669" i="2"/>
  <c r="E670" i="2"/>
  <c r="E671" i="2"/>
  <c r="N671" i="2" s="1"/>
  <c r="E672" i="2"/>
  <c r="N672" i="2" s="1"/>
  <c r="E673" i="2"/>
  <c r="N673" i="2" s="1"/>
  <c r="E674" i="2"/>
  <c r="N674" i="2" s="1"/>
  <c r="E675" i="2"/>
  <c r="E676" i="2"/>
  <c r="E677" i="2"/>
  <c r="E678" i="2"/>
  <c r="N678" i="2" s="1"/>
  <c r="E679" i="2"/>
  <c r="N679" i="2" s="1"/>
  <c r="E680" i="2"/>
  <c r="E681" i="2"/>
  <c r="E682" i="2"/>
  <c r="N682" i="2" s="1"/>
  <c r="E683" i="2"/>
  <c r="N683" i="2" s="1"/>
  <c r="E684" i="2"/>
  <c r="E685" i="2"/>
  <c r="N685" i="2" s="1"/>
  <c r="E686" i="2"/>
  <c r="N686" i="2" s="1"/>
  <c r="E687" i="2"/>
  <c r="E688" i="2"/>
  <c r="N688" i="2" s="1"/>
  <c r="E689" i="2"/>
  <c r="N689" i="2" s="1"/>
  <c r="E690" i="2"/>
  <c r="N690" i="2" s="1"/>
  <c r="E691" i="2"/>
  <c r="N691" i="2" s="1"/>
  <c r="E692" i="2"/>
  <c r="E693" i="2"/>
  <c r="E694" i="2"/>
  <c r="N694" i="2" s="1"/>
  <c r="E695" i="2"/>
  <c r="E696" i="2"/>
  <c r="E697" i="2"/>
  <c r="N697" i="2" s="1"/>
  <c r="E698" i="2"/>
  <c r="E699" i="2"/>
  <c r="E700" i="2"/>
  <c r="N700" i="2" s="1"/>
  <c r="E701" i="2"/>
  <c r="N701" i="2" s="1"/>
  <c r="E702" i="2"/>
  <c r="N702" i="2" s="1"/>
  <c r="E703" i="2"/>
  <c r="E704" i="2"/>
  <c r="N704" i="2" s="1"/>
  <c r="E705" i="2"/>
  <c r="E706" i="2"/>
  <c r="N706" i="2" s="1"/>
  <c r="E707" i="2"/>
  <c r="N707" i="2" s="1"/>
  <c r="E708" i="2"/>
  <c r="E709" i="2"/>
  <c r="N709" i="2" s="1"/>
  <c r="E710" i="2"/>
  <c r="N710" i="2" s="1"/>
  <c r="E711" i="2"/>
  <c r="E712" i="2"/>
  <c r="E713" i="2"/>
  <c r="E714" i="2"/>
  <c r="N714" i="2" s="1"/>
  <c r="E715" i="2"/>
  <c r="N715" i="2" s="1"/>
  <c r="E716" i="2"/>
  <c r="N716" i="2" s="1"/>
  <c r="E717" i="2"/>
  <c r="E718" i="2"/>
  <c r="N718" i="2" s="1"/>
  <c r="E719" i="2"/>
  <c r="N719" i="2" s="1"/>
  <c r="E720" i="2"/>
  <c r="E721" i="2"/>
  <c r="N721" i="2" s="1"/>
  <c r="E722" i="2"/>
  <c r="E723" i="2"/>
  <c r="E724" i="2"/>
  <c r="N724" i="2" s="1"/>
  <c r="E725" i="2"/>
  <c r="N725" i="2" s="1"/>
  <c r="E726" i="2"/>
  <c r="N726" i="2" s="1"/>
  <c r="E727" i="2"/>
  <c r="N727" i="2" s="1"/>
  <c r="E728" i="2"/>
  <c r="E729" i="2"/>
  <c r="E730" i="2"/>
  <c r="E731" i="2"/>
  <c r="E732" i="2"/>
  <c r="E733" i="2"/>
  <c r="N733" i="2" s="1"/>
  <c r="E734" i="2"/>
  <c r="E735" i="2"/>
  <c r="E736" i="2"/>
  <c r="N736" i="2" s="1"/>
  <c r="E737" i="2"/>
  <c r="N737" i="2" s="1"/>
  <c r="E738" i="2"/>
  <c r="N738" i="2" s="1"/>
  <c r="E739" i="2"/>
  <c r="N739" i="2" s="1"/>
  <c r="E740" i="2"/>
  <c r="N740" i="2" s="1"/>
  <c r="E741" i="2"/>
  <c r="E742" i="2"/>
  <c r="N742" i="2" s="1"/>
  <c r="E743" i="2"/>
  <c r="N743" i="2" s="1"/>
  <c r="E744" i="2"/>
  <c r="N744" i="2" s="1"/>
  <c r="E745" i="2"/>
  <c r="N745" i="2" s="1"/>
  <c r="E746" i="2"/>
  <c r="N746" i="2" s="1"/>
  <c r="E747" i="2"/>
  <c r="E748" i="2"/>
  <c r="N748" i="2" s="1"/>
  <c r="E749" i="2"/>
  <c r="E750" i="2"/>
  <c r="N750" i="2" s="1"/>
  <c r="E751" i="2"/>
  <c r="N751" i="2" s="1"/>
  <c r="E752" i="2"/>
  <c r="E753" i="2"/>
  <c r="E754" i="2"/>
  <c r="N754" i="2" s="1"/>
  <c r="E755" i="2"/>
  <c r="N755" i="2" s="1"/>
  <c r="E756" i="2"/>
  <c r="E757" i="2"/>
  <c r="N757" i="2" s="1"/>
  <c r="E758" i="2"/>
  <c r="E759" i="2"/>
  <c r="E760" i="2"/>
  <c r="N760" i="2" s="1"/>
  <c r="E761" i="2"/>
  <c r="N761" i="2" s="1"/>
  <c r="E762" i="2"/>
  <c r="N762" i="2" s="1"/>
  <c r="E763" i="2"/>
  <c r="N763" i="2" s="1"/>
  <c r="E510" i="2"/>
  <c r="F510" i="2"/>
  <c r="G510" i="2"/>
  <c r="I510" i="2"/>
  <c r="C511" i="2"/>
  <c r="L511" i="2" s="1"/>
  <c r="C512" i="2"/>
  <c r="L512" i="2" s="1"/>
  <c r="C513" i="2"/>
  <c r="L513" i="2" s="1"/>
  <c r="C514" i="2"/>
  <c r="L514" i="2" s="1"/>
  <c r="C515" i="2"/>
  <c r="L515" i="2" s="1"/>
  <c r="C516" i="2"/>
  <c r="L516" i="2" s="1"/>
  <c r="C517" i="2"/>
  <c r="L517" i="2" s="1"/>
  <c r="C518" i="2"/>
  <c r="L518" i="2" s="1"/>
  <c r="C519" i="2"/>
  <c r="L519" i="2" s="1"/>
  <c r="C520" i="2"/>
  <c r="L520" i="2" s="1"/>
  <c r="C521" i="2"/>
  <c r="L521" i="2" s="1"/>
  <c r="C522" i="2"/>
  <c r="L522" i="2" s="1"/>
  <c r="C523" i="2"/>
  <c r="L523" i="2" s="1"/>
  <c r="C524" i="2"/>
  <c r="L524" i="2" s="1"/>
  <c r="C525" i="2"/>
  <c r="L525" i="2" s="1"/>
  <c r="C526" i="2"/>
  <c r="L526" i="2" s="1"/>
  <c r="C527" i="2"/>
  <c r="L527" i="2" s="1"/>
  <c r="C528" i="2"/>
  <c r="C529" i="2"/>
  <c r="L529" i="2" s="1"/>
  <c r="C530" i="2"/>
  <c r="L530" i="2" s="1"/>
  <c r="C531" i="2"/>
  <c r="L531" i="2" s="1"/>
  <c r="C532" i="2"/>
  <c r="L532" i="2" s="1"/>
  <c r="C533" i="2"/>
  <c r="L533" i="2" s="1"/>
  <c r="C534" i="2"/>
  <c r="L534" i="2" s="1"/>
  <c r="C535" i="2"/>
  <c r="L535" i="2" s="1"/>
  <c r="C536" i="2"/>
  <c r="L536" i="2" s="1"/>
  <c r="C537" i="2"/>
  <c r="L537" i="2" s="1"/>
  <c r="C538" i="2"/>
  <c r="C539" i="2"/>
  <c r="L539" i="2" s="1"/>
  <c r="C540" i="2"/>
  <c r="L540" i="2" s="1"/>
  <c r="C541" i="2"/>
  <c r="L541" i="2" s="1"/>
  <c r="C542" i="2"/>
  <c r="L542" i="2" s="1"/>
  <c r="C543" i="2"/>
  <c r="L543" i="2" s="1"/>
  <c r="C544" i="2"/>
  <c r="L544" i="2" s="1"/>
  <c r="C545" i="2"/>
  <c r="L545" i="2" s="1"/>
  <c r="C546" i="2"/>
  <c r="L546" i="2" s="1"/>
  <c r="C547" i="2"/>
  <c r="L547" i="2" s="1"/>
  <c r="C548" i="2"/>
  <c r="L548" i="2" s="1"/>
  <c r="C549" i="2"/>
  <c r="L549" i="2" s="1"/>
  <c r="C550" i="2"/>
  <c r="L550" i="2" s="1"/>
  <c r="C551" i="2"/>
  <c r="L551" i="2" s="1"/>
  <c r="C552" i="2"/>
  <c r="L552" i="2" s="1"/>
  <c r="C553" i="2"/>
  <c r="L553" i="2" s="1"/>
  <c r="C554" i="2"/>
  <c r="L554" i="2" s="1"/>
  <c r="C555" i="2"/>
  <c r="L555" i="2" s="1"/>
  <c r="C556" i="2"/>
  <c r="L556" i="2" s="1"/>
  <c r="C557" i="2"/>
  <c r="L557" i="2" s="1"/>
  <c r="C558" i="2"/>
  <c r="L558" i="2" s="1"/>
  <c r="C559" i="2"/>
  <c r="L559" i="2" s="1"/>
  <c r="C560" i="2"/>
  <c r="L560" i="2" s="1"/>
  <c r="C561" i="2"/>
  <c r="L561" i="2" s="1"/>
  <c r="C562" i="2"/>
  <c r="L562" i="2" s="1"/>
  <c r="C563" i="2"/>
  <c r="L563" i="2" s="1"/>
  <c r="C564" i="2"/>
  <c r="L564" i="2" s="1"/>
  <c r="C565" i="2"/>
  <c r="L565" i="2" s="1"/>
  <c r="C566" i="2"/>
  <c r="L566" i="2" s="1"/>
  <c r="C567" i="2"/>
  <c r="L567" i="2" s="1"/>
  <c r="C568" i="2"/>
  <c r="L568" i="2" s="1"/>
  <c r="C569" i="2"/>
  <c r="L569" i="2" s="1"/>
  <c r="C570" i="2"/>
  <c r="L570" i="2" s="1"/>
  <c r="C571" i="2"/>
  <c r="L571" i="2" s="1"/>
  <c r="C572" i="2"/>
  <c r="L572" i="2" s="1"/>
  <c r="C573" i="2"/>
  <c r="L573" i="2" s="1"/>
  <c r="C574" i="2"/>
  <c r="L574" i="2" s="1"/>
  <c r="C575" i="2"/>
  <c r="L575" i="2" s="1"/>
  <c r="C576" i="2"/>
  <c r="C577" i="2"/>
  <c r="L577" i="2" s="1"/>
  <c r="C578" i="2"/>
  <c r="L578" i="2" s="1"/>
  <c r="C579" i="2"/>
  <c r="L579" i="2" s="1"/>
  <c r="C580" i="2"/>
  <c r="L580" i="2" s="1"/>
  <c r="C581" i="2"/>
  <c r="L581" i="2" s="1"/>
  <c r="C582" i="2"/>
  <c r="L582" i="2" s="1"/>
  <c r="C583" i="2"/>
  <c r="L583" i="2" s="1"/>
  <c r="C584" i="2"/>
  <c r="L584" i="2" s="1"/>
  <c r="C585" i="2"/>
  <c r="L585" i="2" s="1"/>
  <c r="C586" i="2"/>
  <c r="L586" i="2" s="1"/>
  <c r="C587" i="2"/>
  <c r="L587" i="2" s="1"/>
  <c r="C588" i="2"/>
  <c r="L588" i="2" s="1"/>
  <c r="C589" i="2"/>
  <c r="L589" i="2" s="1"/>
  <c r="C590" i="2"/>
  <c r="L590" i="2" s="1"/>
  <c r="C591" i="2"/>
  <c r="L591" i="2" s="1"/>
  <c r="C592" i="2"/>
  <c r="L592" i="2" s="1"/>
  <c r="C593" i="2"/>
  <c r="L593" i="2" s="1"/>
  <c r="C594" i="2"/>
  <c r="L594" i="2" s="1"/>
  <c r="C595" i="2"/>
  <c r="L595" i="2" s="1"/>
  <c r="C596" i="2"/>
  <c r="L596" i="2" s="1"/>
  <c r="C597" i="2"/>
  <c r="L597" i="2" s="1"/>
  <c r="C598" i="2"/>
  <c r="L598" i="2" s="1"/>
  <c r="C599" i="2"/>
  <c r="L599" i="2" s="1"/>
  <c r="C600" i="2"/>
  <c r="L600" i="2" s="1"/>
  <c r="C601" i="2"/>
  <c r="L601" i="2" s="1"/>
  <c r="C602" i="2"/>
  <c r="L602" i="2" s="1"/>
  <c r="C603" i="2"/>
  <c r="L603" i="2" s="1"/>
  <c r="C604" i="2"/>
  <c r="C605" i="2"/>
  <c r="L605" i="2" s="1"/>
  <c r="C606" i="2"/>
  <c r="L606" i="2" s="1"/>
  <c r="C607" i="2"/>
  <c r="L607" i="2" s="1"/>
  <c r="C608" i="2"/>
  <c r="L608" i="2" s="1"/>
  <c r="C609" i="2"/>
  <c r="L609" i="2" s="1"/>
  <c r="C610" i="2"/>
  <c r="L610" i="2" s="1"/>
  <c r="C611" i="2"/>
  <c r="L611" i="2" s="1"/>
  <c r="C612" i="2"/>
  <c r="L612" i="2" s="1"/>
  <c r="C613" i="2"/>
  <c r="L613" i="2" s="1"/>
  <c r="C614" i="2"/>
  <c r="L614" i="2" s="1"/>
  <c r="C615" i="2"/>
  <c r="L615" i="2" s="1"/>
  <c r="C616" i="2"/>
  <c r="L616" i="2" s="1"/>
  <c r="C617" i="2"/>
  <c r="L617" i="2" s="1"/>
  <c r="C618" i="2"/>
  <c r="L618" i="2" s="1"/>
  <c r="C619" i="2"/>
  <c r="L619" i="2" s="1"/>
  <c r="C620" i="2"/>
  <c r="L620" i="2" s="1"/>
  <c r="C621" i="2"/>
  <c r="L621" i="2" s="1"/>
  <c r="C622" i="2"/>
  <c r="C623" i="2"/>
  <c r="L623" i="2" s="1"/>
  <c r="C624" i="2"/>
  <c r="L624" i="2" s="1"/>
  <c r="C625" i="2"/>
  <c r="L625" i="2" s="1"/>
  <c r="C626" i="2"/>
  <c r="L626" i="2" s="1"/>
  <c r="C627" i="2"/>
  <c r="L627" i="2" s="1"/>
  <c r="C628" i="2"/>
  <c r="L628" i="2" s="1"/>
  <c r="C629" i="2"/>
  <c r="L629" i="2" s="1"/>
  <c r="C630" i="2"/>
  <c r="C631" i="2"/>
  <c r="L631" i="2" s="1"/>
  <c r="C632" i="2"/>
  <c r="L632" i="2" s="1"/>
  <c r="C633" i="2"/>
  <c r="L633" i="2" s="1"/>
  <c r="C634" i="2"/>
  <c r="L634" i="2" s="1"/>
  <c r="C635" i="2"/>
  <c r="L635" i="2" s="1"/>
  <c r="C636" i="2"/>
  <c r="L636" i="2" s="1"/>
  <c r="C637" i="2"/>
  <c r="L637" i="2" s="1"/>
  <c r="C638" i="2"/>
  <c r="L638" i="2" s="1"/>
  <c r="C639" i="2"/>
  <c r="L639" i="2" s="1"/>
  <c r="C640" i="2"/>
  <c r="L640" i="2" s="1"/>
  <c r="C641" i="2"/>
  <c r="L641" i="2" s="1"/>
  <c r="C642" i="2"/>
  <c r="L642" i="2" s="1"/>
  <c r="C643" i="2"/>
  <c r="L643" i="2" s="1"/>
  <c r="C644" i="2"/>
  <c r="L644" i="2" s="1"/>
  <c r="C645" i="2"/>
  <c r="L645" i="2" s="1"/>
  <c r="C646" i="2"/>
  <c r="C647" i="2"/>
  <c r="L647" i="2" s="1"/>
  <c r="C648" i="2"/>
  <c r="L648" i="2" s="1"/>
  <c r="C649" i="2"/>
  <c r="L649" i="2" s="1"/>
  <c r="C650" i="2"/>
  <c r="L650" i="2" s="1"/>
  <c r="C651" i="2"/>
  <c r="L651" i="2" s="1"/>
  <c r="C652" i="2"/>
  <c r="L652" i="2" s="1"/>
  <c r="C653" i="2"/>
  <c r="L653" i="2" s="1"/>
  <c r="C654" i="2"/>
  <c r="L654" i="2" s="1"/>
  <c r="C655" i="2"/>
  <c r="L655" i="2" s="1"/>
  <c r="C656" i="2"/>
  <c r="L656" i="2" s="1"/>
  <c r="C657" i="2"/>
  <c r="L657" i="2" s="1"/>
  <c r="C658" i="2"/>
  <c r="L658" i="2" s="1"/>
  <c r="C659" i="2"/>
  <c r="L659" i="2" s="1"/>
  <c r="C660" i="2"/>
  <c r="L660" i="2" s="1"/>
  <c r="C661" i="2"/>
  <c r="L661" i="2" s="1"/>
  <c r="C662" i="2"/>
  <c r="L662" i="2" s="1"/>
  <c r="C663" i="2"/>
  <c r="L663" i="2" s="1"/>
  <c r="C664" i="2"/>
  <c r="C665" i="2"/>
  <c r="L665" i="2" s="1"/>
  <c r="C666" i="2"/>
  <c r="L666" i="2" s="1"/>
  <c r="C667" i="2"/>
  <c r="L667" i="2" s="1"/>
  <c r="C668" i="2"/>
  <c r="L668" i="2" s="1"/>
  <c r="C669" i="2"/>
  <c r="L669" i="2" s="1"/>
  <c r="C670" i="2"/>
  <c r="L670" i="2" s="1"/>
  <c r="C671" i="2"/>
  <c r="L671" i="2" s="1"/>
  <c r="C672" i="2"/>
  <c r="L672" i="2" s="1"/>
  <c r="C673" i="2"/>
  <c r="C674" i="2"/>
  <c r="L674" i="2" s="1"/>
  <c r="C675" i="2"/>
  <c r="L675" i="2" s="1"/>
  <c r="C676" i="2"/>
  <c r="L676" i="2" s="1"/>
  <c r="C677" i="2"/>
  <c r="L677" i="2" s="1"/>
  <c r="C678" i="2"/>
  <c r="L678" i="2" s="1"/>
  <c r="C679" i="2"/>
  <c r="L679" i="2" s="1"/>
  <c r="C680" i="2"/>
  <c r="L680" i="2" s="1"/>
  <c r="C681" i="2"/>
  <c r="L681" i="2" s="1"/>
  <c r="C682" i="2"/>
  <c r="L682" i="2" s="1"/>
  <c r="C683" i="2"/>
  <c r="L683" i="2" s="1"/>
  <c r="C684" i="2"/>
  <c r="L684" i="2" s="1"/>
  <c r="C685" i="2"/>
  <c r="L685" i="2" s="1"/>
  <c r="C686" i="2"/>
  <c r="L686" i="2" s="1"/>
  <c r="C687" i="2"/>
  <c r="L687" i="2" s="1"/>
  <c r="C688" i="2"/>
  <c r="L688" i="2" s="1"/>
  <c r="C689" i="2"/>
  <c r="L689" i="2" s="1"/>
  <c r="C690" i="2"/>
  <c r="C691" i="2"/>
  <c r="L691" i="2" s="1"/>
  <c r="C692" i="2"/>
  <c r="L692" i="2" s="1"/>
  <c r="C693" i="2"/>
  <c r="L693" i="2" s="1"/>
  <c r="C694" i="2"/>
  <c r="C695" i="2"/>
  <c r="L695" i="2" s="1"/>
  <c r="C696" i="2"/>
  <c r="L696" i="2" s="1"/>
  <c r="C697" i="2"/>
  <c r="L697" i="2" s="1"/>
  <c r="C698" i="2"/>
  <c r="L698" i="2" s="1"/>
  <c r="C699" i="2"/>
  <c r="L699" i="2" s="1"/>
  <c r="C700" i="2"/>
  <c r="L700" i="2" s="1"/>
  <c r="C701" i="2"/>
  <c r="L701" i="2" s="1"/>
  <c r="C702" i="2"/>
  <c r="L702" i="2" s="1"/>
  <c r="C703" i="2"/>
  <c r="L703" i="2" s="1"/>
  <c r="C704" i="2"/>
  <c r="L704" i="2" s="1"/>
  <c r="C705" i="2"/>
  <c r="L705" i="2" s="1"/>
  <c r="C706" i="2"/>
  <c r="L706" i="2" s="1"/>
  <c r="C707" i="2"/>
  <c r="L707" i="2" s="1"/>
  <c r="C708" i="2"/>
  <c r="L708" i="2" s="1"/>
  <c r="C709" i="2"/>
  <c r="L709" i="2" s="1"/>
  <c r="C710" i="2"/>
  <c r="L710" i="2" s="1"/>
  <c r="C711" i="2"/>
  <c r="L711" i="2" s="1"/>
  <c r="C712" i="2"/>
  <c r="L712" i="2" s="1"/>
  <c r="C713" i="2"/>
  <c r="L713" i="2" s="1"/>
  <c r="C714" i="2"/>
  <c r="L714" i="2" s="1"/>
  <c r="C715" i="2"/>
  <c r="L715" i="2" s="1"/>
  <c r="C716" i="2"/>
  <c r="L716" i="2" s="1"/>
  <c r="C717" i="2"/>
  <c r="L717" i="2" s="1"/>
  <c r="C718" i="2"/>
  <c r="L718" i="2" s="1"/>
  <c r="C719" i="2"/>
  <c r="L719" i="2" s="1"/>
  <c r="C720" i="2"/>
  <c r="L720" i="2" s="1"/>
  <c r="C721" i="2"/>
  <c r="L721" i="2" s="1"/>
  <c r="C722" i="2"/>
  <c r="L722" i="2" s="1"/>
  <c r="C723" i="2"/>
  <c r="L723" i="2" s="1"/>
  <c r="C724" i="2"/>
  <c r="L724" i="2" s="1"/>
  <c r="C725" i="2"/>
  <c r="L725" i="2" s="1"/>
  <c r="C726" i="2"/>
  <c r="L726" i="2" s="1"/>
  <c r="C727" i="2"/>
  <c r="L727" i="2" s="1"/>
  <c r="C728" i="2"/>
  <c r="L728" i="2" s="1"/>
  <c r="C729" i="2"/>
  <c r="L729" i="2" s="1"/>
  <c r="C730" i="2"/>
  <c r="L730" i="2" s="1"/>
  <c r="C731" i="2"/>
  <c r="L731" i="2" s="1"/>
  <c r="C732" i="2"/>
  <c r="L732" i="2" s="1"/>
  <c r="C733" i="2"/>
  <c r="L733" i="2" s="1"/>
  <c r="C734" i="2"/>
  <c r="L734" i="2" s="1"/>
  <c r="C735" i="2"/>
  <c r="L735" i="2" s="1"/>
  <c r="C736" i="2"/>
  <c r="L736" i="2" s="1"/>
  <c r="C737" i="2"/>
  <c r="L737" i="2" s="1"/>
  <c r="C738" i="2"/>
  <c r="L738" i="2" s="1"/>
  <c r="C739" i="2"/>
  <c r="L739" i="2" s="1"/>
  <c r="C740" i="2"/>
  <c r="L740" i="2" s="1"/>
  <c r="C741" i="2"/>
  <c r="L741" i="2" s="1"/>
  <c r="C742" i="2"/>
  <c r="L742" i="2" s="1"/>
  <c r="C743" i="2"/>
  <c r="L743" i="2" s="1"/>
  <c r="C744" i="2"/>
  <c r="L744" i="2" s="1"/>
  <c r="C745" i="2"/>
  <c r="L745" i="2" s="1"/>
  <c r="C746" i="2"/>
  <c r="L746" i="2" s="1"/>
  <c r="C747" i="2"/>
  <c r="L747" i="2" s="1"/>
  <c r="C748" i="2"/>
  <c r="L748" i="2" s="1"/>
  <c r="C749" i="2"/>
  <c r="L749" i="2" s="1"/>
  <c r="C750" i="2"/>
  <c r="L750" i="2" s="1"/>
  <c r="C751" i="2"/>
  <c r="L751" i="2" s="1"/>
  <c r="C752" i="2"/>
  <c r="L752" i="2" s="1"/>
  <c r="C753" i="2"/>
  <c r="L753" i="2" s="1"/>
  <c r="C754" i="2"/>
  <c r="L754" i="2" s="1"/>
  <c r="C755" i="2"/>
  <c r="L755" i="2" s="1"/>
  <c r="C756" i="2"/>
  <c r="L756" i="2" s="1"/>
  <c r="C757" i="2"/>
  <c r="L757" i="2" s="1"/>
  <c r="C758" i="2"/>
  <c r="L758" i="2" s="1"/>
  <c r="C759" i="2"/>
  <c r="L759" i="2" s="1"/>
  <c r="C760" i="2"/>
  <c r="L760" i="2" s="1"/>
  <c r="C761" i="2"/>
  <c r="L761" i="2" s="1"/>
  <c r="C762" i="2"/>
  <c r="L762" i="2" s="1"/>
  <c r="C763" i="2"/>
  <c r="L763" i="2" s="1"/>
  <c r="C510" i="2"/>
  <c r="L510" i="2" s="1"/>
  <c r="C509" i="2"/>
  <c r="L509" i="2" s="1"/>
  <c r="S509" i="2" s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L491" i="1"/>
  <c r="M491" i="1"/>
  <c r="N491" i="1"/>
  <c r="O491" i="1"/>
  <c r="P491" i="1"/>
  <c r="Q491" i="1"/>
  <c r="L492" i="1"/>
  <c r="M492" i="1"/>
  <c r="N492" i="1"/>
  <c r="O492" i="1"/>
  <c r="P492" i="1"/>
  <c r="Q492" i="1"/>
  <c r="L493" i="1"/>
  <c r="M493" i="1"/>
  <c r="N493" i="1"/>
  <c r="O493" i="1"/>
  <c r="P493" i="1"/>
  <c r="Q493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491" i="1"/>
  <c r="K492" i="1"/>
  <c r="K493" i="1"/>
  <c r="K494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I241" i="2"/>
  <c r="R241" i="2" s="1"/>
  <c r="I242" i="2"/>
  <c r="I243" i="2"/>
  <c r="I244" i="2"/>
  <c r="I245" i="2"/>
  <c r="R245" i="2" s="1"/>
  <c r="I246" i="2"/>
  <c r="R246" i="2" s="1"/>
  <c r="I247" i="2"/>
  <c r="I248" i="2"/>
  <c r="R248" i="2" s="1"/>
  <c r="I249" i="2"/>
  <c r="I250" i="2"/>
  <c r="I251" i="2"/>
  <c r="R251" i="2" s="1"/>
  <c r="I252" i="2"/>
  <c r="R252" i="2" s="1"/>
  <c r="I253" i="2"/>
  <c r="R253" i="2" s="1"/>
  <c r="I254" i="2"/>
  <c r="G241" i="2"/>
  <c r="G242" i="2"/>
  <c r="G243" i="2"/>
  <c r="G244" i="2"/>
  <c r="P244" i="2" s="1"/>
  <c r="G245" i="2"/>
  <c r="P245" i="2" s="1"/>
  <c r="G246" i="2"/>
  <c r="G247" i="2"/>
  <c r="G248" i="2"/>
  <c r="G249" i="2"/>
  <c r="P249" i="2" s="1"/>
  <c r="G250" i="2"/>
  <c r="P250" i="2" s="1"/>
  <c r="G251" i="2"/>
  <c r="P251" i="2" s="1"/>
  <c r="G252" i="2"/>
  <c r="G253" i="2"/>
  <c r="G254" i="2"/>
  <c r="F241" i="2"/>
  <c r="O241" i="2" s="1"/>
  <c r="F242" i="2"/>
  <c r="O242" i="2" s="1"/>
  <c r="F243" i="2"/>
  <c r="F244" i="2"/>
  <c r="F245" i="2"/>
  <c r="F246" i="2"/>
  <c r="F247" i="2"/>
  <c r="O247" i="2" s="1"/>
  <c r="F248" i="2"/>
  <c r="O248" i="2" s="1"/>
  <c r="F249" i="2"/>
  <c r="O249" i="2" s="1"/>
  <c r="F250" i="2"/>
  <c r="O250" i="2" s="1"/>
  <c r="F251" i="2"/>
  <c r="F252" i="2"/>
  <c r="F253" i="2"/>
  <c r="O253" i="2" s="1"/>
  <c r="F254" i="2"/>
  <c r="E241" i="2"/>
  <c r="N241" i="2" s="1"/>
  <c r="E242" i="2"/>
  <c r="N242" i="2" s="1"/>
  <c r="E243" i="2"/>
  <c r="N243" i="2" s="1"/>
  <c r="E244" i="2"/>
  <c r="N244" i="2" s="1"/>
  <c r="E245" i="2"/>
  <c r="N245" i="2" s="1"/>
  <c r="E246" i="2"/>
  <c r="N246" i="2" s="1"/>
  <c r="E247" i="2"/>
  <c r="N247" i="2" s="1"/>
  <c r="E248" i="2"/>
  <c r="N248" i="2" s="1"/>
  <c r="E249" i="2"/>
  <c r="N249" i="2" s="1"/>
  <c r="E250" i="2"/>
  <c r="E251" i="2"/>
  <c r="N251" i="2" s="1"/>
  <c r="E252" i="2"/>
  <c r="N252" i="2" s="1"/>
  <c r="E253" i="2"/>
  <c r="N253" i="2" s="1"/>
  <c r="E254" i="2"/>
  <c r="N254" i="2" s="1"/>
  <c r="C242" i="2"/>
  <c r="L242" i="2" s="1"/>
  <c r="S242" i="2" s="1"/>
  <c r="C243" i="2"/>
  <c r="L243" i="2" s="1"/>
  <c r="S243" i="2" s="1"/>
  <c r="C244" i="2"/>
  <c r="L244" i="2" s="1"/>
  <c r="S244" i="2" s="1"/>
  <c r="C245" i="2"/>
  <c r="L245" i="2" s="1"/>
  <c r="S245" i="2" s="1"/>
  <c r="C246" i="2"/>
  <c r="L246" i="2" s="1"/>
  <c r="S246" i="2" s="1"/>
  <c r="C247" i="2"/>
  <c r="L247" i="2" s="1"/>
  <c r="S247" i="2" s="1"/>
  <c r="C248" i="2"/>
  <c r="L248" i="2" s="1"/>
  <c r="S248" i="2" s="1"/>
  <c r="C249" i="2"/>
  <c r="L249" i="2" s="1"/>
  <c r="S249" i="2" s="1"/>
  <c r="C250" i="2"/>
  <c r="L250" i="2" s="1"/>
  <c r="S250" i="2" s="1"/>
  <c r="C251" i="2"/>
  <c r="L251" i="2" s="1"/>
  <c r="S251" i="2" s="1"/>
  <c r="C252" i="2"/>
  <c r="L252" i="2" s="1"/>
  <c r="S252" i="2" s="1"/>
  <c r="C253" i="2"/>
  <c r="L253" i="2" s="1"/>
  <c r="S253" i="2" s="1"/>
  <c r="C254" i="2"/>
  <c r="L254" i="2" s="1"/>
  <c r="C241" i="2"/>
  <c r="L241" i="2" s="1"/>
  <c r="S241" i="2" s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233" i="1"/>
  <c r="L477" i="2"/>
  <c r="L770" i="2"/>
  <c r="L782" i="2"/>
  <c r="L792" i="2"/>
  <c r="L794" i="2"/>
  <c r="L806" i="2"/>
  <c r="L818" i="2"/>
  <c r="L822" i="2"/>
  <c r="L830" i="2"/>
  <c r="L834" i="2"/>
  <c r="L842" i="2"/>
  <c r="L852" i="2"/>
  <c r="L854" i="2"/>
  <c r="L864" i="2"/>
  <c r="L866" i="2"/>
  <c r="L878" i="2"/>
  <c r="L886" i="2"/>
  <c r="L890" i="2"/>
  <c r="L894" i="2"/>
  <c r="L902" i="2"/>
  <c r="L906" i="2"/>
  <c r="L914" i="2"/>
  <c r="L922" i="2"/>
  <c r="L924" i="2"/>
  <c r="L926" i="2"/>
  <c r="L771" i="2"/>
  <c r="L773" i="2"/>
  <c r="L777" i="2"/>
  <c r="L783" i="2"/>
  <c r="L789" i="2"/>
  <c r="L791" i="2"/>
  <c r="L795" i="2"/>
  <c r="L801" i="2"/>
  <c r="L807" i="2"/>
  <c r="L809" i="2"/>
  <c r="L813" i="2"/>
  <c r="L819" i="2"/>
  <c r="L825" i="2"/>
  <c r="L827" i="2"/>
  <c r="L831" i="2"/>
  <c r="L835" i="2"/>
  <c r="L837" i="2"/>
  <c r="L839" i="2"/>
  <c r="L843" i="2"/>
  <c r="L849" i="2"/>
  <c r="L855" i="2"/>
  <c r="L857" i="2"/>
  <c r="L861" i="2"/>
  <c r="L867" i="2"/>
  <c r="L873" i="2"/>
  <c r="L875" i="2"/>
  <c r="L879" i="2"/>
  <c r="L885" i="2"/>
  <c r="L891" i="2"/>
  <c r="L893" i="2"/>
  <c r="L895" i="2"/>
  <c r="L897" i="2"/>
  <c r="L903" i="2"/>
  <c r="L909" i="2"/>
  <c r="L911" i="2"/>
  <c r="L915" i="2"/>
  <c r="L921" i="2"/>
  <c r="L927" i="2"/>
  <c r="L929" i="2"/>
  <c r="L933" i="2"/>
  <c r="L954" i="2"/>
  <c r="L990" i="2"/>
  <c r="L1008" i="2"/>
  <c r="L765" i="2"/>
  <c r="L496" i="2"/>
  <c r="L498" i="2"/>
  <c r="L500" i="2"/>
  <c r="L502" i="2"/>
  <c r="L504" i="2"/>
  <c r="L506" i="2"/>
  <c r="L508" i="2"/>
  <c r="S508" i="2" s="1"/>
  <c r="L528" i="2"/>
  <c r="L538" i="2"/>
  <c r="L939" i="2"/>
  <c r="L945" i="2"/>
  <c r="L947" i="2"/>
  <c r="L951" i="2"/>
  <c r="L957" i="2"/>
  <c r="L963" i="2"/>
  <c r="L965" i="2"/>
  <c r="L969" i="2"/>
  <c r="L975" i="2"/>
  <c r="L981" i="2"/>
  <c r="L983" i="2"/>
  <c r="L987" i="2"/>
  <c r="L993" i="2"/>
  <c r="L999" i="2"/>
  <c r="L1001" i="2"/>
  <c r="L1005" i="2"/>
  <c r="L1011" i="2"/>
  <c r="L1017" i="2"/>
  <c r="L764" i="2"/>
  <c r="L495" i="2"/>
  <c r="L497" i="2"/>
  <c r="L499" i="2"/>
  <c r="L501" i="2"/>
  <c r="L503" i="2"/>
  <c r="L505" i="2"/>
  <c r="L507" i="2"/>
  <c r="L576" i="2"/>
  <c r="L604" i="2"/>
  <c r="L622" i="2"/>
  <c r="L630" i="2"/>
  <c r="L646" i="2"/>
  <c r="L664" i="2"/>
  <c r="L690" i="2"/>
  <c r="L694" i="2"/>
  <c r="L673" i="2"/>
  <c r="L259" i="2"/>
  <c r="L432" i="2"/>
  <c r="L323" i="2"/>
  <c r="L462" i="2"/>
  <c r="L472" i="2"/>
  <c r="L348" i="2"/>
  <c r="L387" i="2"/>
  <c r="L344" i="2"/>
  <c r="L415" i="2"/>
  <c r="L357" i="2"/>
  <c r="L266" i="2"/>
  <c r="L418" i="2"/>
  <c r="L435" i="2"/>
  <c r="L393" i="2"/>
  <c r="L282" i="2"/>
  <c r="L346" i="2"/>
  <c r="L371" i="2"/>
  <c r="L482" i="2"/>
  <c r="L345" i="2"/>
  <c r="L392" i="2"/>
  <c r="L330" i="2"/>
  <c r="L307" i="2"/>
  <c r="L398" i="2"/>
  <c r="L304" i="2"/>
  <c r="L309" i="2"/>
  <c r="L479" i="2"/>
  <c r="L476" i="2"/>
  <c r="L493" i="2"/>
  <c r="L260" i="2"/>
  <c r="L265" i="2"/>
  <c r="L453" i="2"/>
  <c r="L298" i="2"/>
  <c r="L275" i="2"/>
  <c r="L258" i="2"/>
  <c r="L314" i="2"/>
  <c r="L378" i="2"/>
  <c r="L291" i="2"/>
  <c r="L355" i="2"/>
  <c r="L386" i="2"/>
  <c r="L450" i="2"/>
  <c r="L280" i="2"/>
  <c r="L404" i="2"/>
  <c r="L281" i="2"/>
  <c r="L413" i="2"/>
  <c r="L467" i="2"/>
  <c r="L324" i="2"/>
  <c r="L452" i="2"/>
  <c r="L329" i="2"/>
  <c r="L465" i="2"/>
  <c r="L362" i="2"/>
  <c r="L339" i="2"/>
  <c r="L403" i="2"/>
  <c r="L430" i="2"/>
  <c r="L494" i="2"/>
  <c r="L368" i="2"/>
  <c r="L373" i="2"/>
  <c r="L447" i="2"/>
  <c r="L284" i="2"/>
  <c r="L412" i="2"/>
  <c r="L293" i="2"/>
  <c r="L417" i="2"/>
  <c r="L240" i="2"/>
  <c r="L239" i="2"/>
  <c r="L489" i="2"/>
  <c r="L461" i="2"/>
  <c r="L437" i="2"/>
  <c r="L473" i="2"/>
  <c r="L433" i="2"/>
  <c r="L401" i="2"/>
  <c r="L369" i="2"/>
  <c r="L341" i="2"/>
  <c r="L305" i="2"/>
  <c r="L273" i="2"/>
  <c r="L492" i="2"/>
  <c r="L460" i="2"/>
  <c r="L428" i="2"/>
  <c r="L400" i="2"/>
  <c r="L364" i="2"/>
  <c r="L332" i="2"/>
  <c r="L300" i="2"/>
  <c r="L268" i="2"/>
  <c r="L487" i="2"/>
  <c r="L471" i="2"/>
  <c r="L455" i="2"/>
  <c r="L439" i="2"/>
  <c r="L423" i="2"/>
  <c r="L421" i="2"/>
  <c r="L389" i="2"/>
  <c r="L353" i="2"/>
  <c r="L325" i="2"/>
  <c r="L289" i="2"/>
  <c r="L261" i="2"/>
  <c r="L480" i="2"/>
  <c r="L448" i="2"/>
  <c r="L416" i="2"/>
  <c r="L380" i="2"/>
  <c r="L352" i="2"/>
  <c r="L320" i="2"/>
  <c r="L288" i="2"/>
  <c r="L256" i="2"/>
  <c r="L486" i="2"/>
  <c r="L470" i="2"/>
  <c r="L454" i="2"/>
  <c r="L438" i="2"/>
  <c r="L422" i="2"/>
  <c r="L406" i="2"/>
  <c r="L390" i="2"/>
  <c r="L407" i="2"/>
  <c r="L399" i="2"/>
  <c r="L391" i="2"/>
  <c r="L383" i="2"/>
  <c r="L375" i="2"/>
  <c r="L367" i="2"/>
  <c r="L359" i="2"/>
  <c r="L351" i="2"/>
  <c r="L343" i="2"/>
  <c r="L335" i="2"/>
  <c r="L327" i="2"/>
  <c r="L319" i="2"/>
  <c r="L311" i="2"/>
  <c r="L303" i="2"/>
  <c r="L295" i="2"/>
  <c r="L287" i="2"/>
  <c r="L279" i="2"/>
  <c r="L271" i="2"/>
  <c r="L263" i="2"/>
  <c r="L255" i="2"/>
  <c r="L382" i="2"/>
  <c r="L374" i="2"/>
  <c r="L366" i="2"/>
  <c r="L358" i="2"/>
  <c r="L350" i="2"/>
  <c r="L342" i="2"/>
  <c r="L334" i="2"/>
  <c r="L326" i="2"/>
  <c r="L318" i="2"/>
  <c r="L310" i="2"/>
  <c r="L302" i="2"/>
  <c r="L294" i="2"/>
  <c r="L286" i="2"/>
  <c r="L278" i="2"/>
  <c r="L270" i="2"/>
  <c r="L262" i="2"/>
  <c r="L469" i="2"/>
  <c r="L441" i="2"/>
  <c r="L481" i="2"/>
  <c r="L449" i="2"/>
  <c r="L409" i="2"/>
  <c r="L377" i="2"/>
  <c r="L349" i="2"/>
  <c r="L313" i="2"/>
  <c r="L285" i="2"/>
  <c r="L468" i="2"/>
  <c r="L436" i="2"/>
  <c r="L408" i="2"/>
  <c r="L376" i="2"/>
  <c r="L340" i="2"/>
  <c r="L308" i="2"/>
  <c r="L276" i="2"/>
  <c r="L491" i="2"/>
  <c r="L475" i="2"/>
  <c r="L459" i="2"/>
  <c r="L443" i="2"/>
  <c r="L427" i="2"/>
  <c r="L411" i="2"/>
  <c r="L397" i="2"/>
  <c r="L361" i="2"/>
  <c r="L333" i="2"/>
  <c r="L301" i="2"/>
  <c r="L269" i="2"/>
  <c r="L488" i="2"/>
  <c r="L456" i="2"/>
  <c r="L424" i="2"/>
  <c r="L388" i="2"/>
  <c r="L360" i="2"/>
  <c r="L328" i="2"/>
  <c r="L296" i="2"/>
  <c r="L264" i="2"/>
  <c r="L490" i="2"/>
  <c r="L474" i="2"/>
  <c r="L458" i="2"/>
  <c r="L442" i="2"/>
  <c r="L426" i="2"/>
  <c r="L410" i="2"/>
  <c r="L394" i="2"/>
  <c r="L274" i="2"/>
  <c r="L290" i="2"/>
  <c r="L306" i="2"/>
  <c r="L322" i="2"/>
  <c r="L338" i="2"/>
  <c r="L354" i="2"/>
  <c r="L370" i="2"/>
  <c r="L267" i="2"/>
  <c r="L283" i="2"/>
  <c r="L299" i="2"/>
  <c r="L315" i="2"/>
  <c r="L331" i="2"/>
  <c r="L347" i="2"/>
  <c r="L363" i="2"/>
  <c r="L379" i="2"/>
  <c r="L395" i="2"/>
  <c r="L414" i="2"/>
  <c r="L446" i="2"/>
  <c r="L478" i="2"/>
  <c r="L272" i="2"/>
  <c r="L336" i="2"/>
  <c r="L396" i="2"/>
  <c r="L464" i="2"/>
  <c r="L277" i="2"/>
  <c r="L337" i="2"/>
  <c r="L405" i="2"/>
  <c r="L431" i="2"/>
  <c r="L463" i="2"/>
  <c r="L316" i="2"/>
  <c r="L384" i="2"/>
  <c r="L444" i="2"/>
  <c r="L257" i="2"/>
  <c r="L321" i="2"/>
  <c r="L385" i="2"/>
  <c r="L457" i="2"/>
  <c r="L445" i="2"/>
  <c r="L402" i="2"/>
  <c r="L434" i="2"/>
  <c r="L466" i="2"/>
  <c r="L312" i="2"/>
  <c r="L372" i="2"/>
  <c r="L440" i="2"/>
  <c r="L317" i="2"/>
  <c r="L381" i="2"/>
  <c r="L419" i="2"/>
  <c r="L451" i="2"/>
  <c r="L483" i="2"/>
  <c r="L292" i="2"/>
  <c r="L356" i="2"/>
  <c r="L420" i="2"/>
  <c r="L484" i="2"/>
  <c r="L297" i="2"/>
  <c r="L365" i="2"/>
  <c r="L425" i="2"/>
  <c r="L429" i="2"/>
  <c r="L485" i="2"/>
  <c r="E11" i="2"/>
  <c r="N11" i="2" s="1"/>
  <c r="F11" i="2"/>
  <c r="O11" i="2" s="1"/>
  <c r="G11" i="2"/>
  <c r="P11" i="2" s="1"/>
  <c r="I11" i="2"/>
  <c r="E12" i="2"/>
  <c r="N12" i="2" s="1"/>
  <c r="F12" i="2"/>
  <c r="G12" i="2"/>
  <c r="P12" i="2" s="1"/>
  <c r="I12" i="2"/>
  <c r="R12" i="2" s="1"/>
  <c r="E13" i="2"/>
  <c r="N13" i="2" s="1"/>
  <c r="F13" i="2"/>
  <c r="O13" i="2" s="1"/>
  <c r="G13" i="2"/>
  <c r="I13" i="2"/>
  <c r="E14" i="2"/>
  <c r="N14" i="2" s="1"/>
  <c r="F14" i="2"/>
  <c r="O14" i="2" s="1"/>
  <c r="G14" i="2"/>
  <c r="P14" i="2" s="1"/>
  <c r="I14" i="2"/>
  <c r="E15" i="2"/>
  <c r="N15" i="2" s="1"/>
  <c r="F15" i="2"/>
  <c r="G15" i="2"/>
  <c r="P15" i="2" s="1"/>
  <c r="I15" i="2"/>
  <c r="R15" i="2" s="1"/>
  <c r="E16" i="2"/>
  <c r="N16" i="2" s="1"/>
  <c r="F16" i="2"/>
  <c r="O16" i="2" s="1"/>
  <c r="G16" i="2"/>
  <c r="P16" i="2" s="1"/>
  <c r="I16" i="2"/>
  <c r="E17" i="2"/>
  <c r="N17" i="2" s="1"/>
  <c r="F17" i="2"/>
  <c r="O17" i="2" s="1"/>
  <c r="G17" i="2"/>
  <c r="P17" i="2" s="1"/>
  <c r="I17" i="2"/>
  <c r="E18" i="2"/>
  <c r="N18" i="2" s="1"/>
  <c r="F18" i="2"/>
  <c r="G18" i="2"/>
  <c r="P18" i="2" s="1"/>
  <c r="I18" i="2"/>
  <c r="R18" i="2" s="1"/>
  <c r="E19" i="2"/>
  <c r="N19" i="2" s="1"/>
  <c r="F19" i="2"/>
  <c r="O19" i="2" s="1"/>
  <c r="G19" i="2"/>
  <c r="I19" i="2"/>
  <c r="E20" i="2"/>
  <c r="N20" i="2" s="1"/>
  <c r="F20" i="2"/>
  <c r="O20" i="2" s="1"/>
  <c r="G20" i="2"/>
  <c r="P20" i="2" s="1"/>
  <c r="I20" i="2"/>
  <c r="E21" i="2"/>
  <c r="N21" i="2" s="1"/>
  <c r="F21" i="2"/>
  <c r="G21" i="2"/>
  <c r="P21" i="2" s="1"/>
  <c r="I21" i="2"/>
  <c r="R21" i="2" s="1"/>
  <c r="E22" i="2"/>
  <c r="N22" i="2" s="1"/>
  <c r="F22" i="2"/>
  <c r="O22" i="2" s="1"/>
  <c r="G22" i="2"/>
  <c r="I22" i="2"/>
  <c r="E23" i="2"/>
  <c r="N23" i="2" s="1"/>
  <c r="F23" i="2"/>
  <c r="O23" i="2" s="1"/>
  <c r="G23" i="2"/>
  <c r="P23" i="2" s="1"/>
  <c r="I23" i="2"/>
  <c r="E24" i="2"/>
  <c r="N24" i="2" s="1"/>
  <c r="F24" i="2"/>
  <c r="G24" i="2"/>
  <c r="P24" i="2" s="1"/>
  <c r="I24" i="2"/>
  <c r="R24" i="2" s="1"/>
  <c r="E25" i="2"/>
  <c r="N25" i="2" s="1"/>
  <c r="F25" i="2"/>
  <c r="O25" i="2" s="1"/>
  <c r="G25" i="2"/>
  <c r="I25" i="2"/>
  <c r="E26" i="2"/>
  <c r="N26" i="2" s="1"/>
  <c r="F26" i="2"/>
  <c r="O26" i="2" s="1"/>
  <c r="G26" i="2"/>
  <c r="P26" i="2" s="1"/>
  <c r="I26" i="2"/>
  <c r="E27" i="2"/>
  <c r="N27" i="2" s="1"/>
  <c r="F27" i="2"/>
  <c r="G27" i="2"/>
  <c r="P27" i="2" s="1"/>
  <c r="I27" i="2"/>
  <c r="R27" i="2" s="1"/>
  <c r="E28" i="2"/>
  <c r="N28" i="2" s="1"/>
  <c r="F28" i="2"/>
  <c r="O28" i="2" s="1"/>
  <c r="G28" i="2"/>
  <c r="I28" i="2"/>
  <c r="E29" i="2"/>
  <c r="N29" i="2" s="1"/>
  <c r="F29" i="2"/>
  <c r="O29" i="2" s="1"/>
  <c r="G29" i="2"/>
  <c r="P29" i="2" s="1"/>
  <c r="I29" i="2"/>
  <c r="E30" i="2"/>
  <c r="N30" i="2" s="1"/>
  <c r="F30" i="2"/>
  <c r="G30" i="2"/>
  <c r="P30" i="2" s="1"/>
  <c r="I30" i="2"/>
  <c r="R30" i="2" s="1"/>
  <c r="E31" i="2"/>
  <c r="N31" i="2" s="1"/>
  <c r="F31" i="2"/>
  <c r="O31" i="2" s="1"/>
  <c r="G31" i="2"/>
  <c r="P31" i="2" s="1"/>
  <c r="I31" i="2"/>
  <c r="E32" i="2"/>
  <c r="N32" i="2" s="1"/>
  <c r="F32" i="2"/>
  <c r="O32" i="2" s="1"/>
  <c r="G32" i="2"/>
  <c r="P32" i="2" s="1"/>
  <c r="I32" i="2"/>
  <c r="E33" i="2"/>
  <c r="N33" i="2" s="1"/>
  <c r="F33" i="2"/>
  <c r="G33" i="2"/>
  <c r="P33" i="2" s="1"/>
  <c r="I33" i="2"/>
  <c r="R33" i="2" s="1"/>
  <c r="E34" i="2"/>
  <c r="N34" i="2" s="1"/>
  <c r="F34" i="2"/>
  <c r="O34" i="2" s="1"/>
  <c r="G34" i="2"/>
  <c r="P34" i="2" s="1"/>
  <c r="I34" i="2"/>
  <c r="E35" i="2"/>
  <c r="N35" i="2" s="1"/>
  <c r="F35" i="2"/>
  <c r="O35" i="2" s="1"/>
  <c r="G35" i="2"/>
  <c r="P35" i="2" s="1"/>
  <c r="I35" i="2"/>
  <c r="E36" i="2"/>
  <c r="N36" i="2" s="1"/>
  <c r="F36" i="2"/>
  <c r="G36" i="2"/>
  <c r="P36" i="2" s="1"/>
  <c r="I36" i="2"/>
  <c r="R36" i="2" s="1"/>
  <c r="E37" i="2"/>
  <c r="N37" i="2" s="1"/>
  <c r="F37" i="2"/>
  <c r="O37" i="2" s="1"/>
  <c r="G37" i="2"/>
  <c r="P37" i="2" s="1"/>
  <c r="I37" i="2"/>
  <c r="E38" i="2"/>
  <c r="N38" i="2" s="1"/>
  <c r="F38" i="2"/>
  <c r="O38" i="2" s="1"/>
  <c r="G38" i="2"/>
  <c r="P38" i="2" s="1"/>
  <c r="I38" i="2"/>
  <c r="E39" i="2"/>
  <c r="N39" i="2" s="1"/>
  <c r="F39" i="2"/>
  <c r="G39" i="2"/>
  <c r="P39" i="2" s="1"/>
  <c r="I39" i="2"/>
  <c r="R39" i="2" s="1"/>
  <c r="E40" i="2"/>
  <c r="N40" i="2" s="1"/>
  <c r="F40" i="2"/>
  <c r="O40" i="2" s="1"/>
  <c r="G40" i="2"/>
  <c r="P40" i="2" s="1"/>
  <c r="I40" i="2"/>
  <c r="E41" i="2"/>
  <c r="N41" i="2" s="1"/>
  <c r="F41" i="2"/>
  <c r="O41" i="2" s="1"/>
  <c r="G41" i="2"/>
  <c r="P41" i="2" s="1"/>
  <c r="I41" i="2"/>
  <c r="E42" i="2"/>
  <c r="F42" i="2"/>
  <c r="G42" i="2"/>
  <c r="P42" i="2" s="1"/>
  <c r="I42" i="2"/>
  <c r="R42" i="2" s="1"/>
  <c r="E43" i="2"/>
  <c r="N43" i="2" s="1"/>
  <c r="F43" i="2"/>
  <c r="O43" i="2" s="1"/>
  <c r="G43" i="2"/>
  <c r="P43" i="2" s="1"/>
  <c r="I43" i="2"/>
  <c r="E44" i="2"/>
  <c r="N44" i="2" s="1"/>
  <c r="F44" i="2"/>
  <c r="O44" i="2" s="1"/>
  <c r="G44" i="2"/>
  <c r="P44" i="2" s="1"/>
  <c r="I44" i="2"/>
  <c r="E45" i="2"/>
  <c r="N45" i="2" s="1"/>
  <c r="F45" i="2"/>
  <c r="G45" i="2"/>
  <c r="P45" i="2" s="1"/>
  <c r="I45" i="2"/>
  <c r="R45" i="2" s="1"/>
  <c r="E46" i="2"/>
  <c r="N46" i="2" s="1"/>
  <c r="F46" i="2"/>
  <c r="O46" i="2" s="1"/>
  <c r="G46" i="2"/>
  <c r="I46" i="2"/>
  <c r="E47" i="2"/>
  <c r="N47" i="2" s="1"/>
  <c r="F47" i="2"/>
  <c r="O47" i="2" s="1"/>
  <c r="G47" i="2"/>
  <c r="P47" i="2" s="1"/>
  <c r="I47" i="2"/>
  <c r="E48" i="2"/>
  <c r="N48" i="2" s="1"/>
  <c r="F48" i="2"/>
  <c r="G48" i="2"/>
  <c r="P48" i="2" s="1"/>
  <c r="I48" i="2"/>
  <c r="R48" i="2" s="1"/>
  <c r="E49" i="2"/>
  <c r="N49" i="2" s="1"/>
  <c r="F49" i="2"/>
  <c r="O49" i="2" s="1"/>
  <c r="G49" i="2"/>
  <c r="I49" i="2"/>
  <c r="E50" i="2"/>
  <c r="N50" i="2" s="1"/>
  <c r="F50" i="2"/>
  <c r="O50" i="2" s="1"/>
  <c r="G50" i="2"/>
  <c r="P50" i="2" s="1"/>
  <c r="I50" i="2"/>
  <c r="E51" i="2"/>
  <c r="N51" i="2" s="1"/>
  <c r="F51" i="2"/>
  <c r="G51" i="2"/>
  <c r="P51" i="2" s="1"/>
  <c r="I51" i="2"/>
  <c r="R51" i="2" s="1"/>
  <c r="E52" i="2"/>
  <c r="F52" i="2"/>
  <c r="O52" i="2" s="1"/>
  <c r="G52" i="2"/>
  <c r="P52" i="2" s="1"/>
  <c r="I52" i="2"/>
  <c r="E53" i="2"/>
  <c r="N53" i="2" s="1"/>
  <c r="F53" i="2"/>
  <c r="O53" i="2" s="1"/>
  <c r="G53" i="2"/>
  <c r="P53" i="2" s="1"/>
  <c r="I53" i="2"/>
  <c r="E54" i="2"/>
  <c r="N54" i="2" s="1"/>
  <c r="F54" i="2"/>
  <c r="G54" i="2"/>
  <c r="P54" i="2" s="1"/>
  <c r="I54" i="2"/>
  <c r="R54" i="2" s="1"/>
  <c r="E55" i="2"/>
  <c r="N55" i="2" s="1"/>
  <c r="F55" i="2"/>
  <c r="O55" i="2" s="1"/>
  <c r="G55" i="2"/>
  <c r="I55" i="2"/>
  <c r="E56" i="2"/>
  <c r="N56" i="2" s="1"/>
  <c r="F56" i="2"/>
  <c r="O56" i="2" s="1"/>
  <c r="G56" i="2"/>
  <c r="P56" i="2" s="1"/>
  <c r="I56" i="2"/>
  <c r="E57" i="2"/>
  <c r="N57" i="2" s="1"/>
  <c r="F57" i="2"/>
  <c r="G57" i="2"/>
  <c r="P57" i="2" s="1"/>
  <c r="I57" i="2"/>
  <c r="R57" i="2" s="1"/>
  <c r="E58" i="2"/>
  <c r="N58" i="2" s="1"/>
  <c r="F58" i="2"/>
  <c r="O58" i="2" s="1"/>
  <c r="G58" i="2"/>
  <c r="P58" i="2" s="1"/>
  <c r="I58" i="2"/>
  <c r="E59" i="2"/>
  <c r="N59" i="2" s="1"/>
  <c r="F59" i="2"/>
  <c r="O59" i="2" s="1"/>
  <c r="G59" i="2"/>
  <c r="P59" i="2" s="1"/>
  <c r="I59" i="2"/>
  <c r="E60" i="2"/>
  <c r="N60" i="2" s="1"/>
  <c r="F60" i="2"/>
  <c r="G60" i="2"/>
  <c r="P60" i="2" s="1"/>
  <c r="I60" i="2"/>
  <c r="R60" i="2" s="1"/>
  <c r="E61" i="2"/>
  <c r="N61" i="2" s="1"/>
  <c r="F61" i="2"/>
  <c r="O61" i="2" s="1"/>
  <c r="G61" i="2"/>
  <c r="P61" i="2" s="1"/>
  <c r="I61" i="2"/>
  <c r="E62" i="2"/>
  <c r="N62" i="2" s="1"/>
  <c r="F62" i="2"/>
  <c r="O62" i="2" s="1"/>
  <c r="G62" i="2"/>
  <c r="P62" i="2" s="1"/>
  <c r="I62" i="2"/>
  <c r="E63" i="2"/>
  <c r="N63" i="2" s="1"/>
  <c r="F63" i="2"/>
  <c r="G63" i="2"/>
  <c r="P63" i="2" s="1"/>
  <c r="I63" i="2"/>
  <c r="R63" i="2" s="1"/>
  <c r="E64" i="2"/>
  <c r="N64" i="2" s="1"/>
  <c r="F64" i="2"/>
  <c r="O64" i="2" s="1"/>
  <c r="G64" i="2"/>
  <c r="I64" i="2"/>
  <c r="E65" i="2"/>
  <c r="N65" i="2" s="1"/>
  <c r="F65" i="2"/>
  <c r="O65" i="2" s="1"/>
  <c r="G65" i="2"/>
  <c r="P65" i="2" s="1"/>
  <c r="I65" i="2"/>
  <c r="E66" i="2"/>
  <c r="N66" i="2" s="1"/>
  <c r="F66" i="2"/>
  <c r="G66" i="2"/>
  <c r="P66" i="2" s="1"/>
  <c r="I66" i="2"/>
  <c r="E67" i="2"/>
  <c r="N67" i="2" s="1"/>
  <c r="F67" i="2"/>
  <c r="G67" i="2"/>
  <c r="P67" i="2" s="1"/>
  <c r="I67" i="2"/>
  <c r="E68" i="2"/>
  <c r="N68" i="2" s="1"/>
  <c r="F68" i="2"/>
  <c r="O68" i="2" s="1"/>
  <c r="G68" i="2"/>
  <c r="P68" i="2" s="1"/>
  <c r="I68" i="2"/>
  <c r="E69" i="2"/>
  <c r="N69" i="2" s="1"/>
  <c r="F69" i="2"/>
  <c r="G69" i="2"/>
  <c r="P69" i="2" s="1"/>
  <c r="I69" i="2"/>
  <c r="R69" i="2" s="1"/>
  <c r="E70" i="2"/>
  <c r="N70" i="2" s="1"/>
  <c r="F70" i="2"/>
  <c r="O70" i="2" s="1"/>
  <c r="G70" i="2"/>
  <c r="P70" i="2" s="1"/>
  <c r="I70" i="2"/>
  <c r="E71" i="2"/>
  <c r="N71" i="2" s="1"/>
  <c r="F71" i="2"/>
  <c r="O71" i="2" s="1"/>
  <c r="G71" i="2"/>
  <c r="P71" i="2" s="1"/>
  <c r="I71" i="2"/>
  <c r="E72" i="2"/>
  <c r="N72" i="2" s="1"/>
  <c r="F72" i="2"/>
  <c r="G72" i="2"/>
  <c r="P72" i="2" s="1"/>
  <c r="I72" i="2"/>
  <c r="R72" i="2" s="1"/>
  <c r="E73" i="2"/>
  <c r="N73" i="2" s="1"/>
  <c r="F73" i="2"/>
  <c r="O73" i="2" s="1"/>
  <c r="G73" i="2"/>
  <c r="P73" i="2" s="1"/>
  <c r="I73" i="2"/>
  <c r="E74" i="2"/>
  <c r="N74" i="2" s="1"/>
  <c r="F74" i="2"/>
  <c r="O74" i="2" s="1"/>
  <c r="G74" i="2"/>
  <c r="P74" i="2" s="1"/>
  <c r="I74" i="2"/>
  <c r="E75" i="2"/>
  <c r="N75" i="2" s="1"/>
  <c r="F75" i="2"/>
  <c r="G75" i="2"/>
  <c r="P75" i="2" s="1"/>
  <c r="I75" i="2"/>
  <c r="R75" i="2" s="1"/>
  <c r="E76" i="2"/>
  <c r="N76" i="2" s="1"/>
  <c r="F76" i="2"/>
  <c r="O76" i="2" s="1"/>
  <c r="G76" i="2"/>
  <c r="P76" i="2" s="1"/>
  <c r="I76" i="2"/>
  <c r="E77" i="2"/>
  <c r="N77" i="2" s="1"/>
  <c r="F77" i="2"/>
  <c r="O77" i="2" s="1"/>
  <c r="G77" i="2"/>
  <c r="P77" i="2" s="1"/>
  <c r="I77" i="2"/>
  <c r="E78" i="2"/>
  <c r="N78" i="2" s="1"/>
  <c r="F78" i="2"/>
  <c r="G78" i="2"/>
  <c r="P78" i="2" s="1"/>
  <c r="I78" i="2"/>
  <c r="R78" i="2" s="1"/>
  <c r="E79" i="2"/>
  <c r="N79" i="2" s="1"/>
  <c r="F79" i="2"/>
  <c r="O79" i="2" s="1"/>
  <c r="G79" i="2"/>
  <c r="I79" i="2"/>
  <c r="E80" i="2"/>
  <c r="N80" i="2" s="1"/>
  <c r="F80" i="2"/>
  <c r="O80" i="2" s="1"/>
  <c r="G80" i="2"/>
  <c r="P80" i="2" s="1"/>
  <c r="I80" i="2"/>
  <c r="E81" i="2"/>
  <c r="N81" i="2" s="1"/>
  <c r="F81" i="2"/>
  <c r="G81" i="2"/>
  <c r="P81" i="2" s="1"/>
  <c r="I81" i="2"/>
  <c r="R81" i="2" s="1"/>
  <c r="E82" i="2"/>
  <c r="N82" i="2" s="1"/>
  <c r="F82" i="2"/>
  <c r="O82" i="2" s="1"/>
  <c r="G82" i="2"/>
  <c r="P82" i="2" s="1"/>
  <c r="I82" i="2"/>
  <c r="E83" i="2"/>
  <c r="N83" i="2" s="1"/>
  <c r="F83" i="2"/>
  <c r="O83" i="2" s="1"/>
  <c r="G83" i="2"/>
  <c r="P83" i="2" s="1"/>
  <c r="I83" i="2"/>
  <c r="E84" i="2"/>
  <c r="N84" i="2" s="1"/>
  <c r="F84" i="2"/>
  <c r="G84" i="2"/>
  <c r="P84" i="2" s="1"/>
  <c r="I84" i="2"/>
  <c r="R84" i="2" s="1"/>
  <c r="E85" i="2"/>
  <c r="N85" i="2" s="1"/>
  <c r="F85" i="2"/>
  <c r="O85" i="2" s="1"/>
  <c r="G85" i="2"/>
  <c r="I85" i="2"/>
  <c r="E86" i="2"/>
  <c r="N86" i="2" s="1"/>
  <c r="F86" i="2"/>
  <c r="O86" i="2" s="1"/>
  <c r="G86" i="2"/>
  <c r="P86" i="2" s="1"/>
  <c r="I86" i="2"/>
  <c r="E87" i="2"/>
  <c r="N87" i="2" s="1"/>
  <c r="F87" i="2"/>
  <c r="G87" i="2"/>
  <c r="P87" i="2" s="1"/>
  <c r="I87" i="2"/>
  <c r="R87" i="2" s="1"/>
  <c r="E88" i="2"/>
  <c r="N88" i="2" s="1"/>
  <c r="F88" i="2"/>
  <c r="O88" i="2" s="1"/>
  <c r="G88" i="2"/>
  <c r="I88" i="2"/>
  <c r="E89" i="2"/>
  <c r="N89" i="2" s="1"/>
  <c r="F89" i="2"/>
  <c r="O89" i="2" s="1"/>
  <c r="G89" i="2"/>
  <c r="P89" i="2" s="1"/>
  <c r="I89" i="2"/>
  <c r="E90" i="2"/>
  <c r="N90" i="2" s="1"/>
  <c r="F90" i="2"/>
  <c r="G90" i="2"/>
  <c r="P90" i="2" s="1"/>
  <c r="I90" i="2"/>
  <c r="R90" i="2" s="1"/>
  <c r="E91" i="2"/>
  <c r="N91" i="2" s="1"/>
  <c r="F91" i="2"/>
  <c r="O91" i="2" s="1"/>
  <c r="G91" i="2"/>
  <c r="P91" i="2" s="1"/>
  <c r="I91" i="2"/>
  <c r="E92" i="2"/>
  <c r="N92" i="2" s="1"/>
  <c r="F92" i="2"/>
  <c r="O92" i="2" s="1"/>
  <c r="G92" i="2"/>
  <c r="P92" i="2" s="1"/>
  <c r="I92" i="2"/>
  <c r="E93" i="2"/>
  <c r="N93" i="2" s="1"/>
  <c r="F93" i="2"/>
  <c r="G93" i="2"/>
  <c r="P93" i="2" s="1"/>
  <c r="I93" i="2"/>
  <c r="R93" i="2" s="1"/>
  <c r="E94" i="2"/>
  <c r="N94" i="2" s="1"/>
  <c r="F94" i="2"/>
  <c r="O94" i="2" s="1"/>
  <c r="G94" i="2"/>
  <c r="P94" i="2" s="1"/>
  <c r="I94" i="2"/>
  <c r="E95" i="2"/>
  <c r="N95" i="2" s="1"/>
  <c r="F95" i="2"/>
  <c r="O95" i="2" s="1"/>
  <c r="G95" i="2"/>
  <c r="P95" i="2" s="1"/>
  <c r="I95" i="2"/>
  <c r="E96" i="2"/>
  <c r="N96" i="2" s="1"/>
  <c r="F96" i="2"/>
  <c r="G96" i="2"/>
  <c r="P96" i="2" s="1"/>
  <c r="I96" i="2"/>
  <c r="R96" i="2" s="1"/>
  <c r="E97" i="2"/>
  <c r="N97" i="2" s="1"/>
  <c r="F97" i="2"/>
  <c r="O97" i="2" s="1"/>
  <c r="G97" i="2"/>
  <c r="P97" i="2" s="1"/>
  <c r="I97" i="2"/>
  <c r="E98" i="2"/>
  <c r="N98" i="2" s="1"/>
  <c r="F98" i="2"/>
  <c r="O98" i="2" s="1"/>
  <c r="G98" i="2"/>
  <c r="I98" i="2"/>
  <c r="E99" i="2"/>
  <c r="N99" i="2" s="1"/>
  <c r="F99" i="2"/>
  <c r="G99" i="2"/>
  <c r="P99" i="2" s="1"/>
  <c r="I99" i="2"/>
  <c r="R99" i="2" s="1"/>
  <c r="E100" i="2"/>
  <c r="N100" i="2" s="1"/>
  <c r="F100" i="2"/>
  <c r="O100" i="2" s="1"/>
  <c r="G100" i="2"/>
  <c r="I100" i="2"/>
  <c r="E101" i="2"/>
  <c r="N101" i="2" s="1"/>
  <c r="F101" i="2"/>
  <c r="O101" i="2" s="1"/>
  <c r="G101" i="2"/>
  <c r="P101" i="2" s="1"/>
  <c r="I101" i="2"/>
  <c r="E102" i="2"/>
  <c r="N102" i="2" s="1"/>
  <c r="F102" i="2"/>
  <c r="G102" i="2"/>
  <c r="P102" i="2" s="1"/>
  <c r="I102" i="2"/>
  <c r="R102" i="2" s="1"/>
  <c r="E103" i="2"/>
  <c r="N103" i="2" s="1"/>
  <c r="F103" i="2"/>
  <c r="O103" i="2" s="1"/>
  <c r="G103" i="2"/>
  <c r="P103" i="2" s="1"/>
  <c r="I103" i="2"/>
  <c r="E104" i="2"/>
  <c r="N104" i="2" s="1"/>
  <c r="F104" i="2"/>
  <c r="O104" i="2" s="1"/>
  <c r="G104" i="2"/>
  <c r="P104" i="2" s="1"/>
  <c r="I104" i="2"/>
  <c r="E105" i="2"/>
  <c r="N105" i="2" s="1"/>
  <c r="F105" i="2"/>
  <c r="G105" i="2"/>
  <c r="P105" i="2" s="1"/>
  <c r="I105" i="2"/>
  <c r="R105" i="2" s="1"/>
  <c r="E106" i="2"/>
  <c r="N106" i="2" s="1"/>
  <c r="F106" i="2"/>
  <c r="O106" i="2" s="1"/>
  <c r="G106" i="2"/>
  <c r="I106" i="2"/>
  <c r="E107" i="2"/>
  <c r="N107" i="2" s="1"/>
  <c r="F107" i="2"/>
  <c r="O107" i="2" s="1"/>
  <c r="G107" i="2"/>
  <c r="P107" i="2" s="1"/>
  <c r="I107" i="2"/>
  <c r="E108" i="2"/>
  <c r="N108" i="2" s="1"/>
  <c r="F108" i="2"/>
  <c r="G108" i="2"/>
  <c r="P108" i="2" s="1"/>
  <c r="I108" i="2"/>
  <c r="R108" i="2" s="1"/>
  <c r="E109" i="2"/>
  <c r="N109" i="2" s="1"/>
  <c r="F109" i="2"/>
  <c r="O109" i="2" s="1"/>
  <c r="G109" i="2"/>
  <c r="P109" i="2" s="1"/>
  <c r="I109" i="2"/>
  <c r="E110" i="2"/>
  <c r="N110" i="2" s="1"/>
  <c r="F110" i="2"/>
  <c r="O110" i="2" s="1"/>
  <c r="G110" i="2"/>
  <c r="P110" i="2" s="1"/>
  <c r="I110" i="2"/>
  <c r="E111" i="2"/>
  <c r="N111" i="2" s="1"/>
  <c r="F111" i="2"/>
  <c r="G111" i="2"/>
  <c r="P111" i="2" s="1"/>
  <c r="I111" i="2"/>
  <c r="R111" i="2" s="1"/>
  <c r="E112" i="2"/>
  <c r="N112" i="2" s="1"/>
  <c r="F112" i="2"/>
  <c r="O112" i="2" s="1"/>
  <c r="G112" i="2"/>
  <c r="I112" i="2"/>
  <c r="E113" i="2"/>
  <c r="N113" i="2" s="1"/>
  <c r="F113" i="2"/>
  <c r="O113" i="2" s="1"/>
  <c r="G113" i="2"/>
  <c r="P113" i="2" s="1"/>
  <c r="I113" i="2"/>
  <c r="E114" i="2"/>
  <c r="N114" i="2" s="1"/>
  <c r="F114" i="2"/>
  <c r="G114" i="2"/>
  <c r="P114" i="2" s="1"/>
  <c r="I114" i="2"/>
  <c r="R114" i="2" s="1"/>
  <c r="E115" i="2"/>
  <c r="N115" i="2" s="1"/>
  <c r="F115" i="2"/>
  <c r="O115" i="2" s="1"/>
  <c r="G115" i="2"/>
  <c r="P115" i="2" s="1"/>
  <c r="I115" i="2"/>
  <c r="E116" i="2"/>
  <c r="N116" i="2" s="1"/>
  <c r="F116" i="2"/>
  <c r="O116" i="2" s="1"/>
  <c r="G116" i="2"/>
  <c r="P116" i="2" s="1"/>
  <c r="I116" i="2"/>
  <c r="E117" i="2"/>
  <c r="N117" i="2" s="1"/>
  <c r="F117" i="2"/>
  <c r="G117" i="2"/>
  <c r="P117" i="2" s="1"/>
  <c r="I117" i="2"/>
  <c r="R117" i="2" s="1"/>
  <c r="E118" i="2"/>
  <c r="N118" i="2" s="1"/>
  <c r="F118" i="2"/>
  <c r="O118" i="2" s="1"/>
  <c r="G118" i="2"/>
  <c r="P118" i="2" s="1"/>
  <c r="I118" i="2"/>
  <c r="E119" i="2"/>
  <c r="N119" i="2" s="1"/>
  <c r="F119" i="2"/>
  <c r="O119" i="2" s="1"/>
  <c r="G119" i="2"/>
  <c r="P119" i="2" s="1"/>
  <c r="I119" i="2"/>
  <c r="E120" i="2"/>
  <c r="N120" i="2" s="1"/>
  <c r="F120" i="2"/>
  <c r="G120" i="2"/>
  <c r="P120" i="2" s="1"/>
  <c r="I120" i="2"/>
  <c r="R120" i="2" s="1"/>
  <c r="E121" i="2"/>
  <c r="N121" i="2" s="1"/>
  <c r="F121" i="2"/>
  <c r="G121" i="2"/>
  <c r="P121" i="2" s="1"/>
  <c r="I121" i="2"/>
  <c r="E122" i="2"/>
  <c r="N122" i="2" s="1"/>
  <c r="F122" i="2"/>
  <c r="O122" i="2" s="1"/>
  <c r="G122" i="2"/>
  <c r="P122" i="2" s="1"/>
  <c r="I122" i="2"/>
  <c r="E123" i="2"/>
  <c r="N123" i="2" s="1"/>
  <c r="F123" i="2"/>
  <c r="G123" i="2"/>
  <c r="P123" i="2" s="1"/>
  <c r="I123" i="2"/>
  <c r="R123" i="2" s="1"/>
  <c r="E124" i="2"/>
  <c r="N124" i="2" s="1"/>
  <c r="F124" i="2"/>
  <c r="O124" i="2" s="1"/>
  <c r="G124" i="2"/>
  <c r="I124" i="2"/>
  <c r="E125" i="2"/>
  <c r="N125" i="2" s="1"/>
  <c r="F125" i="2"/>
  <c r="O125" i="2" s="1"/>
  <c r="G125" i="2"/>
  <c r="P125" i="2" s="1"/>
  <c r="I125" i="2"/>
  <c r="E126" i="2"/>
  <c r="N126" i="2" s="1"/>
  <c r="F126" i="2"/>
  <c r="G126" i="2"/>
  <c r="P126" i="2" s="1"/>
  <c r="I126" i="2"/>
  <c r="R126" i="2" s="1"/>
  <c r="E127" i="2"/>
  <c r="N127" i="2" s="1"/>
  <c r="F127" i="2"/>
  <c r="O127" i="2" s="1"/>
  <c r="G127" i="2"/>
  <c r="P127" i="2" s="1"/>
  <c r="I127" i="2"/>
  <c r="E128" i="2"/>
  <c r="N128" i="2" s="1"/>
  <c r="F128" i="2"/>
  <c r="O128" i="2" s="1"/>
  <c r="G128" i="2"/>
  <c r="P128" i="2" s="1"/>
  <c r="I128" i="2"/>
  <c r="E129" i="2"/>
  <c r="N129" i="2" s="1"/>
  <c r="F129" i="2"/>
  <c r="G129" i="2"/>
  <c r="P129" i="2" s="1"/>
  <c r="I129" i="2"/>
  <c r="R129" i="2" s="1"/>
  <c r="E130" i="2"/>
  <c r="N130" i="2" s="1"/>
  <c r="F130" i="2"/>
  <c r="O130" i="2" s="1"/>
  <c r="G130" i="2"/>
  <c r="P130" i="2" s="1"/>
  <c r="I130" i="2"/>
  <c r="E131" i="2"/>
  <c r="N131" i="2" s="1"/>
  <c r="F131" i="2"/>
  <c r="O131" i="2" s="1"/>
  <c r="G131" i="2"/>
  <c r="P131" i="2" s="1"/>
  <c r="I131" i="2"/>
  <c r="E132" i="2"/>
  <c r="F132" i="2"/>
  <c r="G132" i="2"/>
  <c r="P132" i="2" s="1"/>
  <c r="I132" i="2"/>
  <c r="R132" i="2" s="1"/>
  <c r="E133" i="2"/>
  <c r="N133" i="2" s="1"/>
  <c r="F133" i="2"/>
  <c r="O133" i="2" s="1"/>
  <c r="G133" i="2"/>
  <c r="P133" i="2" s="1"/>
  <c r="I133" i="2"/>
  <c r="E134" i="2"/>
  <c r="N134" i="2" s="1"/>
  <c r="F134" i="2"/>
  <c r="O134" i="2" s="1"/>
  <c r="G134" i="2"/>
  <c r="P134" i="2" s="1"/>
  <c r="I134" i="2"/>
  <c r="E135" i="2"/>
  <c r="N135" i="2" s="1"/>
  <c r="F135" i="2"/>
  <c r="G135" i="2"/>
  <c r="P135" i="2" s="1"/>
  <c r="I135" i="2"/>
  <c r="R135" i="2" s="1"/>
  <c r="E136" i="2"/>
  <c r="N136" i="2" s="1"/>
  <c r="F136" i="2"/>
  <c r="O136" i="2" s="1"/>
  <c r="G136" i="2"/>
  <c r="P136" i="2" s="1"/>
  <c r="I136" i="2"/>
  <c r="E137" i="2"/>
  <c r="N137" i="2" s="1"/>
  <c r="F137" i="2"/>
  <c r="O137" i="2" s="1"/>
  <c r="G137" i="2"/>
  <c r="P137" i="2" s="1"/>
  <c r="I137" i="2"/>
  <c r="E138" i="2"/>
  <c r="N138" i="2" s="1"/>
  <c r="F138" i="2"/>
  <c r="G138" i="2"/>
  <c r="P138" i="2" s="1"/>
  <c r="I138" i="2"/>
  <c r="R138" i="2" s="1"/>
  <c r="E139" i="2"/>
  <c r="N139" i="2" s="1"/>
  <c r="F139" i="2"/>
  <c r="O139" i="2" s="1"/>
  <c r="G139" i="2"/>
  <c r="P139" i="2" s="1"/>
  <c r="I139" i="2"/>
  <c r="E140" i="2"/>
  <c r="N140" i="2" s="1"/>
  <c r="F140" i="2"/>
  <c r="O140" i="2" s="1"/>
  <c r="G140" i="2"/>
  <c r="P140" i="2" s="1"/>
  <c r="I140" i="2"/>
  <c r="E141" i="2"/>
  <c r="N141" i="2" s="1"/>
  <c r="F141" i="2"/>
  <c r="G141" i="2"/>
  <c r="P141" i="2" s="1"/>
  <c r="I141" i="2"/>
  <c r="R141" i="2" s="1"/>
  <c r="E142" i="2"/>
  <c r="N142" i="2" s="1"/>
  <c r="F142" i="2"/>
  <c r="O142" i="2" s="1"/>
  <c r="G142" i="2"/>
  <c r="I142" i="2"/>
  <c r="E143" i="2"/>
  <c r="N143" i="2" s="1"/>
  <c r="F143" i="2"/>
  <c r="O143" i="2" s="1"/>
  <c r="G143" i="2"/>
  <c r="P143" i="2" s="1"/>
  <c r="I143" i="2"/>
  <c r="E144" i="2"/>
  <c r="N144" i="2" s="1"/>
  <c r="F144" i="2"/>
  <c r="G144" i="2"/>
  <c r="P144" i="2" s="1"/>
  <c r="I144" i="2"/>
  <c r="R144" i="2" s="1"/>
  <c r="E145" i="2"/>
  <c r="N145" i="2" s="1"/>
  <c r="F145" i="2"/>
  <c r="O145" i="2" s="1"/>
  <c r="G145" i="2"/>
  <c r="I145" i="2"/>
  <c r="E146" i="2"/>
  <c r="N146" i="2" s="1"/>
  <c r="F146" i="2"/>
  <c r="O146" i="2" s="1"/>
  <c r="G146" i="2"/>
  <c r="P146" i="2" s="1"/>
  <c r="I146" i="2"/>
  <c r="E147" i="2"/>
  <c r="N147" i="2" s="1"/>
  <c r="F147" i="2"/>
  <c r="G147" i="2"/>
  <c r="P147" i="2" s="1"/>
  <c r="I147" i="2"/>
  <c r="R147" i="2" s="1"/>
  <c r="E148" i="2"/>
  <c r="N148" i="2" s="1"/>
  <c r="F148" i="2"/>
  <c r="O148" i="2" s="1"/>
  <c r="G148" i="2"/>
  <c r="I148" i="2"/>
  <c r="E149" i="2"/>
  <c r="N149" i="2" s="1"/>
  <c r="F149" i="2"/>
  <c r="O149" i="2" s="1"/>
  <c r="G149" i="2"/>
  <c r="P149" i="2" s="1"/>
  <c r="I149" i="2"/>
  <c r="E150" i="2"/>
  <c r="N150" i="2" s="1"/>
  <c r="F150" i="2"/>
  <c r="G150" i="2"/>
  <c r="P150" i="2" s="1"/>
  <c r="I150" i="2"/>
  <c r="R150" i="2" s="1"/>
  <c r="E151" i="2"/>
  <c r="N151" i="2" s="1"/>
  <c r="F151" i="2"/>
  <c r="O151" i="2" s="1"/>
  <c r="G151" i="2"/>
  <c r="I151" i="2"/>
  <c r="E152" i="2"/>
  <c r="N152" i="2" s="1"/>
  <c r="F152" i="2"/>
  <c r="O152" i="2" s="1"/>
  <c r="G152" i="2"/>
  <c r="P152" i="2" s="1"/>
  <c r="I152" i="2"/>
  <c r="E153" i="2"/>
  <c r="N153" i="2" s="1"/>
  <c r="F153" i="2"/>
  <c r="G153" i="2"/>
  <c r="P153" i="2" s="1"/>
  <c r="I153" i="2"/>
  <c r="R153" i="2" s="1"/>
  <c r="E154" i="2"/>
  <c r="N154" i="2" s="1"/>
  <c r="F154" i="2"/>
  <c r="G154" i="2"/>
  <c r="I154" i="2"/>
  <c r="E155" i="2"/>
  <c r="N155" i="2" s="1"/>
  <c r="F155" i="2"/>
  <c r="O155" i="2" s="1"/>
  <c r="G155" i="2"/>
  <c r="P155" i="2" s="1"/>
  <c r="I155" i="2"/>
  <c r="E156" i="2"/>
  <c r="N156" i="2" s="1"/>
  <c r="F156" i="2"/>
  <c r="G156" i="2"/>
  <c r="P156" i="2" s="1"/>
  <c r="I156" i="2"/>
  <c r="R156" i="2" s="1"/>
  <c r="E157" i="2"/>
  <c r="N157" i="2" s="1"/>
  <c r="F157" i="2"/>
  <c r="O157" i="2" s="1"/>
  <c r="G157" i="2"/>
  <c r="P157" i="2" s="1"/>
  <c r="I157" i="2"/>
  <c r="E158" i="2"/>
  <c r="N158" i="2" s="1"/>
  <c r="F158" i="2"/>
  <c r="O158" i="2" s="1"/>
  <c r="G158" i="2"/>
  <c r="P158" i="2" s="1"/>
  <c r="I158" i="2"/>
  <c r="R158" i="2" s="1"/>
  <c r="E159" i="2"/>
  <c r="N159" i="2" s="1"/>
  <c r="F159" i="2"/>
  <c r="G159" i="2"/>
  <c r="P159" i="2" s="1"/>
  <c r="I159" i="2"/>
  <c r="R159" i="2" s="1"/>
  <c r="E160" i="2"/>
  <c r="N160" i="2" s="1"/>
  <c r="F160" i="2"/>
  <c r="O160" i="2" s="1"/>
  <c r="G160" i="2"/>
  <c r="P160" i="2" s="1"/>
  <c r="I160" i="2"/>
  <c r="E161" i="2"/>
  <c r="N161" i="2" s="1"/>
  <c r="F161" i="2"/>
  <c r="O161" i="2" s="1"/>
  <c r="G161" i="2"/>
  <c r="P161" i="2" s="1"/>
  <c r="I161" i="2"/>
  <c r="R161" i="2" s="1"/>
  <c r="E162" i="2"/>
  <c r="N162" i="2" s="1"/>
  <c r="F162" i="2"/>
  <c r="G162" i="2"/>
  <c r="P162" i="2" s="1"/>
  <c r="I162" i="2"/>
  <c r="R162" i="2" s="1"/>
  <c r="E163" i="2"/>
  <c r="N163" i="2" s="1"/>
  <c r="F163" i="2"/>
  <c r="O163" i="2" s="1"/>
  <c r="G163" i="2"/>
  <c r="P163" i="2" s="1"/>
  <c r="I163" i="2"/>
  <c r="E164" i="2"/>
  <c r="N164" i="2" s="1"/>
  <c r="F164" i="2"/>
  <c r="O164" i="2" s="1"/>
  <c r="G164" i="2"/>
  <c r="P164" i="2" s="1"/>
  <c r="I164" i="2"/>
  <c r="R164" i="2" s="1"/>
  <c r="E165" i="2"/>
  <c r="N165" i="2" s="1"/>
  <c r="F165" i="2"/>
  <c r="G165" i="2"/>
  <c r="P165" i="2" s="1"/>
  <c r="I165" i="2"/>
  <c r="R165" i="2" s="1"/>
  <c r="E166" i="2"/>
  <c r="N166" i="2" s="1"/>
  <c r="F166" i="2"/>
  <c r="O166" i="2" s="1"/>
  <c r="G166" i="2"/>
  <c r="P166" i="2" s="1"/>
  <c r="I166" i="2"/>
  <c r="E167" i="2"/>
  <c r="N167" i="2" s="1"/>
  <c r="F167" i="2"/>
  <c r="O167" i="2" s="1"/>
  <c r="G167" i="2"/>
  <c r="P167" i="2" s="1"/>
  <c r="I167" i="2"/>
  <c r="R167" i="2" s="1"/>
  <c r="E168" i="2"/>
  <c r="N168" i="2" s="1"/>
  <c r="F168" i="2"/>
  <c r="G168" i="2"/>
  <c r="P168" i="2" s="1"/>
  <c r="I168" i="2"/>
  <c r="R168" i="2" s="1"/>
  <c r="E169" i="2"/>
  <c r="N169" i="2" s="1"/>
  <c r="F169" i="2"/>
  <c r="O169" i="2" s="1"/>
  <c r="G169" i="2"/>
  <c r="P169" i="2" s="1"/>
  <c r="I169" i="2"/>
  <c r="E170" i="2"/>
  <c r="N170" i="2" s="1"/>
  <c r="F170" i="2"/>
  <c r="O170" i="2" s="1"/>
  <c r="G170" i="2"/>
  <c r="P170" i="2" s="1"/>
  <c r="I170" i="2"/>
  <c r="R170" i="2" s="1"/>
  <c r="E171" i="2"/>
  <c r="N171" i="2" s="1"/>
  <c r="F171" i="2"/>
  <c r="O171" i="2" s="1"/>
  <c r="G171" i="2"/>
  <c r="P171" i="2" s="1"/>
  <c r="I171" i="2"/>
  <c r="R171" i="2" s="1"/>
  <c r="E172" i="2"/>
  <c r="N172" i="2" s="1"/>
  <c r="F172" i="2"/>
  <c r="O172" i="2" s="1"/>
  <c r="G172" i="2"/>
  <c r="P172" i="2" s="1"/>
  <c r="I172" i="2"/>
  <c r="E173" i="2"/>
  <c r="N173" i="2" s="1"/>
  <c r="F173" i="2"/>
  <c r="O173" i="2" s="1"/>
  <c r="G173" i="2"/>
  <c r="P173" i="2" s="1"/>
  <c r="I173" i="2"/>
  <c r="R173" i="2" s="1"/>
  <c r="E174" i="2"/>
  <c r="N174" i="2" s="1"/>
  <c r="F174" i="2"/>
  <c r="G174" i="2"/>
  <c r="P174" i="2" s="1"/>
  <c r="I174" i="2"/>
  <c r="R174" i="2" s="1"/>
  <c r="E175" i="2"/>
  <c r="N175" i="2" s="1"/>
  <c r="F175" i="2"/>
  <c r="O175" i="2" s="1"/>
  <c r="G175" i="2"/>
  <c r="P175" i="2" s="1"/>
  <c r="I175" i="2"/>
  <c r="E176" i="2"/>
  <c r="N176" i="2" s="1"/>
  <c r="F176" i="2"/>
  <c r="O176" i="2" s="1"/>
  <c r="G176" i="2"/>
  <c r="P176" i="2" s="1"/>
  <c r="I176" i="2"/>
  <c r="R176" i="2" s="1"/>
  <c r="E177" i="2"/>
  <c r="N177" i="2" s="1"/>
  <c r="F177" i="2"/>
  <c r="G177" i="2"/>
  <c r="P177" i="2" s="1"/>
  <c r="I177" i="2"/>
  <c r="R177" i="2" s="1"/>
  <c r="E178" i="2"/>
  <c r="N178" i="2" s="1"/>
  <c r="F178" i="2"/>
  <c r="O178" i="2" s="1"/>
  <c r="G178" i="2"/>
  <c r="I178" i="2"/>
  <c r="E179" i="2"/>
  <c r="N179" i="2" s="1"/>
  <c r="F179" i="2"/>
  <c r="O179" i="2" s="1"/>
  <c r="G179" i="2"/>
  <c r="P179" i="2" s="1"/>
  <c r="I179" i="2"/>
  <c r="R179" i="2" s="1"/>
  <c r="E180" i="2"/>
  <c r="N180" i="2" s="1"/>
  <c r="F180" i="2"/>
  <c r="G180" i="2"/>
  <c r="P180" i="2" s="1"/>
  <c r="I180" i="2"/>
  <c r="R180" i="2" s="1"/>
  <c r="E181" i="2"/>
  <c r="N181" i="2" s="1"/>
  <c r="F181" i="2"/>
  <c r="O181" i="2" s="1"/>
  <c r="G181" i="2"/>
  <c r="I181" i="2"/>
  <c r="E182" i="2"/>
  <c r="N182" i="2" s="1"/>
  <c r="F182" i="2"/>
  <c r="O182" i="2" s="1"/>
  <c r="G182" i="2"/>
  <c r="P182" i="2" s="1"/>
  <c r="I182" i="2"/>
  <c r="R182" i="2" s="1"/>
  <c r="E183" i="2"/>
  <c r="N183" i="2" s="1"/>
  <c r="F183" i="2"/>
  <c r="O183" i="2" s="1"/>
  <c r="G183" i="2"/>
  <c r="P183" i="2" s="1"/>
  <c r="I183" i="2"/>
  <c r="R183" i="2" s="1"/>
  <c r="E184" i="2"/>
  <c r="N184" i="2" s="1"/>
  <c r="F184" i="2"/>
  <c r="O184" i="2" s="1"/>
  <c r="G184" i="2"/>
  <c r="I184" i="2"/>
  <c r="E185" i="2"/>
  <c r="N185" i="2" s="1"/>
  <c r="F185" i="2"/>
  <c r="O185" i="2" s="1"/>
  <c r="G185" i="2"/>
  <c r="P185" i="2" s="1"/>
  <c r="I185" i="2"/>
  <c r="R185" i="2" s="1"/>
  <c r="E186" i="2"/>
  <c r="N186" i="2" s="1"/>
  <c r="F186" i="2"/>
  <c r="G186" i="2"/>
  <c r="P186" i="2" s="1"/>
  <c r="I186" i="2"/>
  <c r="R186" i="2" s="1"/>
  <c r="E187" i="2"/>
  <c r="N187" i="2" s="1"/>
  <c r="F187" i="2"/>
  <c r="O187" i="2" s="1"/>
  <c r="G187" i="2"/>
  <c r="P187" i="2" s="1"/>
  <c r="I187" i="2"/>
  <c r="E188" i="2"/>
  <c r="N188" i="2" s="1"/>
  <c r="F188" i="2"/>
  <c r="O188" i="2" s="1"/>
  <c r="G188" i="2"/>
  <c r="P188" i="2" s="1"/>
  <c r="I188" i="2"/>
  <c r="R188" i="2" s="1"/>
  <c r="E189" i="2"/>
  <c r="N189" i="2" s="1"/>
  <c r="F189" i="2"/>
  <c r="G189" i="2"/>
  <c r="P189" i="2" s="1"/>
  <c r="I189" i="2"/>
  <c r="R189" i="2" s="1"/>
  <c r="E190" i="2"/>
  <c r="N190" i="2" s="1"/>
  <c r="F190" i="2"/>
  <c r="O190" i="2" s="1"/>
  <c r="G190" i="2"/>
  <c r="P190" i="2" s="1"/>
  <c r="I190" i="2"/>
  <c r="E191" i="2"/>
  <c r="N191" i="2" s="1"/>
  <c r="F191" i="2"/>
  <c r="O191" i="2" s="1"/>
  <c r="G191" i="2"/>
  <c r="P191" i="2" s="1"/>
  <c r="I191" i="2"/>
  <c r="R191" i="2" s="1"/>
  <c r="E192" i="2"/>
  <c r="N192" i="2" s="1"/>
  <c r="F192" i="2"/>
  <c r="G192" i="2"/>
  <c r="P192" i="2" s="1"/>
  <c r="I192" i="2"/>
  <c r="R192" i="2" s="1"/>
  <c r="E193" i="2"/>
  <c r="N193" i="2" s="1"/>
  <c r="F193" i="2"/>
  <c r="O193" i="2" s="1"/>
  <c r="G193" i="2"/>
  <c r="P193" i="2" s="1"/>
  <c r="I193" i="2"/>
  <c r="E194" i="2"/>
  <c r="N194" i="2" s="1"/>
  <c r="F194" i="2"/>
  <c r="O194" i="2" s="1"/>
  <c r="G194" i="2"/>
  <c r="P194" i="2" s="1"/>
  <c r="I194" i="2"/>
  <c r="R194" i="2" s="1"/>
  <c r="E195" i="2"/>
  <c r="N195" i="2" s="1"/>
  <c r="F195" i="2"/>
  <c r="G195" i="2"/>
  <c r="P195" i="2" s="1"/>
  <c r="I195" i="2"/>
  <c r="R195" i="2" s="1"/>
  <c r="E196" i="2"/>
  <c r="N196" i="2" s="1"/>
  <c r="F196" i="2"/>
  <c r="O196" i="2" s="1"/>
  <c r="G196" i="2"/>
  <c r="P196" i="2" s="1"/>
  <c r="I196" i="2"/>
  <c r="E197" i="2"/>
  <c r="N197" i="2" s="1"/>
  <c r="F197" i="2"/>
  <c r="O197" i="2" s="1"/>
  <c r="G197" i="2"/>
  <c r="P197" i="2" s="1"/>
  <c r="I197" i="2"/>
  <c r="R197" i="2" s="1"/>
  <c r="E198" i="2"/>
  <c r="N198" i="2" s="1"/>
  <c r="F198" i="2"/>
  <c r="O198" i="2" s="1"/>
  <c r="G198" i="2"/>
  <c r="P198" i="2" s="1"/>
  <c r="I198" i="2"/>
  <c r="R198" i="2" s="1"/>
  <c r="E199" i="2"/>
  <c r="N199" i="2" s="1"/>
  <c r="F199" i="2"/>
  <c r="O199" i="2" s="1"/>
  <c r="G199" i="2"/>
  <c r="P199" i="2" s="1"/>
  <c r="I199" i="2"/>
  <c r="E200" i="2"/>
  <c r="N200" i="2" s="1"/>
  <c r="F200" i="2"/>
  <c r="O200" i="2" s="1"/>
  <c r="G200" i="2"/>
  <c r="P200" i="2" s="1"/>
  <c r="I200" i="2"/>
  <c r="R200" i="2" s="1"/>
  <c r="E201" i="2"/>
  <c r="N201" i="2" s="1"/>
  <c r="F201" i="2"/>
  <c r="G201" i="2"/>
  <c r="P201" i="2" s="1"/>
  <c r="I201" i="2"/>
  <c r="R201" i="2" s="1"/>
  <c r="E202" i="2"/>
  <c r="N202" i="2" s="1"/>
  <c r="F202" i="2"/>
  <c r="O202" i="2" s="1"/>
  <c r="G202" i="2"/>
  <c r="P202" i="2" s="1"/>
  <c r="I202" i="2"/>
  <c r="E203" i="2"/>
  <c r="N203" i="2" s="1"/>
  <c r="F203" i="2"/>
  <c r="O203" i="2" s="1"/>
  <c r="G203" i="2"/>
  <c r="P203" i="2" s="1"/>
  <c r="I203" i="2"/>
  <c r="R203" i="2" s="1"/>
  <c r="E204" i="2"/>
  <c r="N204" i="2" s="1"/>
  <c r="F204" i="2"/>
  <c r="G204" i="2"/>
  <c r="P204" i="2" s="1"/>
  <c r="I204" i="2"/>
  <c r="R204" i="2" s="1"/>
  <c r="E205" i="2"/>
  <c r="N205" i="2" s="1"/>
  <c r="F205" i="2"/>
  <c r="O205" i="2" s="1"/>
  <c r="G205" i="2"/>
  <c r="P205" i="2" s="1"/>
  <c r="I205" i="2"/>
  <c r="E206" i="2"/>
  <c r="N206" i="2" s="1"/>
  <c r="F206" i="2"/>
  <c r="O206" i="2" s="1"/>
  <c r="G206" i="2"/>
  <c r="P206" i="2" s="1"/>
  <c r="I206" i="2"/>
  <c r="R206" i="2" s="1"/>
  <c r="E207" i="2"/>
  <c r="N207" i="2" s="1"/>
  <c r="F207" i="2"/>
  <c r="G207" i="2"/>
  <c r="P207" i="2" s="1"/>
  <c r="I207" i="2"/>
  <c r="R207" i="2" s="1"/>
  <c r="E208" i="2"/>
  <c r="N208" i="2" s="1"/>
  <c r="F208" i="2"/>
  <c r="O208" i="2" s="1"/>
  <c r="G208" i="2"/>
  <c r="I208" i="2"/>
  <c r="E209" i="2"/>
  <c r="N209" i="2" s="1"/>
  <c r="F209" i="2"/>
  <c r="O209" i="2" s="1"/>
  <c r="G209" i="2"/>
  <c r="P209" i="2" s="1"/>
  <c r="I209" i="2"/>
  <c r="R209" i="2" s="1"/>
  <c r="E210" i="2"/>
  <c r="N210" i="2" s="1"/>
  <c r="F210" i="2"/>
  <c r="G210" i="2"/>
  <c r="P210" i="2" s="1"/>
  <c r="I210" i="2"/>
  <c r="R210" i="2" s="1"/>
  <c r="E211" i="2"/>
  <c r="N211" i="2" s="1"/>
  <c r="F211" i="2"/>
  <c r="O211" i="2" s="1"/>
  <c r="G211" i="2"/>
  <c r="P211" i="2" s="1"/>
  <c r="I211" i="2"/>
  <c r="E212" i="2"/>
  <c r="N212" i="2" s="1"/>
  <c r="F212" i="2"/>
  <c r="O212" i="2" s="1"/>
  <c r="G212" i="2"/>
  <c r="P212" i="2" s="1"/>
  <c r="I212" i="2"/>
  <c r="R212" i="2" s="1"/>
  <c r="E213" i="2"/>
  <c r="N213" i="2" s="1"/>
  <c r="F213" i="2"/>
  <c r="G213" i="2"/>
  <c r="P213" i="2" s="1"/>
  <c r="I213" i="2"/>
  <c r="R213" i="2" s="1"/>
  <c r="E214" i="2"/>
  <c r="N214" i="2" s="1"/>
  <c r="F214" i="2"/>
  <c r="O214" i="2" s="1"/>
  <c r="G214" i="2"/>
  <c r="P214" i="2" s="1"/>
  <c r="I214" i="2"/>
  <c r="E215" i="2"/>
  <c r="N215" i="2" s="1"/>
  <c r="F215" i="2"/>
  <c r="O215" i="2" s="1"/>
  <c r="G215" i="2"/>
  <c r="P215" i="2" s="1"/>
  <c r="I215" i="2"/>
  <c r="R215" i="2" s="1"/>
  <c r="E216" i="2"/>
  <c r="N216" i="2" s="1"/>
  <c r="F216" i="2"/>
  <c r="G216" i="2"/>
  <c r="P216" i="2" s="1"/>
  <c r="I216" i="2"/>
  <c r="R216" i="2" s="1"/>
  <c r="E217" i="2"/>
  <c r="N217" i="2" s="1"/>
  <c r="F217" i="2"/>
  <c r="O217" i="2" s="1"/>
  <c r="G217" i="2"/>
  <c r="P217" i="2" s="1"/>
  <c r="I217" i="2"/>
  <c r="E218" i="2"/>
  <c r="N218" i="2" s="1"/>
  <c r="F218" i="2"/>
  <c r="O218" i="2" s="1"/>
  <c r="G218" i="2"/>
  <c r="P218" i="2" s="1"/>
  <c r="I218" i="2"/>
  <c r="R218" i="2" s="1"/>
  <c r="E219" i="2"/>
  <c r="N219" i="2" s="1"/>
  <c r="F219" i="2"/>
  <c r="G219" i="2"/>
  <c r="P219" i="2" s="1"/>
  <c r="I219" i="2"/>
  <c r="R219" i="2" s="1"/>
  <c r="E220" i="2"/>
  <c r="N220" i="2" s="1"/>
  <c r="F220" i="2"/>
  <c r="O220" i="2" s="1"/>
  <c r="G220" i="2"/>
  <c r="P220" i="2" s="1"/>
  <c r="I220" i="2"/>
  <c r="E221" i="2"/>
  <c r="N221" i="2" s="1"/>
  <c r="F221" i="2"/>
  <c r="O221" i="2" s="1"/>
  <c r="G221" i="2"/>
  <c r="P221" i="2" s="1"/>
  <c r="I221" i="2"/>
  <c r="R221" i="2" s="1"/>
  <c r="E222" i="2"/>
  <c r="N222" i="2" s="1"/>
  <c r="F222" i="2"/>
  <c r="G222" i="2"/>
  <c r="P222" i="2" s="1"/>
  <c r="I222" i="2"/>
  <c r="R222" i="2" s="1"/>
  <c r="E223" i="2"/>
  <c r="N223" i="2" s="1"/>
  <c r="F223" i="2"/>
  <c r="O223" i="2" s="1"/>
  <c r="G223" i="2"/>
  <c r="P223" i="2" s="1"/>
  <c r="I223" i="2"/>
  <c r="E224" i="2"/>
  <c r="N224" i="2" s="1"/>
  <c r="F224" i="2"/>
  <c r="O224" i="2" s="1"/>
  <c r="G224" i="2"/>
  <c r="P224" i="2" s="1"/>
  <c r="I224" i="2"/>
  <c r="E225" i="2"/>
  <c r="N225" i="2" s="1"/>
  <c r="F225" i="2"/>
  <c r="G225" i="2"/>
  <c r="P225" i="2" s="1"/>
  <c r="I225" i="2"/>
  <c r="R225" i="2" s="1"/>
  <c r="E226" i="2"/>
  <c r="N226" i="2" s="1"/>
  <c r="F226" i="2"/>
  <c r="O226" i="2" s="1"/>
  <c r="G226" i="2"/>
  <c r="I226" i="2"/>
  <c r="E227" i="2"/>
  <c r="N227" i="2" s="1"/>
  <c r="F227" i="2"/>
  <c r="O227" i="2" s="1"/>
  <c r="G227" i="2"/>
  <c r="P227" i="2" s="1"/>
  <c r="I227" i="2"/>
  <c r="R227" i="2" s="1"/>
  <c r="E228" i="2"/>
  <c r="N228" i="2" s="1"/>
  <c r="F228" i="2"/>
  <c r="O228" i="2" s="1"/>
  <c r="G228" i="2"/>
  <c r="P228" i="2" s="1"/>
  <c r="I228" i="2"/>
  <c r="R228" i="2" s="1"/>
  <c r="E229" i="2"/>
  <c r="N229" i="2" s="1"/>
  <c r="F229" i="2"/>
  <c r="O229" i="2" s="1"/>
  <c r="G229" i="2"/>
  <c r="P229" i="2" s="1"/>
  <c r="I229" i="2"/>
  <c r="E230" i="2"/>
  <c r="N230" i="2" s="1"/>
  <c r="F230" i="2"/>
  <c r="O230" i="2" s="1"/>
  <c r="G230" i="2"/>
  <c r="P230" i="2" s="1"/>
  <c r="I230" i="2"/>
  <c r="E231" i="2"/>
  <c r="N231" i="2" s="1"/>
  <c r="F231" i="2"/>
  <c r="G231" i="2"/>
  <c r="P231" i="2" s="1"/>
  <c r="I231" i="2"/>
  <c r="R231" i="2" s="1"/>
  <c r="E232" i="2"/>
  <c r="N232" i="2" s="1"/>
  <c r="F232" i="2"/>
  <c r="O232" i="2" s="1"/>
  <c r="G232" i="2"/>
  <c r="P232" i="2" s="1"/>
  <c r="I232" i="2"/>
  <c r="E233" i="2"/>
  <c r="N233" i="2" s="1"/>
  <c r="F233" i="2"/>
  <c r="O233" i="2" s="1"/>
  <c r="G233" i="2"/>
  <c r="P233" i="2" s="1"/>
  <c r="I233" i="2"/>
  <c r="R233" i="2" s="1"/>
  <c r="E234" i="2"/>
  <c r="N234" i="2" s="1"/>
  <c r="F234" i="2"/>
  <c r="G234" i="2"/>
  <c r="P234" i="2" s="1"/>
  <c r="I234" i="2"/>
  <c r="R234" i="2" s="1"/>
  <c r="E235" i="2"/>
  <c r="N235" i="2" s="1"/>
  <c r="F235" i="2"/>
  <c r="O235" i="2" s="1"/>
  <c r="G235" i="2"/>
  <c r="P235" i="2" s="1"/>
  <c r="I235" i="2"/>
  <c r="E236" i="2"/>
  <c r="N236" i="2" s="1"/>
  <c r="F236" i="2"/>
  <c r="O236" i="2" s="1"/>
  <c r="G236" i="2"/>
  <c r="P236" i="2" s="1"/>
  <c r="I236" i="2"/>
  <c r="R236" i="2" s="1"/>
  <c r="E237" i="2"/>
  <c r="N237" i="2" s="1"/>
  <c r="F237" i="2"/>
  <c r="G237" i="2"/>
  <c r="P237" i="2" s="1"/>
  <c r="I237" i="2"/>
  <c r="R237" i="2" s="1"/>
  <c r="E238" i="2"/>
  <c r="N238" i="2" s="1"/>
  <c r="F238" i="2"/>
  <c r="O238" i="2" s="1"/>
  <c r="G238" i="2"/>
  <c r="P238" i="2" s="1"/>
  <c r="I238" i="2"/>
  <c r="C11" i="2"/>
  <c r="L11" i="2" s="1"/>
  <c r="C12" i="2"/>
  <c r="L12" i="2" s="1"/>
  <c r="C13" i="2"/>
  <c r="L13" i="2" s="1"/>
  <c r="C14" i="2"/>
  <c r="L14" i="2" s="1"/>
  <c r="C15" i="2"/>
  <c r="L15" i="2" s="1"/>
  <c r="C16" i="2"/>
  <c r="C17" i="2"/>
  <c r="L17" i="2" s="1"/>
  <c r="C18" i="2"/>
  <c r="L18" i="2" s="1"/>
  <c r="C19" i="2"/>
  <c r="L19" i="2" s="1"/>
  <c r="C20" i="2"/>
  <c r="L20" i="2" s="1"/>
  <c r="C21" i="2"/>
  <c r="L21" i="2" s="1"/>
  <c r="C22" i="2"/>
  <c r="L22" i="2" s="1"/>
  <c r="C23" i="2"/>
  <c r="L23" i="2" s="1"/>
  <c r="C24" i="2"/>
  <c r="L24" i="2" s="1"/>
  <c r="C25" i="2"/>
  <c r="L25" i="2" s="1"/>
  <c r="C26" i="2"/>
  <c r="L26" i="2" s="1"/>
  <c r="C27" i="2"/>
  <c r="L27" i="2" s="1"/>
  <c r="C28" i="2"/>
  <c r="L28" i="2" s="1"/>
  <c r="C29" i="2"/>
  <c r="L29" i="2" s="1"/>
  <c r="C30" i="2"/>
  <c r="L30" i="2" s="1"/>
  <c r="C31" i="2"/>
  <c r="L31" i="2" s="1"/>
  <c r="C32" i="2"/>
  <c r="L32" i="2" s="1"/>
  <c r="C33" i="2"/>
  <c r="L33" i="2" s="1"/>
  <c r="C34" i="2"/>
  <c r="L34" i="2" s="1"/>
  <c r="C35" i="2"/>
  <c r="L35" i="2" s="1"/>
  <c r="C36" i="2"/>
  <c r="L36" i="2" s="1"/>
  <c r="C37" i="2"/>
  <c r="L37" i="2" s="1"/>
  <c r="C38" i="2"/>
  <c r="L38" i="2" s="1"/>
  <c r="C39" i="2"/>
  <c r="L39" i="2" s="1"/>
  <c r="C40" i="2"/>
  <c r="L40" i="2" s="1"/>
  <c r="C41" i="2"/>
  <c r="L41" i="2" s="1"/>
  <c r="C42" i="2"/>
  <c r="L42" i="2" s="1"/>
  <c r="C43" i="2"/>
  <c r="L43" i="2" s="1"/>
  <c r="C44" i="2"/>
  <c r="L44" i="2" s="1"/>
  <c r="C45" i="2"/>
  <c r="L45" i="2" s="1"/>
  <c r="C46" i="2"/>
  <c r="L46" i="2" s="1"/>
  <c r="C47" i="2"/>
  <c r="L47" i="2" s="1"/>
  <c r="C48" i="2"/>
  <c r="L48" i="2" s="1"/>
  <c r="C49" i="2"/>
  <c r="L49" i="2" s="1"/>
  <c r="C50" i="2"/>
  <c r="L50" i="2" s="1"/>
  <c r="C51" i="2"/>
  <c r="L51" i="2" s="1"/>
  <c r="C52" i="2"/>
  <c r="L52" i="2" s="1"/>
  <c r="C53" i="2"/>
  <c r="L53" i="2" s="1"/>
  <c r="C54" i="2"/>
  <c r="L54" i="2" s="1"/>
  <c r="C55" i="2"/>
  <c r="L55" i="2" s="1"/>
  <c r="C56" i="2"/>
  <c r="L56" i="2" s="1"/>
  <c r="C57" i="2"/>
  <c r="L57" i="2" s="1"/>
  <c r="C58" i="2"/>
  <c r="L58" i="2" s="1"/>
  <c r="C59" i="2"/>
  <c r="L59" i="2" s="1"/>
  <c r="C60" i="2"/>
  <c r="L60" i="2" s="1"/>
  <c r="C61" i="2"/>
  <c r="L61" i="2" s="1"/>
  <c r="C62" i="2"/>
  <c r="L62" i="2" s="1"/>
  <c r="C63" i="2"/>
  <c r="L63" i="2" s="1"/>
  <c r="C64" i="2"/>
  <c r="L64" i="2" s="1"/>
  <c r="C65" i="2"/>
  <c r="L65" i="2" s="1"/>
  <c r="C66" i="2"/>
  <c r="L66" i="2" s="1"/>
  <c r="C67" i="2"/>
  <c r="L67" i="2" s="1"/>
  <c r="C68" i="2"/>
  <c r="L68" i="2" s="1"/>
  <c r="C69" i="2"/>
  <c r="L69" i="2" s="1"/>
  <c r="C70" i="2"/>
  <c r="L70" i="2" s="1"/>
  <c r="C71" i="2"/>
  <c r="L71" i="2" s="1"/>
  <c r="C72" i="2"/>
  <c r="L72" i="2" s="1"/>
  <c r="C73" i="2"/>
  <c r="L73" i="2" s="1"/>
  <c r="C74" i="2"/>
  <c r="L74" i="2" s="1"/>
  <c r="C75" i="2"/>
  <c r="L75" i="2" s="1"/>
  <c r="C76" i="2"/>
  <c r="L76" i="2" s="1"/>
  <c r="C77" i="2"/>
  <c r="L77" i="2" s="1"/>
  <c r="C78" i="2"/>
  <c r="L78" i="2" s="1"/>
  <c r="C79" i="2"/>
  <c r="L79" i="2" s="1"/>
  <c r="C80" i="2"/>
  <c r="L80" i="2" s="1"/>
  <c r="C81" i="2"/>
  <c r="L81" i="2" s="1"/>
  <c r="C82" i="2"/>
  <c r="C83" i="2"/>
  <c r="L83" i="2" s="1"/>
  <c r="C84" i="2"/>
  <c r="L84" i="2" s="1"/>
  <c r="C85" i="2"/>
  <c r="L85" i="2" s="1"/>
  <c r="C86" i="2"/>
  <c r="L86" i="2" s="1"/>
  <c r="C87" i="2"/>
  <c r="L87" i="2" s="1"/>
  <c r="C88" i="2"/>
  <c r="L88" i="2" s="1"/>
  <c r="C89" i="2"/>
  <c r="L89" i="2" s="1"/>
  <c r="C90" i="2"/>
  <c r="L90" i="2" s="1"/>
  <c r="C91" i="2"/>
  <c r="L91" i="2" s="1"/>
  <c r="C92" i="2"/>
  <c r="L92" i="2" s="1"/>
  <c r="C93" i="2"/>
  <c r="L93" i="2" s="1"/>
  <c r="C94" i="2"/>
  <c r="C95" i="2"/>
  <c r="L95" i="2" s="1"/>
  <c r="C96" i="2"/>
  <c r="L96" i="2" s="1"/>
  <c r="C97" i="2"/>
  <c r="L97" i="2" s="1"/>
  <c r="C98" i="2"/>
  <c r="L98" i="2" s="1"/>
  <c r="C99" i="2"/>
  <c r="L99" i="2" s="1"/>
  <c r="C100" i="2"/>
  <c r="L100" i="2" s="1"/>
  <c r="C101" i="2"/>
  <c r="L101" i="2" s="1"/>
  <c r="C102" i="2"/>
  <c r="L102" i="2" s="1"/>
  <c r="C103" i="2"/>
  <c r="L103" i="2" s="1"/>
  <c r="C104" i="2"/>
  <c r="L104" i="2" s="1"/>
  <c r="C105" i="2"/>
  <c r="L105" i="2" s="1"/>
  <c r="C106" i="2"/>
  <c r="L106" i="2" s="1"/>
  <c r="C107" i="2"/>
  <c r="L107" i="2" s="1"/>
  <c r="C108" i="2"/>
  <c r="L108" i="2" s="1"/>
  <c r="C109" i="2"/>
  <c r="L109" i="2" s="1"/>
  <c r="C110" i="2"/>
  <c r="L110" i="2" s="1"/>
  <c r="C111" i="2"/>
  <c r="L111" i="2" s="1"/>
  <c r="C112" i="2"/>
  <c r="L112" i="2" s="1"/>
  <c r="C113" i="2"/>
  <c r="L113" i="2" s="1"/>
  <c r="C114" i="2"/>
  <c r="L114" i="2" s="1"/>
  <c r="C115" i="2"/>
  <c r="L115" i="2" s="1"/>
  <c r="C116" i="2"/>
  <c r="L116" i="2" s="1"/>
  <c r="C117" i="2"/>
  <c r="L117" i="2" s="1"/>
  <c r="C118" i="2"/>
  <c r="L118" i="2" s="1"/>
  <c r="C119" i="2"/>
  <c r="L119" i="2" s="1"/>
  <c r="C120" i="2"/>
  <c r="L120" i="2" s="1"/>
  <c r="C121" i="2"/>
  <c r="L121" i="2" s="1"/>
  <c r="C122" i="2"/>
  <c r="L122" i="2" s="1"/>
  <c r="C123" i="2"/>
  <c r="L123" i="2" s="1"/>
  <c r="C124" i="2"/>
  <c r="C125" i="2"/>
  <c r="L125" i="2" s="1"/>
  <c r="C126" i="2"/>
  <c r="L126" i="2" s="1"/>
  <c r="C127" i="2"/>
  <c r="L127" i="2" s="1"/>
  <c r="C128" i="2"/>
  <c r="L128" i="2" s="1"/>
  <c r="C129" i="2"/>
  <c r="L129" i="2" s="1"/>
  <c r="C130" i="2"/>
  <c r="L130" i="2" s="1"/>
  <c r="C131" i="2"/>
  <c r="L131" i="2" s="1"/>
  <c r="C132" i="2"/>
  <c r="L132" i="2" s="1"/>
  <c r="C133" i="2"/>
  <c r="L133" i="2" s="1"/>
  <c r="C134" i="2"/>
  <c r="L134" i="2" s="1"/>
  <c r="C135" i="2"/>
  <c r="L135" i="2" s="1"/>
  <c r="C136" i="2"/>
  <c r="L136" i="2" s="1"/>
  <c r="C137" i="2"/>
  <c r="L137" i="2" s="1"/>
  <c r="C138" i="2"/>
  <c r="L138" i="2" s="1"/>
  <c r="C139" i="2"/>
  <c r="L139" i="2" s="1"/>
  <c r="C140" i="2"/>
  <c r="L140" i="2" s="1"/>
  <c r="C141" i="2"/>
  <c r="L141" i="2" s="1"/>
  <c r="C142" i="2"/>
  <c r="L142" i="2" s="1"/>
  <c r="C143" i="2"/>
  <c r="L143" i="2" s="1"/>
  <c r="C144" i="2"/>
  <c r="L144" i="2" s="1"/>
  <c r="C145" i="2"/>
  <c r="L145" i="2" s="1"/>
  <c r="C146" i="2"/>
  <c r="L146" i="2" s="1"/>
  <c r="C147" i="2"/>
  <c r="L147" i="2" s="1"/>
  <c r="C148" i="2"/>
  <c r="L148" i="2" s="1"/>
  <c r="C149" i="2"/>
  <c r="L149" i="2" s="1"/>
  <c r="C150" i="2"/>
  <c r="L150" i="2" s="1"/>
  <c r="C151" i="2"/>
  <c r="L151" i="2" s="1"/>
  <c r="C152" i="2"/>
  <c r="L152" i="2" s="1"/>
  <c r="C153" i="2"/>
  <c r="L153" i="2" s="1"/>
  <c r="C154" i="2"/>
  <c r="L154" i="2" s="1"/>
  <c r="C155" i="2"/>
  <c r="L155" i="2" s="1"/>
  <c r="C156" i="2"/>
  <c r="L156" i="2" s="1"/>
  <c r="C157" i="2"/>
  <c r="L157" i="2" s="1"/>
  <c r="C158" i="2"/>
  <c r="L158" i="2" s="1"/>
  <c r="C159" i="2"/>
  <c r="L159" i="2" s="1"/>
  <c r="C160" i="2"/>
  <c r="L160" i="2" s="1"/>
  <c r="C161" i="2"/>
  <c r="L161" i="2" s="1"/>
  <c r="C162" i="2"/>
  <c r="L162" i="2" s="1"/>
  <c r="C163" i="2"/>
  <c r="L163" i="2" s="1"/>
  <c r="C164" i="2"/>
  <c r="L164" i="2" s="1"/>
  <c r="C165" i="2"/>
  <c r="L165" i="2" s="1"/>
  <c r="C166" i="2"/>
  <c r="L166" i="2" s="1"/>
  <c r="C167" i="2"/>
  <c r="L167" i="2" s="1"/>
  <c r="C168" i="2"/>
  <c r="L168" i="2" s="1"/>
  <c r="C169" i="2"/>
  <c r="L169" i="2" s="1"/>
  <c r="C170" i="2"/>
  <c r="L170" i="2" s="1"/>
  <c r="C171" i="2"/>
  <c r="L171" i="2" s="1"/>
  <c r="C172" i="2"/>
  <c r="L172" i="2" s="1"/>
  <c r="C173" i="2"/>
  <c r="L173" i="2" s="1"/>
  <c r="C174" i="2"/>
  <c r="L174" i="2" s="1"/>
  <c r="C175" i="2"/>
  <c r="L175" i="2" s="1"/>
  <c r="C176" i="2"/>
  <c r="L176" i="2" s="1"/>
  <c r="C177" i="2"/>
  <c r="L177" i="2" s="1"/>
  <c r="C178" i="2"/>
  <c r="L178" i="2" s="1"/>
  <c r="C179" i="2"/>
  <c r="L179" i="2" s="1"/>
  <c r="C180" i="2"/>
  <c r="L180" i="2" s="1"/>
  <c r="C181" i="2"/>
  <c r="L181" i="2" s="1"/>
  <c r="C182" i="2"/>
  <c r="L182" i="2" s="1"/>
  <c r="C183" i="2"/>
  <c r="L183" i="2" s="1"/>
  <c r="C184" i="2"/>
  <c r="L184" i="2" s="1"/>
  <c r="C185" i="2"/>
  <c r="L185" i="2" s="1"/>
  <c r="C186" i="2"/>
  <c r="L186" i="2" s="1"/>
  <c r="C187" i="2"/>
  <c r="L187" i="2" s="1"/>
  <c r="C188" i="2"/>
  <c r="L188" i="2" s="1"/>
  <c r="C189" i="2"/>
  <c r="L189" i="2" s="1"/>
  <c r="C190" i="2"/>
  <c r="L190" i="2" s="1"/>
  <c r="C191" i="2"/>
  <c r="L191" i="2" s="1"/>
  <c r="C192" i="2"/>
  <c r="L192" i="2" s="1"/>
  <c r="C193" i="2"/>
  <c r="L193" i="2" s="1"/>
  <c r="C194" i="2"/>
  <c r="L194" i="2" s="1"/>
  <c r="C195" i="2"/>
  <c r="L195" i="2" s="1"/>
  <c r="C196" i="2"/>
  <c r="L196" i="2" s="1"/>
  <c r="C197" i="2"/>
  <c r="L197" i="2" s="1"/>
  <c r="C198" i="2"/>
  <c r="L198" i="2" s="1"/>
  <c r="C199" i="2"/>
  <c r="L199" i="2" s="1"/>
  <c r="C200" i="2"/>
  <c r="L200" i="2" s="1"/>
  <c r="C201" i="2"/>
  <c r="L201" i="2" s="1"/>
  <c r="C202" i="2"/>
  <c r="L202" i="2" s="1"/>
  <c r="C203" i="2"/>
  <c r="L203" i="2" s="1"/>
  <c r="C204" i="2"/>
  <c r="L204" i="2" s="1"/>
  <c r="C205" i="2"/>
  <c r="L205" i="2" s="1"/>
  <c r="C206" i="2"/>
  <c r="L206" i="2" s="1"/>
  <c r="C207" i="2"/>
  <c r="L207" i="2" s="1"/>
  <c r="C208" i="2"/>
  <c r="L208" i="2" s="1"/>
  <c r="C209" i="2"/>
  <c r="L209" i="2" s="1"/>
  <c r="C210" i="2"/>
  <c r="L210" i="2" s="1"/>
  <c r="C211" i="2"/>
  <c r="L211" i="2" s="1"/>
  <c r="C212" i="2"/>
  <c r="L212" i="2" s="1"/>
  <c r="C213" i="2"/>
  <c r="L213" i="2" s="1"/>
  <c r="C214" i="2"/>
  <c r="L214" i="2" s="1"/>
  <c r="C215" i="2"/>
  <c r="L215" i="2" s="1"/>
  <c r="C216" i="2"/>
  <c r="L216" i="2" s="1"/>
  <c r="C217" i="2"/>
  <c r="L217" i="2" s="1"/>
  <c r="C218" i="2"/>
  <c r="L218" i="2" s="1"/>
  <c r="C219" i="2"/>
  <c r="L219" i="2" s="1"/>
  <c r="C220" i="2"/>
  <c r="L220" i="2" s="1"/>
  <c r="C221" i="2"/>
  <c r="L221" i="2" s="1"/>
  <c r="C222" i="2"/>
  <c r="L222" i="2" s="1"/>
  <c r="C223" i="2"/>
  <c r="L223" i="2" s="1"/>
  <c r="C224" i="2"/>
  <c r="L224" i="2" s="1"/>
  <c r="C225" i="2"/>
  <c r="L225" i="2" s="1"/>
  <c r="C226" i="2"/>
  <c r="L226" i="2" s="1"/>
  <c r="C227" i="2"/>
  <c r="L227" i="2" s="1"/>
  <c r="C228" i="2"/>
  <c r="L228" i="2" s="1"/>
  <c r="C229" i="2"/>
  <c r="L229" i="2" s="1"/>
  <c r="C230" i="2"/>
  <c r="L230" i="2" s="1"/>
  <c r="C231" i="2"/>
  <c r="L231" i="2" s="1"/>
  <c r="C232" i="2"/>
  <c r="L232" i="2" s="1"/>
  <c r="C233" i="2"/>
  <c r="L233" i="2" s="1"/>
  <c r="C234" i="2"/>
  <c r="L234" i="2" s="1"/>
  <c r="C235" i="2"/>
  <c r="L235" i="2" s="1"/>
  <c r="C236" i="2"/>
  <c r="L236" i="2" s="1"/>
  <c r="C237" i="2"/>
  <c r="L237" i="2" s="1"/>
  <c r="C238" i="2"/>
  <c r="L238" i="2" s="1"/>
  <c r="L6" i="1"/>
  <c r="M6" i="1"/>
  <c r="N6" i="1"/>
  <c r="O6" i="1"/>
  <c r="P6" i="1"/>
  <c r="Q6" i="1"/>
  <c r="L7" i="1"/>
  <c r="M7" i="1"/>
  <c r="N7" i="1"/>
  <c r="O7" i="1"/>
  <c r="P7" i="1"/>
  <c r="Q7" i="1"/>
  <c r="L8" i="1"/>
  <c r="M8" i="1"/>
  <c r="N8" i="1"/>
  <c r="O8" i="1"/>
  <c r="P8" i="1"/>
  <c r="Q8" i="1"/>
  <c r="L9" i="1"/>
  <c r="M9" i="1"/>
  <c r="N9" i="1"/>
  <c r="O9" i="1"/>
  <c r="P9" i="1"/>
  <c r="Q9" i="1"/>
  <c r="L10" i="1"/>
  <c r="M10" i="1"/>
  <c r="N10" i="1"/>
  <c r="O10" i="1"/>
  <c r="P10" i="1"/>
  <c r="Q10" i="1"/>
  <c r="L11" i="1"/>
  <c r="M11" i="1"/>
  <c r="N11" i="1"/>
  <c r="O11" i="1"/>
  <c r="P11" i="1"/>
  <c r="Q11" i="1"/>
  <c r="L12" i="1"/>
  <c r="M12" i="1"/>
  <c r="N12" i="1"/>
  <c r="O12" i="1"/>
  <c r="P12" i="1"/>
  <c r="Q12" i="1"/>
  <c r="L13" i="1"/>
  <c r="M13" i="1"/>
  <c r="N13" i="1"/>
  <c r="O13" i="1"/>
  <c r="P13" i="1"/>
  <c r="Q13" i="1"/>
  <c r="L14" i="1"/>
  <c r="M14" i="1"/>
  <c r="N14" i="1"/>
  <c r="O14" i="1"/>
  <c r="P14" i="1"/>
  <c r="Q14" i="1"/>
  <c r="L15" i="1"/>
  <c r="M15" i="1"/>
  <c r="N15" i="1"/>
  <c r="O15" i="1"/>
  <c r="P15" i="1"/>
  <c r="Q15" i="1"/>
  <c r="L16" i="1"/>
  <c r="M16" i="1"/>
  <c r="N16" i="1"/>
  <c r="O16" i="1"/>
  <c r="P16" i="1"/>
  <c r="Q16" i="1"/>
  <c r="L17" i="1"/>
  <c r="M17" i="1"/>
  <c r="N17" i="1"/>
  <c r="O17" i="1"/>
  <c r="P17" i="1"/>
  <c r="Q17" i="1"/>
  <c r="L18" i="1"/>
  <c r="M18" i="1"/>
  <c r="N18" i="1"/>
  <c r="O18" i="1"/>
  <c r="P18" i="1"/>
  <c r="Q18" i="1"/>
  <c r="L19" i="1"/>
  <c r="M19" i="1"/>
  <c r="N19" i="1"/>
  <c r="O19" i="1"/>
  <c r="P19" i="1"/>
  <c r="Q19" i="1"/>
  <c r="L20" i="1"/>
  <c r="M20" i="1"/>
  <c r="N20" i="1"/>
  <c r="O20" i="1"/>
  <c r="P20" i="1"/>
  <c r="Q20" i="1"/>
  <c r="L21" i="1"/>
  <c r="M21" i="1"/>
  <c r="N21" i="1"/>
  <c r="O21" i="1"/>
  <c r="P21" i="1"/>
  <c r="Q21" i="1"/>
  <c r="L22" i="1"/>
  <c r="M22" i="1"/>
  <c r="N22" i="1"/>
  <c r="O22" i="1"/>
  <c r="P22" i="1"/>
  <c r="Q22" i="1"/>
  <c r="L23" i="1"/>
  <c r="M23" i="1"/>
  <c r="N23" i="1"/>
  <c r="O23" i="1"/>
  <c r="P23" i="1"/>
  <c r="Q23" i="1"/>
  <c r="L24" i="1"/>
  <c r="M24" i="1"/>
  <c r="N24" i="1"/>
  <c r="O24" i="1"/>
  <c r="P24" i="1"/>
  <c r="Q24" i="1"/>
  <c r="L25" i="1"/>
  <c r="M25" i="1"/>
  <c r="N25" i="1"/>
  <c r="O25" i="1"/>
  <c r="P25" i="1"/>
  <c r="Q25" i="1"/>
  <c r="L26" i="1"/>
  <c r="M26" i="1"/>
  <c r="N26" i="1"/>
  <c r="O26" i="1"/>
  <c r="P26" i="1"/>
  <c r="Q26" i="1"/>
  <c r="L27" i="1"/>
  <c r="M27" i="1"/>
  <c r="N27" i="1"/>
  <c r="O27" i="1"/>
  <c r="P27" i="1"/>
  <c r="Q27" i="1"/>
  <c r="L28" i="1"/>
  <c r="M28" i="1"/>
  <c r="N28" i="1"/>
  <c r="O28" i="1"/>
  <c r="P28" i="1"/>
  <c r="Q28" i="1"/>
  <c r="L29" i="1"/>
  <c r="M29" i="1"/>
  <c r="N29" i="1"/>
  <c r="O29" i="1"/>
  <c r="P29" i="1"/>
  <c r="Q29" i="1"/>
  <c r="L30" i="1"/>
  <c r="M30" i="1"/>
  <c r="N30" i="1"/>
  <c r="O30" i="1"/>
  <c r="P30" i="1"/>
  <c r="Q30" i="1"/>
  <c r="L31" i="1"/>
  <c r="M31" i="1"/>
  <c r="N31" i="1"/>
  <c r="O31" i="1"/>
  <c r="P31" i="1"/>
  <c r="Q31" i="1"/>
  <c r="L32" i="1"/>
  <c r="M32" i="1"/>
  <c r="N32" i="1"/>
  <c r="O32" i="1"/>
  <c r="P32" i="1"/>
  <c r="Q32" i="1"/>
  <c r="L33" i="1"/>
  <c r="M33" i="1"/>
  <c r="N33" i="1"/>
  <c r="O33" i="1"/>
  <c r="P33" i="1"/>
  <c r="Q33" i="1"/>
  <c r="L34" i="1"/>
  <c r="M34" i="1"/>
  <c r="N34" i="1"/>
  <c r="O34" i="1"/>
  <c r="P34" i="1"/>
  <c r="Q34" i="1"/>
  <c r="L35" i="1"/>
  <c r="M35" i="1"/>
  <c r="N35" i="1"/>
  <c r="O35" i="1"/>
  <c r="P35" i="1"/>
  <c r="Q35" i="1"/>
  <c r="L36" i="1"/>
  <c r="M36" i="1"/>
  <c r="N36" i="1"/>
  <c r="O36" i="1"/>
  <c r="P36" i="1"/>
  <c r="Q36" i="1"/>
  <c r="L37" i="1"/>
  <c r="M37" i="1"/>
  <c r="N37" i="1"/>
  <c r="O37" i="1"/>
  <c r="P37" i="1"/>
  <c r="Q37" i="1"/>
  <c r="L38" i="1"/>
  <c r="M38" i="1"/>
  <c r="N38" i="1"/>
  <c r="O38" i="1"/>
  <c r="P38" i="1"/>
  <c r="Q38" i="1"/>
  <c r="L39" i="1"/>
  <c r="M39" i="1"/>
  <c r="N39" i="1"/>
  <c r="O39" i="1"/>
  <c r="P39" i="1"/>
  <c r="Q39" i="1"/>
  <c r="L40" i="1"/>
  <c r="M40" i="1"/>
  <c r="N40" i="1"/>
  <c r="O40" i="1"/>
  <c r="P40" i="1"/>
  <c r="Q40" i="1"/>
  <c r="L41" i="1"/>
  <c r="M41" i="1"/>
  <c r="N41" i="1"/>
  <c r="O41" i="1"/>
  <c r="P41" i="1"/>
  <c r="Q41" i="1"/>
  <c r="L42" i="1"/>
  <c r="M42" i="1"/>
  <c r="N42" i="1"/>
  <c r="O42" i="1"/>
  <c r="P42" i="1"/>
  <c r="Q42" i="1"/>
  <c r="L43" i="1"/>
  <c r="M43" i="1"/>
  <c r="N43" i="1"/>
  <c r="O43" i="1"/>
  <c r="P43" i="1"/>
  <c r="Q43" i="1"/>
  <c r="L44" i="1"/>
  <c r="M44" i="1"/>
  <c r="N44" i="1"/>
  <c r="O44" i="1"/>
  <c r="P44" i="1"/>
  <c r="Q44" i="1"/>
  <c r="L45" i="1"/>
  <c r="M45" i="1"/>
  <c r="N45" i="1"/>
  <c r="O45" i="1"/>
  <c r="P45" i="1"/>
  <c r="Q45" i="1"/>
  <c r="L46" i="1"/>
  <c r="M46" i="1"/>
  <c r="N46" i="1"/>
  <c r="O46" i="1"/>
  <c r="P46" i="1"/>
  <c r="Q46" i="1"/>
  <c r="L47" i="1"/>
  <c r="M47" i="1"/>
  <c r="N47" i="1"/>
  <c r="O47" i="1"/>
  <c r="P47" i="1"/>
  <c r="Q47" i="1"/>
  <c r="L48" i="1"/>
  <c r="M48" i="1"/>
  <c r="N48" i="1"/>
  <c r="O48" i="1"/>
  <c r="P48" i="1"/>
  <c r="Q48" i="1"/>
  <c r="L49" i="1"/>
  <c r="M49" i="1"/>
  <c r="N49" i="1"/>
  <c r="O49" i="1"/>
  <c r="P49" i="1"/>
  <c r="Q49" i="1"/>
  <c r="L50" i="1"/>
  <c r="M50" i="1"/>
  <c r="N50" i="1"/>
  <c r="O50" i="1"/>
  <c r="P50" i="1"/>
  <c r="Q50" i="1"/>
  <c r="L51" i="1"/>
  <c r="M51" i="1"/>
  <c r="N51" i="1"/>
  <c r="O51" i="1"/>
  <c r="P51" i="1"/>
  <c r="Q51" i="1"/>
  <c r="L52" i="1"/>
  <c r="M52" i="1"/>
  <c r="N52" i="1"/>
  <c r="O52" i="1"/>
  <c r="P52" i="1"/>
  <c r="Q52" i="1"/>
  <c r="L53" i="1"/>
  <c r="M53" i="1"/>
  <c r="N53" i="1"/>
  <c r="O53" i="1"/>
  <c r="P53" i="1"/>
  <c r="Q53" i="1"/>
  <c r="L54" i="1"/>
  <c r="M54" i="1"/>
  <c r="N54" i="1"/>
  <c r="O54" i="1"/>
  <c r="P54" i="1"/>
  <c r="Q54" i="1"/>
  <c r="L55" i="1"/>
  <c r="M55" i="1"/>
  <c r="N55" i="1"/>
  <c r="O55" i="1"/>
  <c r="P55" i="1"/>
  <c r="Q55" i="1"/>
  <c r="L56" i="1"/>
  <c r="M56" i="1"/>
  <c r="N56" i="1"/>
  <c r="O56" i="1"/>
  <c r="P56" i="1"/>
  <c r="Q56" i="1"/>
  <c r="L57" i="1"/>
  <c r="M57" i="1"/>
  <c r="N57" i="1"/>
  <c r="O57" i="1"/>
  <c r="P57" i="1"/>
  <c r="Q57" i="1"/>
  <c r="L58" i="1"/>
  <c r="M58" i="1"/>
  <c r="N58" i="1"/>
  <c r="O58" i="1"/>
  <c r="P58" i="1"/>
  <c r="Q58" i="1"/>
  <c r="L59" i="1"/>
  <c r="M59" i="1"/>
  <c r="N59" i="1"/>
  <c r="O59" i="1"/>
  <c r="P59" i="1"/>
  <c r="Q59" i="1"/>
  <c r="L60" i="1"/>
  <c r="M60" i="1"/>
  <c r="N60" i="1"/>
  <c r="O60" i="1"/>
  <c r="P60" i="1"/>
  <c r="Q60" i="1"/>
  <c r="L61" i="1"/>
  <c r="M61" i="1"/>
  <c r="N61" i="1"/>
  <c r="O61" i="1"/>
  <c r="P61" i="1"/>
  <c r="Q61" i="1"/>
  <c r="L62" i="1"/>
  <c r="M62" i="1"/>
  <c r="N62" i="1"/>
  <c r="O62" i="1"/>
  <c r="P62" i="1"/>
  <c r="Q62" i="1"/>
  <c r="L63" i="1"/>
  <c r="M63" i="1"/>
  <c r="N63" i="1"/>
  <c r="O63" i="1"/>
  <c r="P63" i="1"/>
  <c r="Q63" i="1"/>
  <c r="L64" i="1"/>
  <c r="M64" i="1"/>
  <c r="N64" i="1"/>
  <c r="O64" i="1"/>
  <c r="P64" i="1"/>
  <c r="Q64" i="1"/>
  <c r="L65" i="1"/>
  <c r="M65" i="1"/>
  <c r="N65" i="1"/>
  <c r="O65" i="1"/>
  <c r="P65" i="1"/>
  <c r="Q65" i="1"/>
  <c r="L66" i="1"/>
  <c r="M66" i="1"/>
  <c r="N66" i="1"/>
  <c r="O66" i="1"/>
  <c r="P66" i="1"/>
  <c r="Q66" i="1"/>
  <c r="L67" i="1"/>
  <c r="M67" i="1"/>
  <c r="N67" i="1"/>
  <c r="O67" i="1"/>
  <c r="P67" i="1"/>
  <c r="Q67" i="1"/>
  <c r="L68" i="1"/>
  <c r="M68" i="1"/>
  <c r="N68" i="1"/>
  <c r="O68" i="1"/>
  <c r="P68" i="1"/>
  <c r="Q68" i="1"/>
  <c r="L69" i="1"/>
  <c r="M69" i="1"/>
  <c r="N69" i="1"/>
  <c r="O69" i="1"/>
  <c r="P69" i="1"/>
  <c r="Q69" i="1"/>
  <c r="L70" i="1"/>
  <c r="M70" i="1"/>
  <c r="N70" i="1"/>
  <c r="O70" i="1"/>
  <c r="P70" i="1"/>
  <c r="Q70" i="1"/>
  <c r="L71" i="1"/>
  <c r="M71" i="1"/>
  <c r="N71" i="1"/>
  <c r="O71" i="1"/>
  <c r="P71" i="1"/>
  <c r="Q71" i="1"/>
  <c r="L72" i="1"/>
  <c r="M72" i="1"/>
  <c r="N72" i="1"/>
  <c r="O72" i="1"/>
  <c r="P72" i="1"/>
  <c r="Q72" i="1"/>
  <c r="L73" i="1"/>
  <c r="M73" i="1"/>
  <c r="N73" i="1"/>
  <c r="O73" i="1"/>
  <c r="P73" i="1"/>
  <c r="Q73" i="1"/>
  <c r="L74" i="1"/>
  <c r="M74" i="1"/>
  <c r="N74" i="1"/>
  <c r="O74" i="1"/>
  <c r="P74" i="1"/>
  <c r="Q74" i="1"/>
  <c r="L75" i="1"/>
  <c r="M75" i="1"/>
  <c r="N75" i="1"/>
  <c r="O75" i="1"/>
  <c r="P75" i="1"/>
  <c r="Q75" i="1"/>
  <c r="L76" i="1"/>
  <c r="M76" i="1"/>
  <c r="N76" i="1"/>
  <c r="O76" i="1"/>
  <c r="P76" i="1"/>
  <c r="Q76" i="1"/>
  <c r="L77" i="1"/>
  <c r="M77" i="1"/>
  <c r="N77" i="1"/>
  <c r="O77" i="1"/>
  <c r="P77" i="1"/>
  <c r="Q77" i="1"/>
  <c r="L78" i="1"/>
  <c r="M78" i="1"/>
  <c r="N78" i="1"/>
  <c r="O78" i="1"/>
  <c r="P78" i="1"/>
  <c r="Q78" i="1"/>
  <c r="L79" i="1"/>
  <c r="M79" i="1"/>
  <c r="N79" i="1"/>
  <c r="O79" i="1"/>
  <c r="P79" i="1"/>
  <c r="Q79" i="1"/>
  <c r="L80" i="1"/>
  <c r="M80" i="1"/>
  <c r="N80" i="1"/>
  <c r="O80" i="1"/>
  <c r="P80" i="1"/>
  <c r="Q80" i="1"/>
  <c r="L81" i="1"/>
  <c r="M81" i="1"/>
  <c r="N81" i="1"/>
  <c r="O81" i="1"/>
  <c r="P81" i="1"/>
  <c r="Q81" i="1"/>
  <c r="L82" i="1"/>
  <c r="M82" i="1"/>
  <c r="N82" i="1"/>
  <c r="O82" i="1"/>
  <c r="P82" i="1"/>
  <c r="Q82" i="1"/>
  <c r="L83" i="1"/>
  <c r="M83" i="1"/>
  <c r="N83" i="1"/>
  <c r="O83" i="1"/>
  <c r="P83" i="1"/>
  <c r="Q83" i="1"/>
  <c r="L84" i="1"/>
  <c r="M84" i="1"/>
  <c r="N84" i="1"/>
  <c r="O84" i="1"/>
  <c r="P84" i="1"/>
  <c r="Q84" i="1"/>
  <c r="L85" i="1"/>
  <c r="M85" i="1"/>
  <c r="N85" i="1"/>
  <c r="O85" i="1"/>
  <c r="P85" i="1"/>
  <c r="Q85" i="1"/>
  <c r="L86" i="1"/>
  <c r="M86" i="1"/>
  <c r="N86" i="1"/>
  <c r="O86" i="1"/>
  <c r="P86" i="1"/>
  <c r="Q86" i="1"/>
  <c r="L87" i="1"/>
  <c r="M87" i="1"/>
  <c r="N87" i="1"/>
  <c r="O87" i="1"/>
  <c r="P87" i="1"/>
  <c r="Q87" i="1"/>
  <c r="L88" i="1"/>
  <c r="M88" i="1"/>
  <c r="N88" i="1"/>
  <c r="O88" i="1"/>
  <c r="P88" i="1"/>
  <c r="Q88" i="1"/>
  <c r="L89" i="1"/>
  <c r="M89" i="1"/>
  <c r="N89" i="1"/>
  <c r="O89" i="1"/>
  <c r="P89" i="1"/>
  <c r="Q89" i="1"/>
  <c r="L90" i="1"/>
  <c r="M90" i="1"/>
  <c r="N90" i="1"/>
  <c r="O90" i="1"/>
  <c r="P90" i="1"/>
  <c r="Q90" i="1"/>
  <c r="L91" i="1"/>
  <c r="M91" i="1"/>
  <c r="N91" i="1"/>
  <c r="O91" i="1"/>
  <c r="P91" i="1"/>
  <c r="Q91" i="1"/>
  <c r="L92" i="1"/>
  <c r="M92" i="1"/>
  <c r="N92" i="1"/>
  <c r="O92" i="1"/>
  <c r="P92" i="1"/>
  <c r="Q92" i="1"/>
  <c r="L93" i="1"/>
  <c r="M93" i="1"/>
  <c r="N93" i="1"/>
  <c r="O93" i="1"/>
  <c r="P93" i="1"/>
  <c r="Q93" i="1"/>
  <c r="L94" i="1"/>
  <c r="M94" i="1"/>
  <c r="N94" i="1"/>
  <c r="O94" i="1"/>
  <c r="P94" i="1"/>
  <c r="Q94" i="1"/>
  <c r="L95" i="1"/>
  <c r="M95" i="1"/>
  <c r="N95" i="1"/>
  <c r="O95" i="1"/>
  <c r="P95" i="1"/>
  <c r="Q95" i="1"/>
  <c r="L96" i="1"/>
  <c r="M96" i="1"/>
  <c r="N96" i="1"/>
  <c r="O96" i="1"/>
  <c r="P96" i="1"/>
  <c r="Q96" i="1"/>
  <c r="L97" i="1"/>
  <c r="M97" i="1"/>
  <c r="N97" i="1"/>
  <c r="O97" i="1"/>
  <c r="P97" i="1"/>
  <c r="Q97" i="1"/>
  <c r="L98" i="1"/>
  <c r="M98" i="1"/>
  <c r="N98" i="1"/>
  <c r="O98" i="1"/>
  <c r="P98" i="1"/>
  <c r="Q98" i="1"/>
  <c r="L99" i="1"/>
  <c r="M99" i="1"/>
  <c r="N99" i="1"/>
  <c r="O99" i="1"/>
  <c r="P99" i="1"/>
  <c r="Q99" i="1"/>
  <c r="L100" i="1"/>
  <c r="M100" i="1"/>
  <c r="N100" i="1"/>
  <c r="O100" i="1"/>
  <c r="P100" i="1"/>
  <c r="Q100" i="1"/>
  <c r="L101" i="1"/>
  <c r="M101" i="1"/>
  <c r="N101" i="1"/>
  <c r="O101" i="1"/>
  <c r="P101" i="1"/>
  <c r="Q101" i="1"/>
  <c r="L102" i="1"/>
  <c r="M102" i="1"/>
  <c r="N102" i="1"/>
  <c r="O102" i="1"/>
  <c r="P102" i="1"/>
  <c r="Q102" i="1"/>
  <c r="L103" i="1"/>
  <c r="M103" i="1"/>
  <c r="N103" i="1"/>
  <c r="O103" i="1"/>
  <c r="P103" i="1"/>
  <c r="Q103" i="1"/>
  <c r="L104" i="1"/>
  <c r="M104" i="1"/>
  <c r="N104" i="1"/>
  <c r="O104" i="1"/>
  <c r="P104" i="1"/>
  <c r="Q104" i="1"/>
  <c r="L105" i="1"/>
  <c r="M105" i="1"/>
  <c r="N105" i="1"/>
  <c r="O105" i="1"/>
  <c r="P105" i="1"/>
  <c r="Q105" i="1"/>
  <c r="L106" i="1"/>
  <c r="M106" i="1"/>
  <c r="N106" i="1"/>
  <c r="O106" i="1"/>
  <c r="P106" i="1"/>
  <c r="Q106" i="1"/>
  <c r="L107" i="1"/>
  <c r="M107" i="1"/>
  <c r="N107" i="1"/>
  <c r="O107" i="1"/>
  <c r="P107" i="1"/>
  <c r="Q107" i="1"/>
  <c r="L108" i="1"/>
  <c r="M108" i="1"/>
  <c r="N108" i="1"/>
  <c r="O108" i="1"/>
  <c r="P108" i="1"/>
  <c r="Q108" i="1"/>
  <c r="L109" i="1"/>
  <c r="M109" i="1"/>
  <c r="N109" i="1"/>
  <c r="O109" i="1"/>
  <c r="P109" i="1"/>
  <c r="Q109" i="1"/>
  <c r="L110" i="1"/>
  <c r="M110" i="1"/>
  <c r="N110" i="1"/>
  <c r="O110" i="1"/>
  <c r="P110" i="1"/>
  <c r="Q110" i="1"/>
  <c r="L111" i="1"/>
  <c r="M111" i="1"/>
  <c r="N111" i="1"/>
  <c r="O111" i="1"/>
  <c r="P111" i="1"/>
  <c r="Q111" i="1"/>
  <c r="L112" i="1"/>
  <c r="M112" i="1"/>
  <c r="N112" i="1"/>
  <c r="O112" i="1"/>
  <c r="P112" i="1"/>
  <c r="Q112" i="1"/>
  <c r="L113" i="1"/>
  <c r="M113" i="1"/>
  <c r="N113" i="1"/>
  <c r="O113" i="1"/>
  <c r="P113" i="1"/>
  <c r="Q113" i="1"/>
  <c r="L114" i="1"/>
  <c r="M114" i="1"/>
  <c r="N114" i="1"/>
  <c r="O114" i="1"/>
  <c r="P114" i="1"/>
  <c r="Q114" i="1"/>
  <c r="L115" i="1"/>
  <c r="M115" i="1"/>
  <c r="N115" i="1"/>
  <c r="O115" i="1"/>
  <c r="P115" i="1"/>
  <c r="Q115" i="1"/>
  <c r="L116" i="1"/>
  <c r="M116" i="1"/>
  <c r="N116" i="1"/>
  <c r="O116" i="1"/>
  <c r="P116" i="1"/>
  <c r="Q116" i="1"/>
  <c r="L117" i="1"/>
  <c r="M117" i="1"/>
  <c r="N117" i="1"/>
  <c r="O117" i="1"/>
  <c r="P117" i="1"/>
  <c r="Q117" i="1"/>
  <c r="L118" i="1"/>
  <c r="M118" i="1"/>
  <c r="N118" i="1"/>
  <c r="O118" i="1"/>
  <c r="P118" i="1"/>
  <c r="Q118" i="1"/>
  <c r="L119" i="1"/>
  <c r="M119" i="1"/>
  <c r="N119" i="1"/>
  <c r="O119" i="1"/>
  <c r="P119" i="1"/>
  <c r="Q119" i="1"/>
  <c r="L120" i="1"/>
  <c r="M120" i="1"/>
  <c r="N120" i="1"/>
  <c r="O120" i="1"/>
  <c r="P120" i="1"/>
  <c r="Q120" i="1"/>
  <c r="L121" i="1"/>
  <c r="M121" i="1"/>
  <c r="N121" i="1"/>
  <c r="O121" i="1"/>
  <c r="P121" i="1"/>
  <c r="Q121" i="1"/>
  <c r="L122" i="1"/>
  <c r="M122" i="1"/>
  <c r="N122" i="1"/>
  <c r="O122" i="1"/>
  <c r="P122" i="1"/>
  <c r="Q122" i="1"/>
  <c r="L123" i="1"/>
  <c r="M123" i="1"/>
  <c r="N123" i="1"/>
  <c r="O123" i="1"/>
  <c r="P123" i="1"/>
  <c r="Q123" i="1"/>
  <c r="L124" i="1"/>
  <c r="M124" i="1"/>
  <c r="N124" i="1"/>
  <c r="O124" i="1"/>
  <c r="P124" i="1"/>
  <c r="Q124" i="1"/>
  <c r="L125" i="1"/>
  <c r="M125" i="1"/>
  <c r="N125" i="1"/>
  <c r="O125" i="1"/>
  <c r="P125" i="1"/>
  <c r="Q125" i="1"/>
  <c r="L126" i="1"/>
  <c r="M126" i="1"/>
  <c r="N126" i="1"/>
  <c r="O126" i="1"/>
  <c r="P126" i="1"/>
  <c r="Q126" i="1"/>
  <c r="L127" i="1"/>
  <c r="M127" i="1"/>
  <c r="N127" i="1"/>
  <c r="O127" i="1"/>
  <c r="P127" i="1"/>
  <c r="Q127" i="1"/>
  <c r="L128" i="1"/>
  <c r="M128" i="1"/>
  <c r="N128" i="1"/>
  <c r="O128" i="1"/>
  <c r="P128" i="1"/>
  <c r="Q128" i="1"/>
  <c r="L129" i="1"/>
  <c r="M129" i="1"/>
  <c r="N129" i="1"/>
  <c r="O129" i="1"/>
  <c r="P129" i="1"/>
  <c r="Q129" i="1"/>
  <c r="L130" i="1"/>
  <c r="M130" i="1"/>
  <c r="N130" i="1"/>
  <c r="O130" i="1"/>
  <c r="P130" i="1"/>
  <c r="Q130" i="1"/>
  <c r="L131" i="1"/>
  <c r="M131" i="1"/>
  <c r="N131" i="1"/>
  <c r="O131" i="1"/>
  <c r="P131" i="1"/>
  <c r="Q131" i="1"/>
  <c r="L132" i="1"/>
  <c r="M132" i="1"/>
  <c r="N132" i="1"/>
  <c r="O132" i="1"/>
  <c r="P132" i="1"/>
  <c r="Q132" i="1"/>
  <c r="L133" i="1"/>
  <c r="M133" i="1"/>
  <c r="N133" i="1"/>
  <c r="O133" i="1"/>
  <c r="P133" i="1"/>
  <c r="Q133" i="1"/>
  <c r="L134" i="1"/>
  <c r="M134" i="1"/>
  <c r="N134" i="1"/>
  <c r="O134" i="1"/>
  <c r="P134" i="1"/>
  <c r="Q134" i="1"/>
  <c r="L135" i="1"/>
  <c r="M135" i="1"/>
  <c r="N135" i="1"/>
  <c r="O135" i="1"/>
  <c r="P135" i="1"/>
  <c r="Q135" i="1"/>
  <c r="L136" i="1"/>
  <c r="M136" i="1"/>
  <c r="N136" i="1"/>
  <c r="O136" i="1"/>
  <c r="P136" i="1"/>
  <c r="Q136" i="1"/>
  <c r="L137" i="1"/>
  <c r="M137" i="1"/>
  <c r="N137" i="1"/>
  <c r="O137" i="1"/>
  <c r="P137" i="1"/>
  <c r="Q137" i="1"/>
  <c r="L138" i="1"/>
  <c r="M138" i="1"/>
  <c r="N138" i="1"/>
  <c r="O138" i="1"/>
  <c r="P138" i="1"/>
  <c r="Q138" i="1"/>
  <c r="L139" i="1"/>
  <c r="M139" i="1"/>
  <c r="N139" i="1"/>
  <c r="O139" i="1"/>
  <c r="P139" i="1"/>
  <c r="Q139" i="1"/>
  <c r="L140" i="1"/>
  <c r="M140" i="1"/>
  <c r="N140" i="1"/>
  <c r="O140" i="1"/>
  <c r="P140" i="1"/>
  <c r="Q140" i="1"/>
  <c r="L141" i="1"/>
  <c r="M141" i="1"/>
  <c r="N141" i="1"/>
  <c r="O141" i="1"/>
  <c r="P141" i="1"/>
  <c r="Q141" i="1"/>
  <c r="L142" i="1"/>
  <c r="M142" i="1"/>
  <c r="N142" i="1"/>
  <c r="O142" i="1"/>
  <c r="P142" i="1"/>
  <c r="Q142" i="1"/>
  <c r="L143" i="1"/>
  <c r="M143" i="1"/>
  <c r="N143" i="1"/>
  <c r="O143" i="1"/>
  <c r="P143" i="1"/>
  <c r="Q143" i="1"/>
  <c r="L144" i="1"/>
  <c r="M144" i="1"/>
  <c r="N144" i="1"/>
  <c r="O144" i="1"/>
  <c r="P144" i="1"/>
  <c r="Q144" i="1"/>
  <c r="L145" i="1"/>
  <c r="M145" i="1"/>
  <c r="N145" i="1"/>
  <c r="O145" i="1"/>
  <c r="P145" i="1"/>
  <c r="Q145" i="1"/>
  <c r="L146" i="1"/>
  <c r="M146" i="1"/>
  <c r="N146" i="1"/>
  <c r="O146" i="1"/>
  <c r="P146" i="1"/>
  <c r="Q146" i="1"/>
  <c r="L147" i="1"/>
  <c r="M147" i="1"/>
  <c r="N147" i="1"/>
  <c r="O147" i="1"/>
  <c r="P147" i="1"/>
  <c r="Q147" i="1"/>
  <c r="L148" i="1"/>
  <c r="M148" i="1"/>
  <c r="N148" i="1"/>
  <c r="O148" i="1"/>
  <c r="P148" i="1"/>
  <c r="Q148" i="1"/>
  <c r="L149" i="1"/>
  <c r="M149" i="1"/>
  <c r="N149" i="1"/>
  <c r="O149" i="1"/>
  <c r="P149" i="1"/>
  <c r="Q149" i="1"/>
  <c r="L150" i="1"/>
  <c r="M150" i="1"/>
  <c r="N150" i="1"/>
  <c r="O150" i="1"/>
  <c r="P150" i="1"/>
  <c r="Q150" i="1"/>
  <c r="L151" i="1"/>
  <c r="M151" i="1"/>
  <c r="N151" i="1"/>
  <c r="O151" i="1"/>
  <c r="P151" i="1"/>
  <c r="Q151" i="1"/>
  <c r="L152" i="1"/>
  <c r="M152" i="1"/>
  <c r="N152" i="1"/>
  <c r="O152" i="1"/>
  <c r="P152" i="1"/>
  <c r="Q152" i="1"/>
  <c r="L153" i="1"/>
  <c r="M153" i="1"/>
  <c r="N153" i="1"/>
  <c r="O153" i="1"/>
  <c r="P153" i="1"/>
  <c r="Q153" i="1"/>
  <c r="L154" i="1"/>
  <c r="M154" i="1"/>
  <c r="N154" i="1"/>
  <c r="O154" i="1"/>
  <c r="P154" i="1"/>
  <c r="Q154" i="1"/>
  <c r="L155" i="1"/>
  <c r="M155" i="1"/>
  <c r="N155" i="1"/>
  <c r="O155" i="1"/>
  <c r="P155" i="1"/>
  <c r="Q155" i="1"/>
  <c r="L156" i="1"/>
  <c r="M156" i="1"/>
  <c r="N156" i="1"/>
  <c r="O156" i="1"/>
  <c r="P156" i="1"/>
  <c r="Q156" i="1"/>
  <c r="L157" i="1"/>
  <c r="M157" i="1"/>
  <c r="N157" i="1"/>
  <c r="O157" i="1"/>
  <c r="P157" i="1"/>
  <c r="Q157" i="1"/>
  <c r="L158" i="1"/>
  <c r="M158" i="1"/>
  <c r="N158" i="1"/>
  <c r="O158" i="1"/>
  <c r="P158" i="1"/>
  <c r="Q158" i="1"/>
  <c r="L159" i="1"/>
  <c r="M159" i="1"/>
  <c r="N159" i="1"/>
  <c r="O159" i="1"/>
  <c r="P159" i="1"/>
  <c r="Q159" i="1"/>
  <c r="L160" i="1"/>
  <c r="M160" i="1"/>
  <c r="N160" i="1"/>
  <c r="O160" i="1"/>
  <c r="P160" i="1"/>
  <c r="Q160" i="1"/>
  <c r="L161" i="1"/>
  <c r="M161" i="1"/>
  <c r="N161" i="1"/>
  <c r="O161" i="1"/>
  <c r="P161" i="1"/>
  <c r="Q161" i="1"/>
  <c r="L162" i="1"/>
  <c r="M162" i="1"/>
  <c r="N162" i="1"/>
  <c r="O162" i="1"/>
  <c r="P162" i="1"/>
  <c r="Q162" i="1"/>
  <c r="L163" i="1"/>
  <c r="M163" i="1"/>
  <c r="N163" i="1"/>
  <c r="O163" i="1"/>
  <c r="P163" i="1"/>
  <c r="Q163" i="1"/>
  <c r="L164" i="1"/>
  <c r="M164" i="1"/>
  <c r="N164" i="1"/>
  <c r="O164" i="1"/>
  <c r="P164" i="1"/>
  <c r="Q164" i="1"/>
  <c r="L165" i="1"/>
  <c r="M165" i="1"/>
  <c r="N165" i="1"/>
  <c r="O165" i="1"/>
  <c r="P165" i="1"/>
  <c r="Q165" i="1"/>
  <c r="L166" i="1"/>
  <c r="M166" i="1"/>
  <c r="N166" i="1"/>
  <c r="O166" i="1"/>
  <c r="P166" i="1"/>
  <c r="Q166" i="1"/>
  <c r="L167" i="1"/>
  <c r="M167" i="1"/>
  <c r="N167" i="1"/>
  <c r="O167" i="1"/>
  <c r="P167" i="1"/>
  <c r="Q167" i="1"/>
  <c r="L168" i="1"/>
  <c r="M168" i="1"/>
  <c r="N168" i="1"/>
  <c r="O168" i="1"/>
  <c r="P168" i="1"/>
  <c r="Q168" i="1"/>
  <c r="L169" i="1"/>
  <c r="M169" i="1"/>
  <c r="N169" i="1"/>
  <c r="O169" i="1"/>
  <c r="P169" i="1"/>
  <c r="Q169" i="1"/>
  <c r="L170" i="1"/>
  <c r="M170" i="1"/>
  <c r="N170" i="1"/>
  <c r="O170" i="1"/>
  <c r="P170" i="1"/>
  <c r="Q170" i="1"/>
  <c r="L171" i="1"/>
  <c r="M171" i="1"/>
  <c r="N171" i="1"/>
  <c r="O171" i="1"/>
  <c r="P171" i="1"/>
  <c r="Q171" i="1"/>
  <c r="L172" i="1"/>
  <c r="M172" i="1"/>
  <c r="N172" i="1"/>
  <c r="O172" i="1"/>
  <c r="P172" i="1"/>
  <c r="Q172" i="1"/>
  <c r="L173" i="1"/>
  <c r="M173" i="1"/>
  <c r="N173" i="1"/>
  <c r="O173" i="1"/>
  <c r="P173" i="1"/>
  <c r="Q173" i="1"/>
  <c r="L174" i="1"/>
  <c r="M174" i="1"/>
  <c r="N174" i="1"/>
  <c r="O174" i="1"/>
  <c r="P174" i="1"/>
  <c r="Q174" i="1"/>
  <c r="L175" i="1"/>
  <c r="M175" i="1"/>
  <c r="N175" i="1"/>
  <c r="O175" i="1"/>
  <c r="P175" i="1"/>
  <c r="Q175" i="1"/>
  <c r="L176" i="1"/>
  <c r="M176" i="1"/>
  <c r="N176" i="1"/>
  <c r="O176" i="1"/>
  <c r="P176" i="1"/>
  <c r="Q176" i="1"/>
  <c r="L177" i="1"/>
  <c r="M177" i="1"/>
  <c r="N177" i="1"/>
  <c r="O177" i="1"/>
  <c r="P177" i="1"/>
  <c r="Q177" i="1"/>
  <c r="L178" i="1"/>
  <c r="M178" i="1"/>
  <c r="N178" i="1"/>
  <c r="O178" i="1"/>
  <c r="P178" i="1"/>
  <c r="Q178" i="1"/>
  <c r="L179" i="1"/>
  <c r="M179" i="1"/>
  <c r="N179" i="1"/>
  <c r="O179" i="1"/>
  <c r="P179" i="1"/>
  <c r="Q179" i="1"/>
  <c r="L180" i="1"/>
  <c r="M180" i="1"/>
  <c r="N180" i="1"/>
  <c r="O180" i="1"/>
  <c r="P180" i="1"/>
  <c r="Q180" i="1"/>
  <c r="L181" i="1"/>
  <c r="M181" i="1"/>
  <c r="N181" i="1"/>
  <c r="O181" i="1"/>
  <c r="P181" i="1"/>
  <c r="Q181" i="1"/>
  <c r="L182" i="1"/>
  <c r="M182" i="1"/>
  <c r="N182" i="1"/>
  <c r="O182" i="1"/>
  <c r="P182" i="1"/>
  <c r="Q182" i="1"/>
  <c r="L183" i="1"/>
  <c r="M183" i="1"/>
  <c r="N183" i="1"/>
  <c r="O183" i="1"/>
  <c r="P183" i="1"/>
  <c r="Q183" i="1"/>
  <c r="L184" i="1"/>
  <c r="M184" i="1"/>
  <c r="N184" i="1"/>
  <c r="O184" i="1"/>
  <c r="P184" i="1"/>
  <c r="Q184" i="1"/>
  <c r="L185" i="1"/>
  <c r="M185" i="1"/>
  <c r="N185" i="1"/>
  <c r="O185" i="1"/>
  <c r="P185" i="1"/>
  <c r="Q185" i="1"/>
  <c r="L186" i="1"/>
  <c r="M186" i="1"/>
  <c r="N186" i="1"/>
  <c r="O186" i="1"/>
  <c r="P186" i="1"/>
  <c r="Q186" i="1"/>
  <c r="L187" i="1"/>
  <c r="M187" i="1"/>
  <c r="N187" i="1"/>
  <c r="O187" i="1"/>
  <c r="P187" i="1"/>
  <c r="Q187" i="1"/>
  <c r="L188" i="1"/>
  <c r="M188" i="1"/>
  <c r="N188" i="1"/>
  <c r="O188" i="1"/>
  <c r="P188" i="1"/>
  <c r="Q188" i="1"/>
  <c r="L189" i="1"/>
  <c r="M189" i="1"/>
  <c r="N189" i="1"/>
  <c r="O189" i="1"/>
  <c r="P189" i="1"/>
  <c r="Q189" i="1"/>
  <c r="L190" i="1"/>
  <c r="M190" i="1"/>
  <c r="N190" i="1"/>
  <c r="O190" i="1"/>
  <c r="P190" i="1"/>
  <c r="Q190" i="1"/>
  <c r="L191" i="1"/>
  <c r="M191" i="1"/>
  <c r="N191" i="1"/>
  <c r="O191" i="1"/>
  <c r="P191" i="1"/>
  <c r="Q191" i="1"/>
  <c r="L192" i="1"/>
  <c r="M192" i="1"/>
  <c r="N192" i="1"/>
  <c r="O192" i="1"/>
  <c r="P192" i="1"/>
  <c r="Q192" i="1"/>
  <c r="L193" i="1"/>
  <c r="M193" i="1"/>
  <c r="N193" i="1"/>
  <c r="O193" i="1"/>
  <c r="P193" i="1"/>
  <c r="Q193" i="1"/>
  <c r="L194" i="1"/>
  <c r="M194" i="1"/>
  <c r="N194" i="1"/>
  <c r="O194" i="1"/>
  <c r="P194" i="1"/>
  <c r="Q194" i="1"/>
  <c r="L195" i="1"/>
  <c r="M195" i="1"/>
  <c r="N195" i="1"/>
  <c r="O195" i="1"/>
  <c r="P195" i="1"/>
  <c r="Q195" i="1"/>
  <c r="L196" i="1"/>
  <c r="M196" i="1"/>
  <c r="N196" i="1"/>
  <c r="O196" i="1"/>
  <c r="P196" i="1"/>
  <c r="Q196" i="1"/>
  <c r="L197" i="1"/>
  <c r="M197" i="1"/>
  <c r="N197" i="1"/>
  <c r="O197" i="1"/>
  <c r="P197" i="1"/>
  <c r="Q197" i="1"/>
  <c r="L198" i="1"/>
  <c r="M198" i="1"/>
  <c r="N198" i="1"/>
  <c r="O198" i="1"/>
  <c r="P198" i="1"/>
  <c r="Q198" i="1"/>
  <c r="L199" i="1"/>
  <c r="M199" i="1"/>
  <c r="N199" i="1"/>
  <c r="O199" i="1"/>
  <c r="P199" i="1"/>
  <c r="Q199" i="1"/>
  <c r="L200" i="1"/>
  <c r="M200" i="1"/>
  <c r="N200" i="1"/>
  <c r="O200" i="1"/>
  <c r="P200" i="1"/>
  <c r="Q200" i="1"/>
  <c r="L201" i="1"/>
  <c r="M201" i="1"/>
  <c r="N201" i="1"/>
  <c r="O201" i="1"/>
  <c r="P201" i="1"/>
  <c r="Q201" i="1"/>
  <c r="L202" i="1"/>
  <c r="M202" i="1"/>
  <c r="N202" i="1"/>
  <c r="O202" i="1"/>
  <c r="P202" i="1"/>
  <c r="Q202" i="1"/>
  <c r="L203" i="1"/>
  <c r="M203" i="1"/>
  <c r="N203" i="1"/>
  <c r="O203" i="1"/>
  <c r="P203" i="1"/>
  <c r="Q203" i="1"/>
  <c r="L204" i="1"/>
  <c r="M204" i="1"/>
  <c r="N204" i="1"/>
  <c r="O204" i="1"/>
  <c r="P204" i="1"/>
  <c r="Q204" i="1"/>
  <c r="L205" i="1"/>
  <c r="M205" i="1"/>
  <c r="N205" i="1"/>
  <c r="O205" i="1"/>
  <c r="P205" i="1"/>
  <c r="Q205" i="1"/>
  <c r="L206" i="1"/>
  <c r="M206" i="1"/>
  <c r="N206" i="1"/>
  <c r="O206" i="1"/>
  <c r="P206" i="1"/>
  <c r="Q206" i="1"/>
  <c r="L207" i="1"/>
  <c r="M207" i="1"/>
  <c r="N207" i="1"/>
  <c r="O207" i="1"/>
  <c r="P207" i="1"/>
  <c r="Q207" i="1"/>
  <c r="L208" i="1"/>
  <c r="M208" i="1"/>
  <c r="N208" i="1"/>
  <c r="O208" i="1"/>
  <c r="P208" i="1"/>
  <c r="Q208" i="1"/>
  <c r="L209" i="1"/>
  <c r="M209" i="1"/>
  <c r="N209" i="1"/>
  <c r="O209" i="1"/>
  <c r="P209" i="1"/>
  <c r="Q209" i="1"/>
  <c r="L210" i="1"/>
  <c r="M210" i="1"/>
  <c r="N210" i="1"/>
  <c r="O210" i="1"/>
  <c r="P210" i="1"/>
  <c r="Q210" i="1"/>
  <c r="L211" i="1"/>
  <c r="M211" i="1"/>
  <c r="N211" i="1"/>
  <c r="O211" i="1"/>
  <c r="P211" i="1"/>
  <c r="Q211" i="1"/>
  <c r="L212" i="1"/>
  <c r="M212" i="1"/>
  <c r="N212" i="1"/>
  <c r="O212" i="1"/>
  <c r="P212" i="1"/>
  <c r="Q212" i="1"/>
  <c r="L213" i="1"/>
  <c r="M213" i="1"/>
  <c r="N213" i="1"/>
  <c r="O213" i="1"/>
  <c r="P213" i="1"/>
  <c r="Q213" i="1"/>
  <c r="L214" i="1"/>
  <c r="M214" i="1"/>
  <c r="N214" i="1"/>
  <c r="O214" i="1"/>
  <c r="P214" i="1"/>
  <c r="Q214" i="1"/>
  <c r="L215" i="1"/>
  <c r="M215" i="1"/>
  <c r="N215" i="1"/>
  <c r="O215" i="1"/>
  <c r="P215" i="1"/>
  <c r="Q215" i="1"/>
  <c r="L216" i="1"/>
  <c r="M216" i="1"/>
  <c r="N216" i="1"/>
  <c r="O216" i="1"/>
  <c r="P216" i="1"/>
  <c r="Q216" i="1"/>
  <c r="L217" i="1"/>
  <c r="M217" i="1"/>
  <c r="N217" i="1"/>
  <c r="O217" i="1"/>
  <c r="P217" i="1"/>
  <c r="Q217" i="1"/>
  <c r="L218" i="1"/>
  <c r="M218" i="1"/>
  <c r="N218" i="1"/>
  <c r="O218" i="1"/>
  <c r="P218" i="1"/>
  <c r="Q218" i="1"/>
  <c r="L219" i="1"/>
  <c r="M219" i="1"/>
  <c r="N219" i="1"/>
  <c r="O219" i="1"/>
  <c r="P219" i="1"/>
  <c r="Q219" i="1"/>
  <c r="L220" i="1"/>
  <c r="M220" i="1"/>
  <c r="N220" i="1"/>
  <c r="O220" i="1"/>
  <c r="P220" i="1"/>
  <c r="Q220" i="1"/>
  <c r="L221" i="1"/>
  <c r="M221" i="1"/>
  <c r="N221" i="1"/>
  <c r="O221" i="1"/>
  <c r="P221" i="1"/>
  <c r="Q221" i="1"/>
  <c r="L222" i="1"/>
  <c r="M222" i="1"/>
  <c r="N222" i="1"/>
  <c r="O222" i="1"/>
  <c r="P222" i="1"/>
  <c r="Q222" i="1"/>
  <c r="L223" i="1"/>
  <c r="M223" i="1"/>
  <c r="N223" i="1"/>
  <c r="O223" i="1"/>
  <c r="P223" i="1"/>
  <c r="Q223" i="1"/>
  <c r="L224" i="1"/>
  <c r="M224" i="1"/>
  <c r="N224" i="1"/>
  <c r="O224" i="1"/>
  <c r="P224" i="1"/>
  <c r="Q224" i="1"/>
  <c r="L225" i="1"/>
  <c r="M225" i="1"/>
  <c r="N225" i="1"/>
  <c r="O225" i="1"/>
  <c r="P225" i="1"/>
  <c r="Q225" i="1"/>
  <c r="L226" i="1"/>
  <c r="M226" i="1"/>
  <c r="N226" i="1"/>
  <c r="O226" i="1"/>
  <c r="P226" i="1"/>
  <c r="Q226" i="1"/>
  <c r="L227" i="1"/>
  <c r="M227" i="1"/>
  <c r="N227" i="1"/>
  <c r="O227" i="1"/>
  <c r="P227" i="1"/>
  <c r="Q227" i="1"/>
  <c r="L228" i="1"/>
  <c r="M228" i="1"/>
  <c r="N228" i="1"/>
  <c r="O228" i="1"/>
  <c r="P228" i="1"/>
  <c r="Q228" i="1"/>
  <c r="L229" i="1"/>
  <c r="M229" i="1"/>
  <c r="N229" i="1"/>
  <c r="O229" i="1"/>
  <c r="P229" i="1"/>
  <c r="Q229" i="1"/>
  <c r="L230" i="1"/>
  <c r="M230" i="1"/>
  <c r="N230" i="1"/>
  <c r="O230" i="1"/>
  <c r="P230" i="1"/>
  <c r="Q230" i="1"/>
  <c r="L231" i="1"/>
  <c r="M231" i="1"/>
  <c r="N231" i="1"/>
  <c r="O231" i="1"/>
  <c r="P231" i="1"/>
  <c r="Q231" i="1"/>
  <c r="L232" i="1"/>
  <c r="M232" i="1"/>
  <c r="N232" i="1"/>
  <c r="O232" i="1"/>
  <c r="P232" i="1"/>
  <c r="Q232" i="1"/>
  <c r="L5" i="1"/>
  <c r="M5" i="1"/>
  <c r="N5" i="1"/>
  <c r="O5" i="1"/>
  <c r="P5" i="1"/>
  <c r="Q5" i="1"/>
  <c r="K5" i="1"/>
  <c r="L82" i="2"/>
  <c r="L16" i="2"/>
  <c r="L124" i="2"/>
  <c r="L94" i="2"/>
  <c r="M19" i="2"/>
  <c r="N132" i="2"/>
  <c r="N42" i="2"/>
  <c r="N52" i="2"/>
  <c r="M23" i="2"/>
  <c r="M39" i="2"/>
  <c r="M55" i="2"/>
  <c r="M71" i="2"/>
  <c r="M87" i="2"/>
  <c r="M103" i="2"/>
  <c r="M119" i="2"/>
  <c r="M135" i="2"/>
  <c r="M151" i="2"/>
  <c r="M167" i="2"/>
  <c r="M14" i="2"/>
  <c r="M194" i="2"/>
  <c r="M210" i="2"/>
  <c r="M226" i="2"/>
  <c r="M24" i="2"/>
  <c r="M56" i="2"/>
  <c r="M88" i="2"/>
  <c r="M120" i="2"/>
  <c r="M152" i="2"/>
  <c r="M18" i="2"/>
  <c r="M197" i="2"/>
  <c r="M213" i="2"/>
  <c r="M229" i="2"/>
  <c r="M30" i="2"/>
  <c r="M62" i="2"/>
  <c r="M94" i="2"/>
  <c r="M126" i="2"/>
  <c r="M158" i="2"/>
  <c r="N769" i="2"/>
  <c r="N771" i="2"/>
  <c r="N775" i="2"/>
  <c r="N777" i="2"/>
  <c r="N781" i="2"/>
  <c r="N783" i="2"/>
  <c r="N787" i="2"/>
  <c r="N789" i="2"/>
  <c r="N793" i="2"/>
  <c r="N795" i="2"/>
  <c r="N799" i="2"/>
  <c r="N801" i="2"/>
  <c r="N805" i="2"/>
  <c r="N807" i="2"/>
  <c r="N811" i="2"/>
  <c r="N813" i="2"/>
  <c r="N817" i="2"/>
  <c r="N819" i="2"/>
  <c r="N823" i="2"/>
  <c r="N825" i="2"/>
  <c r="N829" i="2"/>
  <c r="N831" i="2"/>
  <c r="N835" i="2"/>
  <c r="N837" i="2"/>
  <c r="N841" i="2"/>
  <c r="N843" i="2"/>
  <c r="N847" i="2"/>
  <c r="N849" i="2"/>
  <c r="N853" i="2"/>
  <c r="N855" i="2"/>
  <c r="N859" i="2"/>
  <c r="N861" i="2"/>
  <c r="N865" i="2"/>
  <c r="N867" i="2"/>
  <c r="N871" i="2"/>
  <c r="N873" i="2"/>
  <c r="N877" i="2"/>
  <c r="N879" i="2"/>
  <c r="N883" i="2"/>
  <c r="N885" i="2"/>
  <c r="N889" i="2"/>
  <c r="N891" i="2"/>
  <c r="N895" i="2"/>
  <c r="N897" i="2"/>
  <c r="N901" i="2"/>
  <c r="N903" i="2"/>
  <c r="N907" i="2"/>
  <c r="N909" i="2"/>
  <c r="N913" i="2"/>
  <c r="N915" i="2"/>
  <c r="N919" i="2"/>
  <c r="N921" i="2"/>
  <c r="N925" i="2"/>
  <c r="N927" i="2"/>
  <c r="N931" i="2"/>
  <c r="N933" i="2"/>
  <c r="N768" i="2"/>
  <c r="N770" i="2"/>
  <c r="N772" i="2"/>
  <c r="N774" i="2"/>
  <c r="N778" i="2"/>
  <c r="N780" i="2"/>
  <c r="N782" i="2"/>
  <c r="N784" i="2"/>
  <c r="N786" i="2"/>
  <c r="N790" i="2"/>
  <c r="N792" i="2"/>
  <c r="N794" i="2"/>
  <c r="N796" i="2"/>
  <c r="N798" i="2"/>
  <c r="N802" i="2"/>
  <c r="N804" i="2"/>
  <c r="N806" i="2"/>
  <c r="N808" i="2"/>
  <c r="N810" i="2"/>
  <c r="N814" i="2"/>
  <c r="N816" i="2"/>
  <c r="N818" i="2"/>
  <c r="N820" i="2"/>
  <c r="N822" i="2"/>
  <c r="N826" i="2"/>
  <c r="N828" i="2"/>
  <c r="N830" i="2"/>
  <c r="N832" i="2"/>
  <c r="N834" i="2"/>
  <c r="N838" i="2"/>
  <c r="N840" i="2"/>
  <c r="N842" i="2"/>
  <c r="N844" i="2"/>
  <c r="N846" i="2"/>
  <c r="N850" i="2"/>
  <c r="N852" i="2"/>
  <c r="N854" i="2"/>
  <c r="N856" i="2"/>
  <c r="N858" i="2"/>
  <c r="N862" i="2"/>
  <c r="N864" i="2"/>
  <c r="N866" i="2"/>
  <c r="N868" i="2"/>
  <c r="N870" i="2"/>
  <c r="N874" i="2"/>
  <c r="N876" i="2"/>
  <c r="N878" i="2"/>
  <c r="N880" i="2"/>
  <c r="N882" i="2"/>
  <c r="N886" i="2"/>
  <c r="N888" i="2"/>
  <c r="N890" i="2"/>
  <c r="N892" i="2"/>
  <c r="N894" i="2"/>
  <c r="N898" i="2"/>
  <c r="N900" i="2"/>
  <c r="N902" i="2"/>
  <c r="N904" i="2"/>
  <c r="N906" i="2"/>
  <c r="N910" i="2"/>
  <c r="N912" i="2"/>
  <c r="N914" i="2"/>
  <c r="N916" i="2"/>
  <c r="N918" i="2"/>
  <c r="N922" i="2"/>
  <c r="N924" i="2"/>
  <c r="N926" i="2"/>
  <c r="N928" i="2"/>
  <c r="N930" i="2"/>
  <c r="N934" i="2"/>
  <c r="N936" i="2"/>
  <c r="N937" i="2"/>
  <c r="N939" i="2"/>
  <c r="N941" i="2"/>
  <c r="N945" i="2"/>
  <c r="N949" i="2"/>
  <c r="N951" i="2"/>
  <c r="N953" i="2"/>
  <c r="N957" i="2"/>
  <c r="N961" i="2"/>
  <c r="N963" i="2"/>
  <c r="N969" i="2"/>
  <c r="N971" i="2"/>
  <c r="N973" i="2"/>
  <c r="N975" i="2"/>
  <c r="N981" i="2"/>
  <c r="N983" i="2"/>
  <c r="N985" i="2"/>
  <c r="N987" i="2"/>
  <c r="N993" i="2"/>
  <c r="N997" i="2"/>
  <c r="N999" i="2"/>
  <c r="N1005" i="2"/>
  <c r="N1009" i="2"/>
  <c r="N1011" i="2"/>
  <c r="N1013" i="2"/>
  <c r="N1017" i="2"/>
  <c r="N765" i="2"/>
  <c r="N495" i="2"/>
  <c r="N497" i="2"/>
  <c r="N499" i="2"/>
  <c r="N501" i="2"/>
  <c r="N503" i="2"/>
  <c r="N505" i="2"/>
  <c r="N507" i="2"/>
  <c r="N509" i="2"/>
  <c r="N513" i="2"/>
  <c r="N519" i="2"/>
  <c r="N525" i="2"/>
  <c r="N527" i="2"/>
  <c r="N531" i="2"/>
  <c r="N537" i="2"/>
  <c r="N543" i="2"/>
  <c r="N545" i="2"/>
  <c r="N549" i="2"/>
  <c r="N555" i="2"/>
  <c r="N561" i="2"/>
  <c r="N563" i="2"/>
  <c r="N567" i="2"/>
  <c r="N573" i="2"/>
  <c r="N940" i="2"/>
  <c r="N942" i="2"/>
  <c r="N944" i="2"/>
  <c r="N946" i="2"/>
  <c r="N948" i="2"/>
  <c r="N952" i="2"/>
  <c r="N954" i="2"/>
  <c r="N956" i="2"/>
  <c r="N958" i="2"/>
  <c r="N960" i="2"/>
  <c r="N964" i="2"/>
  <c r="N966" i="2"/>
  <c r="N968" i="2"/>
  <c r="N970" i="2"/>
  <c r="N972" i="2"/>
  <c r="N976" i="2"/>
  <c r="N978" i="2"/>
  <c r="N980" i="2"/>
  <c r="N982" i="2"/>
  <c r="N984" i="2"/>
  <c r="N988" i="2"/>
  <c r="N990" i="2"/>
  <c r="N992" i="2"/>
  <c r="N994" i="2"/>
  <c r="N996" i="2"/>
  <c r="N1000" i="2"/>
  <c r="N1002" i="2"/>
  <c r="N1004" i="2"/>
  <c r="N1006" i="2"/>
  <c r="N1008" i="2"/>
  <c r="N1012" i="2"/>
  <c r="N1014" i="2"/>
  <c r="N1016" i="2"/>
  <c r="N1018" i="2"/>
  <c r="N764" i="2"/>
  <c r="N766" i="2"/>
  <c r="N496" i="2"/>
  <c r="N498" i="2"/>
  <c r="N500" i="2"/>
  <c r="N502" i="2"/>
  <c r="N504" i="2"/>
  <c r="N506" i="2"/>
  <c r="N508" i="2"/>
  <c r="N510" i="2"/>
  <c r="N512" i="2"/>
  <c r="N516" i="2"/>
  <c r="N524" i="2"/>
  <c r="N528" i="2"/>
  <c r="N530" i="2"/>
  <c r="N534" i="2"/>
  <c r="N542" i="2"/>
  <c r="N546" i="2"/>
  <c r="N554" i="2"/>
  <c r="N558" i="2"/>
  <c r="N566" i="2"/>
  <c r="N570" i="2"/>
  <c r="N578" i="2"/>
  <c r="N588" i="2"/>
  <c r="N592" i="2"/>
  <c r="N598" i="2"/>
  <c r="N602" i="2"/>
  <c r="N612" i="2"/>
  <c r="N620" i="2"/>
  <c r="N624" i="2"/>
  <c r="N632" i="2"/>
  <c r="N634" i="2"/>
  <c r="N636" i="2"/>
  <c r="N638" i="2"/>
  <c r="N648" i="2"/>
  <c r="N652" i="2"/>
  <c r="N658" i="2"/>
  <c r="N660" i="2"/>
  <c r="N662" i="2"/>
  <c r="N668" i="2"/>
  <c r="N670" i="2"/>
  <c r="N676" i="2"/>
  <c r="N680" i="2"/>
  <c r="N684" i="2"/>
  <c r="N692" i="2"/>
  <c r="N696" i="2"/>
  <c r="N698" i="2"/>
  <c r="N708" i="2"/>
  <c r="N712" i="2"/>
  <c r="N720" i="2"/>
  <c r="N722" i="2"/>
  <c r="N728" i="2"/>
  <c r="N730" i="2"/>
  <c r="N732" i="2"/>
  <c r="N734" i="2"/>
  <c r="N752" i="2"/>
  <c r="N756" i="2"/>
  <c r="N758" i="2"/>
  <c r="N532" i="2"/>
  <c r="N536" i="2"/>
  <c r="N540" i="2"/>
  <c r="N548" i="2"/>
  <c r="N564" i="2"/>
  <c r="N568" i="2"/>
  <c r="N579" i="2"/>
  <c r="N585" i="2"/>
  <c r="N591" i="2"/>
  <c r="N593" i="2"/>
  <c r="N597" i="2"/>
  <c r="N603" i="2"/>
  <c r="N609" i="2"/>
  <c r="N611" i="2"/>
  <c r="N615" i="2"/>
  <c r="N621" i="2"/>
  <c r="N627" i="2"/>
  <c r="N629" i="2"/>
  <c r="N631" i="2"/>
  <c r="N633" i="2"/>
  <c r="N639" i="2"/>
  <c r="N641" i="2"/>
  <c r="N645" i="2"/>
  <c r="N651" i="2"/>
  <c r="N657" i="2"/>
  <c r="N659" i="2"/>
  <c r="N663" i="2"/>
  <c r="N669" i="2"/>
  <c r="N675" i="2"/>
  <c r="N677" i="2"/>
  <c r="N681" i="2"/>
  <c r="N687" i="2"/>
  <c r="N693" i="2"/>
  <c r="N695" i="2"/>
  <c r="N699" i="2"/>
  <c r="N703" i="2"/>
  <c r="N705" i="2"/>
  <c r="N711" i="2"/>
  <c r="N713" i="2"/>
  <c r="N717" i="2"/>
  <c r="N723" i="2"/>
  <c r="N729" i="2"/>
  <c r="N731" i="2"/>
  <c r="N735" i="2"/>
  <c r="N741" i="2"/>
  <c r="N747" i="2"/>
  <c r="N749" i="2"/>
  <c r="N753" i="2"/>
  <c r="N759" i="2"/>
  <c r="M178" i="2"/>
  <c r="M146" i="2"/>
  <c r="M114" i="2"/>
  <c r="M82" i="2"/>
  <c r="M50" i="2"/>
  <c r="M12" i="2"/>
  <c r="M223" i="2"/>
  <c r="M207" i="2"/>
  <c r="M191" i="2"/>
  <c r="M172" i="2"/>
  <c r="M140" i="2"/>
  <c r="M108" i="2"/>
  <c r="M76" i="2"/>
  <c r="M44" i="2"/>
  <c r="M236" i="2"/>
  <c r="M220" i="2"/>
  <c r="M204" i="2"/>
  <c r="M188" i="2"/>
  <c r="M177" i="2"/>
  <c r="M161" i="2"/>
  <c r="M145" i="2"/>
  <c r="M129" i="2"/>
  <c r="M113" i="2"/>
  <c r="M97" i="2"/>
  <c r="M81" i="2"/>
  <c r="M65" i="2"/>
  <c r="M49" i="2"/>
  <c r="M33" i="2"/>
  <c r="M17" i="2"/>
  <c r="M142" i="2"/>
  <c r="M46" i="2"/>
  <c r="M189" i="2"/>
  <c r="M136" i="2"/>
  <c r="M72" i="2"/>
  <c r="M40" i="2"/>
  <c r="M234" i="2"/>
  <c r="M218" i="2"/>
  <c r="M202" i="2"/>
  <c r="M186" i="2"/>
  <c r="M175" i="2"/>
  <c r="M159" i="2"/>
  <c r="M143" i="2"/>
  <c r="M127" i="2"/>
  <c r="M111" i="2"/>
  <c r="M95" i="2"/>
  <c r="M79" i="2"/>
  <c r="M63" i="2"/>
  <c r="M47" i="2"/>
  <c r="M31" i="2"/>
  <c r="M15" i="2"/>
  <c r="M174" i="2"/>
  <c r="M110" i="2"/>
  <c r="M78" i="2"/>
  <c r="M237" i="2"/>
  <c r="M221" i="2"/>
  <c r="M205" i="2"/>
  <c r="M168" i="2"/>
  <c r="M104" i="2"/>
  <c r="M162" i="2"/>
  <c r="M130" i="2"/>
  <c r="M98" i="2"/>
  <c r="M66" i="2"/>
  <c r="M34" i="2"/>
  <c r="M231" i="2"/>
  <c r="M215" i="2"/>
  <c r="M199" i="2"/>
  <c r="M183" i="2"/>
  <c r="M156" i="2"/>
  <c r="M124" i="2"/>
  <c r="M92" i="2"/>
  <c r="M60" i="2"/>
  <c r="M28" i="2"/>
  <c r="M228" i="2"/>
  <c r="M212" i="2"/>
  <c r="M196" i="2"/>
  <c r="M22" i="2"/>
  <c r="M169" i="2"/>
  <c r="M153" i="2"/>
  <c r="M137" i="2"/>
  <c r="M121" i="2"/>
  <c r="M105" i="2"/>
  <c r="M89" i="2"/>
  <c r="M73" i="2"/>
  <c r="M57" i="2"/>
  <c r="M41" i="2"/>
  <c r="M25" i="2"/>
  <c r="Q14" i="2"/>
  <c r="M154" i="2"/>
  <c r="M106" i="2"/>
  <c r="M58" i="2"/>
  <c r="M26" i="2"/>
  <c r="M227" i="2"/>
  <c r="M203" i="2"/>
  <c r="M187" i="2"/>
  <c r="M164" i="2"/>
  <c r="M116" i="2"/>
  <c r="M84" i="2"/>
  <c r="M52" i="2"/>
  <c r="M232" i="2"/>
  <c r="M216" i="2"/>
  <c r="M192" i="2"/>
  <c r="M181" i="2"/>
  <c r="M165" i="2"/>
  <c r="M157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170" i="2"/>
  <c r="M138" i="2"/>
  <c r="M122" i="2"/>
  <c r="M90" i="2"/>
  <c r="M74" i="2"/>
  <c r="M42" i="2"/>
  <c r="M235" i="2"/>
  <c r="M219" i="2"/>
  <c r="M211" i="2"/>
  <c r="M195" i="2"/>
  <c r="M180" i="2"/>
  <c r="M148" i="2"/>
  <c r="M132" i="2"/>
  <c r="M100" i="2"/>
  <c r="M68" i="2"/>
  <c r="M36" i="2"/>
  <c r="M16" i="2"/>
  <c r="M224" i="2"/>
  <c r="M208" i="2"/>
  <c r="M200" i="2"/>
  <c r="M184" i="2"/>
  <c r="M173" i="2"/>
  <c r="M149" i="2"/>
  <c r="M11" i="2"/>
  <c r="M166" i="2"/>
  <c r="M150" i="2"/>
  <c r="M134" i="2"/>
  <c r="M118" i="2"/>
  <c r="M102" i="2"/>
  <c r="M86" i="2"/>
  <c r="M70" i="2"/>
  <c r="M54" i="2"/>
  <c r="M38" i="2"/>
  <c r="M20" i="2"/>
  <c r="M233" i="2"/>
  <c r="M225" i="2"/>
  <c r="M217" i="2"/>
  <c r="M209" i="2"/>
  <c r="M201" i="2"/>
  <c r="M193" i="2"/>
  <c r="M185" i="2"/>
  <c r="M176" i="2"/>
  <c r="M160" i="2"/>
  <c r="M144" i="2"/>
  <c r="M128" i="2"/>
  <c r="M112" i="2"/>
  <c r="M96" i="2"/>
  <c r="M80" i="2"/>
  <c r="M64" i="2"/>
  <c r="M48" i="2"/>
  <c r="M32" i="2"/>
  <c r="M238" i="2"/>
  <c r="M230" i="2"/>
  <c r="M222" i="2"/>
  <c r="M214" i="2"/>
  <c r="M206" i="2"/>
  <c r="M198" i="2"/>
  <c r="M190" i="2"/>
  <c r="M182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N239" i="2"/>
  <c r="N240" i="2"/>
  <c r="N491" i="2"/>
  <c r="N488" i="2"/>
  <c r="N472" i="2"/>
  <c r="N456" i="2"/>
  <c r="N440" i="2"/>
  <c r="N424" i="2"/>
  <c r="N408" i="2"/>
  <c r="N392" i="2"/>
  <c r="N376" i="2"/>
  <c r="N360" i="2"/>
  <c r="N344" i="2"/>
  <c r="N328" i="2"/>
  <c r="N312" i="2"/>
  <c r="N296" i="2"/>
  <c r="N280" i="2"/>
  <c r="N264" i="2"/>
  <c r="N475" i="2"/>
  <c r="N455" i="2"/>
  <c r="N439" i="2"/>
  <c r="N423" i="2"/>
  <c r="N407" i="2"/>
  <c r="N391" i="2"/>
  <c r="N367" i="2"/>
  <c r="N335" i="2"/>
  <c r="N303" i="2"/>
  <c r="N275" i="2"/>
  <c r="N259" i="2"/>
  <c r="N494" i="2"/>
  <c r="N478" i="2"/>
  <c r="N462" i="2"/>
  <c r="N446" i="2"/>
  <c r="N430" i="2"/>
  <c r="N414" i="2"/>
  <c r="N398" i="2"/>
  <c r="N382" i="2"/>
  <c r="N366" i="2"/>
  <c r="N350" i="2"/>
  <c r="N334" i="2"/>
  <c r="N318" i="2"/>
  <c r="N302" i="2"/>
  <c r="N286" i="2"/>
  <c r="N270" i="2"/>
  <c r="N379" i="2"/>
  <c r="N347" i="2"/>
  <c r="N315" i="2"/>
  <c r="N279" i="2"/>
  <c r="N485" i="2"/>
  <c r="N469" i="2"/>
  <c r="N453" i="2"/>
  <c r="N437" i="2"/>
  <c r="N421" i="2"/>
  <c r="N405" i="2"/>
  <c r="N389" i="2"/>
  <c r="N373" i="2"/>
  <c r="N357" i="2"/>
  <c r="N341" i="2"/>
  <c r="N325" i="2"/>
  <c r="N309" i="2"/>
  <c r="N293" i="2"/>
  <c r="N277" i="2"/>
  <c r="N261" i="2"/>
  <c r="N448" i="2"/>
  <c r="N431" i="2"/>
  <c r="N383" i="2"/>
  <c r="N319" i="2"/>
  <c r="N267" i="2"/>
  <c r="N486" i="2"/>
  <c r="N454" i="2"/>
  <c r="N422" i="2"/>
  <c r="N374" i="2"/>
  <c r="N342" i="2"/>
  <c r="N310" i="2"/>
  <c r="N278" i="2"/>
  <c r="N483" i="2"/>
  <c r="N484" i="2"/>
  <c r="N468" i="2"/>
  <c r="N452" i="2"/>
  <c r="N436" i="2"/>
  <c r="N420" i="2"/>
  <c r="N404" i="2"/>
  <c r="N388" i="2"/>
  <c r="N372" i="2"/>
  <c r="N356" i="2"/>
  <c r="N340" i="2"/>
  <c r="N324" i="2"/>
  <c r="N308" i="2"/>
  <c r="N292" i="2"/>
  <c r="N276" i="2"/>
  <c r="N260" i="2"/>
  <c r="N471" i="2"/>
  <c r="N451" i="2"/>
  <c r="N435" i="2"/>
  <c r="N419" i="2"/>
  <c r="N403" i="2"/>
  <c r="N387" i="2"/>
  <c r="N359" i="2"/>
  <c r="N327" i="2"/>
  <c r="N295" i="2"/>
  <c r="N271" i="2"/>
  <c r="N255" i="2"/>
  <c r="N490" i="2"/>
  <c r="N474" i="2"/>
  <c r="N458" i="2"/>
  <c r="N442" i="2"/>
  <c r="N426" i="2"/>
  <c r="N410" i="2"/>
  <c r="N394" i="2"/>
  <c r="N378" i="2"/>
  <c r="N362" i="2"/>
  <c r="N346" i="2"/>
  <c r="N330" i="2"/>
  <c r="N314" i="2"/>
  <c r="N298" i="2"/>
  <c r="N282" i="2"/>
  <c r="N266" i="2"/>
  <c r="N250" i="2"/>
  <c r="N371" i="2"/>
  <c r="N339" i="2"/>
  <c r="N307" i="2"/>
  <c r="N481" i="2"/>
  <c r="N465" i="2"/>
  <c r="N449" i="2"/>
  <c r="N433" i="2"/>
  <c r="N417" i="2"/>
  <c r="N401" i="2"/>
  <c r="N385" i="2"/>
  <c r="N369" i="2"/>
  <c r="N353" i="2"/>
  <c r="N337" i="2"/>
  <c r="N321" i="2"/>
  <c r="N305" i="2"/>
  <c r="N289" i="2"/>
  <c r="N273" i="2"/>
  <c r="N257" i="2"/>
  <c r="N467" i="2"/>
  <c r="N480" i="2"/>
  <c r="N464" i="2"/>
  <c r="N432" i="2"/>
  <c r="N416" i="2"/>
  <c r="N400" i="2"/>
  <c r="N384" i="2"/>
  <c r="N368" i="2"/>
  <c r="N352" i="2"/>
  <c r="N336" i="2"/>
  <c r="N320" i="2"/>
  <c r="N304" i="2"/>
  <c r="N288" i="2"/>
  <c r="N272" i="2"/>
  <c r="N256" i="2"/>
  <c r="N487" i="2"/>
  <c r="N463" i="2"/>
  <c r="N447" i="2"/>
  <c r="N415" i="2"/>
  <c r="N399" i="2"/>
  <c r="N351" i="2"/>
  <c r="N287" i="2"/>
  <c r="N470" i="2"/>
  <c r="N438" i="2"/>
  <c r="N406" i="2"/>
  <c r="N390" i="2"/>
  <c r="N358" i="2"/>
  <c r="N326" i="2"/>
  <c r="N294" i="2"/>
  <c r="N262" i="2"/>
  <c r="N363" i="2"/>
  <c r="N299" i="2"/>
  <c r="N460" i="2"/>
  <c r="N396" i="2"/>
  <c r="N332" i="2"/>
  <c r="N268" i="2"/>
  <c r="N443" i="2"/>
  <c r="N375" i="2"/>
  <c r="N263" i="2"/>
  <c r="N450" i="2"/>
  <c r="N386" i="2"/>
  <c r="N322" i="2"/>
  <c r="N258" i="2"/>
  <c r="N323" i="2"/>
  <c r="N477" i="2"/>
  <c r="N445" i="2"/>
  <c r="N413" i="2"/>
  <c r="N381" i="2"/>
  <c r="N349" i="2"/>
  <c r="N317" i="2"/>
  <c r="N285" i="2"/>
  <c r="N444" i="2"/>
  <c r="N380" i="2"/>
  <c r="N316" i="2"/>
  <c r="N427" i="2"/>
  <c r="N343" i="2"/>
  <c r="N434" i="2"/>
  <c r="N370" i="2"/>
  <c r="N306" i="2"/>
  <c r="N291" i="2"/>
  <c r="N473" i="2"/>
  <c r="N441" i="2"/>
  <c r="N409" i="2"/>
  <c r="N377" i="2"/>
  <c r="N345" i="2"/>
  <c r="N313" i="2"/>
  <c r="N281" i="2"/>
  <c r="N492" i="2"/>
  <c r="N428" i="2"/>
  <c r="N364" i="2"/>
  <c r="N300" i="2"/>
  <c r="N479" i="2"/>
  <c r="N411" i="2"/>
  <c r="N311" i="2"/>
  <c r="N482" i="2"/>
  <c r="N418" i="2"/>
  <c r="N354" i="2"/>
  <c r="N290" i="2"/>
  <c r="N355" i="2"/>
  <c r="N493" i="2"/>
  <c r="N461" i="2"/>
  <c r="N429" i="2"/>
  <c r="N397" i="2"/>
  <c r="N365" i="2"/>
  <c r="N333" i="2"/>
  <c r="N301" i="2"/>
  <c r="N269" i="2"/>
  <c r="N476" i="2"/>
  <c r="N412" i="2"/>
  <c r="N348" i="2"/>
  <c r="N284" i="2"/>
  <c r="N459" i="2"/>
  <c r="N395" i="2"/>
  <c r="N283" i="2"/>
  <c r="N466" i="2"/>
  <c r="N402" i="2"/>
  <c r="N338" i="2"/>
  <c r="N274" i="2"/>
  <c r="N331" i="2"/>
  <c r="N489" i="2"/>
  <c r="N457" i="2"/>
  <c r="N425" i="2"/>
  <c r="N393" i="2"/>
  <c r="N361" i="2"/>
  <c r="N329" i="2"/>
  <c r="N297" i="2"/>
  <c r="N265" i="2"/>
  <c r="Q15" i="2"/>
  <c r="Q31" i="2"/>
  <c r="Q47" i="2"/>
  <c r="Q63" i="2"/>
  <c r="Q79" i="2"/>
  <c r="Q95" i="2"/>
  <c r="Q111" i="2"/>
  <c r="Q127" i="2"/>
  <c r="Q143" i="2"/>
  <c r="Q159" i="2"/>
  <c r="Q175" i="2"/>
  <c r="Q46" i="2"/>
  <c r="Q78" i="2"/>
  <c r="Q110" i="2"/>
  <c r="Q142" i="2"/>
  <c r="Q174" i="2"/>
  <c r="Q194" i="2"/>
  <c r="Q210" i="2"/>
  <c r="Q226" i="2"/>
  <c r="Q28" i="2"/>
  <c r="Q60" i="2"/>
  <c r="Q92" i="2"/>
  <c r="Q124" i="2"/>
  <c r="Q156" i="2"/>
  <c r="Q181" i="2"/>
  <c r="Q197" i="2"/>
  <c r="Q213" i="2"/>
  <c r="Q229" i="2"/>
  <c r="P181" i="2"/>
  <c r="P151" i="2"/>
  <c r="P100" i="2"/>
  <c r="P88" i="2"/>
  <c r="P64" i="2"/>
  <c r="P28" i="2"/>
  <c r="P184" i="2"/>
  <c r="P154" i="2"/>
  <c r="P142" i="2"/>
  <c r="P106" i="2"/>
  <c r="P79" i="2"/>
  <c r="P55" i="2"/>
  <c r="P19" i="2"/>
  <c r="P178" i="2"/>
  <c r="P145" i="2"/>
  <c r="P98" i="2"/>
  <c r="P46" i="2"/>
  <c r="P22" i="2"/>
  <c r="P148" i="2"/>
  <c r="P124" i="2"/>
  <c r="P112" i="2"/>
  <c r="P85" i="2"/>
  <c r="P49" i="2"/>
  <c r="P25" i="2"/>
  <c r="P13" i="2"/>
  <c r="O162" i="2"/>
  <c r="O39" i="2"/>
  <c r="O30" i="2"/>
  <c r="G21" i="3"/>
  <c r="R767" i="2"/>
  <c r="R769" i="2"/>
  <c r="R771" i="2"/>
  <c r="R773" i="2"/>
  <c r="R775" i="2"/>
  <c r="R777" i="2"/>
  <c r="R779" i="2"/>
  <c r="R781" i="2"/>
  <c r="R783" i="2"/>
  <c r="R785" i="2"/>
  <c r="R787" i="2"/>
  <c r="R789" i="2"/>
  <c r="R791" i="2"/>
  <c r="R793" i="2"/>
  <c r="R795" i="2"/>
  <c r="R797" i="2"/>
  <c r="R799" i="2"/>
  <c r="R801" i="2"/>
  <c r="R803" i="2"/>
  <c r="R805" i="2"/>
  <c r="R807" i="2"/>
  <c r="R809" i="2"/>
  <c r="R811" i="2"/>
  <c r="R813" i="2"/>
  <c r="R815" i="2"/>
  <c r="R817" i="2"/>
  <c r="R819" i="2"/>
  <c r="R821" i="2"/>
  <c r="R823" i="2"/>
  <c r="R825" i="2"/>
  <c r="R827" i="2"/>
  <c r="R829" i="2"/>
  <c r="R831" i="2"/>
  <c r="R833" i="2"/>
  <c r="R835" i="2"/>
  <c r="R837" i="2"/>
  <c r="R839" i="2"/>
  <c r="R841" i="2"/>
  <c r="R843" i="2"/>
  <c r="R845" i="2"/>
  <c r="R847" i="2"/>
  <c r="R849" i="2"/>
  <c r="R851" i="2"/>
  <c r="R853" i="2"/>
  <c r="R855" i="2"/>
  <c r="R857" i="2"/>
  <c r="R859" i="2"/>
  <c r="R861" i="2"/>
  <c r="R863" i="2"/>
  <c r="R865" i="2"/>
  <c r="R867" i="2"/>
  <c r="R869" i="2"/>
  <c r="R871" i="2"/>
  <c r="R873" i="2"/>
  <c r="R875" i="2"/>
  <c r="R877" i="2"/>
  <c r="R881" i="2"/>
  <c r="R885" i="2"/>
  <c r="R887" i="2"/>
  <c r="R893" i="2"/>
  <c r="R895" i="2"/>
  <c r="R897" i="2"/>
  <c r="R899" i="2"/>
  <c r="R901" i="2"/>
  <c r="R905" i="2"/>
  <c r="R907" i="2"/>
  <c r="R909" i="2"/>
  <c r="R911" i="2"/>
  <c r="R913" i="2"/>
  <c r="R917" i="2"/>
  <c r="R921" i="2"/>
  <c r="R923" i="2"/>
  <c r="R929" i="2"/>
  <c r="R931" i="2"/>
  <c r="R933" i="2"/>
  <c r="R935" i="2"/>
  <c r="R768" i="2"/>
  <c r="R770" i="2"/>
  <c r="R774" i="2"/>
  <c r="R776" i="2"/>
  <c r="R778" i="2"/>
  <c r="R780" i="2"/>
  <c r="R782" i="2"/>
  <c r="R786" i="2"/>
  <c r="R788" i="2"/>
  <c r="R790" i="2"/>
  <c r="R792" i="2"/>
  <c r="R794" i="2"/>
  <c r="R798" i="2"/>
  <c r="R800" i="2"/>
  <c r="R802" i="2"/>
  <c r="R804" i="2"/>
  <c r="R806" i="2"/>
  <c r="R810" i="2"/>
  <c r="R812" i="2"/>
  <c r="R814" i="2"/>
  <c r="R816" i="2"/>
  <c r="R818" i="2"/>
  <c r="R822" i="2"/>
  <c r="R824" i="2"/>
  <c r="R826" i="2"/>
  <c r="R828" i="2"/>
  <c r="R830" i="2"/>
  <c r="R834" i="2"/>
  <c r="R836" i="2"/>
  <c r="R838" i="2"/>
  <c r="R840" i="2"/>
  <c r="R842" i="2"/>
  <c r="R846" i="2"/>
  <c r="R848" i="2"/>
  <c r="R850" i="2"/>
  <c r="R852" i="2"/>
  <c r="R854" i="2"/>
  <c r="R858" i="2"/>
  <c r="R860" i="2"/>
  <c r="R862" i="2"/>
  <c r="R864" i="2"/>
  <c r="R866" i="2"/>
  <c r="R870" i="2"/>
  <c r="R872" i="2"/>
  <c r="R874" i="2"/>
  <c r="R876" i="2"/>
  <c r="R878" i="2"/>
  <c r="R882" i="2"/>
  <c r="R884" i="2"/>
  <c r="R886" i="2"/>
  <c r="R888" i="2"/>
  <c r="R890" i="2"/>
  <c r="R894" i="2"/>
  <c r="R896" i="2"/>
  <c r="R898" i="2"/>
  <c r="R900" i="2"/>
  <c r="R902" i="2"/>
  <c r="R906" i="2"/>
  <c r="R908" i="2"/>
  <c r="R910" i="2"/>
  <c r="R912" i="2"/>
  <c r="R914" i="2"/>
  <c r="R918" i="2"/>
  <c r="R920" i="2"/>
  <c r="R922" i="2"/>
  <c r="R924" i="2"/>
  <c r="R926" i="2"/>
  <c r="R930" i="2"/>
  <c r="R932" i="2"/>
  <c r="R934" i="2"/>
  <c r="R936" i="2"/>
  <c r="R937" i="2"/>
  <c r="R939" i="2"/>
  <c r="R941" i="2"/>
  <c r="R943" i="2"/>
  <c r="R945" i="2"/>
  <c r="R947" i="2"/>
  <c r="R949" i="2"/>
  <c r="R951" i="2"/>
  <c r="R953" i="2"/>
  <c r="R955" i="2"/>
  <c r="R957" i="2"/>
  <c r="R959" i="2"/>
  <c r="R961" i="2"/>
  <c r="R963" i="2"/>
  <c r="R965" i="2"/>
  <c r="R967" i="2"/>
  <c r="R969" i="2"/>
  <c r="R971" i="2"/>
  <c r="R973" i="2"/>
  <c r="R975" i="2"/>
  <c r="R977" i="2"/>
  <c r="R979" i="2"/>
  <c r="R981" i="2"/>
  <c r="R983" i="2"/>
  <c r="R985" i="2"/>
  <c r="R987" i="2"/>
  <c r="R989" i="2"/>
  <c r="R991" i="2"/>
  <c r="R993" i="2"/>
  <c r="R995" i="2"/>
  <c r="R997" i="2"/>
  <c r="R999" i="2"/>
  <c r="R1001" i="2"/>
  <c r="R1003" i="2"/>
  <c r="R1005" i="2"/>
  <c r="R1007" i="2"/>
  <c r="R1009" i="2"/>
  <c r="R1011" i="2"/>
  <c r="R1013" i="2"/>
  <c r="R1015" i="2"/>
  <c r="R1017" i="2"/>
  <c r="R1019" i="2"/>
  <c r="R765" i="2"/>
  <c r="R495" i="2"/>
  <c r="R497" i="2"/>
  <c r="R499" i="2"/>
  <c r="R501" i="2"/>
  <c r="R503" i="2"/>
  <c r="R505" i="2"/>
  <c r="R507" i="2"/>
  <c r="R509" i="2"/>
  <c r="R511" i="2"/>
  <c r="R515" i="2"/>
  <c r="R521" i="2"/>
  <c r="R523" i="2"/>
  <c r="R527" i="2"/>
  <c r="R529" i="2"/>
  <c r="R533" i="2"/>
  <c r="R539" i="2"/>
  <c r="R541" i="2"/>
  <c r="R545" i="2"/>
  <c r="R547" i="2"/>
  <c r="R551" i="2"/>
  <c r="R557" i="2"/>
  <c r="R559" i="2"/>
  <c r="R563" i="2"/>
  <c r="R565" i="2"/>
  <c r="R569" i="2"/>
  <c r="R575" i="2"/>
  <c r="R577" i="2"/>
  <c r="R581" i="2"/>
  <c r="R583" i="2"/>
  <c r="R587" i="2"/>
  <c r="R593" i="2"/>
  <c r="R595" i="2"/>
  <c r="R599" i="2"/>
  <c r="R601" i="2"/>
  <c r="R605" i="2"/>
  <c r="R611" i="2"/>
  <c r="R613" i="2"/>
  <c r="R617" i="2"/>
  <c r="R619" i="2"/>
  <c r="R623" i="2"/>
  <c r="R629" i="2"/>
  <c r="R631" i="2"/>
  <c r="R635" i="2"/>
  <c r="R637" i="2"/>
  <c r="R641" i="2"/>
  <c r="R643" i="2"/>
  <c r="R647" i="2"/>
  <c r="R649" i="2"/>
  <c r="R653" i="2"/>
  <c r="R655" i="2"/>
  <c r="R659" i="2"/>
  <c r="R661" i="2"/>
  <c r="R665" i="2"/>
  <c r="R667" i="2"/>
  <c r="R671" i="2"/>
  <c r="R673" i="2"/>
  <c r="R677" i="2"/>
  <c r="R679" i="2"/>
  <c r="R683" i="2"/>
  <c r="R685" i="2"/>
  <c r="R689" i="2"/>
  <c r="R691" i="2"/>
  <c r="R695" i="2"/>
  <c r="R697" i="2"/>
  <c r="R701" i="2"/>
  <c r="R703" i="2"/>
  <c r="R707" i="2"/>
  <c r="R709" i="2"/>
  <c r="R713" i="2"/>
  <c r="R715" i="2"/>
  <c r="R719" i="2"/>
  <c r="R721" i="2"/>
  <c r="R725" i="2"/>
  <c r="R727" i="2"/>
  <c r="R731" i="2"/>
  <c r="R733" i="2"/>
  <c r="R737" i="2"/>
  <c r="R739" i="2"/>
  <c r="R743" i="2"/>
  <c r="R938" i="2"/>
  <c r="R942" i="2"/>
  <c r="R944" i="2"/>
  <c r="R946" i="2"/>
  <c r="R948" i="2"/>
  <c r="R950" i="2"/>
  <c r="R954" i="2"/>
  <c r="R956" i="2"/>
  <c r="R958" i="2"/>
  <c r="R960" i="2"/>
  <c r="R962" i="2"/>
  <c r="R966" i="2"/>
  <c r="R968" i="2"/>
  <c r="R970" i="2"/>
  <c r="R972" i="2"/>
  <c r="R974" i="2"/>
  <c r="R978" i="2"/>
  <c r="R980" i="2"/>
  <c r="R982" i="2"/>
  <c r="R984" i="2"/>
  <c r="R986" i="2"/>
  <c r="R990" i="2"/>
  <c r="R992" i="2"/>
  <c r="R994" i="2"/>
  <c r="R996" i="2"/>
  <c r="R998" i="2"/>
  <c r="R1002" i="2"/>
  <c r="R1004" i="2"/>
  <c r="R1006" i="2"/>
  <c r="R1008" i="2"/>
  <c r="R1010" i="2"/>
  <c r="R1014" i="2"/>
  <c r="R1016" i="2"/>
  <c r="R1018" i="2"/>
  <c r="R764" i="2"/>
  <c r="R496" i="2"/>
  <c r="R498" i="2"/>
  <c r="R500" i="2"/>
  <c r="R502" i="2"/>
  <c r="R504" i="2"/>
  <c r="R506" i="2"/>
  <c r="R508" i="2"/>
  <c r="R510" i="2"/>
  <c r="R512" i="2"/>
  <c r="R514" i="2"/>
  <c r="R516" i="2"/>
  <c r="R518" i="2"/>
  <c r="R520" i="2"/>
  <c r="R522" i="2"/>
  <c r="R524" i="2"/>
  <c r="R526" i="2"/>
  <c r="R528" i="2"/>
  <c r="R530" i="2"/>
  <c r="R532" i="2"/>
  <c r="R534" i="2"/>
  <c r="R536" i="2"/>
  <c r="R538" i="2"/>
  <c r="R540" i="2"/>
  <c r="R542" i="2"/>
  <c r="R544" i="2"/>
  <c r="R546" i="2"/>
  <c r="R548" i="2"/>
  <c r="R550" i="2"/>
  <c r="R552" i="2"/>
  <c r="R554" i="2"/>
  <c r="R556" i="2"/>
  <c r="R558" i="2"/>
  <c r="R560" i="2"/>
  <c r="R562" i="2"/>
  <c r="R564" i="2"/>
  <c r="R566" i="2"/>
  <c r="R568" i="2"/>
  <c r="R570" i="2"/>
  <c r="R572" i="2"/>
  <c r="R574" i="2"/>
  <c r="R576" i="2"/>
  <c r="R578" i="2"/>
  <c r="R580" i="2"/>
  <c r="R582" i="2"/>
  <c r="R584" i="2"/>
  <c r="R586" i="2"/>
  <c r="R588" i="2"/>
  <c r="R590" i="2"/>
  <c r="R592" i="2"/>
  <c r="R594" i="2"/>
  <c r="R596" i="2"/>
  <c r="R598" i="2"/>
  <c r="R600" i="2"/>
  <c r="R602" i="2"/>
  <c r="R604" i="2"/>
  <c r="R606" i="2"/>
  <c r="R608" i="2"/>
  <c r="R610" i="2"/>
  <c r="R612" i="2"/>
  <c r="R614" i="2"/>
  <c r="R616" i="2"/>
  <c r="R618" i="2"/>
  <c r="R620" i="2"/>
  <c r="R622" i="2"/>
  <c r="R624" i="2"/>
  <c r="R626" i="2"/>
  <c r="R628" i="2"/>
  <c r="R630" i="2"/>
  <c r="R632" i="2"/>
  <c r="R634" i="2"/>
  <c r="R636" i="2"/>
  <c r="R638" i="2"/>
  <c r="R640" i="2"/>
  <c r="R642" i="2"/>
  <c r="R644" i="2"/>
  <c r="R646" i="2"/>
  <c r="R648" i="2"/>
  <c r="R650" i="2"/>
  <c r="R652" i="2"/>
  <c r="R654" i="2"/>
  <c r="R656" i="2"/>
  <c r="R658" i="2"/>
  <c r="R660" i="2"/>
  <c r="R662" i="2"/>
  <c r="R664" i="2"/>
  <c r="R666" i="2"/>
  <c r="R668" i="2"/>
  <c r="R670" i="2"/>
  <c r="R672" i="2"/>
  <c r="R674" i="2"/>
  <c r="R676" i="2"/>
  <c r="R678" i="2"/>
  <c r="R680" i="2"/>
  <c r="R682" i="2"/>
  <c r="R684" i="2"/>
  <c r="R686" i="2"/>
  <c r="R688" i="2"/>
  <c r="R690" i="2"/>
  <c r="R692" i="2"/>
  <c r="R694" i="2"/>
  <c r="R696" i="2"/>
  <c r="R698" i="2"/>
  <c r="R700" i="2"/>
  <c r="R702" i="2"/>
  <c r="R704" i="2"/>
  <c r="R706" i="2"/>
  <c r="R708" i="2"/>
  <c r="R710" i="2"/>
  <c r="R712" i="2"/>
  <c r="R714" i="2"/>
  <c r="R716" i="2"/>
  <c r="R718" i="2"/>
  <c r="R720" i="2"/>
  <c r="R722" i="2"/>
  <c r="R724" i="2"/>
  <c r="R726" i="2"/>
  <c r="R728" i="2"/>
  <c r="R730" i="2"/>
  <c r="R732" i="2"/>
  <c r="R734" i="2"/>
  <c r="R736" i="2"/>
  <c r="R738" i="2"/>
  <c r="R740" i="2"/>
  <c r="R742" i="2"/>
  <c r="R744" i="2"/>
  <c r="R746" i="2"/>
  <c r="R748" i="2"/>
  <c r="R745" i="2"/>
  <c r="R749" i="2"/>
  <c r="R751" i="2"/>
  <c r="R755" i="2"/>
  <c r="R757" i="2"/>
  <c r="R761" i="2"/>
  <c r="R750" i="2"/>
  <c r="R752" i="2"/>
  <c r="R754" i="2"/>
  <c r="R756" i="2"/>
  <c r="R758" i="2"/>
  <c r="R760" i="2"/>
  <c r="R762" i="2"/>
  <c r="O768" i="2"/>
  <c r="O770" i="2"/>
  <c r="O772" i="2"/>
  <c r="O774" i="2"/>
  <c r="O776" i="2"/>
  <c r="O778" i="2"/>
  <c r="O780" i="2"/>
  <c r="O782" i="2"/>
  <c r="O784" i="2"/>
  <c r="O786" i="2"/>
  <c r="O788" i="2"/>
  <c r="O790" i="2"/>
  <c r="O792" i="2"/>
  <c r="O794" i="2"/>
  <c r="O796" i="2"/>
  <c r="O798" i="2"/>
  <c r="O800" i="2"/>
  <c r="O802" i="2"/>
  <c r="O804" i="2"/>
  <c r="O806" i="2"/>
  <c r="O808" i="2"/>
  <c r="O810" i="2"/>
  <c r="O812" i="2"/>
  <c r="O814" i="2"/>
  <c r="O816" i="2"/>
  <c r="O818" i="2"/>
  <c r="O820" i="2"/>
  <c r="O822" i="2"/>
  <c r="O824" i="2"/>
  <c r="O826" i="2"/>
  <c r="O828" i="2"/>
  <c r="O830" i="2"/>
  <c r="O832" i="2"/>
  <c r="O834" i="2"/>
  <c r="O836" i="2"/>
  <c r="O838" i="2"/>
  <c r="O840" i="2"/>
  <c r="O842" i="2"/>
  <c r="O844" i="2"/>
  <c r="O846" i="2"/>
  <c r="O848" i="2"/>
  <c r="O850" i="2"/>
  <c r="O852" i="2"/>
  <c r="O854" i="2"/>
  <c r="O856" i="2"/>
  <c r="O858" i="2"/>
  <c r="O860" i="2"/>
  <c r="O862" i="2"/>
  <c r="O864" i="2"/>
  <c r="O866" i="2"/>
  <c r="O868" i="2"/>
  <c r="O870" i="2"/>
  <c r="O872" i="2"/>
  <c r="O874" i="2"/>
  <c r="O876" i="2"/>
  <c r="O878" i="2"/>
  <c r="O880" i="2"/>
  <c r="O882" i="2"/>
  <c r="O884" i="2"/>
  <c r="O886" i="2"/>
  <c r="O888" i="2"/>
  <c r="O890" i="2"/>
  <c r="O892" i="2"/>
  <c r="O894" i="2"/>
  <c r="O896" i="2"/>
  <c r="O898" i="2"/>
  <c r="O900" i="2"/>
  <c r="O902" i="2"/>
  <c r="O904" i="2"/>
  <c r="O906" i="2"/>
  <c r="O908" i="2"/>
  <c r="O910" i="2"/>
  <c r="O912" i="2"/>
  <c r="O914" i="2"/>
  <c r="O916" i="2"/>
  <c r="O918" i="2"/>
  <c r="O920" i="2"/>
  <c r="O922" i="2"/>
  <c r="O924" i="2"/>
  <c r="O926" i="2"/>
  <c r="O928" i="2"/>
  <c r="O930" i="2"/>
  <c r="O932" i="2"/>
  <c r="O934" i="2"/>
  <c r="O767" i="2"/>
  <c r="O769" i="2"/>
  <c r="O773" i="2"/>
  <c r="O775" i="2"/>
  <c r="O777" i="2"/>
  <c r="O779" i="2"/>
  <c r="O781" i="2"/>
  <c r="O785" i="2"/>
  <c r="O787" i="2"/>
  <c r="O789" i="2"/>
  <c r="O791" i="2"/>
  <c r="O793" i="2"/>
  <c r="O797" i="2"/>
  <c r="O799" i="2"/>
  <c r="O801" i="2"/>
  <c r="O803" i="2"/>
  <c r="O805" i="2"/>
  <c r="O809" i="2"/>
  <c r="O811" i="2"/>
  <c r="O813" i="2"/>
  <c r="O815" i="2"/>
  <c r="O817" i="2"/>
  <c r="O821" i="2"/>
  <c r="O823" i="2"/>
  <c r="O825" i="2"/>
  <c r="O827" i="2"/>
  <c r="O829" i="2"/>
  <c r="O833" i="2"/>
  <c r="O835" i="2"/>
  <c r="O837" i="2"/>
  <c r="O839" i="2"/>
  <c r="O841" i="2"/>
  <c r="O845" i="2"/>
  <c r="O847" i="2"/>
  <c r="O849" i="2"/>
  <c r="O851" i="2"/>
  <c r="O853" i="2"/>
  <c r="O857" i="2"/>
  <c r="O859" i="2"/>
  <c r="O861" i="2"/>
  <c r="O863" i="2"/>
  <c r="O865" i="2"/>
  <c r="O869" i="2"/>
  <c r="O871" i="2"/>
  <c r="O873" i="2"/>
  <c r="O875" i="2"/>
  <c r="O877" i="2"/>
  <c r="O881" i="2"/>
  <c r="O883" i="2"/>
  <c r="O885" i="2"/>
  <c r="O887" i="2"/>
  <c r="O889" i="2"/>
  <c r="O893" i="2"/>
  <c r="O895" i="2"/>
  <c r="O897" i="2"/>
  <c r="O899" i="2"/>
  <c r="O901" i="2"/>
  <c r="O905" i="2"/>
  <c r="O907" i="2"/>
  <c r="O909" i="2"/>
  <c r="O911" i="2"/>
  <c r="O913" i="2"/>
  <c r="O917" i="2"/>
  <c r="O919" i="2"/>
  <c r="O921" i="2"/>
  <c r="O923" i="2"/>
  <c r="O925" i="2"/>
  <c r="O929" i="2"/>
  <c r="O931" i="2"/>
  <c r="O933" i="2"/>
  <c r="O935" i="2"/>
  <c r="O937" i="2"/>
  <c r="O941" i="2"/>
  <c r="O943" i="2"/>
  <c r="O945" i="2"/>
  <c r="O947" i="2"/>
  <c r="O949" i="2"/>
  <c r="O953" i="2"/>
  <c r="O955" i="2"/>
  <c r="O957" i="2"/>
  <c r="O959" i="2"/>
  <c r="O961" i="2"/>
  <c r="O965" i="2"/>
  <c r="O967" i="2"/>
  <c r="O969" i="2"/>
  <c r="O971" i="2"/>
  <c r="O973" i="2"/>
  <c r="O977" i="2"/>
  <c r="O979" i="2"/>
  <c r="O981" i="2"/>
  <c r="O983" i="2"/>
  <c r="O985" i="2"/>
  <c r="O989" i="2"/>
  <c r="O991" i="2"/>
  <c r="O993" i="2"/>
  <c r="O995" i="2"/>
  <c r="O997" i="2"/>
  <c r="O1001" i="2"/>
  <c r="O1003" i="2"/>
  <c r="O1005" i="2"/>
  <c r="O1007" i="2"/>
  <c r="O1009" i="2"/>
  <c r="O1013" i="2"/>
  <c r="O1015" i="2"/>
  <c r="O1017" i="2"/>
  <c r="O1019" i="2"/>
  <c r="O764" i="2"/>
  <c r="O766" i="2"/>
  <c r="O495" i="2"/>
  <c r="O497" i="2"/>
  <c r="O499" i="2"/>
  <c r="O501" i="2"/>
  <c r="O503" i="2"/>
  <c r="O505" i="2"/>
  <c r="O507" i="2"/>
  <c r="O509" i="2"/>
  <c r="O511" i="2"/>
  <c r="O513" i="2"/>
  <c r="O515" i="2"/>
  <c r="O517" i="2"/>
  <c r="O519" i="2"/>
  <c r="O521" i="2"/>
  <c r="O523" i="2"/>
  <c r="O525" i="2"/>
  <c r="O527" i="2"/>
  <c r="O529" i="2"/>
  <c r="O531" i="2"/>
  <c r="O533" i="2"/>
  <c r="O535" i="2"/>
  <c r="O537" i="2"/>
  <c r="O539" i="2"/>
  <c r="O541" i="2"/>
  <c r="O543" i="2"/>
  <c r="O545" i="2"/>
  <c r="O547" i="2"/>
  <c r="O549" i="2"/>
  <c r="O551" i="2"/>
  <c r="O553" i="2"/>
  <c r="O555" i="2"/>
  <c r="O557" i="2"/>
  <c r="O559" i="2"/>
  <c r="O561" i="2"/>
  <c r="O563" i="2"/>
  <c r="O565" i="2"/>
  <c r="O567" i="2"/>
  <c r="O569" i="2"/>
  <c r="O571" i="2"/>
  <c r="O573" i="2"/>
  <c r="O575" i="2"/>
  <c r="O936" i="2"/>
  <c r="O938" i="2"/>
  <c r="O940" i="2"/>
  <c r="O942" i="2"/>
  <c r="O944" i="2"/>
  <c r="O946" i="2"/>
  <c r="O948" i="2"/>
  <c r="O950" i="2"/>
  <c r="O952" i="2"/>
  <c r="O954" i="2"/>
  <c r="O956" i="2"/>
  <c r="O958" i="2"/>
  <c r="O960" i="2"/>
  <c r="O962" i="2"/>
  <c r="O964" i="2"/>
  <c r="O966" i="2"/>
  <c r="O968" i="2"/>
  <c r="O970" i="2"/>
  <c r="O972" i="2"/>
  <c r="O974" i="2"/>
  <c r="O976" i="2"/>
  <c r="O978" i="2"/>
  <c r="O980" i="2"/>
  <c r="O982" i="2"/>
  <c r="O984" i="2"/>
  <c r="O986" i="2"/>
  <c r="O988" i="2"/>
  <c r="O990" i="2"/>
  <c r="O992" i="2"/>
  <c r="O994" i="2"/>
  <c r="O996" i="2"/>
  <c r="O998" i="2"/>
  <c r="O1000" i="2"/>
  <c r="O1002" i="2"/>
  <c r="O1004" i="2"/>
  <c r="O1006" i="2"/>
  <c r="O1008" i="2"/>
  <c r="O1010" i="2"/>
  <c r="O1012" i="2"/>
  <c r="O1014" i="2"/>
  <c r="O1016" i="2"/>
  <c r="O1018" i="2"/>
  <c r="O765" i="2"/>
  <c r="O496" i="2"/>
  <c r="O498" i="2"/>
  <c r="O500" i="2"/>
  <c r="O502" i="2"/>
  <c r="O504" i="2"/>
  <c r="O506" i="2"/>
  <c r="O508" i="2"/>
  <c r="O510" i="2"/>
  <c r="O514" i="2"/>
  <c r="O516" i="2"/>
  <c r="O520" i="2"/>
  <c r="O522" i="2"/>
  <c r="O526" i="2"/>
  <c r="O528" i="2"/>
  <c r="O532" i="2"/>
  <c r="O534" i="2"/>
  <c r="O538" i="2"/>
  <c r="O540" i="2"/>
  <c r="O544" i="2"/>
  <c r="O546" i="2"/>
  <c r="O550" i="2"/>
  <c r="O552" i="2"/>
  <c r="O556" i="2"/>
  <c r="O558" i="2"/>
  <c r="O562" i="2"/>
  <c r="O564" i="2"/>
  <c r="O568" i="2"/>
  <c r="O570" i="2"/>
  <c r="O574" i="2"/>
  <c r="O577" i="2"/>
  <c r="O579" i="2"/>
  <c r="O581" i="2"/>
  <c r="O583" i="2"/>
  <c r="O585" i="2"/>
  <c r="O587" i="2"/>
  <c r="O589" i="2"/>
  <c r="O591" i="2"/>
  <c r="O593" i="2"/>
  <c r="O595" i="2"/>
  <c r="O597" i="2"/>
  <c r="O599" i="2"/>
  <c r="O601" i="2"/>
  <c r="O603" i="2"/>
  <c r="O605" i="2"/>
  <c r="O607" i="2"/>
  <c r="O609" i="2"/>
  <c r="O611" i="2"/>
  <c r="O613" i="2"/>
  <c r="O615" i="2"/>
  <c r="O617" i="2"/>
  <c r="O619" i="2"/>
  <c r="O621" i="2"/>
  <c r="O623" i="2"/>
  <c r="O625" i="2"/>
  <c r="O627" i="2"/>
  <c r="O629" i="2"/>
  <c r="O631" i="2"/>
  <c r="O633" i="2"/>
  <c r="O635" i="2"/>
  <c r="O637" i="2"/>
  <c r="O639" i="2"/>
  <c r="O641" i="2"/>
  <c r="O643" i="2"/>
  <c r="O645" i="2"/>
  <c r="O647" i="2"/>
  <c r="O649" i="2"/>
  <c r="O651" i="2"/>
  <c r="O653" i="2"/>
  <c r="O655" i="2"/>
  <c r="O657" i="2"/>
  <c r="O659" i="2"/>
  <c r="O661" i="2"/>
  <c r="O663" i="2"/>
  <c r="O665" i="2"/>
  <c r="O667" i="2"/>
  <c r="O669" i="2"/>
  <c r="O671" i="2"/>
  <c r="O673" i="2"/>
  <c r="O675" i="2"/>
  <c r="O677" i="2"/>
  <c r="O679" i="2"/>
  <c r="O681" i="2"/>
  <c r="O683" i="2"/>
  <c r="O685" i="2"/>
  <c r="O687" i="2"/>
  <c r="O689" i="2"/>
  <c r="O691" i="2"/>
  <c r="O693" i="2"/>
  <c r="O695" i="2"/>
  <c r="O697" i="2"/>
  <c r="O699" i="2"/>
  <c r="O701" i="2"/>
  <c r="O703" i="2"/>
  <c r="O705" i="2"/>
  <c r="O707" i="2"/>
  <c r="O709" i="2"/>
  <c r="O711" i="2"/>
  <c r="O713" i="2"/>
  <c r="O715" i="2"/>
  <c r="O717" i="2"/>
  <c r="O719" i="2"/>
  <c r="O721" i="2"/>
  <c r="O723" i="2"/>
  <c r="O725" i="2"/>
  <c r="O727" i="2"/>
  <c r="O729" i="2"/>
  <c r="O731" i="2"/>
  <c r="O733" i="2"/>
  <c r="O735" i="2"/>
  <c r="O737" i="2"/>
  <c r="O739" i="2"/>
  <c r="O741" i="2"/>
  <c r="O743" i="2"/>
  <c r="O745" i="2"/>
  <c r="O747" i="2"/>
  <c r="O749" i="2"/>
  <c r="O751" i="2"/>
  <c r="O753" i="2"/>
  <c r="O755" i="2"/>
  <c r="O757" i="2"/>
  <c r="O759" i="2"/>
  <c r="O761" i="2"/>
  <c r="O763" i="2"/>
  <c r="O576" i="2"/>
  <c r="O580" i="2"/>
  <c r="O582" i="2"/>
  <c r="O586" i="2"/>
  <c r="O588" i="2"/>
  <c r="O592" i="2"/>
  <c r="O594" i="2"/>
  <c r="O598" i="2"/>
  <c r="O600" i="2"/>
  <c r="O604" i="2"/>
  <c r="O606" i="2"/>
  <c r="O610" i="2"/>
  <c r="O612" i="2"/>
  <c r="O616" i="2"/>
  <c r="O618" i="2"/>
  <c r="O622" i="2"/>
  <c r="O624" i="2"/>
  <c r="O628" i="2"/>
  <c r="O630" i="2"/>
  <c r="O634" i="2"/>
  <c r="O636" i="2"/>
  <c r="O640" i="2"/>
  <c r="O642" i="2"/>
  <c r="O646" i="2"/>
  <c r="O648" i="2"/>
  <c r="O652" i="2"/>
  <c r="O654" i="2"/>
  <c r="O658" i="2"/>
  <c r="O660" i="2"/>
  <c r="O664" i="2"/>
  <c r="O666" i="2"/>
  <c r="O670" i="2"/>
  <c r="O672" i="2"/>
  <c r="O676" i="2"/>
  <c r="O678" i="2"/>
  <c r="O682" i="2"/>
  <c r="O684" i="2"/>
  <c r="O688" i="2"/>
  <c r="O690" i="2"/>
  <c r="O694" i="2"/>
  <c r="O696" i="2"/>
  <c r="O700" i="2"/>
  <c r="O702" i="2"/>
  <c r="O706" i="2"/>
  <c r="O708" i="2"/>
  <c r="O712" i="2"/>
  <c r="O714" i="2"/>
  <c r="O718" i="2"/>
  <c r="O720" i="2"/>
  <c r="O724" i="2"/>
  <c r="O726" i="2"/>
  <c r="O730" i="2"/>
  <c r="O732" i="2"/>
  <c r="O736" i="2"/>
  <c r="O738" i="2"/>
  <c r="O742" i="2"/>
  <c r="O744" i="2"/>
  <c r="O748" i="2"/>
  <c r="O750" i="2"/>
  <c r="O754" i="2"/>
  <c r="O756" i="2"/>
  <c r="O760" i="2"/>
  <c r="O762" i="2"/>
  <c r="P226" i="2"/>
  <c r="P770" i="2"/>
  <c r="P772" i="2"/>
  <c r="P776" i="2"/>
  <c r="P778" i="2"/>
  <c r="P782" i="2"/>
  <c r="P784" i="2"/>
  <c r="P788" i="2"/>
  <c r="P790" i="2"/>
  <c r="P794" i="2"/>
  <c r="P796" i="2"/>
  <c r="P800" i="2"/>
  <c r="P802" i="2"/>
  <c r="P806" i="2"/>
  <c r="P808" i="2"/>
  <c r="P812" i="2"/>
  <c r="P814" i="2"/>
  <c r="P818" i="2"/>
  <c r="P820" i="2"/>
  <c r="P824" i="2"/>
  <c r="P826" i="2"/>
  <c r="P830" i="2"/>
  <c r="P832" i="2"/>
  <c r="P836" i="2"/>
  <c r="P838" i="2"/>
  <c r="P842" i="2"/>
  <c r="P844" i="2"/>
  <c r="P848" i="2"/>
  <c r="P850" i="2"/>
  <c r="P854" i="2"/>
  <c r="P856" i="2"/>
  <c r="P860" i="2"/>
  <c r="P862" i="2"/>
  <c r="P866" i="2"/>
  <c r="P868" i="2"/>
  <c r="P872" i="2"/>
  <c r="P874" i="2"/>
  <c r="P878" i="2"/>
  <c r="P880" i="2"/>
  <c r="P884" i="2"/>
  <c r="P886" i="2"/>
  <c r="P890" i="2"/>
  <c r="P892" i="2"/>
  <c r="P896" i="2"/>
  <c r="P898" i="2"/>
  <c r="P902" i="2"/>
  <c r="P904" i="2"/>
  <c r="P908" i="2"/>
  <c r="P910" i="2"/>
  <c r="P914" i="2"/>
  <c r="P916" i="2"/>
  <c r="P920" i="2"/>
  <c r="P922" i="2"/>
  <c r="P926" i="2"/>
  <c r="P928" i="2"/>
  <c r="P932" i="2"/>
  <c r="P934" i="2"/>
  <c r="P938" i="2"/>
  <c r="P771" i="2"/>
  <c r="P773" i="2"/>
  <c r="P775" i="2"/>
  <c r="P777" i="2"/>
  <c r="P779" i="2"/>
  <c r="P781" i="2"/>
  <c r="P783" i="2"/>
  <c r="P785" i="2"/>
  <c r="P787" i="2"/>
  <c r="P789" i="2"/>
  <c r="P791" i="2"/>
  <c r="P793" i="2"/>
  <c r="P795" i="2"/>
  <c r="P797" i="2"/>
  <c r="P799" i="2"/>
  <c r="P801" i="2"/>
  <c r="P803" i="2"/>
  <c r="P805" i="2"/>
  <c r="P807" i="2"/>
  <c r="P809" i="2"/>
  <c r="P811" i="2"/>
  <c r="P813" i="2"/>
  <c r="P815" i="2"/>
  <c r="P817" i="2"/>
  <c r="P819" i="2"/>
  <c r="P821" i="2"/>
  <c r="P823" i="2"/>
  <c r="P825" i="2"/>
  <c r="P827" i="2"/>
  <c r="P829" i="2"/>
  <c r="P831" i="2"/>
  <c r="P833" i="2"/>
  <c r="P835" i="2"/>
  <c r="P837" i="2"/>
  <c r="P839" i="2"/>
  <c r="P841" i="2"/>
  <c r="P843" i="2"/>
  <c r="P845" i="2"/>
  <c r="P847" i="2"/>
  <c r="P849" i="2"/>
  <c r="P851" i="2"/>
  <c r="P853" i="2"/>
  <c r="P855" i="2"/>
  <c r="P857" i="2"/>
  <c r="P859" i="2"/>
  <c r="P861" i="2"/>
  <c r="P863" i="2"/>
  <c r="P865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1" i="2"/>
  <c r="P943" i="2"/>
  <c r="P945" i="2"/>
  <c r="P947" i="2"/>
  <c r="P949" i="2"/>
  <c r="P951" i="2"/>
  <c r="P953" i="2"/>
  <c r="P955" i="2"/>
  <c r="P957" i="2"/>
  <c r="P959" i="2"/>
  <c r="P961" i="2"/>
  <c r="P963" i="2"/>
  <c r="P965" i="2"/>
  <c r="P967" i="2"/>
  <c r="P969" i="2"/>
  <c r="P971" i="2"/>
  <c r="P973" i="2"/>
  <c r="P975" i="2"/>
  <c r="P977" i="2"/>
  <c r="P979" i="2"/>
  <c r="P981" i="2"/>
  <c r="P983" i="2"/>
  <c r="P985" i="2"/>
  <c r="P987" i="2"/>
  <c r="P989" i="2"/>
  <c r="P991" i="2"/>
  <c r="P993" i="2"/>
  <c r="P995" i="2"/>
  <c r="P997" i="2"/>
  <c r="P999" i="2"/>
  <c r="P1001" i="2"/>
  <c r="P1003" i="2"/>
  <c r="P1005" i="2"/>
  <c r="P1007" i="2"/>
  <c r="P1009" i="2"/>
  <c r="P1011" i="2"/>
  <c r="P1013" i="2"/>
  <c r="P1015" i="2"/>
  <c r="P1017" i="2"/>
  <c r="P1019" i="2"/>
  <c r="P768" i="2"/>
  <c r="P511" i="2"/>
  <c r="P513" i="2"/>
  <c r="P515" i="2"/>
  <c r="P517" i="2"/>
  <c r="P519" i="2"/>
  <c r="P521" i="2"/>
  <c r="P523" i="2"/>
  <c r="P525" i="2"/>
  <c r="P527" i="2"/>
  <c r="P529" i="2"/>
  <c r="P531" i="2"/>
  <c r="P533" i="2"/>
  <c r="P535" i="2"/>
  <c r="P537" i="2"/>
  <c r="P539" i="2"/>
  <c r="P541" i="2"/>
  <c r="P543" i="2"/>
  <c r="P545" i="2"/>
  <c r="P547" i="2"/>
  <c r="P549" i="2"/>
  <c r="P551" i="2"/>
  <c r="P553" i="2"/>
  <c r="P555" i="2"/>
  <c r="P557" i="2"/>
  <c r="P559" i="2"/>
  <c r="P561" i="2"/>
  <c r="P869" i="2"/>
  <c r="P877" i="2"/>
  <c r="P885" i="2"/>
  <c r="P893" i="2"/>
  <c r="P901" i="2"/>
  <c r="P909" i="2"/>
  <c r="P917" i="2"/>
  <c r="P925" i="2"/>
  <c r="P933" i="2"/>
  <c r="P940" i="2"/>
  <c r="P944" i="2"/>
  <c r="P952" i="2"/>
  <c r="P956" i="2"/>
  <c r="P964" i="2"/>
  <c r="P968" i="2"/>
  <c r="P976" i="2"/>
  <c r="P980" i="2"/>
  <c r="P988" i="2"/>
  <c r="P992" i="2"/>
  <c r="P1000" i="2"/>
  <c r="P1004" i="2"/>
  <c r="P1012" i="2"/>
  <c r="P1016" i="2"/>
  <c r="P767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3" i="2"/>
  <c r="P565" i="2"/>
  <c r="P567" i="2"/>
  <c r="P569" i="2"/>
  <c r="P571" i="2"/>
  <c r="P573" i="2"/>
  <c r="P575" i="2"/>
  <c r="P577" i="2"/>
  <c r="P579" i="2"/>
  <c r="P581" i="2"/>
  <c r="P583" i="2"/>
  <c r="P585" i="2"/>
  <c r="P587" i="2"/>
  <c r="P589" i="2"/>
  <c r="P591" i="2"/>
  <c r="P593" i="2"/>
  <c r="P595" i="2"/>
  <c r="P597" i="2"/>
  <c r="P599" i="2"/>
  <c r="P601" i="2"/>
  <c r="P603" i="2"/>
  <c r="P605" i="2"/>
  <c r="P607" i="2"/>
  <c r="P609" i="2"/>
  <c r="P611" i="2"/>
  <c r="P613" i="2"/>
  <c r="P615" i="2"/>
  <c r="P617" i="2"/>
  <c r="P619" i="2"/>
  <c r="P621" i="2"/>
  <c r="P623" i="2"/>
  <c r="P625" i="2"/>
  <c r="P627" i="2"/>
  <c r="P629" i="2"/>
  <c r="P631" i="2"/>
  <c r="P633" i="2"/>
  <c r="P635" i="2"/>
  <c r="P637" i="2"/>
  <c r="P639" i="2"/>
  <c r="P641" i="2"/>
  <c r="P643" i="2"/>
  <c r="P645" i="2"/>
  <c r="P647" i="2"/>
  <c r="P649" i="2"/>
  <c r="P651" i="2"/>
  <c r="P653" i="2"/>
  <c r="P655" i="2"/>
  <c r="P657" i="2"/>
  <c r="P659" i="2"/>
  <c r="P661" i="2"/>
  <c r="P663" i="2"/>
  <c r="P665" i="2"/>
  <c r="P667" i="2"/>
  <c r="P669" i="2"/>
  <c r="P671" i="2"/>
  <c r="P673" i="2"/>
  <c r="P675" i="2"/>
  <c r="P677" i="2"/>
  <c r="P679" i="2"/>
  <c r="P681" i="2"/>
  <c r="P683" i="2"/>
  <c r="P685" i="2"/>
  <c r="P687" i="2"/>
  <c r="P689" i="2"/>
  <c r="P691" i="2"/>
  <c r="P693" i="2"/>
  <c r="P695" i="2"/>
  <c r="P697" i="2"/>
  <c r="P699" i="2"/>
  <c r="P701" i="2"/>
  <c r="P703" i="2"/>
  <c r="P705" i="2"/>
  <c r="P707" i="2"/>
  <c r="P709" i="2"/>
  <c r="P711" i="2"/>
  <c r="P713" i="2"/>
  <c r="P715" i="2"/>
  <c r="P717" i="2"/>
  <c r="P719" i="2"/>
  <c r="P721" i="2"/>
  <c r="P723" i="2"/>
  <c r="P725" i="2"/>
  <c r="P727" i="2"/>
  <c r="P729" i="2"/>
  <c r="P731" i="2"/>
  <c r="P733" i="2"/>
  <c r="P735" i="2"/>
  <c r="P737" i="2"/>
  <c r="P739" i="2"/>
  <c r="P741" i="2"/>
  <c r="P743" i="2"/>
  <c r="P745" i="2"/>
  <c r="P747" i="2"/>
  <c r="P749" i="2"/>
  <c r="P751" i="2"/>
  <c r="P753" i="2"/>
  <c r="P755" i="2"/>
  <c r="P757" i="2"/>
  <c r="P759" i="2"/>
  <c r="P761" i="2"/>
  <c r="P763" i="2"/>
  <c r="P765" i="2"/>
  <c r="P873" i="2"/>
  <c r="P881" i="2"/>
  <c r="P889" i="2"/>
  <c r="P897" i="2"/>
  <c r="P905" i="2"/>
  <c r="P913" i="2"/>
  <c r="P921" i="2"/>
  <c r="P929" i="2"/>
  <c r="P937" i="2"/>
  <c r="P942" i="2"/>
  <c r="P946" i="2"/>
  <c r="P950" i="2"/>
  <c r="P954" i="2"/>
  <c r="P958" i="2"/>
  <c r="P962" i="2"/>
  <c r="P966" i="2"/>
  <c r="P970" i="2"/>
  <c r="P974" i="2"/>
  <c r="P978" i="2"/>
  <c r="P982" i="2"/>
  <c r="P986" i="2"/>
  <c r="P990" i="2"/>
  <c r="P994" i="2"/>
  <c r="P998" i="2"/>
  <c r="P1002" i="2"/>
  <c r="P1010" i="2"/>
  <c r="P1018" i="2"/>
  <c r="P514" i="2"/>
  <c r="P522" i="2"/>
  <c r="P530" i="2"/>
  <c r="P538" i="2"/>
  <c r="P546" i="2"/>
  <c r="P554" i="2"/>
  <c r="P562" i="2"/>
  <c r="P566" i="2"/>
  <c r="P570" i="2"/>
  <c r="P574" i="2"/>
  <c r="P578" i="2"/>
  <c r="P582" i="2"/>
  <c r="P586" i="2"/>
  <c r="P590" i="2"/>
  <c r="P594" i="2"/>
  <c r="P598" i="2"/>
  <c r="P602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746" i="2"/>
  <c r="P750" i="2"/>
  <c r="P754" i="2"/>
  <c r="P758" i="2"/>
  <c r="P762" i="2"/>
  <c r="P766" i="2"/>
  <c r="P1006" i="2"/>
  <c r="P1014" i="2"/>
  <c r="P769" i="2"/>
  <c r="P518" i="2"/>
  <c r="P526" i="2"/>
  <c r="P534" i="2"/>
  <c r="P542" i="2"/>
  <c r="P550" i="2"/>
  <c r="P558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712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495" i="2"/>
  <c r="P497" i="2"/>
  <c r="P499" i="2"/>
  <c r="P501" i="2"/>
  <c r="P503" i="2"/>
  <c r="P505" i="2"/>
  <c r="P507" i="2"/>
  <c r="P509" i="2"/>
  <c r="P496" i="2"/>
  <c r="P500" i="2"/>
  <c r="P504" i="2"/>
  <c r="P508" i="2"/>
  <c r="P498" i="2"/>
  <c r="P502" i="2"/>
  <c r="P506" i="2"/>
  <c r="P510" i="2"/>
  <c r="Q223" i="2"/>
  <c r="Q191" i="2"/>
  <c r="Q144" i="2"/>
  <c r="Q80" i="2"/>
  <c r="Q236" i="2"/>
  <c r="Q204" i="2"/>
  <c r="Q162" i="2"/>
  <c r="Q98" i="2"/>
  <c r="Q34" i="2"/>
  <c r="Q153" i="2"/>
  <c r="Q105" i="2"/>
  <c r="Q73" i="2"/>
  <c r="Q41" i="2"/>
  <c r="Q20" i="2"/>
  <c r="Q237" i="2"/>
  <c r="Q221" i="2"/>
  <c r="Q205" i="2"/>
  <c r="Q189" i="2"/>
  <c r="Q172" i="2"/>
  <c r="Q140" i="2"/>
  <c r="Q108" i="2"/>
  <c r="Q76" i="2"/>
  <c r="Q44" i="2"/>
  <c r="Q234" i="2"/>
  <c r="Q218" i="2"/>
  <c r="Q202" i="2"/>
  <c r="Q186" i="2"/>
  <c r="Q158" i="2"/>
  <c r="Q126" i="2"/>
  <c r="Q94" i="2"/>
  <c r="Q62" i="2"/>
  <c r="Q30" i="2"/>
  <c r="Q167" i="2"/>
  <c r="Q151" i="2"/>
  <c r="Q135" i="2"/>
  <c r="Q119" i="2"/>
  <c r="Q103" i="2"/>
  <c r="Q87" i="2"/>
  <c r="Q71" i="2"/>
  <c r="Q55" i="2"/>
  <c r="Q39" i="2"/>
  <c r="Q23" i="2"/>
  <c r="Q18" i="2"/>
  <c r="Q207" i="2"/>
  <c r="Q176" i="2"/>
  <c r="Q112" i="2"/>
  <c r="Q48" i="2"/>
  <c r="Q220" i="2"/>
  <c r="Q188" i="2"/>
  <c r="Q130" i="2"/>
  <c r="Q66" i="2"/>
  <c r="Q169" i="2"/>
  <c r="Q137" i="2"/>
  <c r="Q121" i="2"/>
  <c r="Q89" i="2"/>
  <c r="Q57" i="2"/>
  <c r="Q25" i="2"/>
  <c r="O165" i="2"/>
  <c r="O168" i="2"/>
  <c r="O33" i="2"/>
  <c r="Q231" i="2"/>
  <c r="Q215" i="2"/>
  <c r="Q199" i="2"/>
  <c r="Q183" i="2"/>
  <c r="Q160" i="2"/>
  <c r="Q128" i="2"/>
  <c r="Q96" i="2"/>
  <c r="Q64" i="2"/>
  <c r="Q32" i="2"/>
  <c r="Q228" i="2"/>
  <c r="Q212" i="2"/>
  <c r="Q196" i="2"/>
  <c r="Q178" i="2"/>
  <c r="Q146" i="2"/>
  <c r="Q114" i="2"/>
  <c r="Q82" i="2"/>
  <c r="Q50" i="2"/>
  <c r="Q177" i="2"/>
  <c r="Q161" i="2"/>
  <c r="Q145" i="2"/>
  <c r="Q129" i="2"/>
  <c r="Q113" i="2"/>
  <c r="Q97" i="2"/>
  <c r="Q81" i="2"/>
  <c r="Q65" i="2"/>
  <c r="Q49" i="2"/>
  <c r="Q33" i="2"/>
  <c r="Q17" i="2"/>
  <c r="Q12" i="2"/>
  <c r="Q235" i="2"/>
  <c r="Q219" i="2"/>
  <c r="Q203" i="2"/>
  <c r="Q11" i="2"/>
  <c r="Q152" i="2"/>
  <c r="Q104" i="2"/>
  <c r="Q72" i="2"/>
  <c r="Q24" i="2"/>
  <c r="Q224" i="2"/>
  <c r="Q208" i="2"/>
  <c r="Q200" i="2"/>
  <c r="Q192" i="2"/>
  <c r="Q184" i="2"/>
  <c r="Q154" i="2"/>
  <c r="Q138" i="2"/>
  <c r="Q122" i="2"/>
  <c r="Q106" i="2"/>
  <c r="Q90" i="2"/>
  <c r="Q74" i="2"/>
  <c r="Q58" i="2"/>
  <c r="Q42" i="2"/>
  <c r="Q26" i="2"/>
  <c r="Q173" i="2"/>
  <c r="Q165" i="2"/>
  <c r="Q157" i="2"/>
  <c r="Q149" i="2"/>
  <c r="Q141" i="2"/>
  <c r="Q133" i="2"/>
  <c r="Q125" i="2"/>
  <c r="Q117" i="2"/>
  <c r="Q109" i="2"/>
  <c r="Q101" i="2"/>
  <c r="Q93" i="2"/>
  <c r="Q85" i="2"/>
  <c r="Q77" i="2"/>
  <c r="Q69" i="2"/>
  <c r="Q61" i="2"/>
  <c r="Q53" i="2"/>
  <c r="Q45" i="2"/>
  <c r="Q37" i="2"/>
  <c r="Q29" i="2"/>
  <c r="Q21" i="2"/>
  <c r="Q13" i="2"/>
  <c r="Q16" i="2"/>
  <c r="Q227" i="2"/>
  <c r="Q211" i="2"/>
  <c r="Q195" i="2"/>
  <c r="Q187" i="2"/>
  <c r="Q168" i="2"/>
  <c r="Q136" i="2"/>
  <c r="Q120" i="2"/>
  <c r="Q88" i="2"/>
  <c r="Q56" i="2"/>
  <c r="Q40" i="2"/>
  <c r="Q232" i="2"/>
  <c r="Q216" i="2"/>
  <c r="Q170" i="2"/>
  <c r="Q233" i="2"/>
  <c r="Q225" i="2"/>
  <c r="Q217" i="2"/>
  <c r="Q209" i="2"/>
  <c r="Q201" i="2"/>
  <c r="Q193" i="2"/>
  <c r="Q185" i="2"/>
  <c r="Q180" i="2"/>
  <c r="Q164" i="2"/>
  <c r="Q148" i="2"/>
  <c r="Q132" i="2"/>
  <c r="Q116" i="2"/>
  <c r="Q100" i="2"/>
  <c r="Q84" i="2"/>
  <c r="Q68" i="2"/>
  <c r="Q52" i="2"/>
  <c r="Q36" i="2"/>
  <c r="Q238" i="2"/>
  <c r="Q230" i="2"/>
  <c r="Q222" i="2"/>
  <c r="Q214" i="2"/>
  <c r="Q206" i="2"/>
  <c r="Q198" i="2"/>
  <c r="Q190" i="2"/>
  <c r="Q182" i="2"/>
  <c r="Q166" i="2"/>
  <c r="Q150" i="2"/>
  <c r="Q134" i="2"/>
  <c r="Q118" i="2"/>
  <c r="Q102" i="2"/>
  <c r="Q86" i="2"/>
  <c r="Q70" i="2"/>
  <c r="Q54" i="2"/>
  <c r="Q38" i="2"/>
  <c r="Q179" i="2"/>
  <c r="Q171" i="2"/>
  <c r="Q163" i="2"/>
  <c r="Q155" i="2"/>
  <c r="Q147" i="2"/>
  <c r="Q139" i="2"/>
  <c r="Q131" i="2"/>
  <c r="Q123" i="2"/>
  <c r="Q115" i="2"/>
  <c r="Q107" i="2"/>
  <c r="Q99" i="2"/>
  <c r="Q91" i="2"/>
  <c r="Q83" i="2"/>
  <c r="Q75" i="2"/>
  <c r="Q67" i="2"/>
  <c r="Q59" i="2"/>
  <c r="Q51" i="2"/>
  <c r="Q43" i="2"/>
  <c r="Q35" i="2"/>
  <c r="Q27" i="2"/>
  <c r="Q19" i="2"/>
  <c r="Q22" i="2"/>
  <c r="P208" i="2"/>
  <c r="O120" i="2"/>
  <c r="O114" i="2"/>
  <c r="O78" i="2"/>
  <c r="O225" i="2"/>
  <c r="O222" i="2"/>
  <c r="O174" i="2"/>
  <c r="O126" i="2"/>
  <c r="O93" i="2"/>
  <c r="O45" i="2"/>
  <c r="O177" i="2"/>
  <c r="O129" i="2"/>
  <c r="O84" i="2"/>
  <c r="O36" i="2"/>
  <c r="O18" i="2"/>
  <c r="O180" i="2"/>
  <c r="O132" i="2"/>
  <c r="O99" i="2"/>
  <c r="O67" i="2"/>
  <c r="O51" i="2"/>
  <c r="O21" i="2"/>
  <c r="O123" i="2"/>
  <c r="O90" i="2"/>
  <c r="O42" i="2"/>
  <c r="O12" i="2"/>
  <c r="O69" i="2"/>
  <c r="O201" i="2"/>
  <c r="O105" i="2"/>
  <c r="O204" i="2"/>
  <c r="O108" i="2"/>
  <c r="O75" i="2"/>
  <c r="O147" i="2"/>
  <c r="O237" i="2"/>
  <c r="O219" i="2"/>
  <c r="O234" i="2"/>
  <c r="O186" i="2"/>
  <c r="O154" i="2"/>
  <c r="O138" i="2"/>
  <c r="O57" i="2"/>
  <c r="O189" i="2"/>
  <c r="O141" i="2"/>
  <c r="O96" i="2"/>
  <c r="O48" i="2"/>
  <c r="O192" i="2"/>
  <c r="O144" i="2"/>
  <c r="O63" i="2"/>
  <c r="O135" i="2"/>
  <c r="O102" i="2"/>
  <c r="O54" i="2"/>
  <c r="O24" i="2"/>
  <c r="O216" i="2"/>
  <c r="O231" i="2"/>
  <c r="O150" i="2"/>
  <c r="O153" i="2"/>
  <c r="O121" i="2"/>
  <c r="O60" i="2"/>
  <c r="O156" i="2"/>
  <c r="O27" i="2"/>
  <c r="O195" i="2"/>
  <c r="O66" i="2"/>
  <c r="O117" i="2"/>
  <c r="O213" i="2"/>
  <c r="O111" i="2"/>
  <c r="O207" i="2"/>
  <c r="O72" i="2"/>
  <c r="O159" i="2"/>
  <c r="O87" i="2"/>
  <c r="O15" i="2"/>
  <c r="O81" i="2"/>
  <c r="O210" i="2"/>
  <c r="R239" i="2"/>
  <c r="R240" i="2"/>
  <c r="R492" i="2"/>
  <c r="R476" i="2"/>
  <c r="R460" i="2"/>
  <c r="R444" i="2"/>
  <c r="R428" i="2"/>
  <c r="R412" i="2"/>
  <c r="R396" i="2"/>
  <c r="R380" i="2"/>
  <c r="R364" i="2"/>
  <c r="R348" i="2"/>
  <c r="R332" i="2"/>
  <c r="R316" i="2"/>
  <c r="R300" i="2"/>
  <c r="R284" i="2"/>
  <c r="R268" i="2"/>
  <c r="R487" i="2"/>
  <c r="R471" i="2"/>
  <c r="R455" i="2"/>
  <c r="R439" i="2"/>
  <c r="R423" i="2"/>
  <c r="R407" i="2"/>
  <c r="R391" i="2"/>
  <c r="R375" i="2"/>
  <c r="R359" i="2"/>
  <c r="R343" i="2"/>
  <c r="R327" i="2"/>
  <c r="R311" i="2"/>
  <c r="R295" i="2"/>
  <c r="R279" i="2"/>
  <c r="R263" i="2"/>
  <c r="R247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485" i="2"/>
  <c r="R469" i="2"/>
  <c r="R453" i="2"/>
  <c r="R437" i="2"/>
  <c r="R421" i="2"/>
  <c r="R405" i="2"/>
  <c r="R389" i="2"/>
  <c r="R373" i="2"/>
  <c r="R357" i="2"/>
  <c r="R341" i="2"/>
  <c r="R325" i="2"/>
  <c r="R309" i="2"/>
  <c r="R293" i="2"/>
  <c r="R277" i="2"/>
  <c r="R261" i="2"/>
  <c r="R484" i="2"/>
  <c r="R452" i="2"/>
  <c r="R420" i="2"/>
  <c r="R388" i="2"/>
  <c r="R356" i="2"/>
  <c r="R324" i="2"/>
  <c r="R292" i="2"/>
  <c r="R260" i="2"/>
  <c r="R479" i="2"/>
  <c r="R447" i="2"/>
  <c r="R415" i="2"/>
  <c r="R383" i="2"/>
  <c r="R351" i="2"/>
  <c r="R303" i="2"/>
  <c r="R271" i="2"/>
  <c r="R494" i="2"/>
  <c r="R462" i="2"/>
  <c r="R430" i="2"/>
  <c r="R398" i="2"/>
  <c r="R366" i="2"/>
  <c r="R334" i="2"/>
  <c r="R488" i="2"/>
  <c r="R472" i="2"/>
  <c r="R456" i="2"/>
  <c r="R440" i="2"/>
  <c r="R424" i="2"/>
  <c r="R408" i="2"/>
  <c r="R392" i="2"/>
  <c r="R376" i="2"/>
  <c r="R360" i="2"/>
  <c r="R344" i="2"/>
  <c r="R328" i="2"/>
  <c r="R312" i="2"/>
  <c r="R296" i="2"/>
  <c r="R280" i="2"/>
  <c r="R264" i="2"/>
  <c r="R483" i="2"/>
  <c r="R467" i="2"/>
  <c r="R451" i="2"/>
  <c r="R435" i="2"/>
  <c r="R419" i="2"/>
  <c r="R403" i="2"/>
  <c r="R387" i="2"/>
  <c r="R371" i="2"/>
  <c r="R355" i="2"/>
  <c r="R339" i="2"/>
  <c r="R323" i="2"/>
  <c r="R307" i="2"/>
  <c r="R291" i="2"/>
  <c r="R275" i="2"/>
  <c r="R259" i="2"/>
  <c r="R243" i="2"/>
  <c r="R482" i="2"/>
  <c r="R466" i="2"/>
  <c r="R450" i="2"/>
  <c r="R434" i="2"/>
  <c r="R418" i="2"/>
  <c r="R402" i="2"/>
  <c r="R386" i="2"/>
  <c r="R370" i="2"/>
  <c r="R354" i="2"/>
  <c r="R338" i="2"/>
  <c r="R322" i="2"/>
  <c r="R306" i="2"/>
  <c r="R290" i="2"/>
  <c r="R274" i="2"/>
  <c r="R258" i="2"/>
  <c r="R242" i="2"/>
  <c r="R481" i="2"/>
  <c r="R465" i="2"/>
  <c r="R449" i="2"/>
  <c r="R433" i="2"/>
  <c r="R417" i="2"/>
  <c r="R401" i="2"/>
  <c r="R385" i="2"/>
  <c r="R369" i="2"/>
  <c r="R353" i="2"/>
  <c r="R337" i="2"/>
  <c r="R321" i="2"/>
  <c r="R305" i="2"/>
  <c r="R289" i="2"/>
  <c r="R273" i="2"/>
  <c r="R257" i="2"/>
  <c r="R468" i="2"/>
  <c r="R436" i="2"/>
  <c r="R404" i="2"/>
  <c r="R372" i="2"/>
  <c r="R340" i="2"/>
  <c r="R308" i="2"/>
  <c r="R276" i="2"/>
  <c r="R244" i="2"/>
  <c r="R463" i="2"/>
  <c r="R431" i="2"/>
  <c r="R399" i="2"/>
  <c r="R367" i="2"/>
  <c r="R335" i="2"/>
  <c r="R319" i="2"/>
  <c r="R287" i="2"/>
  <c r="R255" i="2"/>
  <c r="R478" i="2"/>
  <c r="R446" i="2"/>
  <c r="R414" i="2"/>
  <c r="R382" i="2"/>
  <c r="R350" i="2"/>
  <c r="R318" i="2"/>
  <c r="R480" i="2"/>
  <c r="R416" i="2"/>
  <c r="R352" i="2"/>
  <c r="R288" i="2"/>
  <c r="R475" i="2"/>
  <c r="R411" i="2"/>
  <c r="R347" i="2"/>
  <c r="R283" i="2"/>
  <c r="R474" i="2"/>
  <c r="R410" i="2"/>
  <c r="R346" i="2"/>
  <c r="R298" i="2"/>
  <c r="R266" i="2"/>
  <c r="R489" i="2"/>
  <c r="R457" i="2"/>
  <c r="R425" i="2"/>
  <c r="R393" i="2"/>
  <c r="R361" i="2"/>
  <c r="R329" i="2"/>
  <c r="R297" i="2"/>
  <c r="R265" i="2"/>
  <c r="R464" i="2"/>
  <c r="R400" i="2"/>
  <c r="R336" i="2"/>
  <c r="R272" i="2"/>
  <c r="R459" i="2"/>
  <c r="R395" i="2"/>
  <c r="R331" i="2"/>
  <c r="R267" i="2"/>
  <c r="R458" i="2"/>
  <c r="R394" i="2"/>
  <c r="R330" i="2"/>
  <c r="R286" i="2"/>
  <c r="R477" i="2"/>
  <c r="R445" i="2"/>
  <c r="R381" i="2"/>
  <c r="R317" i="2"/>
  <c r="R448" i="2"/>
  <c r="R384" i="2"/>
  <c r="R320" i="2"/>
  <c r="R256" i="2"/>
  <c r="R443" i="2"/>
  <c r="R379" i="2"/>
  <c r="R315" i="2"/>
  <c r="R442" i="2"/>
  <c r="R378" i="2"/>
  <c r="R314" i="2"/>
  <c r="R282" i="2"/>
  <c r="R250" i="2"/>
  <c r="R473" i="2"/>
  <c r="R441" i="2"/>
  <c r="R409" i="2"/>
  <c r="R377" i="2"/>
  <c r="R345" i="2"/>
  <c r="R313" i="2"/>
  <c r="R281" i="2"/>
  <c r="R249" i="2"/>
  <c r="R432" i="2"/>
  <c r="R368" i="2"/>
  <c r="R304" i="2"/>
  <c r="R491" i="2"/>
  <c r="R427" i="2"/>
  <c r="R363" i="2"/>
  <c r="R299" i="2"/>
  <c r="R490" i="2"/>
  <c r="R426" i="2"/>
  <c r="R362" i="2"/>
  <c r="R302" i="2"/>
  <c r="R270" i="2"/>
  <c r="R493" i="2"/>
  <c r="R461" i="2"/>
  <c r="R429" i="2"/>
  <c r="R397" i="2"/>
  <c r="R365" i="2"/>
  <c r="R333" i="2"/>
  <c r="R301" i="2"/>
  <c r="R269" i="2"/>
  <c r="R254" i="2"/>
  <c r="R413" i="2"/>
  <c r="R349" i="2"/>
  <c r="R285" i="2"/>
  <c r="P239" i="2"/>
  <c r="P240" i="2"/>
  <c r="P492" i="2"/>
  <c r="P460" i="2"/>
  <c r="P428" i="2"/>
  <c r="P396" i="2"/>
  <c r="P364" i="2"/>
  <c r="P332" i="2"/>
  <c r="P300" i="2"/>
  <c r="P268" i="2"/>
  <c r="P491" i="2"/>
  <c r="P475" i="2"/>
  <c r="P459" i="2"/>
  <c r="P443" i="2"/>
  <c r="P427" i="2"/>
  <c r="P407" i="2"/>
  <c r="P391" i="2"/>
  <c r="P375" i="2"/>
  <c r="P359" i="2"/>
  <c r="P343" i="2"/>
  <c r="P327" i="2"/>
  <c r="P472" i="2"/>
  <c r="P440" i="2"/>
  <c r="P408" i="2"/>
  <c r="P376" i="2"/>
  <c r="P348" i="2"/>
  <c r="P312" i="2"/>
  <c r="P280" i="2"/>
  <c r="P311" i="2"/>
  <c r="P295" i="2"/>
  <c r="P279" i="2"/>
  <c r="P263" i="2"/>
  <c r="P247" i="2"/>
  <c r="P486" i="2"/>
  <c r="P470" i="2"/>
  <c r="P454" i="2"/>
  <c r="P438" i="2"/>
  <c r="P422" i="2"/>
  <c r="P406" i="2"/>
  <c r="P390" i="2"/>
  <c r="P374" i="2"/>
  <c r="P358" i="2"/>
  <c r="P342" i="2"/>
  <c r="P326" i="2"/>
  <c r="P310" i="2"/>
  <c r="P294" i="2"/>
  <c r="P278" i="2"/>
  <c r="P262" i="2"/>
  <c r="P246" i="2"/>
  <c r="P485" i="2"/>
  <c r="P469" i="2"/>
  <c r="P453" i="2"/>
  <c r="P437" i="2"/>
  <c r="P405" i="2"/>
  <c r="P373" i="2"/>
  <c r="P341" i="2"/>
  <c r="P293" i="2"/>
  <c r="P452" i="2"/>
  <c r="P260" i="2"/>
  <c r="P471" i="2"/>
  <c r="P439" i="2"/>
  <c r="P403" i="2"/>
  <c r="P371" i="2"/>
  <c r="P339" i="2"/>
  <c r="P464" i="2"/>
  <c r="P400" i="2"/>
  <c r="P340" i="2"/>
  <c r="P272" i="2"/>
  <c r="P468" i="2"/>
  <c r="P436" i="2"/>
  <c r="P404" i="2"/>
  <c r="P372" i="2"/>
  <c r="P336" i="2"/>
  <c r="P308" i="2"/>
  <c r="P276" i="2"/>
  <c r="P248" i="2"/>
  <c r="P479" i="2"/>
  <c r="P463" i="2"/>
  <c r="P447" i="2"/>
  <c r="P431" i="2"/>
  <c r="P411" i="2"/>
  <c r="P395" i="2"/>
  <c r="P379" i="2"/>
  <c r="P363" i="2"/>
  <c r="P347" i="2"/>
  <c r="P331" i="2"/>
  <c r="P480" i="2"/>
  <c r="P448" i="2"/>
  <c r="P416" i="2"/>
  <c r="P384" i="2"/>
  <c r="P352" i="2"/>
  <c r="P320" i="2"/>
  <c r="P288" i="2"/>
  <c r="P256" i="2"/>
  <c r="P315" i="2"/>
  <c r="P299" i="2"/>
  <c r="P283" i="2"/>
  <c r="P267" i="2"/>
  <c r="P490" i="2"/>
  <c r="P474" i="2"/>
  <c r="P458" i="2"/>
  <c r="P442" i="2"/>
  <c r="P426" i="2"/>
  <c r="P410" i="2"/>
  <c r="P394" i="2"/>
  <c r="P378" i="2"/>
  <c r="P362" i="2"/>
  <c r="P346" i="2"/>
  <c r="P330" i="2"/>
  <c r="P314" i="2"/>
  <c r="P298" i="2"/>
  <c r="P282" i="2"/>
  <c r="P266" i="2"/>
  <c r="P489" i="2"/>
  <c r="P473" i="2"/>
  <c r="P457" i="2"/>
  <c r="P441" i="2"/>
  <c r="P425" i="2"/>
  <c r="P409" i="2"/>
  <c r="P393" i="2"/>
  <c r="P377" i="2"/>
  <c r="P361" i="2"/>
  <c r="P345" i="2"/>
  <c r="P329" i="2"/>
  <c r="P313" i="2"/>
  <c r="P297" i="2"/>
  <c r="P281" i="2"/>
  <c r="P265" i="2"/>
  <c r="P421" i="2"/>
  <c r="P389" i="2"/>
  <c r="P357" i="2"/>
  <c r="P325" i="2"/>
  <c r="P309" i="2"/>
  <c r="P277" i="2"/>
  <c r="P261" i="2"/>
  <c r="P484" i="2"/>
  <c r="P420" i="2"/>
  <c r="P388" i="2"/>
  <c r="P356" i="2"/>
  <c r="P324" i="2"/>
  <c r="P292" i="2"/>
  <c r="P487" i="2"/>
  <c r="P455" i="2"/>
  <c r="P419" i="2"/>
  <c r="P387" i="2"/>
  <c r="P355" i="2"/>
  <c r="P323" i="2"/>
  <c r="P432" i="2"/>
  <c r="P368" i="2"/>
  <c r="P304" i="2"/>
  <c r="P476" i="2"/>
  <c r="P344" i="2"/>
  <c r="P483" i="2"/>
  <c r="P415" i="2"/>
  <c r="P351" i="2"/>
  <c r="P424" i="2"/>
  <c r="P296" i="2"/>
  <c r="P307" i="2"/>
  <c r="P275" i="2"/>
  <c r="P243" i="2"/>
  <c r="P466" i="2"/>
  <c r="P434" i="2"/>
  <c r="P402" i="2"/>
  <c r="P370" i="2"/>
  <c r="P338" i="2"/>
  <c r="P306" i="2"/>
  <c r="P274" i="2"/>
  <c r="P242" i="2"/>
  <c r="P465" i="2"/>
  <c r="P433" i="2"/>
  <c r="P401" i="2"/>
  <c r="P369" i="2"/>
  <c r="P337" i="2"/>
  <c r="P305" i="2"/>
  <c r="P273" i="2"/>
  <c r="P241" i="2"/>
  <c r="P445" i="2"/>
  <c r="P349" i="2"/>
  <c r="P285" i="2"/>
  <c r="P444" i="2"/>
  <c r="P316" i="2"/>
  <c r="P467" i="2"/>
  <c r="P399" i="2"/>
  <c r="P335" i="2"/>
  <c r="P392" i="2"/>
  <c r="P264" i="2"/>
  <c r="P303" i="2"/>
  <c r="P271" i="2"/>
  <c r="P494" i="2"/>
  <c r="P462" i="2"/>
  <c r="P430" i="2"/>
  <c r="P398" i="2"/>
  <c r="P366" i="2"/>
  <c r="P334" i="2"/>
  <c r="P302" i="2"/>
  <c r="P270" i="2"/>
  <c r="P493" i="2"/>
  <c r="P461" i="2"/>
  <c r="P429" i="2"/>
  <c r="P397" i="2"/>
  <c r="P365" i="2"/>
  <c r="P333" i="2"/>
  <c r="P301" i="2"/>
  <c r="P269" i="2"/>
  <c r="P412" i="2"/>
  <c r="P284" i="2"/>
  <c r="P451" i="2"/>
  <c r="P383" i="2"/>
  <c r="P488" i="2"/>
  <c r="P360" i="2"/>
  <c r="P423" i="2"/>
  <c r="P291" i="2"/>
  <c r="P259" i="2"/>
  <c r="P482" i="2"/>
  <c r="P450" i="2"/>
  <c r="P418" i="2"/>
  <c r="P386" i="2"/>
  <c r="P354" i="2"/>
  <c r="P322" i="2"/>
  <c r="P290" i="2"/>
  <c r="P258" i="2"/>
  <c r="P481" i="2"/>
  <c r="P449" i="2"/>
  <c r="P417" i="2"/>
  <c r="P385" i="2"/>
  <c r="P353" i="2"/>
  <c r="P321" i="2"/>
  <c r="P289" i="2"/>
  <c r="P257" i="2"/>
  <c r="P380" i="2"/>
  <c r="P252" i="2"/>
  <c r="P435" i="2"/>
  <c r="P367" i="2"/>
  <c r="P456" i="2"/>
  <c r="P328" i="2"/>
  <c r="P319" i="2"/>
  <c r="P287" i="2"/>
  <c r="P255" i="2"/>
  <c r="P478" i="2"/>
  <c r="P446" i="2"/>
  <c r="P414" i="2"/>
  <c r="P382" i="2"/>
  <c r="P350" i="2"/>
  <c r="P318" i="2"/>
  <c r="P286" i="2"/>
  <c r="P254" i="2"/>
  <c r="P477" i="2"/>
  <c r="P413" i="2"/>
  <c r="P381" i="2"/>
  <c r="P317" i="2"/>
  <c r="P253" i="2"/>
  <c r="O239" i="2"/>
  <c r="O240" i="2"/>
  <c r="O488" i="2"/>
  <c r="O452" i="2"/>
  <c r="O420" i="2"/>
  <c r="O392" i="2"/>
  <c r="O360" i="2"/>
  <c r="O296" i="2"/>
  <c r="O276" i="2"/>
  <c r="O323" i="2"/>
  <c r="O372" i="2"/>
  <c r="O443" i="2"/>
  <c r="O331" i="2"/>
  <c r="O460" i="2"/>
  <c r="O428" i="2"/>
  <c r="O396" i="2"/>
  <c r="O368" i="2"/>
  <c r="O332" i="2"/>
  <c r="O304" i="2"/>
  <c r="O280" i="2"/>
  <c r="O264" i="2"/>
  <c r="O476" i="2"/>
  <c r="O448" i="2"/>
  <c r="O416" i="2"/>
  <c r="O380" i="2"/>
  <c r="O352" i="2"/>
  <c r="O316" i="2"/>
  <c r="O244" i="2"/>
  <c r="O479" i="2"/>
  <c r="O463" i="2"/>
  <c r="O447" i="2"/>
  <c r="O431" i="2"/>
  <c r="O415" i="2"/>
  <c r="O399" i="2"/>
  <c r="O383" i="2"/>
  <c r="O367" i="2"/>
  <c r="O351" i="2"/>
  <c r="O335" i="2"/>
  <c r="O315" i="2"/>
  <c r="O299" i="2"/>
  <c r="O283" i="2"/>
  <c r="O267" i="2"/>
  <c r="O251" i="2"/>
  <c r="O490" i="2"/>
  <c r="O474" i="2"/>
  <c r="O458" i="2"/>
  <c r="O442" i="2"/>
  <c r="O426" i="2"/>
  <c r="O410" i="2"/>
  <c r="O394" i="2"/>
  <c r="O378" i="2"/>
  <c r="O362" i="2"/>
  <c r="O346" i="2"/>
  <c r="O330" i="2"/>
  <c r="O314" i="2"/>
  <c r="O298" i="2"/>
  <c r="O282" i="2"/>
  <c r="O266" i="2"/>
  <c r="O493" i="2"/>
  <c r="O477" i="2"/>
  <c r="O461" i="2"/>
  <c r="O445" i="2"/>
  <c r="O429" i="2"/>
  <c r="O413" i="2"/>
  <c r="O397" i="2"/>
  <c r="O381" i="2"/>
  <c r="O365" i="2"/>
  <c r="O349" i="2"/>
  <c r="O333" i="2"/>
  <c r="O317" i="2"/>
  <c r="O301" i="2"/>
  <c r="O285" i="2"/>
  <c r="O269" i="2"/>
  <c r="O328" i="2"/>
  <c r="O260" i="2"/>
  <c r="O468" i="2"/>
  <c r="O440" i="2"/>
  <c r="O408" i="2"/>
  <c r="O344" i="2"/>
  <c r="O308" i="2"/>
  <c r="O491" i="2"/>
  <c r="O475" i="2"/>
  <c r="O459" i="2"/>
  <c r="O427" i="2"/>
  <c r="O411" i="2"/>
  <c r="O395" i="2"/>
  <c r="O379" i="2"/>
  <c r="O363" i="2"/>
  <c r="O347" i="2"/>
  <c r="O311" i="2"/>
  <c r="O295" i="2"/>
  <c r="O279" i="2"/>
  <c r="O263" i="2"/>
  <c r="O486" i="2"/>
  <c r="O412" i="2"/>
  <c r="O423" i="2"/>
  <c r="O398" i="2"/>
  <c r="O465" i="2"/>
  <c r="O293" i="2"/>
  <c r="O404" i="2"/>
  <c r="O451" i="2"/>
  <c r="O355" i="2"/>
  <c r="O287" i="2"/>
  <c r="O478" i="2"/>
  <c r="O434" i="2"/>
  <c r="O390" i="2"/>
  <c r="O350" i="2"/>
  <c r="O306" i="2"/>
  <c r="O262" i="2"/>
  <c r="O481" i="2"/>
  <c r="O437" i="2"/>
  <c r="O393" i="2"/>
  <c r="O353" i="2"/>
  <c r="O309" i="2"/>
  <c r="O265" i="2"/>
  <c r="O444" i="2"/>
  <c r="O272" i="2"/>
  <c r="O432" i="2"/>
  <c r="O300" i="2"/>
  <c r="O439" i="2"/>
  <c r="O375" i="2"/>
  <c r="O307" i="2"/>
  <c r="O243" i="2"/>
  <c r="O450" i="2"/>
  <c r="O406" i="2"/>
  <c r="O366" i="2"/>
  <c r="O322" i="2"/>
  <c r="O258" i="2"/>
  <c r="O473" i="2"/>
  <c r="O453" i="2"/>
  <c r="O409" i="2"/>
  <c r="O389" i="2"/>
  <c r="O345" i="2"/>
  <c r="O305" i="2"/>
  <c r="O261" i="2"/>
  <c r="O436" i="2"/>
  <c r="O376" i="2"/>
  <c r="O312" i="2"/>
  <c r="O268" i="2"/>
  <c r="O484" i="2"/>
  <c r="O424" i="2"/>
  <c r="O356" i="2"/>
  <c r="O288" i="2"/>
  <c r="O467" i="2"/>
  <c r="O435" i="2"/>
  <c r="O403" i="2"/>
  <c r="O371" i="2"/>
  <c r="O339" i="2"/>
  <c r="O303" i="2"/>
  <c r="O271" i="2"/>
  <c r="O494" i="2"/>
  <c r="O466" i="2"/>
  <c r="O446" i="2"/>
  <c r="O422" i="2"/>
  <c r="O402" i="2"/>
  <c r="O382" i="2"/>
  <c r="O358" i="2"/>
  <c r="O338" i="2"/>
  <c r="O318" i="2"/>
  <c r="O294" i="2"/>
  <c r="O274" i="2"/>
  <c r="O254" i="2"/>
  <c r="O489" i="2"/>
  <c r="O469" i="2"/>
  <c r="O449" i="2"/>
  <c r="O425" i="2"/>
  <c r="O405" i="2"/>
  <c r="O385" i="2"/>
  <c r="O361" i="2"/>
  <c r="O341" i="2"/>
  <c r="O321" i="2"/>
  <c r="O297" i="2"/>
  <c r="O277" i="2"/>
  <c r="O257" i="2"/>
  <c r="O480" i="2"/>
  <c r="O348" i="2"/>
  <c r="O292" i="2"/>
  <c r="O256" i="2"/>
  <c r="O464" i="2"/>
  <c r="O400" i="2"/>
  <c r="O336" i="2"/>
  <c r="O487" i="2"/>
  <c r="O455" i="2"/>
  <c r="O391" i="2"/>
  <c r="O359" i="2"/>
  <c r="O327" i="2"/>
  <c r="O291" i="2"/>
  <c r="O259" i="2"/>
  <c r="O482" i="2"/>
  <c r="O462" i="2"/>
  <c r="O438" i="2"/>
  <c r="O418" i="2"/>
  <c r="O374" i="2"/>
  <c r="O354" i="2"/>
  <c r="O334" i="2"/>
  <c r="O310" i="2"/>
  <c r="O290" i="2"/>
  <c r="O270" i="2"/>
  <c r="O246" i="2"/>
  <c r="O485" i="2"/>
  <c r="O441" i="2"/>
  <c r="O421" i="2"/>
  <c r="O401" i="2"/>
  <c r="O377" i="2"/>
  <c r="O357" i="2"/>
  <c r="O337" i="2"/>
  <c r="O313" i="2"/>
  <c r="O273" i="2"/>
  <c r="O472" i="2"/>
  <c r="O340" i="2"/>
  <c r="O284" i="2"/>
  <c r="O252" i="2"/>
  <c r="O456" i="2"/>
  <c r="O388" i="2"/>
  <c r="O324" i="2"/>
  <c r="O483" i="2"/>
  <c r="O419" i="2"/>
  <c r="O387" i="2"/>
  <c r="O319" i="2"/>
  <c r="O255" i="2"/>
  <c r="O454" i="2"/>
  <c r="O414" i="2"/>
  <c r="O370" i="2"/>
  <c r="O326" i="2"/>
  <c r="O286" i="2"/>
  <c r="O457" i="2"/>
  <c r="O417" i="2"/>
  <c r="O373" i="2"/>
  <c r="O329" i="2"/>
  <c r="O289" i="2"/>
  <c r="O245" i="2"/>
  <c r="O384" i="2"/>
  <c r="O320" i="2"/>
  <c r="O492" i="2"/>
  <c r="O364" i="2"/>
  <c r="O471" i="2"/>
  <c r="O407" i="2"/>
  <c r="O343" i="2"/>
  <c r="O275" i="2"/>
  <c r="O470" i="2"/>
  <c r="O430" i="2"/>
  <c r="O386" i="2"/>
  <c r="O342" i="2"/>
  <c r="O302" i="2"/>
  <c r="O278" i="2"/>
  <c r="O433" i="2"/>
  <c r="O369" i="2"/>
  <c r="O325" i="2"/>
  <c r="O281" i="2"/>
  <c r="I2" i="3"/>
  <c r="B2" i="16"/>
  <c r="B2" i="8"/>
  <c r="V277" i="6"/>
  <c r="V276" i="6"/>
  <c r="W277" i="6"/>
  <c r="B277" i="6"/>
  <c r="B276" i="6"/>
  <c r="B275" i="6"/>
  <c r="B274" i="6"/>
  <c r="B273" i="6"/>
  <c r="B272" i="6"/>
  <c r="B271" i="6"/>
  <c r="B270" i="6"/>
  <c r="B268" i="6"/>
  <c r="B269" i="6"/>
  <c r="B267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1" i="6"/>
  <c r="B32" i="6"/>
  <c r="B34" i="6"/>
  <c r="B35" i="6"/>
  <c r="B36" i="6"/>
  <c r="B37" i="6"/>
  <c r="B38" i="6"/>
  <c r="B39" i="6"/>
  <c r="B40" i="6"/>
  <c r="B41" i="6"/>
  <c r="B42" i="6"/>
  <c r="B43" i="6"/>
  <c r="B44" i="6"/>
  <c r="B45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30" i="6"/>
  <c r="B46" i="6"/>
  <c r="B62" i="6"/>
  <c r="B78" i="6"/>
  <c r="B94" i="6"/>
  <c r="B110" i="6"/>
  <c r="B126" i="6"/>
  <c r="B142" i="6"/>
  <c r="B158" i="6"/>
  <c r="B198" i="6"/>
  <c r="W276" i="6"/>
  <c r="W275" i="6"/>
  <c r="V275" i="6"/>
  <c r="B33" i="6"/>
  <c r="V274" i="6"/>
  <c r="W274" i="6"/>
  <c r="C16" i="6"/>
  <c r="C3" i="6" s="1"/>
  <c r="C18" i="6"/>
  <c r="C45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M221" i="6" s="1"/>
  <c r="C221" i="6"/>
  <c r="M222" i="6" s="1"/>
  <c r="C222" i="6"/>
  <c r="C223" i="6"/>
  <c r="C224" i="6"/>
  <c r="C225" i="6"/>
  <c r="C226" i="6"/>
  <c r="M227" i="6" s="1"/>
  <c r="C227" i="6"/>
  <c r="C228" i="6"/>
  <c r="C229" i="6"/>
  <c r="C230" i="6"/>
  <c r="C231" i="6"/>
  <c r="C232" i="6"/>
  <c r="M233" i="6" s="1"/>
  <c r="C233" i="6"/>
  <c r="M234" i="6" s="1"/>
  <c r="C234" i="6"/>
  <c r="C235" i="6"/>
  <c r="C236" i="6"/>
  <c r="M237" i="6" s="1"/>
  <c r="C237" i="6"/>
  <c r="W273" i="6"/>
  <c r="V273" i="6"/>
  <c r="K22" i="6"/>
  <c r="F23" i="6"/>
  <c r="K24" i="6"/>
  <c r="G28" i="6"/>
  <c r="F29" i="6"/>
  <c r="J29" i="6"/>
  <c r="F31" i="6"/>
  <c r="F33" i="6"/>
  <c r="G34" i="6"/>
  <c r="F35" i="6"/>
  <c r="J35" i="6"/>
  <c r="G36" i="6"/>
  <c r="F37" i="6"/>
  <c r="J37" i="6"/>
  <c r="F39" i="6"/>
  <c r="J39" i="6"/>
  <c r="G40" i="6"/>
  <c r="G42" i="6"/>
  <c r="G44" i="6"/>
  <c r="F47" i="6"/>
  <c r="I27" i="6"/>
  <c r="I35" i="6"/>
  <c r="J36" i="6"/>
  <c r="H42" i="6"/>
  <c r="H44" i="6"/>
  <c r="K49" i="6"/>
  <c r="I49" i="6"/>
  <c r="G49" i="6"/>
  <c r="E49" i="6"/>
  <c r="C49" i="6"/>
  <c r="J49" i="6"/>
  <c r="H49" i="6"/>
  <c r="F49" i="6"/>
  <c r="D49" i="6"/>
  <c r="H48" i="6"/>
  <c r="I48" i="6"/>
  <c r="C48" i="6"/>
  <c r="G47" i="6"/>
  <c r="C47" i="6"/>
  <c r="I46" i="6"/>
  <c r="C46" i="6"/>
  <c r="C44" i="6"/>
  <c r="C43" i="6"/>
  <c r="C42" i="6"/>
  <c r="C41" i="6"/>
  <c r="C40" i="6"/>
  <c r="H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77" i="6"/>
  <c r="C276" i="6"/>
  <c r="M277" i="6" s="1"/>
  <c r="X277" i="6" s="1"/>
  <c r="C26" i="6"/>
  <c r="C25" i="6"/>
  <c r="C274" i="6"/>
  <c r="M275" i="6"/>
  <c r="X275" i="6" s="1"/>
  <c r="C24" i="6"/>
  <c r="C23" i="6"/>
  <c r="C273" i="6"/>
  <c r="M274" i="6" s="1"/>
  <c r="X274" i="6" s="1"/>
  <c r="C272" i="6"/>
  <c r="M273" i="6" s="1"/>
  <c r="X273" i="6" s="1"/>
  <c r="C22" i="6"/>
  <c r="C271" i="6"/>
  <c r="M272" i="6" s="1"/>
  <c r="C21" i="6"/>
  <c r="C20" i="6"/>
  <c r="C270" i="6"/>
  <c r="M271" i="6" s="1"/>
  <c r="X271" i="6" s="1"/>
  <c r="C19" i="6"/>
  <c r="G17" i="6"/>
  <c r="C17" i="6"/>
  <c r="H17" i="6"/>
  <c r="C263" i="6"/>
  <c r="M264" i="6" s="1"/>
  <c r="C262" i="6"/>
  <c r="M263" i="6" s="1"/>
  <c r="C257" i="6"/>
  <c r="C259" i="6"/>
  <c r="C260" i="6"/>
  <c r="M261" i="6" s="1"/>
  <c r="C258" i="6"/>
  <c r="M259" i="6" s="1"/>
  <c r="C261" i="6"/>
  <c r="M262" i="6" s="1"/>
  <c r="C256" i="6"/>
  <c r="M257" i="6" s="1"/>
  <c r="C255" i="6"/>
  <c r="C254" i="6"/>
  <c r="M255" i="6" s="1"/>
  <c r="C253" i="6"/>
  <c r="C252" i="6"/>
  <c r="M253" i="6" s="1"/>
  <c r="C251" i="6"/>
  <c r="M252" i="6" s="1"/>
  <c r="C250" i="6"/>
  <c r="M251" i="6" s="1"/>
  <c r="C249" i="6"/>
  <c r="C248" i="6"/>
  <c r="C247" i="6"/>
  <c r="C246" i="6"/>
  <c r="M247" i="6" s="1"/>
  <c r="C245" i="6"/>
  <c r="M246" i="6" s="1"/>
  <c r="C244" i="6"/>
  <c r="M245" i="6" s="1"/>
  <c r="C243" i="6"/>
  <c r="C242" i="6"/>
  <c r="M243" i="6" s="1"/>
  <c r="C241" i="6"/>
  <c r="C240" i="6"/>
  <c r="M241" i="6" s="1"/>
  <c r="C239" i="6"/>
  <c r="M240" i="6" s="1"/>
  <c r="C238" i="6"/>
  <c r="M239" i="6" s="1"/>
  <c r="I253" i="6"/>
  <c r="E253" i="6"/>
  <c r="I251" i="6"/>
  <c r="E251" i="6"/>
  <c r="H246" i="6"/>
  <c r="R247" i="6" s="1"/>
  <c r="D246" i="6"/>
  <c r="H222" i="6"/>
  <c r="D222" i="6"/>
  <c r="G214" i="6"/>
  <c r="E276" i="6"/>
  <c r="O277" i="6"/>
  <c r="H273" i="6"/>
  <c r="R274" i="6" s="1"/>
  <c r="H253" i="6"/>
  <c r="D253" i="6"/>
  <c r="H251" i="6"/>
  <c r="D251" i="6"/>
  <c r="I246" i="6"/>
  <c r="S247" i="6" s="1"/>
  <c r="E246" i="6"/>
  <c r="I222" i="6"/>
  <c r="E222" i="6"/>
  <c r="O223" i="6" s="1"/>
  <c r="I214" i="6"/>
  <c r="J205" i="6"/>
  <c r="F205" i="6"/>
  <c r="K194" i="6"/>
  <c r="G194" i="6"/>
  <c r="J189" i="6"/>
  <c r="F189" i="6"/>
  <c r="K186" i="6"/>
  <c r="G186" i="6"/>
  <c r="Q187" i="6" s="1"/>
  <c r="J181" i="6"/>
  <c r="F181" i="6"/>
  <c r="J179" i="6"/>
  <c r="F179" i="6"/>
  <c r="K174" i="6"/>
  <c r="G174" i="6"/>
  <c r="Q175" i="6" s="1"/>
  <c r="J159" i="6"/>
  <c r="F159" i="6"/>
  <c r="K140" i="6"/>
  <c r="G140" i="6"/>
  <c r="K126" i="6"/>
  <c r="G126" i="6"/>
  <c r="J113" i="6"/>
  <c r="F113" i="6"/>
  <c r="J109" i="6"/>
  <c r="K253" i="6"/>
  <c r="G253" i="6"/>
  <c r="K251" i="6"/>
  <c r="U252" i="6" s="1"/>
  <c r="G251" i="6"/>
  <c r="J246" i="6"/>
  <c r="F246" i="6"/>
  <c r="J222" i="6"/>
  <c r="F222" i="6"/>
  <c r="J214" i="6"/>
  <c r="J253" i="6"/>
  <c r="F253" i="6"/>
  <c r="J251" i="6"/>
  <c r="F251" i="6"/>
  <c r="P252" i="6" s="1"/>
  <c r="K246" i="6"/>
  <c r="G246" i="6"/>
  <c r="Q247" i="6" s="1"/>
  <c r="K222" i="6"/>
  <c r="G222" i="6"/>
  <c r="K214" i="6"/>
  <c r="U215" i="6" s="1"/>
  <c r="E214" i="6"/>
  <c r="H205" i="6"/>
  <c r="D205" i="6"/>
  <c r="N206" i="6" s="1"/>
  <c r="I194" i="6"/>
  <c r="E194" i="6"/>
  <c r="H189" i="6"/>
  <c r="D189" i="6"/>
  <c r="I186" i="6"/>
  <c r="E186" i="6"/>
  <c r="O187" i="6" s="1"/>
  <c r="H181" i="6"/>
  <c r="D181" i="6"/>
  <c r="H179" i="6"/>
  <c r="D179" i="6"/>
  <c r="I174" i="6"/>
  <c r="E174" i="6"/>
  <c r="O175" i="6" s="1"/>
  <c r="H159" i="6"/>
  <c r="D159" i="6"/>
  <c r="I140" i="6"/>
  <c r="E140" i="6"/>
  <c r="I126" i="6"/>
  <c r="E126" i="6"/>
  <c r="O127" i="6" s="1"/>
  <c r="H113" i="6"/>
  <c r="D113" i="6"/>
  <c r="F109" i="6"/>
  <c r="K98" i="6"/>
  <c r="G98" i="6"/>
  <c r="J93" i="6"/>
  <c r="F93" i="6"/>
  <c r="J91" i="6"/>
  <c r="F91" i="6"/>
  <c r="J89" i="6"/>
  <c r="F89" i="6"/>
  <c r="J87" i="6"/>
  <c r="F87" i="6"/>
  <c r="H214" i="6"/>
  <c r="D214" i="6"/>
  <c r="I205" i="6"/>
  <c r="E205" i="6"/>
  <c r="H194" i="6"/>
  <c r="R195" i="6" s="1"/>
  <c r="D194" i="6"/>
  <c r="I189" i="6"/>
  <c r="E189" i="6"/>
  <c r="O190" i="6" s="1"/>
  <c r="H186" i="6"/>
  <c r="D186" i="6"/>
  <c r="I181" i="6"/>
  <c r="E181" i="6"/>
  <c r="I179" i="6"/>
  <c r="E179" i="6"/>
  <c r="O180" i="6" s="1"/>
  <c r="H174" i="6"/>
  <c r="D174" i="6"/>
  <c r="I159" i="6"/>
  <c r="E159" i="6"/>
  <c r="H140" i="6"/>
  <c r="D140" i="6"/>
  <c r="H126" i="6"/>
  <c r="D126" i="6"/>
  <c r="I113" i="6"/>
  <c r="E113" i="6"/>
  <c r="I109" i="6"/>
  <c r="E109" i="6"/>
  <c r="H98" i="6"/>
  <c r="D98" i="6"/>
  <c r="I93" i="6"/>
  <c r="E93" i="6"/>
  <c r="I91" i="6"/>
  <c r="E91" i="6"/>
  <c r="I89" i="6"/>
  <c r="E89" i="6"/>
  <c r="I87" i="6"/>
  <c r="E87" i="6"/>
  <c r="K81" i="6"/>
  <c r="G81" i="6"/>
  <c r="K79" i="6"/>
  <c r="G79" i="6"/>
  <c r="J78" i="6"/>
  <c r="F78" i="6"/>
  <c r="K77" i="6"/>
  <c r="G77" i="6"/>
  <c r="J76" i="6"/>
  <c r="F76" i="6"/>
  <c r="K75" i="6"/>
  <c r="U76" i="6" s="1"/>
  <c r="G75" i="6"/>
  <c r="J74" i="6"/>
  <c r="F74" i="6"/>
  <c r="K73" i="6"/>
  <c r="G73" i="6"/>
  <c r="J72" i="6"/>
  <c r="F72" i="6"/>
  <c r="K71" i="6"/>
  <c r="G71" i="6"/>
  <c r="J70" i="6"/>
  <c r="F70" i="6"/>
  <c r="K69" i="6"/>
  <c r="G69" i="6"/>
  <c r="J68" i="6"/>
  <c r="F68" i="6"/>
  <c r="K67" i="6"/>
  <c r="G67" i="6"/>
  <c r="J66" i="6"/>
  <c r="F66" i="6"/>
  <c r="J64" i="6"/>
  <c r="F64" i="6"/>
  <c r="K63" i="6"/>
  <c r="G63" i="6"/>
  <c r="J62" i="6"/>
  <c r="F62" i="6"/>
  <c r="K61" i="6"/>
  <c r="G61" i="6"/>
  <c r="J60" i="6"/>
  <c r="F60" i="6"/>
  <c r="J48" i="6"/>
  <c r="F48" i="6"/>
  <c r="K47" i="6"/>
  <c r="J46" i="6"/>
  <c r="F46" i="6"/>
  <c r="K45" i="6"/>
  <c r="G45" i="6"/>
  <c r="J44" i="6"/>
  <c r="F44" i="6"/>
  <c r="K43" i="6"/>
  <c r="G43" i="6"/>
  <c r="J42" i="6"/>
  <c r="F42" i="6"/>
  <c r="K41" i="6"/>
  <c r="G41" i="6"/>
  <c r="J40" i="6"/>
  <c r="F40" i="6"/>
  <c r="K39" i="6"/>
  <c r="G39" i="6"/>
  <c r="J38" i="6"/>
  <c r="F38" i="6"/>
  <c r="K37" i="6"/>
  <c r="G37" i="6"/>
  <c r="F36" i="6"/>
  <c r="K35" i="6"/>
  <c r="G35" i="6"/>
  <c r="J34" i="6"/>
  <c r="F34" i="6"/>
  <c r="K33" i="6"/>
  <c r="G33" i="6"/>
  <c r="J32" i="6"/>
  <c r="F32" i="6"/>
  <c r="K31" i="6"/>
  <c r="G31" i="6"/>
  <c r="J30" i="6"/>
  <c r="F30" i="6"/>
  <c r="K29" i="6"/>
  <c r="G29" i="6"/>
  <c r="J28" i="6"/>
  <c r="F28" i="6"/>
  <c r="K27" i="6"/>
  <c r="G27" i="6"/>
  <c r="J26" i="6"/>
  <c r="F26" i="6"/>
  <c r="K25" i="6"/>
  <c r="G25" i="6"/>
  <c r="J24" i="6"/>
  <c r="F24" i="6"/>
  <c r="K23" i="6"/>
  <c r="G23" i="6"/>
  <c r="J22" i="6"/>
  <c r="H81" i="6"/>
  <c r="D81" i="6"/>
  <c r="H79" i="6"/>
  <c r="D79" i="6"/>
  <c r="I78" i="6"/>
  <c r="E78" i="6"/>
  <c r="H77" i="6"/>
  <c r="D77" i="6"/>
  <c r="I76" i="6"/>
  <c r="E76" i="6"/>
  <c r="H75" i="6"/>
  <c r="D75" i="6"/>
  <c r="I74" i="6"/>
  <c r="E74" i="6"/>
  <c r="H73" i="6"/>
  <c r="D73" i="6"/>
  <c r="I72" i="6"/>
  <c r="E72" i="6"/>
  <c r="H71" i="6"/>
  <c r="D71" i="6"/>
  <c r="I70" i="6"/>
  <c r="E70" i="6"/>
  <c r="H69" i="6"/>
  <c r="D69" i="6"/>
  <c r="I68" i="6"/>
  <c r="E68" i="6"/>
  <c r="H67" i="6"/>
  <c r="D67" i="6"/>
  <c r="I66" i="6"/>
  <c r="E66" i="6"/>
  <c r="I64" i="6"/>
  <c r="E64" i="6"/>
  <c r="H63" i="6"/>
  <c r="D63" i="6"/>
  <c r="I62" i="6"/>
  <c r="E62" i="6"/>
  <c r="H61" i="6"/>
  <c r="D61" i="6"/>
  <c r="I60" i="6"/>
  <c r="E60" i="6"/>
  <c r="E48" i="6"/>
  <c r="H47" i="6"/>
  <c r="D47" i="6"/>
  <c r="E46" i="6"/>
  <c r="H45" i="6"/>
  <c r="D45" i="6"/>
  <c r="I44" i="6"/>
  <c r="E44" i="6"/>
  <c r="H43" i="6"/>
  <c r="D43" i="6"/>
  <c r="I42" i="6"/>
  <c r="E42" i="6"/>
  <c r="H41" i="6"/>
  <c r="D41" i="6"/>
  <c r="I40" i="6"/>
  <c r="E40" i="6"/>
  <c r="H39" i="6"/>
  <c r="D39" i="6"/>
  <c r="I38" i="6"/>
  <c r="E38" i="6"/>
  <c r="H37" i="6"/>
  <c r="D37" i="6"/>
  <c r="I36" i="6"/>
  <c r="E36" i="6"/>
  <c r="H35" i="6"/>
  <c r="D35" i="6"/>
  <c r="I34" i="6"/>
  <c r="E34" i="6"/>
  <c r="H33" i="6"/>
  <c r="D33" i="6"/>
  <c r="I32" i="6"/>
  <c r="E32" i="6"/>
  <c r="H31" i="6"/>
  <c r="D31" i="6"/>
  <c r="I30" i="6"/>
  <c r="E30" i="6"/>
  <c r="H29" i="6"/>
  <c r="D29" i="6"/>
  <c r="I28" i="6"/>
  <c r="E28" i="6"/>
  <c r="H27" i="6"/>
  <c r="D27" i="6"/>
  <c r="I26" i="6"/>
  <c r="E26" i="6"/>
  <c r="H25" i="6"/>
  <c r="D25" i="6"/>
  <c r="I24" i="6"/>
  <c r="E24" i="6"/>
  <c r="H23" i="6"/>
  <c r="D23" i="6"/>
  <c r="I22" i="6"/>
  <c r="J21" i="6"/>
  <c r="F21" i="6"/>
  <c r="K20" i="6"/>
  <c r="G20" i="6"/>
  <c r="J19" i="6"/>
  <c r="F19" i="6"/>
  <c r="K18" i="6"/>
  <c r="G18" i="6"/>
  <c r="J17" i="6"/>
  <c r="F17" i="6"/>
  <c r="K16" i="6"/>
  <c r="G16" i="6"/>
  <c r="G3" i="6" s="1"/>
  <c r="H22" i="6"/>
  <c r="D22" i="6"/>
  <c r="I21" i="6"/>
  <c r="E21" i="6"/>
  <c r="H20" i="6"/>
  <c r="D20" i="6"/>
  <c r="I19" i="6"/>
  <c r="E19" i="6"/>
  <c r="H18" i="6"/>
  <c r="D18" i="6"/>
  <c r="I17" i="6"/>
  <c r="E17" i="6"/>
  <c r="H16" i="6"/>
  <c r="D16" i="6"/>
  <c r="H109" i="6"/>
  <c r="D109" i="6"/>
  <c r="I98" i="6"/>
  <c r="E98" i="6"/>
  <c r="H93" i="6"/>
  <c r="D93" i="6"/>
  <c r="H91" i="6"/>
  <c r="D91" i="6"/>
  <c r="H89" i="6"/>
  <c r="D89" i="6"/>
  <c r="H87" i="6"/>
  <c r="D87" i="6"/>
  <c r="F214" i="6"/>
  <c r="K205" i="6"/>
  <c r="G205" i="6"/>
  <c r="J194" i="6"/>
  <c r="F194" i="6"/>
  <c r="K189" i="6"/>
  <c r="G189" i="6"/>
  <c r="J186" i="6"/>
  <c r="F186" i="6"/>
  <c r="K181" i="6"/>
  <c r="U182" i="6" s="1"/>
  <c r="G181" i="6"/>
  <c r="K179" i="6"/>
  <c r="G179" i="6"/>
  <c r="J174" i="6"/>
  <c r="F174" i="6"/>
  <c r="K159" i="6"/>
  <c r="U160" i="6" s="1"/>
  <c r="G159" i="6"/>
  <c r="J140" i="6"/>
  <c r="F140" i="6"/>
  <c r="J126" i="6"/>
  <c r="F126" i="6"/>
  <c r="K113" i="6"/>
  <c r="G113" i="6"/>
  <c r="K109" i="6"/>
  <c r="G109" i="6"/>
  <c r="J98" i="6"/>
  <c r="F98" i="6"/>
  <c r="K93" i="6"/>
  <c r="G93" i="6"/>
  <c r="K91" i="6"/>
  <c r="G91" i="6"/>
  <c r="K89" i="6"/>
  <c r="G89" i="6"/>
  <c r="K87" i="6"/>
  <c r="G87" i="6"/>
  <c r="I81" i="6"/>
  <c r="E81" i="6"/>
  <c r="O82" i="6" s="1"/>
  <c r="I79" i="6"/>
  <c r="E79" i="6"/>
  <c r="H78" i="6"/>
  <c r="D78" i="6"/>
  <c r="I77" i="6"/>
  <c r="E77" i="6"/>
  <c r="O78" i="6" s="1"/>
  <c r="H76" i="6"/>
  <c r="D76" i="6"/>
  <c r="I75" i="6"/>
  <c r="E75" i="6"/>
  <c r="H74" i="6"/>
  <c r="D74" i="6"/>
  <c r="I73" i="6"/>
  <c r="E73" i="6"/>
  <c r="H72" i="6"/>
  <c r="D72" i="6"/>
  <c r="I71" i="6"/>
  <c r="E71" i="6"/>
  <c r="H70" i="6"/>
  <c r="D70" i="6"/>
  <c r="I69" i="6"/>
  <c r="E69" i="6"/>
  <c r="H68" i="6"/>
  <c r="D68" i="6"/>
  <c r="I67" i="6"/>
  <c r="E67" i="6"/>
  <c r="H66" i="6"/>
  <c r="D66" i="6"/>
  <c r="H64" i="6"/>
  <c r="D64" i="6"/>
  <c r="I63" i="6"/>
  <c r="E63" i="6"/>
  <c r="H62" i="6"/>
  <c r="D62" i="6"/>
  <c r="I61" i="6"/>
  <c r="E61" i="6"/>
  <c r="H60" i="6"/>
  <c r="D60" i="6"/>
  <c r="D48" i="6"/>
  <c r="I47" i="6"/>
  <c r="E47" i="6"/>
  <c r="H46" i="6"/>
  <c r="D46" i="6"/>
  <c r="I45" i="6"/>
  <c r="E45" i="6"/>
  <c r="D44" i="6"/>
  <c r="I43" i="6"/>
  <c r="E43" i="6"/>
  <c r="D42" i="6"/>
  <c r="I41" i="6"/>
  <c r="E41" i="6"/>
  <c r="D40" i="6"/>
  <c r="I39" i="6"/>
  <c r="E39" i="6"/>
  <c r="H38" i="6"/>
  <c r="D38" i="6"/>
  <c r="I37" i="6"/>
  <c r="E37" i="6"/>
  <c r="H36" i="6"/>
  <c r="D36" i="6"/>
  <c r="E35" i="6"/>
  <c r="H34" i="6"/>
  <c r="D34" i="6"/>
  <c r="I33" i="6"/>
  <c r="E33" i="6"/>
  <c r="H32" i="6"/>
  <c r="D32" i="6"/>
  <c r="I31" i="6"/>
  <c r="E31" i="6"/>
  <c r="H30" i="6"/>
  <c r="D30" i="6"/>
  <c r="I29" i="6"/>
  <c r="E29" i="6"/>
  <c r="H28" i="6"/>
  <c r="D28" i="6"/>
  <c r="E27" i="6"/>
  <c r="H26" i="6"/>
  <c r="D26" i="6"/>
  <c r="I25" i="6"/>
  <c r="E25" i="6"/>
  <c r="H24" i="6"/>
  <c r="D24" i="6"/>
  <c r="I23" i="6"/>
  <c r="E23" i="6"/>
  <c r="G22" i="6"/>
  <c r="J81" i="6"/>
  <c r="F81" i="6"/>
  <c r="J79" i="6"/>
  <c r="F79" i="6"/>
  <c r="K78" i="6"/>
  <c r="G78" i="6"/>
  <c r="J77" i="6"/>
  <c r="F77" i="6"/>
  <c r="K76" i="6"/>
  <c r="G76" i="6"/>
  <c r="J75" i="6"/>
  <c r="F75" i="6"/>
  <c r="K74" i="6"/>
  <c r="G74" i="6"/>
  <c r="J73" i="6"/>
  <c r="F73" i="6"/>
  <c r="K72" i="6"/>
  <c r="G72" i="6"/>
  <c r="J71" i="6"/>
  <c r="F71" i="6"/>
  <c r="K70" i="6"/>
  <c r="G70" i="6"/>
  <c r="J69" i="6"/>
  <c r="F69" i="6"/>
  <c r="K68" i="6"/>
  <c r="G68" i="6"/>
  <c r="J67" i="6"/>
  <c r="F67" i="6"/>
  <c r="K66" i="6"/>
  <c r="G66" i="6"/>
  <c r="K64" i="6"/>
  <c r="G64" i="6"/>
  <c r="J63" i="6"/>
  <c r="F63" i="6"/>
  <c r="K62" i="6"/>
  <c r="G62" i="6"/>
  <c r="J61" i="6"/>
  <c r="F61" i="6"/>
  <c r="K60" i="6"/>
  <c r="G60" i="6"/>
  <c r="K48" i="6"/>
  <c r="G48" i="6"/>
  <c r="J47" i="6"/>
  <c r="K46" i="6"/>
  <c r="G46" i="6"/>
  <c r="J45" i="6"/>
  <c r="F45" i="6"/>
  <c r="K44" i="6"/>
  <c r="J43" i="6"/>
  <c r="F43" i="6"/>
  <c r="K42" i="6"/>
  <c r="J41" i="6"/>
  <c r="F41" i="6"/>
  <c r="K40" i="6"/>
  <c r="K38" i="6"/>
  <c r="G38" i="6"/>
  <c r="K36" i="6"/>
  <c r="K34" i="6"/>
  <c r="J33" i="6"/>
  <c r="K32" i="6"/>
  <c r="G32" i="6"/>
  <c r="J31" i="6"/>
  <c r="K30" i="6"/>
  <c r="G30" i="6"/>
  <c r="K28" i="6"/>
  <c r="J27" i="6"/>
  <c r="F27" i="6"/>
  <c r="K26" i="6"/>
  <c r="G26" i="6"/>
  <c r="J25" i="6"/>
  <c r="F25" i="6"/>
  <c r="G24" i="6"/>
  <c r="J23" i="6"/>
  <c r="E22" i="6"/>
  <c r="H21" i="6"/>
  <c r="D21" i="6"/>
  <c r="I20" i="6"/>
  <c r="E20" i="6"/>
  <c r="H19" i="6"/>
  <c r="D19" i="6"/>
  <c r="I18" i="6"/>
  <c r="E18" i="6"/>
  <c r="D17" i="6"/>
  <c r="I16" i="6"/>
  <c r="E16" i="6"/>
  <c r="F22" i="6"/>
  <c r="K21" i="6"/>
  <c r="G21" i="6"/>
  <c r="J20" i="6"/>
  <c r="F20" i="6"/>
  <c r="K19" i="6"/>
  <c r="G19" i="6"/>
  <c r="J18" i="6"/>
  <c r="F18" i="6"/>
  <c r="K17" i="6"/>
  <c r="J16" i="6"/>
  <c r="F16" i="6"/>
  <c r="I277" i="6"/>
  <c r="E277" i="6"/>
  <c r="H277" i="6"/>
  <c r="D277" i="6"/>
  <c r="K277" i="6"/>
  <c r="G277" i="6"/>
  <c r="J277" i="6"/>
  <c r="F277" i="6"/>
  <c r="H276" i="6"/>
  <c r="R277" i="6" s="1"/>
  <c r="D276" i="6"/>
  <c r="N277" i="6" s="1"/>
  <c r="I276" i="6"/>
  <c r="S277" i="6"/>
  <c r="J276" i="6"/>
  <c r="T277" i="6" s="1"/>
  <c r="F276" i="6"/>
  <c r="P277" i="6"/>
  <c r="K276" i="6"/>
  <c r="U277" i="6" s="1"/>
  <c r="G276" i="6"/>
  <c r="Q277" i="6" s="1"/>
  <c r="H274" i="6"/>
  <c r="R275" i="6" s="1"/>
  <c r="D274" i="6"/>
  <c r="N275" i="6" s="1"/>
  <c r="I274" i="6"/>
  <c r="S275" i="6" s="1"/>
  <c r="E274" i="6"/>
  <c r="O275" i="6"/>
  <c r="J274" i="6"/>
  <c r="T275" i="6" s="1"/>
  <c r="F274" i="6"/>
  <c r="P275" i="6"/>
  <c r="K274" i="6"/>
  <c r="U275" i="6"/>
  <c r="G274" i="6"/>
  <c r="Q275" i="6" s="1"/>
  <c r="K273" i="6"/>
  <c r="U274" i="6"/>
  <c r="F273" i="6"/>
  <c r="P274" i="6" s="1"/>
  <c r="I273" i="6"/>
  <c r="S274" i="6" s="1"/>
  <c r="E273" i="6"/>
  <c r="O274" i="6" s="1"/>
  <c r="D273" i="6"/>
  <c r="N274" i="6"/>
  <c r="Y274" i="6" s="1"/>
  <c r="G273" i="6"/>
  <c r="Q274" i="6" s="1"/>
  <c r="J273" i="6"/>
  <c r="T274" i="6"/>
  <c r="H272" i="6"/>
  <c r="R273" i="6"/>
  <c r="D272" i="6"/>
  <c r="N273" i="6" s="1"/>
  <c r="Y273" i="6" s="1"/>
  <c r="I272" i="6"/>
  <c r="S273" i="6"/>
  <c r="E272" i="6"/>
  <c r="O273" i="6" s="1"/>
  <c r="J272" i="6"/>
  <c r="T273" i="6" s="1"/>
  <c r="F272" i="6"/>
  <c r="P273" i="6"/>
  <c r="K272" i="6"/>
  <c r="U273" i="6" s="1"/>
  <c r="G272" i="6"/>
  <c r="Q273" i="6" s="1"/>
  <c r="I271" i="6"/>
  <c r="S272" i="6" s="1"/>
  <c r="E271" i="6"/>
  <c r="O272" i="6"/>
  <c r="H271" i="6"/>
  <c r="R272" i="6" s="1"/>
  <c r="D271" i="6"/>
  <c r="N272" i="6"/>
  <c r="K271" i="6"/>
  <c r="U272" i="6" s="1"/>
  <c r="G271" i="6"/>
  <c r="Q272" i="6" s="1"/>
  <c r="J271" i="6"/>
  <c r="T272" i="6" s="1"/>
  <c r="F271" i="6"/>
  <c r="P272" i="6" s="1"/>
  <c r="J270" i="6"/>
  <c r="T271" i="6" s="1"/>
  <c r="F270" i="6"/>
  <c r="P271" i="6"/>
  <c r="H270" i="6"/>
  <c r="R271" i="6" s="1"/>
  <c r="D270" i="6"/>
  <c r="N271" i="6" s="1"/>
  <c r="I270" i="6"/>
  <c r="S271" i="6" s="1"/>
  <c r="E270" i="6"/>
  <c r="O271" i="6" s="1"/>
  <c r="K270" i="6"/>
  <c r="U271" i="6" s="1"/>
  <c r="G270" i="6"/>
  <c r="Q271" i="6"/>
  <c r="I263" i="6"/>
  <c r="S264" i="6" s="1"/>
  <c r="E263" i="6"/>
  <c r="H263" i="6"/>
  <c r="D263" i="6"/>
  <c r="K263" i="6"/>
  <c r="G263" i="6"/>
  <c r="J263" i="6"/>
  <c r="T264" i="6" s="1"/>
  <c r="F263" i="6"/>
  <c r="P264" i="6" s="1"/>
  <c r="H262" i="6"/>
  <c r="D262" i="6"/>
  <c r="I262" i="6"/>
  <c r="E262" i="6"/>
  <c r="J262" i="6"/>
  <c r="F262" i="6"/>
  <c r="K262" i="6"/>
  <c r="G262" i="6"/>
  <c r="I261" i="6"/>
  <c r="E261" i="6"/>
  <c r="H261" i="6"/>
  <c r="R262" i="6" s="1"/>
  <c r="D261" i="6"/>
  <c r="K261" i="6"/>
  <c r="G261" i="6"/>
  <c r="Q262" i="6" s="1"/>
  <c r="J261" i="6"/>
  <c r="F261" i="6"/>
  <c r="P262" i="6" s="1"/>
  <c r="H260" i="6"/>
  <c r="R261" i="6" s="1"/>
  <c r="D260" i="6"/>
  <c r="I260" i="6"/>
  <c r="S261" i="6" s="1"/>
  <c r="E260" i="6"/>
  <c r="O261" i="6" s="1"/>
  <c r="J260" i="6"/>
  <c r="F260" i="6"/>
  <c r="K260" i="6"/>
  <c r="G260" i="6"/>
  <c r="I259" i="6"/>
  <c r="E259" i="6"/>
  <c r="O260" i="6" s="1"/>
  <c r="H259" i="6"/>
  <c r="D259" i="6"/>
  <c r="K259" i="6"/>
  <c r="U260" i="6" s="1"/>
  <c r="G259" i="6"/>
  <c r="J259" i="6"/>
  <c r="F259" i="6"/>
  <c r="H258" i="6"/>
  <c r="D258" i="6"/>
  <c r="I258" i="6"/>
  <c r="S259" i="6" s="1"/>
  <c r="E258" i="6"/>
  <c r="J258" i="6"/>
  <c r="F258" i="6"/>
  <c r="P259" i="6" s="1"/>
  <c r="K258" i="6"/>
  <c r="G258" i="6"/>
  <c r="I257" i="6"/>
  <c r="S258" i="6" s="1"/>
  <c r="E257" i="6"/>
  <c r="H257" i="6"/>
  <c r="D257" i="6"/>
  <c r="N258" i="6" s="1"/>
  <c r="K257" i="6"/>
  <c r="G257" i="6"/>
  <c r="J257" i="6"/>
  <c r="F257" i="6"/>
  <c r="P258" i="6" s="1"/>
  <c r="H256" i="6"/>
  <c r="D256" i="6"/>
  <c r="N257" i="6" s="1"/>
  <c r="I256" i="6"/>
  <c r="E256" i="6"/>
  <c r="J256" i="6"/>
  <c r="T257" i="6" s="1"/>
  <c r="F256" i="6"/>
  <c r="K256" i="6"/>
  <c r="G256" i="6"/>
  <c r="Q257" i="6" s="1"/>
  <c r="K255" i="6"/>
  <c r="J255" i="6"/>
  <c r="I255" i="6"/>
  <c r="S256" i="6" s="1"/>
  <c r="E255" i="6"/>
  <c r="H255" i="6"/>
  <c r="D255" i="6"/>
  <c r="G255" i="6"/>
  <c r="F255" i="6"/>
  <c r="P256" i="6" s="1"/>
  <c r="J254" i="6"/>
  <c r="G254" i="6"/>
  <c r="H254" i="6"/>
  <c r="D254" i="6"/>
  <c r="I254" i="6"/>
  <c r="E254" i="6"/>
  <c r="F254" i="6"/>
  <c r="P255" i="6" s="1"/>
  <c r="K254" i="6"/>
  <c r="H252" i="6"/>
  <c r="D252" i="6"/>
  <c r="I252" i="6"/>
  <c r="E252" i="6"/>
  <c r="J252" i="6"/>
  <c r="F252" i="6"/>
  <c r="K252" i="6"/>
  <c r="G252" i="6"/>
  <c r="H250" i="6"/>
  <c r="D250" i="6"/>
  <c r="I250" i="6"/>
  <c r="S251" i="6" s="1"/>
  <c r="E250" i="6"/>
  <c r="J250" i="6"/>
  <c r="F250" i="6"/>
  <c r="P251" i="6" s="1"/>
  <c r="K250" i="6"/>
  <c r="G250" i="6"/>
  <c r="I249" i="6"/>
  <c r="E249" i="6"/>
  <c r="H249" i="6"/>
  <c r="D249" i="6"/>
  <c r="N250" i="6" s="1"/>
  <c r="K249" i="6"/>
  <c r="G249" i="6"/>
  <c r="J249" i="6"/>
  <c r="T250" i="6" s="1"/>
  <c r="F249" i="6"/>
  <c r="P250" i="6" s="1"/>
  <c r="H248" i="6"/>
  <c r="D248" i="6"/>
  <c r="N249" i="6" s="1"/>
  <c r="I248" i="6"/>
  <c r="E248" i="6"/>
  <c r="J248" i="6"/>
  <c r="T249" i="6" s="1"/>
  <c r="F248" i="6"/>
  <c r="K248" i="6"/>
  <c r="G248" i="6"/>
  <c r="Q249" i="6" s="1"/>
  <c r="I247" i="6"/>
  <c r="E247" i="6"/>
  <c r="H247" i="6"/>
  <c r="R248" i="6" s="1"/>
  <c r="D247" i="6"/>
  <c r="K247" i="6"/>
  <c r="G247" i="6"/>
  <c r="Q248" i="6" s="1"/>
  <c r="J247" i="6"/>
  <c r="F247" i="6"/>
  <c r="P248" i="6" s="1"/>
  <c r="I245" i="6"/>
  <c r="S246" i="6" s="1"/>
  <c r="E245" i="6"/>
  <c r="H245" i="6"/>
  <c r="D245" i="6"/>
  <c r="K245" i="6"/>
  <c r="G245" i="6"/>
  <c r="J245" i="6"/>
  <c r="T246" i="6" s="1"/>
  <c r="F245" i="6"/>
  <c r="P246" i="6" s="1"/>
  <c r="H244" i="6"/>
  <c r="D244" i="6"/>
  <c r="I244" i="6"/>
  <c r="E244" i="6"/>
  <c r="J244" i="6"/>
  <c r="F244" i="6"/>
  <c r="K244" i="6"/>
  <c r="G244" i="6"/>
  <c r="Q245" i="6" s="1"/>
  <c r="I243" i="6"/>
  <c r="E243" i="6"/>
  <c r="H243" i="6"/>
  <c r="R244" i="6" s="1"/>
  <c r="D243" i="6"/>
  <c r="K243" i="6"/>
  <c r="G243" i="6"/>
  <c r="Q244" i="6" s="1"/>
  <c r="J243" i="6"/>
  <c r="F243" i="6"/>
  <c r="P244" i="6" s="1"/>
  <c r="H242" i="6"/>
  <c r="R243" i="6" s="1"/>
  <c r="D242" i="6"/>
  <c r="I242" i="6"/>
  <c r="S243" i="6" s="1"/>
  <c r="E242" i="6"/>
  <c r="O243" i="6" s="1"/>
  <c r="J242" i="6"/>
  <c r="F242" i="6"/>
  <c r="K242" i="6"/>
  <c r="G242" i="6"/>
  <c r="I241" i="6"/>
  <c r="E241" i="6"/>
  <c r="O242" i="6" s="1"/>
  <c r="H241" i="6"/>
  <c r="D241" i="6"/>
  <c r="K241" i="6"/>
  <c r="U242" i="6" s="1"/>
  <c r="G241" i="6"/>
  <c r="J241" i="6"/>
  <c r="F241" i="6"/>
  <c r="P242" i="6" s="1"/>
  <c r="H240" i="6"/>
  <c r="D240" i="6"/>
  <c r="I240" i="6"/>
  <c r="S241" i="6" s="1"/>
  <c r="E240" i="6"/>
  <c r="J240" i="6"/>
  <c r="F240" i="6"/>
  <c r="K240" i="6"/>
  <c r="G240" i="6"/>
  <c r="I239" i="6"/>
  <c r="S240" i="6" s="1"/>
  <c r="E239" i="6"/>
  <c r="H239" i="6"/>
  <c r="D239" i="6"/>
  <c r="K239" i="6"/>
  <c r="G239" i="6"/>
  <c r="J239" i="6"/>
  <c r="T240" i="6" s="1"/>
  <c r="F239" i="6"/>
  <c r="P240" i="6" s="1"/>
  <c r="H238" i="6"/>
  <c r="D238" i="6"/>
  <c r="I238" i="6"/>
  <c r="E238" i="6"/>
  <c r="J238" i="6"/>
  <c r="F238" i="6"/>
  <c r="K238" i="6"/>
  <c r="G238" i="6"/>
  <c r="I237" i="6"/>
  <c r="E237" i="6"/>
  <c r="H237" i="6"/>
  <c r="R238" i="6" s="1"/>
  <c r="D237" i="6"/>
  <c r="K237" i="6"/>
  <c r="G237" i="6"/>
  <c r="Q238" i="6" s="1"/>
  <c r="J237" i="6"/>
  <c r="F237" i="6"/>
  <c r="P238" i="6" s="1"/>
  <c r="H236" i="6"/>
  <c r="R237" i="6" s="1"/>
  <c r="I236" i="6"/>
  <c r="S237" i="6" s="1"/>
  <c r="D236" i="6"/>
  <c r="E236" i="6"/>
  <c r="O237" i="6" s="1"/>
  <c r="J236" i="6"/>
  <c r="F236" i="6"/>
  <c r="K236" i="6"/>
  <c r="G236" i="6"/>
  <c r="I235" i="6"/>
  <c r="S236" i="6" s="1"/>
  <c r="E235" i="6"/>
  <c r="H235" i="6"/>
  <c r="D235" i="6"/>
  <c r="K235" i="6"/>
  <c r="G235" i="6"/>
  <c r="J235" i="6"/>
  <c r="F235" i="6"/>
  <c r="H234" i="6"/>
  <c r="D234" i="6"/>
  <c r="N235" i="6" s="1"/>
  <c r="I234" i="6"/>
  <c r="S235" i="6" s="1"/>
  <c r="E234" i="6"/>
  <c r="J234" i="6"/>
  <c r="F234" i="6"/>
  <c r="K234" i="6"/>
  <c r="G234" i="6"/>
  <c r="Q235" i="6" s="1"/>
  <c r="I233" i="6"/>
  <c r="E233" i="6"/>
  <c r="H233" i="6"/>
  <c r="R234" i="6" s="1"/>
  <c r="D233" i="6"/>
  <c r="K233" i="6"/>
  <c r="G233" i="6"/>
  <c r="Q234" i="6" s="1"/>
  <c r="J233" i="6"/>
  <c r="F233" i="6"/>
  <c r="P234" i="6" s="1"/>
  <c r="H232" i="6"/>
  <c r="R233" i="6" s="1"/>
  <c r="D232" i="6"/>
  <c r="I232" i="6"/>
  <c r="S233" i="6" s="1"/>
  <c r="E232" i="6"/>
  <c r="O233" i="6" s="1"/>
  <c r="J232" i="6"/>
  <c r="F232" i="6"/>
  <c r="K232" i="6"/>
  <c r="G232" i="6"/>
  <c r="I231" i="6"/>
  <c r="E231" i="6"/>
  <c r="H231" i="6"/>
  <c r="D231" i="6"/>
  <c r="K231" i="6"/>
  <c r="U232" i="6" s="1"/>
  <c r="G231" i="6"/>
  <c r="J231" i="6"/>
  <c r="F231" i="6"/>
  <c r="P232" i="6" s="1"/>
  <c r="H230" i="6"/>
  <c r="D230" i="6"/>
  <c r="I230" i="6"/>
  <c r="S231" i="6" s="1"/>
  <c r="E230" i="6"/>
  <c r="J230" i="6"/>
  <c r="F230" i="6"/>
  <c r="P231" i="6" s="1"/>
  <c r="K230" i="6"/>
  <c r="G230" i="6"/>
  <c r="I229" i="6"/>
  <c r="S230" i="6" s="1"/>
  <c r="E229" i="6"/>
  <c r="H229" i="6"/>
  <c r="D229" i="6"/>
  <c r="N230" i="6" s="1"/>
  <c r="K229" i="6"/>
  <c r="G229" i="6"/>
  <c r="J229" i="6"/>
  <c r="T230" i="6" s="1"/>
  <c r="F229" i="6"/>
  <c r="D228" i="6"/>
  <c r="I228" i="6"/>
  <c r="S229" i="6" s="1"/>
  <c r="E228" i="6"/>
  <c r="H228" i="6"/>
  <c r="J228" i="6"/>
  <c r="T229" i="6" s="1"/>
  <c r="F228" i="6"/>
  <c r="K228" i="6"/>
  <c r="G228" i="6"/>
  <c r="I227" i="6"/>
  <c r="E227" i="6"/>
  <c r="H227" i="6"/>
  <c r="R228" i="6" s="1"/>
  <c r="D227" i="6"/>
  <c r="K227" i="6"/>
  <c r="G227" i="6"/>
  <c r="J227" i="6"/>
  <c r="F227" i="6"/>
  <c r="P228" i="6" s="1"/>
  <c r="H226" i="6"/>
  <c r="D226" i="6"/>
  <c r="I226" i="6"/>
  <c r="S227" i="6" s="1"/>
  <c r="E226" i="6"/>
  <c r="J226" i="6"/>
  <c r="F226" i="6"/>
  <c r="K226" i="6"/>
  <c r="U227" i="6" s="1"/>
  <c r="G226" i="6"/>
  <c r="I225" i="6"/>
  <c r="E225" i="6"/>
  <c r="O226" i="6" s="1"/>
  <c r="H225" i="6"/>
  <c r="D225" i="6"/>
  <c r="K225" i="6"/>
  <c r="U226" i="6" s="1"/>
  <c r="G225" i="6"/>
  <c r="J225" i="6"/>
  <c r="F225" i="6"/>
  <c r="P226" i="6" s="1"/>
  <c r="H224" i="6"/>
  <c r="D224" i="6"/>
  <c r="I224" i="6"/>
  <c r="E224" i="6"/>
  <c r="J224" i="6"/>
  <c r="F224" i="6"/>
  <c r="K224" i="6"/>
  <c r="G224" i="6"/>
  <c r="I223" i="6"/>
  <c r="E223" i="6"/>
  <c r="H223" i="6"/>
  <c r="D223" i="6"/>
  <c r="N224" i="6" s="1"/>
  <c r="K223" i="6"/>
  <c r="G223" i="6"/>
  <c r="J223" i="6"/>
  <c r="T224" i="6" s="1"/>
  <c r="F223" i="6"/>
  <c r="I221" i="6"/>
  <c r="E221" i="6"/>
  <c r="H221" i="6"/>
  <c r="D221" i="6"/>
  <c r="K221" i="6"/>
  <c r="U222" i="6" s="1"/>
  <c r="G221" i="6"/>
  <c r="J221" i="6"/>
  <c r="F221" i="6"/>
  <c r="P222" i="6" s="1"/>
  <c r="H220" i="6"/>
  <c r="D220" i="6"/>
  <c r="I220" i="6"/>
  <c r="S221" i="6" s="1"/>
  <c r="E220" i="6"/>
  <c r="J220" i="6"/>
  <c r="F220" i="6"/>
  <c r="P221" i="6" s="1"/>
  <c r="K220" i="6"/>
  <c r="G220" i="6"/>
  <c r="I219" i="6"/>
  <c r="S220" i="6" s="1"/>
  <c r="E219" i="6"/>
  <c r="H219" i="6"/>
  <c r="D219" i="6"/>
  <c r="K219" i="6"/>
  <c r="G219" i="6"/>
  <c r="J219" i="6"/>
  <c r="F219" i="6"/>
  <c r="H218" i="6"/>
  <c r="D218" i="6"/>
  <c r="N219" i="6" s="1"/>
  <c r="I218" i="6"/>
  <c r="S219" i="6" s="1"/>
  <c r="E218" i="6"/>
  <c r="J218" i="6"/>
  <c r="F218" i="6"/>
  <c r="K218" i="6"/>
  <c r="G218" i="6"/>
  <c r="Q219" i="6" s="1"/>
  <c r="I217" i="6"/>
  <c r="E217" i="6"/>
  <c r="H217" i="6"/>
  <c r="R218" i="6" s="1"/>
  <c r="D217" i="6"/>
  <c r="K217" i="6"/>
  <c r="G217" i="6"/>
  <c r="Q218" i="6" s="1"/>
  <c r="J217" i="6"/>
  <c r="F217" i="6"/>
  <c r="J216" i="6"/>
  <c r="T217" i="6" s="1"/>
  <c r="F216" i="6"/>
  <c r="K216" i="6"/>
  <c r="H216" i="6"/>
  <c r="R217" i="6" s="1"/>
  <c r="D216" i="6"/>
  <c r="I216" i="6"/>
  <c r="E216" i="6"/>
  <c r="O217" i="6" s="1"/>
  <c r="G216" i="6"/>
  <c r="I215" i="6"/>
  <c r="E215" i="6"/>
  <c r="O216" i="6" s="1"/>
  <c r="H215" i="6"/>
  <c r="D215" i="6"/>
  <c r="K215" i="6"/>
  <c r="U216" i="6" s="1"/>
  <c r="G215" i="6"/>
  <c r="J215" i="6"/>
  <c r="F215" i="6"/>
  <c r="J213" i="6"/>
  <c r="F213" i="6"/>
  <c r="I213" i="6"/>
  <c r="E213" i="6"/>
  <c r="H213" i="6"/>
  <c r="D213" i="6"/>
  <c r="N214" i="6" s="1"/>
  <c r="K213" i="6"/>
  <c r="G213" i="6"/>
  <c r="K212" i="6"/>
  <c r="U213" i="6" s="1"/>
  <c r="G212" i="6"/>
  <c r="H212" i="6"/>
  <c r="D212" i="6"/>
  <c r="I212" i="6"/>
  <c r="E212" i="6"/>
  <c r="J212" i="6"/>
  <c r="F212" i="6"/>
  <c r="J211" i="6"/>
  <c r="F211" i="6"/>
  <c r="I211" i="6"/>
  <c r="E211" i="6"/>
  <c r="H211" i="6"/>
  <c r="R212" i="6" s="1"/>
  <c r="D211" i="6"/>
  <c r="K211" i="6"/>
  <c r="G211" i="6"/>
  <c r="K210" i="6"/>
  <c r="G210" i="6"/>
  <c r="H210" i="6"/>
  <c r="R211" i="6" s="1"/>
  <c r="D210" i="6"/>
  <c r="I210" i="6"/>
  <c r="E210" i="6"/>
  <c r="O211" i="6" s="1"/>
  <c r="J210" i="6"/>
  <c r="F210" i="6"/>
  <c r="J209" i="6"/>
  <c r="T210" i="6" s="1"/>
  <c r="F209" i="6"/>
  <c r="I209" i="6"/>
  <c r="E209" i="6"/>
  <c r="O210" i="6" s="1"/>
  <c r="H209" i="6"/>
  <c r="D209" i="6"/>
  <c r="K209" i="6"/>
  <c r="U210" i="6" s="1"/>
  <c r="G209" i="6"/>
  <c r="K208" i="6"/>
  <c r="G208" i="6"/>
  <c r="Q209" i="6" s="1"/>
  <c r="H208" i="6"/>
  <c r="D208" i="6"/>
  <c r="I208" i="6"/>
  <c r="E208" i="6"/>
  <c r="J208" i="6"/>
  <c r="F208" i="6"/>
  <c r="J207" i="6"/>
  <c r="F207" i="6"/>
  <c r="I207" i="6"/>
  <c r="E207" i="6"/>
  <c r="H207" i="6"/>
  <c r="D207" i="6"/>
  <c r="N208" i="6" s="1"/>
  <c r="K207" i="6"/>
  <c r="G207" i="6"/>
  <c r="K206" i="6"/>
  <c r="U207" i="6" s="1"/>
  <c r="G206" i="6"/>
  <c r="H206" i="6"/>
  <c r="D206" i="6"/>
  <c r="I206" i="6"/>
  <c r="E206" i="6"/>
  <c r="J206" i="6"/>
  <c r="F206" i="6"/>
  <c r="K204" i="6"/>
  <c r="G204" i="6"/>
  <c r="Q205" i="6" s="1"/>
  <c r="H204" i="6"/>
  <c r="D204" i="6"/>
  <c r="I204" i="6"/>
  <c r="E204" i="6"/>
  <c r="J204" i="6"/>
  <c r="F204" i="6"/>
  <c r="J203" i="6"/>
  <c r="F203" i="6"/>
  <c r="I203" i="6"/>
  <c r="E203" i="6"/>
  <c r="H203" i="6"/>
  <c r="D203" i="6"/>
  <c r="N204" i="6" s="1"/>
  <c r="K203" i="6"/>
  <c r="G203" i="6"/>
  <c r="K202" i="6"/>
  <c r="U203" i="6" s="1"/>
  <c r="G202" i="6"/>
  <c r="H202" i="6"/>
  <c r="D202" i="6"/>
  <c r="I202" i="6"/>
  <c r="E202" i="6"/>
  <c r="J202" i="6"/>
  <c r="F202" i="6"/>
  <c r="J201" i="6"/>
  <c r="F201" i="6"/>
  <c r="I201" i="6"/>
  <c r="E201" i="6"/>
  <c r="H201" i="6"/>
  <c r="R202" i="6" s="1"/>
  <c r="D201" i="6"/>
  <c r="K201" i="6"/>
  <c r="G201" i="6"/>
  <c r="K200" i="6"/>
  <c r="G200" i="6"/>
  <c r="H200" i="6"/>
  <c r="R201" i="6" s="1"/>
  <c r="D200" i="6"/>
  <c r="I200" i="6"/>
  <c r="E200" i="6"/>
  <c r="O201" i="6" s="1"/>
  <c r="J200" i="6"/>
  <c r="F200" i="6"/>
  <c r="J199" i="6"/>
  <c r="T200" i="6" s="1"/>
  <c r="F199" i="6"/>
  <c r="I199" i="6"/>
  <c r="E199" i="6"/>
  <c r="O200" i="6" s="1"/>
  <c r="H199" i="6"/>
  <c r="D199" i="6"/>
  <c r="K199" i="6"/>
  <c r="U200" i="6" s="1"/>
  <c r="G199" i="6"/>
  <c r="K198" i="6"/>
  <c r="G198" i="6"/>
  <c r="Q199" i="6" s="1"/>
  <c r="H198" i="6"/>
  <c r="D198" i="6"/>
  <c r="I198" i="6"/>
  <c r="E198" i="6"/>
  <c r="J198" i="6"/>
  <c r="F198" i="6"/>
  <c r="J197" i="6"/>
  <c r="F197" i="6"/>
  <c r="I197" i="6"/>
  <c r="E197" i="6"/>
  <c r="H197" i="6"/>
  <c r="D197" i="6"/>
  <c r="N198" i="6" s="1"/>
  <c r="K197" i="6"/>
  <c r="G197" i="6"/>
  <c r="I196" i="6"/>
  <c r="K196" i="6"/>
  <c r="G196" i="6"/>
  <c r="H196" i="6"/>
  <c r="R197" i="6" s="1"/>
  <c r="D196" i="6"/>
  <c r="E196" i="6"/>
  <c r="J196" i="6"/>
  <c r="F196" i="6"/>
  <c r="J195" i="6"/>
  <c r="F195" i="6"/>
  <c r="I195" i="6"/>
  <c r="E195" i="6"/>
  <c r="H195" i="6"/>
  <c r="R196" i="6" s="1"/>
  <c r="D195" i="6"/>
  <c r="K195" i="6"/>
  <c r="G195" i="6"/>
  <c r="J193" i="6"/>
  <c r="F193" i="6"/>
  <c r="I193" i="6"/>
  <c r="E193" i="6"/>
  <c r="H193" i="6"/>
  <c r="D193" i="6"/>
  <c r="N194" i="6" s="1"/>
  <c r="K193" i="6"/>
  <c r="G193" i="6"/>
  <c r="K192" i="6"/>
  <c r="U193" i="6" s="1"/>
  <c r="G192" i="6"/>
  <c r="H192" i="6"/>
  <c r="D192" i="6"/>
  <c r="I192" i="6"/>
  <c r="E192" i="6"/>
  <c r="J192" i="6"/>
  <c r="F192" i="6"/>
  <c r="J191" i="6"/>
  <c r="F191" i="6"/>
  <c r="I191" i="6"/>
  <c r="E191" i="6"/>
  <c r="H191" i="6"/>
  <c r="R192" i="6" s="1"/>
  <c r="D191" i="6"/>
  <c r="K191" i="6"/>
  <c r="G191" i="6"/>
  <c r="K190" i="6"/>
  <c r="G190" i="6"/>
  <c r="H190" i="6"/>
  <c r="R191" i="6" s="1"/>
  <c r="D190" i="6"/>
  <c r="I190" i="6"/>
  <c r="E190" i="6"/>
  <c r="O191" i="6" s="1"/>
  <c r="J190" i="6"/>
  <c r="F190" i="6"/>
  <c r="K188" i="6"/>
  <c r="U189" i="6" s="1"/>
  <c r="G188" i="6"/>
  <c r="H188" i="6"/>
  <c r="D188" i="6"/>
  <c r="I188" i="6"/>
  <c r="E188" i="6"/>
  <c r="J188" i="6"/>
  <c r="F188" i="6"/>
  <c r="J187" i="6"/>
  <c r="F187" i="6"/>
  <c r="I187" i="6"/>
  <c r="E187" i="6"/>
  <c r="H187" i="6"/>
  <c r="R188" i="6" s="1"/>
  <c r="D187" i="6"/>
  <c r="K187" i="6"/>
  <c r="G187" i="6"/>
  <c r="J185" i="6"/>
  <c r="F185" i="6"/>
  <c r="I185" i="6"/>
  <c r="E185" i="6"/>
  <c r="H185" i="6"/>
  <c r="D185" i="6"/>
  <c r="N186" i="6" s="1"/>
  <c r="K185" i="6"/>
  <c r="G185" i="6"/>
  <c r="K184" i="6"/>
  <c r="U185" i="6" s="1"/>
  <c r="G184" i="6"/>
  <c r="H184" i="6"/>
  <c r="D184" i="6"/>
  <c r="I184" i="6"/>
  <c r="E184" i="6"/>
  <c r="J184" i="6"/>
  <c r="F184" i="6"/>
  <c r="J183" i="6"/>
  <c r="F183" i="6"/>
  <c r="I183" i="6"/>
  <c r="E183" i="6"/>
  <c r="H183" i="6"/>
  <c r="R184" i="6" s="1"/>
  <c r="D183" i="6"/>
  <c r="K183" i="6"/>
  <c r="G183" i="6"/>
  <c r="K182" i="6"/>
  <c r="G182" i="6"/>
  <c r="H182" i="6"/>
  <c r="R183" i="6" s="1"/>
  <c r="D182" i="6"/>
  <c r="I182" i="6"/>
  <c r="E182" i="6"/>
  <c r="O183" i="6" s="1"/>
  <c r="J182" i="6"/>
  <c r="F182" i="6"/>
  <c r="K180" i="6"/>
  <c r="U181" i="6" s="1"/>
  <c r="G180" i="6"/>
  <c r="H180" i="6"/>
  <c r="D180" i="6"/>
  <c r="I180" i="6"/>
  <c r="E180" i="6"/>
  <c r="J180" i="6"/>
  <c r="F180" i="6"/>
  <c r="K178" i="6"/>
  <c r="G178" i="6"/>
  <c r="Q179" i="6" s="1"/>
  <c r="H178" i="6"/>
  <c r="D178" i="6"/>
  <c r="I178" i="6"/>
  <c r="E178" i="6"/>
  <c r="J178" i="6"/>
  <c r="F178" i="6"/>
  <c r="J177" i="6"/>
  <c r="F177" i="6"/>
  <c r="I177" i="6"/>
  <c r="E177" i="6"/>
  <c r="H177" i="6"/>
  <c r="D177" i="6"/>
  <c r="N178" i="6" s="1"/>
  <c r="K177" i="6"/>
  <c r="G177" i="6"/>
  <c r="K176" i="6"/>
  <c r="U177" i="6" s="1"/>
  <c r="G176" i="6"/>
  <c r="H176" i="6"/>
  <c r="D176" i="6"/>
  <c r="I176" i="6"/>
  <c r="E176" i="6"/>
  <c r="J176" i="6"/>
  <c r="F176" i="6"/>
  <c r="J175" i="6"/>
  <c r="F175" i="6"/>
  <c r="I175" i="6"/>
  <c r="E175" i="6"/>
  <c r="H175" i="6"/>
  <c r="R176" i="6" s="1"/>
  <c r="D175" i="6"/>
  <c r="K175" i="6"/>
  <c r="G175" i="6"/>
  <c r="J173" i="6"/>
  <c r="F173" i="6"/>
  <c r="I173" i="6"/>
  <c r="E173" i="6"/>
  <c r="H173" i="6"/>
  <c r="D173" i="6"/>
  <c r="N174" i="6" s="1"/>
  <c r="K173" i="6"/>
  <c r="G173" i="6"/>
  <c r="K172" i="6"/>
  <c r="U173" i="6" s="1"/>
  <c r="G172" i="6"/>
  <c r="H172" i="6"/>
  <c r="D172" i="6"/>
  <c r="I172" i="6"/>
  <c r="E172" i="6"/>
  <c r="J172" i="6"/>
  <c r="F172" i="6"/>
  <c r="F171" i="6"/>
  <c r="I171" i="6"/>
  <c r="J171" i="6"/>
  <c r="E171" i="6"/>
  <c r="H171" i="6"/>
  <c r="R172" i="6" s="1"/>
  <c r="D171" i="6"/>
  <c r="K171" i="6"/>
  <c r="G171" i="6"/>
  <c r="K170" i="6"/>
  <c r="G170" i="6"/>
  <c r="H170" i="6"/>
  <c r="R171" i="6" s="1"/>
  <c r="D170" i="6"/>
  <c r="I170" i="6"/>
  <c r="E170" i="6"/>
  <c r="O171" i="6" s="1"/>
  <c r="J170" i="6"/>
  <c r="F170" i="6"/>
  <c r="J169" i="6"/>
  <c r="T170" i="6" s="1"/>
  <c r="F169" i="6"/>
  <c r="I169" i="6"/>
  <c r="E169" i="6"/>
  <c r="O170" i="6" s="1"/>
  <c r="H169" i="6"/>
  <c r="D169" i="6"/>
  <c r="K169" i="6"/>
  <c r="U170" i="6" s="1"/>
  <c r="G169" i="6"/>
  <c r="K168" i="6"/>
  <c r="G168" i="6"/>
  <c r="Q169" i="6" s="1"/>
  <c r="H168" i="6"/>
  <c r="D168" i="6"/>
  <c r="I168" i="6"/>
  <c r="E168" i="6"/>
  <c r="J168" i="6"/>
  <c r="F168" i="6"/>
  <c r="J167" i="6"/>
  <c r="F167" i="6"/>
  <c r="I167" i="6"/>
  <c r="E167" i="6"/>
  <c r="H167" i="6"/>
  <c r="D167" i="6"/>
  <c r="N168" i="6" s="1"/>
  <c r="K167" i="6"/>
  <c r="G167" i="6"/>
  <c r="K166" i="6"/>
  <c r="U167" i="6" s="1"/>
  <c r="G166" i="6"/>
  <c r="H166" i="6"/>
  <c r="D166" i="6"/>
  <c r="I166" i="6"/>
  <c r="E166" i="6"/>
  <c r="J166" i="6"/>
  <c r="F166" i="6"/>
  <c r="J165" i="6"/>
  <c r="F165" i="6"/>
  <c r="I165" i="6"/>
  <c r="E165" i="6"/>
  <c r="H165" i="6"/>
  <c r="R166" i="6" s="1"/>
  <c r="D165" i="6"/>
  <c r="K165" i="6"/>
  <c r="G165" i="6"/>
  <c r="K164" i="6"/>
  <c r="G164" i="6"/>
  <c r="H164" i="6"/>
  <c r="R165" i="6" s="1"/>
  <c r="D164" i="6"/>
  <c r="I164" i="6"/>
  <c r="E164" i="6"/>
  <c r="O165" i="6" s="1"/>
  <c r="J164" i="6"/>
  <c r="F164" i="6"/>
  <c r="J163" i="6"/>
  <c r="T164" i="6" s="1"/>
  <c r="F163" i="6"/>
  <c r="I163" i="6"/>
  <c r="E163" i="6"/>
  <c r="O164" i="6" s="1"/>
  <c r="H163" i="6"/>
  <c r="D163" i="6"/>
  <c r="K163" i="6"/>
  <c r="U164" i="6" s="1"/>
  <c r="G163" i="6"/>
  <c r="K162" i="6"/>
  <c r="G162" i="6"/>
  <c r="Q163" i="6" s="1"/>
  <c r="H162" i="6"/>
  <c r="D162" i="6"/>
  <c r="I162" i="6"/>
  <c r="E162" i="6"/>
  <c r="J162" i="6"/>
  <c r="F162" i="6"/>
  <c r="J161" i="6"/>
  <c r="F161" i="6"/>
  <c r="I161" i="6"/>
  <c r="E161" i="6"/>
  <c r="H161" i="6"/>
  <c r="D161" i="6"/>
  <c r="N162" i="6" s="1"/>
  <c r="K161" i="6"/>
  <c r="G161" i="6"/>
  <c r="K160" i="6"/>
  <c r="U161" i="6" s="1"/>
  <c r="G160" i="6"/>
  <c r="H160" i="6"/>
  <c r="D160" i="6"/>
  <c r="I160" i="6"/>
  <c r="E160" i="6"/>
  <c r="J160" i="6"/>
  <c r="F160" i="6"/>
  <c r="K158" i="6"/>
  <c r="G158" i="6"/>
  <c r="H158" i="6"/>
  <c r="D158" i="6"/>
  <c r="I158" i="6"/>
  <c r="E158" i="6"/>
  <c r="J158" i="6"/>
  <c r="F158" i="6"/>
  <c r="J157" i="6"/>
  <c r="F157" i="6"/>
  <c r="I157" i="6"/>
  <c r="E157" i="6"/>
  <c r="H157" i="6"/>
  <c r="D157" i="6"/>
  <c r="K157" i="6"/>
  <c r="G157" i="6"/>
  <c r="K156" i="6"/>
  <c r="U157" i="6" s="1"/>
  <c r="G156" i="6"/>
  <c r="H156" i="6"/>
  <c r="D156" i="6"/>
  <c r="I156" i="6"/>
  <c r="E156" i="6"/>
  <c r="J156" i="6"/>
  <c r="F156" i="6"/>
  <c r="J155" i="6"/>
  <c r="F155" i="6"/>
  <c r="I155" i="6"/>
  <c r="E155" i="6"/>
  <c r="H155" i="6"/>
  <c r="R156" i="6" s="1"/>
  <c r="D155" i="6"/>
  <c r="K155" i="6"/>
  <c r="G155" i="6"/>
  <c r="K154" i="6"/>
  <c r="G154" i="6"/>
  <c r="H154" i="6"/>
  <c r="R155" i="6" s="1"/>
  <c r="D154" i="6"/>
  <c r="I154" i="6"/>
  <c r="E154" i="6"/>
  <c r="O155" i="6" s="1"/>
  <c r="J154" i="6"/>
  <c r="F154" i="6"/>
  <c r="J153" i="6"/>
  <c r="F153" i="6"/>
  <c r="I153" i="6"/>
  <c r="E153" i="6"/>
  <c r="O154" i="6" s="1"/>
  <c r="H153" i="6"/>
  <c r="D153" i="6"/>
  <c r="K153" i="6"/>
  <c r="U154" i="6" s="1"/>
  <c r="G153" i="6"/>
  <c r="K152" i="6"/>
  <c r="G152" i="6"/>
  <c r="H152" i="6"/>
  <c r="D152" i="6"/>
  <c r="I152" i="6"/>
  <c r="E152" i="6"/>
  <c r="J152" i="6"/>
  <c r="F152" i="6"/>
  <c r="J151" i="6"/>
  <c r="F151" i="6"/>
  <c r="I151" i="6"/>
  <c r="E151" i="6"/>
  <c r="H151" i="6"/>
  <c r="D151" i="6"/>
  <c r="K151" i="6"/>
  <c r="G151" i="6"/>
  <c r="K150" i="6"/>
  <c r="U151" i="6" s="1"/>
  <c r="G150" i="6"/>
  <c r="H150" i="6"/>
  <c r="D150" i="6"/>
  <c r="I150" i="6"/>
  <c r="E150" i="6"/>
  <c r="J150" i="6"/>
  <c r="F150" i="6"/>
  <c r="J149" i="6"/>
  <c r="F149" i="6"/>
  <c r="I149" i="6"/>
  <c r="E149" i="6"/>
  <c r="H149" i="6"/>
  <c r="R150" i="6" s="1"/>
  <c r="D149" i="6"/>
  <c r="K149" i="6"/>
  <c r="G149" i="6"/>
  <c r="K148" i="6"/>
  <c r="G148" i="6"/>
  <c r="H148" i="6"/>
  <c r="R149" i="6" s="1"/>
  <c r="D148" i="6"/>
  <c r="I148" i="6"/>
  <c r="E148" i="6"/>
  <c r="O149" i="6" s="1"/>
  <c r="J148" i="6"/>
  <c r="F148" i="6"/>
  <c r="J147" i="6"/>
  <c r="F147" i="6"/>
  <c r="I147" i="6"/>
  <c r="E147" i="6"/>
  <c r="O148" i="6" s="1"/>
  <c r="H147" i="6"/>
  <c r="D147" i="6"/>
  <c r="K147" i="6"/>
  <c r="U148" i="6" s="1"/>
  <c r="G147" i="6"/>
  <c r="K146" i="6"/>
  <c r="G146" i="6"/>
  <c r="H146" i="6"/>
  <c r="D146" i="6"/>
  <c r="I146" i="6"/>
  <c r="E146" i="6"/>
  <c r="J146" i="6"/>
  <c r="F146" i="6"/>
  <c r="J145" i="6"/>
  <c r="F145" i="6"/>
  <c r="I145" i="6"/>
  <c r="E145" i="6"/>
  <c r="H145" i="6"/>
  <c r="D145" i="6"/>
  <c r="K145" i="6"/>
  <c r="G145" i="6"/>
  <c r="K144" i="6"/>
  <c r="U145" i="6" s="1"/>
  <c r="G144" i="6"/>
  <c r="H144" i="6"/>
  <c r="D144" i="6"/>
  <c r="I144" i="6"/>
  <c r="E144" i="6"/>
  <c r="J144" i="6"/>
  <c r="F144" i="6"/>
  <c r="J143" i="6"/>
  <c r="F143" i="6"/>
  <c r="I143" i="6"/>
  <c r="E143" i="6"/>
  <c r="H143" i="6"/>
  <c r="R144" i="6" s="1"/>
  <c r="D143" i="6"/>
  <c r="K143" i="6"/>
  <c r="G143" i="6"/>
  <c r="K142" i="6"/>
  <c r="G142" i="6"/>
  <c r="H142" i="6"/>
  <c r="R143" i="6" s="1"/>
  <c r="D142" i="6"/>
  <c r="I142" i="6"/>
  <c r="E142" i="6"/>
  <c r="O143" i="6" s="1"/>
  <c r="J142" i="6"/>
  <c r="F142" i="6"/>
  <c r="J141" i="6"/>
  <c r="F141" i="6"/>
  <c r="I141" i="6"/>
  <c r="E141" i="6"/>
  <c r="O142" i="6" s="1"/>
  <c r="H141" i="6"/>
  <c r="D141" i="6"/>
  <c r="K141" i="6"/>
  <c r="U142" i="6" s="1"/>
  <c r="G141" i="6"/>
  <c r="J139" i="6"/>
  <c r="F139" i="6"/>
  <c r="I139" i="6"/>
  <c r="E139" i="6"/>
  <c r="H139" i="6"/>
  <c r="R140" i="6" s="1"/>
  <c r="D139" i="6"/>
  <c r="K139" i="6"/>
  <c r="G139" i="6"/>
  <c r="K138" i="6"/>
  <c r="G138" i="6"/>
  <c r="H138" i="6"/>
  <c r="R139" i="6" s="1"/>
  <c r="D138" i="6"/>
  <c r="I138" i="6"/>
  <c r="E138" i="6"/>
  <c r="O139" i="6" s="1"/>
  <c r="J138" i="6"/>
  <c r="F138" i="6"/>
  <c r="J137" i="6"/>
  <c r="F137" i="6"/>
  <c r="I137" i="6"/>
  <c r="E137" i="6"/>
  <c r="O138" i="6" s="1"/>
  <c r="H137" i="6"/>
  <c r="D137" i="6"/>
  <c r="K137" i="6"/>
  <c r="U138" i="6" s="1"/>
  <c r="G137" i="6"/>
  <c r="K136" i="6"/>
  <c r="G136" i="6"/>
  <c r="H136" i="6"/>
  <c r="D136" i="6"/>
  <c r="I136" i="6"/>
  <c r="E136" i="6"/>
  <c r="J136" i="6"/>
  <c r="F136" i="6"/>
  <c r="J135" i="6"/>
  <c r="F135" i="6"/>
  <c r="I135" i="6"/>
  <c r="E135" i="6"/>
  <c r="H135" i="6"/>
  <c r="D135" i="6"/>
  <c r="K135" i="6"/>
  <c r="G135" i="6"/>
  <c r="K134" i="6"/>
  <c r="U135" i="6" s="1"/>
  <c r="G134" i="6"/>
  <c r="H134" i="6"/>
  <c r="D134" i="6"/>
  <c r="I134" i="6"/>
  <c r="E134" i="6"/>
  <c r="J134" i="6"/>
  <c r="F134" i="6"/>
  <c r="J133" i="6"/>
  <c r="F133" i="6"/>
  <c r="I133" i="6"/>
  <c r="E133" i="6"/>
  <c r="H133" i="6"/>
  <c r="R134" i="6" s="1"/>
  <c r="D133" i="6"/>
  <c r="K133" i="6"/>
  <c r="G133" i="6"/>
  <c r="K132" i="6"/>
  <c r="G132" i="6"/>
  <c r="H132" i="6"/>
  <c r="R133" i="6" s="1"/>
  <c r="D132" i="6"/>
  <c r="I132" i="6"/>
  <c r="E132" i="6"/>
  <c r="O133" i="6" s="1"/>
  <c r="J132" i="6"/>
  <c r="F132" i="6"/>
  <c r="J131" i="6"/>
  <c r="F131" i="6"/>
  <c r="I131" i="6"/>
  <c r="E131" i="6"/>
  <c r="O132" i="6" s="1"/>
  <c r="H131" i="6"/>
  <c r="D131" i="6"/>
  <c r="K131" i="6"/>
  <c r="U132" i="6" s="1"/>
  <c r="G131" i="6"/>
  <c r="K130" i="6"/>
  <c r="G130" i="6"/>
  <c r="H130" i="6"/>
  <c r="D130" i="6"/>
  <c r="I130" i="6"/>
  <c r="E130" i="6"/>
  <c r="J130" i="6"/>
  <c r="F130" i="6"/>
  <c r="J129" i="6"/>
  <c r="F129" i="6"/>
  <c r="I129" i="6"/>
  <c r="E129" i="6"/>
  <c r="H129" i="6"/>
  <c r="D129" i="6"/>
  <c r="K129" i="6"/>
  <c r="G129" i="6"/>
  <c r="K128" i="6"/>
  <c r="U129" i="6" s="1"/>
  <c r="G128" i="6"/>
  <c r="H128" i="6"/>
  <c r="D128" i="6"/>
  <c r="I128" i="6"/>
  <c r="E128" i="6"/>
  <c r="J128" i="6"/>
  <c r="F128" i="6"/>
  <c r="J127" i="6"/>
  <c r="F127" i="6"/>
  <c r="I127" i="6"/>
  <c r="E127" i="6"/>
  <c r="H127" i="6"/>
  <c r="R128" i="6" s="1"/>
  <c r="D127" i="6"/>
  <c r="K127" i="6"/>
  <c r="G127" i="6"/>
  <c r="J125" i="6"/>
  <c r="F125" i="6"/>
  <c r="I125" i="6"/>
  <c r="E125" i="6"/>
  <c r="H125" i="6"/>
  <c r="D125" i="6"/>
  <c r="K125" i="6"/>
  <c r="G125" i="6"/>
  <c r="K124" i="6"/>
  <c r="U125" i="6" s="1"/>
  <c r="G124" i="6"/>
  <c r="H124" i="6"/>
  <c r="D124" i="6"/>
  <c r="I124" i="6"/>
  <c r="E124" i="6"/>
  <c r="J124" i="6"/>
  <c r="F124" i="6"/>
  <c r="J123" i="6"/>
  <c r="F123" i="6"/>
  <c r="I123" i="6"/>
  <c r="E123" i="6"/>
  <c r="H123" i="6"/>
  <c r="R124" i="6" s="1"/>
  <c r="D123" i="6"/>
  <c r="K123" i="6"/>
  <c r="G123" i="6"/>
  <c r="K122" i="6"/>
  <c r="G122" i="6"/>
  <c r="H122" i="6"/>
  <c r="R123" i="6" s="1"/>
  <c r="D122" i="6"/>
  <c r="I122" i="6"/>
  <c r="E122" i="6"/>
  <c r="O123" i="6" s="1"/>
  <c r="J122" i="6"/>
  <c r="F122" i="6"/>
  <c r="J121" i="6"/>
  <c r="F121" i="6"/>
  <c r="I121" i="6"/>
  <c r="E121" i="6"/>
  <c r="O122" i="6" s="1"/>
  <c r="H121" i="6"/>
  <c r="D121" i="6"/>
  <c r="K121" i="6"/>
  <c r="U122" i="6" s="1"/>
  <c r="G121" i="6"/>
  <c r="K120" i="6"/>
  <c r="G120" i="6"/>
  <c r="H120" i="6"/>
  <c r="D120" i="6"/>
  <c r="I120" i="6"/>
  <c r="E120" i="6"/>
  <c r="J120" i="6"/>
  <c r="F120" i="6"/>
  <c r="J119" i="6"/>
  <c r="F119" i="6"/>
  <c r="I119" i="6"/>
  <c r="E119" i="6"/>
  <c r="H119" i="6"/>
  <c r="D119" i="6"/>
  <c r="K119" i="6"/>
  <c r="G119" i="6"/>
  <c r="K118" i="6"/>
  <c r="U119" i="6" s="1"/>
  <c r="G118" i="6"/>
  <c r="H118" i="6"/>
  <c r="D118" i="6"/>
  <c r="I118" i="6"/>
  <c r="E118" i="6"/>
  <c r="J118" i="6"/>
  <c r="F118" i="6"/>
  <c r="J117" i="6"/>
  <c r="F117" i="6"/>
  <c r="I117" i="6"/>
  <c r="E117" i="6"/>
  <c r="H117" i="6"/>
  <c r="R118" i="6" s="1"/>
  <c r="D117" i="6"/>
  <c r="K117" i="6"/>
  <c r="G117" i="6"/>
  <c r="K116" i="6"/>
  <c r="G116" i="6"/>
  <c r="H116" i="6"/>
  <c r="R117" i="6" s="1"/>
  <c r="D116" i="6"/>
  <c r="I116" i="6"/>
  <c r="E116" i="6"/>
  <c r="J116" i="6"/>
  <c r="F116" i="6"/>
  <c r="J115" i="6"/>
  <c r="F115" i="6"/>
  <c r="I115" i="6"/>
  <c r="E115" i="6"/>
  <c r="O116" i="6" s="1"/>
  <c r="H115" i="6"/>
  <c r="D115" i="6"/>
  <c r="K115" i="6"/>
  <c r="U116" i="6" s="1"/>
  <c r="G115" i="6"/>
  <c r="K114" i="6"/>
  <c r="G114" i="6"/>
  <c r="H114" i="6"/>
  <c r="D114" i="6"/>
  <c r="I114" i="6"/>
  <c r="E114" i="6"/>
  <c r="J114" i="6"/>
  <c r="F114" i="6"/>
  <c r="K112" i="6"/>
  <c r="G112" i="6"/>
  <c r="H112" i="6"/>
  <c r="R113" i="6" s="1"/>
  <c r="D112" i="6"/>
  <c r="I112" i="6"/>
  <c r="E112" i="6"/>
  <c r="J112" i="6"/>
  <c r="F112" i="6"/>
  <c r="J111" i="6"/>
  <c r="F111" i="6"/>
  <c r="I111" i="6"/>
  <c r="E111" i="6"/>
  <c r="O112" i="6" s="1"/>
  <c r="H111" i="6"/>
  <c r="D111" i="6"/>
  <c r="K111" i="6"/>
  <c r="U112" i="6" s="1"/>
  <c r="G111" i="6"/>
  <c r="K110" i="6"/>
  <c r="G110" i="6"/>
  <c r="H110" i="6"/>
  <c r="D110" i="6"/>
  <c r="I110" i="6"/>
  <c r="E110" i="6"/>
  <c r="J110" i="6"/>
  <c r="F110" i="6"/>
  <c r="K108" i="6"/>
  <c r="G108" i="6"/>
  <c r="H108" i="6"/>
  <c r="R109" i="6" s="1"/>
  <c r="D108" i="6"/>
  <c r="I108" i="6"/>
  <c r="E108" i="6"/>
  <c r="J108" i="6"/>
  <c r="F108" i="6"/>
  <c r="J107" i="6"/>
  <c r="F107" i="6"/>
  <c r="I107" i="6"/>
  <c r="E107" i="6"/>
  <c r="O108" i="6" s="1"/>
  <c r="H107" i="6"/>
  <c r="D107" i="6"/>
  <c r="K107" i="6"/>
  <c r="U108" i="6" s="1"/>
  <c r="G107" i="6"/>
  <c r="K106" i="6"/>
  <c r="G106" i="6"/>
  <c r="H106" i="6"/>
  <c r="D106" i="6"/>
  <c r="I106" i="6"/>
  <c r="E106" i="6"/>
  <c r="J106" i="6"/>
  <c r="F106" i="6"/>
  <c r="J105" i="6"/>
  <c r="F105" i="6"/>
  <c r="I105" i="6"/>
  <c r="E105" i="6"/>
  <c r="H105" i="6"/>
  <c r="D105" i="6"/>
  <c r="K105" i="6"/>
  <c r="G105" i="6"/>
  <c r="K104" i="6"/>
  <c r="G104" i="6"/>
  <c r="H104" i="6"/>
  <c r="D104" i="6"/>
  <c r="I104" i="6"/>
  <c r="E104" i="6"/>
  <c r="J104" i="6"/>
  <c r="F104" i="6"/>
  <c r="J103" i="6"/>
  <c r="F103" i="6"/>
  <c r="I103" i="6"/>
  <c r="E103" i="6"/>
  <c r="H103" i="6"/>
  <c r="D103" i="6"/>
  <c r="K103" i="6"/>
  <c r="G103" i="6"/>
  <c r="K102" i="6"/>
  <c r="G102" i="6"/>
  <c r="H102" i="6"/>
  <c r="R103" i="6" s="1"/>
  <c r="D102" i="6"/>
  <c r="I102" i="6"/>
  <c r="E102" i="6"/>
  <c r="J102" i="6"/>
  <c r="F102" i="6"/>
  <c r="J101" i="6"/>
  <c r="F101" i="6"/>
  <c r="I101" i="6"/>
  <c r="E101" i="6"/>
  <c r="O102" i="6" s="1"/>
  <c r="H101" i="6"/>
  <c r="D101" i="6"/>
  <c r="K101" i="6"/>
  <c r="U102" i="6" s="1"/>
  <c r="G101" i="6"/>
  <c r="K100" i="6"/>
  <c r="G100" i="6"/>
  <c r="H100" i="6"/>
  <c r="D100" i="6"/>
  <c r="I100" i="6"/>
  <c r="E100" i="6"/>
  <c r="J100" i="6"/>
  <c r="F100" i="6"/>
  <c r="J99" i="6"/>
  <c r="F99" i="6"/>
  <c r="I99" i="6"/>
  <c r="E99" i="6"/>
  <c r="H99" i="6"/>
  <c r="D99" i="6"/>
  <c r="K99" i="6"/>
  <c r="G99" i="6"/>
  <c r="J97" i="6"/>
  <c r="F97" i="6"/>
  <c r="I97" i="6"/>
  <c r="E97" i="6"/>
  <c r="O98" i="6" s="1"/>
  <c r="H97" i="6"/>
  <c r="D97" i="6"/>
  <c r="K97" i="6"/>
  <c r="U98" i="6" s="1"/>
  <c r="G97" i="6"/>
  <c r="W272" i="6"/>
  <c r="X272" i="6"/>
  <c r="Y272" i="6" s="1"/>
  <c r="Z272" i="6" s="1"/>
  <c r="V272" i="6"/>
  <c r="K96" i="6"/>
  <c r="G96" i="6"/>
  <c r="H96" i="6"/>
  <c r="D96" i="6"/>
  <c r="I96" i="6"/>
  <c r="E96" i="6"/>
  <c r="J96" i="6"/>
  <c r="F96" i="6"/>
  <c r="J95" i="6"/>
  <c r="F95" i="6"/>
  <c r="I95" i="6"/>
  <c r="E95" i="6"/>
  <c r="H95" i="6"/>
  <c r="D95" i="6"/>
  <c r="K95" i="6"/>
  <c r="G95" i="6"/>
  <c r="K94" i="6"/>
  <c r="G94" i="6"/>
  <c r="H94" i="6"/>
  <c r="D94" i="6"/>
  <c r="I94" i="6"/>
  <c r="E94" i="6"/>
  <c r="J94" i="6"/>
  <c r="F94" i="6"/>
  <c r="K92" i="6"/>
  <c r="G92" i="6"/>
  <c r="H92" i="6"/>
  <c r="D92" i="6"/>
  <c r="I92" i="6"/>
  <c r="E92" i="6"/>
  <c r="J92" i="6"/>
  <c r="F92" i="6"/>
  <c r="K90" i="6"/>
  <c r="G90" i="6"/>
  <c r="H90" i="6"/>
  <c r="R91" i="6" s="1"/>
  <c r="D90" i="6"/>
  <c r="I90" i="6"/>
  <c r="E90" i="6"/>
  <c r="J90" i="6"/>
  <c r="F90" i="6"/>
  <c r="K88" i="6"/>
  <c r="G88" i="6"/>
  <c r="H88" i="6"/>
  <c r="D88" i="6"/>
  <c r="I88" i="6"/>
  <c r="E88" i="6"/>
  <c r="J88" i="6"/>
  <c r="F88" i="6"/>
  <c r="K86" i="6"/>
  <c r="F86" i="6"/>
  <c r="I86" i="6"/>
  <c r="E86" i="6"/>
  <c r="H86" i="6"/>
  <c r="R87" i="6" s="1"/>
  <c r="J86" i="6"/>
  <c r="D86" i="6"/>
  <c r="G86" i="6"/>
  <c r="K85" i="6"/>
  <c r="G85" i="6"/>
  <c r="H85" i="6"/>
  <c r="D85" i="6"/>
  <c r="I85" i="6"/>
  <c r="E85" i="6"/>
  <c r="O86" i="6" s="1"/>
  <c r="J85" i="6"/>
  <c r="F85" i="6"/>
  <c r="J84" i="6"/>
  <c r="F84" i="6"/>
  <c r="I84" i="6"/>
  <c r="E84" i="6"/>
  <c r="H84" i="6"/>
  <c r="D84" i="6"/>
  <c r="K84" i="6"/>
  <c r="G84" i="6"/>
  <c r="K83" i="6"/>
  <c r="G83" i="6"/>
  <c r="H83" i="6"/>
  <c r="D83" i="6"/>
  <c r="I83" i="6"/>
  <c r="E83" i="6"/>
  <c r="J83" i="6"/>
  <c r="F83" i="6"/>
  <c r="J82" i="6"/>
  <c r="F82" i="6"/>
  <c r="I82" i="6"/>
  <c r="E82" i="6"/>
  <c r="H82" i="6"/>
  <c r="D82" i="6"/>
  <c r="K82" i="6"/>
  <c r="G82" i="6"/>
  <c r="J80" i="6"/>
  <c r="F80" i="6"/>
  <c r="I80" i="6"/>
  <c r="E80" i="6"/>
  <c r="H80" i="6"/>
  <c r="D80" i="6"/>
  <c r="K80" i="6"/>
  <c r="G80" i="6"/>
  <c r="K65" i="6"/>
  <c r="G65" i="6"/>
  <c r="H65" i="6"/>
  <c r="D65" i="6"/>
  <c r="I65" i="6"/>
  <c r="E65" i="6"/>
  <c r="J65" i="6"/>
  <c r="F65" i="6"/>
  <c r="K59" i="6"/>
  <c r="G59" i="6"/>
  <c r="H59" i="6"/>
  <c r="D59" i="6"/>
  <c r="I59" i="6"/>
  <c r="E59" i="6"/>
  <c r="J59" i="6"/>
  <c r="F59" i="6"/>
  <c r="I9" i="8"/>
  <c r="I9" i="16"/>
  <c r="E5" i="8"/>
  <c r="E5" i="16"/>
  <c r="H8" i="8"/>
  <c r="H8" i="16"/>
  <c r="D4" i="8"/>
  <c r="D4" i="16"/>
  <c r="G7" i="8"/>
  <c r="G7" i="16"/>
  <c r="C3" i="8"/>
  <c r="C3" i="16"/>
  <c r="J10" i="8"/>
  <c r="J10" i="16"/>
  <c r="F6" i="8"/>
  <c r="F6" i="16"/>
  <c r="J58" i="6"/>
  <c r="F58" i="6"/>
  <c r="I58" i="6"/>
  <c r="E58" i="6"/>
  <c r="H58" i="6"/>
  <c r="D58" i="6"/>
  <c r="K58" i="6"/>
  <c r="G58" i="6"/>
  <c r="K57" i="6"/>
  <c r="G57" i="6"/>
  <c r="H57" i="6"/>
  <c r="D57" i="6"/>
  <c r="I57" i="6"/>
  <c r="E57" i="6"/>
  <c r="J57" i="6"/>
  <c r="F57" i="6"/>
  <c r="J56" i="6"/>
  <c r="F56" i="6"/>
  <c r="I56" i="6"/>
  <c r="E56" i="6"/>
  <c r="H56" i="6"/>
  <c r="D56" i="6"/>
  <c r="K56" i="6"/>
  <c r="G56" i="6"/>
  <c r="K55" i="6"/>
  <c r="G55" i="6"/>
  <c r="H55" i="6"/>
  <c r="D55" i="6"/>
  <c r="I55" i="6"/>
  <c r="E55" i="6"/>
  <c r="J55" i="6"/>
  <c r="F55" i="6"/>
  <c r="J54" i="6"/>
  <c r="F54" i="6"/>
  <c r="I54" i="6"/>
  <c r="E54" i="6"/>
  <c r="H54" i="6"/>
  <c r="D54" i="6"/>
  <c r="K54" i="6"/>
  <c r="G54" i="6"/>
  <c r="K53" i="6"/>
  <c r="G53" i="6"/>
  <c r="H53" i="6"/>
  <c r="D53" i="6"/>
  <c r="I53" i="6"/>
  <c r="E53" i="6"/>
  <c r="J53" i="6"/>
  <c r="F53" i="6"/>
  <c r="J52" i="6"/>
  <c r="F52" i="6"/>
  <c r="I52" i="6"/>
  <c r="E52" i="6"/>
  <c r="H52" i="6"/>
  <c r="D52" i="6"/>
  <c r="K52" i="6"/>
  <c r="G52" i="6"/>
  <c r="K51" i="6"/>
  <c r="G51" i="6"/>
  <c r="J50" i="6"/>
  <c r="F50" i="6"/>
  <c r="H51" i="6"/>
  <c r="D51" i="6"/>
  <c r="I50" i="6"/>
  <c r="E50" i="6"/>
  <c r="I51" i="6"/>
  <c r="E51" i="6"/>
  <c r="H50" i="6"/>
  <c r="D50" i="6"/>
  <c r="J51" i="6"/>
  <c r="F51" i="6"/>
  <c r="K50" i="6"/>
  <c r="G50" i="6"/>
  <c r="J275" i="6"/>
  <c r="T276" i="6"/>
  <c r="F275" i="6"/>
  <c r="P276" i="6" s="1"/>
  <c r="K275" i="6"/>
  <c r="U276" i="6" s="1"/>
  <c r="G275" i="6"/>
  <c r="Q276" i="6"/>
  <c r="C275" i="6"/>
  <c r="M276" i="6" s="1"/>
  <c r="X276" i="6" s="1"/>
  <c r="Y276" i="6" s="1"/>
  <c r="H275" i="6"/>
  <c r="R276" i="6"/>
  <c r="D275" i="6"/>
  <c r="N276" i="6" s="1"/>
  <c r="I275" i="6"/>
  <c r="S276" i="6" s="1"/>
  <c r="E275" i="6"/>
  <c r="O276" i="6" s="1"/>
  <c r="H264" i="6"/>
  <c r="R265" i="6" s="1"/>
  <c r="D264" i="6"/>
  <c r="N265" i="6" s="1"/>
  <c r="I264" i="6"/>
  <c r="S265" i="6" s="1"/>
  <c r="E264" i="6"/>
  <c r="O265" i="6" s="1"/>
  <c r="K265" i="6"/>
  <c r="G265" i="6"/>
  <c r="E265" i="6"/>
  <c r="O266" i="6" s="1"/>
  <c r="J265" i="6"/>
  <c r="T266" i="6" s="1"/>
  <c r="F265" i="6"/>
  <c r="P266" i="6" s="1"/>
  <c r="K266" i="6"/>
  <c r="G266" i="6"/>
  <c r="Q267" i="6" s="1"/>
  <c r="C266" i="6"/>
  <c r="M267" i="6" s="1"/>
  <c r="I267" i="6"/>
  <c r="S268" i="6" s="1"/>
  <c r="E267" i="6"/>
  <c r="O268" i="6" s="1"/>
  <c r="J266" i="6"/>
  <c r="F266" i="6"/>
  <c r="J267" i="6"/>
  <c r="T268" i="6" s="1"/>
  <c r="F267" i="6"/>
  <c r="P268" i="6" s="1"/>
  <c r="H269" i="6"/>
  <c r="R270" i="6"/>
  <c r="D269" i="6"/>
  <c r="N270" i="6" s="1"/>
  <c r="H268" i="6"/>
  <c r="R269" i="6" s="1"/>
  <c r="D268" i="6"/>
  <c r="N269" i="6" s="1"/>
  <c r="I269" i="6"/>
  <c r="S270" i="6" s="1"/>
  <c r="E269" i="6"/>
  <c r="O270" i="6" s="1"/>
  <c r="K268" i="6"/>
  <c r="U269" i="6"/>
  <c r="G268" i="6"/>
  <c r="Q269" i="6" s="1"/>
  <c r="C268" i="6"/>
  <c r="M269" i="6" s="1"/>
  <c r="X269" i="6" s="1"/>
  <c r="J264" i="6"/>
  <c r="F264" i="6"/>
  <c r="P265" i="6" s="1"/>
  <c r="K264" i="6"/>
  <c r="G264" i="6"/>
  <c r="Q265" i="6" s="1"/>
  <c r="C264" i="6"/>
  <c r="M265" i="6" s="1"/>
  <c r="I265" i="6"/>
  <c r="C265" i="6"/>
  <c r="M266" i="6" s="1"/>
  <c r="H265" i="6"/>
  <c r="R266" i="6" s="1"/>
  <c r="D265" i="6"/>
  <c r="N266" i="6" s="1"/>
  <c r="I266" i="6"/>
  <c r="S267" i="6" s="1"/>
  <c r="E266" i="6"/>
  <c r="O267" i="6" s="1"/>
  <c r="K267" i="6"/>
  <c r="U268" i="6" s="1"/>
  <c r="G267" i="6"/>
  <c r="Q268" i="6"/>
  <c r="C267" i="6"/>
  <c r="M268" i="6" s="1"/>
  <c r="X268" i="6" s="1"/>
  <c r="H266" i="6"/>
  <c r="R267" i="6" s="1"/>
  <c r="D266" i="6"/>
  <c r="N267" i="6" s="1"/>
  <c r="H267" i="6"/>
  <c r="R268" i="6"/>
  <c r="D267" i="6"/>
  <c r="N268" i="6" s="1"/>
  <c r="J269" i="6"/>
  <c r="T270" i="6" s="1"/>
  <c r="F269" i="6"/>
  <c r="P270" i="6"/>
  <c r="J268" i="6"/>
  <c r="T269" i="6"/>
  <c r="F268" i="6"/>
  <c r="P269" i="6" s="1"/>
  <c r="K269" i="6"/>
  <c r="U270" i="6" s="1"/>
  <c r="G269" i="6"/>
  <c r="Q270" i="6"/>
  <c r="C269" i="6"/>
  <c r="M270" i="6" s="1"/>
  <c r="X270" i="6" s="1"/>
  <c r="Y270" i="6" s="1"/>
  <c r="I268" i="6"/>
  <c r="S269" i="6" s="1"/>
  <c r="E268" i="6"/>
  <c r="O269" i="6" s="1"/>
  <c r="V271" i="6"/>
  <c r="W271" i="6"/>
  <c r="J3" i="6"/>
  <c r="E3" i="6"/>
  <c r="D3" i="6"/>
  <c r="K3" i="6"/>
  <c r="F3" i="6"/>
  <c r="I3" i="6"/>
  <c r="H3" i="6"/>
  <c r="F9" i="7"/>
  <c r="G9" i="7"/>
  <c r="G14" i="7" s="1"/>
  <c r="F16" i="7"/>
  <c r="G16" i="7"/>
  <c r="F19" i="7"/>
  <c r="H19" i="7" s="1"/>
  <c r="J19" i="7" s="1"/>
  <c r="I19" i="7"/>
  <c r="F20" i="7"/>
  <c r="H20" i="7"/>
  <c r="I20" i="7"/>
  <c r="F21" i="7"/>
  <c r="H21" i="7" s="1"/>
  <c r="I21" i="7"/>
  <c r="F22" i="7"/>
  <c r="H22" i="7"/>
  <c r="I22" i="7"/>
  <c r="F23" i="7"/>
  <c r="H23" i="7" s="1"/>
  <c r="I23" i="7"/>
  <c r="F24" i="7"/>
  <c r="H24" i="7" s="1"/>
  <c r="J24" i="7" s="1"/>
  <c r="I24" i="7"/>
  <c r="F25" i="7"/>
  <c r="H25" i="7" s="1"/>
  <c r="I25" i="7"/>
  <c r="F26" i="7"/>
  <c r="H26" i="7" s="1"/>
  <c r="I26" i="7"/>
  <c r="F27" i="7"/>
  <c r="H27" i="7" s="1"/>
  <c r="I27" i="7"/>
  <c r="D31" i="7"/>
  <c r="G31" i="7"/>
  <c r="D32" i="7"/>
  <c r="G32" i="7"/>
  <c r="D33" i="7"/>
  <c r="G33" i="7"/>
  <c r="D34" i="7"/>
  <c r="G34" i="7"/>
  <c r="G39" i="7"/>
  <c r="G40" i="7"/>
  <c r="G41" i="7"/>
  <c r="G42" i="7"/>
  <c r="G43" i="7"/>
  <c r="G44" i="7"/>
  <c r="G45" i="7"/>
  <c r="G46" i="7"/>
  <c r="G47" i="7"/>
  <c r="V270" i="6"/>
  <c r="W270" i="6"/>
  <c r="C4" i="6"/>
  <c r="R4" i="6"/>
  <c r="V269" i="6"/>
  <c r="W269" i="6"/>
  <c r="C6" i="6"/>
  <c r="U267" i="6"/>
  <c r="T267" i="6"/>
  <c r="P267" i="6"/>
  <c r="U266" i="6"/>
  <c r="S266" i="6"/>
  <c r="Q266" i="6"/>
  <c r="U265" i="6"/>
  <c r="T265" i="6"/>
  <c r="U264" i="6"/>
  <c r="R264" i="6"/>
  <c r="Q264" i="6"/>
  <c r="O264" i="6"/>
  <c r="N264" i="6"/>
  <c r="U263" i="6"/>
  <c r="T263" i="6"/>
  <c r="S263" i="6"/>
  <c r="R263" i="6"/>
  <c r="Q263" i="6"/>
  <c r="P263" i="6"/>
  <c r="O263" i="6"/>
  <c r="N263" i="6"/>
  <c r="U262" i="6"/>
  <c r="T262" i="6"/>
  <c r="S262" i="6"/>
  <c r="O262" i="6"/>
  <c r="N262" i="6"/>
  <c r="U261" i="6"/>
  <c r="T261" i="6"/>
  <c r="Q261" i="6"/>
  <c r="P261" i="6"/>
  <c r="N261" i="6"/>
  <c r="T260" i="6"/>
  <c r="S260" i="6"/>
  <c r="R260" i="6"/>
  <c r="Q260" i="6"/>
  <c r="P260" i="6"/>
  <c r="N260" i="6"/>
  <c r="M260" i="6"/>
  <c r="U259" i="6"/>
  <c r="T259" i="6"/>
  <c r="R259" i="6"/>
  <c r="Q259" i="6"/>
  <c r="O259" i="6"/>
  <c r="N259" i="6"/>
  <c r="U258" i="6"/>
  <c r="T258" i="6"/>
  <c r="R258" i="6"/>
  <c r="Q258" i="6"/>
  <c r="O258" i="6"/>
  <c r="M258" i="6"/>
  <c r="U257" i="6"/>
  <c r="S257" i="6"/>
  <c r="R257" i="6"/>
  <c r="P257" i="6"/>
  <c r="O257" i="6"/>
  <c r="U256" i="6"/>
  <c r="T256" i="6"/>
  <c r="R256" i="6"/>
  <c r="Q256" i="6"/>
  <c r="O256" i="6"/>
  <c r="N256" i="6"/>
  <c r="M256" i="6"/>
  <c r="U255" i="6"/>
  <c r="T255" i="6"/>
  <c r="S255" i="6"/>
  <c r="R255" i="6"/>
  <c r="Q255" i="6"/>
  <c r="O255" i="6"/>
  <c r="N255" i="6"/>
  <c r="U254" i="6"/>
  <c r="T254" i="6"/>
  <c r="S254" i="6"/>
  <c r="R254" i="6"/>
  <c r="Q254" i="6"/>
  <c r="P254" i="6"/>
  <c r="O254" i="6"/>
  <c r="N254" i="6"/>
  <c r="M254" i="6"/>
  <c r="U253" i="6"/>
  <c r="T253" i="6"/>
  <c r="S253" i="6"/>
  <c r="R253" i="6"/>
  <c r="Q253" i="6"/>
  <c r="P253" i="6"/>
  <c r="O253" i="6"/>
  <c r="N253" i="6"/>
  <c r="T252" i="6"/>
  <c r="S252" i="6"/>
  <c r="R252" i="6"/>
  <c r="Q252" i="6"/>
  <c r="O252" i="6"/>
  <c r="N252" i="6"/>
  <c r="U251" i="6"/>
  <c r="T251" i="6"/>
  <c r="R251" i="6"/>
  <c r="Q251" i="6"/>
  <c r="O251" i="6"/>
  <c r="N251" i="6"/>
  <c r="U250" i="6"/>
  <c r="S250" i="6"/>
  <c r="R250" i="6"/>
  <c r="Q250" i="6"/>
  <c r="O250" i="6"/>
  <c r="M250" i="6"/>
  <c r="U249" i="6"/>
  <c r="S249" i="6"/>
  <c r="R249" i="6"/>
  <c r="P249" i="6"/>
  <c r="O249" i="6"/>
  <c r="M249" i="6"/>
  <c r="U248" i="6"/>
  <c r="T248" i="6"/>
  <c r="S248" i="6"/>
  <c r="O248" i="6"/>
  <c r="N248" i="6"/>
  <c r="M248" i="6"/>
  <c r="U247" i="6"/>
  <c r="T247" i="6"/>
  <c r="P247" i="6"/>
  <c r="O247" i="6"/>
  <c r="N247" i="6"/>
  <c r="U246" i="6"/>
  <c r="R246" i="6"/>
  <c r="Q246" i="6"/>
  <c r="O246" i="6"/>
  <c r="N246" i="6"/>
  <c r="U245" i="6"/>
  <c r="T245" i="6"/>
  <c r="S245" i="6"/>
  <c r="R245" i="6"/>
  <c r="P245" i="6"/>
  <c r="O245" i="6"/>
  <c r="N245" i="6"/>
  <c r="U244" i="6"/>
  <c r="T244" i="6"/>
  <c r="S244" i="6"/>
  <c r="O244" i="6"/>
  <c r="N244" i="6"/>
  <c r="M244" i="6"/>
  <c r="U243" i="6"/>
  <c r="T243" i="6"/>
  <c r="Q243" i="6"/>
  <c r="P243" i="6"/>
  <c r="N243" i="6"/>
  <c r="T242" i="6"/>
  <c r="S242" i="6"/>
  <c r="R242" i="6"/>
  <c r="Q242" i="6"/>
  <c r="N242" i="6"/>
  <c r="M242" i="6"/>
  <c r="U241" i="6"/>
  <c r="T241" i="6"/>
  <c r="R241" i="6"/>
  <c r="Q241" i="6"/>
  <c r="P241" i="6"/>
  <c r="O241" i="6"/>
  <c r="N241" i="6"/>
  <c r="U240" i="6"/>
  <c r="R240" i="6"/>
  <c r="Q240" i="6"/>
  <c r="O240" i="6"/>
  <c r="N240" i="6"/>
  <c r="U239" i="6"/>
  <c r="T239" i="6"/>
  <c r="S239" i="6"/>
  <c r="R239" i="6"/>
  <c r="Q239" i="6"/>
  <c r="P239" i="6"/>
  <c r="O239" i="6"/>
  <c r="N239" i="6"/>
  <c r="U238" i="6"/>
  <c r="T238" i="6"/>
  <c r="S238" i="6"/>
  <c r="O238" i="6"/>
  <c r="N238" i="6"/>
  <c r="M238" i="6"/>
  <c r="U237" i="6"/>
  <c r="T237" i="6"/>
  <c r="Q237" i="6"/>
  <c r="P237" i="6"/>
  <c r="N237" i="6"/>
  <c r="U236" i="6"/>
  <c r="T236" i="6"/>
  <c r="R236" i="6"/>
  <c r="Q236" i="6"/>
  <c r="P236" i="6"/>
  <c r="O236" i="6"/>
  <c r="N236" i="6"/>
  <c r="M236" i="6"/>
  <c r="U235" i="6"/>
  <c r="T235" i="6"/>
  <c r="R235" i="6"/>
  <c r="P235" i="6"/>
  <c r="O235" i="6"/>
  <c r="M235" i="6"/>
  <c r="U234" i="6"/>
  <c r="T234" i="6"/>
  <c r="S234" i="6"/>
  <c r="O234" i="6"/>
  <c r="N234" i="6"/>
  <c r="U233" i="6"/>
  <c r="T233" i="6"/>
  <c r="Q233" i="6"/>
  <c r="P233" i="6"/>
  <c r="N233" i="6"/>
  <c r="T232" i="6"/>
  <c r="S232" i="6"/>
  <c r="R232" i="6"/>
  <c r="Q232" i="6"/>
  <c r="O232" i="6"/>
  <c r="N232" i="6"/>
  <c r="M232" i="6"/>
  <c r="U231" i="6"/>
  <c r="T231" i="6"/>
  <c r="R231" i="6"/>
  <c r="Q231" i="6"/>
  <c r="O231" i="6"/>
  <c r="N231" i="6"/>
  <c r="M231" i="6"/>
  <c r="U230" i="6"/>
  <c r="R230" i="6"/>
  <c r="Q230" i="6"/>
  <c r="P230" i="6"/>
  <c r="O230" i="6"/>
  <c r="M230" i="6"/>
  <c r="U229" i="6"/>
  <c r="R229" i="6"/>
  <c r="Q229" i="6"/>
  <c r="P229" i="6"/>
  <c r="O229" i="6"/>
  <c r="N229" i="6"/>
  <c r="M229" i="6"/>
  <c r="U228" i="6"/>
  <c r="T228" i="6"/>
  <c r="S228" i="6"/>
  <c r="Q228" i="6"/>
  <c r="O228" i="6"/>
  <c r="N228" i="6"/>
  <c r="M228" i="6"/>
  <c r="T227" i="6"/>
  <c r="R227" i="6"/>
  <c r="Q227" i="6"/>
  <c r="P227" i="6"/>
  <c r="O227" i="6"/>
  <c r="N227" i="6"/>
  <c r="T226" i="6"/>
  <c r="S226" i="6"/>
  <c r="R226" i="6"/>
  <c r="Q226" i="6"/>
  <c r="N226" i="6"/>
  <c r="M226" i="6"/>
  <c r="U225" i="6"/>
  <c r="T225" i="6"/>
  <c r="S225" i="6"/>
  <c r="R225" i="6"/>
  <c r="Q225" i="6"/>
  <c r="P225" i="6"/>
  <c r="O225" i="6"/>
  <c r="N225" i="6"/>
  <c r="M225" i="6"/>
  <c r="U224" i="6"/>
  <c r="S224" i="6"/>
  <c r="R224" i="6"/>
  <c r="Q224" i="6"/>
  <c r="P224" i="6"/>
  <c r="O224" i="6"/>
  <c r="M224" i="6"/>
  <c r="U223" i="6"/>
  <c r="T223" i="6"/>
  <c r="S223" i="6"/>
  <c r="R223" i="6"/>
  <c r="Q223" i="6"/>
  <c r="P223" i="6"/>
  <c r="N223" i="6"/>
  <c r="M223" i="6"/>
  <c r="T222" i="6"/>
  <c r="S222" i="6"/>
  <c r="R222" i="6"/>
  <c r="Q222" i="6"/>
  <c r="O222" i="6"/>
  <c r="N222" i="6"/>
  <c r="U221" i="6"/>
  <c r="T221" i="6"/>
  <c r="R221" i="6"/>
  <c r="Q221" i="6"/>
  <c r="O221" i="6"/>
  <c r="N221" i="6"/>
  <c r="U220" i="6"/>
  <c r="T220" i="6"/>
  <c r="R220" i="6"/>
  <c r="Q220" i="6"/>
  <c r="P220" i="6"/>
  <c r="O220" i="6"/>
  <c r="N220" i="6"/>
  <c r="M220" i="6"/>
  <c r="U219" i="6"/>
  <c r="T219" i="6"/>
  <c r="R219" i="6"/>
  <c r="P219" i="6"/>
  <c r="O219" i="6"/>
  <c r="M219" i="6"/>
  <c r="U218" i="6"/>
  <c r="T218" i="6"/>
  <c r="S218" i="6"/>
  <c r="P218" i="6"/>
  <c r="O218" i="6"/>
  <c r="N218" i="6"/>
  <c r="M218" i="6"/>
  <c r="U217" i="6"/>
  <c r="S217" i="6"/>
  <c r="Q217" i="6"/>
  <c r="P217" i="6"/>
  <c r="N217" i="6"/>
  <c r="M217" i="6"/>
  <c r="T216" i="6"/>
  <c r="S216" i="6"/>
  <c r="R216" i="6"/>
  <c r="Q216" i="6"/>
  <c r="P216" i="6"/>
  <c r="N216" i="6"/>
  <c r="M216" i="6"/>
  <c r="T215" i="6"/>
  <c r="S215" i="6"/>
  <c r="R215" i="6"/>
  <c r="Q215" i="6"/>
  <c r="P215" i="6"/>
  <c r="O215" i="6"/>
  <c r="N215" i="6"/>
  <c r="M215" i="6"/>
  <c r="U214" i="6"/>
  <c r="T214" i="6"/>
  <c r="S214" i="6"/>
  <c r="R214" i="6"/>
  <c r="Q214" i="6"/>
  <c r="P214" i="6"/>
  <c r="O214" i="6"/>
  <c r="M214" i="6"/>
  <c r="T213" i="6"/>
  <c r="S213" i="6"/>
  <c r="R213" i="6"/>
  <c r="Q213" i="6"/>
  <c r="P213" i="6"/>
  <c r="O213" i="6"/>
  <c r="N213" i="6"/>
  <c r="M213" i="6"/>
  <c r="U212" i="6"/>
  <c r="T212" i="6"/>
  <c r="S212" i="6"/>
  <c r="Q212" i="6"/>
  <c r="P212" i="6"/>
  <c r="O212" i="6"/>
  <c r="N212" i="6"/>
  <c r="M212" i="6"/>
  <c r="U211" i="6"/>
  <c r="T211" i="6"/>
  <c r="S211" i="6"/>
  <c r="Q211" i="6"/>
  <c r="P211" i="6"/>
  <c r="N211" i="6"/>
  <c r="M211" i="6"/>
  <c r="S210" i="6"/>
  <c r="R210" i="6"/>
  <c r="Q210" i="6"/>
  <c r="P210" i="6"/>
  <c r="N210" i="6"/>
  <c r="M210" i="6"/>
  <c r="U209" i="6"/>
  <c r="T209" i="6"/>
  <c r="S209" i="6"/>
  <c r="R209" i="6"/>
  <c r="P209" i="6"/>
  <c r="O209" i="6"/>
  <c r="N209" i="6"/>
  <c r="M209" i="6"/>
  <c r="U208" i="6"/>
  <c r="T208" i="6"/>
  <c r="S208" i="6"/>
  <c r="R208" i="6"/>
  <c r="Q208" i="6"/>
  <c r="P208" i="6"/>
  <c r="O208" i="6"/>
  <c r="M208" i="6"/>
  <c r="T207" i="6"/>
  <c r="S207" i="6"/>
  <c r="R207" i="6"/>
  <c r="Q207" i="6"/>
  <c r="P207" i="6"/>
  <c r="O207" i="6"/>
  <c r="N207" i="6"/>
  <c r="M207" i="6"/>
  <c r="U206" i="6"/>
  <c r="T206" i="6"/>
  <c r="S206" i="6"/>
  <c r="R206" i="6"/>
  <c r="Q206" i="6"/>
  <c r="P206" i="6"/>
  <c r="O206" i="6"/>
  <c r="M206" i="6"/>
  <c r="U205" i="6"/>
  <c r="T205" i="6"/>
  <c r="S205" i="6"/>
  <c r="R205" i="6"/>
  <c r="P205" i="6"/>
  <c r="O205" i="6"/>
  <c r="N205" i="6"/>
  <c r="M205" i="6"/>
  <c r="U204" i="6"/>
  <c r="T204" i="6"/>
  <c r="S204" i="6"/>
  <c r="R204" i="6"/>
  <c r="Q204" i="6"/>
  <c r="P204" i="6"/>
  <c r="O204" i="6"/>
  <c r="M204" i="6"/>
  <c r="T203" i="6"/>
  <c r="S203" i="6"/>
  <c r="R203" i="6"/>
  <c r="Q203" i="6"/>
  <c r="P203" i="6"/>
  <c r="O203" i="6"/>
  <c r="N203" i="6"/>
  <c r="M203" i="6"/>
  <c r="U202" i="6"/>
  <c r="T202" i="6"/>
  <c r="S202" i="6"/>
  <c r="Q202" i="6"/>
  <c r="P202" i="6"/>
  <c r="O202" i="6"/>
  <c r="N202" i="6"/>
  <c r="M202" i="6"/>
  <c r="U201" i="6"/>
  <c r="T201" i="6"/>
  <c r="S201" i="6"/>
  <c r="Q201" i="6"/>
  <c r="P201" i="6"/>
  <c r="N201" i="6"/>
  <c r="M201" i="6"/>
  <c r="S200" i="6"/>
  <c r="R200" i="6"/>
  <c r="Q200" i="6"/>
  <c r="P200" i="6"/>
  <c r="N200" i="6"/>
  <c r="M200" i="6"/>
  <c r="U199" i="6"/>
  <c r="T199" i="6"/>
  <c r="S199" i="6"/>
  <c r="R199" i="6"/>
  <c r="P199" i="6"/>
  <c r="O199" i="6"/>
  <c r="N199" i="6"/>
  <c r="M199" i="6"/>
  <c r="U198" i="6"/>
  <c r="T198" i="6"/>
  <c r="S198" i="6"/>
  <c r="R198" i="6"/>
  <c r="Q198" i="6"/>
  <c r="P198" i="6"/>
  <c r="O198" i="6"/>
  <c r="M198" i="6"/>
  <c r="U197" i="6"/>
  <c r="T197" i="6"/>
  <c r="S197" i="6"/>
  <c r="Q197" i="6"/>
  <c r="P197" i="6"/>
  <c r="O197" i="6"/>
  <c r="N197" i="6"/>
  <c r="M197" i="6"/>
  <c r="U196" i="6"/>
  <c r="T196" i="6"/>
  <c r="S196" i="6"/>
  <c r="Q196" i="6"/>
  <c r="P196" i="6"/>
  <c r="O196" i="6"/>
  <c r="N196" i="6"/>
  <c r="M196" i="6"/>
  <c r="U195" i="6"/>
  <c r="T195" i="6"/>
  <c r="S195" i="6"/>
  <c r="Q195" i="6"/>
  <c r="P195" i="6"/>
  <c r="O195" i="6"/>
  <c r="N195" i="6"/>
  <c r="M195" i="6"/>
  <c r="U194" i="6"/>
  <c r="T194" i="6"/>
  <c r="S194" i="6"/>
  <c r="R194" i="6"/>
  <c r="Q194" i="6"/>
  <c r="P194" i="6"/>
  <c r="O194" i="6"/>
  <c r="M194" i="6"/>
  <c r="T193" i="6"/>
  <c r="S193" i="6"/>
  <c r="R193" i="6"/>
  <c r="Q193" i="6"/>
  <c r="P193" i="6"/>
  <c r="O193" i="6"/>
  <c r="N193" i="6"/>
  <c r="M193" i="6"/>
  <c r="U192" i="6"/>
  <c r="T192" i="6"/>
  <c r="S192" i="6"/>
  <c r="Q192" i="6"/>
  <c r="P192" i="6"/>
  <c r="O192" i="6"/>
  <c r="N192" i="6"/>
  <c r="M192" i="6"/>
  <c r="U191" i="6"/>
  <c r="T191" i="6"/>
  <c r="S191" i="6"/>
  <c r="Q191" i="6"/>
  <c r="P191" i="6"/>
  <c r="N191" i="6"/>
  <c r="M191" i="6"/>
  <c r="U190" i="6"/>
  <c r="T190" i="6"/>
  <c r="S190" i="6"/>
  <c r="R190" i="6"/>
  <c r="Q190" i="6"/>
  <c r="P190" i="6"/>
  <c r="N190" i="6"/>
  <c r="M190" i="6"/>
  <c r="T189" i="6"/>
  <c r="S189" i="6"/>
  <c r="R189" i="6"/>
  <c r="Q189" i="6"/>
  <c r="P189" i="6"/>
  <c r="O189" i="6"/>
  <c r="N189" i="6"/>
  <c r="M189" i="6"/>
  <c r="U188" i="6"/>
  <c r="T188" i="6"/>
  <c r="S188" i="6"/>
  <c r="Q188" i="6"/>
  <c r="P188" i="6"/>
  <c r="O188" i="6"/>
  <c r="N188" i="6"/>
  <c r="M188" i="6"/>
  <c r="U187" i="6"/>
  <c r="T187" i="6"/>
  <c r="S187" i="6"/>
  <c r="R187" i="6"/>
  <c r="P187" i="6"/>
  <c r="N187" i="6"/>
  <c r="M187" i="6"/>
  <c r="U186" i="6"/>
  <c r="T186" i="6"/>
  <c r="S186" i="6"/>
  <c r="R186" i="6"/>
  <c r="Q186" i="6"/>
  <c r="P186" i="6"/>
  <c r="O186" i="6"/>
  <c r="M186" i="6"/>
  <c r="T185" i="6"/>
  <c r="S185" i="6"/>
  <c r="R185" i="6"/>
  <c r="Q185" i="6"/>
  <c r="P185" i="6"/>
  <c r="O185" i="6"/>
  <c r="N185" i="6"/>
  <c r="M185" i="6"/>
  <c r="U184" i="6"/>
  <c r="T184" i="6"/>
  <c r="S184" i="6"/>
  <c r="Q184" i="6"/>
  <c r="P184" i="6"/>
  <c r="O184" i="6"/>
  <c r="N184" i="6"/>
  <c r="M184" i="6"/>
  <c r="U183" i="6"/>
  <c r="T183" i="6"/>
  <c r="S183" i="6"/>
  <c r="Q183" i="6"/>
  <c r="P183" i="6"/>
  <c r="N183" i="6"/>
  <c r="M183" i="6"/>
  <c r="T182" i="6"/>
  <c r="S182" i="6"/>
  <c r="R182" i="6"/>
  <c r="Q182" i="6"/>
  <c r="P182" i="6"/>
  <c r="O182" i="6"/>
  <c r="N182" i="6"/>
  <c r="M182" i="6"/>
  <c r="T181" i="6"/>
  <c r="S181" i="6"/>
  <c r="R181" i="6"/>
  <c r="Q181" i="6"/>
  <c r="P181" i="6"/>
  <c r="O181" i="6"/>
  <c r="N181" i="6"/>
  <c r="M181" i="6"/>
  <c r="U180" i="6"/>
  <c r="T180" i="6"/>
  <c r="S180" i="6"/>
  <c r="R180" i="6"/>
  <c r="Q180" i="6"/>
  <c r="P180" i="6"/>
  <c r="N180" i="6"/>
  <c r="M180" i="6"/>
  <c r="U179" i="6"/>
  <c r="T179" i="6"/>
  <c r="S179" i="6"/>
  <c r="R179" i="6"/>
  <c r="P179" i="6"/>
  <c r="O179" i="6"/>
  <c r="N179" i="6"/>
  <c r="M179" i="6"/>
  <c r="U178" i="6"/>
  <c r="T178" i="6"/>
  <c r="S178" i="6"/>
  <c r="R178" i="6"/>
  <c r="Q178" i="6"/>
  <c r="P178" i="6"/>
  <c r="O178" i="6"/>
  <c r="M178" i="6"/>
  <c r="T177" i="6"/>
  <c r="S177" i="6"/>
  <c r="R177" i="6"/>
  <c r="Q177" i="6"/>
  <c r="P177" i="6"/>
  <c r="O177" i="6"/>
  <c r="N177" i="6"/>
  <c r="M177" i="6"/>
  <c r="U176" i="6"/>
  <c r="T176" i="6"/>
  <c r="S176" i="6"/>
  <c r="Q176" i="6"/>
  <c r="P176" i="6"/>
  <c r="O176" i="6"/>
  <c r="N176" i="6"/>
  <c r="M176" i="6"/>
  <c r="U175" i="6"/>
  <c r="T175" i="6"/>
  <c r="S175" i="6"/>
  <c r="R175" i="6"/>
  <c r="P175" i="6"/>
  <c r="N175" i="6"/>
  <c r="M175" i="6"/>
  <c r="U174" i="6"/>
  <c r="T174" i="6"/>
  <c r="S174" i="6"/>
  <c r="R174" i="6"/>
  <c r="Q174" i="6"/>
  <c r="P174" i="6"/>
  <c r="O174" i="6"/>
  <c r="M174" i="6"/>
  <c r="T173" i="6"/>
  <c r="S173" i="6"/>
  <c r="R173" i="6"/>
  <c r="Q173" i="6"/>
  <c r="P173" i="6"/>
  <c r="O173" i="6"/>
  <c r="N173" i="6"/>
  <c r="M173" i="6"/>
  <c r="U172" i="6"/>
  <c r="T172" i="6"/>
  <c r="S172" i="6"/>
  <c r="Q172" i="6"/>
  <c r="P172" i="6"/>
  <c r="O172" i="6"/>
  <c r="N172" i="6"/>
  <c r="M172" i="6"/>
  <c r="U171" i="6"/>
  <c r="T171" i="6"/>
  <c r="S171" i="6"/>
  <c r="Q171" i="6"/>
  <c r="P171" i="6"/>
  <c r="N171" i="6"/>
  <c r="M171" i="6"/>
  <c r="S170" i="6"/>
  <c r="R170" i="6"/>
  <c r="Q170" i="6"/>
  <c r="P170" i="6"/>
  <c r="N170" i="6"/>
  <c r="M170" i="6"/>
  <c r="U169" i="6"/>
  <c r="T169" i="6"/>
  <c r="S169" i="6"/>
  <c r="R169" i="6"/>
  <c r="P169" i="6"/>
  <c r="O169" i="6"/>
  <c r="N169" i="6"/>
  <c r="M169" i="6"/>
  <c r="U168" i="6"/>
  <c r="T168" i="6"/>
  <c r="S168" i="6"/>
  <c r="R168" i="6"/>
  <c r="Q168" i="6"/>
  <c r="P168" i="6"/>
  <c r="O168" i="6"/>
  <c r="M168" i="6"/>
  <c r="T167" i="6"/>
  <c r="S167" i="6"/>
  <c r="R167" i="6"/>
  <c r="Q167" i="6"/>
  <c r="P167" i="6"/>
  <c r="O167" i="6"/>
  <c r="N167" i="6"/>
  <c r="M167" i="6"/>
  <c r="U166" i="6"/>
  <c r="T166" i="6"/>
  <c r="S166" i="6"/>
  <c r="Q166" i="6"/>
  <c r="P166" i="6"/>
  <c r="O166" i="6"/>
  <c r="N166" i="6"/>
  <c r="M166" i="6"/>
  <c r="U165" i="6"/>
  <c r="T165" i="6"/>
  <c r="S165" i="6"/>
  <c r="Q165" i="6"/>
  <c r="P165" i="6"/>
  <c r="N165" i="6"/>
  <c r="M165" i="6"/>
  <c r="S164" i="6"/>
  <c r="R164" i="6"/>
  <c r="Q164" i="6"/>
  <c r="P164" i="6"/>
  <c r="N164" i="6"/>
  <c r="M164" i="6"/>
  <c r="U163" i="6"/>
  <c r="T163" i="6"/>
  <c r="S163" i="6"/>
  <c r="R163" i="6"/>
  <c r="P163" i="6"/>
  <c r="O163" i="6"/>
  <c r="N163" i="6"/>
  <c r="M163" i="6"/>
  <c r="U162" i="6"/>
  <c r="T162" i="6"/>
  <c r="S162" i="6"/>
  <c r="R162" i="6"/>
  <c r="Q162" i="6"/>
  <c r="P162" i="6"/>
  <c r="O162" i="6"/>
  <c r="M162" i="6"/>
  <c r="T161" i="6"/>
  <c r="S161" i="6"/>
  <c r="R161" i="6"/>
  <c r="Q161" i="6"/>
  <c r="P161" i="6"/>
  <c r="O161" i="6"/>
  <c r="N161" i="6"/>
  <c r="M161" i="6"/>
  <c r="T160" i="6"/>
  <c r="S160" i="6"/>
  <c r="R160" i="6"/>
  <c r="Q160" i="6"/>
  <c r="P160" i="6"/>
  <c r="O160" i="6"/>
  <c r="N160" i="6"/>
  <c r="M160" i="6"/>
  <c r="U159" i="6"/>
  <c r="T159" i="6"/>
  <c r="S159" i="6"/>
  <c r="R159" i="6"/>
  <c r="Q159" i="6"/>
  <c r="P159" i="6"/>
  <c r="O159" i="6"/>
  <c r="N159" i="6"/>
  <c r="M159" i="6"/>
  <c r="U158" i="6"/>
  <c r="T158" i="6"/>
  <c r="S158" i="6"/>
  <c r="R158" i="6"/>
  <c r="Q158" i="6"/>
  <c r="P158" i="6"/>
  <c r="O158" i="6"/>
  <c r="N158" i="6"/>
  <c r="M158" i="6"/>
  <c r="T157" i="6"/>
  <c r="S157" i="6"/>
  <c r="R157" i="6"/>
  <c r="Q157" i="6"/>
  <c r="P157" i="6"/>
  <c r="O157" i="6"/>
  <c r="N157" i="6"/>
  <c r="M157" i="6"/>
  <c r="U156" i="6"/>
  <c r="T156" i="6"/>
  <c r="S156" i="6"/>
  <c r="Q156" i="6"/>
  <c r="P156" i="6"/>
  <c r="O156" i="6"/>
  <c r="N156" i="6"/>
  <c r="M156" i="6"/>
  <c r="U155" i="6"/>
  <c r="T155" i="6"/>
  <c r="S155" i="6"/>
  <c r="Q155" i="6"/>
  <c r="P155" i="6"/>
  <c r="N155" i="6"/>
  <c r="M155" i="6"/>
  <c r="T154" i="6"/>
  <c r="S154" i="6"/>
  <c r="R154" i="6"/>
  <c r="Q154" i="6"/>
  <c r="P154" i="6"/>
  <c r="N154" i="6"/>
  <c r="M154" i="6"/>
  <c r="U153" i="6"/>
  <c r="T153" i="6"/>
  <c r="S153" i="6"/>
  <c r="R153" i="6"/>
  <c r="Q153" i="6"/>
  <c r="P153" i="6"/>
  <c r="O153" i="6"/>
  <c r="N153" i="6"/>
  <c r="M153" i="6"/>
  <c r="U152" i="6"/>
  <c r="T152" i="6"/>
  <c r="S152" i="6"/>
  <c r="R152" i="6"/>
  <c r="Q152" i="6"/>
  <c r="P152" i="6"/>
  <c r="O152" i="6"/>
  <c r="N152" i="6"/>
  <c r="M152" i="6"/>
  <c r="T151" i="6"/>
  <c r="S151" i="6"/>
  <c r="R151" i="6"/>
  <c r="Q151" i="6"/>
  <c r="P151" i="6"/>
  <c r="O151" i="6"/>
  <c r="N151" i="6"/>
  <c r="M151" i="6"/>
  <c r="U150" i="6"/>
  <c r="T150" i="6"/>
  <c r="S150" i="6"/>
  <c r="Q150" i="6"/>
  <c r="P150" i="6"/>
  <c r="O150" i="6"/>
  <c r="N150" i="6"/>
  <c r="M150" i="6"/>
  <c r="U149" i="6"/>
  <c r="T149" i="6"/>
  <c r="S149" i="6"/>
  <c r="Q149" i="6"/>
  <c r="P149" i="6"/>
  <c r="N149" i="6"/>
  <c r="M149" i="6"/>
  <c r="T148" i="6"/>
  <c r="S148" i="6"/>
  <c r="R148" i="6"/>
  <c r="Q148" i="6"/>
  <c r="P148" i="6"/>
  <c r="N148" i="6"/>
  <c r="M148" i="6"/>
  <c r="U147" i="6"/>
  <c r="T147" i="6"/>
  <c r="S147" i="6"/>
  <c r="R147" i="6"/>
  <c r="Q147" i="6"/>
  <c r="P147" i="6"/>
  <c r="O147" i="6"/>
  <c r="N147" i="6"/>
  <c r="M147" i="6"/>
  <c r="U146" i="6"/>
  <c r="T146" i="6"/>
  <c r="S146" i="6"/>
  <c r="R146" i="6"/>
  <c r="Q146" i="6"/>
  <c r="P146" i="6"/>
  <c r="O146" i="6"/>
  <c r="N146" i="6"/>
  <c r="M146" i="6"/>
  <c r="T145" i="6"/>
  <c r="S145" i="6"/>
  <c r="R145" i="6"/>
  <c r="Q145" i="6"/>
  <c r="P145" i="6"/>
  <c r="O145" i="6"/>
  <c r="N145" i="6"/>
  <c r="M145" i="6"/>
  <c r="U144" i="6"/>
  <c r="T144" i="6"/>
  <c r="S144" i="6"/>
  <c r="Q144" i="6"/>
  <c r="P144" i="6"/>
  <c r="O144" i="6"/>
  <c r="N144" i="6"/>
  <c r="M144" i="6"/>
  <c r="U143" i="6"/>
  <c r="T143" i="6"/>
  <c r="S143" i="6"/>
  <c r="Q143" i="6"/>
  <c r="P143" i="6"/>
  <c r="N143" i="6"/>
  <c r="M143" i="6"/>
  <c r="T142" i="6"/>
  <c r="S142" i="6"/>
  <c r="R142" i="6"/>
  <c r="Q142" i="6"/>
  <c r="P142" i="6"/>
  <c r="N142" i="6"/>
  <c r="M142" i="6"/>
  <c r="U141" i="6"/>
  <c r="T141" i="6"/>
  <c r="S141" i="6"/>
  <c r="R141" i="6"/>
  <c r="Q141" i="6"/>
  <c r="P141" i="6"/>
  <c r="O141" i="6"/>
  <c r="N141" i="6"/>
  <c r="M141" i="6"/>
  <c r="U140" i="6"/>
  <c r="T140" i="6"/>
  <c r="S140" i="6"/>
  <c r="Q140" i="6"/>
  <c r="P140" i="6"/>
  <c r="O140" i="6"/>
  <c r="N140" i="6"/>
  <c r="M140" i="6"/>
  <c r="U139" i="6"/>
  <c r="T139" i="6"/>
  <c r="S139" i="6"/>
  <c r="Q139" i="6"/>
  <c r="P139" i="6"/>
  <c r="N139" i="6"/>
  <c r="M139" i="6"/>
  <c r="T138" i="6"/>
  <c r="S138" i="6"/>
  <c r="R138" i="6"/>
  <c r="Q138" i="6"/>
  <c r="P138" i="6"/>
  <c r="N138" i="6"/>
  <c r="M138" i="6"/>
  <c r="U137" i="6"/>
  <c r="T137" i="6"/>
  <c r="S137" i="6"/>
  <c r="R137" i="6"/>
  <c r="Q137" i="6"/>
  <c r="P137" i="6"/>
  <c r="O137" i="6"/>
  <c r="N137" i="6"/>
  <c r="M137" i="6"/>
  <c r="U136" i="6"/>
  <c r="T136" i="6"/>
  <c r="S136" i="6"/>
  <c r="R136" i="6"/>
  <c r="Q136" i="6"/>
  <c r="P136" i="6"/>
  <c r="O136" i="6"/>
  <c r="N136" i="6"/>
  <c r="M136" i="6"/>
  <c r="T135" i="6"/>
  <c r="S135" i="6"/>
  <c r="R135" i="6"/>
  <c r="Q135" i="6"/>
  <c r="P135" i="6"/>
  <c r="O135" i="6"/>
  <c r="N135" i="6"/>
  <c r="M135" i="6"/>
  <c r="U134" i="6"/>
  <c r="T134" i="6"/>
  <c r="S134" i="6"/>
  <c r="Q134" i="6"/>
  <c r="P134" i="6"/>
  <c r="O134" i="6"/>
  <c r="N134" i="6"/>
  <c r="M134" i="6"/>
  <c r="U133" i="6"/>
  <c r="T133" i="6"/>
  <c r="S133" i="6"/>
  <c r="Q133" i="6"/>
  <c r="P133" i="6"/>
  <c r="N133" i="6"/>
  <c r="M133" i="6"/>
  <c r="T132" i="6"/>
  <c r="S132" i="6"/>
  <c r="R132" i="6"/>
  <c r="Q132" i="6"/>
  <c r="P132" i="6"/>
  <c r="N132" i="6"/>
  <c r="M132" i="6"/>
  <c r="U131" i="6"/>
  <c r="T131" i="6"/>
  <c r="S131" i="6"/>
  <c r="R131" i="6"/>
  <c r="Q131" i="6"/>
  <c r="P131" i="6"/>
  <c r="O131" i="6"/>
  <c r="N131" i="6"/>
  <c r="M131" i="6"/>
  <c r="U130" i="6"/>
  <c r="T130" i="6"/>
  <c r="S130" i="6"/>
  <c r="R130" i="6"/>
  <c r="Q130" i="6"/>
  <c r="P130" i="6"/>
  <c r="O130" i="6"/>
  <c r="N130" i="6"/>
  <c r="M130" i="6"/>
  <c r="T129" i="6"/>
  <c r="S129" i="6"/>
  <c r="R129" i="6"/>
  <c r="Q129" i="6"/>
  <c r="P129" i="6"/>
  <c r="O129" i="6"/>
  <c r="N129" i="6"/>
  <c r="M129" i="6"/>
  <c r="U128" i="6"/>
  <c r="T128" i="6"/>
  <c r="S128" i="6"/>
  <c r="Q128" i="6"/>
  <c r="P128" i="6"/>
  <c r="O128" i="6"/>
  <c r="N128" i="6"/>
  <c r="M128" i="6"/>
  <c r="U127" i="6"/>
  <c r="T127" i="6"/>
  <c r="S127" i="6"/>
  <c r="R127" i="6"/>
  <c r="Q127" i="6"/>
  <c r="P127" i="6"/>
  <c r="N127" i="6"/>
  <c r="M127" i="6"/>
  <c r="U126" i="6"/>
  <c r="T126" i="6"/>
  <c r="S126" i="6"/>
  <c r="R126" i="6"/>
  <c r="Q126" i="6"/>
  <c r="P126" i="6"/>
  <c r="O126" i="6"/>
  <c r="N126" i="6"/>
  <c r="M126" i="6"/>
  <c r="T125" i="6"/>
  <c r="S125" i="6"/>
  <c r="R125" i="6"/>
  <c r="Q125" i="6"/>
  <c r="P125" i="6"/>
  <c r="O125" i="6"/>
  <c r="N125" i="6"/>
  <c r="M125" i="6"/>
  <c r="U124" i="6"/>
  <c r="T124" i="6"/>
  <c r="S124" i="6"/>
  <c r="Q124" i="6"/>
  <c r="P124" i="6"/>
  <c r="O124" i="6"/>
  <c r="N124" i="6"/>
  <c r="M124" i="6"/>
  <c r="U123" i="6"/>
  <c r="T123" i="6"/>
  <c r="S123" i="6"/>
  <c r="Q123" i="6"/>
  <c r="P123" i="6"/>
  <c r="N123" i="6"/>
  <c r="M123" i="6"/>
  <c r="T122" i="6"/>
  <c r="S122" i="6"/>
  <c r="R122" i="6"/>
  <c r="Q122" i="6"/>
  <c r="P122" i="6"/>
  <c r="N122" i="6"/>
  <c r="M122" i="6"/>
  <c r="U121" i="6"/>
  <c r="T121" i="6"/>
  <c r="S121" i="6"/>
  <c r="R121" i="6"/>
  <c r="Q121" i="6"/>
  <c r="P121" i="6"/>
  <c r="O121" i="6"/>
  <c r="N121" i="6"/>
  <c r="M121" i="6"/>
  <c r="U120" i="6"/>
  <c r="T120" i="6"/>
  <c r="S120" i="6"/>
  <c r="R120" i="6"/>
  <c r="Q120" i="6"/>
  <c r="P120" i="6"/>
  <c r="O120" i="6"/>
  <c r="N120" i="6"/>
  <c r="M120" i="6"/>
  <c r="T119" i="6"/>
  <c r="S119" i="6"/>
  <c r="R119" i="6"/>
  <c r="Q119" i="6"/>
  <c r="P119" i="6"/>
  <c r="O119" i="6"/>
  <c r="N119" i="6"/>
  <c r="M119" i="6"/>
  <c r="U118" i="6"/>
  <c r="T118" i="6"/>
  <c r="S118" i="6"/>
  <c r="Q118" i="6"/>
  <c r="P118" i="6"/>
  <c r="O118" i="6"/>
  <c r="N118" i="6"/>
  <c r="M118" i="6"/>
  <c r="U117" i="6"/>
  <c r="T117" i="6"/>
  <c r="S117" i="6"/>
  <c r="Q117" i="6"/>
  <c r="P117" i="6"/>
  <c r="O117" i="6"/>
  <c r="N117" i="6"/>
  <c r="M117" i="6"/>
  <c r="T116" i="6"/>
  <c r="S116" i="6"/>
  <c r="R116" i="6"/>
  <c r="Q116" i="6"/>
  <c r="P116" i="6"/>
  <c r="N116" i="6"/>
  <c r="M116" i="6"/>
  <c r="U115" i="6"/>
  <c r="T115" i="6"/>
  <c r="S115" i="6"/>
  <c r="R115" i="6"/>
  <c r="Q115" i="6"/>
  <c r="P115" i="6"/>
  <c r="O115" i="6"/>
  <c r="N115" i="6"/>
  <c r="M115" i="6"/>
  <c r="U114" i="6"/>
  <c r="T114" i="6"/>
  <c r="S114" i="6"/>
  <c r="R114" i="6"/>
  <c r="Q114" i="6"/>
  <c r="P114" i="6"/>
  <c r="O114" i="6"/>
  <c r="N114" i="6"/>
  <c r="M114" i="6"/>
  <c r="U113" i="6"/>
  <c r="T113" i="6"/>
  <c r="S113" i="6"/>
  <c r="Q113" i="6"/>
  <c r="P113" i="6"/>
  <c r="O113" i="6"/>
  <c r="N113" i="6"/>
  <c r="M113" i="6"/>
  <c r="T112" i="6"/>
  <c r="S112" i="6"/>
  <c r="R112" i="6"/>
  <c r="Q112" i="6"/>
  <c r="P112" i="6"/>
  <c r="N112" i="6"/>
  <c r="M112" i="6"/>
  <c r="U111" i="6"/>
  <c r="T111" i="6"/>
  <c r="S111" i="6"/>
  <c r="R111" i="6"/>
  <c r="Q111" i="6"/>
  <c r="P111" i="6"/>
  <c r="O111" i="6"/>
  <c r="N111" i="6"/>
  <c r="M111" i="6"/>
  <c r="U110" i="6"/>
  <c r="T110" i="6"/>
  <c r="S110" i="6"/>
  <c r="R110" i="6"/>
  <c r="Q110" i="6"/>
  <c r="P110" i="6"/>
  <c r="O110" i="6"/>
  <c r="N110" i="6"/>
  <c r="M110" i="6"/>
  <c r="U109" i="6"/>
  <c r="T109" i="6"/>
  <c r="S109" i="6"/>
  <c r="Q109" i="6"/>
  <c r="P109" i="6"/>
  <c r="O109" i="6"/>
  <c r="N109" i="6"/>
  <c r="M109" i="6"/>
  <c r="T108" i="6"/>
  <c r="S108" i="6"/>
  <c r="R108" i="6"/>
  <c r="Q108" i="6"/>
  <c r="P108" i="6"/>
  <c r="N108" i="6"/>
  <c r="M108" i="6"/>
  <c r="U107" i="6"/>
  <c r="T107" i="6"/>
  <c r="S107" i="6"/>
  <c r="R107" i="6"/>
  <c r="Q107" i="6"/>
  <c r="P107" i="6"/>
  <c r="O107" i="6"/>
  <c r="N107" i="6"/>
  <c r="M107" i="6"/>
  <c r="U106" i="6"/>
  <c r="T106" i="6"/>
  <c r="S106" i="6"/>
  <c r="R106" i="6"/>
  <c r="Q106" i="6"/>
  <c r="P106" i="6"/>
  <c r="O106" i="6"/>
  <c r="N106" i="6"/>
  <c r="M106" i="6"/>
  <c r="U105" i="6"/>
  <c r="T105" i="6"/>
  <c r="S105" i="6"/>
  <c r="R105" i="6"/>
  <c r="Q105" i="6"/>
  <c r="P105" i="6"/>
  <c r="O105" i="6"/>
  <c r="N105" i="6"/>
  <c r="M105" i="6"/>
  <c r="U104" i="6"/>
  <c r="T104" i="6"/>
  <c r="S104" i="6"/>
  <c r="R104" i="6"/>
  <c r="Q104" i="6"/>
  <c r="P104" i="6"/>
  <c r="O104" i="6"/>
  <c r="N104" i="6"/>
  <c r="M104" i="6"/>
  <c r="U103" i="6"/>
  <c r="T103" i="6"/>
  <c r="S103" i="6"/>
  <c r="Q103" i="6"/>
  <c r="P103" i="6"/>
  <c r="O103" i="6"/>
  <c r="N103" i="6"/>
  <c r="M103" i="6"/>
  <c r="T102" i="6"/>
  <c r="S102" i="6"/>
  <c r="R102" i="6"/>
  <c r="Q102" i="6"/>
  <c r="P102" i="6"/>
  <c r="N102" i="6"/>
  <c r="M102" i="6"/>
  <c r="U101" i="6"/>
  <c r="T101" i="6"/>
  <c r="S101" i="6"/>
  <c r="R101" i="6"/>
  <c r="Q101" i="6"/>
  <c r="P101" i="6"/>
  <c r="O101" i="6"/>
  <c r="N101" i="6"/>
  <c r="M101" i="6"/>
  <c r="U100" i="6"/>
  <c r="T100" i="6"/>
  <c r="S100" i="6"/>
  <c r="R100" i="6"/>
  <c r="Q100" i="6"/>
  <c r="P100" i="6"/>
  <c r="O100" i="6"/>
  <c r="N100" i="6"/>
  <c r="M100" i="6"/>
  <c r="U99" i="6"/>
  <c r="T99" i="6"/>
  <c r="S99" i="6"/>
  <c r="R99" i="6"/>
  <c r="Q99" i="6"/>
  <c r="P99" i="6"/>
  <c r="O99" i="6"/>
  <c r="N99" i="6"/>
  <c r="M99" i="6"/>
  <c r="T98" i="6"/>
  <c r="S98" i="6"/>
  <c r="R98" i="6"/>
  <c r="Q98" i="6"/>
  <c r="P98" i="6"/>
  <c r="N98" i="6"/>
  <c r="M98" i="6"/>
  <c r="U97" i="6"/>
  <c r="T97" i="6"/>
  <c r="S97" i="6"/>
  <c r="R97" i="6"/>
  <c r="Q97" i="6"/>
  <c r="P97" i="6"/>
  <c r="O97" i="6"/>
  <c r="N97" i="6"/>
  <c r="M97" i="6"/>
  <c r="U96" i="6"/>
  <c r="T96" i="6"/>
  <c r="S96" i="6"/>
  <c r="R96" i="6"/>
  <c r="Q96" i="6"/>
  <c r="P96" i="6"/>
  <c r="O96" i="6"/>
  <c r="N96" i="6"/>
  <c r="M96" i="6"/>
  <c r="U95" i="6"/>
  <c r="T95" i="6"/>
  <c r="S95" i="6"/>
  <c r="R95" i="6"/>
  <c r="Q95" i="6"/>
  <c r="P95" i="6"/>
  <c r="O95" i="6"/>
  <c r="N95" i="6"/>
  <c r="M95" i="6"/>
  <c r="U94" i="6"/>
  <c r="T94" i="6"/>
  <c r="S94" i="6"/>
  <c r="R94" i="6"/>
  <c r="Q94" i="6"/>
  <c r="P94" i="6"/>
  <c r="O94" i="6"/>
  <c r="N94" i="6"/>
  <c r="M94" i="6"/>
  <c r="U93" i="6"/>
  <c r="T93" i="6"/>
  <c r="S93" i="6"/>
  <c r="R93" i="6"/>
  <c r="Q93" i="6"/>
  <c r="P93" i="6"/>
  <c r="O93" i="6"/>
  <c r="N93" i="6"/>
  <c r="M93" i="6"/>
  <c r="U92" i="6"/>
  <c r="T92" i="6"/>
  <c r="S92" i="6"/>
  <c r="R92" i="6"/>
  <c r="Q92" i="6"/>
  <c r="P92" i="6"/>
  <c r="O92" i="6"/>
  <c r="N92" i="6"/>
  <c r="M92" i="6"/>
  <c r="U91" i="6"/>
  <c r="T91" i="6"/>
  <c r="S91" i="6"/>
  <c r="Q91" i="6"/>
  <c r="P91" i="6"/>
  <c r="O91" i="6"/>
  <c r="N91" i="6"/>
  <c r="M91" i="6"/>
  <c r="U90" i="6"/>
  <c r="T90" i="6"/>
  <c r="S90" i="6"/>
  <c r="R90" i="6"/>
  <c r="Q90" i="6"/>
  <c r="P90" i="6"/>
  <c r="O90" i="6"/>
  <c r="N90" i="6"/>
  <c r="M90" i="6"/>
  <c r="U89" i="6"/>
  <c r="T89" i="6"/>
  <c r="S89" i="6"/>
  <c r="R89" i="6"/>
  <c r="Q89" i="6"/>
  <c r="P89" i="6"/>
  <c r="O89" i="6"/>
  <c r="N89" i="6"/>
  <c r="M89" i="6"/>
  <c r="U88" i="6"/>
  <c r="T88" i="6"/>
  <c r="S88" i="6"/>
  <c r="R88" i="6"/>
  <c r="Q88" i="6"/>
  <c r="P88" i="6"/>
  <c r="O88" i="6"/>
  <c r="N88" i="6"/>
  <c r="M88" i="6"/>
  <c r="U87" i="6"/>
  <c r="T87" i="6"/>
  <c r="S87" i="6"/>
  <c r="Q87" i="6"/>
  <c r="P87" i="6"/>
  <c r="O87" i="6"/>
  <c r="N87" i="6"/>
  <c r="M87" i="6"/>
  <c r="U86" i="6"/>
  <c r="T86" i="6"/>
  <c r="S86" i="6"/>
  <c r="R86" i="6"/>
  <c r="Q86" i="6"/>
  <c r="P86" i="6"/>
  <c r="N86" i="6"/>
  <c r="M86" i="6"/>
  <c r="U85" i="6"/>
  <c r="T85" i="6"/>
  <c r="S85" i="6"/>
  <c r="R85" i="6"/>
  <c r="Q85" i="6"/>
  <c r="P85" i="6"/>
  <c r="O85" i="6"/>
  <c r="N85" i="6"/>
  <c r="M85" i="6"/>
  <c r="U84" i="6"/>
  <c r="T84" i="6"/>
  <c r="S84" i="6"/>
  <c r="R84" i="6"/>
  <c r="Q84" i="6"/>
  <c r="P84" i="6"/>
  <c r="O84" i="6"/>
  <c r="N84" i="6"/>
  <c r="M84" i="6"/>
  <c r="U83" i="6"/>
  <c r="T83" i="6"/>
  <c r="S83" i="6"/>
  <c r="R83" i="6"/>
  <c r="Q83" i="6"/>
  <c r="P83" i="6"/>
  <c r="O83" i="6"/>
  <c r="N83" i="6"/>
  <c r="M83" i="6"/>
  <c r="U82" i="6"/>
  <c r="T82" i="6"/>
  <c r="S82" i="6"/>
  <c r="R82" i="6"/>
  <c r="Q82" i="6"/>
  <c r="P82" i="6"/>
  <c r="N82" i="6"/>
  <c r="M82" i="6"/>
  <c r="U81" i="6"/>
  <c r="T81" i="6"/>
  <c r="S81" i="6"/>
  <c r="R81" i="6"/>
  <c r="Q81" i="6"/>
  <c r="P81" i="6"/>
  <c r="O81" i="6"/>
  <c r="N81" i="6"/>
  <c r="M81" i="6"/>
  <c r="U80" i="6"/>
  <c r="T80" i="6"/>
  <c r="S80" i="6"/>
  <c r="R80" i="6"/>
  <c r="Q80" i="6"/>
  <c r="P80" i="6"/>
  <c r="O80" i="6"/>
  <c r="N80" i="6"/>
  <c r="M80" i="6"/>
  <c r="U79" i="6"/>
  <c r="T79" i="6"/>
  <c r="S79" i="6"/>
  <c r="R79" i="6"/>
  <c r="Q79" i="6"/>
  <c r="P79" i="6"/>
  <c r="O79" i="6"/>
  <c r="N79" i="6"/>
  <c r="M79" i="6"/>
  <c r="U78" i="6"/>
  <c r="T78" i="6"/>
  <c r="S78" i="6"/>
  <c r="R78" i="6"/>
  <c r="Q78" i="6"/>
  <c r="P78" i="6"/>
  <c r="N78" i="6"/>
  <c r="M78" i="6"/>
  <c r="U77" i="6"/>
  <c r="T77" i="6"/>
  <c r="S77" i="6"/>
  <c r="R77" i="6"/>
  <c r="Q77" i="6"/>
  <c r="P77" i="6"/>
  <c r="O77" i="6"/>
  <c r="N77" i="6"/>
  <c r="M77" i="6"/>
  <c r="T76" i="6"/>
  <c r="S76" i="6"/>
  <c r="R76" i="6"/>
  <c r="Q76" i="6"/>
  <c r="P76" i="6"/>
  <c r="O76" i="6"/>
  <c r="N76" i="6"/>
  <c r="M76" i="6"/>
  <c r="U75" i="6"/>
  <c r="T75" i="6"/>
  <c r="S75" i="6"/>
  <c r="R75" i="6"/>
  <c r="Q75" i="6"/>
  <c r="P75" i="6"/>
  <c r="O75" i="6"/>
  <c r="N75" i="6"/>
  <c r="M75" i="6"/>
  <c r="U74" i="6"/>
  <c r="T74" i="6"/>
  <c r="S74" i="6"/>
  <c r="R74" i="6"/>
  <c r="Q74" i="6"/>
  <c r="P74" i="6"/>
  <c r="O74" i="6"/>
  <c r="N74" i="6"/>
  <c r="M74" i="6"/>
  <c r="U73" i="6"/>
  <c r="T73" i="6"/>
  <c r="S73" i="6"/>
  <c r="R73" i="6"/>
  <c r="Q73" i="6"/>
  <c r="P73" i="6"/>
  <c r="O73" i="6"/>
  <c r="N73" i="6"/>
  <c r="M73" i="6"/>
  <c r="U72" i="6"/>
  <c r="T72" i="6"/>
  <c r="S72" i="6"/>
  <c r="R72" i="6"/>
  <c r="Q72" i="6"/>
  <c r="P72" i="6"/>
  <c r="O72" i="6"/>
  <c r="N72" i="6"/>
  <c r="M72" i="6"/>
  <c r="U71" i="6"/>
  <c r="T71" i="6"/>
  <c r="S71" i="6"/>
  <c r="R71" i="6"/>
  <c r="Q71" i="6"/>
  <c r="P71" i="6"/>
  <c r="O71" i="6"/>
  <c r="N71" i="6"/>
  <c r="M71" i="6"/>
  <c r="U70" i="6"/>
  <c r="T70" i="6"/>
  <c r="S70" i="6"/>
  <c r="R70" i="6"/>
  <c r="Q70" i="6"/>
  <c r="P70" i="6"/>
  <c r="O70" i="6"/>
  <c r="N70" i="6"/>
  <c r="M70" i="6"/>
  <c r="U69" i="6"/>
  <c r="T69" i="6"/>
  <c r="S69" i="6"/>
  <c r="R69" i="6"/>
  <c r="Q69" i="6"/>
  <c r="P69" i="6"/>
  <c r="O69" i="6"/>
  <c r="N69" i="6"/>
  <c r="M69" i="6"/>
  <c r="U68" i="6"/>
  <c r="T68" i="6"/>
  <c r="S68" i="6"/>
  <c r="R68" i="6"/>
  <c r="Q68" i="6"/>
  <c r="P68" i="6"/>
  <c r="O68" i="6"/>
  <c r="N68" i="6"/>
  <c r="M68" i="6"/>
  <c r="U67" i="6"/>
  <c r="T67" i="6"/>
  <c r="S67" i="6"/>
  <c r="R67" i="6"/>
  <c r="Q67" i="6"/>
  <c r="P67" i="6"/>
  <c r="O67" i="6"/>
  <c r="N67" i="6"/>
  <c r="M67" i="6"/>
  <c r="U66" i="6"/>
  <c r="T66" i="6"/>
  <c r="S66" i="6"/>
  <c r="R66" i="6"/>
  <c r="Q66" i="6"/>
  <c r="P66" i="6"/>
  <c r="O66" i="6"/>
  <c r="N66" i="6"/>
  <c r="M66" i="6"/>
  <c r="U65" i="6"/>
  <c r="T65" i="6"/>
  <c r="S65" i="6"/>
  <c r="R65" i="6"/>
  <c r="Q65" i="6"/>
  <c r="P65" i="6"/>
  <c r="O65" i="6"/>
  <c r="N65" i="6"/>
  <c r="M65" i="6"/>
  <c r="U64" i="6"/>
  <c r="T64" i="6"/>
  <c r="S64" i="6"/>
  <c r="R64" i="6"/>
  <c r="Q64" i="6"/>
  <c r="P64" i="6"/>
  <c r="O64" i="6"/>
  <c r="N64" i="6"/>
  <c r="M64" i="6"/>
  <c r="U63" i="6"/>
  <c r="T63" i="6"/>
  <c r="S63" i="6"/>
  <c r="R63" i="6"/>
  <c r="Q63" i="6"/>
  <c r="P63" i="6"/>
  <c r="O63" i="6"/>
  <c r="N63" i="6"/>
  <c r="M63" i="6"/>
  <c r="U62" i="6"/>
  <c r="T62" i="6"/>
  <c r="S62" i="6"/>
  <c r="R62" i="6"/>
  <c r="Q62" i="6"/>
  <c r="P62" i="6"/>
  <c r="O62" i="6"/>
  <c r="N62" i="6"/>
  <c r="M62" i="6"/>
  <c r="U61" i="6"/>
  <c r="T61" i="6"/>
  <c r="S61" i="6"/>
  <c r="R61" i="6"/>
  <c r="Q61" i="6"/>
  <c r="P61" i="6"/>
  <c r="O61" i="6"/>
  <c r="N61" i="6"/>
  <c r="M61" i="6"/>
  <c r="U60" i="6"/>
  <c r="T60" i="6"/>
  <c r="S60" i="6"/>
  <c r="R60" i="6"/>
  <c r="Q60" i="6"/>
  <c r="P60" i="6"/>
  <c r="O60" i="6"/>
  <c r="N60" i="6"/>
  <c r="M60" i="6"/>
  <c r="U59" i="6"/>
  <c r="T59" i="6"/>
  <c r="S59" i="6"/>
  <c r="R59" i="6"/>
  <c r="Q59" i="6"/>
  <c r="P59" i="6"/>
  <c r="O59" i="6"/>
  <c r="N59" i="6"/>
  <c r="M59" i="6"/>
  <c r="U58" i="6"/>
  <c r="T58" i="6"/>
  <c r="S58" i="6"/>
  <c r="R58" i="6"/>
  <c r="Q58" i="6"/>
  <c r="P58" i="6"/>
  <c r="O58" i="6"/>
  <c r="N58" i="6"/>
  <c r="M58" i="6"/>
  <c r="U57" i="6"/>
  <c r="T57" i="6"/>
  <c r="S57" i="6"/>
  <c r="R57" i="6"/>
  <c r="Q57" i="6"/>
  <c r="P57" i="6"/>
  <c r="O57" i="6"/>
  <c r="N57" i="6"/>
  <c r="M57" i="6"/>
  <c r="U56" i="6"/>
  <c r="T56" i="6"/>
  <c r="S56" i="6"/>
  <c r="R56" i="6"/>
  <c r="Q56" i="6"/>
  <c r="P56" i="6"/>
  <c r="O56" i="6"/>
  <c r="N56" i="6"/>
  <c r="M56" i="6"/>
  <c r="U55" i="6"/>
  <c r="T55" i="6"/>
  <c r="S55" i="6"/>
  <c r="R55" i="6"/>
  <c r="Q55" i="6"/>
  <c r="P55" i="6"/>
  <c r="O55" i="6"/>
  <c r="N55" i="6"/>
  <c r="M55" i="6"/>
  <c r="U54" i="6"/>
  <c r="T54" i="6"/>
  <c r="S54" i="6"/>
  <c r="R54" i="6"/>
  <c r="Q54" i="6"/>
  <c r="P54" i="6"/>
  <c r="O54" i="6"/>
  <c r="N54" i="6"/>
  <c r="M54" i="6"/>
  <c r="U53" i="6"/>
  <c r="T53" i="6"/>
  <c r="S53" i="6"/>
  <c r="R53" i="6"/>
  <c r="Q53" i="6"/>
  <c r="P53" i="6"/>
  <c r="O53" i="6"/>
  <c r="N53" i="6"/>
  <c r="M53" i="6"/>
  <c r="U52" i="6"/>
  <c r="T52" i="6"/>
  <c r="S52" i="6"/>
  <c r="R52" i="6"/>
  <c r="Q52" i="6"/>
  <c r="P52" i="6"/>
  <c r="O52" i="6"/>
  <c r="N52" i="6"/>
  <c r="M52" i="6"/>
  <c r="U51" i="6"/>
  <c r="T51" i="6"/>
  <c r="S51" i="6"/>
  <c r="R51" i="6"/>
  <c r="Q51" i="6"/>
  <c r="P51" i="6"/>
  <c r="O51" i="6"/>
  <c r="N51" i="6"/>
  <c r="M51" i="6"/>
  <c r="U50" i="6"/>
  <c r="T50" i="6"/>
  <c r="S50" i="6"/>
  <c r="R50" i="6"/>
  <c r="Q50" i="6"/>
  <c r="P50" i="6"/>
  <c r="O50" i="6"/>
  <c r="N50" i="6"/>
  <c r="M50" i="6"/>
  <c r="U49" i="6"/>
  <c r="T49" i="6"/>
  <c r="S49" i="6"/>
  <c r="R49" i="6"/>
  <c r="Q49" i="6"/>
  <c r="P49" i="6"/>
  <c r="O49" i="6"/>
  <c r="N49" i="6"/>
  <c r="M49" i="6"/>
  <c r="U48" i="6"/>
  <c r="T48" i="6"/>
  <c r="S48" i="6"/>
  <c r="R48" i="6"/>
  <c r="Q48" i="6"/>
  <c r="P48" i="6"/>
  <c r="O48" i="6"/>
  <c r="N48" i="6"/>
  <c r="M48" i="6"/>
  <c r="U47" i="6"/>
  <c r="T47" i="6"/>
  <c r="S47" i="6"/>
  <c r="R47" i="6"/>
  <c r="Q47" i="6"/>
  <c r="P47" i="6"/>
  <c r="O47" i="6"/>
  <c r="N47" i="6"/>
  <c r="M47" i="6"/>
  <c r="U46" i="6"/>
  <c r="T46" i="6"/>
  <c r="S46" i="6"/>
  <c r="R46" i="6"/>
  <c r="Q46" i="6"/>
  <c r="P46" i="6"/>
  <c r="O46" i="6"/>
  <c r="N46" i="6"/>
  <c r="M46" i="6"/>
  <c r="U45" i="6"/>
  <c r="T45" i="6"/>
  <c r="S45" i="6"/>
  <c r="R45" i="6"/>
  <c r="Q45" i="6"/>
  <c r="P45" i="6"/>
  <c r="O45" i="6"/>
  <c r="N45" i="6"/>
  <c r="M45" i="6"/>
  <c r="U44" i="6"/>
  <c r="T44" i="6"/>
  <c r="S44" i="6"/>
  <c r="R44" i="6"/>
  <c r="Q44" i="6"/>
  <c r="P44" i="6"/>
  <c r="O44" i="6"/>
  <c r="N44" i="6"/>
  <c r="M44" i="6"/>
  <c r="U43" i="6"/>
  <c r="T43" i="6"/>
  <c r="S43" i="6"/>
  <c r="R43" i="6"/>
  <c r="Q43" i="6"/>
  <c r="P43" i="6"/>
  <c r="O43" i="6"/>
  <c r="N43" i="6"/>
  <c r="M43" i="6"/>
  <c r="U42" i="6"/>
  <c r="T42" i="6"/>
  <c r="S42" i="6"/>
  <c r="R42" i="6"/>
  <c r="Q42" i="6"/>
  <c r="P42" i="6"/>
  <c r="O42" i="6"/>
  <c r="N42" i="6"/>
  <c r="M42" i="6"/>
  <c r="U41" i="6"/>
  <c r="T41" i="6"/>
  <c r="S41" i="6"/>
  <c r="R41" i="6"/>
  <c r="Q41" i="6"/>
  <c r="P41" i="6"/>
  <c r="O41" i="6"/>
  <c r="N41" i="6"/>
  <c r="M41" i="6"/>
  <c r="U40" i="6"/>
  <c r="T40" i="6"/>
  <c r="S40" i="6"/>
  <c r="R40" i="6"/>
  <c r="Q40" i="6"/>
  <c r="P40" i="6"/>
  <c r="O40" i="6"/>
  <c r="N40" i="6"/>
  <c r="M40" i="6"/>
  <c r="U39" i="6"/>
  <c r="T39" i="6"/>
  <c r="S39" i="6"/>
  <c r="R39" i="6"/>
  <c r="Q39" i="6"/>
  <c r="P39" i="6"/>
  <c r="O39" i="6"/>
  <c r="N39" i="6"/>
  <c r="M39" i="6"/>
  <c r="U38" i="6"/>
  <c r="T38" i="6"/>
  <c r="S38" i="6"/>
  <c r="R38" i="6"/>
  <c r="Q38" i="6"/>
  <c r="P38" i="6"/>
  <c r="O38" i="6"/>
  <c r="N38" i="6"/>
  <c r="M38" i="6"/>
  <c r="U37" i="6"/>
  <c r="T37" i="6"/>
  <c r="S37" i="6"/>
  <c r="R37" i="6"/>
  <c r="Q37" i="6"/>
  <c r="P37" i="6"/>
  <c r="O37" i="6"/>
  <c r="N37" i="6"/>
  <c r="M37" i="6"/>
  <c r="U36" i="6"/>
  <c r="T36" i="6"/>
  <c r="S36" i="6"/>
  <c r="R36" i="6"/>
  <c r="Q36" i="6"/>
  <c r="P36" i="6"/>
  <c r="O36" i="6"/>
  <c r="N36" i="6"/>
  <c r="M36" i="6"/>
  <c r="U35" i="6"/>
  <c r="T35" i="6"/>
  <c r="S35" i="6"/>
  <c r="R35" i="6"/>
  <c r="Q35" i="6"/>
  <c r="P35" i="6"/>
  <c r="O35" i="6"/>
  <c r="N35" i="6"/>
  <c r="M35" i="6"/>
  <c r="U34" i="6"/>
  <c r="T34" i="6"/>
  <c r="S34" i="6"/>
  <c r="R34" i="6"/>
  <c r="Q34" i="6"/>
  <c r="P34" i="6"/>
  <c r="O34" i="6"/>
  <c r="N34" i="6"/>
  <c r="M34" i="6"/>
  <c r="U33" i="6"/>
  <c r="T33" i="6"/>
  <c r="S33" i="6"/>
  <c r="R33" i="6"/>
  <c r="Q33" i="6"/>
  <c r="P33" i="6"/>
  <c r="O33" i="6"/>
  <c r="N33" i="6"/>
  <c r="M33" i="6"/>
  <c r="U32" i="6"/>
  <c r="T32" i="6"/>
  <c r="S32" i="6"/>
  <c r="R32" i="6"/>
  <c r="Q32" i="6"/>
  <c r="P32" i="6"/>
  <c r="O32" i="6"/>
  <c r="N32" i="6"/>
  <c r="M32" i="6"/>
  <c r="U31" i="6"/>
  <c r="T31" i="6"/>
  <c r="S31" i="6"/>
  <c r="R31" i="6"/>
  <c r="Q31" i="6"/>
  <c r="P31" i="6"/>
  <c r="O31" i="6"/>
  <c r="N31" i="6"/>
  <c r="M31" i="6"/>
  <c r="U30" i="6"/>
  <c r="T30" i="6"/>
  <c r="S30" i="6"/>
  <c r="R30" i="6"/>
  <c r="Q30" i="6"/>
  <c r="P30" i="6"/>
  <c r="O30" i="6"/>
  <c r="N30" i="6"/>
  <c r="M30" i="6"/>
  <c r="U29" i="6"/>
  <c r="T29" i="6"/>
  <c r="S29" i="6"/>
  <c r="R29" i="6"/>
  <c r="Q29" i="6"/>
  <c r="P29" i="6"/>
  <c r="O29" i="6"/>
  <c r="N29" i="6"/>
  <c r="M29" i="6"/>
  <c r="U28" i="6"/>
  <c r="T28" i="6"/>
  <c r="S28" i="6"/>
  <c r="R28" i="6"/>
  <c r="Q28" i="6"/>
  <c r="P28" i="6"/>
  <c r="O28" i="6"/>
  <c r="N28" i="6"/>
  <c r="M28" i="6"/>
  <c r="U27" i="6"/>
  <c r="T27" i="6"/>
  <c r="S27" i="6"/>
  <c r="R27" i="6"/>
  <c r="Q27" i="6"/>
  <c r="P27" i="6"/>
  <c r="O27" i="6"/>
  <c r="N27" i="6"/>
  <c r="M27" i="6"/>
  <c r="U26" i="6"/>
  <c r="T26" i="6"/>
  <c r="S26" i="6"/>
  <c r="R26" i="6"/>
  <c r="Q26" i="6"/>
  <c r="P26" i="6"/>
  <c r="O26" i="6"/>
  <c r="N26" i="6"/>
  <c r="M26" i="6"/>
  <c r="U25" i="6"/>
  <c r="T25" i="6"/>
  <c r="S25" i="6"/>
  <c r="R25" i="6"/>
  <c r="Q25" i="6"/>
  <c r="P25" i="6"/>
  <c r="O25" i="6"/>
  <c r="N25" i="6"/>
  <c r="M25" i="6"/>
  <c r="U24" i="6"/>
  <c r="T24" i="6"/>
  <c r="S24" i="6"/>
  <c r="R24" i="6"/>
  <c r="Q24" i="6"/>
  <c r="P24" i="6"/>
  <c r="O24" i="6"/>
  <c r="N24" i="6"/>
  <c r="M24" i="6"/>
  <c r="U23" i="6"/>
  <c r="T23" i="6"/>
  <c r="S23" i="6"/>
  <c r="R23" i="6"/>
  <c r="Q23" i="6"/>
  <c r="P23" i="6"/>
  <c r="O23" i="6"/>
  <c r="N23" i="6"/>
  <c r="M23" i="6"/>
  <c r="U22" i="6"/>
  <c r="T22" i="6"/>
  <c r="S22" i="6"/>
  <c r="R22" i="6"/>
  <c r="Q22" i="6"/>
  <c r="P22" i="6"/>
  <c r="O22" i="6"/>
  <c r="N22" i="6"/>
  <c r="M22" i="6"/>
  <c r="U21" i="6"/>
  <c r="T21" i="6"/>
  <c r="S21" i="6"/>
  <c r="R21" i="6"/>
  <c r="Q21" i="6"/>
  <c r="P21" i="6"/>
  <c r="O21" i="6"/>
  <c r="N21" i="6"/>
  <c r="M21" i="6"/>
  <c r="U20" i="6"/>
  <c r="T20" i="6"/>
  <c r="S20" i="6"/>
  <c r="R20" i="6"/>
  <c r="Q20" i="6"/>
  <c r="P20" i="6"/>
  <c r="O20" i="6"/>
  <c r="N20" i="6"/>
  <c r="M20" i="6"/>
  <c r="U19" i="6"/>
  <c r="T19" i="6"/>
  <c r="S19" i="6"/>
  <c r="R19" i="6"/>
  <c r="Q19" i="6"/>
  <c r="P19" i="6"/>
  <c r="O19" i="6"/>
  <c r="N19" i="6"/>
  <c r="M19" i="6"/>
  <c r="U18" i="6"/>
  <c r="T18" i="6"/>
  <c r="S18" i="6"/>
  <c r="R18" i="6"/>
  <c r="Q18" i="6"/>
  <c r="P18" i="6"/>
  <c r="O18" i="6"/>
  <c r="N18" i="6"/>
  <c r="M18" i="6"/>
  <c r="U17" i="6"/>
  <c r="T17" i="6"/>
  <c r="S17" i="6"/>
  <c r="R17" i="6"/>
  <c r="Q17" i="6"/>
  <c r="P17" i="6"/>
  <c r="O17" i="6"/>
  <c r="N17" i="6"/>
  <c r="M17" i="6"/>
  <c r="V268" i="6"/>
  <c r="V267" i="6"/>
  <c r="W268" i="6"/>
  <c r="K4" i="6"/>
  <c r="J4" i="6"/>
  <c r="I4" i="6"/>
  <c r="H4" i="6"/>
  <c r="G4" i="6"/>
  <c r="F4" i="6"/>
  <c r="E4" i="6"/>
  <c r="D4" i="6"/>
  <c r="B13" i="8"/>
  <c r="L2" i="8" s="1"/>
  <c r="G13" i="8"/>
  <c r="L7" i="8" s="1"/>
  <c r="J13" i="8"/>
  <c r="L10" i="8" s="1"/>
  <c r="E13" i="8"/>
  <c r="L5" i="8" s="1"/>
  <c r="F13" i="8"/>
  <c r="L6" i="8" s="1"/>
  <c r="H13" i="8"/>
  <c r="L8" i="8" s="1"/>
  <c r="R232" i="2"/>
  <c r="R224" i="2"/>
  <c r="R220" i="2"/>
  <c r="R208" i="2"/>
  <c r="R196" i="2"/>
  <c r="R184" i="2"/>
  <c r="R172" i="2"/>
  <c r="R160" i="2"/>
  <c r="R152" i="2"/>
  <c r="R148" i="2"/>
  <c r="R140" i="2"/>
  <c r="R136" i="2"/>
  <c r="R235" i="2"/>
  <c r="R223" i="2"/>
  <c r="R211" i="2"/>
  <c r="R199" i="2"/>
  <c r="R187" i="2"/>
  <c r="R175" i="2"/>
  <c r="R163" i="2"/>
  <c r="R155" i="2"/>
  <c r="R151" i="2"/>
  <c r="R143" i="2"/>
  <c r="R139" i="2"/>
  <c r="R238" i="2"/>
  <c r="R230" i="2"/>
  <c r="R226" i="2"/>
  <c r="R214" i="2"/>
  <c r="R202" i="2"/>
  <c r="R190" i="2"/>
  <c r="R178" i="2"/>
  <c r="R166" i="2"/>
  <c r="R154" i="2"/>
  <c r="R146" i="2"/>
  <c r="R142" i="2"/>
  <c r="R134" i="2"/>
  <c r="R125" i="2"/>
  <c r="R121" i="2"/>
  <c r="R113" i="2"/>
  <c r="R109" i="2"/>
  <c r="R101" i="2"/>
  <c r="R97" i="2"/>
  <c r="R89" i="2"/>
  <c r="R85" i="2"/>
  <c r="R77" i="2"/>
  <c r="R73" i="2"/>
  <c r="R65" i="2"/>
  <c r="R61" i="2"/>
  <c r="R53" i="2"/>
  <c r="R49" i="2"/>
  <c r="R229" i="2"/>
  <c r="R217" i="2"/>
  <c r="R205" i="2"/>
  <c r="R193" i="2"/>
  <c r="R181" i="2"/>
  <c r="R169" i="2"/>
  <c r="R157" i="2"/>
  <c r="R149" i="2"/>
  <c r="R145" i="2"/>
  <c r="R137" i="2"/>
  <c r="R133" i="2"/>
  <c r="R128" i="2"/>
  <c r="R124" i="2"/>
  <c r="R116" i="2"/>
  <c r="R112" i="2"/>
  <c r="R104" i="2"/>
  <c r="R100" i="2"/>
  <c r="R92" i="2"/>
  <c r="R88" i="2"/>
  <c r="R80" i="2"/>
  <c r="R127" i="2"/>
  <c r="R119" i="2"/>
  <c r="R103" i="2"/>
  <c r="R95" i="2"/>
  <c r="R79" i="2"/>
  <c r="R74" i="2"/>
  <c r="R68" i="2"/>
  <c r="R58" i="2"/>
  <c r="R52" i="2"/>
  <c r="R47" i="2"/>
  <c r="R43" i="2"/>
  <c r="R35" i="2"/>
  <c r="R31" i="2"/>
  <c r="R23" i="2"/>
  <c r="R19" i="2"/>
  <c r="R11" i="2"/>
  <c r="R118" i="2"/>
  <c r="R110" i="2"/>
  <c r="R94" i="2"/>
  <c r="R86" i="2"/>
  <c r="R67" i="2"/>
  <c r="R62" i="2"/>
  <c r="R56" i="2"/>
  <c r="R46" i="2"/>
  <c r="R38" i="2"/>
  <c r="R34" i="2"/>
  <c r="R26" i="2"/>
  <c r="R22" i="2"/>
  <c r="R14" i="2"/>
  <c r="R131" i="2"/>
  <c r="R115" i="2"/>
  <c r="R107" i="2"/>
  <c r="R91" i="2"/>
  <c r="R83" i="2"/>
  <c r="R76" i="2"/>
  <c r="R71" i="2"/>
  <c r="R66" i="2"/>
  <c r="R55" i="2"/>
  <c r="R50" i="2"/>
  <c r="R41" i="2"/>
  <c r="R37" i="2"/>
  <c r="R29" i="2"/>
  <c r="R25" i="2"/>
  <c r="R17" i="2"/>
  <c r="R13" i="2"/>
  <c r="R130" i="2"/>
  <c r="R122" i="2"/>
  <c r="R106" i="2"/>
  <c r="R98" i="2"/>
  <c r="R82" i="2"/>
  <c r="R70" i="2"/>
  <c r="R64" i="2"/>
  <c r="R59" i="2"/>
  <c r="R44" i="2"/>
  <c r="R40" i="2"/>
  <c r="R32" i="2"/>
  <c r="R28" i="2"/>
  <c r="R20" i="2"/>
  <c r="R16" i="2"/>
  <c r="C13" i="8"/>
  <c r="L3" i="8" s="1"/>
  <c r="D13" i="8"/>
  <c r="L4" i="8" s="1"/>
  <c r="W267" i="6"/>
  <c r="X267" i="6"/>
  <c r="Y267" i="6" s="1"/>
  <c r="Z267" i="6" s="1"/>
  <c r="AA267" i="6" s="1"/>
  <c r="AB267" i="6" s="1"/>
  <c r="AC267" i="6" s="1"/>
  <c r="AD267" i="6" s="1"/>
  <c r="AE267" i="6" s="1"/>
  <c r="AF267" i="6" s="1"/>
  <c r="V266" i="6"/>
  <c r="W266" i="6"/>
  <c r="X266" i="6"/>
  <c r="V265" i="6"/>
  <c r="W265" i="6"/>
  <c r="X265" i="6"/>
  <c r="Y265" i="6" s="1"/>
  <c r="Z265" i="6" s="1"/>
  <c r="V264" i="6"/>
  <c r="W264" i="6"/>
  <c r="X264" i="6"/>
  <c r="Y264" i="6" s="1"/>
  <c r="Z264" i="6" s="1"/>
  <c r="AA264" i="6" s="1"/>
  <c r="AB264" i="6"/>
  <c r="AC264" i="6" s="1"/>
  <c r="AD264" i="6" s="1"/>
  <c r="AE264" i="6" s="1"/>
  <c r="AF264" i="6" s="1"/>
  <c r="V263" i="6"/>
  <c r="W263" i="6"/>
  <c r="X263" i="6"/>
  <c r="Y263" i="6" s="1"/>
  <c r="Z263" i="6" s="1"/>
  <c r="AA263" i="6" s="1"/>
  <c r="AB263" i="6" s="1"/>
  <c r="AC263" i="6" s="1"/>
  <c r="AD263" i="6" s="1"/>
  <c r="AE263" i="6" s="1"/>
  <c r="AF263" i="6" s="1"/>
  <c r="V262" i="6"/>
  <c r="W262" i="6"/>
  <c r="X262" i="6"/>
  <c r="Y262" i="6" s="1"/>
  <c r="Z262" i="6" s="1"/>
  <c r="AA262" i="6" s="1"/>
  <c r="AB262" i="6" s="1"/>
  <c r="AC262" i="6" s="1"/>
  <c r="AD262" i="6" s="1"/>
  <c r="AE262" i="6" s="1"/>
  <c r="AF262" i="6" s="1"/>
  <c r="V261" i="6"/>
  <c r="W261" i="6"/>
  <c r="X261" i="6"/>
  <c r="Y261" i="6" s="1"/>
  <c r="Z261" i="6" s="1"/>
  <c r="AA261" i="6" s="1"/>
  <c r="AB261" i="6" s="1"/>
  <c r="AC261" i="6" s="1"/>
  <c r="AD261" i="6" s="1"/>
  <c r="AE261" i="6" s="1"/>
  <c r="AF261" i="6" s="1"/>
  <c r="V260" i="6"/>
  <c r="W260" i="6"/>
  <c r="X260" i="6"/>
  <c r="Y260" i="6" s="1"/>
  <c r="Z260" i="6" s="1"/>
  <c r="AA260" i="6" s="1"/>
  <c r="AB260" i="6" s="1"/>
  <c r="AC260" i="6" s="1"/>
  <c r="AD260" i="6" s="1"/>
  <c r="AE260" i="6" s="1"/>
  <c r="AF260" i="6" s="1"/>
  <c r="V259" i="6"/>
  <c r="W259" i="6"/>
  <c r="X259" i="6"/>
  <c r="Y259" i="6" s="1"/>
  <c r="Z259" i="6" s="1"/>
  <c r="AA259" i="6" s="1"/>
  <c r="AB259" i="6" s="1"/>
  <c r="AC259" i="6" s="1"/>
  <c r="AD259" i="6" s="1"/>
  <c r="AE259" i="6" s="1"/>
  <c r="AF259" i="6" s="1"/>
  <c r="V258" i="6"/>
  <c r="W258" i="6"/>
  <c r="X258" i="6"/>
  <c r="Y258" i="6" s="1"/>
  <c r="Z258" i="6" s="1"/>
  <c r="AA258" i="6" s="1"/>
  <c r="AB258" i="6" s="1"/>
  <c r="AC258" i="6" s="1"/>
  <c r="AD258" i="6" s="1"/>
  <c r="AE258" i="6" s="1"/>
  <c r="AF258" i="6" s="1"/>
  <c r="V257" i="6"/>
  <c r="W257" i="6"/>
  <c r="X257" i="6"/>
  <c r="Y257" i="6" s="1"/>
  <c r="Z257" i="6" s="1"/>
  <c r="AA257" i="6" s="1"/>
  <c r="AB257" i="6" s="1"/>
  <c r="AC257" i="6" s="1"/>
  <c r="AD257" i="6" s="1"/>
  <c r="AE257" i="6" s="1"/>
  <c r="AF257" i="6" s="1"/>
  <c r="V256" i="6"/>
  <c r="W256" i="6"/>
  <c r="X256" i="6"/>
  <c r="Y256" i="6"/>
  <c r="Z256" i="6" s="1"/>
  <c r="AA256" i="6" s="1"/>
  <c r="AB256" i="6" s="1"/>
  <c r="AC256" i="6" s="1"/>
  <c r="AD256" i="6" s="1"/>
  <c r="AE256" i="6" s="1"/>
  <c r="AF256" i="6" s="1"/>
  <c r="V255" i="6"/>
  <c r="W255" i="6"/>
  <c r="X255" i="6"/>
  <c r="Y255" i="6" s="1"/>
  <c r="Z255" i="6" s="1"/>
  <c r="AA255" i="6" s="1"/>
  <c r="AB255" i="6" s="1"/>
  <c r="AC255" i="6" s="1"/>
  <c r="AD255" i="6" s="1"/>
  <c r="AE255" i="6" s="1"/>
  <c r="AF255" i="6" s="1"/>
  <c r="V254" i="6"/>
  <c r="W254" i="6"/>
  <c r="X254" i="6"/>
  <c r="Y254" i="6"/>
  <c r="Z254" i="6" s="1"/>
  <c r="AA254" i="6" s="1"/>
  <c r="AB254" i="6" s="1"/>
  <c r="AC254" i="6" s="1"/>
  <c r="AD254" i="6" s="1"/>
  <c r="AE254" i="6" s="1"/>
  <c r="AF254" i="6" s="1"/>
  <c r="V253" i="6"/>
  <c r="W253" i="6"/>
  <c r="X253" i="6"/>
  <c r="Y253" i="6" s="1"/>
  <c r="Z253" i="6" s="1"/>
  <c r="AA253" i="6" s="1"/>
  <c r="AB253" i="6" s="1"/>
  <c r="AC253" i="6" s="1"/>
  <c r="AD253" i="6" s="1"/>
  <c r="AE253" i="6" s="1"/>
  <c r="AF253" i="6" s="1"/>
  <c r="V252" i="6"/>
  <c r="W252" i="6"/>
  <c r="X252" i="6"/>
  <c r="Y252" i="6" s="1"/>
  <c r="Z252" i="6" s="1"/>
  <c r="AA252" i="6" s="1"/>
  <c r="AB252" i="6"/>
  <c r="AC252" i="6" s="1"/>
  <c r="AD252" i="6" s="1"/>
  <c r="AE252" i="6" s="1"/>
  <c r="AF252" i="6" s="1"/>
  <c r="V251" i="6"/>
  <c r="W251" i="6"/>
  <c r="X251" i="6"/>
  <c r="Y251" i="6" s="1"/>
  <c r="Z251" i="6" s="1"/>
  <c r="AA251" i="6" s="1"/>
  <c r="AB251" i="6" s="1"/>
  <c r="AC251" i="6" s="1"/>
  <c r="AD251" i="6" s="1"/>
  <c r="AE251" i="6" s="1"/>
  <c r="AF251" i="6" s="1"/>
  <c r="V250" i="6"/>
  <c r="W250" i="6"/>
  <c r="X250" i="6"/>
  <c r="Y250" i="6" s="1"/>
  <c r="Z250" i="6" s="1"/>
  <c r="AA250" i="6" s="1"/>
  <c r="AB250" i="6" s="1"/>
  <c r="AC250" i="6" s="1"/>
  <c r="AD250" i="6" s="1"/>
  <c r="AE250" i="6" s="1"/>
  <c r="AF250" i="6" s="1"/>
  <c r="V249" i="6"/>
  <c r="W249" i="6"/>
  <c r="X249" i="6"/>
  <c r="Y249" i="6" s="1"/>
  <c r="Z249" i="6" s="1"/>
  <c r="AA249" i="6" s="1"/>
  <c r="AB249" i="6" s="1"/>
  <c r="AC249" i="6" s="1"/>
  <c r="AD249" i="6" s="1"/>
  <c r="AE249" i="6" s="1"/>
  <c r="AF249" i="6" s="1"/>
  <c r="V248" i="6"/>
  <c r="W248" i="6"/>
  <c r="X248" i="6"/>
  <c r="Y248" i="6"/>
  <c r="Z248" i="6" s="1"/>
  <c r="AA248" i="6" s="1"/>
  <c r="AB248" i="6" s="1"/>
  <c r="AC248" i="6" s="1"/>
  <c r="AD248" i="6" s="1"/>
  <c r="AE248" i="6" s="1"/>
  <c r="AF248" i="6" s="1"/>
  <c r="V247" i="6"/>
  <c r="W247" i="6"/>
  <c r="X247" i="6"/>
  <c r="Y247" i="6" s="1"/>
  <c r="Z247" i="6" s="1"/>
  <c r="AA247" i="6" s="1"/>
  <c r="AB247" i="6" s="1"/>
  <c r="AC247" i="6" s="1"/>
  <c r="AD247" i="6" s="1"/>
  <c r="AE247" i="6" s="1"/>
  <c r="AF247" i="6" s="1"/>
  <c r="V246" i="6"/>
  <c r="W246" i="6"/>
  <c r="X246" i="6"/>
  <c r="Y246" i="6" s="1"/>
  <c r="Z246" i="6" s="1"/>
  <c r="AA246" i="6" s="1"/>
  <c r="AB246" i="6"/>
  <c r="AC246" i="6" s="1"/>
  <c r="AD246" i="6" s="1"/>
  <c r="AE246" i="6" s="1"/>
  <c r="AF246" i="6" s="1"/>
  <c r="V245" i="6"/>
  <c r="W245" i="6"/>
  <c r="X245" i="6"/>
  <c r="Y245" i="6" s="1"/>
  <c r="Z245" i="6" s="1"/>
  <c r="AA245" i="6" s="1"/>
  <c r="V244" i="6"/>
  <c r="W244" i="6"/>
  <c r="X244" i="6"/>
  <c r="Y244" i="6" s="1"/>
  <c r="Z244" i="6" s="1"/>
  <c r="AA244" i="6" s="1"/>
  <c r="AB244" i="6" s="1"/>
  <c r="AC244" i="6" s="1"/>
  <c r="AD244" i="6" s="1"/>
  <c r="AE244" i="6" s="1"/>
  <c r="AF244" i="6" s="1"/>
  <c r="V243" i="6"/>
  <c r="W243" i="6"/>
  <c r="X243" i="6"/>
  <c r="Y243" i="6" s="1"/>
  <c r="Z243" i="6" s="1"/>
  <c r="AA243" i="6" s="1"/>
  <c r="AB243" i="6" s="1"/>
  <c r="AC243" i="6" s="1"/>
  <c r="AD243" i="6" s="1"/>
  <c r="AE243" i="6" s="1"/>
  <c r="AF243" i="6" s="1"/>
  <c r="V242" i="6"/>
  <c r="W242" i="6"/>
  <c r="X242" i="6"/>
  <c r="Y242" i="6" s="1"/>
  <c r="Z242" i="6" s="1"/>
  <c r="AA242" i="6" s="1"/>
  <c r="AB242" i="6" s="1"/>
  <c r="AC242" i="6" s="1"/>
  <c r="AD242" i="6" s="1"/>
  <c r="AE242" i="6" s="1"/>
  <c r="AF242" i="6" s="1"/>
  <c r="V241" i="6"/>
  <c r="W241" i="6"/>
  <c r="X241" i="6"/>
  <c r="Y241" i="6" s="1"/>
  <c r="Z241" i="6" s="1"/>
  <c r="AA241" i="6" s="1"/>
  <c r="AB241" i="6" s="1"/>
  <c r="AC241" i="6" s="1"/>
  <c r="AD241" i="6" s="1"/>
  <c r="AE241" i="6" s="1"/>
  <c r="AF241" i="6" s="1"/>
  <c r="V240" i="6"/>
  <c r="W240" i="6"/>
  <c r="X240" i="6"/>
  <c r="Y240" i="6" s="1"/>
  <c r="Z240" i="6" s="1"/>
  <c r="AA240" i="6" s="1"/>
  <c r="AB240" i="6" s="1"/>
  <c r="AC240" i="6" s="1"/>
  <c r="AD240" i="6" s="1"/>
  <c r="AE240" i="6" s="1"/>
  <c r="AF240" i="6" s="1"/>
  <c r="V239" i="6"/>
  <c r="W239" i="6"/>
  <c r="X239" i="6"/>
  <c r="Y239" i="6" s="1"/>
  <c r="Z239" i="6" s="1"/>
  <c r="AA239" i="6" s="1"/>
  <c r="AB239" i="6" s="1"/>
  <c r="AC239" i="6" s="1"/>
  <c r="AD239" i="6" s="1"/>
  <c r="AE239" i="6"/>
  <c r="AF239" i="6" s="1"/>
  <c r="V238" i="6"/>
  <c r="W238" i="6"/>
  <c r="X238" i="6"/>
  <c r="Y238" i="6" s="1"/>
  <c r="Z238" i="6" s="1"/>
  <c r="AA238" i="6" s="1"/>
  <c r="AB238" i="6" s="1"/>
  <c r="AC238" i="6" s="1"/>
  <c r="AD238" i="6" s="1"/>
  <c r="AE238" i="6" s="1"/>
  <c r="AF238" i="6" s="1"/>
  <c r="V237" i="6"/>
  <c r="W237" i="6"/>
  <c r="X237" i="6"/>
  <c r="Y237" i="6" s="1"/>
  <c r="Z237" i="6" s="1"/>
  <c r="AA237" i="6" s="1"/>
  <c r="AB237" i="6" s="1"/>
  <c r="AC237" i="6" s="1"/>
  <c r="AD237" i="6" s="1"/>
  <c r="AE237" i="6" s="1"/>
  <c r="AF237" i="6" s="1"/>
  <c r="V236" i="6"/>
  <c r="W236" i="6"/>
  <c r="X236" i="6"/>
  <c r="Y236" i="6" s="1"/>
  <c r="Z236" i="6" s="1"/>
  <c r="AA236" i="6" s="1"/>
  <c r="AB236" i="6" s="1"/>
  <c r="AC236" i="6" s="1"/>
  <c r="AD236" i="6" s="1"/>
  <c r="AE236" i="6" s="1"/>
  <c r="AF236" i="6" s="1"/>
  <c r="V235" i="6"/>
  <c r="W235" i="6"/>
  <c r="X235" i="6"/>
  <c r="Y235" i="6" s="1"/>
  <c r="Z235" i="6"/>
  <c r="AA235" i="6" s="1"/>
  <c r="AB235" i="6" s="1"/>
  <c r="AC235" i="6" s="1"/>
  <c r="AD235" i="6" s="1"/>
  <c r="AE235" i="6" s="1"/>
  <c r="AF235" i="6" s="1"/>
  <c r="V234" i="6"/>
  <c r="W234" i="6"/>
  <c r="X234" i="6"/>
  <c r="Y234" i="6" s="1"/>
  <c r="Z234" i="6" s="1"/>
  <c r="AA234" i="6" s="1"/>
  <c r="AB234" i="6" s="1"/>
  <c r="AC234" i="6" s="1"/>
  <c r="AD234" i="6" s="1"/>
  <c r="AE234" i="6" s="1"/>
  <c r="AF234" i="6" s="1"/>
  <c r="V233" i="6"/>
  <c r="W233" i="6"/>
  <c r="X233" i="6"/>
  <c r="Y233" i="6" s="1"/>
  <c r="Z233" i="6" s="1"/>
  <c r="AA233" i="6" s="1"/>
  <c r="AB233" i="6" s="1"/>
  <c r="AC233" i="6" s="1"/>
  <c r="AD233" i="6" s="1"/>
  <c r="AE233" i="6" s="1"/>
  <c r="AF233" i="6" s="1"/>
  <c r="V232" i="6"/>
  <c r="W232" i="6"/>
  <c r="X232" i="6"/>
  <c r="Y232" i="6" s="1"/>
  <c r="Z232" i="6" s="1"/>
  <c r="AA232" i="6" s="1"/>
  <c r="AB232" i="6" s="1"/>
  <c r="AC232" i="6" s="1"/>
  <c r="AD232" i="6" s="1"/>
  <c r="AE232" i="6" s="1"/>
  <c r="AF232" i="6" s="1"/>
  <c r="V231" i="6"/>
  <c r="W231" i="6"/>
  <c r="X231" i="6"/>
  <c r="Y231" i="6"/>
  <c r="Z231" i="6" s="1"/>
  <c r="AA231" i="6" s="1"/>
  <c r="AB231" i="6" s="1"/>
  <c r="AC231" i="6" s="1"/>
  <c r="AD231" i="6" s="1"/>
  <c r="AE231" i="6" s="1"/>
  <c r="AF231" i="6" s="1"/>
  <c r="V230" i="6"/>
  <c r="W230" i="6"/>
  <c r="X230" i="6"/>
  <c r="Y230" i="6"/>
  <c r="Z230" i="6" s="1"/>
  <c r="AA230" i="6" s="1"/>
  <c r="AB230" i="6" s="1"/>
  <c r="AC230" i="6" s="1"/>
  <c r="AD230" i="6" s="1"/>
  <c r="AE230" i="6" s="1"/>
  <c r="AF230" i="6" s="1"/>
  <c r="V229" i="6"/>
  <c r="W229" i="6"/>
  <c r="X229" i="6"/>
  <c r="Y229" i="6" s="1"/>
  <c r="Z229" i="6" s="1"/>
  <c r="AA229" i="6" s="1"/>
  <c r="AB229" i="6" s="1"/>
  <c r="AC229" i="6" s="1"/>
  <c r="AD229" i="6" s="1"/>
  <c r="AE229" i="6" s="1"/>
  <c r="AF229" i="6" s="1"/>
  <c r="V228" i="6"/>
  <c r="W228" i="6"/>
  <c r="X228" i="6"/>
  <c r="Y228" i="6" s="1"/>
  <c r="Z228" i="6" s="1"/>
  <c r="AA228" i="6"/>
  <c r="AB228" i="6" s="1"/>
  <c r="AC228" i="6" s="1"/>
  <c r="AD228" i="6" s="1"/>
  <c r="AE228" i="6" s="1"/>
  <c r="AF228" i="6" s="1"/>
  <c r="V227" i="6"/>
  <c r="W227" i="6"/>
  <c r="X227" i="6"/>
  <c r="Y227" i="6"/>
  <c r="Z227" i="6" s="1"/>
  <c r="AA227" i="6" s="1"/>
  <c r="AB227" i="6" s="1"/>
  <c r="AC227" i="6" s="1"/>
  <c r="AD227" i="6" s="1"/>
  <c r="AE227" i="6" s="1"/>
  <c r="AF227" i="6" s="1"/>
  <c r="V226" i="6"/>
  <c r="W226" i="6"/>
  <c r="X226" i="6"/>
  <c r="Y226" i="6" s="1"/>
  <c r="Z226" i="6" s="1"/>
  <c r="AA226" i="6" s="1"/>
  <c r="AB226" i="6" s="1"/>
  <c r="AC226" i="6" s="1"/>
  <c r="AD226" i="6" s="1"/>
  <c r="AE226" i="6" s="1"/>
  <c r="AF226" i="6" s="1"/>
  <c r="V225" i="6"/>
  <c r="W225" i="6"/>
  <c r="X225" i="6"/>
  <c r="Y225" i="6" s="1"/>
  <c r="Z225" i="6" s="1"/>
  <c r="AA225" i="6" s="1"/>
  <c r="AB225" i="6" s="1"/>
  <c r="AC225" i="6" s="1"/>
  <c r="AD225" i="6" s="1"/>
  <c r="AE225" i="6" s="1"/>
  <c r="AF225" i="6" s="1"/>
  <c r="V224" i="6"/>
  <c r="W224" i="6"/>
  <c r="X224" i="6"/>
  <c r="Y224" i="6" s="1"/>
  <c r="Z224" i="6" s="1"/>
  <c r="AA224" i="6" s="1"/>
  <c r="AB224" i="6" s="1"/>
  <c r="AC224" i="6" s="1"/>
  <c r="AD224" i="6" s="1"/>
  <c r="AE224" i="6" s="1"/>
  <c r="AF224" i="6" s="1"/>
  <c r="V223" i="6"/>
  <c r="W223" i="6"/>
  <c r="X223" i="6"/>
  <c r="Y223" i="6" s="1"/>
  <c r="Z223" i="6" s="1"/>
  <c r="AA223" i="6" s="1"/>
  <c r="AB223" i="6" s="1"/>
  <c r="AC223" i="6" s="1"/>
  <c r="AD223" i="6" s="1"/>
  <c r="AE223" i="6" s="1"/>
  <c r="AF223" i="6" s="1"/>
  <c r="V222" i="6"/>
  <c r="W222" i="6"/>
  <c r="X222" i="6"/>
  <c r="Y222" i="6" s="1"/>
  <c r="Z222" i="6" s="1"/>
  <c r="AA222" i="6" s="1"/>
  <c r="AB222" i="6" s="1"/>
  <c r="AC222" i="6" s="1"/>
  <c r="AD222" i="6" s="1"/>
  <c r="AE222" i="6" s="1"/>
  <c r="AF222" i="6" s="1"/>
  <c r="V221" i="6"/>
  <c r="W221" i="6"/>
  <c r="X221" i="6"/>
  <c r="Y221" i="6" s="1"/>
  <c r="Z221" i="6" s="1"/>
  <c r="AA221" i="6" s="1"/>
  <c r="AB221" i="6" s="1"/>
  <c r="AC221" i="6" s="1"/>
  <c r="AD221" i="6" s="1"/>
  <c r="AE221" i="6"/>
  <c r="AF221" i="6" s="1"/>
  <c r="V220" i="6"/>
  <c r="W220" i="6"/>
  <c r="X220" i="6"/>
  <c r="Y220" i="6" s="1"/>
  <c r="Z220" i="6" s="1"/>
  <c r="AA220" i="6" s="1"/>
  <c r="AB220" i="6" s="1"/>
  <c r="AC220" i="6" s="1"/>
  <c r="AD220" i="6" s="1"/>
  <c r="AE220" i="6" s="1"/>
  <c r="AF220" i="6" s="1"/>
  <c r="V219" i="6"/>
  <c r="W219" i="6"/>
  <c r="X219" i="6"/>
  <c r="Y219" i="6" s="1"/>
  <c r="Z219" i="6" s="1"/>
  <c r="AA219" i="6" s="1"/>
  <c r="AB219" i="6" s="1"/>
  <c r="AC219" i="6" s="1"/>
  <c r="AD219" i="6" s="1"/>
  <c r="AE219" i="6" s="1"/>
  <c r="AF219" i="6" s="1"/>
  <c r="V218" i="6"/>
  <c r="W218" i="6"/>
  <c r="X218" i="6"/>
  <c r="Y218" i="6" s="1"/>
  <c r="Z218" i="6" s="1"/>
  <c r="AA218" i="6" s="1"/>
  <c r="AB218" i="6" s="1"/>
  <c r="AC218" i="6" s="1"/>
  <c r="AD218" i="6" s="1"/>
  <c r="AE218" i="6" s="1"/>
  <c r="AF218" i="6" s="1"/>
  <c r="V217" i="6"/>
  <c r="W217" i="6"/>
  <c r="X217" i="6"/>
  <c r="Y217" i="6" s="1"/>
  <c r="Z217" i="6"/>
  <c r="AA217" i="6" s="1"/>
  <c r="AB217" i="6" s="1"/>
  <c r="AC217" i="6" s="1"/>
  <c r="AD217" i="6" s="1"/>
  <c r="AE217" i="6" s="1"/>
  <c r="AF217" i="6" s="1"/>
  <c r="V216" i="6"/>
  <c r="W216" i="6"/>
  <c r="X216" i="6"/>
  <c r="Y216" i="6" s="1"/>
  <c r="Z216" i="6" s="1"/>
  <c r="AA216" i="6" s="1"/>
  <c r="AB216" i="6" s="1"/>
  <c r="AC216" i="6" s="1"/>
  <c r="AD216" i="6" s="1"/>
  <c r="AE216" i="6" s="1"/>
  <c r="AF216" i="6" s="1"/>
  <c r="V215" i="6"/>
  <c r="W215" i="6"/>
  <c r="X215" i="6"/>
  <c r="Y215" i="6" s="1"/>
  <c r="Z215" i="6" s="1"/>
  <c r="AA215" i="6" s="1"/>
  <c r="AB215" i="6" s="1"/>
  <c r="AC215" i="6" s="1"/>
  <c r="AD215" i="6" s="1"/>
  <c r="AE215" i="6" s="1"/>
  <c r="AF215" i="6" s="1"/>
  <c r="V214" i="6"/>
  <c r="W214" i="6"/>
  <c r="X214" i="6"/>
  <c r="Y214" i="6" s="1"/>
  <c r="Z214" i="6" s="1"/>
  <c r="AA214" i="6"/>
  <c r="AB214" i="6" s="1"/>
  <c r="AC214" i="6" s="1"/>
  <c r="AD214" i="6" s="1"/>
  <c r="AE214" i="6" s="1"/>
  <c r="AF214" i="6" s="1"/>
  <c r="V213" i="6"/>
  <c r="W213" i="6"/>
  <c r="X213" i="6"/>
  <c r="Y213" i="6" s="1"/>
  <c r="Z213" i="6" s="1"/>
  <c r="AA213" i="6" s="1"/>
  <c r="AB213" i="6" s="1"/>
  <c r="AC213" i="6" s="1"/>
  <c r="AD213" i="6" s="1"/>
  <c r="AE213" i="6" s="1"/>
  <c r="AF213" i="6" s="1"/>
  <c r="V212" i="6"/>
  <c r="W212" i="6"/>
  <c r="X212" i="6"/>
  <c r="Y212" i="6"/>
  <c r="Z212" i="6" s="1"/>
  <c r="AA212" i="6" s="1"/>
  <c r="AB212" i="6" s="1"/>
  <c r="AC212" i="6" s="1"/>
  <c r="AD212" i="6" s="1"/>
  <c r="AE212" i="6" s="1"/>
  <c r="AF212" i="6" s="1"/>
  <c r="V211" i="6"/>
  <c r="W211" i="6"/>
  <c r="X211" i="6"/>
  <c r="Y211" i="6" s="1"/>
  <c r="Z211" i="6" s="1"/>
  <c r="AA211" i="6" s="1"/>
  <c r="AB211" i="6"/>
  <c r="AC211" i="6" s="1"/>
  <c r="AD211" i="6" s="1"/>
  <c r="AE211" i="6" s="1"/>
  <c r="AF211" i="6" s="1"/>
  <c r="V210" i="6"/>
  <c r="W210" i="6"/>
  <c r="X210" i="6"/>
  <c r="Y210" i="6" s="1"/>
  <c r="Z210" i="6" s="1"/>
  <c r="AA210" i="6" s="1"/>
  <c r="AB210" i="6" s="1"/>
  <c r="AC210" i="6" s="1"/>
  <c r="AD210" i="6" s="1"/>
  <c r="AE210" i="6" s="1"/>
  <c r="AF210" i="6" s="1"/>
  <c r="V209" i="6"/>
  <c r="W209" i="6"/>
  <c r="X209" i="6"/>
  <c r="Y209" i="6" s="1"/>
  <c r="Z209" i="6" s="1"/>
  <c r="AA209" i="6" s="1"/>
  <c r="AB209" i="6" s="1"/>
  <c r="AC209" i="6" s="1"/>
  <c r="AD209" i="6" s="1"/>
  <c r="AE209" i="6" s="1"/>
  <c r="AF209" i="6" s="1"/>
  <c r="V208" i="6"/>
  <c r="W208" i="6"/>
  <c r="X208" i="6"/>
  <c r="Y208" i="6" s="1"/>
  <c r="Z208" i="6" s="1"/>
  <c r="AA208" i="6" s="1"/>
  <c r="AB208" i="6" s="1"/>
  <c r="AC208" i="6" s="1"/>
  <c r="AD208" i="6" s="1"/>
  <c r="AE208" i="6" s="1"/>
  <c r="AF208" i="6" s="1"/>
  <c r="V207" i="6"/>
  <c r="W207" i="6"/>
  <c r="X207" i="6"/>
  <c r="Y207" i="6"/>
  <c r="Z207" i="6" s="1"/>
  <c r="AA207" i="6" s="1"/>
  <c r="AB207" i="6" s="1"/>
  <c r="AC207" i="6" s="1"/>
  <c r="AD207" i="6" s="1"/>
  <c r="AE207" i="6" s="1"/>
  <c r="AF207" i="6" s="1"/>
  <c r="V206" i="6"/>
  <c r="W206" i="6"/>
  <c r="X206" i="6"/>
  <c r="Y206" i="6" s="1"/>
  <c r="Z206" i="6" s="1"/>
  <c r="AA206" i="6" s="1"/>
  <c r="AB206" i="6" s="1"/>
  <c r="AC206" i="6" s="1"/>
  <c r="AD206" i="6" s="1"/>
  <c r="AE206" i="6" s="1"/>
  <c r="AF206" i="6" s="1"/>
  <c r="V205" i="6"/>
  <c r="W205" i="6"/>
  <c r="X205" i="6"/>
  <c r="Y205" i="6" s="1"/>
  <c r="Z205" i="6" s="1"/>
  <c r="AA205" i="6" s="1"/>
  <c r="AB205" i="6" s="1"/>
  <c r="AC205" i="6" s="1"/>
  <c r="AD205" i="6" s="1"/>
  <c r="AE205" i="6" s="1"/>
  <c r="AF205" i="6" s="1"/>
  <c r="V204" i="6"/>
  <c r="W204" i="6"/>
  <c r="X204" i="6"/>
  <c r="Y204" i="6" s="1"/>
  <c r="Z204" i="6" s="1"/>
  <c r="AA204" i="6" s="1"/>
  <c r="AB204" i="6" s="1"/>
  <c r="AC204" i="6" s="1"/>
  <c r="AD204" i="6" s="1"/>
  <c r="AE204" i="6" s="1"/>
  <c r="AF204" i="6" s="1"/>
  <c r="V203" i="6"/>
  <c r="W203" i="6"/>
  <c r="X203" i="6"/>
  <c r="Y203" i="6" s="1"/>
  <c r="Z203" i="6" s="1"/>
  <c r="AA203" i="6" s="1"/>
  <c r="AB203" i="6" s="1"/>
  <c r="AC203" i="6" s="1"/>
  <c r="AD203" i="6" s="1"/>
  <c r="AE203" i="6" s="1"/>
  <c r="AF203" i="6" s="1"/>
  <c r="V202" i="6"/>
  <c r="W202" i="6"/>
  <c r="X202" i="6"/>
  <c r="Y202" i="6" s="1"/>
  <c r="Z202" i="6" s="1"/>
  <c r="AA202" i="6" s="1"/>
  <c r="AB202" i="6" s="1"/>
  <c r="AC202" i="6" s="1"/>
  <c r="AD202" i="6" s="1"/>
  <c r="AE202" i="6" s="1"/>
  <c r="AF202" i="6" s="1"/>
  <c r="V201" i="6"/>
  <c r="W201" i="6"/>
  <c r="X201" i="6"/>
  <c r="Y201" i="6" s="1"/>
  <c r="Z201" i="6" s="1"/>
  <c r="AA201" i="6" s="1"/>
  <c r="AB201" i="6" s="1"/>
  <c r="AC201" i="6" s="1"/>
  <c r="AD201" i="6" s="1"/>
  <c r="AE201" i="6" s="1"/>
  <c r="AF201" i="6" s="1"/>
  <c r="V200" i="6"/>
  <c r="W200" i="6"/>
  <c r="X200" i="6"/>
  <c r="Y200" i="6"/>
  <c r="Z200" i="6" s="1"/>
  <c r="AA200" i="6" s="1"/>
  <c r="AB200" i="6" s="1"/>
  <c r="AC200" i="6" s="1"/>
  <c r="AD200" i="6" s="1"/>
  <c r="AE200" i="6" s="1"/>
  <c r="AF200" i="6" s="1"/>
  <c r="V199" i="6"/>
  <c r="W199" i="6"/>
  <c r="X199" i="6"/>
  <c r="Y199" i="6" s="1"/>
  <c r="Z199" i="6" s="1"/>
  <c r="AA199" i="6" s="1"/>
  <c r="AB199" i="6" s="1"/>
  <c r="AC199" i="6" s="1"/>
  <c r="AD199" i="6" s="1"/>
  <c r="AE199" i="6" s="1"/>
  <c r="AF199" i="6" s="1"/>
  <c r="V198" i="6"/>
  <c r="W198" i="6"/>
  <c r="X198" i="6"/>
  <c r="Y198" i="6" s="1"/>
  <c r="Z198" i="6" s="1"/>
  <c r="AA198" i="6" s="1"/>
  <c r="AB198" i="6" s="1"/>
  <c r="AC198" i="6" s="1"/>
  <c r="AD198" i="6" s="1"/>
  <c r="AE198" i="6" s="1"/>
  <c r="AF198" i="6" s="1"/>
  <c r="V197" i="6"/>
  <c r="W197" i="6"/>
  <c r="X197" i="6"/>
  <c r="Y197" i="6" s="1"/>
  <c r="Z197" i="6" s="1"/>
  <c r="AA197" i="6" s="1"/>
  <c r="AB197" i="6" s="1"/>
  <c r="AC197" i="6" s="1"/>
  <c r="AD197" i="6" s="1"/>
  <c r="AE197" i="6" s="1"/>
  <c r="AF197" i="6" s="1"/>
  <c r="V196" i="6"/>
  <c r="W196" i="6"/>
  <c r="X196" i="6"/>
  <c r="Y196" i="6" s="1"/>
  <c r="Z196" i="6" s="1"/>
  <c r="AA196" i="6" s="1"/>
  <c r="AB196" i="6" s="1"/>
  <c r="AC196" i="6"/>
  <c r="AD196" i="6" s="1"/>
  <c r="AE196" i="6" s="1"/>
  <c r="AF196" i="6" s="1"/>
  <c r="V195" i="6"/>
  <c r="W195" i="6"/>
  <c r="X195" i="6"/>
  <c r="Y195" i="6" s="1"/>
  <c r="Z195" i="6" s="1"/>
  <c r="AA195" i="6" s="1"/>
  <c r="AB195" i="6" s="1"/>
  <c r="AC195" i="6" s="1"/>
  <c r="AD195" i="6" s="1"/>
  <c r="AE195" i="6" s="1"/>
  <c r="AF195" i="6" s="1"/>
  <c r="V194" i="6"/>
  <c r="W194" i="6"/>
  <c r="X194" i="6"/>
  <c r="Y194" i="6"/>
  <c r="Z194" i="6" s="1"/>
  <c r="AA194" i="6" s="1"/>
  <c r="AB194" i="6" s="1"/>
  <c r="AC194" i="6" s="1"/>
  <c r="AD194" i="6" s="1"/>
  <c r="AE194" i="6" s="1"/>
  <c r="AF194" i="6" s="1"/>
  <c r="V193" i="6"/>
  <c r="W193" i="6"/>
  <c r="X193" i="6"/>
  <c r="Y193" i="6" s="1"/>
  <c r="Z193" i="6" s="1"/>
  <c r="AA193" i="6" s="1"/>
  <c r="AB193" i="6" s="1"/>
  <c r="AC193" i="6" s="1"/>
  <c r="AD193" i="6" s="1"/>
  <c r="AE193" i="6" s="1"/>
  <c r="AF193" i="6" s="1"/>
  <c r="V192" i="6"/>
  <c r="W192" i="6"/>
  <c r="X192" i="6"/>
  <c r="Y192" i="6" s="1"/>
  <c r="Z192" i="6" s="1"/>
  <c r="AA192" i="6" s="1"/>
  <c r="AB192" i="6" s="1"/>
  <c r="AC192" i="6" s="1"/>
  <c r="AD192" i="6" s="1"/>
  <c r="AE192" i="6" s="1"/>
  <c r="AF192" i="6" s="1"/>
  <c r="V191" i="6"/>
  <c r="W191" i="6"/>
  <c r="X191" i="6"/>
  <c r="Y191" i="6"/>
  <c r="Z191" i="6" s="1"/>
  <c r="AA191" i="6" s="1"/>
  <c r="AB191" i="6" s="1"/>
  <c r="AC191" i="6" s="1"/>
  <c r="AD191" i="6" s="1"/>
  <c r="AE191" i="6" s="1"/>
  <c r="AF191" i="6" s="1"/>
  <c r="V190" i="6"/>
  <c r="W190" i="6"/>
  <c r="X190" i="6"/>
  <c r="Y190" i="6" s="1"/>
  <c r="Z190" i="6" s="1"/>
  <c r="AA190" i="6" s="1"/>
  <c r="AB190" i="6" s="1"/>
  <c r="AC190" i="6" s="1"/>
  <c r="AD190" i="6" s="1"/>
  <c r="AE190" i="6" s="1"/>
  <c r="AF190" i="6" s="1"/>
  <c r="V189" i="6"/>
  <c r="W189" i="6"/>
  <c r="X189" i="6"/>
  <c r="Y189" i="6" s="1"/>
  <c r="Z189" i="6" s="1"/>
  <c r="AA189" i="6" s="1"/>
  <c r="AB189" i="6" s="1"/>
  <c r="AC189" i="6" s="1"/>
  <c r="AD189" i="6" s="1"/>
  <c r="AE189" i="6" s="1"/>
  <c r="AF189" i="6" s="1"/>
  <c r="V188" i="6"/>
  <c r="W188" i="6"/>
  <c r="X188" i="6"/>
  <c r="Y188" i="6" s="1"/>
  <c r="Z188" i="6" s="1"/>
  <c r="AA188" i="6" s="1"/>
  <c r="AB188" i="6" s="1"/>
  <c r="AC188" i="6" s="1"/>
  <c r="AD188" i="6" s="1"/>
  <c r="AE188" i="6" s="1"/>
  <c r="AF188" i="6" s="1"/>
  <c r="V187" i="6"/>
  <c r="W187" i="6"/>
  <c r="X187" i="6"/>
  <c r="Y187" i="6" s="1"/>
  <c r="Z187" i="6" s="1"/>
  <c r="AA187" i="6"/>
  <c r="AB187" i="6" s="1"/>
  <c r="AC187" i="6" s="1"/>
  <c r="AD187" i="6" s="1"/>
  <c r="AE187" i="6" s="1"/>
  <c r="AF187" i="6" s="1"/>
  <c r="V186" i="6"/>
  <c r="W186" i="6"/>
  <c r="X186" i="6"/>
  <c r="Y186" i="6" s="1"/>
  <c r="Z186" i="6" s="1"/>
  <c r="AA186" i="6" s="1"/>
  <c r="AB186" i="6" s="1"/>
  <c r="AC186" i="6" s="1"/>
  <c r="AD186" i="6" s="1"/>
  <c r="AE186" i="6" s="1"/>
  <c r="AF186" i="6" s="1"/>
  <c r="V185" i="6"/>
  <c r="W185" i="6"/>
  <c r="X185" i="6"/>
  <c r="Y185" i="6" s="1"/>
  <c r="Z185" i="6" s="1"/>
  <c r="AA185" i="6" s="1"/>
  <c r="AB185" i="6" s="1"/>
  <c r="AC185" i="6" s="1"/>
  <c r="AD185" i="6" s="1"/>
  <c r="AE185" i="6" s="1"/>
  <c r="AF185" i="6" s="1"/>
  <c r="V184" i="6"/>
  <c r="W184" i="6"/>
  <c r="X184" i="6"/>
  <c r="Y184" i="6"/>
  <c r="Z184" i="6" s="1"/>
  <c r="AA184" i="6" s="1"/>
  <c r="AB184" i="6" s="1"/>
  <c r="AC184" i="6" s="1"/>
  <c r="AD184" i="6" s="1"/>
  <c r="AE184" i="6" s="1"/>
  <c r="AF184" i="6" s="1"/>
  <c r="V183" i="6"/>
  <c r="W183" i="6"/>
  <c r="X183" i="6"/>
  <c r="Y183" i="6" s="1"/>
  <c r="Z183" i="6" s="1"/>
  <c r="AA183" i="6" s="1"/>
  <c r="AB183" i="6" s="1"/>
  <c r="AC183" i="6" s="1"/>
  <c r="AD183" i="6" s="1"/>
  <c r="AE183" i="6" s="1"/>
  <c r="AF183" i="6" s="1"/>
  <c r="V182" i="6"/>
  <c r="W182" i="6"/>
  <c r="X182" i="6"/>
  <c r="Y182" i="6"/>
  <c r="Z182" i="6" s="1"/>
  <c r="AA182" i="6" s="1"/>
  <c r="AB182" i="6" s="1"/>
  <c r="AC182" i="6" s="1"/>
  <c r="AD182" i="6" s="1"/>
  <c r="AE182" i="6" s="1"/>
  <c r="AF182" i="6" s="1"/>
  <c r="V181" i="6"/>
  <c r="W181" i="6"/>
  <c r="X181" i="6"/>
  <c r="Y181" i="6" s="1"/>
  <c r="Z181" i="6" s="1"/>
  <c r="AA181" i="6" s="1"/>
  <c r="AB181" i="6" s="1"/>
  <c r="AC181" i="6" s="1"/>
  <c r="AD181" i="6" s="1"/>
  <c r="AE181" i="6" s="1"/>
  <c r="AF181" i="6" s="1"/>
  <c r="V180" i="6"/>
  <c r="W180" i="6"/>
  <c r="X180" i="6"/>
  <c r="Y180" i="6"/>
  <c r="Z180" i="6" s="1"/>
  <c r="AA180" i="6" s="1"/>
  <c r="AB180" i="6" s="1"/>
  <c r="AC180" i="6" s="1"/>
  <c r="AD180" i="6" s="1"/>
  <c r="AE180" i="6" s="1"/>
  <c r="AF180" i="6" s="1"/>
  <c r="V179" i="6"/>
  <c r="W179" i="6"/>
  <c r="X179" i="6"/>
  <c r="Y179" i="6" s="1"/>
  <c r="Z179" i="6" s="1"/>
  <c r="AA179" i="6" s="1"/>
  <c r="AB179" i="6" s="1"/>
  <c r="AC179" i="6" s="1"/>
  <c r="AD179" i="6" s="1"/>
  <c r="AE179" i="6" s="1"/>
  <c r="AF179" i="6" s="1"/>
  <c r="V178" i="6"/>
  <c r="W178" i="6"/>
  <c r="X178" i="6"/>
  <c r="Y178" i="6"/>
  <c r="Z178" i="6" s="1"/>
  <c r="AA178" i="6" s="1"/>
  <c r="AB178" i="6" s="1"/>
  <c r="AC178" i="6" s="1"/>
  <c r="AD178" i="6" s="1"/>
  <c r="AE178" i="6" s="1"/>
  <c r="AF178" i="6" s="1"/>
  <c r="V177" i="6"/>
  <c r="W177" i="6"/>
  <c r="X177" i="6"/>
  <c r="Y177" i="6" s="1"/>
  <c r="Z177" i="6" s="1"/>
  <c r="AA177" i="6" s="1"/>
  <c r="AB177" i="6" s="1"/>
  <c r="AC177" i="6" s="1"/>
  <c r="AD177" i="6" s="1"/>
  <c r="AE177" i="6" s="1"/>
  <c r="AF177" i="6" s="1"/>
  <c r="V176" i="6"/>
  <c r="W176" i="6"/>
  <c r="X176" i="6"/>
  <c r="Y176" i="6" s="1"/>
  <c r="Z176" i="6" s="1"/>
  <c r="AA176" i="6" s="1"/>
  <c r="AB176" i="6" s="1"/>
  <c r="AC176" i="6" s="1"/>
  <c r="AD176" i="6"/>
  <c r="AE176" i="6" s="1"/>
  <c r="AF176" i="6" s="1"/>
  <c r="V175" i="6"/>
  <c r="W175" i="6"/>
  <c r="X175" i="6"/>
  <c r="Y175" i="6" s="1"/>
  <c r="Z175" i="6" s="1"/>
  <c r="AA175" i="6" s="1"/>
  <c r="AB175" i="6" s="1"/>
  <c r="AC175" i="6" s="1"/>
  <c r="AD175" i="6" s="1"/>
  <c r="AE175" i="6" s="1"/>
  <c r="AF175" i="6" s="1"/>
  <c r="V174" i="6"/>
  <c r="W174" i="6"/>
  <c r="X174" i="6"/>
  <c r="Y174" i="6"/>
  <c r="Z174" i="6" s="1"/>
  <c r="AA174" i="6" s="1"/>
  <c r="AB174" i="6" s="1"/>
  <c r="AC174" i="6" s="1"/>
  <c r="AD174" i="6" s="1"/>
  <c r="AE174" i="6" s="1"/>
  <c r="AF174" i="6" s="1"/>
  <c r="V173" i="6"/>
  <c r="W173" i="6"/>
  <c r="X173" i="6"/>
  <c r="Y173" i="6" s="1"/>
  <c r="Z173" i="6" s="1"/>
  <c r="AA173" i="6" s="1"/>
  <c r="AB173" i="6" s="1"/>
  <c r="AC173" i="6" s="1"/>
  <c r="AD173" i="6" s="1"/>
  <c r="AE173" i="6" s="1"/>
  <c r="AF173" i="6" s="1"/>
  <c r="V172" i="6"/>
  <c r="W172" i="6"/>
  <c r="X172" i="6"/>
  <c r="Y172" i="6"/>
  <c r="Z172" i="6" s="1"/>
  <c r="AA172" i="6" s="1"/>
  <c r="AB172" i="6" s="1"/>
  <c r="AC172" i="6" s="1"/>
  <c r="AD172" i="6" s="1"/>
  <c r="AE172" i="6" s="1"/>
  <c r="AF172" i="6" s="1"/>
  <c r="V171" i="6"/>
  <c r="W171" i="6"/>
  <c r="X171" i="6"/>
  <c r="Y171" i="6" s="1"/>
  <c r="Z171" i="6" s="1"/>
  <c r="AA171" i="6" s="1"/>
  <c r="AB171" i="6" s="1"/>
  <c r="AC171" i="6" s="1"/>
  <c r="AD171" i="6" s="1"/>
  <c r="AE171" i="6" s="1"/>
  <c r="AF171" i="6" s="1"/>
  <c r="V170" i="6"/>
  <c r="W170" i="6"/>
  <c r="X170" i="6"/>
  <c r="Y170" i="6"/>
  <c r="Z170" i="6" s="1"/>
  <c r="AA170" i="6" s="1"/>
  <c r="AB170" i="6" s="1"/>
  <c r="AC170" i="6" s="1"/>
  <c r="AD170" i="6" s="1"/>
  <c r="AE170" i="6" s="1"/>
  <c r="AF170" i="6" s="1"/>
  <c r="W169" i="6"/>
  <c r="X169" i="6"/>
  <c r="Y169" i="6" s="1"/>
  <c r="Z169" i="6" s="1"/>
  <c r="AA169" i="6" s="1"/>
  <c r="AB169" i="6" s="1"/>
  <c r="AC169" i="6" s="1"/>
  <c r="AD169" i="6" s="1"/>
  <c r="AE169" i="6" s="1"/>
  <c r="AF169" i="6" s="1"/>
  <c r="V169" i="6"/>
  <c r="W168" i="6"/>
  <c r="X168" i="6"/>
  <c r="Y168" i="6" s="1"/>
  <c r="Z168" i="6" s="1"/>
  <c r="AA168" i="6" s="1"/>
  <c r="AB168" i="6" s="1"/>
  <c r="AC168" i="6" s="1"/>
  <c r="AD168" i="6" s="1"/>
  <c r="AE168" i="6" s="1"/>
  <c r="AF168" i="6" s="1"/>
  <c r="V168" i="6"/>
  <c r="W167" i="6"/>
  <c r="X167" i="6"/>
  <c r="Y167" i="6"/>
  <c r="Z167" i="6" s="1"/>
  <c r="AA167" i="6" s="1"/>
  <c r="AB167" i="6" s="1"/>
  <c r="AC167" i="6" s="1"/>
  <c r="AD167" i="6" s="1"/>
  <c r="AE167" i="6" s="1"/>
  <c r="AF167" i="6" s="1"/>
  <c r="V167" i="6"/>
  <c r="W166" i="6"/>
  <c r="X166" i="6"/>
  <c r="Y166" i="6" s="1"/>
  <c r="Z166" i="6" s="1"/>
  <c r="AA166" i="6" s="1"/>
  <c r="AB166" i="6" s="1"/>
  <c r="AC166" i="6" s="1"/>
  <c r="AD166" i="6" s="1"/>
  <c r="AE166" i="6" s="1"/>
  <c r="AF166" i="6" s="1"/>
  <c r="V166" i="6"/>
  <c r="W165" i="6"/>
  <c r="X165" i="6"/>
  <c r="Y165" i="6" s="1"/>
  <c r="Z165" i="6" s="1"/>
  <c r="AA165" i="6" s="1"/>
  <c r="AB165" i="6" s="1"/>
  <c r="AC165" i="6" s="1"/>
  <c r="AD165" i="6" s="1"/>
  <c r="AE165" i="6" s="1"/>
  <c r="AF165" i="6" s="1"/>
  <c r="V165" i="6"/>
  <c r="W164" i="6"/>
  <c r="X164" i="6"/>
  <c r="Y164" i="6"/>
  <c r="Z164" i="6" s="1"/>
  <c r="AA164" i="6" s="1"/>
  <c r="AB164" i="6" s="1"/>
  <c r="AC164" i="6" s="1"/>
  <c r="AD164" i="6" s="1"/>
  <c r="AE164" i="6" s="1"/>
  <c r="AF164" i="6" s="1"/>
  <c r="V164" i="6"/>
  <c r="W163" i="6"/>
  <c r="X163" i="6"/>
  <c r="Y163" i="6" s="1"/>
  <c r="Z163" i="6" s="1"/>
  <c r="AA163" i="6" s="1"/>
  <c r="AB163" i="6" s="1"/>
  <c r="AC163" i="6" s="1"/>
  <c r="AD163" i="6" s="1"/>
  <c r="AE163" i="6" s="1"/>
  <c r="AF163" i="6" s="1"/>
  <c r="V163" i="6"/>
  <c r="W162" i="6"/>
  <c r="X162" i="6"/>
  <c r="Y162" i="6" s="1"/>
  <c r="Z162" i="6"/>
  <c r="AA162" i="6" s="1"/>
  <c r="AB162" i="6" s="1"/>
  <c r="AC162" i="6" s="1"/>
  <c r="AD162" i="6" s="1"/>
  <c r="AE162" i="6" s="1"/>
  <c r="AF162" i="6" s="1"/>
  <c r="V162" i="6"/>
  <c r="W161" i="6"/>
  <c r="X161" i="6"/>
  <c r="Y161" i="6" s="1"/>
  <c r="Z161" i="6" s="1"/>
  <c r="AA161" i="6" s="1"/>
  <c r="AB161" i="6" s="1"/>
  <c r="AC161" i="6" s="1"/>
  <c r="AD161" i="6" s="1"/>
  <c r="AE161" i="6" s="1"/>
  <c r="AF161" i="6" s="1"/>
  <c r="V161" i="6"/>
  <c r="W160" i="6"/>
  <c r="X160" i="6"/>
  <c r="Y160" i="6" s="1"/>
  <c r="Z160" i="6" s="1"/>
  <c r="AA160" i="6" s="1"/>
  <c r="AB160" i="6" s="1"/>
  <c r="AC160" i="6" s="1"/>
  <c r="AD160" i="6" s="1"/>
  <c r="AE160" i="6" s="1"/>
  <c r="AF160" i="6" s="1"/>
  <c r="V160" i="6"/>
  <c r="W159" i="6"/>
  <c r="X159" i="6"/>
  <c r="Y159" i="6" s="1"/>
  <c r="Z159" i="6" s="1"/>
  <c r="AA159" i="6" s="1"/>
  <c r="AB159" i="6" s="1"/>
  <c r="AC159" i="6" s="1"/>
  <c r="AD159" i="6" s="1"/>
  <c r="AE159" i="6" s="1"/>
  <c r="AF159" i="6" s="1"/>
  <c r="V159" i="6"/>
  <c r="W158" i="6"/>
  <c r="X158" i="6"/>
  <c r="Y158" i="6" s="1"/>
  <c r="Z158" i="6" s="1"/>
  <c r="AA158" i="6" s="1"/>
  <c r="AB158" i="6" s="1"/>
  <c r="AC158" i="6" s="1"/>
  <c r="AD158" i="6" s="1"/>
  <c r="AE158" i="6" s="1"/>
  <c r="AF158" i="6" s="1"/>
  <c r="V158" i="6"/>
  <c r="W157" i="6"/>
  <c r="X157" i="6"/>
  <c r="Y157" i="6" s="1"/>
  <c r="Z157" i="6" s="1"/>
  <c r="AA157" i="6" s="1"/>
  <c r="AB157" i="6" s="1"/>
  <c r="AC157" i="6" s="1"/>
  <c r="AD157" i="6" s="1"/>
  <c r="AE157" i="6" s="1"/>
  <c r="AF157" i="6" s="1"/>
  <c r="V157" i="6"/>
  <c r="W156" i="6"/>
  <c r="X156" i="6"/>
  <c r="Y156" i="6" s="1"/>
  <c r="Z156" i="6" s="1"/>
  <c r="AA156" i="6" s="1"/>
  <c r="AB156" i="6" s="1"/>
  <c r="AC156" i="6" s="1"/>
  <c r="AD156" i="6" s="1"/>
  <c r="AE156" i="6" s="1"/>
  <c r="AF156" i="6" s="1"/>
  <c r="V156" i="6"/>
  <c r="W155" i="6"/>
  <c r="X155" i="6"/>
  <c r="Y155" i="6" s="1"/>
  <c r="Z155" i="6" s="1"/>
  <c r="AA155" i="6" s="1"/>
  <c r="AB155" i="6" s="1"/>
  <c r="AC155" i="6" s="1"/>
  <c r="AD155" i="6" s="1"/>
  <c r="AE155" i="6" s="1"/>
  <c r="AF155" i="6" s="1"/>
  <c r="V155" i="6"/>
  <c r="W154" i="6"/>
  <c r="X154" i="6"/>
  <c r="Y154" i="6" s="1"/>
  <c r="Z154" i="6" s="1"/>
  <c r="AA154" i="6" s="1"/>
  <c r="AB154" i="6" s="1"/>
  <c r="AC154" i="6" s="1"/>
  <c r="AD154" i="6" s="1"/>
  <c r="AE154" i="6" s="1"/>
  <c r="AF154" i="6" s="1"/>
  <c r="V154" i="6"/>
  <c r="W153" i="6"/>
  <c r="X153" i="6"/>
  <c r="Y153" i="6" s="1"/>
  <c r="Z153" i="6" s="1"/>
  <c r="AA153" i="6" s="1"/>
  <c r="AB153" i="6" s="1"/>
  <c r="AC153" i="6" s="1"/>
  <c r="AD153" i="6" s="1"/>
  <c r="AE153" i="6" s="1"/>
  <c r="AF153" i="6" s="1"/>
  <c r="V153" i="6"/>
  <c r="W152" i="6"/>
  <c r="X152" i="6"/>
  <c r="Y152" i="6" s="1"/>
  <c r="Z152" i="6" s="1"/>
  <c r="AA152" i="6" s="1"/>
  <c r="AB152" i="6" s="1"/>
  <c r="AC152" i="6" s="1"/>
  <c r="AD152" i="6" s="1"/>
  <c r="AE152" i="6" s="1"/>
  <c r="AF152" i="6" s="1"/>
  <c r="V152" i="6"/>
  <c r="W151" i="6"/>
  <c r="X151" i="6"/>
  <c r="Y151" i="6" s="1"/>
  <c r="Z151" i="6" s="1"/>
  <c r="AA151" i="6" s="1"/>
  <c r="AB151" i="6" s="1"/>
  <c r="AC151" i="6" s="1"/>
  <c r="AD151" i="6" s="1"/>
  <c r="AE151" i="6" s="1"/>
  <c r="AF151" i="6" s="1"/>
  <c r="V151" i="6"/>
  <c r="W150" i="6"/>
  <c r="X150" i="6"/>
  <c r="Y150" i="6" s="1"/>
  <c r="Z150" i="6" s="1"/>
  <c r="AA150" i="6" s="1"/>
  <c r="AB150" i="6" s="1"/>
  <c r="AC150" i="6" s="1"/>
  <c r="AD150" i="6" s="1"/>
  <c r="AE150" i="6" s="1"/>
  <c r="AF150" i="6" s="1"/>
  <c r="V150" i="6"/>
  <c r="W149" i="6"/>
  <c r="X149" i="6"/>
  <c r="Y149" i="6"/>
  <c r="Z149" i="6" s="1"/>
  <c r="AA149" i="6" s="1"/>
  <c r="AB149" i="6" s="1"/>
  <c r="AC149" i="6" s="1"/>
  <c r="AD149" i="6" s="1"/>
  <c r="AE149" i="6" s="1"/>
  <c r="AF149" i="6" s="1"/>
  <c r="V149" i="6"/>
  <c r="W148" i="6"/>
  <c r="X148" i="6"/>
  <c r="Y148" i="6" s="1"/>
  <c r="Z148" i="6" s="1"/>
  <c r="AA148" i="6" s="1"/>
  <c r="AB148" i="6" s="1"/>
  <c r="AC148" i="6" s="1"/>
  <c r="AD148" i="6" s="1"/>
  <c r="AE148" i="6" s="1"/>
  <c r="AF148" i="6" s="1"/>
  <c r="V148" i="6"/>
  <c r="W147" i="6"/>
  <c r="X147" i="6"/>
  <c r="Y147" i="6"/>
  <c r="Z147" i="6" s="1"/>
  <c r="AA147" i="6" s="1"/>
  <c r="AB147" i="6" s="1"/>
  <c r="AC147" i="6" s="1"/>
  <c r="AD147" i="6" s="1"/>
  <c r="AE147" i="6" s="1"/>
  <c r="AF147" i="6" s="1"/>
  <c r="V147" i="6"/>
  <c r="W146" i="6"/>
  <c r="X146" i="6"/>
  <c r="Y146" i="6" s="1"/>
  <c r="Z146" i="6" s="1"/>
  <c r="AA146" i="6" s="1"/>
  <c r="AB146" i="6" s="1"/>
  <c r="AC146" i="6" s="1"/>
  <c r="AD146" i="6" s="1"/>
  <c r="AE146" i="6" s="1"/>
  <c r="AF146" i="6" s="1"/>
  <c r="V146" i="6"/>
  <c r="W145" i="6"/>
  <c r="X145" i="6"/>
  <c r="Y145" i="6" s="1"/>
  <c r="Z145" i="6" s="1"/>
  <c r="AA145" i="6" s="1"/>
  <c r="AB145" i="6" s="1"/>
  <c r="AC145" i="6" s="1"/>
  <c r="AD145" i="6" s="1"/>
  <c r="AE145" i="6" s="1"/>
  <c r="AF145" i="6" s="1"/>
  <c r="V145" i="6"/>
  <c r="W144" i="6"/>
  <c r="X144" i="6"/>
  <c r="Y144" i="6" s="1"/>
  <c r="Z144" i="6" s="1"/>
  <c r="AA144" i="6" s="1"/>
  <c r="AB144" i="6" s="1"/>
  <c r="AC144" i="6" s="1"/>
  <c r="AD144" i="6" s="1"/>
  <c r="AE144" i="6" s="1"/>
  <c r="AF144" i="6" s="1"/>
  <c r="V144" i="6"/>
  <c r="W143" i="6"/>
  <c r="X143" i="6"/>
  <c r="Y143" i="6" s="1"/>
  <c r="Z143" i="6" s="1"/>
  <c r="AA143" i="6" s="1"/>
  <c r="AB143" i="6"/>
  <c r="AC143" i="6" s="1"/>
  <c r="AD143" i="6" s="1"/>
  <c r="AE143" i="6" s="1"/>
  <c r="AF143" i="6" s="1"/>
  <c r="V143" i="6"/>
  <c r="W142" i="6"/>
  <c r="X142" i="6"/>
  <c r="Y142" i="6" s="1"/>
  <c r="Z142" i="6" s="1"/>
  <c r="AA142" i="6" s="1"/>
  <c r="AB142" i="6" s="1"/>
  <c r="AC142" i="6" s="1"/>
  <c r="AD142" i="6" s="1"/>
  <c r="AE142" i="6" s="1"/>
  <c r="AF142" i="6" s="1"/>
  <c r="V142" i="6"/>
  <c r="W141" i="6"/>
  <c r="X141" i="6"/>
  <c r="Y141" i="6" s="1"/>
  <c r="Z141" i="6" s="1"/>
  <c r="AA141" i="6" s="1"/>
  <c r="AB141" i="6" s="1"/>
  <c r="AC141" i="6" s="1"/>
  <c r="AD141" i="6" s="1"/>
  <c r="AE141" i="6" s="1"/>
  <c r="AF141" i="6" s="1"/>
  <c r="V141" i="6"/>
  <c r="W140" i="6"/>
  <c r="X140" i="6"/>
  <c r="Y140" i="6"/>
  <c r="Z140" i="6" s="1"/>
  <c r="AA140" i="6" s="1"/>
  <c r="AB140" i="6" s="1"/>
  <c r="AC140" i="6" s="1"/>
  <c r="AD140" i="6" s="1"/>
  <c r="AE140" i="6" s="1"/>
  <c r="AF140" i="6" s="1"/>
  <c r="V140" i="6"/>
  <c r="W139" i="6"/>
  <c r="X139" i="6"/>
  <c r="Y139" i="6" s="1"/>
  <c r="Z139" i="6" s="1"/>
  <c r="AA139" i="6" s="1"/>
  <c r="AB139" i="6" s="1"/>
  <c r="AC139" i="6" s="1"/>
  <c r="AD139" i="6" s="1"/>
  <c r="AE139" i="6" s="1"/>
  <c r="AF139" i="6" s="1"/>
  <c r="V139" i="6"/>
  <c r="W138" i="6"/>
  <c r="X138" i="6"/>
  <c r="Y138" i="6" s="1"/>
  <c r="Z138" i="6" s="1"/>
  <c r="AA138" i="6" s="1"/>
  <c r="AB138" i="6" s="1"/>
  <c r="AC138" i="6" s="1"/>
  <c r="AD138" i="6" s="1"/>
  <c r="AE138" i="6" s="1"/>
  <c r="AF138" i="6" s="1"/>
  <c r="V138" i="6"/>
  <c r="W137" i="6"/>
  <c r="X137" i="6"/>
  <c r="Y137" i="6" s="1"/>
  <c r="Z137" i="6" s="1"/>
  <c r="AA137" i="6" s="1"/>
  <c r="AB137" i="6" s="1"/>
  <c r="AC137" i="6" s="1"/>
  <c r="AD137" i="6" s="1"/>
  <c r="AE137" i="6" s="1"/>
  <c r="AF137" i="6" s="1"/>
  <c r="V137" i="6"/>
  <c r="W136" i="6"/>
  <c r="X136" i="6"/>
  <c r="Y136" i="6"/>
  <c r="Z136" i="6" s="1"/>
  <c r="AA136" i="6" s="1"/>
  <c r="AB136" i="6" s="1"/>
  <c r="AC136" i="6" s="1"/>
  <c r="AD136" i="6" s="1"/>
  <c r="AE136" i="6" s="1"/>
  <c r="AF136" i="6" s="1"/>
  <c r="V136" i="6"/>
  <c r="W135" i="6"/>
  <c r="X135" i="6"/>
  <c r="Y135" i="6" s="1"/>
  <c r="Z135" i="6" s="1"/>
  <c r="AA135" i="6" s="1"/>
  <c r="AB135" i="6" s="1"/>
  <c r="AC135" i="6" s="1"/>
  <c r="AD135" i="6" s="1"/>
  <c r="AE135" i="6" s="1"/>
  <c r="AF135" i="6" s="1"/>
  <c r="V135" i="6"/>
  <c r="W134" i="6"/>
  <c r="X134" i="6"/>
  <c r="Y134" i="6" s="1"/>
  <c r="Z134" i="6" s="1"/>
  <c r="AA134" i="6" s="1"/>
  <c r="AB134" i="6" s="1"/>
  <c r="AC134" i="6" s="1"/>
  <c r="AD134" i="6" s="1"/>
  <c r="AE134" i="6" s="1"/>
  <c r="AF134" i="6" s="1"/>
  <c r="V134" i="6"/>
  <c r="W133" i="6"/>
  <c r="X133" i="6"/>
  <c r="Y133" i="6" s="1"/>
  <c r="Z133" i="6" s="1"/>
  <c r="AA133" i="6" s="1"/>
  <c r="AB133" i="6" s="1"/>
  <c r="AC133" i="6" s="1"/>
  <c r="AD133" i="6" s="1"/>
  <c r="AE133" i="6" s="1"/>
  <c r="AF133" i="6" s="1"/>
  <c r="V133" i="6"/>
  <c r="W132" i="6"/>
  <c r="X132" i="6"/>
  <c r="Y132" i="6" s="1"/>
  <c r="Z132" i="6" s="1"/>
  <c r="AA132" i="6" s="1"/>
  <c r="AB132" i="6" s="1"/>
  <c r="AC132" i="6" s="1"/>
  <c r="AD132" i="6" s="1"/>
  <c r="AE132" i="6" s="1"/>
  <c r="AF132" i="6" s="1"/>
  <c r="V132" i="6"/>
  <c r="W131" i="6"/>
  <c r="X131" i="6"/>
  <c r="Y131" i="6" s="1"/>
  <c r="Z131" i="6" s="1"/>
  <c r="AA131" i="6" s="1"/>
  <c r="AB131" i="6" s="1"/>
  <c r="AC131" i="6" s="1"/>
  <c r="AD131" i="6" s="1"/>
  <c r="AE131" i="6" s="1"/>
  <c r="AF131" i="6" s="1"/>
  <c r="V131" i="6"/>
  <c r="W130" i="6"/>
  <c r="X130" i="6"/>
  <c r="Y130" i="6"/>
  <c r="Z130" i="6" s="1"/>
  <c r="AA130" i="6" s="1"/>
  <c r="AB130" i="6" s="1"/>
  <c r="AC130" i="6" s="1"/>
  <c r="AD130" i="6" s="1"/>
  <c r="AE130" i="6" s="1"/>
  <c r="AF130" i="6" s="1"/>
  <c r="V130" i="6"/>
  <c r="W129" i="6"/>
  <c r="X129" i="6"/>
  <c r="Y129" i="6" s="1"/>
  <c r="Z129" i="6" s="1"/>
  <c r="AA129" i="6" s="1"/>
  <c r="AB129" i="6" s="1"/>
  <c r="AC129" i="6" s="1"/>
  <c r="AD129" i="6" s="1"/>
  <c r="AE129" i="6" s="1"/>
  <c r="AF129" i="6" s="1"/>
  <c r="V129" i="6"/>
  <c r="W128" i="6"/>
  <c r="X128" i="6"/>
  <c r="Y128" i="6" s="1"/>
  <c r="Z128" i="6" s="1"/>
  <c r="AA128" i="6" s="1"/>
  <c r="AB128" i="6" s="1"/>
  <c r="AC128" i="6" s="1"/>
  <c r="AD128" i="6" s="1"/>
  <c r="AE128" i="6" s="1"/>
  <c r="AF128" i="6" s="1"/>
  <c r="V128" i="6"/>
  <c r="W127" i="6"/>
  <c r="X127" i="6"/>
  <c r="Y127" i="6" s="1"/>
  <c r="Z127" i="6" s="1"/>
  <c r="AA127" i="6" s="1"/>
  <c r="AB127" i="6" s="1"/>
  <c r="AC127" i="6" s="1"/>
  <c r="AD127" i="6" s="1"/>
  <c r="AE127" i="6" s="1"/>
  <c r="AF127" i="6" s="1"/>
  <c r="V127" i="6"/>
  <c r="W126" i="6"/>
  <c r="X126" i="6"/>
  <c r="Y126" i="6" s="1"/>
  <c r="Z126" i="6" s="1"/>
  <c r="AA126" i="6" s="1"/>
  <c r="AB126" i="6" s="1"/>
  <c r="AC126" i="6" s="1"/>
  <c r="AD126" i="6" s="1"/>
  <c r="AE126" i="6" s="1"/>
  <c r="AF126" i="6" s="1"/>
  <c r="V126" i="6"/>
  <c r="W125" i="6"/>
  <c r="X125" i="6"/>
  <c r="Y125" i="6" s="1"/>
  <c r="Z125" i="6" s="1"/>
  <c r="AA125" i="6" s="1"/>
  <c r="AB125" i="6" s="1"/>
  <c r="AC125" i="6" s="1"/>
  <c r="AD125" i="6" s="1"/>
  <c r="AE125" i="6" s="1"/>
  <c r="AF125" i="6" s="1"/>
  <c r="V125" i="6"/>
  <c r="W124" i="6"/>
  <c r="X124" i="6"/>
  <c r="Y124" i="6"/>
  <c r="Z124" i="6" s="1"/>
  <c r="AA124" i="6" s="1"/>
  <c r="AB124" i="6" s="1"/>
  <c r="AC124" i="6" s="1"/>
  <c r="AD124" i="6" s="1"/>
  <c r="AE124" i="6" s="1"/>
  <c r="AF124" i="6" s="1"/>
  <c r="V124" i="6"/>
  <c r="W123" i="6"/>
  <c r="X123" i="6"/>
  <c r="Y123" i="6" s="1"/>
  <c r="Z123" i="6" s="1"/>
  <c r="AA123" i="6" s="1"/>
  <c r="AB123" i="6" s="1"/>
  <c r="AC123" i="6" s="1"/>
  <c r="AD123" i="6" s="1"/>
  <c r="AE123" i="6" s="1"/>
  <c r="AF123" i="6" s="1"/>
  <c r="V123" i="6"/>
  <c r="W122" i="6"/>
  <c r="X122" i="6"/>
  <c r="Y122" i="6" s="1"/>
  <c r="Z122" i="6" s="1"/>
  <c r="AA122" i="6" s="1"/>
  <c r="AB122" i="6" s="1"/>
  <c r="AC122" i="6" s="1"/>
  <c r="AD122" i="6" s="1"/>
  <c r="AE122" i="6" s="1"/>
  <c r="AF122" i="6" s="1"/>
  <c r="V122" i="6"/>
  <c r="W121" i="6"/>
  <c r="X121" i="6"/>
  <c r="Y121" i="6" s="1"/>
  <c r="Z121" i="6" s="1"/>
  <c r="AA121" i="6" s="1"/>
  <c r="AB121" i="6" s="1"/>
  <c r="AC121" i="6" s="1"/>
  <c r="AD121" i="6" s="1"/>
  <c r="AE121" i="6" s="1"/>
  <c r="AF121" i="6" s="1"/>
  <c r="V121" i="6"/>
  <c r="W120" i="6"/>
  <c r="X120" i="6"/>
  <c r="Y120" i="6"/>
  <c r="Z120" i="6" s="1"/>
  <c r="AA120" i="6" s="1"/>
  <c r="AB120" i="6" s="1"/>
  <c r="AC120" i="6" s="1"/>
  <c r="AD120" i="6" s="1"/>
  <c r="AE120" i="6" s="1"/>
  <c r="AF120" i="6" s="1"/>
  <c r="V120" i="6"/>
  <c r="W119" i="6"/>
  <c r="X119" i="6"/>
  <c r="Y119" i="6" s="1"/>
  <c r="Z119" i="6" s="1"/>
  <c r="AA119" i="6"/>
  <c r="AB119" i="6" s="1"/>
  <c r="AC119" i="6" s="1"/>
  <c r="AD119" i="6" s="1"/>
  <c r="AE119" i="6" s="1"/>
  <c r="AF119" i="6" s="1"/>
  <c r="V119" i="6"/>
  <c r="W118" i="6"/>
  <c r="X118" i="6"/>
  <c r="Y118" i="6" s="1"/>
  <c r="Z118" i="6" s="1"/>
  <c r="AA118" i="6" s="1"/>
  <c r="AB118" i="6" s="1"/>
  <c r="AC118" i="6" s="1"/>
  <c r="AD118" i="6" s="1"/>
  <c r="AE118" i="6" s="1"/>
  <c r="AF118" i="6" s="1"/>
  <c r="V118" i="6"/>
  <c r="W117" i="6"/>
  <c r="X117" i="6"/>
  <c r="Y117" i="6" s="1"/>
  <c r="Z117" i="6" s="1"/>
  <c r="AA117" i="6" s="1"/>
  <c r="AB117" i="6" s="1"/>
  <c r="AC117" i="6" s="1"/>
  <c r="AD117" i="6" s="1"/>
  <c r="AE117" i="6" s="1"/>
  <c r="AF117" i="6" s="1"/>
  <c r="V117" i="6"/>
  <c r="W116" i="6"/>
  <c r="X116" i="6"/>
  <c r="Y116" i="6" s="1"/>
  <c r="Z116" i="6" s="1"/>
  <c r="AA116" i="6" s="1"/>
  <c r="AB116" i="6" s="1"/>
  <c r="AC116" i="6" s="1"/>
  <c r="AD116" i="6" s="1"/>
  <c r="AE116" i="6" s="1"/>
  <c r="AF116" i="6" s="1"/>
  <c r="V116" i="6"/>
  <c r="W115" i="6"/>
  <c r="X115" i="6"/>
  <c r="Y115" i="6"/>
  <c r="Z115" i="6" s="1"/>
  <c r="AA115" i="6" s="1"/>
  <c r="AB115" i="6" s="1"/>
  <c r="AC115" i="6" s="1"/>
  <c r="AD115" i="6" s="1"/>
  <c r="AE115" i="6" s="1"/>
  <c r="AF115" i="6" s="1"/>
  <c r="V115" i="6"/>
  <c r="W114" i="6"/>
  <c r="X114" i="6"/>
  <c r="Y114" i="6" s="1"/>
  <c r="Z114" i="6" s="1"/>
  <c r="AA114" i="6" s="1"/>
  <c r="AB114" i="6" s="1"/>
  <c r="AC114" i="6" s="1"/>
  <c r="AD114" i="6" s="1"/>
  <c r="AE114" i="6" s="1"/>
  <c r="AF114" i="6" s="1"/>
  <c r="V114" i="6"/>
  <c r="W113" i="6"/>
  <c r="X113" i="6"/>
  <c r="Y113" i="6" s="1"/>
  <c r="Z113" i="6" s="1"/>
  <c r="AA113" i="6" s="1"/>
  <c r="AB113" i="6" s="1"/>
  <c r="AC113" i="6" s="1"/>
  <c r="AD113" i="6" s="1"/>
  <c r="AE113" i="6" s="1"/>
  <c r="AF113" i="6" s="1"/>
  <c r="V113" i="6"/>
  <c r="W112" i="6"/>
  <c r="X112" i="6"/>
  <c r="Y112" i="6"/>
  <c r="Z112" i="6" s="1"/>
  <c r="AA112" i="6" s="1"/>
  <c r="AB112" i="6" s="1"/>
  <c r="AC112" i="6" s="1"/>
  <c r="AD112" i="6" s="1"/>
  <c r="AE112" i="6" s="1"/>
  <c r="AF112" i="6" s="1"/>
  <c r="V112" i="6"/>
  <c r="W111" i="6"/>
  <c r="X111" i="6"/>
  <c r="Y111" i="6" s="1"/>
  <c r="Z111" i="6" s="1"/>
  <c r="AA111" i="6" s="1"/>
  <c r="AB111" i="6" s="1"/>
  <c r="AC111" i="6" s="1"/>
  <c r="AD111" i="6" s="1"/>
  <c r="AE111" i="6" s="1"/>
  <c r="AF111" i="6" s="1"/>
  <c r="V111" i="6"/>
  <c r="W110" i="6"/>
  <c r="X110" i="6"/>
  <c r="Y110" i="6" s="1"/>
  <c r="Z110" i="6" s="1"/>
  <c r="AA110" i="6" s="1"/>
  <c r="AB110" i="6" s="1"/>
  <c r="AC110" i="6" s="1"/>
  <c r="AD110" i="6" s="1"/>
  <c r="AE110" i="6" s="1"/>
  <c r="AF110" i="6" s="1"/>
  <c r="V110" i="6"/>
  <c r="W109" i="6"/>
  <c r="X109" i="6"/>
  <c r="Y109" i="6"/>
  <c r="Z109" i="6" s="1"/>
  <c r="AA109" i="6" s="1"/>
  <c r="AB109" i="6" s="1"/>
  <c r="AC109" i="6" s="1"/>
  <c r="AD109" i="6" s="1"/>
  <c r="AE109" i="6" s="1"/>
  <c r="AF109" i="6" s="1"/>
  <c r="V109" i="6"/>
  <c r="W108" i="6"/>
  <c r="X108" i="6"/>
  <c r="Y108" i="6"/>
  <c r="Z108" i="6" s="1"/>
  <c r="AA108" i="6" s="1"/>
  <c r="AB108" i="6" s="1"/>
  <c r="AC108" i="6" s="1"/>
  <c r="AD108" i="6" s="1"/>
  <c r="AE108" i="6" s="1"/>
  <c r="AF108" i="6" s="1"/>
  <c r="V108" i="6"/>
  <c r="W107" i="6"/>
  <c r="X107" i="6"/>
  <c r="Y107" i="6" s="1"/>
  <c r="Z107" i="6" s="1"/>
  <c r="AA107" i="6"/>
  <c r="AB107" i="6" s="1"/>
  <c r="AC107" i="6" s="1"/>
  <c r="AD107" i="6" s="1"/>
  <c r="AE107" i="6" s="1"/>
  <c r="AF107" i="6" s="1"/>
  <c r="V107" i="6"/>
  <c r="W106" i="6"/>
  <c r="X106" i="6"/>
  <c r="Y106" i="6" s="1"/>
  <c r="Z106" i="6" s="1"/>
  <c r="AA106" i="6" s="1"/>
  <c r="AB106" i="6" s="1"/>
  <c r="AC106" i="6" s="1"/>
  <c r="AD106" i="6" s="1"/>
  <c r="AE106" i="6" s="1"/>
  <c r="AF106" i="6" s="1"/>
  <c r="V106" i="6"/>
  <c r="W105" i="6"/>
  <c r="X105" i="6"/>
  <c r="Y105" i="6" s="1"/>
  <c r="Z105" i="6" s="1"/>
  <c r="AA105" i="6" s="1"/>
  <c r="AB105" i="6" s="1"/>
  <c r="AC105" i="6" s="1"/>
  <c r="AD105" i="6" s="1"/>
  <c r="AE105" i="6" s="1"/>
  <c r="AF105" i="6" s="1"/>
  <c r="V105" i="6"/>
  <c r="W104" i="6"/>
  <c r="X104" i="6"/>
  <c r="Y104" i="6" s="1"/>
  <c r="Z104" i="6" s="1"/>
  <c r="AA104" i="6" s="1"/>
  <c r="AB104" i="6" s="1"/>
  <c r="AC104" i="6" s="1"/>
  <c r="AD104" i="6" s="1"/>
  <c r="AE104" i="6" s="1"/>
  <c r="AF104" i="6" s="1"/>
  <c r="V104" i="6"/>
  <c r="W103" i="6"/>
  <c r="X103" i="6"/>
  <c r="Y103" i="6" s="1"/>
  <c r="Z103" i="6" s="1"/>
  <c r="AA103" i="6" s="1"/>
  <c r="AB103" i="6" s="1"/>
  <c r="AC103" i="6" s="1"/>
  <c r="AD103" i="6" s="1"/>
  <c r="AE103" i="6" s="1"/>
  <c r="AF103" i="6" s="1"/>
  <c r="V103" i="6"/>
  <c r="W102" i="6"/>
  <c r="X102" i="6"/>
  <c r="Y102" i="6"/>
  <c r="Z102" i="6" s="1"/>
  <c r="AA102" i="6" s="1"/>
  <c r="AB102" i="6" s="1"/>
  <c r="AC102" i="6" s="1"/>
  <c r="AD102" i="6" s="1"/>
  <c r="AE102" i="6" s="1"/>
  <c r="AF102" i="6" s="1"/>
  <c r="V102" i="6"/>
  <c r="W101" i="6"/>
  <c r="X101" i="6"/>
  <c r="Y101" i="6" s="1"/>
  <c r="Z101" i="6" s="1"/>
  <c r="AA101" i="6" s="1"/>
  <c r="AB101" i="6" s="1"/>
  <c r="AC101" i="6" s="1"/>
  <c r="AD101" i="6" s="1"/>
  <c r="AE101" i="6" s="1"/>
  <c r="AF101" i="6" s="1"/>
  <c r="V101" i="6"/>
  <c r="W100" i="6"/>
  <c r="X100" i="6"/>
  <c r="Y100" i="6"/>
  <c r="Z100" i="6" s="1"/>
  <c r="AA100" i="6" s="1"/>
  <c r="AB100" i="6" s="1"/>
  <c r="AC100" i="6" s="1"/>
  <c r="AD100" i="6" s="1"/>
  <c r="AE100" i="6" s="1"/>
  <c r="AF100" i="6" s="1"/>
  <c r="V100" i="6"/>
  <c r="W99" i="6"/>
  <c r="X99" i="6"/>
  <c r="Y99" i="6" s="1"/>
  <c r="Z99" i="6" s="1"/>
  <c r="AA99" i="6" s="1"/>
  <c r="AB99" i="6" s="1"/>
  <c r="AC99" i="6" s="1"/>
  <c r="AD99" i="6" s="1"/>
  <c r="AE99" i="6" s="1"/>
  <c r="AF99" i="6" s="1"/>
  <c r="V99" i="6"/>
  <c r="W98" i="6"/>
  <c r="X98" i="6"/>
  <c r="Y98" i="6" s="1"/>
  <c r="Z98" i="6" s="1"/>
  <c r="AA98" i="6" s="1"/>
  <c r="AB98" i="6" s="1"/>
  <c r="AC98" i="6" s="1"/>
  <c r="AD98" i="6" s="1"/>
  <c r="AE98" i="6" s="1"/>
  <c r="AF98" i="6" s="1"/>
  <c r="V98" i="6"/>
  <c r="W97" i="6"/>
  <c r="X97" i="6"/>
  <c r="Y97" i="6"/>
  <c r="Z97" i="6" s="1"/>
  <c r="AA97" i="6" s="1"/>
  <c r="AB97" i="6" s="1"/>
  <c r="AC97" i="6" s="1"/>
  <c r="AD97" i="6" s="1"/>
  <c r="AE97" i="6" s="1"/>
  <c r="AF97" i="6" s="1"/>
  <c r="V97" i="6"/>
  <c r="W96" i="6"/>
  <c r="X96" i="6"/>
  <c r="Y96" i="6"/>
  <c r="Z96" i="6" s="1"/>
  <c r="AA96" i="6" s="1"/>
  <c r="AB96" i="6" s="1"/>
  <c r="AC96" i="6" s="1"/>
  <c r="AD96" i="6" s="1"/>
  <c r="AE96" i="6" s="1"/>
  <c r="AF96" i="6" s="1"/>
  <c r="V96" i="6"/>
  <c r="W95" i="6"/>
  <c r="X95" i="6"/>
  <c r="Y95" i="6" s="1"/>
  <c r="Z95" i="6" s="1"/>
  <c r="AA95" i="6" s="1"/>
  <c r="AB95" i="6" s="1"/>
  <c r="AC95" i="6" s="1"/>
  <c r="AD95" i="6" s="1"/>
  <c r="AE95" i="6" s="1"/>
  <c r="AF95" i="6" s="1"/>
  <c r="V95" i="6"/>
  <c r="W94" i="6"/>
  <c r="X94" i="6"/>
  <c r="Y94" i="6"/>
  <c r="Z94" i="6" s="1"/>
  <c r="AA94" i="6" s="1"/>
  <c r="AB94" i="6" s="1"/>
  <c r="AC94" i="6" s="1"/>
  <c r="AD94" i="6" s="1"/>
  <c r="AE94" i="6" s="1"/>
  <c r="AF94" i="6" s="1"/>
  <c r="V94" i="6"/>
  <c r="W93" i="6"/>
  <c r="X93" i="6"/>
  <c r="Y93" i="6" s="1"/>
  <c r="Z93" i="6"/>
  <c r="AA93" i="6" s="1"/>
  <c r="AB93" i="6" s="1"/>
  <c r="AC93" i="6" s="1"/>
  <c r="AD93" i="6" s="1"/>
  <c r="AE93" i="6" s="1"/>
  <c r="AF93" i="6" s="1"/>
  <c r="V93" i="6"/>
  <c r="W92" i="6"/>
  <c r="X92" i="6"/>
  <c r="Y92" i="6" s="1"/>
  <c r="Z92" i="6" s="1"/>
  <c r="AA92" i="6" s="1"/>
  <c r="AB92" i="6" s="1"/>
  <c r="AC92" i="6" s="1"/>
  <c r="AD92" i="6" s="1"/>
  <c r="AE92" i="6" s="1"/>
  <c r="AF92" i="6" s="1"/>
  <c r="V92" i="6"/>
  <c r="W91" i="6"/>
  <c r="X91" i="6"/>
  <c r="Y91" i="6"/>
  <c r="Z91" i="6"/>
  <c r="AA91" i="6" s="1"/>
  <c r="AB91" i="6" s="1"/>
  <c r="AC91" i="6" s="1"/>
  <c r="AD91" i="6" s="1"/>
  <c r="AE91" i="6" s="1"/>
  <c r="AF91" i="6" s="1"/>
  <c r="V91" i="6"/>
  <c r="W90" i="6"/>
  <c r="X90" i="6"/>
  <c r="Y90" i="6" s="1"/>
  <c r="Z90" i="6" s="1"/>
  <c r="AA90" i="6" s="1"/>
  <c r="AB90" i="6" s="1"/>
  <c r="AC90" i="6" s="1"/>
  <c r="AD90" i="6" s="1"/>
  <c r="AE90" i="6" s="1"/>
  <c r="AF90" i="6" s="1"/>
  <c r="V90" i="6"/>
  <c r="W89" i="6"/>
  <c r="X89" i="6"/>
  <c r="Y89" i="6" s="1"/>
  <c r="Z89" i="6" s="1"/>
  <c r="AA89" i="6"/>
  <c r="AB89" i="6"/>
  <c r="AC89" i="6" s="1"/>
  <c r="AD89" i="6" s="1"/>
  <c r="AE89" i="6" s="1"/>
  <c r="AF89" i="6" s="1"/>
  <c r="V89" i="6"/>
  <c r="W88" i="6"/>
  <c r="X88" i="6"/>
  <c r="Y88" i="6" s="1"/>
  <c r="Z88" i="6" s="1"/>
  <c r="AA88" i="6" s="1"/>
  <c r="AB88" i="6" s="1"/>
  <c r="AC88" i="6" s="1"/>
  <c r="AD88" i="6" s="1"/>
  <c r="AE88" i="6" s="1"/>
  <c r="AF88" i="6" s="1"/>
  <c r="V88" i="6"/>
  <c r="W87" i="6"/>
  <c r="X87" i="6"/>
  <c r="Y87" i="6" s="1"/>
  <c r="Z87" i="6" s="1"/>
  <c r="AA87" i="6" s="1"/>
  <c r="AB87" i="6" s="1"/>
  <c r="AC87" i="6" s="1"/>
  <c r="AD87" i="6" s="1"/>
  <c r="AE87" i="6" s="1"/>
  <c r="AF87" i="6" s="1"/>
  <c r="V87" i="6"/>
  <c r="W86" i="6"/>
  <c r="X86" i="6"/>
  <c r="Y86" i="6" s="1"/>
  <c r="Z86" i="6" s="1"/>
  <c r="AA86" i="6" s="1"/>
  <c r="AB86" i="6" s="1"/>
  <c r="AC86" i="6" s="1"/>
  <c r="AD86" i="6" s="1"/>
  <c r="AE86" i="6" s="1"/>
  <c r="AF86" i="6" s="1"/>
  <c r="V86" i="6"/>
  <c r="W85" i="6"/>
  <c r="X85" i="6"/>
  <c r="Y85" i="6" s="1"/>
  <c r="Z85" i="6" s="1"/>
  <c r="AA85" i="6" s="1"/>
  <c r="AB85" i="6" s="1"/>
  <c r="AC85" i="6" s="1"/>
  <c r="AD85" i="6" s="1"/>
  <c r="AE85" i="6" s="1"/>
  <c r="AF85" i="6" s="1"/>
  <c r="V85" i="6"/>
  <c r="W84" i="6"/>
  <c r="X84" i="6"/>
  <c r="Y84" i="6"/>
  <c r="Z84" i="6" s="1"/>
  <c r="AA84" i="6" s="1"/>
  <c r="AB84" i="6" s="1"/>
  <c r="AC84" i="6" s="1"/>
  <c r="AD84" i="6" s="1"/>
  <c r="AE84" i="6" s="1"/>
  <c r="AF84" i="6" s="1"/>
  <c r="V84" i="6"/>
  <c r="W83" i="6"/>
  <c r="X83" i="6"/>
  <c r="Y83" i="6" s="1"/>
  <c r="Z83" i="6" s="1"/>
  <c r="AA83" i="6" s="1"/>
  <c r="AB83" i="6" s="1"/>
  <c r="AC83" i="6" s="1"/>
  <c r="AD83" i="6" s="1"/>
  <c r="AE83" i="6" s="1"/>
  <c r="AF83" i="6" s="1"/>
  <c r="V83" i="6"/>
  <c r="W82" i="6"/>
  <c r="X82" i="6"/>
  <c r="Y82" i="6"/>
  <c r="Z82" i="6" s="1"/>
  <c r="AA82" i="6"/>
  <c r="AB82" i="6" s="1"/>
  <c r="AC82" i="6" s="1"/>
  <c r="AD82" i="6" s="1"/>
  <c r="AE82" i="6" s="1"/>
  <c r="AF82" i="6" s="1"/>
  <c r="V82" i="6"/>
  <c r="W81" i="6"/>
  <c r="X81" i="6"/>
  <c r="Y81" i="6" s="1"/>
  <c r="Z81" i="6"/>
  <c r="AA81" i="6" s="1"/>
  <c r="AB81" i="6" s="1"/>
  <c r="AC81" i="6" s="1"/>
  <c r="AD81" i="6" s="1"/>
  <c r="AE81" i="6" s="1"/>
  <c r="AF81" i="6" s="1"/>
  <c r="V81" i="6"/>
  <c r="W80" i="6"/>
  <c r="X80" i="6"/>
  <c r="Y80" i="6" s="1"/>
  <c r="Z80" i="6" s="1"/>
  <c r="AA80" i="6" s="1"/>
  <c r="AB80" i="6" s="1"/>
  <c r="AC80" i="6" s="1"/>
  <c r="AD80" i="6" s="1"/>
  <c r="AE80" i="6" s="1"/>
  <c r="AF80" i="6" s="1"/>
  <c r="V80" i="6"/>
  <c r="W79" i="6"/>
  <c r="X79" i="6"/>
  <c r="Y79" i="6" s="1"/>
  <c r="Z79" i="6" s="1"/>
  <c r="AA79" i="6" s="1"/>
  <c r="AB79" i="6" s="1"/>
  <c r="AC79" i="6" s="1"/>
  <c r="AD79" i="6" s="1"/>
  <c r="AE79" i="6" s="1"/>
  <c r="AF79" i="6" s="1"/>
  <c r="V79" i="6"/>
  <c r="W78" i="6"/>
  <c r="X78" i="6"/>
  <c r="Y78" i="6" s="1"/>
  <c r="Z78" i="6" s="1"/>
  <c r="AA78" i="6" s="1"/>
  <c r="AB78" i="6" s="1"/>
  <c r="AC78" i="6" s="1"/>
  <c r="AD78" i="6" s="1"/>
  <c r="AE78" i="6" s="1"/>
  <c r="AF78" i="6" s="1"/>
  <c r="V78" i="6"/>
  <c r="W77" i="6"/>
  <c r="X77" i="6"/>
  <c r="Y77" i="6" s="1"/>
  <c r="Z77" i="6"/>
  <c r="AA77" i="6" s="1"/>
  <c r="AB77" i="6" s="1"/>
  <c r="AC77" i="6" s="1"/>
  <c r="AD77" i="6" s="1"/>
  <c r="AE77" i="6" s="1"/>
  <c r="AF77" i="6" s="1"/>
  <c r="V77" i="6"/>
  <c r="W76" i="6"/>
  <c r="X76" i="6"/>
  <c r="Y76" i="6" s="1"/>
  <c r="Z76" i="6" s="1"/>
  <c r="AA76" i="6" s="1"/>
  <c r="AB76" i="6" s="1"/>
  <c r="AC76" i="6" s="1"/>
  <c r="AD76" i="6" s="1"/>
  <c r="AE76" i="6" s="1"/>
  <c r="AF76" i="6" s="1"/>
  <c r="V76" i="6"/>
  <c r="W75" i="6"/>
  <c r="X75" i="6"/>
  <c r="Y75" i="6" s="1"/>
  <c r="Z75" i="6" s="1"/>
  <c r="AA75" i="6" s="1"/>
  <c r="AB75" i="6" s="1"/>
  <c r="AC75" i="6" s="1"/>
  <c r="AD75" i="6" s="1"/>
  <c r="AE75" i="6" s="1"/>
  <c r="AF75" i="6" s="1"/>
  <c r="V75" i="6"/>
  <c r="W74" i="6"/>
  <c r="X74" i="6"/>
  <c r="Y74" i="6" s="1"/>
  <c r="Z74" i="6" s="1"/>
  <c r="AA74" i="6" s="1"/>
  <c r="AB74" i="6" s="1"/>
  <c r="AC74" i="6" s="1"/>
  <c r="AD74" i="6" s="1"/>
  <c r="AE74" i="6" s="1"/>
  <c r="AF74" i="6" s="1"/>
  <c r="V74" i="6"/>
  <c r="W73" i="6"/>
  <c r="X73" i="6"/>
  <c r="Y73" i="6" s="1"/>
  <c r="Z73" i="6" s="1"/>
  <c r="AA73" i="6" s="1"/>
  <c r="AB73" i="6" s="1"/>
  <c r="AC73" i="6" s="1"/>
  <c r="AD73" i="6" s="1"/>
  <c r="AE73" i="6" s="1"/>
  <c r="AF73" i="6" s="1"/>
  <c r="V73" i="6"/>
  <c r="W72" i="6"/>
  <c r="X72" i="6"/>
  <c r="Y72" i="6"/>
  <c r="Z72" i="6" s="1"/>
  <c r="AA72" i="6" s="1"/>
  <c r="AB72" i="6" s="1"/>
  <c r="AC72" i="6" s="1"/>
  <c r="AD72" i="6" s="1"/>
  <c r="AE72" i="6" s="1"/>
  <c r="AF72" i="6" s="1"/>
  <c r="V72" i="6"/>
  <c r="W71" i="6"/>
  <c r="X71" i="6"/>
  <c r="Y71" i="6" s="1"/>
  <c r="Z71" i="6" s="1"/>
  <c r="AA71" i="6" s="1"/>
  <c r="AB71" i="6" s="1"/>
  <c r="AC71" i="6" s="1"/>
  <c r="AD71" i="6" s="1"/>
  <c r="AE71" i="6" s="1"/>
  <c r="AF71" i="6" s="1"/>
  <c r="V71" i="6"/>
  <c r="W70" i="6"/>
  <c r="X70" i="6"/>
  <c r="Y70" i="6" s="1"/>
  <c r="Z70" i="6" s="1"/>
  <c r="AA70" i="6" s="1"/>
  <c r="AB70" i="6" s="1"/>
  <c r="AC70" i="6" s="1"/>
  <c r="AD70" i="6" s="1"/>
  <c r="AE70" i="6" s="1"/>
  <c r="AF70" i="6" s="1"/>
  <c r="V70" i="6"/>
  <c r="W69" i="6"/>
  <c r="X69" i="6"/>
  <c r="Y69" i="6" s="1"/>
  <c r="Z69" i="6" s="1"/>
  <c r="AA69" i="6" s="1"/>
  <c r="AB69" i="6" s="1"/>
  <c r="AC69" i="6" s="1"/>
  <c r="AD69" i="6" s="1"/>
  <c r="AE69" i="6" s="1"/>
  <c r="AF69" i="6" s="1"/>
  <c r="V69" i="6"/>
  <c r="W68" i="6"/>
  <c r="X68" i="6"/>
  <c r="Y68" i="6" s="1"/>
  <c r="Z68" i="6" s="1"/>
  <c r="AA68" i="6" s="1"/>
  <c r="AB68" i="6" s="1"/>
  <c r="AC68" i="6" s="1"/>
  <c r="AD68" i="6" s="1"/>
  <c r="AE68" i="6" s="1"/>
  <c r="AF68" i="6" s="1"/>
  <c r="V68" i="6"/>
  <c r="W67" i="6"/>
  <c r="X67" i="6"/>
  <c r="Y67" i="6" s="1"/>
  <c r="Z67" i="6" s="1"/>
  <c r="AA67" i="6" s="1"/>
  <c r="AB67" i="6" s="1"/>
  <c r="AC67" i="6" s="1"/>
  <c r="AD67" i="6" s="1"/>
  <c r="AE67" i="6" s="1"/>
  <c r="AF67" i="6" s="1"/>
  <c r="V67" i="6"/>
  <c r="W66" i="6"/>
  <c r="X66" i="6"/>
  <c r="Y66" i="6"/>
  <c r="Z66" i="6"/>
  <c r="AA66" i="6" s="1"/>
  <c r="AB66" i="6" s="1"/>
  <c r="AC66" i="6" s="1"/>
  <c r="AD66" i="6" s="1"/>
  <c r="AE66" i="6" s="1"/>
  <c r="AF66" i="6" s="1"/>
  <c r="V66" i="6"/>
  <c r="W65" i="6"/>
  <c r="X65" i="6"/>
  <c r="Y65" i="6" s="1"/>
  <c r="Z65" i="6"/>
  <c r="AA65" i="6" s="1"/>
  <c r="AB65" i="6" s="1"/>
  <c r="AC65" i="6" s="1"/>
  <c r="AD65" i="6" s="1"/>
  <c r="AE65" i="6" s="1"/>
  <c r="AF65" i="6" s="1"/>
  <c r="V65" i="6"/>
  <c r="W64" i="6"/>
  <c r="X64" i="6"/>
  <c r="Y64" i="6" s="1"/>
  <c r="Z64" i="6" s="1"/>
  <c r="AA64" i="6" s="1"/>
  <c r="AB64" i="6" s="1"/>
  <c r="AC64" i="6" s="1"/>
  <c r="AD64" i="6" s="1"/>
  <c r="AE64" i="6" s="1"/>
  <c r="AF64" i="6" s="1"/>
  <c r="V64" i="6"/>
  <c r="W63" i="6"/>
  <c r="X63" i="6"/>
  <c r="Y63" i="6"/>
  <c r="Z63" i="6" s="1"/>
  <c r="AA63" i="6" s="1"/>
  <c r="AB63" i="6" s="1"/>
  <c r="AC63" i="6" s="1"/>
  <c r="AD63" i="6" s="1"/>
  <c r="AE63" i="6" s="1"/>
  <c r="AF63" i="6" s="1"/>
  <c r="V63" i="6"/>
  <c r="W62" i="6"/>
  <c r="X62" i="6"/>
  <c r="Y62" i="6"/>
  <c r="Z62" i="6" s="1"/>
  <c r="AA62" i="6" s="1"/>
  <c r="AB62" i="6" s="1"/>
  <c r="AC62" i="6" s="1"/>
  <c r="AD62" i="6" s="1"/>
  <c r="AE62" i="6" s="1"/>
  <c r="AF62" i="6" s="1"/>
  <c r="V62" i="6"/>
  <c r="W61" i="6"/>
  <c r="X61" i="6"/>
  <c r="Y61" i="6" s="1"/>
  <c r="Z61" i="6" s="1"/>
  <c r="AA61" i="6" s="1"/>
  <c r="AB61" i="6" s="1"/>
  <c r="AC61" i="6" s="1"/>
  <c r="AD61" i="6" s="1"/>
  <c r="AE61" i="6" s="1"/>
  <c r="AF61" i="6" s="1"/>
  <c r="V61" i="6"/>
  <c r="W60" i="6"/>
  <c r="X60" i="6"/>
  <c r="Y60" i="6" s="1"/>
  <c r="Z60" i="6" s="1"/>
  <c r="AA60" i="6" s="1"/>
  <c r="AB60" i="6" s="1"/>
  <c r="AC60" i="6" s="1"/>
  <c r="AD60" i="6" s="1"/>
  <c r="AE60" i="6" s="1"/>
  <c r="AF60" i="6" s="1"/>
  <c r="V60" i="6"/>
  <c r="W59" i="6"/>
  <c r="X59" i="6"/>
  <c r="Y59" i="6" s="1"/>
  <c r="Z59" i="6"/>
  <c r="AA59" i="6" s="1"/>
  <c r="AB59" i="6" s="1"/>
  <c r="AC59" i="6" s="1"/>
  <c r="AD59" i="6" s="1"/>
  <c r="AE59" i="6" s="1"/>
  <c r="AF59" i="6" s="1"/>
  <c r="V59" i="6"/>
  <c r="W58" i="6"/>
  <c r="X58" i="6"/>
  <c r="Y58" i="6" s="1"/>
  <c r="Z58" i="6" s="1"/>
  <c r="AA58" i="6" s="1"/>
  <c r="AB58" i="6" s="1"/>
  <c r="AC58" i="6" s="1"/>
  <c r="AD58" i="6" s="1"/>
  <c r="AE58" i="6" s="1"/>
  <c r="AF58" i="6" s="1"/>
  <c r="V58" i="6"/>
  <c r="W57" i="6"/>
  <c r="X57" i="6"/>
  <c r="Y57" i="6"/>
  <c r="Z57" i="6" s="1"/>
  <c r="AA57" i="6" s="1"/>
  <c r="AB57" i="6" s="1"/>
  <c r="AC57" i="6" s="1"/>
  <c r="AD57" i="6" s="1"/>
  <c r="AE57" i="6" s="1"/>
  <c r="AF57" i="6" s="1"/>
  <c r="V57" i="6"/>
  <c r="W56" i="6"/>
  <c r="X56" i="6"/>
  <c r="Y56" i="6" s="1"/>
  <c r="Z56" i="6" s="1"/>
  <c r="AA56" i="6" s="1"/>
  <c r="AB56" i="6" s="1"/>
  <c r="AC56" i="6" s="1"/>
  <c r="AD56" i="6" s="1"/>
  <c r="AE56" i="6" s="1"/>
  <c r="AF56" i="6" s="1"/>
  <c r="V56" i="6"/>
  <c r="W55" i="6"/>
  <c r="X55" i="6"/>
  <c r="Y55" i="6" s="1"/>
  <c r="Z55" i="6" s="1"/>
  <c r="AA55" i="6" s="1"/>
  <c r="AB55" i="6" s="1"/>
  <c r="AC55" i="6" s="1"/>
  <c r="AD55" i="6" s="1"/>
  <c r="AE55" i="6" s="1"/>
  <c r="AF55" i="6" s="1"/>
  <c r="V55" i="6"/>
  <c r="W54" i="6"/>
  <c r="X54" i="6"/>
  <c r="Y54" i="6"/>
  <c r="Z54" i="6" s="1"/>
  <c r="AA54" i="6" s="1"/>
  <c r="AB54" i="6" s="1"/>
  <c r="AC54" i="6" s="1"/>
  <c r="AD54" i="6" s="1"/>
  <c r="AE54" i="6" s="1"/>
  <c r="AF54" i="6" s="1"/>
  <c r="V54" i="6"/>
  <c r="W53" i="6"/>
  <c r="X53" i="6"/>
  <c r="Y53" i="6" s="1"/>
  <c r="Z53" i="6" s="1"/>
  <c r="AA53" i="6" s="1"/>
  <c r="AB53" i="6" s="1"/>
  <c r="AC53" i="6" s="1"/>
  <c r="AD53" i="6" s="1"/>
  <c r="AE53" i="6" s="1"/>
  <c r="AF53" i="6" s="1"/>
  <c r="V53" i="6"/>
  <c r="W52" i="6"/>
  <c r="X52" i="6"/>
  <c r="Y52" i="6" s="1"/>
  <c r="Z52" i="6" s="1"/>
  <c r="AA52" i="6" s="1"/>
  <c r="AB52" i="6" s="1"/>
  <c r="AC52" i="6" s="1"/>
  <c r="AD52" i="6" s="1"/>
  <c r="AE52" i="6" s="1"/>
  <c r="AF52" i="6" s="1"/>
  <c r="V52" i="6"/>
  <c r="W51" i="6"/>
  <c r="X51" i="6"/>
  <c r="Y51" i="6" s="1"/>
  <c r="Z51" i="6" s="1"/>
  <c r="AA51" i="6" s="1"/>
  <c r="AB51" i="6" s="1"/>
  <c r="AC51" i="6" s="1"/>
  <c r="AD51" i="6" s="1"/>
  <c r="AE51" i="6" s="1"/>
  <c r="AF51" i="6" s="1"/>
  <c r="V51" i="6"/>
  <c r="W50" i="6"/>
  <c r="X50" i="6"/>
  <c r="Y50" i="6" s="1"/>
  <c r="Z50" i="6" s="1"/>
  <c r="AA50" i="6" s="1"/>
  <c r="AB50" i="6" s="1"/>
  <c r="AC50" i="6" s="1"/>
  <c r="AD50" i="6" s="1"/>
  <c r="AE50" i="6" s="1"/>
  <c r="AF50" i="6" s="1"/>
  <c r="V50" i="6"/>
  <c r="W49" i="6"/>
  <c r="X49" i="6"/>
  <c r="Y49" i="6" s="1"/>
  <c r="Z49" i="6" s="1"/>
  <c r="AA49" i="6" s="1"/>
  <c r="AB49" i="6" s="1"/>
  <c r="AC49" i="6" s="1"/>
  <c r="AD49" i="6" s="1"/>
  <c r="AE49" i="6" s="1"/>
  <c r="AF49" i="6" s="1"/>
  <c r="V49" i="6"/>
  <c r="W48" i="6"/>
  <c r="X48" i="6"/>
  <c r="Y48" i="6" s="1"/>
  <c r="Z48" i="6" s="1"/>
  <c r="AA48" i="6" s="1"/>
  <c r="AB48" i="6" s="1"/>
  <c r="AC48" i="6" s="1"/>
  <c r="AD48" i="6" s="1"/>
  <c r="AE48" i="6" s="1"/>
  <c r="AF48" i="6" s="1"/>
  <c r="V48" i="6"/>
  <c r="W47" i="6"/>
  <c r="X47" i="6"/>
  <c r="Y47" i="6"/>
  <c r="Z47" i="6" s="1"/>
  <c r="AA47" i="6" s="1"/>
  <c r="AB47" i="6" s="1"/>
  <c r="AC47" i="6" s="1"/>
  <c r="AD47" i="6" s="1"/>
  <c r="AE47" i="6" s="1"/>
  <c r="AF47" i="6" s="1"/>
  <c r="V47" i="6"/>
  <c r="W46" i="6"/>
  <c r="X46" i="6"/>
  <c r="Y46" i="6" s="1"/>
  <c r="Z46" i="6" s="1"/>
  <c r="AA46" i="6" s="1"/>
  <c r="AB46" i="6" s="1"/>
  <c r="AC46" i="6" s="1"/>
  <c r="AD46" i="6" s="1"/>
  <c r="AE46" i="6" s="1"/>
  <c r="AF46" i="6" s="1"/>
  <c r="V46" i="6"/>
  <c r="W45" i="6"/>
  <c r="X45" i="6"/>
  <c r="Y45" i="6" s="1"/>
  <c r="Z45" i="6" s="1"/>
  <c r="AA45" i="6" s="1"/>
  <c r="AB45" i="6" s="1"/>
  <c r="AC45" i="6" s="1"/>
  <c r="AD45" i="6" s="1"/>
  <c r="AE45" i="6" s="1"/>
  <c r="AF45" i="6" s="1"/>
  <c r="V45" i="6"/>
  <c r="W44" i="6"/>
  <c r="X44" i="6"/>
  <c r="Y44" i="6"/>
  <c r="Z44" i="6"/>
  <c r="AA44" i="6" s="1"/>
  <c r="AB44" i="6" s="1"/>
  <c r="AC44" i="6" s="1"/>
  <c r="AD44" i="6" s="1"/>
  <c r="AE44" i="6" s="1"/>
  <c r="AF44" i="6" s="1"/>
  <c r="V44" i="6"/>
  <c r="W43" i="6"/>
  <c r="X43" i="6"/>
  <c r="Y43" i="6" s="1"/>
  <c r="Z43" i="6" s="1"/>
  <c r="AA43" i="6" s="1"/>
  <c r="AB43" i="6" s="1"/>
  <c r="AC43" i="6" s="1"/>
  <c r="AD43" i="6" s="1"/>
  <c r="AE43" i="6" s="1"/>
  <c r="AF43" i="6" s="1"/>
  <c r="V43" i="6"/>
  <c r="W42" i="6"/>
  <c r="X42" i="6"/>
  <c r="Y42" i="6" s="1"/>
  <c r="Z42" i="6" s="1"/>
  <c r="AA42" i="6" s="1"/>
  <c r="AB42" i="6" s="1"/>
  <c r="AC42" i="6" s="1"/>
  <c r="AD42" i="6" s="1"/>
  <c r="AE42" i="6" s="1"/>
  <c r="AF42" i="6" s="1"/>
  <c r="V42" i="6"/>
  <c r="W41" i="6"/>
  <c r="X41" i="6"/>
  <c r="Y41" i="6" s="1"/>
  <c r="Z41" i="6" s="1"/>
  <c r="AA41" i="6" s="1"/>
  <c r="AB41" i="6" s="1"/>
  <c r="AC41" i="6" s="1"/>
  <c r="AD41" i="6" s="1"/>
  <c r="AE41" i="6" s="1"/>
  <c r="AF41" i="6" s="1"/>
  <c r="V41" i="6"/>
  <c r="W40" i="6"/>
  <c r="X40" i="6"/>
  <c r="Y40" i="6" s="1"/>
  <c r="Z40" i="6" s="1"/>
  <c r="AA40" i="6" s="1"/>
  <c r="AB40" i="6" s="1"/>
  <c r="AC40" i="6" s="1"/>
  <c r="AD40" i="6" s="1"/>
  <c r="AE40" i="6" s="1"/>
  <c r="AF40" i="6" s="1"/>
  <c r="V40" i="6"/>
  <c r="W39" i="6"/>
  <c r="X39" i="6"/>
  <c r="Y39" i="6"/>
  <c r="Z39" i="6" s="1"/>
  <c r="AA39" i="6" s="1"/>
  <c r="AB39" i="6" s="1"/>
  <c r="AC39" i="6" s="1"/>
  <c r="AD39" i="6" s="1"/>
  <c r="AE39" i="6" s="1"/>
  <c r="AF39" i="6" s="1"/>
  <c r="V39" i="6"/>
  <c r="W38" i="6"/>
  <c r="X38" i="6"/>
  <c r="Y38" i="6" s="1"/>
  <c r="Z38" i="6" s="1"/>
  <c r="AA38" i="6" s="1"/>
  <c r="AB38" i="6" s="1"/>
  <c r="AC38" i="6" s="1"/>
  <c r="AD38" i="6" s="1"/>
  <c r="AE38" i="6" s="1"/>
  <c r="AF38" i="6" s="1"/>
  <c r="V38" i="6"/>
  <c r="W37" i="6"/>
  <c r="X37" i="6"/>
  <c r="Y37" i="6" s="1"/>
  <c r="Z37" i="6" s="1"/>
  <c r="AA37" i="6" s="1"/>
  <c r="AB37" i="6" s="1"/>
  <c r="AC37" i="6" s="1"/>
  <c r="AD37" i="6" s="1"/>
  <c r="AE37" i="6" s="1"/>
  <c r="AF37" i="6" s="1"/>
  <c r="V37" i="6"/>
  <c r="W36" i="6"/>
  <c r="X36" i="6"/>
  <c r="Y36" i="6" s="1"/>
  <c r="Z36" i="6" s="1"/>
  <c r="AA36" i="6" s="1"/>
  <c r="AB36" i="6" s="1"/>
  <c r="AC36" i="6" s="1"/>
  <c r="AD36" i="6" s="1"/>
  <c r="AE36" i="6" s="1"/>
  <c r="AF36" i="6" s="1"/>
  <c r="V36" i="6"/>
  <c r="W35" i="6"/>
  <c r="X35" i="6"/>
  <c r="Y35" i="6"/>
  <c r="Z35" i="6" s="1"/>
  <c r="AA35" i="6" s="1"/>
  <c r="AB35" i="6" s="1"/>
  <c r="AC35" i="6" s="1"/>
  <c r="AD35" i="6" s="1"/>
  <c r="AE35" i="6" s="1"/>
  <c r="AF35" i="6" s="1"/>
  <c r="V35" i="6"/>
  <c r="W34" i="6"/>
  <c r="X34" i="6"/>
  <c r="Y34" i="6" s="1"/>
  <c r="Z34" i="6" s="1"/>
  <c r="AA34" i="6" s="1"/>
  <c r="AB34" i="6" s="1"/>
  <c r="AC34" i="6" s="1"/>
  <c r="AD34" i="6" s="1"/>
  <c r="AE34" i="6" s="1"/>
  <c r="AF34" i="6" s="1"/>
  <c r="V34" i="6"/>
  <c r="W33" i="6"/>
  <c r="X33" i="6"/>
  <c r="Y33" i="6" s="1"/>
  <c r="Z33" i="6" s="1"/>
  <c r="AA33" i="6" s="1"/>
  <c r="AB33" i="6" s="1"/>
  <c r="AC33" i="6" s="1"/>
  <c r="AD33" i="6" s="1"/>
  <c r="AE33" i="6" s="1"/>
  <c r="AF33" i="6" s="1"/>
  <c r="V33" i="6"/>
  <c r="W32" i="6"/>
  <c r="X32" i="6"/>
  <c r="Y32" i="6" s="1"/>
  <c r="Z32" i="6" s="1"/>
  <c r="AA32" i="6" s="1"/>
  <c r="AB32" i="6" s="1"/>
  <c r="AC32" i="6" s="1"/>
  <c r="AD32" i="6" s="1"/>
  <c r="AE32" i="6" s="1"/>
  <c r="AF32" i="6" s="1"/>
  <c r="V32" i="6"/>
  <c r="W31" i="6"/>
  <c r="X31" i="6"/>
  <c r="Y31" i="6" s="1"/>
  <c r="Z31" i="6" s="1"/>
  <c r="AA31" i="6" s="1"/>
  <c r="AB31" i="6" s="1"/>
  <c r="AC31" i="6" s="1"/>
  <c r="AD31" i="6" s="1"/>
  <c r="AE31" i="6" s="1"/>
  <c r="AF31" i="6" s="1"/>
  <c r="V31" i="6"/>
  <c r="W30" i="6"/>
  <c r="X30" i="6"/>
  <c r="Y30" i="6" s="1"/>
  <c r="Z30" i="6" s="1"/>
  <c r="AA30" i="6" s="1"/>
  <c r="AB30" i="6" s="1"/>
  <c r="AC30" i="6" s="1"/>
  <c r="AD30" i="6" s="1"/>
  <c r="AE30" i="6" s="1"/>
  <c r="AF30" i="6" s="1"/>
  <c r="V30" i="6"/>
  <c r="W29" i="6"/>
  <c r="X29" i="6"/>
  <c r="Y29" i="6"/>
  <c r="Z29" i="6" s="1"/>
  <c r="AA29" i="6" s="1"/>
  <c r="AB29" i="6" s="1"/>
  <c r="AC29" i="6" s="1"/>
  <c r="AD29" i="6" s="1"/>
  <c r="AE29" i="6" s="1"/>
  <c r="AF29" i="6" s="1"/>
  <c r="V29" i="6"/>
  <c r="W28" i="6"/>
  <c r="X28" i="6"/>
  <c r="Y28" i="6" s="1"/>
  <c r="Z28" i="6" s="1"/>
  <c r="AA28" i="6" s="1"/>
  <c r="AB28" i="6" s="1"/>
  <c r="AC28" i="6" s="1"/>
  <c r="AD28" i="6" s="1"/>
  <c r="AE28" i="6" s="1"/>
  <c r="AF28" i="6" s="1"/>
  <c r="V28" i="6"/>
  <c r="W27" i="6"/>
  <c r="X27" i="6"/>
  <c r="Y27" i="6" s="1"/>
  <c r="Z27" i="6" s="1"/>
  <c r="AA27" i="6" s="1"/>
  <c r="AB27" i="6" s="1"/>
  <c r="AC27" i="6" s="1"/>
  <c r="AD27" i="6" s="1"/>
  <c r="AE27" i="6" s="1"/>
  <c r="AF27" i="6" s="1"/>
  <c r="V27" i="6"/>
  <c r="W26" i="6"/>
  <c r="X26" i="6"/>
  <c r="Y26" i="6"/>
  <c r="Z26" i="6"/>
  <c r="AA26" i="6" s="1"/>
  <c r="AB26" i="6" s="1"/>
  <c r="AC26" i="6" s="1"/>
  <c r="AD26" i="6" s="1"/>
  <c r="AE26" i="6" s="1"/>
  <c r="AF26" i="6" s="1"/>
  <c r="V26" i="6"/>
  <c r="W25" i="6"/>
  <c r="X25" i="6"/>
  <c r="Y25" i="6" s="1"/>
  <c r="Z25" i="6" s="1"/>
  <c r="AA25" i="6" s="1"/>
  <c r="AB25" i="6" s="1"/>
  <c r="AC25" i="6" s="1"/>
  <c r="AD25" i="6" s="1"/>
  <c r="AE25" i="6" s="1"/>
  <c r="AF25" i="6" s="1"/>
  <c r="V25" i="6"/>
  <c r="W24" i="6"/>
  <c r="X24" i="6"/>
  <c r="Y24" i="6" s="1"/>
  <c r="Z24" i="6" s="1"/>
  <c r="AA24" i="6" s="1"/>
  <c r="AB24" i="6" s="1"/>
  <c r="AC24" i="6" s="1"/>
  <c r="AD24" i="6" s="1"/>
  <c r="AE24" i="6" s="1"/>
  <c r="AF24" i="6" s="1"/>
  <c r="V24" i="6"/>
  <c r="W23" i="6"/>
  <c r="X23" i="6"/>
  <c r="Y23" i="6" s="1"/>
  <c r="Z23" i="6" s="1"/>
  <c r="AA23" i="6" s="1"/>
  <c r="AB23" i="6" s="1"/>
  <c r="AC23" i="6" s="1"/>
  <c r="AD23" i="6" s="1"/>
  <c r="AE23" i="6" s="1"/>
  <c r="AF23" i="6" s="1"/>
  <c r="V23" i="6"/>
  <c r="W22" i="6"/>
  <c r="X22" i="6"/>
  <c r="Y22" i="6" s="1"/>
  <c r="Z22" i="6" s="1"/>
  <c r="AA22" i="6" s="1"/>
  <c r="AB22" i="6" s="1"/>
  <c r="AC22" i="6" s="1"/>
  <c r="AD22" i="6" s="1"/>
  <c r="AE22" i="6" s="1"/>
  <c r="AF22" i="6" s="1"/>
  <c r="V22" i="6"/>
  <c r="W21" i="6"/>
  <c r="X21" i="6"/>
  <c r="Y21" i="6"/>
  <c r="Z21" i="6" s="1"/>
  <c r="AA21" i="6" s="1"/>
  <c r="AB21" i="6" s="1"/>
  <c r="AC21" i="6" s="1"/>
  <c r="AD21" i="6" s="1"/>
  <c r="AE21" i="6" s="1"/>
  <c r="AF21" i="6" s="1"/>
  <c r="V21" i="6"/>
  <c r="W20" i="6"/>
  <c r="X20" i="6"/>
  <c r="Y20" i="6"/>
  <c r="Z20" i="6" s="1"/>
  <c r="AA20" i="6" s="1"/>
  <c r="AB20" i="6" s="1"/>
  <c r="AC20" i="6" s="1"/>
  <c r="AD20" i="6" s="1"/>
  <c r="AE20" i="6" s="1"/>
  <c r="AF20" i="6" s="1"/>
  <c r="V20" i="6"/>
  <c r="W19" i="6"/>
  <c r="X19" i="6"/>
  <c r="V19" i="6"/>
  <c r="Y19" i="6"/>
  <c r="Z19" i="6" s="1"/>
  <c r="AA19" i="6" s="1"/>
  <c r="AB19" i="6" s="1"/>
  <c r="AC19" i="6" s="1"/>
  <c r="AD19" i="6" s="1"/>
  <c r="AE19" i="6" s="1"/>
  <c r="AF19" i="6" s="1"/>
  <c r="W18" i="6"/>
  <c r="X18" i="6"/>
  <c r="Y18" i="6"/>
  <c r="Z18" i="6" s="1"/>
  <c r="AA18" i="6" s="1"/>
  <c r="AB18" i="6" s="1"/>
  <c r="AC18" i="6" s="1"/>
  <c r="AD18" i="6" s="1"/>
  <c r="AE18" i="6" s="1"/>
  <c r="AF18" i="6" s="1"/>
  <c r="V18" i="6"/>
  <c r="W17" i="6"/>
  <c r="V17" i="6"/>
  <c r="X17" i="6"/>
  <c r="Y17" i="6" s="1"/>
  <c r="X1" i="6"/>
  <c r="X2" i="6" s="1"/>
  <c r="X3" i="6" s="1"/>
  <c r="I13" i="8"/>
  <c r="L9" i="8"/>
  <c r="E14" i="8"/>
  <c r="M5" i="8" s="1"/>
  <c r="F14" i="8"/>
  <c r="M6" i="8" s="1"/>
  <c r="G14" i="8"/>
  <c r="M7" i="8" s="1"/>
  <c r="H14" i="8"/>
  <c r="M8" i="8" s="1"/>
  <c r="I14" i="8"/>
  <c r="M9" i="8" s="1"/>
  <c r="J14" i="8"/>
  <c r="M10" i="8"/>
  <c r="F10" i="7"/>
  <c r="G10" i="7"/>
  <c r="F13" i="7"/>
  <c r="F14" i="7" s="1"/>
  <c r="Z274" i="6" l="1"/>
  <c r="AA274" i="6" s="1"/>
  <c r="AB274" i="6" s="1"/>
  <c r="AC274" i="6" s="1"/>
  <c r="AB245" i="6"/>
  <c r="AC245" i="6" s="1"/>
  <c r="AD245" i="6" s="1"/>
  <c r="AE245" i="6" s="1"/>
  <c r="AF245" i="6" s="1"/>
  <c r="Y266" i="6"/>
  <c r="E49" i="17"/>
  <c r="B21" i="17"/>
  <c r="E21" i="17"/>
  <c r="G22" i="17"/>
  <c r="G49" i="17"/>
  <c r="Z266" i="6"/>
  <c r="AA266" i="6" s="1"/>
  <c r="AB266" i="6" s="1"/>
  <c r="Y277" i="6"/>
  <c r="Z277" i="6" s="1"/>
  <c r="AA277" i="6" s="1"/>
  <c r="AB277" i="6" s="1"/>
  <c r="AC277" i="6" s="1"/>
  <c r="AD277" i="6" s="1"/>
  <c r="AE277" i="6" s="1"/>
  <c r="AF277" i="6" s="1"/>
  <c r="G50" i="17"/>
  <c r="F64" i="17"/>
  <c r="G21" i="17"/>
  <c r="D21" i="17"/>
  <c r="F22" i="17"/>
  <c r="Y269" i="6"/>
  <c r="Z269" i="6" s="1"/>
  <c r="AA269" i="6" s="1"/>
  <c r="AB269" i="6" s="1"/>
  <c r="AC269" i="6" s="1"/>
  <c r="AD269" i="6" s="1"/>
  <c r="AE269" i="6" s="1"/>
  <c r="AF269" i="6" s="1"/>
  <c r="Z276" i="6"/>
  <c r="AA276" i="6" s="1"/>
  <c r="AB276" i="6" s="1"/>
  <c r="AC276" i="6" s="1"/>
  <c r="AD276" i="6" s="1"/>
  <c r="AE276" i="6" s="1"/>
  <c r="AF276" i="6" s="1"/>
  <c r="Y271" i="6"/>
  <c r="Z271" i="6" s="1"/>
  <c r="AA271" i="6" s="1"/>
  <c r="AB271" i="6" s="1"/>
  <c r="AC271" i="6" s="1"/>
  <c r="AD271" i="6" s="1"/>
  <c r="AE271" i="6" s="1"/>
  <c r="AF271" i="6" s="1"/>
  <c r="G64" i="17"/>
  <c r="E35" i="17"/>
  <c r="Y275" i="6"/>
  <c r="Z275" i="6" s="1"/>
  <c r="AA275" i="6" s="1"/>
  <c r="B63" i="17"/>
  <c r="S2926" i="2"/>
  <c r="E14" i="3"/>
  <c r="D13" i="17" s="1"/>
  <c r="D32" i="17" s="1"/>
  <c r="D46" i="17" s="1"/>
  <c r="G22" i="3"/>
  <c r="S2980" i="2"/>
  <c r="X6" i="6"/>
  <c r="AH6" i="6" s="1"/>
  <c r="X7" i="6"/>
  <c r="AH7" i="6" s="1"/>
  <c r="X12" i="6"/>
  <c r="AH12" i="6" s="1"/>
  <c r="X13" i="6"/>
  <c r="AH13" i="6" s="1"/>
  <c r="Y1" i="6"/>
  <c r="Y2" i="6" s="1"/>
  <c r="Y3" i="6" s="1"/>
  <c r="Z17" i="6"/>
  <c r="AC266" i="6"/>
  <c r="AD266" i="6" s="1"/>
  <c r="AE266" i="6" s="1"/>
  <c r="AF266" i="6" s="1"/>
  <c r="AA265" i="6"/>
  <c r="AB265" i="6" s="1"/>
  <c r="AC265" i="6" s="1"/>
  <c r="AD265" i="6" s="1"/>
  <c r="AE265" i="6" s="1"/>
  <c r="AF265" i="6" s="1"/>
  <c r="Y268" i="6"/>
  <c r="Z268" i="6" s="1"/>
  <c r="AA268" i="6" s="1"/>
  <c r="AB268" i="6" s="1"/>
  <c r="AC268" i="6" s="1"/>
  <c r="AD268" i="6" s="1"/>
  <c r="AE268" i="6" s="1"/>
  <c r="AF268" i="6" s="1"/>
  <c r="Z270" i="6"/>
  <c r="AA270" i="6" s="1"/>
  <c r="AB270" i="6" s="1"/>
  <c r="AC270" i="6" s="1"/>
  <c r="AD270" i="6" s="1"/>
  <c r="AE270" i="6" s="1"/>
  <c r="AF270" i="6" s="1"/>
  <c r="Z273" i="6"/>
  <c r="AA273" i="6" s="1"/>
  <c r="AB273" i="6" s="1"/>
  <c r="AC273" i="6" s="1"/>
  <c r="AD273" i="6" s="1"/>
  <c r="AE273" i="6" s="1"/>
  <c r="AF273" i="6" s="1"/>
  <c r="AD274" i="6"/>
  <c r="AE274" i="6" s="1"/>
  <c r="AF274" i="6" s="1"/>
  <c r="AB275" i="6"/>
  <c r="AC275" i="6" s="1"/>
  <c r="AD275" i="6" s="1"/>
  <c r="AE275" i="6" s="1"/>
  <c r="AF275" i="6" s="1"/>
  <c r="AA272" i="6"/>
  <c r="AB272" i="6" s="1"/>
  <c r="AC272" i="6" s="1"/>
  <c r="AD272" i="6" s="1"/>
  <c r="AE272" i="6" s="1"/>
  <c r="AF272" i="6" s="1"/>
  <c r="G25" i="3"/>
  <c r="R3" i="2"/>
  <c r="A35" i="17"/>
  <c r="B22" i="17"/>
  <c r="B64" i="17"/>
  <c r="B36" i="17"/>
  <c r="F50" i="17"/>
  <c r="D49" i="17"/>
  <c r="F35" i="17"/>
  <c r="S595" i="2"/>
  <c r="S505" i="2"/>
  <c r="S529" i="2"/>
  <c r="S1374" i="2"/>
  <c r="S566" i="2"/>
  <c r="S727" i="2"/>
  <c r="S541" i="2"/>
  <c r="S675" i="2"/>
  <c r="S1337" i="2"/>
  <c r="S271" i="2"/>
  <c r="S378" i="2"/>
  <c r="S542" i="2"/>
  <c r="S565" i="2"/>
  <c r="S1008" i="2"/>
  <c r="S984" i="2"/>
  <c r="S960" i="2"/>
  <c r="S765" i="2"/>
  <c r="S942" i="2"/>
  <c r="S934" i="2"/>
  <c r="S874" i="2"/>
  <c r="S333" i="2"/>
  <c r="S759" i="2"/>
  <c r="S723" i="2"/>
  <c r="S699" i="2"/>
  <c r="S651" i="2"/>
  <c r="S627" i="2"/>
  <c r="S603" i="2"/>
  <c r="S579" i="2"/>
  <c r="S1405" i="2"/>
  <c r="S340" i="2"/>
  <c r="S715" i="2"/>
  <c r="S703" i="2"/>
  <c r="S655" i="2"/>
  <c r="S619" i="2"/>
  <c r="S583" i="2"/>
  <c r="S848" i="2"/>
  <c r="S814" i="2"/>
  <c r="S104" i="2"/>
  <c r="S1441" i="2"/>
  <c r="S1423" i="2"/>
  <c r="S1417" i="2"/>
  <c r="S1399" i="2"/>
  <c r="S1369" i="2"/>
  <c r="S1363" i="2"/>
  <c r="S1345" i="2"/>
  <c r="S1484" i="2"/>
  <c r="S1307" i="2"/>
  <c r="S219" i="2"/>
  <c r="S1334" i="2"/>
  <c r="S102" i="2"/>
  <c r="S948" i="2"/>
  <c r="S137" i="2"/>
  <c r="S277" i="2"/>
  <c r="S436" i="2"/>
  <c r="S884" i="2"/>
  <c r="S812" i="2"/>
  <c r="S344" i="2"/>
  <c r="S360" i="2"/>
  <c r="S691" i="2"/>
  <c r="S767" i="2"/>
  <c r="S996" i="2"/>
  <c r="S972" i="2"/>
  <c r="S1460" i="2"/>
  <c r="S1496" i="2"/>
  <c r="S1338" i="2"/>
  <c r="S1302" i="2"/>
  <c r="S1289" i="2"/>
  <c r="S1516" i="2"/>
  <c r="S1492" i="2"/>
  <c r="S1480" i="2"/>
  <c r="S2124" i="2"/>
  <c r="S1959" i="2"/>
  <c r="K242" i="2"/>
  <c r="O3" i="2"/>
  <c r="S1502" i="2"/>
  <c r="N6" i="2"/>
  <c r="C14" i="8" s="1"/>
  <c r="M3" i="8" s="1"/>
  <c r="S1510" i="2"/>
  <c r="S1456" i="2"/>
  <c r="S1089" i="2"/>
  <c r="S1514" i="2"/>
  <c r="E24" i="3"/>
  <c r="F24" i="3" s="1"/>
  <c r="S1993" i="2"/>
  <c r="S647" i="2"/>
  <c r="S412" i="2"/>
  <c r="S1435" i="2"/>
  <c r="S755" i="2"/>
  <c r="S719" i="2"/>
  <c r="S859" i="2"/>
  <c r="S887" i="2"/>
  <c r="S359" i="2"/>
  <c r="S2804" i="2"/>
  <c r="S497" i="2"/>
  <c r="S1372" i="2"/>
  <c r="S931" i="2"/>
  <c r="S907" i="2"/>
  <c r="S1122" i="2"/>
  <c r="S1158" i="2"/>
  <c r="S835" i="2"/>
  <c r="S823" i="2"/>
  <c r="S799" i="2"/>
  <c r="S787" i="2"/>
  <c r="S1351" i="2"/>
  <c r="C64" i="17"/>
  <c r="S131" i="2"/>
  <c r="S1041" i="2"/>
  <c r="S1053" i="2"/>
  <c r="S1356" i="2"/>
  <c r="C50" i="17"/>
  <c r="S474" i="2"/>
  <c r="S2825" i="2"/>
  <c r="S441" i="2"/>
  <c r="S2160" i="2"/>
  <c r="S2052" i="2"/>
  <c r="S57" i="2"/>
  <c r="S282" i="2"/>
  <c r="S315" i="2"/>
  <c r="S1015" i="2"/>
  <c r="S2185" i="2"/>
  <c r="S1810" i="2"/>
  <c r="S1352" i="2"/>
  <c r="S1361" i="2"/>
  <c r="S1325" i="2"/>
  <c r="S1466" i="2"/>
  <c r="S2142" i="2"/>
  <c r="S2055" i="2"/>
  <c r="J25" i="7"/>
  <c r="J26" i="7"/>
  <c r="J27" i="7"/>
  <c r="J22" i="7"/>
  <c r="J21" i="7"/>
  <c r="J23" i="7"/>
  <c r="J20" i="7"/>
  <c r="A21" i="17"/>
  <c r="A63" i="17"/>
  <c r="P3" i="2"/>
  <c r="S2061" i="2"/>
  <c r="S2116" i="2"/>
  <c r="S1520" i="2"/>
  <c r="S2385" i="2"/>
  <c r="S1842" i="2"/>
  <c r="S1284" i="2"/>
  <c r="S2622" i="2"/>
  <c r="S457" i="2"/>
  <c r="S257" i="2"/>
  <c r="S620" i="2"/>
  <c r="S1488" i="2"/>
  <c r="S2115" i="2"/>
  <c r="S1528" i="2"/>
  <c r="S1498" i="2"/>
  <c r="S1474" i="2"/>
  <c r="S2496" i="2"/>
  <c r="S1478" i="2"/>
  <c r="S2747" i="2"/>
  <c r="S464" i="2"/>
  <c r="S2097" i="2"/>
  <c r="S1381" i="2"/>
  <c r="S2106" i="2"/>
  <c r="S1428" i="2"/>
  <c r="S1320" i="2"/>
  <c r="S868" i="2"/>
  <c r="S216" i="2"/>
  <c r="S394" i="2"/>
  <c r="S239" i="2"/>
  <c r="S979" i="2"/>
  <c r="S2539" i="2"/>
  <c r="S2503" i="2"/>
  <c r="S1243" i="2"/>
  <c r="S534" i="2"/>
  <c r="S501" i="2"/>
  <c r="S549" i="2"/>
  <c r="S525" i="2"/>
  <c r="S558" i="2"/>
  <c r="S2783" i="2"/>
  <c r="S2763" i="2"/>
  <c r="S2799" i="2"/>
  <c r="S87" i="2"/>
  <c r="S185" i="2"/>
  <c r="S86" i="2"/>
  <c r="S186" i="2"/>
  <c r="S162" i="2"/>
  <c r="S1427" i="2"/>
  <c r="S1380" i="2"/>
  <c r="S1326" i="2"/>
  <c r="S24" i="2"/>
  <c r="S1162" i="2"/>
  <c r="S144" i="2"/>
  <c r="S148" i="2"/>
  <c r="S88" i="2"/>
  <c r="S1448" i="2"/>
  <c r="S1439" i="2"/>
  <c r="S1434" i="2"/>
  <c r="S1430" i="2"/>
  <c r="S1416" i="2"/>
  <c r="S1412" i="2"/>
  <c r="S1398" i="2"/>
  <c r="S1344" i="2"/>
  <c r="S1290" i="2"/>
  <c r="S1171" i="2"/>
  <c r="S50" i="2"/>
  <c r="S179" i="2"/>
  <c r="S174" i="2"/>
  <c r="S1444" i="2"/>
  <c r="S1426" i="2"/>
  <c r="S1408" i="2"/>
  <c r="S1390" i="2"/>
  <c r="S1354" i="2"/>
  <c r="S1505" i="2"/>
  <c r="S1451" i="2"/>
  <c r="S1362" i="2"/>
  <c r="S1308" i="2"/>
  <c r="S1470" i="2"/>
  <c r="S1452" i="2"/>
  <c r="S1500" i="2"/>
  <c r="S1482" i="2"/>
  <c r="S1446" i="2"/>
  <c r="S1424" i="2"/>
  <c r="S1406" i="2"/>
  <c r="S1388" i="2"/>
  <c r="S1316" i="2"/>
  <c r="S1298" i="2"/>
  <c r="S1403" i="2"/>
  <c r="S1394" i="2"/>
  <c r="S1385" i="2"/>
  <c r="S1376" i="2"/>
  <c r="S1367" i="2"/>
  <c r="S1358" i="2"/>
  <c r="S1349" i="2"/>
  <c r="S1340" i="2"/>
  <c r="S1331" i="2"/>
  <c r="S1322" i="2"/>
  <c r="S1313" i="2"/>
  <c r="S1304" i="2"/>
  <c r="S1295" i="2"/>
  <c r="S1286" i="2"/>
  <c r="S1410" i="2"/>
  <c r="S1397" i="2"/>
  <c r="S1392" i="2"/>
  <c r="S1379" i="2"/>
  <c r="S2203" i="2"/>
  <c r="S1884" i="2"/>
  <c r="S1824" i="2"/>
  <c r="S1803" i="2"/>
  <c r="S2089" i="2"/>
  <c r="S2269" i="2"/>
  <c r="S2251" i="2"/>
  <c r="S2163" i="2"/>
  <c r="S2145" i="2"/>
  <c r="S2127" i="2"/>
  <c r="S2242" i="2"/>
  <c r="S2233" i="2"/>
  <c r="S2224" i="2"/>
  <c r="S2215" i="2"/>
  <c r="S2206" i="2"/>
  <c r="S2197" i="2"/>
  <c r="S2188" i="2"/>
  <c r="S2179" i="2"/>
  <c r="S2296" i="2"/>
  <c r="S2278" i="2"/>
  <c r="S2313" i="2"/>
  <c r="S2310" i="2"/>
  <c r="S2360" i="2"/>
  <c r="K510" i="2"/>
  <c r="S2489" i="2"/>
  <c r="S2453" i="2"/>
  <c r="S2818" i="2"/>
  <c r="S2752" i="2"/>
  <c r="S236" i="2"/>
  <c r="S2561" i="2"/>
  <c r="S2525" i="2"/>
  <c r="S516" i="2"/>
  <c r="S764" i="2"/>
  <c r="S925" i="2"/>
  <c r="S751" i="2"/>
  <c r="S739" i="2"/>
  <c r="S679" i="2"/>
  <c r="S667" i="2"/>
  <c r="S643" i="2"/>
  <c r="S631" i="2"/>
  <c r="S607" i="2"/>
  <c r="S1099" i="2"/>
  <c r="S1135" i="2"/>
  <c r="S1062" i="2"/>
  <c r="S1438" i="2"/>
  <c r="S1420" i="2"/>
  <c r="S1402" i="2"/>
  <c r="S1384" i="2"/>
  <c r="S1366" i="2"/>
  <c r="S1348" i="2"/>
  <c r="S1517" i="2"/>
  <c r="S1463" i="2"/>
  <c r="S1683" i="2"/>
  <c r="S830" i="2"/>
  <c r="S806" i="2"/>
  <c r="S770" i="2"/>
  <c r="S1511" i="2"/>
  <c r="S1457" i="2"/>
  <c r="S1421" i="2"/>
  <c r="S305" i="2"/>
  <c r="S288" i="2"/>
  <c r="S2275" i="2"/>
  <c r="S2257" i="2"/>
  <c r="S2230" i="2"/>
  <c r="S528" i="2"/>
  <c r="S1409" i="2"/>
  <c r="S2031" i="2"/>
  <c r="S604" i="2"/>
  <c r="S1009" i="2"/>
  <c r="S949" i="2"/>
  <c r="S914" i="2"/>
  <c r="S902" i="2"/>
  <c r="S878" i="2"/>
  <c r="S2260" i="2"/>
  <c r="S2100" i="2"/>
  <c r="S381" i="2"/>
  <c r="S673" i="2"/>
  <c r="S1487" i="2"/>
  <c r="S1469" i="2"/>
  <c r="S1433" i="2"/>
  <c r="S1415" i="2"/>
  <c r="S1343" i="2"/>
  <c r="S1670" i="2"/>
  <c r="S380" i="2"/>
  <c r="S1440" i="2"/>
  <c r="S1422" i="2"/>
  <c r="S692" i="2"/>
  <c r="S668" i="2"/>
  <c r="S632" i="2"/>
  <c r="S596" i="2"/>
  <c r="S496" i="2"/>
  <c r="S2172" i="2"/>
  <c r="S2136" i="2"/>
  <c r="S2775" i="2"/>
  <c r="S1522" i="2"/>
  <c r="S1504" i="2"/>
  <c r="S1486" i="2"/>
  <c r="S1468" i="2"/>
  <c r="S1450" i="2"/>
  <c r="S1432" i="2"/>
  <c r="S1414" i="2"/>
  <c r="S1396" i="2"/>
  <c r="S1378" i="2"/>
  <c r="S1360" i="2"/>
  <c r="S1529" i="2"/>
  <c r="S1493" i="2"/>
  <c r="S1475" i="2"/>
  <c r="S1515" i="2"/>
  <c r="S1497" i="2"/>
  <c r="S1479" i="2"/>
  <c r="S1461" i="2"/>
  <c r="S1389" i="2"/>
  <c r="S1997" i="2"/>
  <c r="S493" i="2"/>
  <c r="S1280" i="2"/>
  <c r="S2161" i="2"/>
  <c r="S2143" i="2"/>
  <c r="S2125" i="2"/>
  <c r="S1077" i="2"/>
  <c r="S1101" i="2"/>
  <c r="S1137" i="2"/>
  <c r="S1050" i="2"/>
  <c r="S1086" i="2"/>
  <c r="S1110" i="2"/>
  <c r="S1146" i="2"/>
  <c r="S1194" i="2"/>
  <c r="S1206" i="2"/>
  <c r="S1311" i="2"/>
  <c r="S1293" i="2"/>
  <c r="S1598" i="2"/>
  <c r="S1565" i="2"/>
  <c r="S2082" i="2"/>
  <c r="S2323" i="2"/>
  <c r="S2338" i="2"/>
  <c r="S119" i="2"/>
  <c r="S32" i="2"/>
  <c r="S26" i="2"/>
  <c r="S1819" i="2"/>
  <c r="S2611" i="2"/>
  <c r="S507" i="2"/>
  <c r="S821" i="2"/>
  <c r="S2293" i="2"/>
  <c r="S2284" i="2"/>
  <c r="S2248" i="2"/>
  <c r="S2239" i="2"/>
  <c r="S2221" i="2"/>
  <c r="S2212" i="2"/>
  <c r="S2176" i="2"/>
  <c r="S438" i="2"/>
  <c r="S428" i="2"/>
  <c r="S1059" i="2"/>
  <c r="S1092" i="2"/>
  <c r="S1128" i="2"/>
  <c r="S1164" i="2"/>
  <c r="S1963" i="2"/>
  <c r="S2107" i="2"/>
  <c r="S2071" i="2"/>
  <c r="S2383" i="2"/>
  <c r="S2537" i="2"/>
  <c r="S325" i="2"/>
  <c r="S471" i="2"/>
  <c r="S421" i="2"/>
  <c r="S459" i="2"/>
  <c r="S2053" i="2"/>
  <c r="S2048" i="2"/>
  <c r="S740" i="2"/>
  <c r="S2331" i="2"/>
  <c r="S1852" i="2"/>
  <c r="S2167" i="2"/>
  <c r="S2113" i="2"/>
  <c r="S2068" i="2"/>
  <c r="S704" i="2"/>
  <c r="S701" i="2"/>
  <c r="S689" i="2"/>
  <c r="S1207" i="2"/>
  <c r="S962" i="2"/>
  <c r="S1185" i="2"/>
  <c r="S1934" i="2"/>
  <c r="S2050" i="2"/>
  <c r="S1530" i="2"/>
  <c r="S1526" i="2"/>
  <c r="S1508" i="2"/>
  <c r="S1494" i="2"/>
  <c r="S1476" i="2"/>
  <c r="S1472" i="2"/>
  <c r="S1458" i="2"/>
  <c r="S1454" i="2"/>
  <c r="S1418" i="2"/>
  <c r="S1404" i="2"/>
  <c r="S1386" i="2"/>
  <c r="S1368" i="2"/>
  <c r="S1364" i="2"/>
  <c r="S1350" i="2"/>
  <c r="S1332" i="2"/>
  <c r="S1314" i="2"/>
  <c r="S1296" i="2"/>
  <c r="S1785" i="2"/>
  <c r="S1755" i="2"/>
  <c r="S1662" i="2"/>
  <c r="S1569" i="2"/>
  <c r="S1539" i="2"/>
  <c r="S2820" i="2"/>
  <c r="S1875" i="2"/>
  <c r="S1857" i="2"/>
  <c r="S1830" i="2"/>
  <c r="S1821" i="2"/>
  <c r="S2362" i="2"/>
  <c r="S2401" i="2"/>
  <c r="S2374" i="2"/>
  <c r="S2575" i="2"/>
  <c r="S15" i="2"/>
  <c r="S2151" i="2"/>
  <c r="S2079" i="2"/>
  <c r="S2064" i="2"/>
  <c r="K509" i="2"/>
  <c r="S2381" i="2"/>
  <c r="S269" i="2"/>
  <c r="S1107" i="2"/>
  <c r="S1143" i="2"/>
  <c r="S1056" i="2"/>
  <c r="S1512" i="2"/>
  <c r="S1620" i="2"/>
  <c r="S2133" i="2"/>
  <c r="S2118" i="2"/>
  <c r="S166" i="2"/>
  <c r="S1179" i="2"/>
  <c r="S746" i="2"/>
  <c r="S662" i="2"/>
  <c r="S743" i="2"/>
  <c r="S695" i="2"/>
  <c r="S671" i="2"/>
  <c r="S623" i="2"/>
  <c r="S599" i="2"/>
  <c r="S1004" i="2"/>
  <c r="S992" i="2"/>
  <c r="S980" i="2"/>
  <c r="S537" i="2"/>
  <c r="S513" i="2"/>
  <c r="S935" i="2"/>
  <c r="S923" i="2"/>
  <c r="S911" i="2"/>
  <c r="S899" i="2"/>
  <c r="S875" i="2"/>
  <c r="S851" i="2"/>
  <c r="S815" i="2"/>
  <c r="S779" i="2"/>
  <c r="S1063" i="2"/>
  <c r="S1132" i="2"/>
  <c r="S1436" i="2"/>
  <c r="S1400" i="2"/>
  <c r="S1382" i="2"/>
  <c r="S1346" i="2"/>
  <c r="S1328" i="2"/>
  <c r="S1310" i="2"/>
  <c r="S1292" i="2"/>
  <c r="B9" i="17"/>
  <c r="S1734" i="2"/>
  <c r="S2158" i="2"/>
  <c r="S2140" i="2"/>
  <c r="S2122" i="2"/>
  <c r="S2104" i="2"/>
  <c r="E64" i="17"/>
  <c r="K252" i="2"/>
  <c r="S1125" i="2"/>
  <c r="S1161" i="2"/>
  <c r="S1026" i="2"/>
  <c r="S1038" i="2"/>
  <c r="S1074" i="2"/>
  <c r="S1182" i="2"/>
  <c r="S1490" i="2"/>
  <c r="S2290" i="2"/>
  <c r="S2218" i="2"/>
  <c r="S2182" i="2"/>
  <c r="S2299" i="2"/>
  <c r="S2281" i="2"/>
  <c r="S2263" i="2"/>
  <c r="S2254" i="2"/>
  <c r="S2245" i="2"/>
  <c r="S2227" i="2"/>
  <c r="S2209" i="2"/>
  <c r="S2191" i="2"/>
  <c r="Q6" i="2"/>
  <c r="K244" i="2"/>
  <c r="K247" i="2"/>
  <c r="S1016" i="2"/>
  <c r="S968" i="2"/>
  <c r="S944" i="2"/>
  <c r="S1065" i="2"/>
  <c r="S1098" i="2"/>
  <c r="S1134" i="2"/>
  <c r="S1170" i="2"/>
  <c r="B11" i="17"/>
  <c r="R6" i="2"/>
  <c r="S1850" i="2"/>
  <c r="S2365" i="2"/>
  <c r="S2668" i="2"/>
  <c r="K248" i="2"/>
  <c r="K243" i="2"/>
  <c r="B13" i="17"/>
  <c r="C8" i="3"/>
  <c r="C10" i="3" s="1"/>
  <c r="C12" i="3" s="1"/>
  <c r="C14" i="3" s="1"/>
  <c r="B14" i="8"/>
  <c r="M2" i="8" s="1"/>
  <c r="K245" i="2"/>
  <c r="K251" i="2"/>
  <c r="S863" i="2"/>
  <c r="S827" i="2"/>
  <c r="S791" i="2"/>
  <c r="S1524" i="2"/>
  <c r="S1407" i="2"/>
  <c r="S1335" i="2"/>
  <c r="S1317" i="2"/>
  <c r="B7" i="17"/>
  <c r="B26" i="17" s="1"/>
  <c r="B30" i="17" s="1"/>
  <c r="M6" i="2"/>
  <c r="S2157" i="2"/>
  <c r="S2148" i="2"/>
  <c r="S2139" i="2"/>
  <c r="S2130" i="2"/>
  <c r="S2121" i="2"/>
  <c r="S2112" i="2"/>
  <c r="S2103" i="2"/>
  <c r="S2094" i="2"/>
  <c r="S2085" i="2"/>
  <c r="S2076" i="2"/>
  <c r="S2067" i="2"/>
  <c r="S2058" i="2"/>
  <c r="S2391" i="2"/>
  <c r="S2305" i="2"/>
  <c r="K508" i="2"/>
  <c r="X4" i="6"/>
  <c r="AG4" i="6" s="1"/>
  <c r="K249" i="2"/>
  <c r="K250" i="2"/>
  <c r="K241" i="2"/>
  <c r="S1047" i="2"/>
  <c r="S1083" i="2"/>
  <c r="S1116" i="2"/>
  <c r="S1152" i="2"/>
  <c r="S1506" i="2"/>
  <c r="P6" i="2"/>
  <c r="O6" i="2"/>
  <c r="K246" i="2"/>
  <c r="K253" i="2"/>
  <c r="S2049" i="2"/>
  <c r="S2510" i="2"/>
  <c r="S2467" i="2"/>
  <c r="S2431" i="2"/>
  <c r="S278" i="2"/>
  <c r="S480" i="2"/>
  <c r="S361" i="2"/>
  <c r="S358" i="2"/>
  <c r="S494" i="2"/>
  <c r="S268" i="2"/>
  <c r="S322" i="2"/>
  <c r="S265" i="2"/>
  <c r="S398" i="2"/>
  <c r="S399" i="2"/>
  <c r="S476" i="2"/>
  <c r="S372" i="2"/>
  <c r="S420" i="2"/>
  <c r="S290" i="2"/>
  <c r="S415" i="2"/>
  <c r="S341" i="2"/>
  <c r="S254" i="2"/>
  <c r="S379" i="2"/>
  <c r="S416" i="2"/>
  <c r="S1640" i="2"/>
  <c r="S1568" i="2"/>
  <c r="S2758" i="2"/>
  <c r="S1576" i="2"/>
  <c r="S1549" i="2"/>
  <c r="S401" i="2"/>
  <c r="S2210" i="2"/>
  <c r="S2109" i="2"/>
  <c r="S2070" i="2"/>
  <c r="S1481" i="2"/>
  <c r="S1445" i="2"/>
  <c r="S1391" i="2"/>
  <c r="S1373" i="2"/>
  <c r="S1355" i="2"/>
  <c r="S1319" i="2"/>
  <c r="S1301" i="2"/>
  <c r="S1283" i="2"/>
  <c r="E50" i="17"/>
  <c r="S2740" i="2"/>
  <c r="S2800" i="2"/>
  <c r="S756" i="2"/>
  <c r="S744" i="2"/>
  <c r="S732" i="2"/>
  <c r="S720" i="2"/>
  <c r="S708" i="2"/>
  <c r="S696" i="2"/>
  <c r="S684" i="2"/>
  <c r="S672" i="2"/>
  <c r="S660" i="2"/>
  <c r="S648" i="2"/>
  <c r="S636" i="2"/>
  <c r="S624" i="2"/>
  <c r="S612" i="2"/>
  <c r="S600" i="2"/>
  <c r="S588" i="2"/>
  <c r="S560" i="2"/>
  <c r="S548" i="2"/>
  <c r="S524" i="2"/>
  <c r="S512" i="2"/>
  <c r="S993" i="2"/>
  <c r="S981" i="2"/>
  <c r="S969" i="2"/>
  <c r="S957" i="2"/>
  <c r="S945" i="2"/>
  <c r="S922" i="2"/>
  <c r="S910" i="2"/>
  <c r="S898" i="2"/>
  <c r="S862" i="2"/>
  <c r="S850" i="2"/>
  <c r="S838" i="2"/>
  <c r="S826" i="2"/>
  <c r="S790" i="2"/>
  <c r="S778" i="2"/>
  <c r="S292" i="2"/>
  <c r="S731" i="2"/>
  <c r="S707" i="2"/>
  <c r="S683" i="2"/>
  <c r="S659" i="2"/>
  <c r="S635" i="2"/>
  <c r="S611" i="2"/>
  <c r="S587" i="2"/>
  <c r="S919" i="2"/>
  <c r="S895" i="2"/>
  <c r="S883" i="2"/>
  <c r="S871" i="2"/>
  <c r="S847" i="2"/>
  <c r="S811" i="2"/>
  <c r="S775" i="2"/>
  <c r="S1167" i="2"/>
  <c r="S1881" i="2"/>
  <c r="S1811" i="2"/>
  <c r="S2637" i="2"/>
  <c r="E36" i="17"/>
  <c r="S349" i="2"/>
  <c r="S920" i="2"/>
  <c r="S1245" i="2"/>
  <c r="S1521" i="2"/>
  <c r="S1503" i="2"/>
  <c r="S1485" i="2"/>
  <c r="S1467" i="2"/>
  <c r="S1449" i="2"/>
  <c r="S353" i="2"/>
  <c r="S752" i="2"/>
  <c r="S728" i="2"/>
  <c r="S680" i="2"/>
  <c r="S608" i="2"/>
  <c r="S584" i="2"/>
  <c r="S629" i="2"/>
  <c r="S617" i="2"/>
  <c r="S1035" i="2"/>
  <c r="S1078" i="2"/>
  <c r="S2425" i="2"/>
  <c r="S2672" i="2"/>
  <c r="S319" i="2"/>
  <c r="S347" i="2"/>
  <c r="S1071" i="2"/>
  <c r="S1104" i="2"/>
  <c r="S1140" i="2"/>
  <c r="S1176" i="2"/>
  <c r="S2382" i="2"/>
  <c r="S1027" i="2"/>
  <c r="S1992" i="2"/>
  <c r="S2255" i="2"/>
  <c r="S2633" i="2"/>
  <c r="S550" i="2"/>
  <c r="S956" i="2"/>
  <c r="S573" i="2"/>
  <c r="S839" i="2"/>
  <c r="S803" i="2"/>
  <c r="S2095" i="2"/>
  <c r="S540" i="2"/>
  <c r="S329" i="2"/>
  <c r="S395" i="2"/>
  <c r="S461" i="2"/>
  <c r="S377" i="2"/>
  <c r="S299" i="2"/>
  <c r="S256" i="2"/>
  <c r="S385" i="2"/>
  <c r="S362" i="2"/>
  <c r="S404" i="2"/>
  <c r="S405" i="2"/>
  <c r="S382" i="2"/>
  <c r="S424" i="2"/>
  <c r="S206" i="2"/>
  <c r="S758" i="2"/>
  <c r="S722" i="2"/>
  <c r="S710" i="2"/>
  <c r="S698" i="2"/>
  <c r="S686" i="2"/>
  <c r="S674" i="2"/>
  <c r="S638" i="2"/>
  <c r="S602" i="2"/>
  <c r="S578" i="2"/>
  <c r="S554" i="2"/>
  <c r="S530" i="2"/>
  <c r="S518" i="2"/>
  <c r="S506" i="2"/>
  <c r="S986" i="2"/>
  <c r="S950" i="2"/>
  <c r="S938" i="2"/>
  <c r="S567" i="2"/>
  <c r="S495" i="2"/>
  <c r="S917" i="2"/>
  <c r="S905" i="2"/>
  <c r="S893" i="2"/>
  <c r="S869" i="2"/>
  <c r="S857" i="2"/>
  <c r="S809" i="2"/>
  <c r="S797" i="2"/>
  <c r="S785" i="2"/>
  <c r="S78" i="2"/>
  <c r="S156" i="2"/>
  <c r="S143" i="2"/>
  <c r="S1173" i="2"/>
  <c r="S1809" i="2"/>
  <c r="S2414" i="2"/>
  <c r="S2349" i="2"/>
  <c r="S2319" i="2"/>
  <c r="S2765" i="2"/>
  <c r="S2819" i="2"/>
  <c r="S354" i="2"/>
  <c r="S933" i="2"/>
  <c r="S141" i="2"/>
  <c r="S135" i="2"/>
  <c r="S75" i="2"/>
  <c r="S1023" i="2"/>
  <c r="S1054" i="2"/>
  <c r="S1518" i="2"/>
  <c r="S1464" i="2"/>
  <c r="S1712" i="2"/>
  <c r="S2377" i="2"/>
  <c r="S2404" i="2"/>
  <c r="S2366" i="2"/>
  <c r="S2636" i="2"/>
  <c r="S215" i="2"/>
  <c r="S316" i="2"/>
  <c r="S298" i="2"/>
  <c r="S490" i="2"/>
  <c r="S448" i="2"/>
  <c r="S452" i="2"/>
  <c r="S311" i="2"/>
  <c r="S355" i="2"/>
  <c r="S434" i="2"/>
  <c r="S262" i="2"/>
  <c r="S467" i="2"/>
  <c r="S486" i="2"/>
  <c r="S437" i="2"/>
  <c r="S414" i="2"/>
  <c r="S264" i="2"/>
  <c r="S456" i="2"/>
  <c r="S682" i="2"/>
  <c r="S1119" i="2"/>
  <c r="S1155" i="2"/>
  <c r="S1032" i="2"/>
  <c r="S1068" i="2"/>
  <c r="S1442" i="2"/>
  <c r="S1370" i="2"/>
  <c r="S2164" i="2"/>
  <c r="S2155" i="2"/>
  <c r="S2146" i="2"/>
  <c r="S2137" i="2"/>
  <c r="S2128" i="2"/>
  <c r="S2119" i="2"/>
  <c r="S2110" i="2"/>
  <c r="S2101" i="2"/>
  <c r="S2092" i="2"/>
  <c r="S2083" i="2"/>
  <c r="S2074" i="2"/>
  <c r="S2065" i="2"/>
  <c r="S2056" i="2"/>
  <c r="S2288" i="2"/>
  <c r="S2605" i="2"/>
  <c r="S2634" i="2"/>
  <c r="S500" i="2"/>
  <c r="S747" i="2"/>
  <c r="S735" i="2"/>
  <c r="S711" i="2"/>
  <c r="S687" i="2"/>
  <c r="S663" i="2"/>
  <c r="S639" i="2"/>
  <c r="S615" i="2"/>
  <c r="S591" i="2"/>
  <c r="S716" i="2"/>
  <c r="S656" i="2"/>
  <c r="S644" i="2"/>
  <c r="S561" i="2"/>
  <c r="S1017" i="2"/>
  <c r="S1005" i="2"/>
  <c r="S886" i="2"/>
  <c r="S802" i="2"/>
  <c r="S229" i="2"/>
  <c r="S223" i="2"/>
  <c r="S181" i="2"/>
  <c r="S97" i="2"/>
  <c r="S91" i="2"/>
  <c r="S85" i="2"/>
  <c r="S79" i="2"/>
  <c r="S37" i="2"/>
  <c r="S31" i="2"/>
  <c r="S1527" i="2"/>
  <c r="S1509" i="2"/>
  <c r="S1491" i="2"/>
  <c r="S1473" i="2"/>
  <c r="S1455" i="2"/>
  <c r="S1431" i="2"/>
  <c r="S1413" i="2"/>
  <c r="S1395" i="2"/>
  <c r="S1377" i="2"/>
  <c r="S1359" i="2"/>
  <c r="S1341" i="2"/>
  <c r="S1323" i="2"/>
  <c r="S1305" i="2"/>
  <c r="S1287" i="2"/>
  <c r="S2266" i="2"/>
  <c r="S2474" i="2"/>
  <c r="S2438" i="2"/>
  <c r="S572" i="2"/>
  <c r="S553" i="2"/>
  <c r="S517" i="2"/>
  <c r="S927" i="2"/>
  <c r="S397" i="2"/>
  <c r="S350" i="2"/>
  <c r="S303" i="2"/>
  <c r="S776" i="2"/>
  <c r="S885" i="2"/>
  <c r="S2287" i="2"/>
  <c r="S422" i="2"/>
  <c r="S390" i="2"/>
  <c r="S929" i="2"/>
  <c r="S881" i="2"/>
  <c r="S1010" i="2"/>
  <c r="S998" i="2"/>
  <c r="S974" i="2"/>
  <c r="S555" i="2"/>
  <c r="S543" i="2"/>
  <c r="S531" i="2"/>
  <c r="S519" i="2"/>
  <c r="S845" i="2"/>
  <c r="S833" i="2"/>
  <c r="S773" i="2"/>
  <c r="S1221" i="2"/>
  <c r="S1233" i="2"/>
  <c r="S2154" i="2"/>
  <c r="S2394" i="2"/>
  <c r="S2696" i="2"/>
  <c r="S230" i="2"/>
  <c r="S766" i="2"/>
  <c r="S1095" i="2"/>
  <c r="S1131" i="2"/>
  <c r="S1739" i="2"/>
  <c r="S1685" i="2"/>
  <c r="S1667" i="2"/>
  <c r="S1595" i="2"/>
  <c r="S2086" i="2"/>
  <c r="S2794" i="2"/>
  <c r="S155" i="2"/>
  <c r="S1044" i="2"/>
  <c r="S1080" i="2"/>
  <c r="S1212" i="2"/>
  <c r="S1443" i="2"/>
  <c r="S1437" i="2"/>
  <c r="S1425" i="2"/>
  <c r="S1419" i="2"/>
  <c r="S1401" i="2"/>
  <c r="S1383" i="2"/>
  <c r="S1371" i="2"/>
  <c r="S1365" i="2"/>
  <c r="S1353" i="2"/>
  <c r="S1347" i="2"/>
  <c r="S1329" i="2"/>
  <c r="S1299" i="2"/>
  <c r="S1281" i="2"/>
  <c r="S2272" i="2"/>
  <c r="S2236" i="2"/>
  <c r="S2200" i="2"/>
  <c r="S167" i="2"/>
  <c r="S483" i="2"/>
  <c r="S375" i="2"/>
  <c r="S279" i="2"/>
  <c r="S328" i="2"/>
  <c r="S266" i="2"/>
  <c r="S458" i="2"/>
  <c r="S317" i="2"/>
  <c r="S327" i="2"/>
  <c r="S33" i="2"/>
  <c r="S734" i="2"/>
  <c r="S650" i="2"/>
  <c r="S626" i="2"/>
  <c r="S614" i="2"/>
  <c r="S590" i="2"/>
  <c r="S1029" i="2"/>
  <c r="S323" i="2"/>
  <c r="S1011" i="2"/>
  <c r="S999" i="2"/>
  <c r="S987" i="2"/>
  <c r="S975" i="2"/>
  <c r="S963" i="2"/>
  <c r="S951" i="2"/>
  <c r="S939" i="2"/>
  <c r="S928" i="2"/>
  <c r="S916" i="2"/>
  <c r="S904" i="2"/>
  <c r="S892" i="2"/>
  <c r="S880" i="2"/>
  <c r="S856" i="2"/>
  <c r="S844" i="2"/>
  <c r="S832" i="2"/>
  <c r="S820" i="2"/>
  <c r="S808" i="2"/>
  <c r="S796" i="2"/>
  <c r="S784" i="2"/>
  <c r="S772" i="2"/>
  <c r="S1113" i="2"/>
  <c r="S1149" i="2"/>
  <c r="S1525" i="2"/>
  <c r="S1519" i="2"/>
  <c r="S1513" i="2"/>
  <c r="S1507" i="2"/>
  <c r="S1501" i="2"/>
  <c r="S1495" i="2"/>
  <c r="S1489" i="2"/>
  <c r="S1483" i="2"/>
  <c r="S1477" i="2"/>
  <c r="S1471" i="2"/>
  <c r="S1465" i="2"/>
  <c r="S1459" i="2"/>
  <c r="S1447" i="2"/>
  <c r="S1429" i="2"/>
  <c r="S1411" i="2"/>
  <c r="S1393" i="2"/>
  <c r="S1375" i="2"/>
  <c r="S1357" i="2"/>
  <c r="S1692" i="2"/>
  <c r="S93" i="2"/>
  <c r="S197" i="2"/>
  <c r="S384" i="2"/>
  <c r="S306" i="2"/>
  <c r="S302" i="2"/>
  <c r="S417" i="2"/>
  <c r="S291" i="2"/>
  <c r="S521" i="2"/>
  <c r="S882" i="2"/>
  <c r="S2336" i="2"/>
  <c r="S2308" i="2"/>
  <c r="S2826" i="2"/>
  <c r="S136" i="2"/>
  <c r="S70" i="2"/>
  <c r="S64" i="2"/>
  <c r="S46" i="2"/>
  <c r="S22" i="2"/>
  <c r="S2776" i="2"/>
  <c r="S2844" i="2"/>
  <c r="S2831" i="2"/>
  <c r="S2830" i="2"/>
  <c r="S2824" i="2"/>
  <c r="S99" i="2"/>
  <c r="S81" i="2"/>
  <c r="S39" i="2"/>
  <c r="S2602" i="2"/>
  <c r="S2590" i="2"/>
  <c r="S2584" i="2"/>
  <c r="S2578" i="2"/>
  <c r="S2572" i="2"/>
  <c r="S2566" i="2"/>
  <c r="S2560" i="2"/>
  <c r="S2554" i="2"/>
  <c r="S2548" i="2"/>
  <c r="S2542" i="2"/>
  <c r="S2536" i="2"/>
  <c r="S2530" i="2"/>
  <c r="S2524" i="2"/>
  <c r="S2518" i="2"/>
  <c r="S2512" i="2"/>
  <c r="S2506" i="2"/>
  <c r="S2500" i="2"/>
  <c r="S2488" i="2"/>
  <c r="S2476" i="2"/>
  <c r="S2470" i="2"/>
  <c r="S2458" i="2"/>
  <c r="S2452" i="2"/>
  <c r="S2440" i="2"/>
  <c r="S2434" i="2"/>
  <c r="S188" i="2"/>
  <c r="S170" i="2"/>
  <c r="S146" i="2"/>
  <c r="S56" i="2"/>
  <c r="S38" i="2"/>
  <c r="S763" i="2"/>
  <c r="S217" i="2"/>
  <c r="S187" i="2"/>
  <c r="S145" i="2"/>
  <c r="S139" i="2"/>
  <c r="S73" i="2"/>
  <c r="S49" i="2"/>
  <c r="S25" i="2"/>
  <c r="S2757" i="2"/>
  <c r="S2856" i="2"/>
  <c r="S2921" i="2"/>
  <c r="S454" i="2"/>
  <c r="S439" i="2"/>
  <c r="S891" i="2"/>
  <c r="S855" i="2"/>
  <c r="S831" i="2"/>
  <c r="S807" i="2"/>
  <c r="S783" i="2"/>
  <c r="S352" i="2"/>
  <c r="S65" i="2"/>
  <c r="S2353" i="2"/>
  <c r="S2788" i="2"/>
  <c r="S2855" i="2"/>
  <c r="S289" i="2"/>
  <c r="S309" i="2"/>
  <c r="S445" i="2"/>
  <c r="S2372" i="2"/>
  <c r="S2364" i="2"/>
  <c r="S74" i="2"/>
  <c r="S14" i="2"/>
  <c r="S2491" i="2"/>
  <c r="S2480" i="2"/>
  <c r="S2473" i="2"/>
  <c r="S2462" i="2"/>
  <c r="S2455" i="2"/>
  <c r="S2444" i="2"/>
  <c r="S2437" i="2"/>
  <c r="S2435" i="2"/>
  <c r="S221" i="2"/>
  <c r="S208" i="2"/>
  <c r="S199" i="2"/>
  <c r="S191" i="2"/>
  <c r="S172" i="2"/>
  <c r="S158" i="2"/>
  <c r="S154" i="2"/>
  <c r="S149" i="2"/>
  <c r="S140" i="2"/>
  <c r="S134" i="2"/>
  <c r="S125" i="2"/>
  <c r="S109" i="2"/>
  <c r="S103" i="2"/>
  <c r="S82" i="2"/>
  <c r="S68" i="2"/>
  <c r="S58" i="2"/>
  <c r="S44" i="2"/>
  <c r="S41" i="2"/>
  <c r="S16" i="2"/>
  <c r="S2169" i="2"/>
  <c r="S2432" i="2"/>
  <c r="S2777" i="2"/>
  <c r="S2837" i="2"/>
  <c r="S1765" i="2"/>
  <c r="S1964" i="2"/>
  <c r="S1946" i="2"/>
  <c r="S1928" i="2"/>
  <c r="S1910" i="2"/>
  <c r="S1892" i="2"/>
  <c r="S1874" i="2"/>
  <c r="S1856" i="2"/>
  <c r="S1838" i="2"/>
  <c r="S1820" i="2"/>
  <c r="S2168" i="2"/>
  <c r="S2159" i="2"/>
  <c r="S2150" i="2"/>
  <c r="S2141" i="2"/>
  <c r="S2132" i="2"/>
  <c r="S2123" i="2"/>
  <c r="S2114" i="2"/>
  <c r="S2105" i="2"/>
  <c r="S2422" i="2"/>
  <c r="S2402" i="2"/>
  <c r="S2398" i="2"/>
  <c r="S2379" i="2"/>
  <c r="S2371" i="2"/>
  <c r="A36" i="17"/>
  <c r="S2801" i="2"/>
  <c r="A50" i="17"/>
  <c r="S2681" i="2"/>
  <c r="S2854" i="2"/>
  <c r="S2850" i="2"/>
  <c r="S2832" i="2"/>
  <c r="S2814" i="2"/>
  <c r="S2782" i="2"/>
  <c r="S2764" i="2"/>
  <c r="S2746" i="2"/>
  <c r="S228" i="2"/>
  <c r="S198" i="2"/>
  <c r="S2166" i="2"/>
  <c r="S2407" i="2"/>
  <c r="S2598" i="2"/>
  <c r="S2597" i="2"/>
  <c r="S2594" i="2"/>
  <c r="S2591" i="2"/>
  <c r="S2576" i="2"/>
  <c r="S2573" i="2"/>
  <c r="S2568" i="2"/>
  <c r="S2558" i="2"/>
  <c r="S2556" i="2"/>
  <c r="S2555" i="2"/>
  <c r="S2550" i="2"/>
  <c r="S2546" i="2"/>
  <c r="S2544" i="2"/>
  <c r="S2543" i="2"/>
  <c r="S2540" i="2"/>
  <c r="S2538" i="2"/>
  <c r="S2534" i="2"/>
  <c r="S2531" i="2"/>
  <c r="S2528" i="2"/>
  <c r="S2519" i="2"/>
  <c r="S2516" i="2"/>
  <c r="S2515" i="2"/>
  <c r="S2513" i="2"/>
  <c r="S2509" i="2"/>
  <c r="S2504" i="2"/>
  <c r="S2501" i="2"/>
  <c r="S2498" i="2"/>
  <c r="S2497" i="2"/>
  <c r="S2495" i="2"/>
  <c r="S2490" i="2"/>
  <c r="S2485" i="2"/>
  <c r="S2484" i="2"/>
  <c r="S2483" i="2"/>
  <c r="S2478" i="2"/>
  <c r="S2477" i="2"/>
  <c r="S2472" i="2"/>
  <c r="S2468" i="2"/>
  <c r="S2466" i="2"/>
  <c r="S2465" i="2"/>
  <c r="S2461" i="2"/>
  <c r="S2459" i="2"/>
  <c r="S2456" i="2"/>
  <c r="S2450" i="2"/>
  <c r="S2449" i="2"/>
  <c r="S2448" i="2"/>
  <c r="S2447" i="2"/>
  <c r="S2441" i="2"/>
  <c r="S2625" i="2"/>
  <c r="S213" i="2"/>
  <c r="S210" i="2"/>
  <c r="S204" i="2"/>
  <c r="S192" i="2"/>
  <c r="S189" i="2"/>
  <c r="S180" i="2"/>
  <c r="S150" i="2"/>
  <c r="S126" i="2"/>
  <c r="S120" i="2"/>
  <c r="S117" i="2"/>
  <c r="S111" i="2"/>
  <c r="S96" i="2"/>
  <c r="S51" i="2"/>
  <c r="S48" i="2"/>
  <c r="S34" i="2"/>
  <c r="S30" i="2"/>
  <c r="S27" i="2"/>
  <c r="S12" i="2"/>
  <c r="S1774" i="2"/>
  <c r="S1756" i="2"/>
  <c r="S1742" i="2"/>
  <c r="S2088" i="2"/>
  <c r="S2648" i="2"/>
  <c r="S2035" i="2"/>
  <c r="S2017" i="2"/>
  <c r="S1999" i="2"/>
  <c r="S1981" i="2"/>
  <c r="S2194" i="2"/>
  <c r="S2091" i="2"/>
  <c r="S2073" i="2"/>
  <c r="S183" i="2"/>
  <c r="S218" i="2"/>
  <c r="S92" i="2"/>
  <c r="S1257" i="2"/>
  <c r="S1227" i="2"/>
  <c r="S1209" i="2"/>
  <c r="S1200" i="2"/>
  <c r="S1197" i="2"/>
  <c r="S190" i="2"/>
  <c r="S178" i="2"/>
  <c r="S40" i="2"/>
  <c r="S1191" i="2"/>
  <c r="S1203" i="2"/>
  <c r="S1215" i="2"/>
  <c r="S1239" i="2"/>
  <c r="S1251" i="2"/>
  <c r="S1275" i="2"/>
  <c r="S370" i="2"/>
  <c r="S284" i="2"/>
  <c r="S337" i="2"/>
  <c r="S259" i="2"/>
  <c r="S469" i="2"/>
  <c r="S338" i="2"/>
  <c r="S443" i="2"/>
  <c r="S392" i="2"/>
  <c r="S286" i="2"/>
  <c r="S478" i="2"/>
  <c r="S258" i="2"/>
  <c r="S301" i="2"/>
  <c r="S274" i="2"/>
  <c r="S466" i="2"/>
  <c r="S351" i="2"/>
  <c r="S368" i="2"/>
  <c r="S393" i="2"/>
  <c r="S431" i="2"/>
  <c r="S308" i="2"/>
  <c r="S272" i="2"/>
  <c r="S293" i="2"/>
  <c r="S406" i="2"/>
  <c r="S280" i="2"/>
  <c r="S407" i="2"/>
  <c r="S568" i="2"/>
  <c r="S1222" i="2"/>
  <c r="S1234" i="2"/>
  <c r="S1246" i="2"/>
  <c r="S1189" i="2"/>
  <c r="S1183" i="2"/>
  <c r="S1075" i="2"/>
  <c r="S1057" i="2"/>
  <c r="S1039" i="2"/>
  <c r="S1224" i="2"/>
  <c r="S1165" i="2"/>
  <c r="S1147" i="2"/>
  <c r="S1129" i="2"/>
  <c r="S1111" i="2"/>
  <c r="S1093" i="2"/>
  <c r="S1060" i="2"/>
  <c r="S1042" i="2"/>
  <c r="S523" i="2"/>
  <c r="S511" i="2"/>
  <c r="S128" i="2"/>
  <c r="S152" i="2"/>
  <c r="S182" i="2"/>
  <c r="S18" i="2"/>
  <c r="S42" i="2"/>
  <c r="S66" i="2"/>
  <c r="S90" i="2"/>
  <c r="S23" i="2"/>
  <c r="S47" i="2"/>
  <c r="S71" i="2"/>
  <c r="S95" i="2"/>
  <c r="S118" i="2"/>
  <c r="S200" i="2"/>
  <c r="S76" i="2"/>
  <c r="S123" i="2"/>
  <c r="S231" i="2"/>
  <c r="S177" i="2"/>
  <c r="S232" i="2"/>
  <c r="S233" i="2"/>
  <c r="S1081" i="2"/>
  <c r="S1045" i="2"/>
  <c r="S1188" i="2"/>
  <c r="S1153" i="2"/>
  <c r="S1117" i="2"/>
  <c r="S1066" i="2"/>
  <c r="S1048" i="2"/>
  <c r="S1218" i="2"/>
  <c r="S1230" i="2"/>
  <c r="S1087" i="2"/>
  <c r="S1069" i="2"/>
  <c r="S1051" i="2"/>
  <c r="S1033" i="2"/>
  <c r="S326" i="2"/>
  <c r="S387" i="2"/>
  <c r="S313" i="2"/>
  <c r="S482" i="2"/>
  <c r="S449" i="2"/>
  <c r="S318" i="2"/>
  <c r="S446" i="2"/>
  <c r="S371" i="2"/>
  <c r="S363" i="2"/>
  <c r="S475" i="2"/>
  <c r="S418" i="2"/>
  <c r="S622" i="2"/>
  <c r="S574" i="2"/>
  <c r="S538" i="2"/>
  <c r="S1273" i="2"/>
  <c r="S1267" i="2"/>
  <c r="S1261" i="2"/>
  <c r="S1255" i="2"/>
  <c r="S1249" i="2"/>
  <c r="S1237" i="2"/>
  <c r="S1231" i="2"/>
  <c r="S1225" i="2"/>
  <c r="S1219" i="2"/>
  <c r="S1201" i="2"/>
  <c r="S1177" i="2"/>
  <c r="S1159" i="2"/>
  <c r="S1141" i="2"/>
  <c r="S1123" i="2"/>
  <c r="S1105" i="2"/>
  <c r="S1072" i="2"/>
  <c r="S1036" i="2"/>
  <c r="S1523" i="2"/>
  <c r="S1499" i="2"/>
  <c r="S1387" i="2"/>
  <c r="S1462" i="2"/>
  <c r="S1453" i="2"/>
  <c r="S1309" i="2"/>
  <c r="S1531" i="2"/>
  <c r="S1771" i="2"/>
  <c r="S1777" i="2"/>
  <c r="S1759" i="2"/>
  <c r="S1792" i="2"/>
  <c r="S1780" i="2"/>
  <c r="S1762" i="2"/>
  <c r="S1786" i="2"/>
  <c r="S1768" i="2"/>
  <c r="S1724" i="2"/>
  <c r="S1721" i="2"/>
  <c r="S1718" i="2"/>
  <c r="S1715" i="2"/>
  <c r="S1709" i="2"/>
  <c r="S1706" i="2"/>
  <c r="S1703" i="2"/>
  <c r="S1700" i="2"/>
  <c r="S1697" i="2"/>
  <c r="S1694" i="2"/>
  <c r="S1691" i="2"/>
  <c r="S1688" i="2"/>
  <c r="S1682" i="2"/>
  <c r="S1679" i="2"/>
  <c r="S1676" i="2"/>
  <c r="S1673" i="2"/>
  <c r="S1664" i="2"/>
  <c r="S1661" i="2"/>
  <c r="S1658" i="2"/>
  <c r="S1655" i="2"/>
  <c r="S1652" i="2"/>
  <c r="S1649" i="2"/>
  <c r="S1646" i="2"/>
  <c r="S1643" i="2"/>
  <c r="S1637" i="2"/>
  <c r="S1634" i="2"/>
  <c r="S1631" i="2"/>
  <c r="S1628" i="2"/>
  <c r="S1625" i="2"/>
  <c r="S1622" i="2"/>
  <c r="S1619" i="2"/>
  <c r="S1616" i="2"/>
  <c r="S1613" i="2"/>
  <c r="S1610" i="2"/>
  <c r="S1607" i="2"/>
  <c r="S1604" i="2"/>
  <c r="S1601" i="2"/>
  <c r="S1592" i="2"/>
  <c r="S1589" i="2"/>
  <c r="S1586" i="2"/>
  <c r="S1583" i="2"/>
  <c r="S1580" i="2"/>
  <c r="S1577" i="2"/>
  <c r="S1574" i="2"/>
  <c r="S1571" i="2"/>
  <c r="S1562" i="2"/>
  <c r="S1559" i="2"/>
  <c r="S1556" i="2"/>
  <c r="S1553" i="2"/>
  <c r="S1550" i="2"/>
  <c r="S1547" i="2"/>
  <c r="S1544" i="2"/>
  <c r="S1541" i="2"/>
  <c r="S1538" i="2"/>
  <c r="S2023" i="2"/>
  <c r="S2005" i="2"/>
  <c r="S1987" i="2"/>
  <c r="S1969" i="2"/>
  <c r="S1951" i="2"/>
  <c r="S1933" i="2"/>
  <c r="S1915" i="2"/>
  <c r="S1897" i="2"/>
  <c r="S1879" i="2"/>
  <c r="S1861" i="2"/>
  <c r="S1843" i="2"/>
  <c r="S2039" i="2"/>
  <c r="S2033" i="2"/>
  <c r="S2027" i="2"/>
  <c r="S2021" i="2"/>
  <c r="S2015" i="2"/>
  <c r="S2009" i="2"/>
  <c r="S2003" i="2"/>
  <c r="S1991" i="2"/>
  <c r="S1985" i="2"/>
  <c r="S1979" i="2"/>
  <c r="S1973" i="2"/>
  <c r="S1967" i="2"/>
  <c r="S1961" i="2"/>
  <c r="S1955" i="2"/>
  <c r="S1949" i="2"/>
  <c r="S1943" i="2"/>
  <c r="S1937" i="2"/>
  <c r="S1931" i="2"/>
  <c r="S1925" i="2"/>
  <c r="S1919" i="2"/>
  <c r="S1913" i="2"/>
  <c r="S1907" i="2"/>
  <c r="S1901" i="2"/>
  <c r="S1895" i="2"/>
  <c r="S1889" i="2"/>
  <c r="S1883" i="2"/>
  <c r="S1877" i="2"/>
  <c r="S1871" i="2"/>
  <c r="S1865" i="2"/>
  <c r="S1859" i="2"/>
  <c r="S1853" i="2"/>
  <c r="S1847" i="2"/>
  <c r="S1841" i="2"/>
  <c r="S1835" i="2"/>
  <c r="S1829" i="2"/>
  <c r="S1823" i="2"/>
  <c r="S1817" i="2"/>
  <c r="S1805" i="2"/>
  <c r="S1799" i="2"/>
  <c r="S1793" i="2"/>
  <c r="S2026" i="2"/>
  <c r="S2008" i="2"/>
  <c r="S1990" i="2"/>
  <c r="S1972" i="2"/>
  <c r="S1954" i="2"/>
  <c r="S1936" i="2"/>
  <c r="S1918" i="2"/>
  <c r="S1900" i="2"/>
  <c r="S1882" i="2"/>
  <c r="S1864" i="2"/>
  <c r="S1846" i="2"/>
  <c r="S1753" i="2"/>
  <c r="S1750" i="2"/>
  <c r="S1747" i="2"/>
  <c r="S1744" i="2"/>
  <c r="S1741" i="2"/>
  <c r="S1738" i="2"/>
  <c r="S1735" i="2"/>
  <c r="S1732" i="2"/>
  <c r="S1729" i="2"/>
  <c r="S1726" i="2"/>
  <c r="S1723" i="2"/>
  <c r="S1720" i="2"/>
  <c r="S1717" i="2"/>
  <c r="S1714" i="2"/>
  <c r="S1711" i="2"/>
  <c r="S1708" i="2"/>
  <c r="S1705" i="2"/>
  <c r="S1702" i="2"/>
  <c r="S1699" i="2"/>
  <c r="S1696" i="2"/>
  <c r="S1693" i="2"/>
  <c r="S1690" i="2"/>
  <c r="S1687" i="2"/>
  <c r="S1684" i="2"/>
  <c r="S1681" i="2"/>
  <c r="S1678" i="2"/>
  <c r="S1675" i="2"/>
  <c r="S1672" i="2"/>
  <c r="S1669" i="2"/>
  <c r="S1666" i="2"/>
  <c r="S1663" i="2"/>
  <c r="S1660" i="2"/>
  <c r="S1657" i="2"/>
  <c r="S1654" i="2"/>
  <c r="S1651" i="2"/>
  <c r="S1648" i="2"/>
  <c r="S1645" i="2"/>
  <c r="S1642" i="2"/>
  <c r="S1639" i="2"/>
  <c r="S1636" i="2"/>
  <c r="S1633" i="2"/>
  <c r="S1630" i="2"/>
  <c r="S1627" i="2"/>
  <c r="S1624" i="2"/>
  <c r="S1621" i="2"/>
  <c r="S1618" i="2"/>
  <c r="S1615" i="2"/>
  <c r="S1612" i="2"/>
  <c r="S1609" i="2"/>
  <c r="S1606" i="2"/>
  <c r="S1603" i="2"/>
  <c r="S1600" i="2"/>
  <c r="S1597" i="2"/>
  <c r="S1594" i="2"/>
  <c r="S1591" i="2"/>
  <c r="S1588" i="2"/>
  <c r="S1585" i="2"/>
  <c r="S1582" i="2"/>
  <c r="S1573" i="2"/>
  <c r="S1567" i="2"/>
  <c r="S1564" i="2"/>
  <c r="S1561" i="2"/>
  <c r="S1558" i="2"/>
  <c r="S1555" i="2"/>
  <c r="S1552" i="2"/>
  <c r="S1546" i="2"/>
  <c r="S1543" i="2"/>
  <c r="S1540" i="2"/>
  <c r="S1537" i="2"/>
  <c r="S1535" i="2"/>
  <c r="S1782" i="2"/>
  <c r="S1779" i="2"/>
  <c r="S1776" i="2"/>
  <c r="S1773" i="2"/>
  <c r="S1770" i="2"/>
  <c r="S1767" i="2"/>
  <c r="S1764" i="2"/>
  <c r="S1761" i="2"/>
  <c r="S1758" i="2"/>
  <c r="S1752" i="2"/>
  <c r="S1749" i="2"/>
  <c r="S1746" i="2"/>
  <c r="S1743" i="2"/>
  <c r="S1740" i="2"/>
  <c r="S1737" i="2"/>
  <c r="S1731" i="2"/>
  <c r="S1728" i="2"/>
  <c r="S1725" i="2"/>
  <c r="S1722" i="2"/>
  <c r="S1719" i="2"/>
  <c r="S1716" i="2"/>
  <c r="S1713" i="2"/>
  <c r="S1710" i="2"/>
  <c r="S1707" i="2"/>
  <c r="S1704" i="2"/>
  <c r="S1701" i="2"/>
  <c r="S1698" i="2"/>
  <c r="S1695" i="2"/>
  <c r="S1689" i="2"/>
  <c r="S1686" i="2"/>
  <c r="S1680" i="2"/>
  <c r="S1677" i="2"/>
  <c r="S1674" i="2"/>
  <c r="S1671" i="2"/>
  <c r="S1668" i="2"/>
  <c r="S1665" i="2"/>
  <c r="S1659" i="2"/>
  <c r="S1656" i="2"/>
  <c r="S1653" i="2"/>
  <c r="S1650" i="2"/>
  <c r="S1647" i="2"/>
  <c r="S1644" i="2"/>
  <c r="S1641" i="2"/>
  <c r="S1638" i="2"/>
  <c r="S1635" i="2"/>
  <c r="S1632" i="2"/>
  <c r="S1629" i="2"/>
  <c r="S1626" i="2"/>
  <c r="S1623" i="2"/>
  <c r="S1617" i="2"/>
  <c r="S1614" i="2"/>
  <c r="S1611" i="2"/>
  <c r="S1608" i="2"/>
  <c r="S1605" i="2"/>
  <c r="S1602" i="2"/>
  <c r="S1599" i="2"/>
  <c r="S1596" i="2"/>
  <c r="S1593" i="2"/>
  <c r="S1590" i="2"/>
  <c r="S1587" i="2"/>
  <c r="S1584" i="2"/>
  <c r="S1581" i="2"/>
  <c r="S1578" i="2"/>
  <c r="S1575" i="2"/>
  <c r="S1572" i="2"/>
  <c r="S1566" i="2"/>
  <c r="S1563" i="2"/>
  <c r="S1560" i="2"/>
  <c r="S1557" i="2"/>
  <c r="S1554" i="2"/>
  <c r="S1551" i="2"/>
  <c r="S1548" i="2"/>
  <c r="S1545" i="2"/>
  <c r="S1542" i="2"/>
  <c r="S1536" i="2"/>
  <c r="S1579" i="2"/>
  <c r="S1570" i="2"/>
  <c r="S1945" i="2"/>
  <c r="S1927" i="2"/>
  <c r="S1909" i="2"/>
  <c r="S1891" i="2"/>
  <c r="S1873" i="2"/>
  <c r="S1855" i="2"/>
  <c r="S1837" i="2"/>
  <c r="S1822" i="2"/>
  <c r="S1804" i="2"/>
  <c r="S1801" i="2"/>
  <c r="S1798" i="2"/>
  <c r="S1795" i="2"/>
  <c r="S2043" i="2"/>
  <c r="S2040" i="2"/>
  <c r="S2037" i="2"/>
  <c r="S2034" i="2"/>
  <c r="S2028" i="2"/>
  <c r="S2025" i="2"/>
  <c r="S2019" i="2"/>
  <c r="S2016" i="2"/>
  <c r="S2013" i="2"/>
  <c r="S2010" i="2"/>
  <c r="S2041" i="2"/>
  <c r="S2038" i="2"/>
  <c r="S2020" i="2"/>
  <c r="S2002" i="2"/>
  <c r="S1984" i="2"/>
  <c r="S1966" i="2"/>
  <c r="S1948" i="2"/>
  <c r="S1930" i="2"/>
  <c r="S1912" i="2"/>
  <c r="S1894" i="2"/>
  <c r="S1876" i="2"/>
  <c r="S1858" i="2"/>
  <c r="S1840" i="2"/>
  <c r="S2042" i="2"/>
  <c r="S2036" i="2"/>
  <c r="S2030" i="2"/>
  <c r="S2024" i="2"/>
  <c r="S2018" i="2"/>
  <c r="S2012" i="2"/>
  <c r="S2006" i="2"/>
  <c r="S1994" i="2"/>
  <c r="S1988" i="2"/>
  <c r="S1982" i="2"/>
  <c r="S1976" i="2"/>
  <c r="S1970" i="2"/>
  <c r="S1958" i="2"/>
  <c r="S1952" i="2"/>
  <c r="S1940" i="2"/>
  <c r="S1922" i="2"/>
  <c r="S1916" i="2"/>
  <c r="S1904" i="2"/>
  <c r="S1898" i="2"/>
  <c r="S1886" i="2"/>
  <c r="S1880" i="2"/>
  <c r="S1868" i="2"/>
  <c r="S1862" i="2"/>
  <c r="S1844" i="2"/>
  <c r="S1832" i="2"/>
  <c r="S1826" i="2"/>
  <c r="S1814" i="2"/>
  <c r="S1808" i="2"/>
  <c r="S1802" i="2"/>
  <c r="S1796" i="2"/>
  <c r="S2029" i="2"/>
  <c r="S2011" i="2"/>
  <c r="S1975" i="2"/>
  <c r="S1957" i="2"/>
  <c r="S1939" i="2"/>
  <c r="S1921" i="2"/>
  <c r="S1903" i="2"/>
  <c r="S1885" i="2"/>
  <c r="S1867" i="2"/>
  <c r="S1849" i="2"/>
  <c r="S1828" i="2"/>
  <c r="S1831" i="2"/>
  <c r="S1813" i="2"/>
  <c r="S2032" i="2"/>
  <c r="S2014" i="2"/>
  <c r="S1996" i="2"/>
  <c r="S1978" i="2"/>
  <c r="S1960" i="2"/>
  <c r="S1942" i="2"/>
  <c r="S1924" i="2"/>
  <c r="S1906" i="2"/>
  <c r="S1888" i="2"/>
  <c r="S1870" i="2"/>
  <c r="S1834" i="2"/>
  <c r="S1816" i="2"/>
  <c r="S1825" i="2"/>
  <c r="S1807" i="2"/>
  <c r="S1995" i="2"/>
  <c r="S1986" i="2"/>
  <c r="S1974" i="2"/>
  <c r="S1965" i="2"/>
  <c r="S1956" i="2"/>
  <c r="S1947" i="2"/>
  <c r="S1938" i="2"/>
  <c r="S1929" i="2"/>
  <c r="S1920" i="2"/>
  <c r="S1911" i="2"/>
  <c r="S1902" i="2"/>
  <c r="S1893" i="2"/>
  <c r="S1866" i="2"/>
  <c r="S1848" i="2"/>
  <c r="S1839" i="2"/>
  <c r="S1812" i="2"/>
  <c r="S1794" i="2"/>
  <c r="S2162" i="2"/>
  <c r="S2144" i="2"/>
  <c r="S2126" i="2"/>
  <c r="S2108" i="2"/>
  <c r="S2007" i="2"/>
  <c r="S1998" i="2"/>
  <c r="S1989" i="2"/>
  <c r="S1980" i="2"/>
  <c r="S1971" i="2"/>
  <c r="S1962" i="2"/>
  <c r="S1953" i="2"/>
  <c r="S1944" i="2"/>
  <c r="S1935" i="2"/>
  <c r="S1926" i="2"/>
  <c r="S1917" i="2"/>
  <c r="S1908" i="2"/>
  <c r="S1899" i="2"/>
  <c r="S1890" i="2"/>
  <c r="S1872" i="2"/>
  <c r="S1863" i="2"/>
  <c r="S1854" i="2"/>
  <c r="S1845" i="2"/>
  <c r="S1836" i="2"/>
  <c r="S1827" i="2"/>
  <c r="S1818" i="2"/>
  <c r="S1800" i="2"/>
  <c r="S2001" i="2"/>
  <c r="S1983" i="2"/>
  <c r="S1977" i="2"/>
  <c r="S1968" i="2"/>
  <c r="S1950" i="2"/>
  <c r="S1941" i="2"/>
  <c r="S1932" i="2"/>
  <c r="S1923" i="2"/>
  <c r="S1914" i="2"/>
  <c r="S1905" i="2"/>
  <c r="S1896" i="2"/>
  <c r="S1887" i="2"/>
  <c r="S1878" i="2"/>
  <c r="S1869" i="2"/>
  <c r="S1860" i="2"/>
  <c r="S1851" i="2"/>
  <c r="S1833" i="2"/>
  <c r="S1815" i="2"/>
  <c r="S1806" i="2"/>
  <c r="S1797" i="2"/>
  <c r="S2170" i="2"/>
  <c r="S2098" i="2"/>
  <c r="S2165" i="2"/>
  <c r="S2147" i="2"/>
  <c r="S2129" i="2"/>
  <c r="S2111" i="2"/>
  <c r="S2609" i="2"/>
  <c r="S2596" i="2"/>
  <c r="S2494" i="2"/>
  <c r="S2482" i="2"/>
  <c r="S2464" i="2"/>
  <c r="S2446" i="2"/>
  <c r="S2171" i="2"/>
  <c r="S2153" i="2"/>
  <c r="S2135" i="2"/>
  <c r="S2117" i="2"/>
  <c r="S2156" i="2"/>
  <c r="S2138" i="2"/>
  <c r="S2120" i="2"/>
  <c r="S2102" i="2"/>
  <c r="S2099" i="2"/>
  <c r="S2096" i="2"/>
  <c r="S2093" i="2"/>
  <c r="S2090" i="2"/>
  <c r="S2087" i="2"/>
  <c r="S2084" i="2"/>
  <c r="S2081" i="2"/>
  <c r="S2078" i="2"/>
  <c r="S2075" i="2"/>
  <c r="S2072" i="2"/>
  <c r="S2069" i="2"/>
  <c r="S2066" i="2"/>
  <c r="S2063" i="2"/>
  <c r="S2060" i="2"/>
  <c r="S2057" i="2"/>
  <c r="S2054" i="2"/>
  <c r="S2051" i="2"/>
  <c r="S2149" i="2"/>
  <c r="S2131" i="2"/>
  <c r="S2077" i="2"/>
  <c r="S2059" i="2"/>
  <c r="S2354" i="2"/>
  <c r="S2351" i="2"/>
  <c r="S2173" i="2"/>
  <c r="S2152" i="2"/>
  <c r="S2134" i="2"/>
  <c r="S2080" i="2"/>
  <c r="S2062" i="2"/>
  <c r="S2588" i="2"/>
  <c r="S2274" i="2"/>
  <c r="S2271" i="2"/>
  <c r="S2232" i="2"/>
  <c r="S2229" i="2"/>
  <c r="S2202" i="2"/>
  <c r="S2199" i="2"/>
  <c r="S2533" i="2"/>
  <c r="S2297" i="2"/>
  <c r="S2294" i="2"/>
  <c r="S2291" i="2"/>
  <c r="S2285" i="2"/>
  <c r="S2282" i="2"/>
  <c r="S2279" i="2"/>
  <c r="S2276" i="2"/>
  <c r="S2273" i="2"/>
  <c r="S2270" i="2"/>
  <c r="S2267" i="2"/>
  <c r="S2264" i="2"/>
  <c r="S2261" i="2"/>
  <c r="S2258" i="2"/>
  <c r="S2252" i="2"/>
  <c r="S2249" i="2"/>
  <c r="S2246" i="2"/>
  <c r="S2243" i="2"/>
  <c r="S2240" i="2"/>
  <c r="S2237" i="2"/>
  <c r="S2234" i="2"/>
  <c r="S2231" i="2"/>
  <c r="S2228" i="2"/>
  <c r="S2225" i="2"/>
  <c r="S2222" i="2"/>
  <c r="S2219" i="2"/>
  <c r="S2216" i="2"/>
  <c r="S2213" i="2"/>
  <c r="S2207" i="2"/>
  <c r="S2204" i="2"/>
  <c r="S2201" i="2"/>
  <c r="S2198" i="2"/>
  <c r="S2195" i="2"/>
  <c r="S2192" i="2"/>
  <c r="S2189" i="2"/>
  <c r="S2186" i="2"/>
  <c r="S2183" i="2"/>
  <c r="S2180" i="2"/>
  <c r="S2177" i="2"/>
  <c r="S2174" i="2"/>
  <c r="S2341" i="2"/>
  <c r="S2569" i="2"/>
  <c r="S2581" i="2"/>
  <c r="S2567" i="2"/>
  <c r="S2545" i="2"/>
  <c r="S2570" i="2"/>
  <c r="S2552" i="2"/>
  <c r="S2328" i="2"/>
  <c r="S2415" i="2"/>
  <c r="S2587" i="2"/>
  <c r="S2551" i="2"/>
  <c r="S2522" i="2"/>
  <c r="S2486" i="2"/>
  <c r="S2479" i="2"/>
  <c r="S2443" i="2"/>
  <c r="S2600" i="2"/>
  <c r="S2346" i="2"/>
  <c r="S2359" i="2"/>
  <c r="S2412" i="2"/>
  <c r="S2363" i="2"/>
  <c r="S2429" i="2"/>
  <c r="S2423" i="2"/>
  <c r="S2399" i="2"/>
  <c r="S2386" i="2"/>
  <c r="S2333" i="2"/>
  <c r="S2321" i="2"/>
  <c r="S2316" i="2"/>
  <c r="S2593" i="2"/>
  <c r="S2579" i="2"/>
  <c r="S2557" i="2"/>
  <c r="S2521" i="2"/>
  <c r="S2507" i="2"/>
  <c r="S2492" i="2"/>
  <c r="S2471" i="2"/>
  <c r="S2564" i="2"/>
  <c r="S2527" i="2"/>
  <c r="S2326" i="2"/>
  <c r="S2397" i="2"/>
  <c r="S2411" i="2"/>
  <c r="S2392" i="2"/>
  <c r="S2387" i="2"/>
  <c r="S2380" i="2"/>
  <c r="S2599" i="2"/>
  <c r="S2563" i="2"/>
  <c r="S2549" i="2"/>
  <c r="S2406" i="2"/>
  <c r="S2408" i="2"/>
  <c r="S2375" i="2"/>
  <c r="S2409" i="2"/>
  <c r="S2606" i="2"/>
  <c r="S2603" i="2"/>
  <c r="S2585" i="2"/>
  <c r="S2582" i="2"/>
  <c r="S2368" i="2"/>
  <c r="S2390" i="2"/>
  <c r="S2344" i="2"/>
  <c r="S2615" i="2"/>
  <c r="S2345" i="2"/>
  <c r="S2327" i="2"/>
  <c r="S2320" i="2"/>
  <c r="S2312" i="2"/>
  <c r="S2307" i="2"/>
  <c r="S2350" i="2"/>
  <c r="S2347" i="2"/>
  <c r="S2342" i="2"/>
  <c r="S2337" i="2"/>
  <c r="S2334" i="2"/>
  <c r="S2329" i="2"/>
  <c r="S2317" i="2"/>
  <c r="S2309" i="2"/>
  <c r="S2626" i="2"/>
  <c r="S2418" i="2"/>
  <c r="S2389" i="2"/>
  <c r="S2630" i="2"/>
  <c r="S2836" i="2"/>
  <c r="S2915" i="2"/>
  <c r="S2865" i="2"/>
  <c r="S2658" i="2"/>
  <c r="S2651" i="2"/>
  <c r="S2640" i="2"/>
  <c r="S2750" i="2"/>
  <c r="R2667" i="2"/>
  <c r="S2667" i="2" s="1"/>
  <c r="S2661" i="2"/>
  <c r="S2654" i="2"/>
  <c r="S2643" i="2"/>
  <c r="S2618" i="2"/>
  <c r="S2670" i="2"/>
  <c r="S2795" i="2"/>
  <c r="S2787" i="2"/>
  <c r="S2759" i="2"/>
  <c r="S2751" i="2"/>
  <c r="S2741" i="2"/>
  <c r="S2848" i="2"/>
  <c r="S2838" i="2"/>
  <c r="S2812" i="2"/>
  <c r="S2802" i="2"/>
  <c r="S2796" i="2"/>
  <c r="S2790" i="2"/>
  <c r="S2784" i="2"/>
  <c r="S2778" i="2"/>
  <c r="S2772" i="2"/>
  <c r="S2766" i="2"/>
  <c r="S2760" i="2"/>
  <c r="S2754" i="2"/>
  <c r="S2748" i="2"/>
  <c r="S2742" i="2"/>
  <c r="S2675" i="2"/>
  <c r="S2770" i="2"/>
  <c r="S2849" i="2"/>
  <c r="S2813" i="2"/>
  <c r="S2789" i="2"/>
  <c r="S2771" i="2"/>
  <c r="S2753" i="2"/>
  <c r="S2842" i="2"/>
  <c r="S2806" i="2"/>
  <c r="S2608" i="2"/>
  <c r="S2843" i="2"/>
  <c r="S2807" i="2"/>
  <c r="S2734" i="2"/>
  <c r="S2686" i="2"/>
  <c r="S2793" i="2"/>
  <c r="S2781" i="2"/>
  <c r="S2769" i="2"/>
  <c r="S2745" i="2"/>
  <c r="S2739" i="2"/>
  <c r="S2906" i="2"/>
  <c r="S2902" i="2"/>
  <c r="S2861" i="2"/>
  <c r="S2859" i="2"/>
  <c r="S2791" i="2"/>
  <c r="S2779" i="2"/>
  <c r="S2767" i="2"/>
  <c r="S2761" i="2"/>
  <c r="S2809" i="2"/>
  <c r="S2653" i="2"/>
  <c r="S2650" i="2"/>
  <c r="S2635" i="2"/>
  <c r="S2632" i="2"/>
  <c r="S2617" i="2"/>
  <c r="S2614" i="2"/>
  <c r="S1213" i="2"/>
  <c r="S1195" i="2"/>
  <c r="S2325" i="2"/>
  <c r="S2627" i="2"/>
  <c r="S430" i="2"/>
  <c r="S330" i="2"/>
  <c r="S367" i="2"/>
  <c r="S2298" i="2"/>
  <c r="S2295" i="2"/>
  <c r="S2292" i="2"/>
  <c r="S2289" i="2"/>
  <c r="S2286" i="2"/>
  <c r="S2283" i="2"/>
  <c r="S2280" i="2"/>
  <c r="S2277" i="2"/>
  <c r="S2268" i="2"/>
  <c r="S2265" i="2"/>
  <c r="S2262" i="2"/>
  <c r="S2259" i="2"/>
  <c r="S2256" i="2"/>
  <c r="S2253" i="2"/>
  <c r="S2250" i="2"/>
  <c r="S2247" i="2"/>
  <c r="S2244" i="2"/>
  <c r="S2241" i="2"/>
  <c r="S2238" i="2"/>
  <c r="S2235" i="2"/>
  <c r="S2226" i="2"/>
  <c r="S2223" i="2"/>
  <c r="S2220" i="2"/>
  <c r="S2217" i="2"/>
  <c r="S2214" i="2"/>
  <c r="S2211" i="2"/>
  <c r="S2208" i="2"/>
  <c r="S2205" i="2"/>
  <c r="S2196" i="2"/>
  <c r="S2193" i="2"/>
  <c r="S2190" i="2"/>
  <c r="S2187" i="2"/>
  <c r="S2184" i="2"/>
  <c r="S2181" i="2"/>
  <c r="S2178" i="2"/>
  <c r="S2175" i="2"/>
  <c r="S1030" i="2"/>
  <c r="S2846" i="2"/>
  <c r="S2834" i="2"/>
  <c r="S760" i="2"/>
  <c r="S748" i="2"/>
  <c r="S736" i="2"/>
  <c r="S724" i="2"/>
  <c r="S712" i="2"/>
  <c r="S700" i="2"/>
  <c r="S688" i="2"/>
  <c r="S676" i="2"/>
  <c r="S664" i="2"/>
  <c r="S652" i="2"/>
  <c r="S640" i="2"/>
  <c r="S628" i="2"/>
  <c r="S616" i="2"/>
  <c r="S592" i="2"/>
  <c r="S580" i="2"/>
  <c r="S685" i="2"/>
  <c r="S577" i="2"/>
  <c r="S564" i="2"/>
  <c r="S552" i="2"/>
  <c r="S504" i="2"/>
  <c r="S946" i="2"/>
  <c r="S527" i="2"/>
  <c r="S997" i="2"/>
  <c r="S985" i="2"/>
  <c r="S973" i="2"/>
  <c r="S961" i="2"/>
  <c r="S937" i="2"/>
  <c r="S901" i="2"/>
  <c r="S926" i="2"/>
  <c r="S890" i="2"/>
  <c r="S866" i="2"/>
  <c r="S854" i="2"/>
  <c r="S842" i="2"/>
  <c r="S818" i="2"/>
  <c r="S794" i="2"/>
  <c r="S782" i="2"/>
  <c r="S1258" i="2"/>
  <c r="S1270" i="2"/>
  <c r="S2427" i="2"/>
  <c r="S2396" i="2"/>
  <c r="S2332" i="2"/>
  <c r="S2318" i="2"/>
  <c r="S2655" i="2"/>
  <c r="S2652" i="2"/>
  <c r="S2619" i="2"/>
  <c r="S2616" i="2"/>
  <c r="S2732" i="2"/>
  <c r="S2720" i="2"/>
  <c r="S2716" i="2"/>
  <c r="S2714" i="2"/>
  <c r="S2710" i="2"/>
  <c r="S2708" i="2"/>
  <c r="S2704" i="2"/>
  <c r="S2702" i="2"/>
  <c r="S2698" i="2"/>
  <c r="S2692" i="2"/>
  <c r="S2690" i="2"/>
  <c r="S2684" i="2"/>
  <c r="S2680" i="2"/>
  <c r="S2678" i="2"/>
  <c r="S2860" i="2"/>
  <c r="S419" i="2"/>
  <c r="S481" i="2"/>
  <c r="S1269" i="2"/>
  <c r="S1263" i="2"/>
  <c r="S2355" i="2"/>
  <c r="S2352" i="2"/>
  <c r="S2339" i="2"/>
  <c r="S2324" i="2"/>
  <c r="S2314" i="2"/>
  <c r="S2659" i="2"/>
  <c r="S2894" i="2"/>
  <c r="S2886" i="2"/>
  <c r="S2882" i="2"/>
  <c r="S2870" i="2"/>
  <c r="S2370" i="2"/>
  <c r="S2911" i="2"/>
  <c r="S2893" i="2"/>
  <c r="S2869" i="2"/>
  <c r="S2867" i="2"/>
  <c r="S2864" i="2"/>
  <c r="S2303" i="2"/>
  <c r="S2707" i="2"/>
  <c r="S2691" i="2"/>
  <c r="S2808" i="2"/>
  <c r="S2905" i="2"/>
  <c r="S2900" i="2"/>
  <c r="S1242" i="2"/>
  <c r="S1022" i="2"/>
  <c r="S1021" i="2"/>
  <c r="S2426" i="2"/>
  <c r="S2610" i="2"/>
  <c r="S2604" i="2"/>
  <c r="S2592" i="2"/>
  <c r="S2586" i="2"/>
  <c r="S2580" i="2"/>
  <c r="S2574" i="2"/>
  <c r="S2562" i="2"/>
  <c r="S2547" i="2"/>
  <c r="S2532" i="2"/>
  <c r="S2526" i="2"/>
  <c r="S2520" i="2"/>
  <c r="S2514" i="2"/>
  <c r="S2508" i="2"/>
  <c r="S2502" i="2"/>
  <c r="S2460" i="2"/>
  <c r="S2454" i="2"/>
  <c r="S2442" i="2"/>
  <c r="S2436" i="2"/>
  <c r="S2430" i="2"/>
  <c r="S2612" i="2"/>
  <c r="S2845" i="2"/>
  <c r="S2833" i="2"/>
  <c r="S2904" i="2"/>
  <c r="S2891" i="2"/>
  <c r="S2877" i="2"/>
  <c r="D50" i="17"/>
  <c r="S2718" i="2"/>
  <c r="S2706" i="2"/>
  <c r="S2700" i="2"/>
  <c r="S2694" i="2"/>
  <c r="S2688" i="2"/>
  <c r="S2682" i="2"/>
  <c r="S2676" i="2"/>
  <c r="S1265" i="2"/>
  <c r="S1217" i="2"/>
  <c r="S1211" i="2"/>
  <c r="S1205" i="2"/>
  <c r="S1199" i="2"/>
  <c r="S1193" i="2"/>
  <c r="S1187" i="2"/>
  <c r="S1184" i="2"/>
  <c r="S1181" i="2"/>
  <c r="S1175" i="2"/>
  <c r="S1136" i="2"/>
  <c r="S1133" i="2"/>
  <c r="S1127" i="2"/>
  <c r="S1124" i="2"/>
  <c r="S1121" i="2"/>
  <c r="S1115" i="2"/>
  <c r="S1112" i="2"/>
  <c r="S1109" i="2"/>
  <c r="S1103" i="2"/>
  <c r="S1097" i="2"/>
  <c r="S1091" i="2"/>
  <c r="S1085" i="2"/>
  <c r="S1079" i="2"/>
  <c r="S1073" i="2"/>
  <c r="S1067" i="2"/>
  <c r="S1064" i="2"/>
  <c r="S1061" i="2"/>
  <c r="S1058" i="2"/>
  <c r="S1055" i="2"/>
  <c r="S1049" i="2"/>
  <c r="S1046" i="2"/>
  <c r="S1043" i="2"/>
  <c r="S1040" i="2"/>
  <c r="S1037" i="2"/>
  <c r="S1034" i="2"/>
  <c r="S1031" i="2"/>
  <c r="S1028" i="2"/>
  <c r="S2311" i="2"/>
  <c r="H3" i="17"/>
  <c r="D36" i="17"/>
  <c r="S2876" i="2"/>
  <c r="S1196" i="2"/>
  <c r="S1214" i="2"/>
  <c r="S1226" i="2"/>
  <c r="S1238" i="2"/>
  <c r="S1250" i="2"/>
  <c r="S1262" i="2"/>
  <c r="S1274" i="2"/>
  <c r="S2913" i="2"/>
  <c r="S2639" i="2"/>
  <c r="S2631" i="2"/>
  <c r="S2628" i="2"/>
  <c r="S2624" i="2"/>
  <c r="S2621" i="2"/>
  <c r="S2613" i="2"/>
  <c r="S2880" i="2"/>
  <c r="S2878" i="2"/>
  <c r="S2022" i="2"/>
  <c r="S2004" i="2"/>
  <c r="S2662" i="2"/>
  <c r="S2644" i="2"/>
  <c r="S238" i="2"/>
  <c r="S425" i="2"/>
  <c r="S365" i="2"/>
  <c r="S479" i="2"/>
  <c r="S281" i="2"/>
  <c r="S473" i="2"/>
  <c r="S444" i="2"/>
  <c r="S413" i="2"/>
  <c r="S386" i="2"/>
  <c r="S332" i="2"/>
  <c r="S470" i="2"/>
  <c r="S447" i="2"/>
  <c r="S304" i="2"/>
  <c r="S400" i="2"/>
  <c r="S339" i="2"/>
  <c r="S314" i="2"/>
  <c r="S410" i="2"/>
  <c r="S255" i="2"/>
  <c r="S260" i="2"/>
  <c r="S356" i="2"/>
  <c r="S310" i="2"/>
  <c r="S267" i="2"/>
  <c r="S261" i="2"/>
  <c r="S453" i="2"/>
  <c r="S334" i="2"/>
  <c r="S275" i="2"/>
  <c r="S423" i="2"/>
  <c r="S297" i="2"/>
  <c r="S489" i="2"/>
  <c r="S283" i="2"/>
  <c r="S429" i="2"/>
  <c r="S364" i="2"/>
  <c r="S345" i="2"/>
  <c r="S427" i="2"/>
  <c r="S285" i="2"/>
  <c r="S477" i="2"/>
  <c r="S263" i="2"/>
  <c r="S460" i="2"/>
  <c r="S287" i="2"/>
  <c r="S487" i="2"/>
  <c r="S336" i="2"/>
  <c r="S273" i="2"/>
  <c r="S369" i="2"/>
  <c r="S465" i="2"/>
  <c r="S346" i="2"/>
  <c r="S442" i="2"/>
  <c r="S435" i="2"/>
  <c r="S388" i="2"/>
  <c r="S376" i="2"/>
  <c r="S472" i="2"/>
  <c r="S108" i="2"/>
  <c r="S106" i="2"/>
  <c r="S160" i="2"/>
  <c r="S761" i="2"/>
  <c r="S749" i="2"/>
  <c r="S737" i="2"/>
  <c r="S725" i="2"/>
  <c r="S713" i="2"/>
  <c r="S677" i="2"/>
  <c r="S665" i="2"/>
  <c r="S653" i="2"/>
  <c r="S641" i="2"/>
  <c r="S605" i="2"/>
  <c r="S593" i="2"/>
  <c r="S581" i="2"/>
  <c r="S536" i="2"/>
  <c r="S754" i="2"/>
  <c r="S742" i="2"/>
  <c r="S730" i="2"/>
  <c r="S718" i="2"/>
  <c r="S706" i="2"/>
  <c r="S694" i="2"/>
  <c r="S670" i="2"/>
  <c r="S658" i="2"/>
  <c r="S646" i="2"/>
  <c r="S634" i="2"/>
  <c r="S610" i="2"/>
  <c r="S598" i="2"/>
  <c r="S586" i="2"/>
  <c r="S570" i="2"/>
  <c r="S546" i="2"/>
  <c r="S526" i="2"/>
  <c r="S514" i="2"/>
  <c r="S502" i="2"/>
  <c r="S1018" i="2"/>
  <c r="S1006" i="2"/>
  <c r="S994" i="2"/>
  <c r="S982" i="2"/>
  <c r="S970" i="2"/>
  <c r="S958" i="2"/>
  <c r="S575" i="2"/>
  <c r="S563" i="2"/>
  <c r="S551" i="2"/>
  <c r="S539" i="2"/>
  <c r="S515" i="2"/>
  <c r="S503" i="2"/>
  <c r="S1019" i="2"/>
  <c r="S1007" i="2"/>
  <c r="S995" i="2"/>
  <c r="S983" i="2"/>
  <c r="S971" i="2"/>
  <c r="S959" i="2"/>
  <c r="S947" i="2"/>
  <c r="S936" i="2"/>
  <c r="S924" i="2"/>
  <c r="S912" i="2"/>
  <c r="S900" i="2"/>
  <c r="S888" i="2"/>
  <c r="S876" i="2"/>
  <c r="S864" i="2"/>
  <c r="S852" i="2"/>
  <c r="S840" i="2"/>
  <c r="S828" i="2"/>
  <c r="S816" i="2"/>
  <c r="S804" i="2"/>
  <c r="S792" i="2"/>
  <c r="S780" i="2"/>
  <c r="S768" i="2"/>
  <c r="S913" i="2"/>
  <c r="S889" i="2"/>
  <c r="S877" i="2"/>
  <c r="S865" i="2"/>
  <c r="S853" i="2"/>
  <c r="S841" i="2"/>
  <c r="S829" i="2"/>
  <c r="S817" i="2"/>
  <c r="S805" i="2"/>
  <c r="S793" i="2"/>
  <c r="S781" i="2"/>
  <c r="S769" i="2"/>
  <c r="S35" i="2"/>
  <c r="S59" i="2"/>
  <c r="S83" i="2"/>
  <c r="S52" i="2"/>
  <c r="S45" i="2"/>
  <c r="S89" i="2"/>
  <c r="S121" i="2"/>
  <c r="S153" i="2"/>
  <c r="S184" i="2"/>
  <c r="S98" i="2"/>
  <c r="S130" i="2"/>
  <c r="S161" i="2"/>
  <c r="S193" i="2"/>
  <c r="S225" i="2"/>
  <c r="S147" i="2"/>
  <c r="S214" i="2"/>
  <c r="S100" i="2"/>
  <c r="S132" i="2"/>
  <c r="S163" i="2"/>
  <c r="S195" i="2"/>
  <c r="S227" i="2"/>
  <c r="S72" i="2"/>
  <c r="S168" i="2"/>
  <c r="S61" i="2"/>
  <c r="S157" i="2"/>
  <c r="S94" i="2"/>
  <c r="S159" i="2"/>
  <c r="S220" i="2"/>
  <c r="S209" i="2"/>
  <c r="S211" i="2"/>
  <c r="S484" i="2"/>
  <c r="S374" i="2"/>
  <c r="S383" i="2"/>
  <c r="S389" i="2"/>
  <c r="S485" i="2"/>
  <c r="S270" i="2"/>
  <c r="S366" i="2"/>
  <c r="S462" i="2"/>
  <c r="S335" i="2"/>
  <c r="S455" i="2"/>
  <c r="S312" i="2"/>
  <c r="S408" i="2"/>
  <c r="S491" i="2"/>
  <c r="S171" i="2"/>
  <c r="S169" i="2"/>
  <c r="S224" i="2"/>
  <c r="S129" i="2"/>
  <c r="S757" i="2"/>
  <c r="S745" i="2"/>
  <c r="S733" i="2"/>
  <c r="S721" i="2"/>
  <c r="S709" i="2"/>
  <c r="S697" i="2"/>
  <c r="S661" i="2"/>
  <c r="S649" i="2"/>
  <c r="S637" i="2"/>
  <c r="S625" i="2"/>
  <c r="S613" i="2"/>
  <c r="S601" i="2"/>
  <c r="S589" i="2"/>
  <c r="S576" i="2"/>
  <c r="S666" i="2"/>
  <c r="S654" i="2"/>
  <c r="S642" i="2"/>
  <c r="S562" i="2"/>
  <c r="S522" i="2"/>
  <c r="S510" i="2"/>
  <c r="S1014" i="2"/>
  <c r="S1002" i="2"/>
  <c r="S990" i="2"/>
  <c r="S978" i="2"/>
  <c r="S966" i="2"/>
  <c r="S954" i="2"/>
  <c r="S571" i="2"/>
  <c r="S559" i="2"/>
  <c r="S547" i="2"/>
  <c r="S535" i="2"/>
  <c r="S1003" i="2"/>
  <c r="S991" i="2"/>
  <c r="S967" i="2"/>
  <c r="S955" i="2"/>
  <c r="S943" i="2"/>
  <c r="S932" i="2"/>
  <c r="S908" i="2"/>
  <c r="S896" i="2"/>
  <c r="S872" i="2"/>
  <c r="S860" i="2"/>
  <c r="S836" i="2"/>
  <c r="S824" i="2"/>
  <c r="S800" i="2"/>
  <c r="S788" i="2"/>
  <c r="S921" i="2"/>
  <c r="S909" i="2"/>
  <c r="S897" i="2"/>
  <c r="S873" i="2"/>
  <c r="S861" i="2"/>
  <c r="S849" i="2"/>
  <c r="S837" i="2"/>
  <c r="S825" i="2"/>
  <c r="S813" i="2"/>
  <c r="S801" i="2"/>
  <c r="S789" i="2"/>
  <c r="S777" i="2"/>
  <c r="S235" i="2"/>
  <c r="S43" i="2"/>
  <c r="S67" i="2"/>
  <c r="S36" i="2"/>
  <c r="S60" i="2"/>
  <c r="S84" i="2"/>
  <c r="S29" i="2"/>
  <c r="S53" i="2"/>
  <c r="S77" i="2"/>
  <c r="S21" i="2"/>
  <c r="S101" i="2"/>
  <c r="S1024" i="2"/>
  <c r="S1020" i="2"/>
  <c r="S2300" i="2"/>
  <c r="S2416" i="2"/>
  <c r="S2413" i="2"/>
  <c r="S2737" i="2"/>
  <c r="S2735" i="2"/>
  <c r="S2733" i="2"/>
  <c r="S2731" i="2"/>
  <c r="S2729" i="2"/>
  <c r="S2727" i="2"/>
  <c r="S2725" i="2"/>
  <c r="S2723" i="2"/>
  <c r="S2721" i="2"/>
  <c r="S2719" i="2"/>
  <c r="S2717" i="2"/>
  <c r="S2715" i="2"/>
  <c r="S2713" i="2"/>
  <c r="S2711" i="2"/>
  <c r="S2709" i="2"/>
  <c r="S2705" i="2"/>
  <c r="S2703" i="2"/>
  <c r="S2701" i="2"/>
  <c r="S2699" i="2"/>
  <c r="S2697" i="2"/>
  <c r="S2695" i="2"/>
  <c r="S2693" i="2"/>
  <c r="S2689" i="2"/>
  <c r="S2687" i="2"/>
  <c r="S2685" i="2"/>
  <c r="S2683" i="2"/>
  <c r="S2679" i="2"/>
  <c r="S2677" i="2"/>
  <c r="S2785" i="2"/>
  <c r="S2773" i="2"/>
  <c r="S2755" i="2"/>
  <c r="S2749" i="2"/>
  <c r="S2743" i="2"/>
  <c r="S2803" i="2"/>
  <c r="S2797" i="2"/>
  <c r="S133" i="2"/>
  <c r="S164" i="2"/>
  <c r="S196" i="2"/>
  <c r="S110" i="2"/>
  <c r="S142" i="2"/>
  <c r="S173" i="2"/>
  <c r="S205" i="2"/>
  <c r="S237" i="2"/>
  <c r="S127" i="2"/>
  <c r="S194" i="2"/>
  <c r="S226" i="2"/>
  <c r="S112" i="2"/>
  <c r="S175" i="2"/>
  <c r="S207" i="2"/>
  <c r="S1236" i="2"/>
  <c r="S1248" i="2"/>
  <c r="S1260" i="2"/>
  <c r="S2340" i="2"/>
  <c r="S2356" i="2"/>
  <c r="S2358" i="2"/>
  <c r="S2417" i="2"/>
  <c r="S2306" i="2"/>
  <c r="S2673" i="2"/>
  <c r="S2663" i="2"/>
  <c r="S2645" i="2"/>
  <c r="S2666" i="2"/>
  <c r="D64" i="17"/>
  <c r="S2792" i="2"/>
  <c r="S2786" i="2"/>
  <c r="S2780" i="2"/>
  <c r="S2774" i="2"/>
  <c r="S2768" i="2"/>
  <c r="S2762" i="2"/>
  <c r="S2756" i="2"/>
  <c r="S2744" i="2"/>
  <c r="S2738" i="2"/>
  <c r="S2798" i="2"/>
  <c r="S2857" i="2"/>
  <c r="S2852" i="2"/>
  <c r="S2851" i="2"/>
  <c r="S2840" i="2"/>
  <c r="S2839" i="2"/>
  <c r="S2828" i="2"/>
  <c r="S2827" i="2"/>
  <c r="S2822" i="2"/>
  <c r="S2821" i="2"/>
  <c r="S2816" i="2"/>
  <c r="S2815" i="2"/>
  <c r="S2810" i="2"/>
  <c r="S2918" i="2"/>
  <c r="S1271" i="2"/>
  <c r="S1259" i="2"/>
  <c r="S1253" i="2"/>
  <c r="S1247" i="2"/>
  <c r="S1241" i="2"/>
  <c r="S1235" i="2"/>
  <c r="S1229" i="2"/>
  <c r="S1223" i="2"/>
  <c r="S1172" i="2"/>
  <c r="S1169" i="2"/>
  <c r="S1163" i="2"/>
  <c r="S1160" i="2"/>
  <c r="S1157" i="2"/>
  <c r="S1151" i="2"/>
  <c r="S1148" i="2"/>
  <c r="S1145" i="2"/>
  <c r="S1139" i="2"/>
  <c r="S1052" i="2"/>
  <c r="S1025" i="2"/>
  <c r="S2388" i="2"/>
  <c r="S2475" i="2"/>
  <c r="S2469" i="2"/>
  <c r="S2463" i="2"/>
  <c r="S2457" i="2"/>
  <c r="S2451" i="2"/>
  <c r="S2445" i="2"/>
  <c r="S2439" i="2"/>
  <c r="S2433" i="2"/>
  <c r="S2674" i="2"/>
  <c r="S2660" i="2"/>
  <c r="S2657" i="2"/>
  <c r="S2823" i="2"/>
  <c r="S2424" i="2"/>
  <c r="S2384" i="2"/>
  <c r="S2369" i="2"/>
  <c r="S2421" i="2"/>
  <c r="S2428" i="2"/>
  <c r="S2405" i="2"/>
  <c r="S2641" i="2"/>
  <c r="S2623" i="2"/>
  <c r="S2736" i="2"/>
  <c r="S2730" i="2"/>
  <c r="S2724" i="2"/>
  <c r="S2728" i="2"/>
  <c r="S2726" i="2"/>
  <c r="S2722" i="2"/>
  <c r="S2712" i="2"/>
  <c r="S2920" i="2"/>
  <c r="S1254" i="2"/>
  <c r="S1266" i="2"/>
  <c r="S2315" i="2"/>
  <c r="S2410" i="2"/>
  <c r="S2348" i="2"/>
  <c r="S2343" i="2"/>
  <c r="S2335" i="2"/>
  <c r="S2330" i="2"/>
  <c r="S2875" i="2"/>
  <c r="S2873" i="2"/>
  <c r="S2862" i="2"/>
  <c r="S1090" i="2"/>
  <c r="S1102" i="2"/>
  <c r="S1144" i="2"/>
  <c r="S1174" i="2"/>
  <c r="S1204" i="2"/>
  <c r="S1114" i="2"/>
  <c r="S1156" i="2"/>
  <c r="S1186" i="2"/>
  <c r="S1126" i="2"/>
  <c r="S1168" i="2"/>
  <c r="S1198" i="2"/>
  <c r="S1216" i="2"/>
  <c r="S1228" i="2"/>
  <c r="S1240" i="2"/>
  <c r="S1252" i="2"/>
  <c r="S1264" i="2"/>
  <c r="S122" i="2"/>
  <c r="S63" i="2"/>
  <c r="S124" i="2"/>
  <c r="S17" i="2"/>
  <c r="S113" i="2"/>
  <c r="S222" i="2"/>
  <c r="S19" i="2"/>
  <c r="S80" i="2"/>
  <c r="S176" i="2"/>
  <c r="S138" i="2"/>
  <c r="S165" i="2"/>
  <c r="S114" i="2"/>
  <c r="S54" i="2"/>
  <c r="S55" i="2"/>
  <c r="S151" i="2"/>
  <c r="S116" i="2"/>
  <c r="S212" i="2"/>
  <c r="S234" i="2"/>
  <c r="S105" i="2"/>
  <c r="S202" i="2"/>
  <c r="S11" i="2"/>
  <c r="S107" i="2"/>
  <c r="S451" i="2"/>
  <c r="S440" i="2"/>
  <c r="S321" i="2"/>
  <c r="S463" i="2"/>
  <c r="S396" i="2"/>
  <c r="S331" i="2"/>
  <c r="S1084" i="2"/>
  <c r="S1096" i="2"/>
  <c r="S1108" i="2"/>
  <c r="S1138" i="2"/>
  <c r="S1180" i="2"/>
  <c r="B40" i="17"/>
  <c r="B44" i="17" s="1"/>
  <c r="S1120" i="2"/>
  <c r="S1150" i="2"/>
  <c r="S1192" i="2"/>
  <c r="S1210" i="2"/>
  <c r="S2301" i="2"/>
  <c r="S2400" i="2"/>
  <c r="S2373" i="2"/>
  <c r="S2361" i="2"/>
  <c r="S2671" i="2"/>
  <c r="S2665" i="2"/>
  <c r="S2656" i="2"/>
  <c r="S2647" i="2"/>
  <c r="S2638" i="2"/>
  <c r="S2629" i="2"/>
  <c r="S2620" i="2"/>
  <c r="S2853" i="2"/>
  <c r="S2847" i="2"/>
  <c r="S2841" i="2"/>
  <c r="S2835" i="2"/>
  <c r="S2829" i="2"/>
  <c r="S2817" i="2"/>
  <c r="S2909" i="2"/>
  <c r="S2907" i="2"/>
  <c r="S2889" i="2"/>
  <c r="S2887" i="2"/>
  <c r="S2858" i="2"/>
  <c r="S2403" i="2"/>
  <c r="S2669" i="2"/>
  <c r="S2664" i="2"/>
  <c r="S2649" i="2"/>
  <c r="S2646" i="2"/>
  <c r="S1342" i="2"/>
  <c r="S1339" i="2"/>
  <c r="S1336" i="2"/>
  <c r="S1333" i="2"/>
  <c r="S1330" i="2"/>
  <c r="S1327" i="2"/>
  <c r="S1324" i="2"/>
  <c r="S1321" i="2"/>
  <c r="S1318" i="2"/>
  <c r="S1315" i="2"/>
  <c r="S1312" i="2"/>
  <c r="S1306" i="2"/>
  <c r="S1303" i="2"/>
  <c r="S1300" i="2"/>
  <c r="S1297" i="2"/>
  <c r="S1294" i="2"/>
  <c r="S1291" i="2"/>
  <c r="S1288" i="2"/>
  <c r="S1285" i="2"/>
  <c r="S1282" i="2"/>
  <c r="S1279" i="2"/>
  <c r="S2000" i="2"/>
  <c r="S2322" i="2"/>
  <c r="S2376" i="2"/>
  <c r="S2919" i="2"/>
  <c r="S2395" i="2"/>
  <c r="S2304" i="2"/>
  <c r="S2642" i="2"/>
  <c r="S62" i="2"/>
  <c r="S28" i="2"/>
  <c r="S115" i="2"/>
  <c r="S69" i="2"/>
  <c r="S20" i="2"/>
  <c r="S201" i="2"/>
  <c r="S203" i="2"/>
  <c r="S402" i="2"/>
  <c r="S1178" i="2"/>
  <c r="S294" i="2"/>
  <c r="S342" i="2"/>
  <c r="S295" i="2"/>
  <c r="S343" i="2"/>
  <c r="S391" i="2"/>
  <c r="S320" i="2"/>
  <c r="S300" i="2"/>
  <c r="S492" i="2"/>
  <c r="S433" i="2"/>
  <c r="S240" i="2"/>
  <c r="S373" i="2"/>
  <c r="S403" i="2"/>
  <c r="S324" i="2"/>
  <c r="S450" i="2"/>
  <c r="S307" i="2"/>
  <c r="S357" i="2"/>
  <c r="S348" i="2"/>
  <c r="S432" i="2"/>
  <c r="S753" i="2"/>
  <c r="S741" i="2"/>
  <c r="S729" i="2"/>
  <c r="S717" i="2"/>
  <c r="S705" i="2"/>
  <c r="S693" i="2"/>
  <c r="S681" i="2"/>
  <c r="S1142" i="2"/>
  <c r="S1082" i="2"/>
  <c r="S1094" i="2"/>
  <c r="S1106" i="2"/>
  <c r="S2044" i="2"/>
  <c r="S2419" i="2"/>
  <c r="H22" i="17"/>
  <c r="S1783" i="2"/>
  <c r="C36" i="17"/>
  <c r="S1076" i="2"/>
  <c r="S1118" i="2"/>
  <c r="S1154" i="2"/>
  <c r="S1190" i="2"/>
  <c r="S1208" i="2"/>
  <c r="S2420" i="2"/>
  <c r="S2607" i="2"/>
  <c r="S2601" i="2"/>
  <c r="S2595" i="2"/>
  <c r="S2589" i="2"/>
  <c r="S2583" i="2"/>
  <c r="S2577" i="2"/>
  <c r="S2571" i="2"/>
  <c r="S2565" i="2"/>
  <c r="S2559" i="2"/>
  <c r="S2553" i="2"/>
  <c r="S2541" i="2"/>
  <c r="S2535" i="2"/>
  <c r="S2529" i="2"/>
  <c r="S2523" i="2"/>
  <c r="S2517" i="2"/>
  <c r="S2511" i="2"/>
  <c r="S2505" i="2"/>
  <c r="S2499" i="2"/>
  <c r="S2493" i="2"/>
  <c r="S2487" i="2"/>
  <c r="S2481" i="2"/>
  <c r="N3" i="2"/>
  <c r="S2916" i="2"/>
  <c r="S2898" i="2"/>
  <c r="S2896" i="2"/>
  <c r="S2885" i="2"/>
  <c r="S2883" i="2"/>
  <c r="S2874" i="2"/>
  <c r="S2872" i="2"/>
  <c r="S2863" i="2"/>
  <c r="S669" i="2"/>
  <c r="S657" i="2"/>
  <c r="S645" i="2"/>
  <c r="S633" i="2"/>
  <c r="S621" i="2"/>
  <c r="S609" i="2"/>
  <c r="S597" i="2"/>
  <c r="S585" i="2"/>
  <c r="S762" i="2"/>
  <c r="S750" i="2"/>
  <c r="S738" i="2"/>
  <c r="S726" i="2"/>
  <c r="S714" i="2"/>
  <c r="S702" i="2"/>
  <c r="S690" i="2"/>
  <c r="S678" i="2"/>
  <c r="S630" i="2"/>
  <c r="S618" i="2"/>
  <c r="S606" i="2"/>
  <c r="S594" i="2"/>
  <c r="S582" i="2"/>
  <c r="S569" i="2"/>
  <c r="S557" i="2"/>
  <c r="S545" i="2"/>
  <c r="S533" i="2"/>
  <c r="S499" i="2"/>
  <c r="S1013" i="2"/>
  <c r="S1001" i="2"/>
  <c r="S989" i="2"/>
  <c r="S977" i="2"/>
  <c r="S965" i="2"/>
  <c r="S953" i="2"/>
  <c r="S941" i="2"/>
  <c r="S556" i="2"/>
  <c r="S544" i="2"/>
  <c r="S532" i="2"/>
  <c r="S520" i="2"/>
  <c r="S498" i="2"/>
  <c r="S1012" i="2"/>
  <c r="S1000" i="2"/>
  <c r="S988" i="2"/>
  <c r="S976" i="2"/>
  <c r="S964" i="2"/>
  <c r="S952" i="2"/>
  <c r="S940" i="2"/>
  <c r="S915" i="2"/>
  <c r="S903" i="2"/>
  <c r="S879" i="2"/>
  <c r="S867" i="2"/>
  <c r="S843" i="2"/>
  <c r="S819" i="2"/>
  <c r="S795" i="2"/>
  <c r="S771" i="2"/>
  <c r="S930" i="2"/>
  <c r="S918" i="2"/>
  <c r="S906" i="2"/>
  <c r="S894" i="2"/>
  <c r="S870" i="2"/>
  <c r="S858" i="2"/>
  <c r="S846" i="2"/>
  <c r="S834" i="2"/>
  <c r="S822" i="2"/>
  <c r="S810" i="2"/>
  <c r="S798" i="2"/>
  <c r="S786" i="2"/>
  <c r="S774" i="2"/>
  <c r="S1088" i="2"/>
  <c r="S1100" i="2"/>
  <c r="S1220" i="2"/>
  <c r="S1232" i="2"/>
  <c r="S1244" i="2"/>
  <c r="S1256" i="2"/>
  <c r="S1268" i="2"/>
  <c r="S2914" i="2"/>
  <c r="S2912" i="2"/>
  <c r="S2903" i="2"/>
  <c r="S2892" i="2"/>
  <c r="S2881" i="2"/>
  <c r="S2879" i="2"/>
  <c r="S2868" i="2"/>
  <c r="S2866" i="2"/>
  <c r="S426" i="2"/>
  <c r="S296" i="2"/>
  <c r="S488" i="2"/>
  <c r="S411" i="2"/>
  <c r="S276" i="2"/>
  <c r="S468" i="2"/>
  <c r="S409" i="2"/>
  <c r="S1070" i="2"/>
  <c r="S1130" i="2"/>
  <c r="S1166" i="2"/>
  <c r="S1202" i="2"/>
  <c r="S2393" i="2"/>
  <c r="S2378" i="2"/>
  <c r="S2367" i="2"/>
  <c r="S2910" i="2"/>
  <c r="S2908" i="2"/>
  <c r="S2901" i="2"/>
  <c r="S2890" i="2"/>
  <c r="S2888" i="2"/>
  <c r="S1272" i="2"/>
  <c r="S1278" i="2"/>
  <c r="S1787" i="2"/>
  <c r="S1784" i="2"/>
  <c r="S1781" i="2"/>
  <c r="S1778" i="2"/>
  <c r="S1775" i="2"/>
  <c r="S1772" i="2"/>
  <c r="S1769" i="2"/>
  <c r="S1766" i="2"/>
  <c r="S1763" i="2"/>
  <c r="S1760" i="2"/>
  <c r="S1757" i="2"/>
  <c r="S1754" i="2"/>
  <c r="S1751" i="2"/>
  <c r="S1748" i="2"/>
  <c r="S1745" i="2"/>
  <c r="S1736" i="2"/>
  <c r="S1733" i="2"/>
  <c r="S1730" i="2"/>
  <c r="S1727" i="2"/>
  <c r="S2811" i="2"/>
  <c r="S2805" i="2"/>
  <c r="S2917" i="2"/>
  <c r="S2899" i="2"/>
  <c r="S2897" i="2"/>
  <c r="S2895" i="2"/>
  <c r="S2884" i="2"/>
  <c r="S2871" i="2"/>
  <c r="A64" i="17"/>
  <c r="K3246" i="2" l="1"/>
  <c r="K3281" i="2"/>
  <c r="K3247" i="2"/>
  <c r="K3274" i="2"/>
  <c r="K3292" i="2"/>
  <c r="K3300" i="2"/>
  <c r="K3249" i="2"/>
  <c r="K3268" i="2"/>
  <c r="K3297" i="2"/>
  <c r="K3251" i="2"/>
  <c r="K3286" i="2"/>
  <c r="K3279" i="2"/>
  <c r="K3298" i="2"/>
  <c r="K3273" i="2"/>
  <c r="K3282" i="2"/>
  <c r="K3293" i="2"/>
  <c r="K3303" i="2"/>
  <c r="K3262" i="2"/>
  <c r="K3296" i="2"/>
  <c r="K3245" i="2"/>
  <c r="K3270" i="2"/>
  <c r="K3277" i="2"/>
  <c r="K3290" i="2"/>
  <c r="K3271" i="2"/>
  <c r="K3266" i="2"/>
  <c r="K3283" i="2"/>
  <c r="K3302" i="2"/>
  <c r="K3256" i="2"/>
  <c r="K3295" i="2"/>
  <c r="K3285" i="2"/>
  <c r="K3264" i="2"/>
  <c r="K3275" i="2"/>
  <c r="K3280" i="2"/>
  <c r="K3259" i="2"/>
  <c r="K3260" i="2"/>
  <c r="K3267" i="2"/>
  <c r="K3301" i="2"/>
  <c r="K3250" i="2"/>
  <c r="K3269" i="2"/>
  <c r="K3289" i="2"/>
  <c r="K3258" i="2"/>
  <c r="K3272" i="2"/>
  <c r="K3278" i="2"/>
  <c r="K3253" i="2"/>
  <c r="K3254" i="2"/>
  <c r="K3261" i="2"/>
  <c r="K3294" i="2"/>
  <c r="K3244" i="2"/>
  <c r="K3263" i="2"/>
  <c r="K3288" i="2"/>
  <c r="K3252" i="2"/>
  <c r="K3291" i="2"/>
  <c r="K3265" i="2"/>
  <c r="K3276" i="2"/>
  <c r="K3299" i="2"/>
  <c r="K3248" i="2"/>
  <c r="K3255" i="2"/>
  <c r="K3284" i="2"/>
  <c r="K3304" i="2"/>
  <c r="K3257" i="2"/>
  <c r="K3287" i="2"/>
  <c r="H10" i="3"/>
  <c r="K3172" i="2"/>
  <c r="K3187" i="2"/>
  <c r="K3167" i="2"/>
  <c r="K3228" i="2"/>
  <c r="K3194" i="2"/>
  <c r="K3202" i="2"/>
  <c r="K3214" i="2"/>
  <c r="K3182" i="2"/>
  <c r="K3207" i="2"/>
  <c r="K3209" i="2"/>
  <c r="K3211" i="2"/>
  <c r="K3199" i="2"/>
  <c r="K3112" i="2"/>
  <c r="K3115" i="2"/>
  <c r="K3204" i="2"/>
  <c r="K3190" i="2"/>
  <c r="K3210" i="2"/>
  <c r="K3238" i="2"/>
  <c r="K3186" i="2"/>
  <c r="K3205" i="2"/>
  <c r="K3203" i="2"/>
  <c r="K3201" i="2"/>
  <c r="K3189" i="2"/>
  <c r="K3241" i="2"/>
  <c r="K3129" i="2"/>
  <c r="K3242" i="2"/>
  <c r="K3222" i="2"/>
  <c r="K3216" i="2"/>
  <c r="K3208" i="2"/>
  <c r="K3226" i="2"/>
  <c r="K3193" i="2"/>
  <c r="K3192" i="2"/>
  <c r="K3191" i="2"/>
  <c r="K3239" i="2"/>
  <c r="K3229" i="2"/>
  <c r="K3110" i="2"/>
  <c r="K3236" i="2"/>
  <c r="K3206" i="2"/>
  <c r="K3218" i="2"/>
  <c r="K3200" i="2"/>
  <c r="K3212" i="2"/>
  <c r="K3243" i="2"/>
  <c r="K3183" i="2"/>
  <c r="K3181" i="2"/>
  <c r="K3237" i="2"/>
  <c r="K3227" i="2"/>
  <c r="K3217" i="2"/>
  <c r="K3184" i="2"/>
  <c r="K3240" i="2"/>
  <c r="K3188" i="2"/>
  <c r="K3234" i="2"/>
  <c r="K3220" i="2"/>
  <c r="K3231" i="2"/>
  <c r="K3233" i="2"/>
  <c r="K3235" i="2"/>
  <c r="K3225" i="2"/>
  <c r="K3215" i="2"/>
  <c r="K3195" i="2"/>
  <c r="K3196" i="2"/>
  <c r="K3232" i="2"/>
  <c r="K3198" i="2"/>
  <c r="K3230" i="2"/>
  <c r="K3224" i="2"/>
  <c r="K3219" i="2"/>
  <c r="K3221" i="2"/>
  <c r="K3223" i="2"/>
  <c r="K3213" i="2"/>
  <c r="K3197" i="2"/>
  <c r="K3185" i="2"/>
  <c r="K3131" i="2"/>
  <c r="K3122" i="2"/>
  <c r="K3113" i="2"/>
  <c r="K3130" i="2"/>
  <c r="K3174" i="2"/>
  <c r="K3166" i="2"/>
  <c r="K3123" i="2"/>
  <c r="K3124" i="2"/>
  <c r="K3169" i="2"/>
  <c r="K3109" i="2"/>
  <c r="K3108" i="2"/>
  <c r="K3176" i="2"/>
  <c r="K3175" i="2"/>
  <c r="K3116" i="2"/>
  <c r="K3117" i="2"/>
  <c r="K3168" i="2"/>
  <c r="K3180" i="2"/>
  <c r="K3132" i="2"/>
  <c r="K3135" i="2"/>
  <c r="K3162" i="2"/>
  <c r="K3137" i="2"/>
  <c r="K3152" i="2"/>
  <c r="K3140" i="2"/>
  <c r="K3138" i="2"/>
  <c r="K3127" i="2"/>
  <c r="K3170" i="2"/>
  <c r="K3154" i="2"/>
  <c r="K3128" i="2"/>
  <c r="K3150" i="2"/>
  <c r="K3139" i="2"/>
  <c r="K3179" i="2"/>
  <c r="K3165" i="2"/>
  <c r="K3118" i="2"/>
  <c r="K3114" i="2"/>
  <c r="K3125" i="2"/>
  <c r="K3159" i="2"/>
  <c r="K3161" i="2"/>
  <c r="K3120" i="2"/>
  <c r="AA17" i="6"/>
  <c r="Z1" i="6"/>
  <c r="Z2" i="6" s="1"/>
  <c r="Z3" i="6" s="1"/>
  <c r="Y12" i="6"/>
  <c r="Y7" i="6"/>
  <c r="Y13" i="6"/>
  <c r="Y6" i="6"/>
  <c r="Y4" i="6"/>
  <c r="K3119" i="2"/>
  <c r="K3145" i="2"/>
  <c r="K3143" i="2"/>
  <c r="K3178" i="2"/>
  <c r="K3153" i="2"/>
  <c r="K3158" i="2"/>
  <c r="K3126" i="2"/>
  <c r="K3164" i="2"/>
  <c r="K3156" i="2"/>
  <c r="K3163" i="2"/>
  <c r="K3160" i="2"/>
  <c r="K3144" i="2"/>
  <c r="K3146" i="2"/>
  <c r="K3136" i="2"/>
  <c r="K3121" i="2"/>
  <c r="Z4" i="6"/>
  <c r="K3171" i="2"/>
  <c r="K3151" i="2"/>
  <c r="K3157" i="2"/>
  <c r="K3155" i="2"/>
  <c r="K3111" i="2"/>
  <c r="K3133" i="2"/>
  <c r="K3173" i="2"/>
  <c r="K3149" i="2"/>
  <c r="K3142" i="2"/>
  <c r="K3147" i="2"/>
  <c r="K3177" i="2"/>
  <c r="K3134" i="2"/>
  <c r="K3148" i="2"/>
  <c r="K3141" i="2"/>
  <c r="G23" i="3"/>
  <c r="K979" i="2"/>
  <c r="K2949" i="2"/>
  <c r="K1121" i="2"/>
  <c r="K561" i="2"/>
  <c r="H50" i="17"/>
  <c r="K308" i="2"/>
  <c r="K869" i="2"/>
  <c r="K32" i="2"/>
  <c r="K2669" i="2"/>
  <c r="K2667" i="2"/>
  <c r="K922" i="2"/>
  <c r="K740" i="2"/>
  <c r="B68" i="17"/>
  <c r="K746" i="2"/>
  <c r="K1025" i="2"/>
  <c r="H4" i="17"/>
  <c r="K682" i="2"/>
  <c r="K877" i="2"/>
  <c r="K822" i="2"/>
  <c r="K774" i="2"/>
  <c r="K2976" i="2"/>
  <c r="K271" i="2"/>
  <c r="K2704" i="2"/>
  <c r="K611" i="2"/>
  <c r="K2378" i="2"/>
  <c r="B54" i="17"/>
  <c r="B56" i="17" s="1"/>
  <c r="K2091" i="2"/>
  <c r="K2940" i="2"/>
  <c r="K2972" i="2"/>
  <c r="K156" i="2"/>
  <c r="K307" i="2"/>
  <c r="K688" i="2"/>
  <c r="K368" i="2"/>
  <c r="K230" i="2"/>
  <c r="K569" i="2"/>
  <c r="K1105" i="2"/>
  <c r="K141" i="2"/>
  <c r="K567" i="2"/>
  <c r="K1084" i="2"/>
  <c r="K200" i="2"/>
  <c r="K537" i="2"/>
  <c r="K1261" i="2"/>
  <c r="K560" i="2"/>
  <c r="K1270" i="2"/>
  <c r="K603" i="2"/>
  <c r="K1190" i="2"/>
  <c r="K1202" i="2"/>
  <c r="K1298" i="2"/>
  <c r="K3047" i="2"/>
  <c r="K2969" i="2"/>
  <c r="K2936" i="2"/>
  <c r="K2700" i="2"/>
  <c r="K343" i="2"/>
  <c r="K94" i="2"/>
  <c r="K416" i="2"/>
  <c r="K216" i="2"/>
  <c r="K694" i="2"/>
  <c r="K1360" i="2"/>
  <c r="K46" i="2"/>
  <c r="K684" i="2"/>
  <c r="K1431" i="2"/>
  <c r="K163" i="2"/>
  <c r="K575" i="2"/>
  <c r="K1300" i="2"/>
  <c r="K748" i="2"/>
  <c r="K1309" i="2"/>
  <c r="K697" i="2"/>
  <c r="K1252" i="2"/>
  <c r="K1051" i="2"/>
  <c r="K1839" i="2"/>
  <c r="K2628" i="2"/>
  <c r="K2802" i="2"/>
  <c r="K136" i="2"/>
  <c r="K225" i="2"/>
  <c r="K2823" i="2"/>
  <c r="K58" i="2"/>
  <c r="K977" i="2"/>
  <c r="K54" i="2"/>
  <c r="K741" i="2"/>
  <c r="K2791" i="2"/>
  <c r="K584" i="2"/>
  <c r="K1283" i="2"/>
  <c r="K1527" i="2"/>
  <c r="K1437" i="2"/>
  <c r="K2933" i="2"/>
  <c r="K2774" i="2"/>
  <c r="K993" i="2"/>
  <c r="K2438" i="2"/>
  <c r="K2929" i="2"/>
  <c r="K415" i="2"/>
  <c r="K2777" i="2"/>
  <c r="K2812" i="2"/>
  <c r="K889" i="2"/>
  <c r="K61" i="2"/>
  <c r="K215" i="2"/>
  <c r="K921" i="2"/>
  <c r="K2701" i="2"/>
  <c r="K819" i="2"/>
  <c r="K1506" i="2"/>
  <c r="K1561" i="2"/>
  <c r="K1643" i="2"/>
  <c r="K2965" i="2"/>
  <c r="K379" i="2"/>
  <c r="K476" i="2"/>
  <c r="K2860" i="2"/>
  <c r="K677" i="2"/>
  <c r="K2962" i="2"/>
  <c r="K1405" i="2"/>
  <c r="K2856" i="2"/>
  <c r="K2857" i="2"/>
  <c r="K84" i="2"/>
  <c r="K776" i="2"/>
  <c r="K175" i="2"/>
  <c r="K2775" i="2"/>
  <c r="K1012" i="2"/>
  <c r="K2657" i="2"/>
  <c r="K2926" i="2"/>
  <c r="K2639" i="2"/>
  <c r="K919" i="2"/>
  <c r="K2899" i="2"/>
  <c r="K475" i="2"/>
  <c r="K260" i="2"/>
  <c r="K2717" i="2"/>
  <c r="K529" i="2"/>
  <c r="K771" i="2"/>
  <c r="K2752" i="2"/>
  <c r="K539" i="2"/>
  <c r="K904" i="2"/>
  <c r="K2715" i="2"/>
  <c r="K756" i="2"/>
  <c r="K1005" i="2"/>
  <c r="K703" i="2"/>
  <c r="K924" i="2"/>
  <c r="K56" i="2"/>
  <c r="K1130" i="2"/>
  <c r="K1595" i="2"/>
  <c r="K1027" i="2"/>
  <c r="K3090" i="2"/>
  <c r="K3054" i="2"/>
  <c r="K3079" i="2"/>
  <c r="K3104" i="2"/>
  <c r="K3068" i="2"/>
  <c r="K3093" i="2"/>
  <c r="K3057" i="2"/>
  <c r="K3082" i="2"/>
  <c r="K3046" i="2"/>
  <c r="K3077" i="2"/>
  <c r="K3084" i="2"/>
  <c r="K3048" i="2"/>
  <c r="K3073" i="2"/>
  <c r="K3098" i="2"/>
  <c r="K3062" i="2"/>
  <c r="K3087" i="2"/>
  <c r="K3051" i="2"/>
  <c r="K3076" i="2"/>
  <c r="K3107" i="2"/>
  <c r="K3071" i="2"/>
  <c r="K3078" i="2"/>
  <c r="K3103" i="2"/>
  <c r="K3067" i="2"/>
  <c r="K3092" i="2"/>
  <c r="K3056" i="2"/>
  <c r="K3081" i="2"/>
  <c r="K3094" i="2"/>
  <c r="K3070" i="2"/>
  <c r="K3101" i="2"/>
  <c r="K3065" i="2"/>
  <c r="K3072" i="2"/>
  <c r="K3097" i="2"/>
  <c r="K3061" i="2"/>
  <c r="K3086" i="2"/>
  <c r="K3050" i="2"/>
  <c r="K3075" i="2"/>
  <c r="K3106" i="2"/>
  <c r="K3064" i="2"/>
  <c r="K3095" i="2"/>
  <c r="K3059" i="2"/>
  <c r="K3102" i="2"/>
  <c r="K3066" i="2"/>
  <c r="K3091" i="2"/>
  <c r="K3055" i="2"/>
  <c r="K3080" i="2"/>
  <c r="K3105" i="2"/>
  <c r="K3069" i="2"/>
  <c r="K3100" i="2"/>
  <c r="K3058" i="2"/>
  <c r="K3089" i="2"/>
  <c r="K3053" i="2"/>
  <c r="K3096" i="2"/>
  <c r="K3060" i="2"/>
  <c r="K3085" i="2"/>
  <c r="K3049" i="2"/>
  <c r="K3074" i="2"/>
  <c r="K3099" i="2"/>
  <c r="K3063" i="2"/>
  <c r="K3088" i="2"/>
  <c r="K3052" i="2"/>
  <c r="K3083" i="2"/>
  <c r="H64" i="17"/>
  <c r="H65" i="17" s="1"/>
  <c r="K2840" i="2"/>
  <c r="K366" i="2"/>
  <c r="K3016" i="2"/>
  <c r="K2991" i="2"/>
  <c r="K3027" i="2"/>
  <c r="K2996" i="2"/>
  <c r="K3032" i="2"/>
  <c r="K3007" i="2"/>
  <c r="K3043" i="2"/>
  <c r="K3018" i="2"/>
  <c r="K2993" i="2"/>
  <c r="K3029" i="2"/>
  <c r="K504" i="2"/>
  <c r="K288" i="2"/>
  <c r="K211" i="2"/>
  <c r="K390" i="2"/>
  <c r="K2825" i="2"/>
  <c r="K492" i="2"/>
  <c r="K276" i="2"/>
  <c r="K650" i="2"/>
  <c r="K486" i="2"/>
  <c r="K270" i="2"/>
  <c r="K564" i="2"/>
  <c r="K444" i="2"/>
  <c r="K2891" i="2"/>
  <c r="K871" i="2"/>
  <c r="K467" i="2"/>
  <c r="K431" i="2"/>
  <c r="K395" i="2"/>
  <c r="K359" i="2"/>
  <c r="K323" i="2"/>
  <c r="K287" i="2"/>
  <c r="K2915" i="2"/>
  <c r="K2875" i="2"/>
  <c r="K2832" i="2"/>
  <c r="K2748" i="2"/>
  <c r="K109" i="2"/>
  <c r="K97" i="2"/>
  <c r="K726" i="2"/>
  <c r="K854" i="2"/>
  <c r="K502" i="2"/>
  <c r="K466" i="2"/>
  <c r="K430" i="2"/>
  <c r="K394" i="2"/>
  <c r="K358" i="2"/>
  <c r="K322" i="2"/>
  <c r="K286" i="2"/>
  <c r="K2914" i="2"/>
  <c r="K2874" i="2"/>
  <c r="K2831" i="2"/>
  <c r="K2744" i="2"/>
  <c r="K120" i="2"/>
  <c r="K104" i="2"/>
  <c r="K620" i="2"/>
  <c r="K2768" i="2"/>
  <c r="K2986" i="2"/>
  <c r="K3022" i="2"/>
  <c r="K2997" i="2"/>
  <c r="K3033" i="2"/>
  <c r="K3002" i="2"/>
  <c r="K3038" i="2"/>
  <c r="K3013" i="2"/>
  <c r="K2988" i="2"/>
  <c r="K3024" i="2"/>
  <c r="K2999" i="2"/>
  <c r="K3035" i="2"/>
  <c r="K468" i="2"/>
  <c r="K2916" i="2"/>
  <c r="K201" i="2"/>
  <c r="K354" i="2"/>
  <c r="K2732" i="2"/>
  <c r="K456" i="2"/>
  <c r="K2904" i="2"/>
  <c r="K613" i="2"/>
  <c r="K450" i="2"/>
  <c r="K2898" i="2"/>
  <c r="K953" i="2"/>
  <c r="K408" i="2"/>
  <c r="K2847" i="2"/>
  <c r="K702" i="2"/>
  <c r="K2992" i="2"/>
  <c r="K3028" i="2"/>
  <c r="K3003" i="2"/>
  <c r="K3039" i="2"/>
  <c r="K3008" i="2"/>
  <c r="K3044" i="2"/>
  <c r="K3019" i="2"/>
  <c r="K2994" i="2"/>
  <c r="K3030" i="2"/>
  <c r="K3005" i="2"/>
  <c r="K3041" i="2"/>
  <c r="K1514" i="2"/>
  <c r="K432" i="2"/>
  <c r="K2876" i="2"/>
  <c r="K634" i="2"/>
  <c r="K318" i="2"/>
  <c r="K139" i="2"/>
  <c r="K420" i="2"/>
  <c r="K2862" i="2"/>
  <c r="K1159" i="2"/>
  <c r="K414" i="2"/>
  <c r="K2855" i="2"/>
  <c r="K1226" i="2"/>
  <c r="K372" i="2"/>
  <c r="K2786" i="2"/>
  <c r="K455" i="2"/>
  <c r="K419" i="2"/>
  <c r="K383" i="2"/>
  <c r="K347" i="2"/>
  <c r="K311" i="2"/>
  <c r="K258" i="2"/>
  <c r="K2998" i="2"/>
  <c r="K3034" i="2"/>
  <c r="K3009" i="2"/>
  <c r="K3045" i="2"/>
  <c r="K3014" i="2"/>
  <c r="K2989" i="2"/>
  <c r="K3025" i="2"/>
  <c r="K3000" i="2"/>
  <c r="K3036" i="2"/>
  <c r="K3011" i="2"/>
  <c r="K396" i="2"/>
  <c r="K2833" i="2"/>
  <c r="K965" i="2"/>
  <c r="K498" i="2"/>
  <c r="K282" i="2"/>
  <c r="K188" i="2"/>
  <c r="K384" i="2"/>
  <c r="K2813" i="2"/>
  <c r="K378" i="2"/>
  <c r="K2801" i="2"/>
  <c r="K336" i="2"/>
  <c r="K2678" i="2"/>
  <c r="K255" i="2"/>
  <c r="K449" i="2"/>
  <c r="K413" i="2"/>
  <c r="K377" i="2"/>
  <c r="K341" i="2"/>
  <c r="K305" i="2"/>
  <c r="K269" i="2"/>
  <c r="K2897" i="2"/>
  <c r="K2853" i="2"/>
  <c r="K2798" i="2"/>
  <c r="K2694" i="2"/>
  <c r="K232" i="2"/>
  <c r="K577" i="2"/>
  <c r="K792" i="2"/>
  <c r="K1388" i="2"/>
  <c r="K484" i="2"/>
  <c r="K448" i="2"/>
  <c r="K412" i="2"/>
  <c r="K376" i="2"/>
  <c r="K340" i="2"/>
  <c r="K304" i="2"/>
  <c r="K268" i="2"/>
  <c r="K2895" i="2"/>
  <c r="K2852" i="2"/>
  <c r="K2796" i="2"/>
  <c r="K2690" i="2"/>
  <c r="K149" i="2"/>
  <c r="K3004" i="2"/>
  <c r="K3040" i="2"/>
  <c r="K3015" i="2"/>
  <c r="K2984" i="2"/>
  <c r="K3020" i="2"/>
  <c r="K2995" i="2"/>
  <c r="K3031" i="2"/>
  <c r="K3006" i="2"/>
  <c r="K3042" i="2"/>
  <c r="K3017" i="2"/>
  <c r="K360" i="2"/>
  <c r="K2750" i="2"/>
  <c r="K462" i="2"/>
  <c r="K2910" i="2"/>
  <c r="K738" i="2"/>
  <c r="K348" i="2"/>
  <c r="K2714" i="2"/>
  <c r="K342" i="2"/>
  <c r="K2696" i="2"/>
  <c r="K256" i="2"/>
  <c r="K300" i="2"/>
  <c r="K68" i="2"/>
  <c r="K491" i="2"/>
  <c r="K443" i="2"/>
  <c r="K407" i="2"/>
  <c r="K371" i="2"/>
  <c r="K335" i="2"/>
  <c r="K299" i="2"/>
  <c r="K263" i="2"/>
  <c r="K2889" i="2"/>
  <c r="K2846" i="2"/>
  <c r="K2784" i="2"/>
  <c r="K2676" i="2"/>
  <c r="K51" i="2"/>
  <c r="K759" i="2"/>
  <c r="K856" i="2"/>
  <c r="K497" i="2"/>
  <c r="K478" i="2"/>
  <c r="K442" i="2"/>
  <c r="K406" i="2"/>
  <c r="K370" i="2"/>
  <c r="K334" i="2"/>
  <c r="K298" i="2"/>
  <c r="K262" i="2"/>
  <c r="K2888" i="2"/>
  <c r="K2845" i="2"/>
  <c r="K2780" i="2"/>
  <c r="K2672" i="2"/>
  <c r="K107" i="2"/>
  <c r="K548" i="2"/>
  <c r="K1000" i="2"/>
  <c r="K1646" i="2"/>
  <c r="K489" i="2"/>
  <c r="K453" i="2"/>
  <c r="K417" i="2"/>
  <c r="K381" i="2"/>
  <c r="K345" i="2"/>
  <c r="K309" i="2"/>
  <c r="K273" i="2"/>
  <c r="K2901" i="2"/>
  <c r="K2858" i="2"/>
  <c r="K2807" i="2"/>
  <c r="K2706" i="2"/>
  <c r="K161" i="2"/>
  <c r="K543" i="2"/>
  <c r="K664" i="2"/>
  <c r="K1217" i="2"/>
  <c r="K2391" i="2"/>
  <c r="K2373" i="2"/>
  <c r="K2490" i="2"/>
  <c r="K2300" i="2"/>
  <c r="K2489" i="2"/>
  <c r="K2610" i="2"/>
  <c r="K2665" i="2"/>
  <c r="K2544" i="2"/>
  <c r="K2536" i="2"/>
  <c r="K2364" i="2"/>
  <c r="K2460" i="2"/>
  <c r="K2497" i="2"/>
  <c r="K2307" i="2"/>
  <c r="K2397" i="2"/>
  <c r="K2621" i="2"/>
  <c r="K2369" i="2"/>
  <c r="K3010" i="2"/>
  <c r="K3037" i="2"/>
  <c r="K324" i="2"/>
  <c r="K480" i="2"/>
  <c r="K461" i="2"/>
  <c r="K353" i="2"/>
  <c r="K257" i="2"/>
  <c r="K2839" i="2"/>
  <c r="K173" i="2"/>
  <c r="K716" i="2"/>
  <c r="K479" i="2"/>
  <c r="K436" i="2"/>
  <c r="K364" i="2"/>
  <c r="K292" i="2"/>
  <c r="K2881" i="2"/>
  <c r="K2762" i="2"/>
  <c r="K180" i="2"/>
  <c r="K760" i="2"/>
  <c r="K1335" i="2"/>
  <c r="K483" i="2"/>
  <c r="K441" i="2"/>
  <c r="K399" i="2"/>
  <c r="K357" i="2"/>
  <c r="K315" i="2"/>
  <c r="K267" i="2"/>
  <c r="K2887" i="2"/>
  <c r="K2837" i="2"/>
  <c r="K2742" i="2"/>
  <c r="K34" i="2"/>
  <c r="K753" i="2"/>
  <c r="K972" i="2"/>
  <c r="K2640" i="2"/>
  <c r="K2550" i="2"/>
  <c r="K2456" i="2"/>
  <c r="K2328" i="2"/>
  <c r="K2477" i="2"/>
  <c r="K2661" i="2"/>
  <c r="K2521" i="2"/>
  <c r="K2528" i="2"/>
  <c r="K2554" i="2"/>
  <c r="K2484" i="2"/>
  <c r="K2558" i="2"/>
  <c r="K2476" i="2"/>
  <c r="K2502" i="2"/>
  <c r="K2515" i="2"/>
  <c r="K2412" i="2"/>
  <c r="K2409" i="2"/>
  <c r="K2605" i="2"/>
  <c r="K2570" i="2"/>
  <c r="K2620" i="2"/>
  <c r="K2555" i="2"/>
  <c r="K2372" i="2"/>
  <c r="K2542" i="2"/>
  <c r="K2317" i="2"/>
  <c r="K2451" i="2"/>
  <c r="K2312" i="2"/>
  <c r="K2533" i="2"/>
  <c r="K2344" i="2"/>
  <c r="K2434" i="2"/>
  <c r="K2549" i="2"/>
  <c r="K2338" i="2"/>
  <c r="K2313" i="2"/>
  <c r="K2363" i="2"/>
  <c r="K2607" i="2"/>
  <c r="K2311" i="2"/>
  <c r="K2351" i="2"/>
  <c r="K2469" i="2"/>
  <c r="K2289" i="2"/>
  <c r="K2176" i="2"/>
  <c r="K2119" i="2"/>
  <c r="K2143" i="2"/>
  <c r="K2089" i="2"/>
  <c r="K2285" i="2"/>
  <c r="K2265" i="2"/>
  <c r="K1846" i="2"/>
  <c r="K1981" i="2"/>
  <c r="K2654" i="2"/>
  <c r="K2332" i="2"/>
  <c r="K2432" i="2"/>
  <c r="K2420" i="2"/>
  <c r="K2151" i="2"/>
  <c r="K2118" i="2"/>
  <c r="K2061" i="2"/>
  <c r="K2290" i="2"/>
  <c r="K2985" i="2"/>
  <c r="K3012" i="2"/>
  <c r="K426" i="2"/>
  <c r="K264" i="2"/>
  <c r="K1728" i="2"/>
  <c r="K437" i="2"/>
  <c r="K329" i="2"/>
  <c r="K2909" i="2"/>
  <c r="K2822" i="2"/>
  <c r="K31" i="2"/>
  <c r="K517" i="2"/>
  <c r="K496" i="2"/>
  <c r="K424" i="2"/>
  <c r="K352" i="2"/>
  <c r="K280" i="2"/>
  <c r="K2867" i="2"/>
  <c r="K2726" i="2"/>
  <c r="K26" i="2"/>
  <c r="K857" i="2"/>
  <c r="K503" i="2"/>
  <c r="K477" i="2"/>
  <c r="K435" i="2"/>
  <c r="K393" i="2"/>
  <c r="K351" i="2"/>
  <c r="K303" i="2"/>
  <c r="K261" i="2"/>
  <c r="K2880" i="2"/>
  <c r="K2829" i="2"/>
  <c r="K2724" i="2"/>
  <c r="K131" i="2"/>
  <c r="K541" i="2"/>
  <c r="K843" i="2"/>
  <c r="K2622" i="2"/>
  <c r="K2333" i="2"/>
  <c r="K2350" i="2"/>
  <c r="K2309" i="2"/>
  <c r="K2395" i="2"/>
  <c r="K2642" i="2"/>
  <c r="K2427" i="2"/>
  <c r="K2398" i="2"/>
  <c r="K2568" i="2"/>
  <c r="K2360" i="2"/>
  <c r="K402" i="2"/>
  <c r="K3021" i="2"/>
  <c r="K2987" i="2"/>
  <c r="K2869" i="2"/>
  <c r="K638" i="2"/>
  <c r="K425" i="2"/>
  <c r="K317" i="2"/>
  <c r="K2903" i="2"/>
  <c r="K2810" i="2"/>
  <c r="K226" i="2"/>
  <c r="K905" i="2"/>
  <c r="K490" i="2"/>
  <c r="K418" i="2"/>
  <c r="K346" i="2"/>
  <c r="K274" i="2"/>
  <c r="K2859" i="2"/>
  <c r="K2708" i="2"/>
  <c r="K618" i="2"/>
  <c r="K802" i="2"/>
  <c r="K485" i="2"/>
  <c r="K471" i="2"/>
  <c r="K429" i="2"/>
  <c r="K387" i="2"/>
  <c r="K339" i="2"/>
  <c r="K297" i="2"/>
  <c r="K2919" i="2"/>
  <c r="K2873" i="2"/>
  <c r="K2819" i="2"/>
  <c r="K2688" i="2"/>
  <c r="K194" i="2"/>
  <c r="K526" i="2"/>
  <c r="K955" i="2"/>
  <c r="K2625" i="2"/>
  <c r="K2565" i="2"/>
  <c r="K2514" i="2"/>
  <c r="K2582" i="2"/>
  <c r="K2517" i="2"/>
  <c r="K2627" i="2"/>
  <c r="K2566" i="2"/>
  <c r="K2485" i="2"/>
  <c r="K2601" i="2"/>
  <c r="K2471" i="2"/>
  <c r="K2540" i="2"/>
  <c r="K2392" i="2"/>
  <c r="K2619" i="2"/>
  <c r="K2334" i="2"/>
  <c r="K2538" i="2"/>
  <c r="K2376" i="2"/>
  <c r="K2454" i="2"/>
  <c r="K2662" i="2"/>
  <c r="K2413" i="2"/>
  <c r="K2578" i="2"/>
  <c r="K2531" i="2"/>
  <c r="K2559" i="2"/>
  <c r="K2494" i="2"/>
  <c r="K2546" i="2"/>
  <c r="K2358" i="2"/>
  <c r="K2587" i="2"/>
  <c r="K2616" i="2"/>
  <c r="K2323" i="2"/>
  <c r="K2352" i="2"/>
  <c r="K2525" i="2"/>
  <c r="K2611" i="2"/>
  <c r="K2488" i="2"/>
  <c r="K2341" i="2"/>
  <c r="K2390" i="2"/>
  <c r="K2415" i="2"/>
  <c r="K2426" i="2"/>
  <c r="K2117" i="2"/>
  <c r="K2052" i="2"/>
  <c r="K2209" i="2"/>
  <c r="K2078" i="2"/>
  <c r="K2223" i="2"/>
  <c r="K2137" i="2"/>
  <c r="K2230" i="2"/>
  <c r="K1958" i="2"/>
  <c r="K2001" i="2"/>
  <c r="K2562" i="2"/>
  <c r="K2459" i="2"/>
  <c r="K2593" i="2"/>
  <c r="K2215" i="2"/>
  <c r="K2272" i="2"/>
  <c r="K2053" i="2"/>
  <c r="K2990" i="2"/>
  <c r="K3023" i="2"/>
  <c r="K926" i="2"/>
  <c r="K306" i="2"/>
  <c r="K401" i="2"/>
  <c r="K293" i="2"/>
  <c r="K2882" i="2"/>
  <c r="K2766" i="2"/>
  <c r="K193" i="2"/>
  <c r="K893" i="2"/>
  <c r="K472" i="2"/>
  <c r="K400" i="2"/>
  <c r="K328" i="2"/>
  <c r="K2920" i="2"/>
  <c r="K2838" i="2"/>
  <c r="K143" i="2"/>
  <c r="K687" i="2"/>
  <c r="K788" i="2"/>
  <c r="K507" i="2"/>
  <c r="K465" i="2"/>
  <c r="K423" i="2"/>
  <c r="K375" i="2"/>
  <c r="K333" i="2"/>
  <c r="K291" i="2"/>
  <c r="K2913" i="2"/>
  <c r="K2865" i="2"/>
  <c r="K2795" i="2"/>
  <c r="K2670" i="2"/>
  <c r="K85" i="2"/>
  <c r="K524" i="2"/>
  <c r="K1167" i="2"/>
  <c r="K2574" i="2"/>
  <c r="K2355" i="2"/>
  <c r="K2411" i="2"/>
  <c r="K2343" i="2"/>
  <c r="K2592" i="2"/>
  <c r="K2624" i="2"/>
  <c r="K2547" i="2"/>
  <c r="K2422" i="2"/>
  <c r="K2419" i="2"/>
  <c r="K2499" i="2"/>
  <c r="K2564" i="2"/>
  <c r="K2510" i="2"/>
  <c r="K2644" i="2"/>
  <c r="K2560" i="2"/>
  <c r="K2414" i="2"/>
  <c r="K2548" i="2"/>
  <c r="K2362" i="2"/>
  <c r="K2617" i="2"/>
  <c r="K2509" i="2"/>
  <c r="K2585" i="2"/>
  <c r="K2348" i="2"/>
  <c r="K2599" i="2"/>
  <c r="K2322" i="2"/>
  <c r="K2503" i="2"/>
  <c r="K2440" i="2"/>
  <c r="K2416" i="2"/>
  <c r="K2645" i="2"/>
  <c r="K2381" i="2"/>
  <c r="K2329" i="2"/>
  <c r="K2410" i="2"/>
  <c r="K2594" i="2"/>
  <c r="K2385" i="2"/>
  <c r="K2504" i="2"/>
  <c r="K2596" i="2"/>
  <c r="K2579" i="2"/>
  <c r="K2577" i="2"/>
  <c r="K2162" i="2"/>
  <c r="K2198" i="2"/>
  <c r="K2240" i="2"/>
  <c r="K2085" i="2"/>
  <c r="K2291" i="2"/>
  <c r="K2179" i="2"/>
  <c r="K2171" i="2"/>
  <c r="K1913" i="2"/>
  <c r="K2005" i="2"/>
  <c r="K2520" i="2"/>
  <c r="K2609" i="2"/>
  <c r="K2464" i="2"/>
  <c r="K2266" i="2"/>
  <c r="K2165" i="2"/>
  <c r="K2263" i="2"/>
  <c r="K2287" i="2"/>
  <c r="K2296" i="2"/>
  <c r="K330" i="2"/>
  <c r="K3026" i="2"/>
  <c r="K312" i="2"/>
  <c r="K28" i="2"/>
  <c r="K389" i="2"/>
  <c r="K281" i="2"/>
  <c r="K2868" i="2"/>
  <c r="K2730" i="2"/>
  <c r="K547" i="2"/>
  <c r="K1119" i="2"/>
  <c r="K460" i="2"/>
  <c r="K388" i="2"/>
  <c r="K316" i="2"/>
  <c r="K2908" i="2"/>
  <c r="K2820" i="2"/>
  <c r="K60" i="2"/>
  <c r="K587" i="2"/>
  <c r="K825" i="2"/>
  <c r="K501" i="2"/>
  <c r="K459" i="2"/>
  <c r="K411" i="2"/>
  <c r="K369" i="2"/>
  <c r="K327" i="2"/>
  <c r="K285" i="2"/>
  <c r="K2907" i="2"/>
  <c r="K2851" i="2"/>
  <c r="K2778" i="2"/>
  <c r="K112" i="2"/>
  <c r="K30" i="2"/>
  <c r="K691" i="2"/>
  <c r="K1406" i="2"/>
  <c r="K2526" i="2"/>
  <c r="K2359" i="2"/>
  <c r="K2424" i="2"/>
  <c r="K2498" i="2"/>
  <c r="K2563" i="2"/>
  <c r="K2421" i="2"/>
  <c r="K2590" i="2"/>
  <c r="K2508" i="2"/>
  <c r="K2403" i="2"/>
  <c r="K2511" i="2"/>
  <c r="K2452" i="2"/>
  <c r="K2598" i="2"/>
  <c r="K2636" i="2"/>
  <c r="K2342" i="2"/>
  <c r="K2479" i="2"/>
  <c r="K2389" i="2"/>
  <c r="K2478" i="2"/>
  <c r="K2656" i="2"/>
  <c r="K2567" i="2"/>
  <c r="K2305" i="2"/>
  <c r="K2519" i="2"/>
  <c r="K2400" i="2"/>
  <c r="K2518" i="2"/>
  <c r="K2492" i="2"/>
  <c r="K2340" i="2"/>
  <c r="K2428" i="2"/>
  <c r="K2655" i="2"/>
  <c r="K2561" i="2"/>
  <c r="K2365" i="2"/>
  <c r="K2513" i="2"/>
  <c r="K2394" i="2"/>
  <c r="K2512" i="2"/>
  <c r="K2444" i="2"/>
  <c r="K2429" i="2"/>
  <c r="K2527" i="2"/>
  <c r="K2475" i="2"/>
  <c r="K2227" i="2"/>
  <c r="K2254" i="2"/>
  <c r="K2088" i="2"/>
  <c r="K2201" i="2"/>
  <c r="K2297" i="2"/>
  <c r="K2110" i="2"/>
  <c r="K2138" i="2"/>
  <c r="K1932" i="2"/>
  <c r="K1907" i="2"/>
  <c r="K2367" i="2"/>
  <c r="K2408" i="2"/>
  <c r="K2314" i="2"/>
  <c r="K2092" i="2"/>
  <c r="K2206" i="2"/>
  <c r="K2087" i="2"/>
  <c r="K2111" i="2"/>
  <c r="K2229" i="2"/>
  <c r="K2268" i="2"/>
  <c r="K2202" i="2"/>
  <c r="K1951" i="2"/>
  <c r="K2003" i="2"/>
  <c r="K2319" i="2"/>
  <c r="K2606" i="2"/>
  <c r="K2310" i="2"/>
  <c r="K2238" i="2"/>
  <c r="K2284" i="2"/>
  <c r="K2166" i="2"/>
  <c r="K2067" i="2"/>
  <c r="K2641" i="2"/>
  <c r="K2569" i="2"/>
  <c r="K2325" i="2"/>
  <c r="K2480" i="2"/>
  <c r="K2153" i="2"/>
  <c r="K2251" i="2"/>
  <c r="K2194" i="2"/>
  <c r="K2101" i="2"/>
  <c r="K2281" i="2"/>
  <c r="K2288" i="2"/>
  <c r="K2080" i="2"/>
  <c r="K1812" i="2"/>
  <c r="K1841" i="2"/>
  <c r="K1997" i="2"/>
  <c r="K1811" i="2"/>
  <c r="K2474" i="2"/>
  <c r="K2580" i="2"/>
  <c r="K2573" i="2"/>
  <c r="K2184" i="2"/>
  <c r="K2200" i="2"/>
  <c r="K2275" i="2"/>
  <c r="K2214" i="2"/>
  <c r="K2102" i="2"/>
  <c r="K2070" i="2"/>
  <c r="K2277" i="2"/>
  <c r="K1908" i="2"/>
  <c r="K1928" i="2"/>
  <c r="K1984" i="2"/>
  <c r="K1795" i="2"/>
  <c r="K2083" i="2"/>
  <c r="K2274" i="2"/>
  <c r="K1796" i="2"/>
  <c r="K1833" i="2"/>
  <c r="K1895" i="2"/>
  <c r="K1953" i="2"/>
  <c r="K2042" i="2"/>
  <c r="K1575" i="2"/>
  <c r="K1719" i="2"/>
  <c r="K1564" i="2"/>
  <c r="K1708" i="2"/>
  <c r="K1565" i="2"/>
  <c r="K1709" i="2"/>
  <c r="K1642" i="2"/>
  <c r="K2543" i="2"/>
  <c r="K2210" i="2"/>
  <c r="K2160" i="2"/>
  <c r="K2028" i="2"/>
  <c r="K2033" i="2"/>
  <c r="K1922" i="2"/>
  <c r="K1894" i="2"/>
  <c r="K1882" i="2"/>
  <c r="K1627" i="2"/>
  <c r="K1771" i="2"/>
  <c r="K1616" i="2"/>
  <c r="K2405" i="2"/>
  <c r="K2163" i="2"/>
  <c r="K1965" i="2"/>
  <c r="K1933" i="2"/>
  <c r="K1880" i="2"/>
  <c r="K1531" i="2"/>
  <c r="K1973" i="2"/>
  <c r="K473" i="2"/>
  <c r="K1479" i="2"/>
  <c r="K186" i="2"/>
  <c r="K363" i="2"/>
  <c r="K89" i="2"/>
  <c r="K2529" i="2"/>
  <c r="K2321" i="2"/>
  <c r="K2613" i="2"/>
  <c r="K2524" i="2"/>
  <c r="K2455" i="2"/>
  <c r="K2603" i="2"/>
  <c r="K2441" i="2"/>
  <c r="K2450" i="2"/>
  <c r="K2407" i="2"/>
  <c r="K2602" i="2"/>
  <c r="K2161" i="2"/>
  <c r="K2242" i="2"/>
  <c r="K2126" i="2"/>
  <c r="K2532" i="2"/>
  <c r="K2597" i="2"/>
  <c r="K2232" i="2"/>
  <c r="K2269" i="2"/>
  <c r="K2147" i="2"/>
  <c r="K1850" i="2"/>
  <c r="K1970" i="2"/>
  <c r="K2402" i="2"/>
  <c r="K2516" i="2"/>
  <c r="K2278" i="2"/>
  <c r="K2094" i="2"/>
  <c r="K2231" i="2"/>
  <c r="K2267" i="2"/>
  <c r="K2375" i="2"/>
  <c r="K2447" i="2"/>
  <c r="K2465" i="2"/>
  <c r="K2195" i="2"/>
  <c r="K2075" i="2"/>
  <c r="K2177" i="2"/>
  <c r="K2106" i="2"/>
  <c r="K2154" i="2"/>
  <c r="K2133" i="2"/>
  <c r="K1835" i="2"/>
  <c r="K1930" i="2"/>
  <c r="K1956" i="2"/>
  <c r="K75" i="2"/>
  <c r="K365" i="2"/>
  <c r="K454" i="2"/>
  <c r="K583" i="2"/>
  <c r="K321" i="2"/>
  <c r="K153" i="2"/>
  <c r="K2396" i="2"/>
  <c r="K2439" i="2"/>
  <c r="K2461" i="2"/>
  <c r="K2406" i="2"/>
  <c r="K2335" i="2"/>
  <c r="K2449" i="2"/>
  <c r="K2418" i="2"/>
  <c r="K2417" i="2"/>
  <c r="K2443" i="2"/>
  <c r="K2315" i="2"/>
  <c r="K2051" i="2"/>
  <c r="K2280" i="2"/>
  <c r="K2226" i="2"/>
  <c r="K2483" i="2"/>
  <c r="K2261" i="2"/>
  <c r="K2199" i="2"/>
  <c r="K2112" i="2"/>
  <c r="K2298" i="2"/>
  <c r="K2015" i="2"/>
  <c r="K2658" i="2"/>
  <c r="K2539" i="2"/>
  <c r="K2581" i="2"/>
  <c r="K2183" i="2"/>
  <c r="K2169" i="2"/>
  <c r="K2205" i="2"/>
  <c r="K2135" i="2"/>
  <c r="K2507" i="2"/>
  <c r="K2457" i="2"/>
  <c r="K2388" i="2"/>
  <c r="K2170" i="2"/>
  <c r="K2260" i="2"/>
  <c r="K2252" i="2"/>
  <c r="K2256" i="2"/>
  <c r="K2128" i="2"/>
  <c r="K2271" i="2"/>
  <c r="K1867" i="2"/>
  <c r="K1836" i="2"/>
  <c r="K1834" i="2"/>
  <c r="K2437" i="2"/>
  <c r="K2423" i="2"/>
  <c r="K2399" i="2"/>
  <c r="K2056" i="2"/>
  <c r="K2049" i="2"/>
  <c r="K2244" i="2"/>
  <c r="K2237" i="2"/>
  <c r="K2259" i="2"/>
  <c r="K1809" i="2"/>
  <c r="K1824" i="2"/>
  <c r="K1924" i="2"/>
  <c r="K1792" i="2"/>
  <c r="K2243" i="2"/>
  <c r="K1799" i="2"/>
  <c r="K1909" i="2"/>
  <c r="K1966" i="2"/>
  <c r="K1991" i="2"/>
  <c r="K1992" i="2"/>
  <c r="K1647" i="2"/>
  <c r="K1781" i="2"/>
  <c r="K1684" i="2"/>
  <c r="K1589" i="2"/>
  <c r="K1546" i="2"/>
  <c r="K1714" i="2"/>
  <c r="K2044" i="2"/>
  <c r="K2159" i="2"/>
  <c r="K1890" i="2"/>
  <c r="K2041" i="2"/>
  <c r="K1863" i="2"/>
  <c r="K1963" i="2"/>
  <c r="K1603" i="2"/>
  <c r="K1733" i="2"/>
  <c r="K1664" i="2"/>
  <c r="K2142" i="2"/>
  <c r="K2293" i="2"/>
  <c r="K1982" i="2"/>
  <c r="K2029" i="2"/>
  <c r="K2034" i="2"/>
  <c r="K1879" i="2"/>
  <c r="K1607" i="2"/>
  <c r="K275" i="2"/>
  <c r="K382" i="2"/>
  <c r="K1242" i="2"/>
  <c r="K279" i="2"/>
  <c r="K1015" i="2"/>
  <c r="K2331" i="2"/>
  <c r="K2349" i="2"/>
  <c r="K2354" i="2"/>
  <c r="K2523" i="2"/>
  <c r="K2308" i="2"/>
  <c r="K2472" i="2"/>
  <c r="K2583" i="2"/>
  <c r="K2327" i="2"/>
  <c r="K2534" i="2"/>
  <c r="K2383" i="2"/>
  <c r="K2204" i="2"/>
  <c r="K2264" i="2"/>
  <c r="K1814" i="2"/>
  <c r="K2505" i="2"/>
  <c r="K2048" i="2"/>
  <c r="K2222" i="2"/>
  <c r="K2136" i="2"/>
  <c r="K2158" i="2"/>
  <c r="K1945" i="2"/>
  <c r="K2361" i="2"/>
  <c r="K2448" i="2"/>
  <c r="K2500" i="2"/>
  <c r="K2150" i="2"/>
  <c r="K2107" i="2"/>
  <c r="K2077" i="2"/>
  <c r="K2270" i="2"/>
  <c r="K2304" i="2"/>
  <c r="K2545" i="2"/>
  <c r="K2591" i="2"/>
  <c r="K2140" i="2"/>
  <c r="K2228" i="2"/>
  <c r="K2100" i="2"/>
  <c r="K2124" i="2"/>
  <c r="K2178" i="2"/>
  <c r="K1807" i="2"/>
  <c r="K1917" i="2"/>
  <c r="K1980" i="2"/>
  <c r="K1946" i="2"/>
  <c r="K2552" i="2"/>
  <c r="K2318" i="2"/>
  <c r="K2122" i="2"/>
  <c r="K2239" i="2"/>
  <c r="K2220" i="2"/>
  <c r="K2090" i="2"/>
  <c r="K2279" i="2"/>
  <c r="K2156" i="2"/>
  <c r="K1869" i="2"/>
  <c r="K1279" i="2"/>
  <c r="K1886" i="2"/>
  <c r="K2481" i="2"/>
  <c r="K2079" i="2"/>
  <c r="K2002" i="2"/>
  <c r="K1999" i="2"/>
  <c r="K1887" i="2"/>
  <c r="K1798" i="2"/>
  <c r="K1794" i="2"/>
  <c r="K1671" i="2"/>
  <c r="K1540" i="2"/>
  <c r="K1732" i="2"/>
  <c r="K1613" i="2"/>
  <c r="K1570" i="2"/>
  <c r="K1738" i="2"/>
  <c r="K2064" i="2"/>
  <c r="K2009" i="2"/>
  <c r="K1874" i="2"/>
  <c r="K1898" i="2"/>
  <c r="K2039" i="2"/>
  <c r="K1845" i="2"/>
  <c r="K1651" i="2"/>
  <c r="K1742" i="2"/>
  <c r="K1688" i="2"/>
  <c r="K2190" i="2"/>
  <c r="K1899" i="2"/>
  <c r="K2030" i="2"/>
  <c r="K1986" i="2"/>
  <c r="K1816" i="2"/>
  <c r="K1925" i="2"/>
  <c r="K1631" i="2"/>
  <c r="K1775" i="2"/>
  <c r="K1620" i="2"/>
  <c r="K2861" i="2"/>
  <c r="K310" i="2"/>
  <c r="K495" i="2"/>
  <c r="K2894" i="2"/>
  <c r="K2650" i="2"/>
  <c r="K2337" i="2"/>
  <c r="K2306" i="2"/>
  <c r="K2584" i="2"/>
  <c r="K2386" i="2"/>
  <c r="K2576" i="2"/>
  <c r="K2393" i="2"/>
  <c r="K2430" i="2"/>
  <c r="K2575" i="2"/>
  <c r="K2551" i="2"/>
  <c r="K2374" i="2"/>
  <c r="K2208" i="2"/>
  <c r="K2235" i="2"/>
  <c r="K1915" i="2"/>
  <c r="K2491" i="2"/>
  <c r="K2196" i="2"/>
  <c r="K2276" i="2"/>
  <c r="K2248" i="2"/>
  <c r="K2168" i="2"/>
  <c r="K2040" i="2"/>
  <c r="K2431" i="2"/>
  <c r="K2458" i="2"/>
  <c r="K2466" i="2"/>
  <c r="K2116" i="2"/>
  <c r="K2098" i="2"/>
  <c r="K2236" i="2"/>
  <c r="K2189" i="2"/>
  <c r="K2506" i="2"/>
  <c r="K2371" i="2"/>
  <c r="K2180" i="2"/>
  <c r="K2095" i="2"/>
  <c r="K2076" i="2"/>
  <c r="K2211" i="2"/>
  <c r="K2097" i="2"/>
  <c r="K2182" i="2"/>
  <c r="K1968" i="2"/>
  <c r="K1885" i="2"/>
  <c r="K1810" i="2"/>
  <c r="K2643" i="2"/>
  <c r="K2387" i="2"/>
  <c r="K2487" i="2"/>
  <c r="K2172" i="2"/>
  <c r="K2063" i="2"/>
  <c r="K2099" i="2"/>
  <c r="K2246" i="2"/>
  <c r="K2115" i="2"/>
  <c r="K2148" i="2"/>
  <c r="K1844" i="2"/>
  <c r="K1817" i="2"/>
  <c r="K1876" i="2"/>
  <c r="K2589" i="2"/>
  <c r="K2069" i="2"/>
  <c r="K1828" i="2"/>
  <c r="K1856" i="2"/>
  <c r="K1859" i="2"/>
  <c r="K1988" i="2"/>
  <c r="K1920" i="2"/>
  <c r="K1695" i="2"/>
  <c r="K1588" i="2"/>
  <c r="K1756" i="2"/>
  <c r="K1637" i="2"/>
  <c r="K1594" i="2"/>
  <c r="K1292" i="2"/>
  <c r="K2213" i="2"/>
  <c r="K2006" i="2"/>
  <c r="K1888" i="2"/>
  <c r="K1793" i="2"/>
  <c r="K1910" i="2"/>
  <c r="K1877" i="2"/>
  <c r="K1675" i="2"/>
  <c r="K1544" i="2"/>
  <c r="K2496" i="2"/>
  <c r="K2187" i="2"/>
  <c r="K2020" i="2"/>
  <c r="K1865" i="2"/>
  <c r="K1950" i="2"/>
  <c r="K2035" i="2"/>
  <c r="K1936" i="2"/>
  <c r="K1655" i="2"/>
  <c r="K1745" i="2"/>
  <c r="K1644" i="2"/>
  <c r="K1729" i="2"/>
  <c r="K1645" i="2"/>
  <c r="K1578" i="2"/>
  <c r="K3001" i="2"/>
  <c r="K2712" i="2"/>
  <c r="K2902" i="2"/>
  <c r="K447" i="2"/>
  <c r="K2844" i="2"/>
  <c r="K2425" i="2"/>
  <c r="K2586" i="2"/>
  <c r="K2324" i="2"/>
  <c r="K2445" i="2"/>
  <c r="K2493" i="2"/>
  <c r="K2473" i="2"/>
  <c r="K2356" i="2"/>
  <c r="K2446" i="2"/>
  <c r="K2541" i="2"/>
  <c r="K2301" i="2"/>
  <c r="K2353" i="2"/>
  <c r="K2146" i="2"/>
  <c r="K2050" i="2"/>
  <c r="K1830" i="2"/>
  <c r="K2522" i="2"/>
  <c r="K2181" i="2"/>
  <c r="K2103" i="2"/>
  <c r="K2093" i="2"/>
  <c r="K2152" i="2"/>
  <c r="K1801" i="2"/>
  <c r="K2347" i="2"/>
  <c r="K2463" i="2"/>
  <c r="K2320" i="2"/>
  <c r="K2192" i="2"/>
  <c r="K2197" i="2"/>
  <c r="K2108" i="2"/>
  <c r="K2123" i="2"/>
  <c r="K2404" i="2"/>
  <c r="K2366" i="2"/>
  <c r="K2212" i="2"/>
  <c r="K2062" i="2"/>
  <c r="K2131" i="2"/>
  <c r="K2113" i="2"/>
  <c r="K2225" i="2"/>
  <c r="K2104" i="2"/>
  <c r="K1868" i="2"/>
  <c r="K1881" i="2"/>
  <c r="K1911" i="2"/>
  <c r="K2368" i="2"/>
  <c r="K2436" i="2"/>
  <c r="K2595" i="2"/>
  <c r="K2139" i="2"/>
  <c r="K2072" i="2"/>
  <c r="K2066" i="2"/>
  <c r="K2141" i="2"/>
  <c r="K2086" i="2"/>
  <c r="K2059" i="2"/>
  <c r="K2011" i="2"/>
  <c r="K1947" i="2"/>
  <c r="K1935" i="2"/>
  <c r="K2379" i="2"/>
  <c r="K2273" i="2"/>
  <c r="K1855" i="2"/>
  <c r="K1944" i="2"/>
  <c r="K1797" i="2"/>
  <c r="K1535" i="2"/>
  <c r="K1551" i="2"/>
  <c r="K1743" i="2"/>
  <c r="K1612" i="2"/>
  <c r="K1780" i="2"/>
  <c r="K1661" i="2"/>
  <c r="K1618" i="2"/>
  <c r="K2339" i="2"/>
  <c r="K2081" i="2"/>
  <c r="K2027" i="2"/>
  <c r="K1952" i="2"/>
  <c r="K1954" i="2"/>
  <c r="K1969" i="2"/>
  <c r="K1906" i="2"/>
  <c r="K1699" i="2"/>
  <c r="K1568" i="2"/>
  <c r="K2326" i="2"/>
  <c r="K2132" i="2"/>
  <c r="K1815" i="2"/>
  <c r="K1873" i="2"/>
  <c r="K1964" i="2"/>
  <c r="K2032" i="2"/>
  <c r="K1891" i="2"/>
  <c r="K1679" i="2"/>
  <c r="K1754" i="2"/>
  <c r="K1668" i="2"/>
  <c r="K1536" i="2"/>
  <c r="K1669" i="2"/>
  <c r="K1602" i="2"/>
  <c r="K2600" i="2"/>
  <c r="K2299" i="2"/>
  <c r="K1883" i="2"/>
  <c r="K1955" i="2"/>
  <c r="K1987" i="2"/>
  <c r="K1961" i="2"/>
  <c r="K1853" i="2"/>
  <c r="K1972" i="2"/>
  <c r="K1659" i="2"/>
  <c r="K1753" i="2"/>
  <c r="K1648" i="2"/>
  <c r="K1741" i="2"/>
  <c r="K1649" i="2"/>
  <c r="K1582" i="2"/>
  <c r="K1726" i="2"/>
  <c r="K1400" i="2"/>
  <c r="K2283" i="2"/>
  <c r="K2247" i="2"/>
  <c r="K1902" i="2"/>
  <c r="K1838" i="2"/>
  <c r="K1923" i="2"/>
  <c r="K2019" i="2"/>
  <c r="K2031" i="2"/>
  <c r="K1567" i="2"/>
  <c r="K1711" i="2"/>
  <c r="K1556" i="2"/>
  <c r="K1700" i="2"/>
  <c r="K1557" i="2"/>
  <c r="K1701" i="2"/>
  <c r="K2382" i="2"/>
  <c r="K1860" i="2"/>
  <c r="K1593" i="2"/>
  <c r="K1758" i="2"/>
  <c r="K1452" i="2"/>
  <c r="K1313" i="2"/>
  <c r="K1457" i="2"/>
  <c r="K1314" i="2"/>
  <c r="K1458" i="2"/>
  <c r="K1387" i="2"/>
  <c r="K1049" i="2"/>
  <c r="K1192" i="2"/>
  <c r="K1056" i="2"/>
  <c r="K1113" i="2"/>
  <c r="K1182" i="2"/>
  <c r="K1181" i="2"/>
  <c r="K1029" i="2"/>
  <c r="K781" i="2"/>
  <c r="K882" i="2"/>
  <c r="K784" i="2"/>
  <c r="K901" i="2"/>
  <c r="K2241" i="2"/>
  <c r="K1905" i="2"/>
  <c r="K1609" i="2"/>
  <c r="K1778" i="2"/>
  <c r="K1456" i="2"/>
  <c r="K1317" i="2"/>
  <c r="K1461" i="2"/>
  <c r="K1318" i="2"/>
  <c r="K1462" i="2"/>
  <c r="K1391" i="2"/>
  <c r="K1087" i="2"/>
  <c r="K1088" i="2"/>
  <c r="K1221" i="2"/>
  <c r="K1271" i="2"/>
  <c r="K2608" i="2"/>
  <c r="K1861" i="2"/>
  <c r="K405" i="2"/>
  <c r="K2649" i="2"/>
  <c r="K2071" i="2"/>
  <c r="K2130" i="2"/>
  <c r="K2346" i="2"/>
  <c r="K2501" i="2"/>
  <c r="K2188" i="2"/>
  <c r="K2435" i="2"/>
  <c r="K2219" i="2"/>
  <c r="K2125" i="2"/>
  <c r="K2012" i="2"/>
  <c r="K2121" i="2"/>
  <c r="K1943" i="2"/>
  <c r="K1767" i="2"/>
  <c r="K1685" i="2"/>
  <c r="K2250" i="2"/>
  <c r="K1903" i="2"/>
  <c r="K1723" i="2"/>
  <c r="K2253" i="2"/>
  <c r="K1821" i="2"/>
  <c r="K1703" i="2"/>
  <c r="K1692" i="2"/>
  <c r="K1597" i="2"/>
  <c r="K1626" i="2"/>
  <c r="K2164" i="2"/>
  <c r="K2114" i="2"/>
  <c r="K1949" i="2"/>
  <c r="K1832" i="2"/>
  <c r="K1847" i="2"/>
  <c r="K2023" i="2"/>
  <c r="K1587" i="2"/>
  <c r="K1755" i="2"/>
  <c r="K1624" i="2"/>
  <c r="K1750" i="2"/>
  <c r="K1697" i="2"/>
  <c r="K1654" i="2"/>
  <c r="K1352" i="2"/>
  <c r="K2468" i="2"/>
  <c r="K2262" i="2"/>
  <c r="K1931" i="2"/>
  <c r="K1978" i="2"/>
  <c r="K1901" i="2"/>
  <c r="K1805" i="2"/>
  <c r="K1591" i="2"/>
  <c r="K1759" i="2"/>
  <c r="K1628" i="2"/>
  <c r="K1749" i="2"/>
  <c r="K1677" i="2"/>
  <c r="K2120" i="2"/>
  <c r="K1787" i="2"/>
  <c r="K1598" i="2"/>
  <c r="K1392" i="2"/>
  <c r="K1289" i="2"/>
  <c r="K1481" i="2"/>
  <c r="K1362" i="2"/>
  <c r="K1315" i="2"/>
  <c r="K1483" i="2"/>
  <c r="K1248" i="2"/>
  <c r="K1047" i="2"/>
  <c r="K1125" i="2"/>
  <c r="K1145" i="2"/>
  <c r="K1128" i="2"/>
  <c r="K1247" i="2"/>
  <c r="K906" i="2"/>
  <c r="K915" i="2"/>
  <c r="K779" i="2"/>
  <c r="K1937" i="2"/>
  <c r="K1782" i="2"/>
  <c r="K1312" i="2"/>
  <c r="K1504" i="2"/>
  <c r="K1389" i="2"/>
  <c r="K1503" i="2"/>
  <c r="K1438" i="2"/>
  <c r="K1415" i="2"/>
  <c r="K1266" i="2"/>
  <c r="K1189" i="2"/>
  <c r="K1197" i="2"/>
  <c r="K1033" i="2"/>
  <c r="K1547" i="2"/>
  <c r="K1617" i="2"/>
  <c r="K1284" i="2"/>
  <c r="K1460" i="2"/>
  <c r="K1321" i="2"/>
  <c r="K1465" i="2"/>
  <c r="K1322" i="2"/>
  <c r="K2760" i="2"/>
  <c r="K2330" i="2"/>
  <c r="K2055" i="2"/>
  <c r="K2134" i="2"/>
  <c r="K2224" i="2"/>
  <c r="K2294" i="2"/>
  <c r="K1979" i="2"/>
  <c r="K2482" i="2"/>
  <c r="K2175" i="2"/>
  <c r="K2109" i="2"/>
  <c r="K1800" i="2"/>
  <c r="K2218" i="2"/>
  <c r="K1971" i="2"/>
  <c r="K1538" i="2"/>
  <c r="K1757" i="2"/>
  <c r="K2144" i="2"/>
  <c r="K1843" i="2"/>
  <c r="K1747" i="2"/>
  <c r="K2292" i="2"/>
  <c r="K1900" i="2"/>
  <c r="K1727" i="2"/>
  <c r="K1716" i="2"/>
  <c r="K1621" i="2"/>
  <c r="K1650" i="2"/>
  <c r="K2060" i="2"/>
  <c r="K2186" i="2"/>
  <c r="K1990" i="2"/>
  <c r="K1819" i="2"/>
  <c r="K1938" i="2"/>
  <c r="K2026" i="2"/>
  <c r="K1611" i="2"/>
  <c r="K1779" i="2"/>
  <c r="K1672" i="2"/>
  <c r="K1553" i="2"/>
  <c r="K1721" i="2"/>
  <c r="K1678" i="2"/>
  <c r="K1376" i="2"/>
  <c r="K2207" i="2"/>
  <c r="K2203" i="2"/>
  <c r="K1967" i="2"/>
  <c r="K1976" i="2"/>
  <c r="K1875" i="2"/>
  <c r="K2036" i="2"/>
  <c r="K1615" i="2"/>
  <c r="K1783" i="2"/>
  <c r="K1652" i="2"/>
  <c r="K1766" i="2"/>
  <c r="K1725" i="2"/>
  <c r="K1872" i="2"/>
  <c r="K1632" i="2"/>
  <c r="K1658" i="2"/>
  <c r="K1420" i="2"/>
  <c r="K1337" i="2"/>
  <c r="K1505" i="2"/>
  <c r="K1386" i="2"/>
  <c r="K1339" i="2"/>
  <c r="K1184" i="2"/>
  <c r="K1057" i="2"/>
  <c r="K1263" i="2"/>
  <c r="K1195" i="2"/>
  <c r="K1203" i="2"/>
  <c r="K1099" i="2"/>
  <c r="K805" i="2"/>
  <c r="K930" i="2"/>
  <c r="K963" i="2"/>
  <c r="K803" i="2"/>
  <c r="K1893" i="2"/>
  <c r="K1681" i="2"/>
  <c r="K1340" i="2"/>
  <c r="K1528" i="2"/>
  <c r="K1413" i="2"/>
  <c r="K1294" i="2"/>
  <c r="K2537" i="2"/>
  <c r="K2453" i="2"/>
  <c r="K2286" i="2"/>
  <c r="K2282" i="2"/>
  <c r="K2084" i="2"/>
  <c r="K2185" i="2"/>
  <c r="K1813" i="2"/>
  <c r="K2467" i="2"/>
  <c r="K2082" i="2"/>
  <c r="K2149" i="2"/>
  <c r="K1929" i="2"/>
  <c r="K2037" i="2"/>
  <c r="K1829" i="2"/>
  <c r="K1636" i="2"/>
  <c r="K1666" i="2"/>
  <c r="K2014" i="2"/>
  <c r="K1904" i="2"/>
  <c r="K1592" i="2"/>
  <c r="K1278" i="2"/>
  <c r="K1849" i="2"/>
  <c r="K1751" i="2"/>
  <c r="K1740" i="2"/>
  <c r="K1693" i="2"/>
  <c r="K1674" i="2"/>
  <c r="K2193" i="2"/>
  <c r="K2127" i="2"/>
  <c r="K1914" i="2"/>
  <c r="K1826" i="2"/>
  <c r="K1941" i="2"/>
  <c r="K2021" i="2"/>
  <c r="K1635" i="2"/>
  <c r="K1762" i="2"/>
  <c r="K1696" i="2"/>
  <c r="K1577" i="2"/>
  <c r="K1770" i="2"/>
  <c r="K1702" i="2"/>
  <c r="K1424" i="2"/>
  <c r="K2065" i="2"/>
  <c r="K2249" i="2"/>
  <c r="K1802" i="2"/>
  <c r="K1940" i="2"/>
  <c r="K1862" i="2"/>
  <c r="K1837" i="2"/>
  <c r="K1639" i="2"/>
  <c r="K1761" i="2"/>
  <c r="K1676" i="2"/>
  <c r="K1581" i="2"/>
  <c r="K1537" i="2"/>
  <c r="K2024" i="2"/>
  <c r="K1736" i="2"/>
  <c r="K1706" i="2"/>
  <c r="K1476" i="2"/>
  <c r="K1361" i="2"/>
  <c r="K1529" i="2"/>
  <c r="K1410" i="2"/>
  <c r="K1363" i="2"/>
  <c r="K1083" i="2"/>
  <c r="K1111" i="2"/>
  <c r="K1039" i="2"/>
  <c r="K1108" i="2"/>
  <c r="K1179" i="2"/>
  <c r="K1118" i="2"/>
  <c r="K829" i="2"/>
  <c r="K954" i="2"/>
  <c r="K1011" i="2"/>
  <c r="K2384" i="2"/>
  <c r="K1667" i="2"/>
  <c r="K1542" i="2"/>
  <c r="K2530" i="2"/>
  <c r="K2637" i="2"/>
  <c r="K1977" i="2"/>
  <c r="K1820" i="2"/>
  <c r="K2255" i="2"/>
  <c r="K2221" i="2"/>
  <c r="K2007" i="2"/>
  <c r="K2401" i="2"/>
  <c r="K2073" i="2"/>
  <c r="K2105" i="2"/>
  <c r="K1871" i="2"/>
  <c r="K1864" i="2"/>
  <c r="K2022" i="2"/>
  <c r="K1660" i="2"/>
  <c r="K1690" i="2"/>
  <c r="K1806" i="2"/>
  <c r="K1919" i="2"/>
  <c r="K1640" i="2"/>
  <c r="K1866" i="2"/>
  <c r="K1803" i="2"/>
  <c r="K1548" i="2"/>
  <c r="K1764" i="2"/>
  <c r="K1717" i="2"/>
  <c r="K1698" i="2"/>
  <c r="K2217" i="2"/>
  <c r="K1996" i="2"/>
  <c r="K1892" i="2"/>
  <c r="K1926" i="2"/>
  <c r="K1825" i="2"/>
  <c r="K1823" i="2"/>
  <c r="K1683" i="2"/>
  <c r="K1552" i="2"/>
  <c r="K1720" i="2"/>
  <c r="K1601" i="2"/>
  <c r="K1558" i="2"/>
  <c r="K1280" i="2"/>
  <c r="K1448" i="2"/>
  <c r="K2233" i="2"/>
  <c r="K1889" i="2"/>
  <c r="K2010" i="2"/>
  <c r="K1993" i="2"/>
  <c r="K1858" i="2"/>
  <c r="K1878" i="2"/>
  <c r="K1663" i="2"/>
  <c r="K1774" i="2"/>
  <c r="K1724" i="2"/>
  <c r="K1605" i="2"/>
  <c r="K1562" i="2"/>
  <c r="K2000" i="2"/>
  <c r="K1785" i="2"/>
  <c r="K1308" i="2"/>
  <c r="K1500" i="2"/>
  <c r="K1385" i="2"/>
  <c r="K1530" i="2"/>
  <c r="K1434" i="2"/>
  <c r="K1411" i="2"/>
  <c r="K1157" i="2"/>
  <c r="K1124" i="2"/>
  <c r="K1144" i="2"/>
  <c r="K1201" i="2"/>
  <c r="K1166" i="2"/>
  <c r="K1250" i="2"/>
  <c r="K853" i="2"/>
  <c r="K978" i="2"/>
  <c r="K852" i="2"/>
  <c r="K1975" i="2"/>
  <c r="K1773" i="2"/>
  <c r="K1614" i="2"/>
  <c r="K1396" i="2"/>
  <c r="K1293" i="2"/>
  <c r="K1485" i="2"/>
  <c r="K1366" i="2"/>
  <c r="K1319" i="2"/>
  <c r="K1487" i="2"/>
  <c r="K1052" i="2"/>
  <c r="K630" i="2"/>
  <c r="K2303" i="2"/>
  <c r="K2316" i="2"/>
  <c r="K2572" i="2"/>
  <c r="K2588" i="2"/>
  <c r="K2556" i="2"/>
  <c r="K2295" i="2"/>
  <c r="K2380" i="2"/>
  <c r="K2058" i="2"/>
  <c r="K2155" i="2"/>
  <c r="K1818" i="2"/>
  <c r="K2557" i="2"/>
  <c r="K1927" i="2"/>
  <c r="K1599" i="2"/>
  <c r="K1769" i="2"/>
  <c r="K2345" i="2"/>
  <c r="K1857" i="2"/>
  <c r="K1555" i="2"/>
  <c r="K2145" i="2"/>
  <c r="K2008" i="2"/>
  <c r="K1559" i="2"/>
  <c r="K1572" i="2"/>
  <c r="K1549" i="2"/>
  <c r="K1746" i="2"/>
  <c r="K2486" i="2"/>
  <c r="K2057" i="2"/>
  <c r="K1960" i="2"/>
  <c r="K1994" i="2"/>
  <c r="K1848" i="2"/>
  <c r="K1822" i="2"/>
  <c r="K1539" i="2"/>
  <c r="K1707" i="2"/>
  <c r="K1576" i="2"/>
  <c r="K1744" i="2"/>
  <c r="K1625" i="2"/>
  <c r="K1606" i="2"/>
  <c r="K1304" i="2"/>
  <c r="K2495" i="2"/>
  <c r="K2234" i="2"/>
  <c r="K1998" i="2"/>
  <c r="K1854" i="2"/>
  <c r="K1831" i="2"/>
  <c r="K1840" i="2"/>
  <c r="K2013" i="2"/>
  <c r="K1687" i="2"/>
  <c r="K1580" i="2"/>
  <c r="K1748" i="2"/>
  <c r="K1629" i="2"/>
  <c r="K1586" i="2"/>
  <c r="K2038" i="2"/>
  <c r="K1665" i="2"/>
  <c r="K1336" i="2"/>
  <c r="K1524" i="2"/>
  <c r="K1409" i="2"/>
  <c r="K1290" i="2"/>
  <c r="K1502" i="2"/>
  <c r="K1435" i="2"/>
  <c r="K1133" i="2"/>
  <c r="K1046" i="2"/>
  <c r="K1050" i="2"/>
  <c r="K1081" i="2"/>
  <c r="K1045" i="2"/>
  <c r="K1267" i="2"/>
  <c r="K814" i="2"/>
  <c r="K1002" i="2"/>
  <c r="K949" i="2"/>
  <c r="K1948" i="2"/>
  <c r="K1656" i="2"/>
  <c r="K1662" i="2"/>
  <c r="K1428" i="2"/>
  <c r="K1341" i="2"/>
  <c r="K1509" i="2"/>
  <c r="K1390" i="2"/>
  <c r="K1343" i="2"/>
  <c r="K1080" i="2"/>
  <c r="K1095" i="2"/>
  <c r="K1137" i="2"/>
  <c r="K1246" i="2"/>
  <c r="K1912" i="2"/>
  <c r="K1760" i="2"/>
  <c r="K1670" i="2"/>
  <c r="K1404" i="2"/>
  <c r="K1507" i="2"/>
  <c r="K1417" i="2"/>
  <c r="K1511" i="2"/>
  <c r="K1418" i="2"/>
  <c r="K1347" i="2"/>
  <c r="K1495" i="2"/>
  <c r="K1235" i="2"/>
  <c r="K1043" i="2"/>
  <c r="K1183" i="2"/>
  <c r="K1178" i="2"/>
  <c r="K1231" i="2"/>
  <c r="K1170" i="2"/>
  <c r="K1193" i="2"/>
  <c r="K830" i="2"/>
  <c r="K986" i="2"/>
  <c r="K1995" i="2"/>
  <c r="K1715" i="2"/>
  <c r="K1705" i="2"/>
  <c r="K1320" i="2"/>
  <c r="K1488" i="2"/>
  <c r="K1349" i="2"/>
  <c r="K1493" i="2"/>
  <c r="K1350" i="2"/>
  <c r="K1523" i="2"/>
  <c r="K1423" i="2"/>
  <c r="K1268" i="2"/>
  <c r="K1150" i="2"/>
  <c r="K1038" i="2"/>
  <c r="K1205" i="2"/>
  <c r="K1156" i="2"/>
  <c r="K1147" i="2"/>
  <c r="K1091" i="2"/>
  <c r="K817" i="2"/>
  <c r="K918" i="2"/>
  <c r="K891" i="2"/>
  <c r="K973" i="2"/>
  <c r="K834" i="2"/>
  <c r="K988" i="2"/>
  <c r="K1985" i="2"/>
  <c r="K1784" i="2"/>
  <c r="K1686" i="2"/>
  <c r="K1412" i="2"/>
  <c r="K1281" i="2"/>
  <c r="K1425" i="2"/>
  <c r="K1282" i="2"/>
  <c r="K1426" i="2"/>
  <c r="K1355" i="2"/>
  <c r="K1022" i="2"/>
  <c r="K1078" i="2"/>
  <c r="K1141" i="2"/>
  <c r="K1218" i="2"/>
  <c r="K1136" i="2"/>
  <c r="K2571" i="2"/>
  <c r="K2157" i="2"/>
  <c r="K1541" i="2"/>
  <c r="K1583" i="2"/>
  <c r="K1808" i="2"/>
  <c r="K1600" i="2"/>
  <c r="K2257" i="2"/>
  <c r="K1735" i="2"/>
  <c r="K1777" i="2"/>
  <c r="K1459" i="2"/>
  <c r="K1162" i="2"/>
  <c r="K1710" i="2"/>
  <c r="K1478" i="2"/>
  <c r="K1439" i="2"/>
  <c r="K1219" i="2"/>
  <c r="K1143" i="2"/>
  <c r="K1691" i="2"/>
  <c r="K1622" i="2"/>
  <c r="K1484" i="2"/>
  <c r="K1393" i="2"/>
  <c r="K1346" i="2"/>
  <c r="K1299" i="2"/>
  <c r="K1467" i="2"/>
  <c r="K1129" i="2"/>
  <c r="K1077" i="2"/>
  <c r="K1040" i="2"/>
  <c r="K1044" i="2"/>
  <c r="K1085" i="2"/>
  <c r="K1019" i="2"/>
  <c r="K890" i="2"/>
  <c r="K883" i="2"/>
  <c r="K1983" i="2"/>
  <c r="K1633" i="2"/>
  <c r="K1348" i="2"/>
  <c r="K1494" i="2"/>
  <c r="K1421" i="2"/>
  <c r="K1302" i="2"/>
  <c r="K1470" i="2"/>
  <c r="K1447" i="2"/>
  <c r="K1037" i="2"/>
  <c r="K1042" i="2"/>
  <c r="K1054" i="2"/>
  <c r="K1187" i="2"/>
  <c r="K1032" i="2"/>
  <c r="K2054" i="2"/>
  <c r="K2245" i="2"/>
  <c r="K2433" i="2"/>
  <c r="K1596" i="2"/>
  <c r="K1934" i="2"/>
  <c r="K1768" i="2"/>
  <c r="K1827" i="2"/>
  <c r="K1604" i="2"/>
  <c r="K1364" i="2"/>
  <c r="K1142" i="2"/>
  <c r="K858" i="2"/>
  <c r="K1368" i="2"/>
  <c r="K1342" i="2"/>
  <c r="K1463" i="2"/>
  <c r="K1204" i="2"/>
  <c r="K1131" i="2"/>
  <c r="K1786" i="2"/>
  <c r="K1718" i="2"/>
  <c r="K1508" i="2"/>
  <c r="K1441" i="2"/>
  <c r="K1370" i="2"/>
  <c r="K1323" i="2"/>
  <c r="K1249" i="2"/>
  <c r="K1253" i="2"/>
  <c r="K1122" i="2"/>
  <c r="K1274" i="2"/>
  <c r="K1023" i="2"/>
  <c r="K1191" i="2"/>
  <c r="K789" i="2"/>
  <c r="K914" i="2"/>
  <c r="K2173" i="2"/>
  <c r="K1571" i="2"/>
  <c r="K1566" i="2"/>
  <c r="K1380" i="2"/>
  <c r="K1515" i="2"/>
  <c r="K1445" i="2"/>
  <c r="K1326" i="2"/>
  <c r="K1303" i="2"/>
  <c r="K1471" i="2"/>
  <c r="K1075" i="2"/>
  <c r="K1222" i="2"/>
  <c r="K1227" i="2"/>
  <c r="K1209" i="2"/>
  <c r="K1086" i="2"/>
  <c r="K1220" i="2"/>
  <c r="K870" i="2"/>
  <c r="K832" i="2"/>
  <c r="K767" i="2"/>
  <c r="K892" i="2"/>
  <c r="K1884" i="2"/>
  <c r="K1584" i="2"/>
  <c r="K1638" i="2"/>
  <c r="K1440" i="2"/>
  <c r="K1329" i="2"/>
  <c r="K1497" i="2"/>
  <c r="K1378" i="2"/>
  <c r="K1331" i="2"/>
  <c r="K1188" i="2"/>
  <c r="K1196" i="2"/>
  <c r="K1211" i="2"/>
  <c r="K1110" i="2"/>
  <c r="K1114" i="2"/>
  <c r="K1135" i="2"/>
  <c r="K1070" i="2"/>
  <c r="K798" i="2"/>
  <c r="K970" i="2"/>
  <c r="K1694" i="2"/>
  <c r="K1359" i="2"/>
  <c r="K1148" i="2"/>
  <c r="K833" i="2"/>
  <c r="K820" i="2"/>
  <c r="K810" i="2"/>
  <c r="K1004" i="2"/>
  <c r="K865" i="2"/>
  <c r="K530" i="2"/>
  <c r="K698" i="2"/>
  <c r="K636" i="2"/>
  <c r="K651" i="2"/>
  <c r="K612" i="2"/>
  <c r="K532" i="2"/>
  <c r="K609" i="2"/>
  <c r="K40" i="2"/>
  <c r="K113" i="2"/>
  <c r="K189" i="2"/>
  <c r="K137" i="2"/>
  <c r="K2553" i="2"/>
  <c r="K2004" i="2"/>
  <c r="K2018" i="2"/>
  <c r="K1573" i="2"/>
  <c r="K1870" i="2"/>
  <c r="K1673" i="2"/>
  <c r="K1921" i="2"/>
  <c r="K1772" i="2"/>
  <c r="K1526" i="2"/>
  <c r="K1024" i="2"/>
  <c r="K867" i="2"/>
  <c r="K1480" i="2"/>
  <c r="K1414" i="2"/>
  <c r="K1098" i="2"/>
  <c r="K1206" i="2"/>
  <c r="K2258" i="2"/>
  <c r="K1680" i="2"/>
  <c r="K1316" i="2"/>
  <c r="K1482" i="2"/>
  <c r="K1489" i="2"/>
  <c r="K1394" i="2"/>
  <c r="K1371" i="2"/>
  <c r="K1234" i="2"/>
  <c r="K1238" i="2"/>
  <c r="K1224" i="2"/>
  <c r="K1215" i="2"/>
  <c r="K1067" i="2"/>
  <c r="K1273" i="2"/>
  <c r="K813" i="2"/>
  <c r="K938" i="2"/>
  <c r="K2174" i="2"/>
  <c r="K1560" i="2"/>
  <c r="K1634" i="2"/>
  <c r="K1408" i="2"/>
  <c r="K1301" i="2"/>
  <c r="K1469" i="2"/>
  <c r="K1374" i="2"/>
  <c r="K1327" i="2"/>
  <c r="K1519" i="2"/>
  <c r="K1213" i="2"/>
  <c r="K1116" i="2"/>
  <c r="K1186" i="2"/>
  <c r="K1194" i="2"/>
  <c r="K1198" i="2"/>
  <c r="K769" i="2"/>
  <c r="K894" i="2"/>
  <c r="K939" i="2"/>
  <c r="K791" i="2"/>
  <c r="K916" i="2"/>
  <c r="K1942" i="2"/>
  <c r="K1712" i="2"/>
  <c r="K1730" i="2"/>
  <c r="K1468" i="2"/>
  <c r="K1353" i="2"/>
  <c r="K1521" i="2"/>
  <c r="K1402" i="2"/>
  <c r="K1379" i="2"/>
  <c r="K1066" i="2"/>
  <c r="K1074" i="2"/>
  <c r="K1260" i="2"/>
  <c r="K1152" i="2"/>
  <c r="K1207" i="2"/>
  <c r="K1065" i="2"/>
  <c r="K1244" i="2"/>
  <c r="K846" i="2"/>
  <c r="K994" i="2"/>
  <c r="K1416" i="2"/>
  <c r="K766" i="2"/>
  <c r="K1251" i="2"/>
  <c r="K862" i="2"/>
  <c r="K909" i="2"/>
  <c r="K860" i="2"/>
  <c r="K808" i="2"/>
  <c r="K913" i="2"/>
  <c r="K533" i="2"/>
  <c r="K758" i="2"/>
  <c r="K732" i="2"/>
  <c r="K615" i="2"/>
  <c r="K641" i="2"/>
  <c r="K667" i="2"/>
  <c r="K679" i="2"/>
  <c r="K110" i="2"/>
  <c r="K202" i="2"/>
  <c r="K87" i="2"/>
  <c r="K15" i="2"/>
  <c r="K82" i="2"/>
  <c r="K205" i="2"/>
  <c r="K2677" i="2"/>
  <c r="K2713" i="2"/>
  <c r="K2749" i="2"/>
  <c r="K2785" i="2"/>
  <c r="K2821" i="2"/>
  <c r="K1444" i="2"/>
  <c r="K1245" i="2"/>
  <c r="K1269" i="2"/>
  <c r="K878" i="2"/>
  <c r="K917" i="2"/>
  <c r="K864" i="2"/>
  <c r="K2167" i="2"/>
  <c r="K2129" i="2"/>
  <c r="K1563" i="2"/>
  <c r="K1804" i="2"/>
  <c r="K1338" i="2"/>
  <c r="K1962" i="2"/>
  <c r="K1295" i="2"/>
  <c r="K1223" i="2"/>
  <c r="K1689" i="2"/>
  <c r="K1345" i="2"/>
  <c r="K1466" i="2"/>
  <c r="K1272" i="2"/>
  <c r="K1055" i="2"/>
  <c r="K1259" i="2"/>
  <c r="K782" i="2"/>
  <c r="K1852" i="2"/>
  <c r="K1722" i="2"/>
  <c r="K1373" i="2"/>
  <c r="K1422" i="2"/>
  <c r="K1146" i="2"/>
  <c r="K1068" i="2"/>
  <c r="K1216" i="2"/>
  <c r="K793" i="2"/>
  <c r="K990" i="2"/>
  <c r="K815" i="2"/>
  <c r="K2068" i="2"/>
  <c r="K1569" i="2"/>
  <c r="K1356" i="2"/>
  <c r="K1377" i="2"/>
  <c r="K1330" i="2"/>
  <c r="K1403" i="2"/>
  <c r="K1079" i="2"/>
  <c r="K1233" i="2"/>
  <c r="K1061" i="2"/>
  <c r="K1107" i="2"/>
  <c r="K821" i="2"/>
  <c r="K1018" i="2"/>
  <c r="K1286" i="2"/>
  <c r="K1132" i="2"/>
  <c r="K899" i="2"/>
  <c r="K888" i="2"/>
  <c r="K975" i="2"/>
  <c r="K629" i="2"/>
  <c r="K557" i="2"/>
  <c r="K734" i="2"/>
  <c r="K516" i="2"/>
  <c r="K625" i="2"/>
  <c r="K174" i="2"/>
  <c r="K171" i="2"/>
  <c r="K27" i="2"/>
  <c r="K48" i="2"/>
  <c r="K2671" i="2"/>
  <c r="K2719" i="2"/>
  <c r="K2761" i="2"/>
  <c r="K2803" i="2"/>
  <c r="K1585" i="2"/>
  <c r="K1383" i="2"/>
  <c r="K1208" i="2"/>
  <c r="K768" i="2"/>
  <c r="K823" i="2"/>
  <c r="K980" i="2"/>
  <c r="K796" i="2"/>
  <c r="K696" i="2"/>
  <c r="K755" i="2"/>
  <c r="K556" i="2"/>
  <c r="K590" i="2"/>
  <c r="K605" i="2"/>
  <c r="K619" i="2"/>
  <c r="K742" i="2"/>
  <c r="K195" i="2"/>
  <c r="K53" i="2"/>
  <c r="K116" i="2"/>
  <c r="K214" i="2"/>
  <c r="K1619" i="2"/>
  <c r="K1334" i="2"/>
  <c r="K1138" i="2"/>
  <c r="K1175" i="2"/>
  <c r="K923" i="2"/>
  <c r="K827" i="2"/>
  <c r="K956" i="2"/>
  <c r="K991" i="2"/>
  <c r="K616" i="2"/>
  <c r="K678" i="2"/>
  <c r="K621" i="2"/>
  <c r="K729" i="2"/>
  <c r="K546" i="2"/>
  <c r="K708" i="2"/>
  <c r="K515" i="2"/>
  <c r="K83" i="2"/>
  <c r="K224" i="2"/>
  <c r="K50" i="2"/>
  <c r="K160" i="2"/>
  <c r="K88" i="2"/>
  <c r="K233" i="2"/>
  <c r="K74" i="2"/>
  <c r="K2691" i="2"/>
  <c r="K2727" i="2"/>
  <c r="K2763" i="2"/>
  <c r="K2799" i="2"/>
  <c r="K1763" i="2"/>
  <c r="K1358" i="2"/>
  <c r="K1100" i="2"/>
  <c r="K1036" i="2"/>
  <c r="K931" i="2"/>
  <c r="K831" i="2"/>
  <c r="K960" i="2"/>
  <c r="K999" i="2"/>
  <c r="K632" i="2"/>
  <c r="K571" i="2"/>
  <c r="K653" i="2"/>
  <c r="K745" i="2"/>
  <c r="K610" i="2"/>
  <c r="K545" i="2"/>
  <c r="K711" i="2"/>
  <c r="K127" i="2"/>
  <c r="K11" i="2"/>
  <c r="K62" i="2"/>
  <c r="K176" i="2"/>
  <c r="K100" i="2"/>
  <c r="K16" i="2"/>
  <c r="K91" i="2"/>
  <c r="K2692" i="2"/>
  <c r="K2728" i="2"/>
  <c r="K2764" i="2"/>
  <c r="K2800" i="2"/>
  <c r="K2836" i="2"/>
  <c r="K2872" i="2"/>
  <c r="K1608" i="2"/>
  <c r="K1382" i="2"/>
  <c r="K1026" i="2"/>
  <c r="K1174" i="2"/>
  <c r="K947" i="2"/>
  <c r="K835" i="2"/>
  <c r="K968" i="2"/>
  <c r="K1007" i="2"/>
  <c r="K648" i="2"/>
  <c r="K635" i="2"/>
  <c r="K685" i="2"/>
  <c r="K761" i="2"/>
  <c r="K674" i="2"/>
  <c r="K673" i="2"/>
  <c r="K647" i="2"/>
  <c r="K144" i="2"/>
  <c r="K21" i="2"/>
  <c r="K76" i="2"/>
  <c r="K185" i="2"/>
  <c r="K119" i="2"/>
  <c r="K25" i="2"/>
  <c r="K103" i="2"/>
  <c r="K2693" i="2"/>
  <c r="K2729" i="2"/>
  <c r="K2765" i="2"/>
  <c r="K500" i="2"/>
  <c r="K464" i="2"/>
  <c r="K428" i="2"/>
  <c r="K392" i="2"/>
  <c r="K356" i="2"/>
  <c r="K320" i="2"/>
  <c r="K284" i="2"/>
  <c r="K2912" i="2"/>
  <c r="K2871" i="2"/>
  <c r="K2828" i="2"/>
  <c r="K2738" i="2"/>
  <c r="K221" i="2"/>
  <c r="K159" i="2"/>
  <c r="K525" i="2"/>
  <c r="K875" i="2"/>
  <c r="K499" i="2"/>
  <c r="K463" i="2"/>
  <c r="K427" i="2"/>
  <c r="K2535" i="2"/>
  <c r="K2017" i="2"/>
  <c r="K1731" i="2"/>
  <c r="K1543" i="2"/>
  <c r="K1291" i="2"/>
  <c r="K1752" i="2"/>
  <c r="K1367" i="2"/>
  <c r="K1140" i="2"/>
  <c r="K1550" i="2"/>
  <c r="K1369" i="2"/>
  <c r="K1499" i="2"/>
  <c r="K1229" i="2"/>
  <c r="K1073" i="2"/>
  <c r="K1165" i="2"/>
  <c r="K866" i="2"/>
  <c r="K1842" i="2"/>
  <c r="K1288" i="2"/>
  <c r="K1397" i="2"/>
  <c r="K1446" i="2"/>
  <c r="K1180" i="2"/>
  <c r="K1063" i="2"/>
  <c r="K1093" i="2"/>
  <c r="K841" i="2"/>
  <c r="K1014" i="2"/>
  <c r="K839" i="2"/>
  <c r="K2191" i="2"/>
  <c r="K1641" i="2"/>
  <c r="K1384" i="2"/>
  <c r="K1401" i="2"/>
  <c r="K1354" i="2"/>
  <c r="K1427" i="2"/>
  <c r="K1103" i="2"/>
  <c r="K1149" i="2"/>
  <c r="K1053" i="2"/>
  <c r="K1094" i="2"/>
  <c r="K845" i="2"/>
  <c r="K2096" i="2"/>
  <c r="K1430" i="2"/>
  <c r="K1258" i="2"/>
  <c r="K971" i="2"/>
  <c r="K920" i="2"/>
  <c r="K780" i="2"/>
  <c r="K725" i="2"/>
  <c r="K540" i="2"/>
  <c r="K528" i="2"/>
  <c r="K606" i="2"/>
  <c r="K607" i="2"/>
  <c r="K44" i="2"/>
  <c r="K45" i="2"/>
  <c r="K140" i="2"/>
  <c r="K118" i="2"/>
  <c r="K2683" i="2"/>
  <c r="K2725" i="2"/>
  <c r="K2767" i="2"/>
  <c r="K2809" i="2"/>
  <c r="K1734" i="2"/>
  <c r="K1154" i="2"/>
  <c r="K1255" i="2"/>
  <c r="K907" i="2"/>
  <c r="K851" i="2"/>
  <c r="K1008" i="2"/>
  <c r="K873" i="2"/>
  <c r="K562" i="2"/>
  <c r="K762" i="2"/>
  <c r="K652" i="2"/>
  <c r="K699" i="2"/>
  <c r="K676" i="2"/>
  <c r="K660" i="2"/>
  <c r="K721" i="2"/>
  <c r="K49" i="2"/>
  <c r="K125" i="2"/>
  <c r="K198" i="2"/>
  <c r="K146" i="2"/>
  <c r="K1657" i="2"/>
  <c r="K1486" i="2"/>
  <c r="K1106" i="2"/>
  <c r="K785" i="2"/>
  <c r="K995" i="2"/>
  <c r="K770" i="2"/>
  <c r="K984" i="2"/>
  <c r="K812" i="2"/>
  <c r="K712" i="2"/>
  <c r="K563" i="2"/>
  <c r="K572" i="2"/>
  <c r="K622" i="2"/>
  <c r="K637" i="2"/>
  <c r="K727" i="2"/>
  <c r="K595" i="2"/>
  <c r="K218" i="2"/>
  <c r="K66" i="2"/>
  <c r="K129" i="2"/>
  <c r="K23" i="2"/>
  <c r="K172" i="2"/>
  <c r="K69" i="2"/>
  <c r="K162" i="2"/>
  <c r="K2697" i="2"/>
  <c r="K2733" i="2"/>
  <c r="K2769" i="2"/>
  <c r="K2805" i="2"/>
  <c r="K1737" i="2"/>
  <c r="K1287" i="2"/>
  <c r="K1199" i="2"/>
  <c r="K801" i="2"/>
  <c r="K1003" i="2"/>
  <c r="K778" i="2"/>
  <c r="K992" i="2"/>
  <c r="K828" i="2"/>
  <c r="K728" i="2"/>
  <c r="K675" i="2"/>
  <c r="K588" i="2"/>
  <c r="K654" i="2"/>
  <c r="K669" i="2"/>
  <c r="K559" i="2"/>
  <c r="K722" i="2"/>
  <c r="K234" i="2"/>
  <c r="K80" i="2"/>
  <c r="K155" i="2"/>
  <c r="K55" i="2"/>
  <c r="K191" i="2"/>
  <c r="K78" i="2"/>
  <c r="K178" i="2"/>
  <c r="K2698" i="2"/>
  <c r="K2734" i="2"/>
  <c r="K2770" i="2"/>
  <c r="K2806" i="2"/>
  <c r="K2842" i="2"/>
  <c r="K2878" i="2"/>
  <c r="K1590" i="2"/>
  <c r="K1311" i="2"/>
  <c r="K1176" i="2"/>
  <c r="K809" i="2"/>
  <c r="K772" i="2"/>
  <c r="K794" i="2"/>
  <c r="K996" i="2"/>
  <c r="K844" i="2"/>
  <c r="K744" i="2"/>
  <c r="K743" i="2"/>
  <c r="K604" i="2"/>
  <c r="K523" i="2"/>
  <c r="K701" i="2"/>
  <c r="K750" i="2"/>
  <c r="K580" i="2"/>
  <c r="K17" i="2"/>
  <c r="K92" i="2"/>
  <c r="K167" i="2"/>
  <c r="K67" i="2"/>
  <c r="K210" i="2"/>
  <c r="K96" i="2"/>
  <c r="K192" i="2"/>
  <c r="K2699" i="2"/>
  <c r="K2735" i="2"/>
  <c r="K2771" i="2"/>
  <c r="K494" i="2"/>
  <c r="K458" i="2"/>
  <c r="K422" i="2"/>
  <c r="K386" i="2"/>
  <c r="K350" i="2"/>
  <c r="K314" i="2"/>
  <c r="K278" i="2"/>
  <c r="K2906" i="2"/>
  <c r="K2864" i="2"/>
  <c r="K2816" i="2"/>
  <c r="K2720" i="2"/>
  <c r="K217" i="2"/>
  <c r="K13" i="2"/>
  <c r="K582" i="2"/>
  <c r="K1212" i="2"/>
  <c r="K493" i="2"/>
  <c r="K457" i="2"/>
  <c r="K421" i="2"/>
  <c r="K2216" i="2"/>
  <c r="K1554" i="2"/>
  <c r="K1630" i="2"/>
  <c r="K1653" i="2"/>
  <c r="K1236" i="2"/>
  <c r="K1491" i="2"/>
  <c r="K1172" i="2"/>
  <c r="K2016" i="2"/>
  <c r="K1344" i="2"/>
  <c r="K1513" i="2"/>
  <c r="K1395" i="2"/>
  <c r="K1164" i="2"/>
  <c r="K1092" i="2"/>
  <c r="K1058" i="2"/>
  <c r="K962" i="2"/>
  <c r="K1704" i="2"/>
  <c r="K1436" i="2"/>
  <c r="K1517" i="2"/>
  <c r="K1351" i="2"/>
  <c r="K1161" i="2"/>
  <c r="K1089" i="2"/>
  <c r="K1177" i="2"/>
  <c r="K790" i="2"/>
  <c r="K987" i="2"/>
  <c r="K786" i="2"/>
  <c r="K1974" i="2"/>
  <c r="K1713" i="2"/>
  <c r="K1492" i="2"/>
  <c r="K1449" i="2"/>
  <c r="K1450" i="2"/>
  <c r="K1451" i="2"/>
  <c r="K1225" i="2"/>
  <c r="K1082" i="2"/>
  <c r="K1120" i="2"/>
  <c r="K1169" i="2"/>
  <c r="K874" i="2"/>
  <c r="K2043" i="2"/>
  <c r="K1031" i="2"/>
  <c r="K1127" i="2"/>
  <c r="K981" i="2"/>
  <c r="K948" i="2"/>
  <c r="K961" i="2"/>
  <c r="K614" i="2"/>
  <c r="K666" i="2"/>
  <c r="K720" i="2"/>
  <c r="K628" i="2"/>
  <c r="K39" i="2"/>
  <c r="K14" i="2"/>
  <c r="K114" i="2"/>
  <c r="K12" i="2"/>
  <c r="K101" i="2"/>
  <c r="K2689" i="2"/>
  <c r="K2731" i="2"/>
  <c r="K2773" i="2"/>
  <c r="K2653" i="2"/>
  <c r="K2648" i="2"/>
  <c r="K2633" i="2"/>
  <c r="K2970" i="2"/>
  <c r="K2934" i="2"/>
  <c r="K2963" i="2"/>
  <c r="K2927" i="2"/>
  <c r="K2956" i="2"/>
  <c r="K2979" i="2"/>
  <c r="K2943" i="2"/>
  <c r="K2966" i="2"/>
  <c r="K2930" i="2"/>
  <c r="K2959" i="2"/>
  <c r="K2923" i="2"/>
  <c r="K2615" i="2"/>
  <c r="K1126" i="2"/>
  <c r="K1001" i="2"/>
  <c r="K593" i="2"/>
  <c r="K73" i="2"/>
  <c r="K2718" i="2"/>
  <c r="K2814" i="2"/>
  <c r="K2863" i="2"/>
  <c r="K2905" i="2"/>
  <c r="K277" i="2"/>
  <c r="K313" i="2"/>
  <c r="K349" i="2"/>
  <c r="K385" i="2"/>
  <c r="K433" i="2"/>
  <c r="K481" i="2"/>
  <c r="K811" i="2"/>
  <c r="K511" i="2"/>
  <c r="K65" i="2"/>
  <c r="K2792" i="2"/>
  <c r="K2879" i="2"/>
  <c r="K266" i="2"/>
  <c r="K326" i="2"/>
  <c r="K374" i="2"/>
  <c r="K434" i="2"/>
  <c r="K482" i="2"/>
  <c r="K2759" i="2"/>
  <c r="K2711" i="2"/>
  <c r="K29" i="2"/>
  <c r="K135" i="2"/>
  <c r="K93" i="2"/>
  <c r="K229" i="2"/>
  <c r="K240" i="2"/>
  <c r="K631" i="2"/>
  <c r="K656" i="2"/>
  <c r="K602" i="2"/>
  <c r="K550" i="2"/>
  <c r="K945" i="2"/>
  <c r="K936" i="2"/>
  <c r="K957" i="2"/>
  <c r="K1102" i="2"/>
  <c r="K1241" i="2"/>
  <c r="K1918" i="2"/>
  <c r="K2854" i="2"/>
  <c r="K2794" i="2"/>
  <c r="K2746" i="2"/>
  <c r="K2686" i="2"/>
  <c r="K35" i="2"/>
  <c r="K204" i="2"/>
  <c r="K122" i="2"/>
  <c r="K133" i="2"/>
  <c r="K596" i="2"/>
  <c r="K751" i="2"/>
  <c r="K591" i="2"/>
  <c r="K578" i="2"/>
  <c r="K581" i="2"/>
  <c r="K951" i="2"/>
  <c r="K876" i="2"/>
  <c r="K848" i="2"/>
  <c r="K1254" i="2"/>
  <c r="K1501" i="2"/>
  <c r="K2817" i="2"/>
  <c r="K2757" i="2"/>
  <c r="K2709" i="2"/>
  <c r="K227" i="2"/>
  <c r="K106" i="2"/>
  <c r="K72" i="2"/>
  <c r="K231" i="2"/>
  <c r="K239" i="2"/>
  <c r="K730" i="2"/>
  <c r="K592" i="2"/>
  <c r="K538" i="2"/>
  <c r="K757" i="2"/>
  <c r="K929" i="2"/>
  <c r="K928" i="2"/>
  <c r="K933" i="2"/>
  <c r="K1155" i="2"/>
  <c r="K1239" i="2"/>
  <c r="K63" i="2"/>
  <c r="K183" i="2"/>
  <c r="K208" i="2"/>
  <c r="K733" i="2"/>
  <c r="K644" i="2"/>
  <c r="K659" i="2"/>
  <c r="K589" i="2"/>
  <c r="K645" i="2"/>
  <c r="K983" i="2"/>
  <c r="K896" i="2"/>
  <c r="K950" i="2"/>
  <c r="K1034" i="2"/>
  <c r="K1896" i="2"/>
  <c r="K2779" i="2"/>
  <c r="K2695" i="2"/>
  <c r="K177" i="2"/>
  <c r="K154" i="2"/>
  <c r="K657" i="2"/>
  <c r="K601" i="2"/>
  <c r="K1009" i="2"/>
  <c r="K783" i="2"/>
  <c r="K1200" i="2"/>
  <c r="K898" i="2"/>
  <c r="K1115" i="2"/>
  <c r="K1210" i="2"/>
  <c r="K1474" i="2"/>
  <c r="K1516" i="2"/>
  <c r="K1959" i="2"/>
  <c r="K804" i="2"/>
  <c r="K1101" i="2"/>
  <c r="K1064" i="2"/>
  <c r="K1498" i="2"/>
  <c r="K1776" i="2"/>
  <c r="K1096" i="2"/>
  <c r="K1171" i="2"/>
  <c r="K1490" i="2"/>
  <c r="K1957" i="2"/>
  <c r="K1365" i="2"/>
  <c r="K1610" i="2"/>
  <c r="K2336" i="2"/>
  <c r="K2808" i="2"/>
  <c r="K2638" i="2"/>
  <c r="K2647" i="2"/>
  <c r="K2630" i="2"/>
  <c r="K2631" i="2"/>
  <c r="K2964" i="2"/>
  <c r="K2928" i="2"/>
  <c r="K2957" i="2"/>
  <c r="K2921" i="2"/>
  <c r="K2950" i="2"/>
  <c r="K2973" i="2"/>
  <c r="K2937" i="2"/>
  <c r="K2960" i="2"/>
  <c r="K2924" i="2"/>
  <c r="K2953" i="2"/>
  <c r="K2660" i="2"/>
  <c r="K2651" i="2"/>
  <c r="K2614" i="2"/>
  <c r="K1158" i="2"/>
  <c r="K709" i="2"/>
  <c r="K519" i="2"/>
  <c r="K164" i="2"/>
  <c r="K2736" i="2"/>
  <c r="K2826" i="2"/>
  <c r="K2870" i="2"/>
  <c r="K2911" i="2"/>
  <c r="K283" i="2"/>
  <c r="K319" i="2"/>
  <c r="K355" i="2"/>
  <c r="K391" i="2"/>
  <c r="K439" i="2"/>
  <c r="K487" i="2"/>
  <c r="K944" i="2"/>
  <c r="K662" i="2"/>
  <c r="K2666" i="2"/>
  <c r="K2804" i="2"/>
  <c r="K2886" i="2"/>
  <c r="K272" i="2"/>
  <c r="K332" i="2"/>
  <c r="K380" i="2"/>
  <c r="K440" i="2"/>
  <c r="K488" i="2"/>
  <c r="K2753" i="2"/>
  <c r="K2705" i="2"/>
  <c r="K150" i="2"/>
  <c r="K64" i="2"/>
  <c r="K22" i="2"/>
  <c r="K184" i="2"/>
  <c r="K739" i="2"/>
  <c r="K689" i="2"/>
  <c r="K690" i="2"/>
  <c r="K700" i="2"/>
  <c r="K693" i="2"/>
  <c r="K897" i="2"/>
  <c r="K908" i="2"/>
  <c r="K885" i="2"/>
  <c r="K1060" i="2"/>
  <c r="K1455" i="2"/>
  <c r="K2896" i="2"/>
  <c r="K2848" i="2"/>
  <c r="K2788" i="2"/>
  <c r="K2740" i="2"/>
  <c r="K2680" i="2"/>
  <c r="K169" i="2"/>
  <c r="K117" i="2"/>
  <c r="K223" i="2"/>
  <c r="K238" i="2"/>
  <c r="K670" i="2"/>
  <c r="K643" i="2"/>
  <c r="K579" i="2"/>
  <c r="K608" i="2"/>
  <c r="K626" i="2"/>
  <c r="K903" i="2"/>
  <c r="K842" i="2"/>
  <c r="K974" i="2"/>
  <c r="K1030" i="2"/>
  <c r="K1357" i="2"/>
  <c r="K2811" i="2"/>
  <c r="K2751" i="2"/>
  <c r="K2703" i="2"/>
  <c r="K132" i="2"/>
  <c r="K37" i="2"/>
  <c r="K209" i="2"/>
  <c r="K151" i="2"/>
  <c r="K566" i="2"/>
  <c r="K522" i="2"/>
  <c r="K735" i="2"/>
  <c r="K668" i="2"/>
  <c r="K661" i="2"/>
  <c r="K881" i="2"/>
  <c r="K900" i="2"/>
  <c r="K861" i="2"/>
  <c r="K1265" i="2"/>
  <c r="K1407" i="2"/>
  <c r="K181" i="2"/>
  <c r="K99" i="2"/>
  <c r="K102" i="2"/>
  <c r="K686" i="2"/>
  <c r="K718" i="2"/>
  <c r="K714" i="2"/>
  <c r="K736" i="2"/>
  <c r="K549" i="2"/>
  <c r="K935" i="2"/>
  <c r="K818" i="2"/>
  <c r="K849" i="2"/>
  <c r="K1160" i="2"/>
  <c r="K2074" i="2"/>
  <c r="K2755" i="2"/>
  <c r="K124" i="2"/>
  <c r="K168" i="2"/>
  <c r="K90" i="2"/>
  <c r="K623" i="2"/>
  <c r="K704" i="2"/>
  <c r="K927" i="2"/>
  <c r="K1006" i="2"/>
  <c r="K1429" i="2"/>
  <c r="K797" i="2"/>
  <c r="K1230" i="2"/>
  <c r="K1076" i="2"/>
  <c r="K1306" i="2"/>
  <c r="K1324" i="2"/>
  <c r="K964" i="2"/>
  <c r="K966" i="2"/>
  <c r="K1097" i="2"/>
  <c r="K1153" i="2"/>
  <c r="K1325" i="2"/>
  <c r="K1916" i="2"/>
  <c r="K1048" i="2"/>
  <c r="K1059" i="2"/>
  <c r="K1297" i="2"/>
  <c r="K1264" i="2"/>
  <c r="K997" i="2"/>
  <c r="K1851" i="2"/>
  <c r="K1579" i="2"/>
  <c r="K2632" i="2"/>
  <c r="K2618" i="2"/>
  <c r="K2646" i="2"/>
  <c r="K2664" i="2"/>
  <c r="K2958" i="2"/>
  <c r="K2922" i="2"/>
  <c r="K2951" i="2"/>
  <c r="K2980" i="2"/>
  <c r="K2944" i="2"/>
  <c r="K2967" i="2"/>
  <c r="K2931" i="2"/>
  <c r="K2954" i="2"/>
  <c r="K2983" i="2"/>
  <c r="K2947" i="2"/>
  <c r="K2663" i="2"/>
  <c r="K2629" i="2"/>
  <c r="K998" i="2"/>
  <c r="K672" i="2"/>
  <c r="K79" i="2"/>
  <c r="K196" i="2"/>
  <c r="K2754" i="2"/>
  <c r="K2834" i="2"/>
  <c r="K2877" i="2"/>
  <c r="K2917" i="2"/>
  <c r="K289" i="2"/>
  <c r="K325" i="2"/>
  <c r="K361" i="2"/>
  <c r="K397" i="2"/>
  <c r="K445" i="2"/>
  <c r="K505" i="2"/>
  <c r="K967" i="2"/>
  <c r="K18" i="2"/>
  <c r="K2684" i="2"/>
  <c r="K2835" i="2"/>
  <c r="K2893" i="2"/>
  <c r="K290" i="2"/>
  <c r="K338" i="2"/>
  <c r="K398" i="2"/>
  <c r="K446" i="2"/>
  <c r="K506" i="2"/>
  <c r="K2747" i="2"/>
  <c r="K2687" i="2"/>
  <c r="K71" i="2"/>
  <c r="K220" i="2"/>
  <c r="K134" i="2"/>
  <c r="K142" i="2"/>
  <c r="K724" i="2"/>
  <c r="K706" i="2"/>
  <c r="K655" i="2"/>
  <c r="K642" i="2"/>
  <c r="K597" i="2"/>
  <c r="K959" i="2"/>
  <c r="K880" i="2"/>
  <c r="K859" i="2"/>
  <c r="K1090" i="2"/>
  <c r="K1525" i="2"/>
  <c r="K2890" i="2"/>
  <c r="K2830" i="2"/>
  <c r="K2782" i="2"/>
  <c r="K2722" i="2"/>
  <c r="K2674" i="2"/>
  <c r="K138" i="2"/>
  <c r="K42" i="2"/>
  <c r="K219" i="2"/>
  <c r="K158" i="2"/>
  <c r="K534" i="2"/>
  <c r="K513" i="2"/>
  <c r="K649" i="2"/>
  <c r="K535" i="2"/>
  <c r="K536" i="2"/>
  <c r="K855" i="2"/>
  <c r="K799" i="2"/>
  <c r="K902" i="2"/>
  <c r="K1035" i="2"/>
  <c r="K1496" i="2"/>
  <c r="K2793" i="2"/>
  <c r="K2745" i="2"/>
  <c r="K2685" i="2"/>
  <c r="K237" i="2"/>
  <c r="K190" i="2"/>
  <c r="K111" i="2"/>
  <c r="K121" i="2"/>
  <c r="K599" i="2"/>
  <c r="K531" i="2"/>
  <c r="K527" i="2"/>
  <c r="K512" i="2"/>
  <c r="K565" i="2"/>
  <c r="K943" i="2"/>
  <c r="K872" i="2"/>
  <c r="K800" i="2"/>
  <c r="K1228" i="2"/>
  <c r="K1477" i="2"/>
  <c r="K86" i="2"/>
  <c r="K41" i="2"/>
  <c r="K206" i="2"/>
  <c r="K707" i="2"/>
  <c r="K683" i="2"/>
  <c r="K713" i="2"/>
  <c r="K544" i="2"/>
  <c r="K600" i="2"/>
  <c r="K887" i="2"/>
  <c r="K787" i="2"/>
  <c r="K777" i="2"/>
  <c r="K1454" i="2"/>
  <c r="K2827" i="2"/>
  <c r="K2743" i="2"/>
  <c r="K52" i="2"/>
  <c r="K77" i="2"/>
  <c r="K197" i="2"/>
  <c r="K555" i="2"/>
  <c r="K514" i="2"/>
  <c r="K879" i="2"/>
  <c r="K934" i="2"/>
  <c r="K1285" i="2"/>
  <c r="K773" i="2"/>
  <c r="K1139" i="2"/>
  <c r="K1072" i="2"/>
  <c r="K1510" i="2"/>
  <c r="K1296" i="2"/>
  <c r="K940" i="2"/>
  <c r="K942" i="2"/>
  <c r="K1117" i="2"/>
  <c r="K1399" i="2"/>
  <c r="K1512" i="2"/>
  <c r="K816" i="2"/>
  <c r="K1237" i="2"/>
  <c r="K1443" i="2"/>
  <c r="K1432" i="2"/>
  <c r="K1256" i="2"/>
  <c r="K1112" i="2"/>
  <c r="K2470" i="2"/>
  <c r="K1623" i="2"/>
  <c r="K2612" i="2"/>
  <c r="K2634" i="2"/>
  <c r="K2981" i="2"/>
  <c r="K2974" i="2"/>
  <c r="K2925" i="2"/>
  <c r="K2977" i="2"/>
  <c r="K2652" i="2"/>
  <c r="K775" i="2"/>
  <c r="K145" i="2"/>
  <c r="K2772" i="2"/>
  <c r="K2885" i="2"/>
  <c r="K295" i="2"/>
  <c r="K367" i="2"/>
  <c r="K451" i="2"/>
  <c r="K1989" i="2"/>
  <c r="K568" i="2"/>
  <c r="K105" i="2"/>
  <c r="K2702" i="2"/>
  <c r="K2843" i="2"/>
  <c r="K2900" i="2"/>
  <c r="K296" i="2"/>
  <c r="K344" i="2"/>
  <c r="K404" i="2"/>
  <c r="K452" i="2"/>
  <c r="K2789" i="2"/>
  <c r="K2741" i="2"/>
  <c r="K2681" i="2"/>
  <c r="K182" i="2"/>
  <c r="K130" i="2"/>
  <c r="K19" i="2"/>
  <c r="K43" i="2"/>
  <c r="K715" i="2"/>
  <c r="K551" i="2"/>
  <c r="K695" i="2"/>
  <c r="K640" i="2"/>
  <c r="K658" i="2"/>
  <c r="K911" i="2"/>
  <c r="K850" i="2"/>
  <c r="K982" i="2"/>
  <c r="K1262" i="2"/>
  <c r="K1381" i="2"/>
  <c r="K2884" i="2"/>
  <c r="K2824" i="2"/>
  <c r="K2776" i="2"/>
  <c r="K2716" i="2"/>
  <c r="K2668" i="2"/>
  <c r="K213" i="2"/>
  <c r="K179" i="2"/>
  <c r="K95" i="2"/>
  <c r="K70" i="2"/>
  <c r="K586" i="2"/>
  <c r="K554" i="2"/>
  <c r="K553" i="2"/>
  <c r="K639" i="2"/>
  <c r="K985" i="2"/>
  <c r="K1016" i="2"/>
  <c r="K1013" i="2"/>
  <c r="K806" i="2"/>
  <c r="K1243" i="2"/>
  <c r="K1332" i="2"/>
  <c r="K2787" i="2"/>
  <c r="K2739" i="2"/>
  <c r="K2679" i="2"/>
  <c r="K157" i="2"/>
  <c r="K108" i="2"/>
  <c r="K207" i="2"/>
  <c r="K222" i="2"/>
  <c r="K542" i="2"/>
  <c r="K747" i="2"/>
  <c r="K731" i="2"/>
  <c r="K576" i="2"/>
  <c r="K594" i="2"/>
  <c r="K895" i="2"/>
  <c r="K826" i="2"/>
  <c r="K958" i="2"/>
  <c r="K1151" i="2"/>
  <c r="K1333" i="2"/>
  <c r="K24" i="2"/>
  <c r="K166" i="2"/>
  <c r="K128" i="2"/>
  <c r="K717" i="2"/>
  <c r="K705" i="2"/>
  <c r="K617" i="2"/>
  <c r="K627" i="2"/>
  <c r="K1017" i="2"/>
  <c r="K824" i="2"/>
  <c r="K989" i="2"/>
  <c r="K1123" i="2"/>
  <c r="K1310" i="2"/>
  <c r="K2815" i="2"/>
  <c r="K2737" i="2"/>
  <c r="K199" i="2"/>
  <c r="K228" i="2"/>
  <c r="K165" i="2"/>
  <c r="K573" i="2"/>
  <c r="K723" i="2"/>
  <c r="K976" i="2"/>
  <c r="K763" i="2"/>
  <c r="K1765" i="2"/>
  <c r="K1185" i="2"/>
  <c r="K1041" i="2"/>
  <c r="K1475" i="2"/>
  <c r="K1473" i="2"/>
  <c r="K1574" i="2"/>
  <c r="K868" i="2"/>
  <c r="K838" i="2"/>
  <c r="K1232" i="2"/>
  <c r="K1375" i="2"/>
  <c r="K1464" i="2"/>
  <c r="K1010" i="2"/>
  <c r="K1275" i="2"/>
  <c r="K1419" i="2"/>
  <c r="K1372" i="2"/>
  <c r="K1062" i="2"/>
  <c r="K1240" i="2"/>
  <c r="K1328" i="2"/>
  <c r="K1897" i="2"/>
  <c r="K2604" i="2"/>
  <c r="K2462" i="2"/>
  <c r="K2952" i="2"/>
  <c r="K2945" i="2"/>
  <c r="K2938" i="2"/>
  <c r="K2961" i="2"/>
  <c r="K2948" i="2"/>
  <c r="K2941" i="2"/>
  <c r="K2635" i="2"/>
  <c r="K585" i="2"/>
  <c r="K38" i="2"/>
  <c r="K2841" i="2"/>
  <c r="K259" i="2"/>
  <c r="K331" i="2"/>
  <c r="K403" i="2"/>
  <c r="K2659" i="2"/>
  <c r="K2377" i="2"/>
  <c r="K2623" i="2"/>
  <c r="K2982" i="2"/>
  <c r="K2946" i="2"/>
  <c r="K2975" i="2"/>
  <c r="K2939" i="2"/>
  <c r="K2968" i="2"/>
  <c r="K2932" i="2"/>
  <c r="K2955" i="2"/>
  <c r="K2978" i="2"/>
  <c r="K2942" i="2"/>
  <c r="K2971" i="2"/>
  <c r="K2935" i="2"/>
  <c r="K2626" i="2"/>
  <c r="K2370" i="2"/>
  <c r="K912" i="2"/>
  <c r="K754" i="2"/>
  <c r="K36" i="2"/>
  <c r="K2682" i="2"/>
  <c r="K2790" i="2"/>
  <c r="K2849" i="2"/>
  <c r="K2892" i="2"/>
  <c r="K265" i="2"/>
  <c r="K301" i="2"/>
  <c r="K337" i="2"/>
  <c r="K373" i="2"/>
  <c r="K409" i="2"/>
  <c r="K469" i="2"/>
  <c r="K1518" i="2"/>
  <c r="K681" i="2"/>
  <c r="K236" i="2"/>
  <c r="K2756" i="2"/>
  <c r="K2850" i="2"/>
  <c r="K2918" i="2"/>
  <c r="K302" i="2"/>
  <c r="K362" i="2"/>
  <c r="K410" i="2"/>
  <c r="K470" i="2"/>
  <c r="K2783" i="2"/>
  <c r="K2723" i="2"/>
  <c r="K2675" i="2"/>
  <c r="K152" i="2"/>
  <c r="K59" i="2"/>
  <c r="K235" i="2"/>
  <c r="K170" i="2"/>
  <c r="K598" i="2"/>
  <c r="K574" i="2"/>
  <c r="K665" i="2"/>
  <c r="K663" i="2"/>
  <c r="K552" i="2"/>
  <c r="K863" i="2"/>
  <c r="K807" i="2"/>
  <c r="K910" i="2"/>
  <c r="K1109" i="2"/>
  <c r="K1520" i="2"/>
  <c r="K2866" i="2"/>
  <c r="K2818" i="2"/>
  <c r="K2758" i="2"/>
  <c r="K2710" i="2"/>
  <c r="K20" i="2"/>
  <c r="K123" i="2"/>
  <c r="K81" i="2"/>
  <c r="K212" i="2"/>
  <c r="K254" i="2"/>
  <c r="K710" i="2"/>
  <c r="K624" i="2"/>
  <c r="K570" i="2"/>
  <c r="K518" i="2"/>
  <c r="K937" i="2"/>
  <c r="K932" i="2"/>
  <c r="K941" i="2"/>
  <c r="K1134" i="2"/>
  <c r="K1069" i="2"/>
  <c r="K2025" i="2"/>
  <c r="K2781" i="2"/>
  <c r="K2721" i="2"/>
  <c r="K2673" i="2"/>
  <c r="K115" i="2"/>
  <c r="K33" i="2"/>
  <c r="K203" i="2"/>
  <c r="K147" i="2"/>
  <c r="K749" i="2"/>
  <c r="K737" i="2"/>
  <c r="K633" i="2"/>
  <c r="K719" i="2"/>
  <c r="K520" i="2"/>
  <c r="K840" i="2"/>
  <c r="K795" i="2"/>
  <c r="K886" i="2"/>
  <c r="K1163" i="2"/>
  <c r="K1472" i="2"/>
  <c r="K126" i="2"/>
  <c r="K47" i="2"/>
  <c r="K57" i="2"/>
  <c r="K692" i="2"/>
  <c r="K752" i="2"/>
  <c r="K521" i="2"/>
  <c r="K646" i="2"/>
  <c r="K969" i="2"/>
  <c r="K952" i="2"/>
  <c r="K836" i="2"/>
  <c r="K1104" i="2"/>
  <c r="K1453" i="2"/>
  <c r="K2797" i="2"/>
  <c r="K2707" i="2"/>
  <c r="K187" i="2"/>
  <c r="K98" i="2"/>
  <c r="K671" i="2"/>
  <c r="K558" i="2"/>
  <c r="K680" i="2"/>
  <c r="K847" i="2"/>
  <c r="K1028" i="2"/>
  <c r="K946" i="2"/>
  <c r="K1071" i="2"/>
  <c r="K1173" i="2"/>
  <c r="K1307" i="2"/>
  <c r="K1305" i="2"/>
  <c r="K1739" i="2"/>
  <c r="K925" i="2"/>
  <c r="K1214" i="2"/>
  <c r="K1257" i="2"/>
  <c r="K1398" i="2"/>
  <c r="K1682" i="2"/>
  <c r="K837" i="2"/>
  <c r="K1168" i="2"/>
  <c r="K1442" i="2"/>
  <c r="K1545" i="2"/>
  <c r="K1522" i="2"/>
  <c r="K1433" i="2"/>
  <c r="K1939" i="2"/>
  <c r="K2442" i="2"/>
  <c r="K438" i="2"/>
  <c r="D14" i="8"/>
  <c r="K294" i="2"/>
  <c r="K2883" i="2"/>
  <c r="K148" i="2"/>
  <c r="K474" i="2"/>
  <c r="K884" i="2"/>
  <c r="G2" i="2"/>
  <c r="C23" i="3" s="1"/>
  <c r="D23" i="3" s="1"/>
  <c r="G3" i="2"/>
  <c r="G19" i="3"/>
  <c r="E20" i="3"/>
  <c r="F20" i="3" s="1"/>
  <c r="I2" i="2"/>
  <c r="C25" i="3" s="1"/>
  <c r="D25" i="3" s="1"/>
  <c r="I3" i="2"/>
  <c r="I4" i="2" s="1"/>
  <c r="E25" i="3" s="1"/>
  <c r="F25" i="3" s="1"/>
  <c r="F2" i="2"/>
  <c r="C22" i="3" s="1"/>
  <c r="D22" i="3" s="1"/>
  <c r="F3" i="2"/>
  <c r="F4" i="2" s="1"/>
  <c r="E22" i="3" s="1"/>
  <c r="F22" i="3" s="1"/>
  <c r="C19" i="3"/>
  <c r="D19" i="3" s="1"/>
  <c r="E2" i="2"/>
  <c r="C21" i="3" s="1"/>
  <c r="D21" i="3" s="1"/>
  <c r="E3" i="2"/>
  <c r="E4" i="2" s="1"/>
  <c r="E21" i="3" s="1"/>
  <c r="F21" i="3" s="1"/>
  <c r="H36" i="17"/>
  <c r="H37" i="17" s="1"/>
  <c r="H23" i="17"/>
  <c r="B32" i="17"/>
  <c r="B28" i="17"/>
  <c r="B42" i="17"/>
  <c r="B46" i="17"/>
  <c r="D14" i="3" l="1"/>
  <c r="G14" i="3" s="1"/>
  <c r="H14" i="3" s="1"/>
  <c r="D12" i="3"/>
  <c r="D10" i="3"/>
  <c r="C9" i="17" s="1"/>
  <c r="D9" i="3"/>
  <c r="D8" i="3"/>
  <c r="C11" i="17"/>
  <c r="C7" i="17"/>
  <c r="Z12" i="6"/>
  <c r="Z7" i="6"/>
  <c r="Z6" i="6"/>
  <c r="Z13" i="6"/>
  <c r="AA1" i="6"/>
  <c r="AA2" i="6" s="1"/>
  <c r="AA3" i="6" s="1"/>
  <c r="AB17" i="6"/>
  <c r="B58" i="17"/>
  <c r="B60" i="17"/>
  <c r="H51" i="17"/>
  <c r="B72" i="17"/>
  <c r="B74" i="17"/>
  <c r="B70" i="17"/>
  <c r="D11" i="3"/>
  <c r="M4" i="8"/>
  <c r="B18" i="8"/>
  <c r="B19" i="8" s="1"/>
  <c r="D13" i="3"/>
  <c r="C24" i="3"/>
  <c r="D24" i="3" s="1"/>
  <c r="G4" i="2"/>
  <c r="E23" i="3" s="1"/>
  <c r="F23" i="3" s="1"/>
  <c r="C20" i="3"/>
  <c r="D20" i="3" s="1"/>
  <c r="E19" i="3"/>
  <c r="F19" i="3" s="1"/>
  <c r="H8" i="3"/>
  <c r="I8" i="3" s="1"/>
  <c r="G9" i="17"/>
  <c r="I10" i="3"/>
  <c r="AA13" i="6" l="1"/>
  <c r="AA4" i="6"/>
  <c r="AA12" i="6"/>
  <c r="AA6" i="6"/>
  <c r="AA7" i="6"/>
  <c r="AB1" i="6"/>
  <c r="AB2" i="6" s="1"/>
  <c r="AB3" i="6" s="1"/>
  <c r="AC17" i="6"/>
  <c r="G12" i="3"/>
  <c r="F11" i="17" s="1"/>
  <c r="C13" i="17"/>
  <c r="F13" i="17"/>
  <c r="G7" i="17"/>
  <c r="G13" i="17"/>
  <c r="I14" i="3"/>
  <c r="G56" i="17"/>
  <c r="H56" i="17" s="1"/>
  <c r="G42" i="17"/>
  <c r="H42" i="17" s="1"/>
  <c r="G70" i="17"/>
  <c r="H70" i="17" s="1"/>
  <c r="G28" i="17"/>
  <c r="H28" i="17" s="1"/>
  <c r="AB7" i="6" l="1"/>
  <c r="AB13" i="6"/>
  <c r="AB6" i="6"/>
  <c r="AB4" i="6"/>
  <c r="AB12" i="6"/>
  <c r="AC1" i="6"/>
  <c r="AC2" i="6" s="1"/>
  <c r="AC3" i="6" s="1"/>
  <c r="AD17" i="6"/>
  <c r="G54" i="17"/>
  <c r="H54" i="17" s="1"/>
  <c r="G40" i="17"/>
  <c r="H40" i="17" s="1"/>
  <c r="G26" i="17"/>
  <c r="H26" i="17" s="1"/>
  <c r="H12" i="3"/>
  <c r="I12" i="3" s="1"/>
  <c r="G68" i="17"/>
  <c r="H68" i="17" s="1"/>
  <c r="G46" i="17"/>
  <c r="G32" i="17"/>
  <c r="G74" i="17"/>
  <c r="G60" i="17"/>
  <c r="AC12" i="6" l="1"/>
  <c r="AC4" i="6"/>
  <c r="AC6" i="6"/>
  <c r="AC7" i="6"/>
  <c r="AC13" i="6"/>
  <c r="AD1" i="6"/>
  <c r="AD2" i="6" s="1"/>
  <c r="AD3" i="6" s="1"/>
  <c r="AE17" i="6"/>
  <c r="G11" i="17"/>
  <c r="G72" i="17" s="1"/>
  <c r="AD6" i="6" l="1"/>
  <c r="AD12" i="6"/>
  <c r="AD7" i="6"/>
  <c r="AD13" i="6"/>
  <c r="AD4" i="6"/>
  <c r="AE1" i="6"/>
  <c r="AE2" i="6" s="1"/>
  <c r="AE3" i="6" s="1"/>
  <c r="AF17" i="6"/>
  <c r="AF1" i="6" s="1"/>
  <c r="AF2" i="6" s="1"/>
  <c r="AF3" i="6" s="1"/>
  <c r="G44" i="17"/>
  <c r="G30" i="17"/>
  <c r="G58" i="17"/>
  <c r="AE7" i="6" l="1"/>
  <c r="AE4" i="6"/>
  <c r="AE13" i="6"/>
  <c r="AE6" i="6"/>
  <c r="AE12" i="6"/>
  <c r="AF6" i="6"/>
  <c r="AF12" i="6"/>
  <c r="AF4" i="6"/>
  <c r="AF13" i="6"/>
  <c r="AF7" i="6"/>
</calcChain>
</file>

<file path=xl/comments1.xml><?xml version="1.0" encoding="utf-8"?>
<comments xmlns="http://schemas.openxmlformats.org/spreadsheetml/2006/main">
  <authors>
    <author>Алия М Шманова</author>
  </authors>
  <commentList>
    <comment ref="P5" authorId="0">
      <text>
        <r>
          <rPr>
            <b/>
            <sz val="9"/>
            <color indexed="81"/>
            <rFont val="Tahoma"/>
            <family val="2"/>
            <charset val="204"/>
          </rPr>
          <t>Алия М Шманова:</t>
        </r>
        <r>
          <rPr>
            <sz val="9"/>
            <color indexed="81"/>
            <rFont val="Tahoma"/>
            <family val="2"/>
            <charset val="204"/>
          </rPr>
          <t xml:space="preserve">
6038524 расчетные краткосрочные  расходы по планируемому займу</t>
        </r>
      </text>
    </comment>
  </commentList>
</comments>
</file>

<file path=xl/sharedStrings.xml><?xml version="1.0" encoding="utf-8"?>
<sst xmlns="http://schemas.openxmlformats.org/spreadsheetml/2006/main" count="2069" uniqueCount="1019">
  <si>
    <t>USD</t>
  </si>
  <si>
    <t>EUR</t>
  </si>
  <si>
    <t>JPY</t>
  </si>
  <si>
    <t>CAD</t>
  </si>
  <si>
    <t>AED</t>
  </si>
  <si>
    <t>SAR</t>
  </si>
  <si>
    <t>AUD</t>
  </si>
  <si>
    <t>GBP</t>
  </si>
  <si>
    <t>CHF</t>
  </si>
  <si>
    <t>Volatility</t>
  </si>
  <si>
    <t>NOP</t>
  </si>
  <si>
    <t>CI %</t>
  </si>
  <si>
    <t>HP</t>
  </si>
  <si>
    <t>ABS(NOP)</t>
  </si>
  <si>
    <t>Rate</t>
  </si>
  <si>
    <t>Weightage</t>
  </si>
  <si>
    <t>HISTORICAL</t>
  </si>
  <si>
    <t>1 Day VAR %</t>
  </si>
  <si>
    <t>10 Day VAR %</t>
  </si>
  <si>
    <t>1 Day Historical VaR</t>
  </si>
  <si>
    <t>10 Day Historical VaR</t>
  </si>
  <si>
    <t xml:space="preserve">Faysal Bank Limited </t>
  </si>
  <si>
    <t xml:space="preserve">Treasury Middle Office </t>
  </si>
  <si>
    <t>Portfolio Value - at- Risk (FX)</t>
  </si>
  <si>
    <t>Scenario 1</t>
  </si>
  <si>
    <t>Scenario 2</t>
  </si>
  <si>
    <t>Parametric</t>
  </si>
  <si>
    <t>Holding Period</t>
  </si>
  <si>
    <t>Confidence Level (99%)</t>
  </si>
  <si>
    <t>VaR %</t>
  </si>
  <si>
    <t>VaR Number</t>
  </si>
  <si>
    <t>Historical VAR</t>
  </si>
  <si>
    <t>Currency</t>
  </si>
  <si>
    <t>Volatilty</t>
  </si>
  <si>
    <t>Value at Risk (VaR)</t>
  </si>
  <si>
    <t>NOP in PKR</t>
  </si>
  <si>
    <t>VaR in Amount</t>
  </si>
  <si>
    <t>Position</t>
  </si>
  <si>
    <t>VAR Calculation</t>
  </si>
  <si>
    <t>Var</t>
  </si>
  <si>
    <t>SD</t>
  </si>
  <si>
    <t>Risk Metrics</t>
  </si>
  <si>
    <t>Lagged squared returns</t>
  </si>
  <si>
    <t>Conditional Variance</t>
  </si>
  <si>
    <t>lamda</t>
  </si>
  <si>
    <t>1-lamda</t>
  </si>
  <si>
    <t>Estimated Conditional Vol</t>
  </si>
  <si>
    <t xml:space="preserve">Positions in PKR </t>
  </si>
  <si>
    <t>Variance Co variance</t>
  </si>
  <si>
    <t xml:space="preserve">Confidence Level </t>
  </si>
  <si>
    <t xml:space="preserve">Risk Mertics </t>
  </si>
  <si>
    <t xml:space="preserve">Weight </t>
  </si>
  <si>
    <t>Exposure</t>
  </si>
  <si>
    <t>VaR Methodology</t>
  </si>
  <si>
    <t>Foreign Exchange</t>
  </si>
  <si>
    <t>Confidence Interval (99%)</t>
  </si>
  <si>
    <t>Confidence Interval (95%)</t>
  </si>
  <si>
    <t>Weights</t>
  </si>
  <si>
    <t>Legged Weights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</si>
  <si>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</si>
  <si>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</si>
  <si>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</si>
  <si>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</si>
  <si>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</si>
  <si>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</si>
  <si>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</si>
  <si>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</si>
  <si>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</si>
  <si>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Historical</t>
  </si>
  <si>
    <t>NOP Revaluation</t>
  </si>
  <si>
    <t xml:space="preserve">10 Day VAR </t>
  </si>
  <si>
    <t>RUB</t>
  </si>
  <si>
    <t>KZT EQV</t>
  </si>
  <si>
    <t>VaR  (KZT)</t>
  </si>
  <si>
    <t>VaR (USD)</t>
  </si>
  <si>
    <t>NOP Revaluation (KZT)</t>
  </si>
  <si>
    <t>1 Day VaR (USD)</t>
  </si>
  <si>
    <t>1 Day VaR (KZT)</t>
  </si>
  <si>
    <t>10 Day VaR (KZT)</t>
  </si>
  <si>
    <t>10 Day VaR (USD)</t>
  </si>
  <si>
    <t>.</t>
  </si>
  <si>
    <t>VaR (Метод)</t>
  </si>
  <si>
    <t>Исторический</t>
  </si>
  <si>
    <t>Параметрический</t>
  </si>
  <si>
    <t>Чистая позиция</t>
  </si>
  <si>
    <t>Волатильность</t>
  </si>
  <si>
    <t>Доверительный интервал (99%)</t>
  </si>
  <si>
    <t>Период (дней)</t>
  </si>
  <si>
    <t>HKD</t>
  </si>
  <si>
    <t>CNY</t>
  </si>
  <si>
    <t>тыс.тенге</t>
  </si>
  <si>
    <t>VaR (KZT)</t>
  </si>
  <si>
    <t>Изм. Г к Г</t>
  </si>
  <si>
    <t>1 день</t>
  </si>
  <si>
    <t>1 год</t>
  </si>
  <si>
    <t>Изм. Кв к Кв</t>
  </si>
  <si>
    <t>за 1 Кв 2019 г.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</si>
  <si>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</si>
  <si>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</si>
  <si>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</si>
  <si>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</si>
  <si>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</si>
  <si>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</si>
  <si>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</si>
  <si>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</si>
  <si>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</si>
  <si>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</si>
  <si>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</si>
  <si>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</si>
  <si>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</si>
  <si>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</si>
  <si>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</si>
  <si>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</si>
  <si>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</si>
  <si>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</si>
  <si>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</si>
  <si>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</si>
  <si>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</si>
  <si>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</si>
  <si>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</si>
  <si>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</si>
  <si>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</si>
  <si>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</si>
  <si>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</si>
  <si>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</si>
  <si>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</si>
  <si>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</si>
  <si>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</si>
  <si>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</si>
  <si>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</si>
  <si>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</si>
  <si>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</si>
  <si>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</si>
  <si>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</si>
  <si>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</si>
  <si>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</si>
  <si>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</si>
  <si>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</si>
  <si>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</si>
  <si>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</si>
  <si>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</si>
  <si>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</si>
  <si>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</si>
  <si>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</si>
  <si>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</si>
  <si>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</si>
  <si>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</si>
  <si>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</si>
  <si>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</si>
  <si>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</si>
  <si>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</si>
  <si>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</si>
  <si>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</si>
  <si>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</si>
  <si>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</si>
  <si>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</si>
  <si>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</si>
  <si>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</si>
  <si>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</si>
  <si>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06.01.2020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</si>
  <si>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</si>
  <si>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</si>
  <si>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</si>
  <si>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</si>
  <si>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</si>
  <si>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</si>
  <si>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</si>
  <si>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</si>
  <si>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</si>
  <si>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</si>
  <si>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</si>
  <si>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</si>
  <si>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</si>
  <si>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</si>
  <si>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</si>
  <si>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</si>
  <si>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</si>
  <si>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</si>
  <si>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</si>
  <si>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</si>
  <si>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</si>
  <si>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</si>
  <si>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</si>
  <si>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</si>
  <si>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</si>
  <si>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</si>
  <si>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</si>
  <si>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</si>
  <si>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</si>
  <si>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</si>
  <si>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</si>
  <si>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</si>
  <si>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</si>
  <si>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</si>
  <si>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</si>
  <si>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</si>
  <si>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</si>
  <si>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</si>
  <si>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</si>
  <si>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</si>
  <si>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</si>
  <si>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</si>
  <si>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</si>
  <si>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</si>
  <si>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</si>
  <si>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</si>
  <si>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</si>
  <si>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</si>
  <si>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</si>
  <si>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</si>
  <si>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</si>
  <si>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</si>
  <si>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</si>
  <si>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</si>
  <si>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</si>
  <si>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</si>
  <si>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</si>
  <si>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</si>
  <si>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</si>
  <si>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</si>
  <si>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</si>
  <si>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</si>
  <si>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</si>
  <si>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</si>
  <si>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</si>
  <si>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</si>
  <si>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</si>
  <si>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</si>
  <si>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</si>
  <si>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</si>
  <si>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</si>
  <si>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</si>
  <si>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</si>
  <si>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</si>
  <si>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</si>
  <si>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</si>
  <si>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</si>
  <si>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</si>
  <si>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04.05.2020</t>
  </si>
  <si>
    <t>05.05.2020</t>
  </si>
  <si>
    <t>06.05.2020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</si>
  <si>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</si>
  <si>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</si>
  <si>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</si>
  <si>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</si>
  <si>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</si>
  <si>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</si>
  <si>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</si>
  <si>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</si>
  <si>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</si>
  <si>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</si>
  <si>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</si>
  <si>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</si>
  <si>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</si>
  <si>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</si>
  <si>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</si>
  <si>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</si>
  <si>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</si>
  <si>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</si>
  <si>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</si>
  <si>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</si>
  <si>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</si>
  <si>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</si>
  <si>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</si>
  <si>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</si>
  <si>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</si>
  <si>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</si>
  <si>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</si>
  <si>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</si>
  <si>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</si>
  <si>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</si>
  <si>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</si>
  <si>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</si>
  <si>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</si>
  <si>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</si>
  <si>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</si>
  <si>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</si>
  <si>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</si>
  <si>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</si>
  <si>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за 1 Кв 2020 г.</t>
  </si>
  <si>
    <t>за 2 Кв 2020 г.</t>
  </si>
  <si>
    <t>03.07.2020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</si>
  <si>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</si>
  <si>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</si>
  <si>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</si>
  <si>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</si>
  <si>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</si>
  <si>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</si>
  <si>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</si>
  <si>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</si>
  <si>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</si>
  <si>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</si>
  <si>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</si>
  <si>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</si>
  <si>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</si>
  <si>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</si>
  <si>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</si>
  <si>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</si>
  <si>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</si>
  <si>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</si>
  <si>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</si>
  <si>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</si>
  <si>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</si>
  <si>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</si>
  <si>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</si>
  <si>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</si>
  <si>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</si>
  <si>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</si>
  <si>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</si>
  <si>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</si>
  <si>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</si>
  <si>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</si>
  <si>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</si>
  <si>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</si>
  <si>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</si>
  <si>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</si>
  <si>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</si>
  <si>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</si>
  <si>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</si>
  <si>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</si>
  <si>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</si>
  <si>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</si>
  <si>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</si>
  <si>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</si>
  <si>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</si>
  <si>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</si>
  <si>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</si>
  <si>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</si>
  <si>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</si>
  <si>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</si>
  <si>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</si>
  <si>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</si>
  <si>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</si>
  <si>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</si>
  <si>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</si>
  <si>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</si>
  <si>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</si>
  <si>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</si>
  <si>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</si>
  <si>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</si>
  <si>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</si>
  <si>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</si>
  <si>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</si>
  <si>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укрепление тенге</t>
  </si>
  <si>
    <t>ослабление тенге</t>
  </si>
  <si>
    <t>сумма потерь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</si>
  <si>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</si>
  <si>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</si>
  <si>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</si>
  <si>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</si>
  <si>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</si>
  <si>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</si>
  <si>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</si>
  <si>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</si>
  <si>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</si>
  <si>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</si>
  <si>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</si>
  <si>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</si>
  <si>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</si>
  <si>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</si>
  <si>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</si>
  <si>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</si>
  <si>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</si>
  <si>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</si>
  <si>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</si>
  <si>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</si>
  <si>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</si>
  <si>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</si>
  <si>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</si>
  <si>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</si>
  <si>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</si>
  <si>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</si>
  <si>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</si>
  <si>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</si>
  <si>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</si>
  <si>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</si>
  <si>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</si>
  <si>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</si>
  <si>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</si>
  <si>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</si>
  <si>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</si>
  <si>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</si>
  <si>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</si>
  <si>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</si>
  <si>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</si>
  <si>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</si>
  <si>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</si>
  <si>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</si>
  <si>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</si>
  <si>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</si>
  <si>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</si>
  <si>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</si>
  <si>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</si>
  <si>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</si>
  <si>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</si>
  <si>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</si>
  <si>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</si>
  <si>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</si>
  <si>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</si>
  <si>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</si>
  <si>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</si>
  <si>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</si>
  <si>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</si>
  <si>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</si>
  <si>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</si>
  <si>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05.01.2021</t>
  </si>
  <si>
    <t>06.01.2021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</si>
  <si>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</si>
  <si>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</si>
  <si>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</si>
  <si>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</si>
  <si>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</si>
  <si>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</si>
  <si>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</si>
  <si>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</si>
  <si>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</si>
  <si>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</si>
  <si>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</si>
  <si>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</si>
  <si>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</si>
  <si>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</si>
  <si>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</si>
  <si>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</si>
  <si>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</si>
  <si>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</si>
  <si>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</si>
  <si>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</si>
  <si>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</si>
  <si>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</si>
  <si>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</si>
  <si>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</si>
  <si>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</si>
  <si>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</si>
  <si>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</si>
  <si>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</si>
  <si>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</si>
  <si>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</si>
  <si>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</si>
  <si>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</si>
  <si>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</si>
  <si>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</si>
  <si>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</si>
  <si>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</si>
  <si>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</si>
  <si>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</si>
  <si>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</si>
  <si>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</si>
  <si>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</si>
  <si>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</si>
  <si>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</si>
  <si>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</si>
  <si>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</si>
  <si>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</si>
  <si>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</si>
  <si>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</si>
  <si>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</si>
  <si>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</si>
  <si>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</si>
  <si>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</si>
  <si>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</si>
  <si>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</si>
  <si>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</si>
  <si>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</si>
  <si>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</si>
  <si>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</si>
  <si>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</si>
  <si>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</si>
  <si>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</si>
  <si>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</si>
  <si>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</si>
  <si>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</si>
  <si>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</si>
  <si>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</si>
  <si>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</si>
  <si>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</si>
  <si>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</si>
  <si>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</si>
  <si>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</si>
  <si>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</si>
  <si>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</si>
  <si>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</si>
  <si>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</si>
  <si>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</si>
  <si>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</si>
  <si>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04.05.2021</t>
  </si>
  <si>
    <t>05.05.2021</t>
  </si>
  <si>
    <t>06.05.2021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</si>
  <si>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</si>
  <si>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</si>
  <si>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</si>
  <si>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</si>
  <si>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</si>
  <si>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</si>
  <si>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</si>
  <si>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</si>
  <si>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</si>
  <si>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</si>
  <si>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</si>
  <si>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</si>
  <si>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</si>
  <si>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</si>
  <si>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</si>
  <si>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</si>
  <si>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</si>
  <si>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</si>
  <si>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</si>
  <si>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</si>
  <si>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</si>
  <si>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</si>
  <si>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</si>
  <si>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</si>
  <si>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</si>
  <si>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</si>
  <si>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</si>
  <si>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</si>
  <si>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</si>
  <si>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</si>
  <si>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</si>
  <si>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</si>
  <si>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</si>
  <si>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</si>
  <si>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</si>
  <si>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</si>
  <si>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</si>
  <si>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</si>
  <si>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</si>
  <si>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</si>
  <si>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</si>
  <si>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</si>
  <si>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</si>
  <si>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</si>
  <si>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</si>
  <si>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</si>
  <si>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</si>
  <si>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</si>
  <si>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</si>
  <si>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</si>
  <si>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</si>
  <si>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</si>
  <si>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</si>
  <si>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</si>
  <si>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</si>
  <si>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</si>
  <si>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</si>
  <si>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</si>
  <si>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</si>
  <si>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</si>
  <si>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</si>
  <si>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</si>
  <si>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</si>
  <si>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</si>
  <si>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</si>
  <si>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</si>
  <si>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</si>
  <si>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</si>
  <si>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</si>
  <si>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</si>
  <si>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</si>
  <si>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</si>
  <si>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</si>
  <si>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</si>
  <si>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</si>
  <si>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</si>
  <si>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</si>
  <si>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</si>
  <si>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</si>
  <si>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</si>
  <si>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</si>
  <si>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</si>
  <si>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</si>
  <si>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</si>
  <si>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</si>
  <si>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</si>
  <si>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</si>
  <si>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</si>
  <si>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</si>
  <si>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</si>
  <si>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</si>
  <si>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</si>
  <si>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</si>
  <si>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</si>
  <si>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</si>
  <si>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</si>
  <si>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</si>
  <si>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</si>
  <si>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01.10.2021</t>
  </si>
  <si>
    <t>05.07.2021</t>
  </si>
  <si>
    <t>30.08.2021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</si>
  <si>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</si>
  <si>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</si>
  <si>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</si>
  <si>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</si>
  <si>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</si>
  <si>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</si>
  <si>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</si>
  <si>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</si>
  <si>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</si>
  <si>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</si>
  <si>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</si>
  <si>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</si>
  <si>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</si>
  <si>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</si>
  <si>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</si>
  <si>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</si>
  <si>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</si>
  <si>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</si>
  <si>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</si>
  <si>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</si>
  <si>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</si>
  <si>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</si>
  <si>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</si>
  <si>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</si>
  <si>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</si>
  <si>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</si>
  <si>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</si>
  <si>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</si>
  <si>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</si>
  <si>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</si>
  <si>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</si>
  <si>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</si>
  <si>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</si>
  <si>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</si>
  <si>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</si>
  <si>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</si>
  <si>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</si>
  <si>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</si>
  <si>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</si>
  <si>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</si>
  <si>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</si>
  <si>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</si>
  <si>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</si>
  <si>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</si>
  <si>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</si>
  <si>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</si>
  <si>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</si>
  <si>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</si>
  <si>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</si>
  <si>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</si>
  <si>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</si>
  <si>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</si>
  <si>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</si>
  <si>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</si>
  <si>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</si>
  <si>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</si>
  <si>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</si>
  <si>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</si>
  <si>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</si>
  <si>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</si>
  <si>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</si>
  <si>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</si>
  <si>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</si>
  <si>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</si>
  <si>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</si>
  <si>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</si>
  <si>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</si>
  <si>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</si>
  <si>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</si>
  <si>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</si>
  <si>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</si>
  <si>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</si>
  <si>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</si>
  <si>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</si>
  <si>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</si>
  <si>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</si>
  <si>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</si>
  <si>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</si>
  <si>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</si>
  <si>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</si>
  <si>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</si>
  <si>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</si>
  <si>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</si>
  <si>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</si>
  <si>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</si>
  <si>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</si>
  <si>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</si>
  <si>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</si>
  <si>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</si>
  <si>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</si>
  <si>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</si>
  <si>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</si>
  <si>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</si>
  <si>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</si>
  <si>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</si>
  <si>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</si>
  <si>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</si>
  <si>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</si>
  <si>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</si>
  <si>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</si>
  <si>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</si>
  <si>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</si>
  <si>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</si>
  <si>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</si>
  <si>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</si>
  <si>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05.03.2022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</si>
  <si>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</si>
  <si>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</si>
  <si>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</si>
  <si>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</si>
  <si>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</si>
  <si>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</si>
  <si>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</si>
  <si>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</si>
  <si>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19.03.2022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</si>
  <si>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</si>
  <si>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</si>
  <si>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</si>
  <si>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</si>
  <si>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</si>
  <si>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</si>
  <si>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</si>
  <si>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</si>
  <si>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</si>
  <si>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Итого</t>
  </si>
  <si>
    <t>Ч.В.П. в валюте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</si>
  <si>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</si>
  <si>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</si>
  <si>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</si>
  <si>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</si>
  <si>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</si>
  <si>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</si>
  <si>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</si>
  <si>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</si>
  <si>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</si>
  <si>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15.04.2022</t>
  </si>
  <si>
    <t>18.04.2022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</si>
  <si>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</si>
  <si>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</si>
  <si>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</si>
  <si>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</si>
  <si>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</si>
  <si>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</si>
  <si>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</si>
  <si>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</si>
  <si>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</si>
  <si>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03.05.2022</t>
  </si>
  <si>
    <t>04.05.2022</t>
  </si>
  <si>
    <t>05.05.2022</t>
  </si>
  <si>
    <t>06.05.2022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</si>
  <si>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</si>
  <si>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</si>
  <si>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</si>
  <si>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</si>
  <si>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</si>
  <si>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</si>
  <si>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</si>
  <si>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</si>
  <si>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</si>
  <si>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</si>
  <si>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</si>
  <si>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</si>
  <si>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</si>
  <si>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</si>
  <si>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</si>
  <si>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</si>
  <si>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</si>
  <si>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</si>
  <si>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</si>
  <si>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</si>
  <si>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</si>
  <si>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</si>
  <si>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</si>
  <si>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</si>
  <si>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</si>
  <si>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</si>
  <si>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</si>
  <si>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</si>
  <si>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</si>
  <si>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</si>
  <si>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</si>
  <si>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</si>
  <si>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</si>
  <si>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</si>
  <si>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</si>
  <si>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</si>
  <si>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</si>
  <si>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</si>
  <si>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курс на 30.06.2022</t>
  </si>
  <si>
    <t>Активы ( в тыс.тенге)</t>
  </si>
  <si>
    <t>Обязательства (в тыс.тенге)</t>
  </si>
  <si>
    <t>Ч.В.П. (в тыс.тенге)</t>
  </si>
  <si>
    <t>Чистая валютная позиция на 30.06.2022</t>
  </si>
  <si>
    <t>Чистая валютная позиция на 31.12.2021</t>
  </si>
  <si>
    <t>Отклонение</t>
  </si>
  <si>
    <t>Чистая валютная позиция на 30.06.2021</t>
  </si>
  <si>
    <t>Наименование</t>
  </si>
  <si>
    <t>04.07.2022</t>
  </si>
  <si>
    <t>05.07.2022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</si>
  <si>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</si>
  <si>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</si>
  <si>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</si>
  <si>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</si>
  <si>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</si>
  <si>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</si>
  <si>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</si>
  <si>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</si>
  <si>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</si>
  <si>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</si>
  <si>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</si>
  <si>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</si>
  <si>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</si>
  <si>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</si>
  <si>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</si>
  <si>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</si>
  <si>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</si>
  <si>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</si>
  <si>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</si>
  <si>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</si>
  <si>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</si>
  <si>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</si>
  <si>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</si>
  <si>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</si>
  <si>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</si>
  <si>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</si>
  <si>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</si>
  <si>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</si>
  <si>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</si>
  <si>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</si>
  <si>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</si>
  <si>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</si>
  <si>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</si>
  <si>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</si>
  <si>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</si>
  <si>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</si>
  <si>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</si>
  <si>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</si>
  <si>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</si>
  <si>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</si>
  <si>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</si>
  <si>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</si>
  <si>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</si>
  <si>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</si>
  <si>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</si>
  <si>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</si>
  <si>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</si>
  <si>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</si>
  <si>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01.09.2022</t>
  </si>
  <si>
    <t>02.09.2022</t>
  </si>
  <si>
    <t>03.09.2022</t>
  </si>
  <si>
    <t>04.09.2022</t>
  </si>
  <si>
    <t>05.09.2022</t>
  </si>
  <si>
    <t>08.09.2022</t>
  </si>
  <si>
    <t>09.09.2022</t>
  </si>
  <si>
    <t>10.09.2022</t>
  </si>
  <si>
    <t>11.09.2022</t>
  </si>
  <si>
    <t>12.09.2022</t>
  </si>
  <si>
    <t>15.09.2022</t>
  </si>
  <si>
    <t>16.09.2022</t>
  </si>
  <si>
    <t>17.09.2022</t>
  </si>
  <si>
    <t>18.09.2022</t>
  </si>
  <si>
    <t>19.09.2022</t>
  </si>
  <si>
    <t>22.09.2022</t>
  </si>
  <si>
    <t>23.09.2022</t>
  </si>
  <si>
    <t>24.09.2022</t>
  </si>
  <si>
    <t>25.09.2022</t>
  </si>
  <si>
    <t>26.09.2022</t>
  </si>
  <si>
    <t>29.09.2022</t>
  </si>
  <si>
    <t>30.09.2022</t>
  </si>
  <si>
    <t>01.10.2022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</si>
  <si>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</si>
  <si>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</si>
  <si>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</si>
  <si>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</si>
  <si>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</si>
  <si>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</si>
  <si>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</si>
  <si>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</si>
  <si>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</si>
  <si>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</si>
  <si>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</si>
  <si>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</si>
  <si>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</si>
  <si>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</si>
  <si>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</si>
  <si>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</si>
  <si>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</si>
  <si>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</si>
  <si>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</si>
  <si>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</si>
  <si>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</si>
  <si>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</si>
  <si>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</si>
  <si>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</si>
  <si>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</si>
  <si>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</si>
  <si>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</si>
  <si>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</si>
  <si>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</si>
  <si>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</si>
  <si>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</si>
  <si>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</si>
  <si>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</si>
  <si>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</si>
  <si>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</si>
  <si>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</si>
  <si>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</si>
  <si>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</si>
  <si>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</si>
  <si>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</si>
  <si>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</si>
  <si>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</si>
  <si>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</si>
  <si>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</si>
  <si>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</si>
  <si>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</si>
  <si>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</si>
  <si>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</si>
  <si>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</si>
  <si>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</si>
  <si>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</si>
  <si>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</si>
  <si>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</si>
  <si>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19.12.2022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</si>
  <si>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</si>
  <si>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</si>
  <si>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</si>
  <si>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</si>
  <si>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</si>
  <si>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</si>
  <si>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</si>
  <si>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</si>
  <si>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</si>
  <si>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</si>
  <si>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</si>
  <si>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</si>
  <si>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</si>
  <si>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</si>
  <si>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</si>
  <si>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</si>
  <si>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</si>
  <si>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</si>
  <si>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</si>
  <si>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</si>
  <si>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</si>
  <si>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</si>
  <si>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</si>
  <si>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</si>
  <si>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</si>
  <si>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</si>
  <si>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</si>
  <si>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</si>
  <si>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</si>
  <si>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</si>
  <si>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</si>
  <si>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</si>
  <si>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</si>
  <si>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</si>
  <si>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</si>
  <si>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</si>
  <si>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</si>
  <si>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</si>
  <si>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</si>
  <si>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</si>
  <si>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</si>
  <si>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</si>
  <si>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</si>
  <si>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</si>
  <si>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</si>
  <si>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</si>
  <si>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</si>
  <si>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</si>
  <si>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</si>
  <si>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</si>
  <si>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</si>
  <si>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</si>
  <si>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</si>
  <si>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</si>
  <si>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</si>
  <si>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</si>
  <si>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</si>
  <si>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</si>
  <si>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</si>
  <si>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</si>
  <si>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</si>
  <si>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</si>
  <si>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</si>
  <si>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</si>
  <si>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</si>
  <si>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</si>
  <si>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</si>
  <si>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</si>
  <si>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</si>
  <si>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</si>
  <si>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</si>
  <si>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</si>
  <si>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</si>
  <si>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</si>
  <si>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</si>
  <si>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</si>
  <si>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</si>
  <si>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</si>
  <si>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</si>
  <si>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</si>
  <si>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</si>
  <si>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</si>
  <si>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</si>
  <si>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</si>
  <si>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</si>
  <si>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</si>
  <si>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</si>
  <si>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</si>
  <si>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</si>
  <si>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</si>
  <si>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</si>
  <si>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</si>
  <si>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</si>
  <si>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</si>
  <si>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</si>
  <si>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</si>
  <si>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</si>
  <si>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</si>
  <si>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</si>
  <si>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</si>
  <si>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</si>
  <si>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</si>
  <si>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</si>
  <si>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</si>
  <si>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</si>
  <si>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</si>
  <si>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29.05.2023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</si>
</sst>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_-* #,##0.00_ _-;\-* #,##0.00_ _-;_-* &quot;-&quot;??_ _-;_-@_-"/>
    <numFmt numFmtId="165" formatCode="_(* #,##0.00_);_(* \(#,##0.00\);_(* &quot;-&quot;??_);_(@_)"/>
    <numFmt numFmtId="166" formatCode="0.000%"/>
    <numFmt numFmtId="167" formatCode="_(* #,##0_);_(* \(#,##0\);_(* &quot;-&quot;??_);_(@_)"/>
    <numFmt numFmtId="168" formatCode="[$-409]dd\-mmm\-yy;@"/>
    <numFmt numFmtId="169" formatCode="[$-409]d\-mmm\-yy;@"/>
    <numFmt numFmtId="170" formatCode="0.0000%"/>
    <numFmt numFmtId="171" formatCode="0.0000000%"/>
    <numFmt numFmtId="172" formatCode="0.00000000%"/>
    <numFmt numFmtId="173" formatCode="_(* #,##0.000_);_(* \(#,##0.000\);_(* &quot;-&quot;??_);_(@_)"/>
    <numFmt numFmtId="174" formatCode="#,##0.0_);[Red]\(#,##0.0\)"/>
    <numFmt numFmtId="175" formatCode="[$-419]d&quot; &quot;mmm&quot; &quot;yy;@"/>
    <numFmt numFmtId="176" formatCode="0.000"/>
    <numFmt numFmtId="177" formatCode="0.0000000000000000%"/>
  </numFmts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0"/>
      <color theme="8"/>
      <name val="Arial"/>
      <family val="2"/>
    </font>
    <font>
      <sz val="10"/>
      <color theme="8"/>
      <name val="Arial"/>
      <family val="2"/>
    </font>
    <font>
      <b/>
      <sz val="10"/>
      <color theme="3" tint="0.79998168889431442"/>
      <name val="Arial"/>
      <family val="2"/>
    </font>
    <font>
      <sz val="10"/>
      <color theme="3" tint="0.79998168889431442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indexed="10"/>
      <name val="Calibri"/>
      <family val="2"/>
    </font>
    <font>
      <sz val="10"/>
      <name val="Arial"/>
      <family val="2"/>
    </font>
    <font>
      <b/>
      <sz val="12"/>
      <name val="Calibri"/>
      <family val="2"/>
    </font>
    <font>
      <b/>
      <sz val="14"/>
      <color indexed="8"/>
      <name val="Calibri"/>
      <family val="2"/>
    </font>
    <font>
      <b/>
      <sz val="10"/>
      <color theme="0"/>
      <name val="Calibri"/>
      <family val="2"/>
    </font>
    <font>
      <b/>
      <sz val="11"/>
      <color theme="1"/>
      <name val="Calibri"/>
      <family val="2"/>
      <charset val="204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Tahoma"/>
      <family val="2"/>
      <charset val="204"/>
    </font>
    <font>
      <sz val="10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rgb="FFFF0000"/>
      <name val="Calibri"/>
      <family val="2"/>
      <charset val="204"/>
      <scheme val="minor"/>
    </font>
  </fonts>
  <fills count="7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246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22" fillId="37" borderId="0" applyNumberFormat="0" applyBorder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53" borderId="0" applyNumberFormat="0" applyBorder="0" applyAlignment="0" applyProtection="0"/>
    <xf numFmtId="0" fontId="24" fillId="37" borderId="0" applyNumberFormat="0" applyBorder="0" applyAlignment="0" applyProtection="0"/>
    <xf numFmtId="0" fontId="25" fillId="54" borderId="39" applyNumberFormat="0" applyAlignment="0" applyProtection="0"/>
    <xf numFmtId="0" fontId="26" fillId="55" borderId="40" applyNumberFormat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8" borderId="0" applyNumberFormat="0" applyBorder="0" applyAlignment="0" applyProtection="0"/>
    <xf numFmtId="0" fontId="29" fillId="0" borderId="41" applyNumberFormat="0" applyFill="0" applyAlignment="0" applyProtection="0"/>
    <xf numFmtId="0" fontId="30" fillId="0" borderId="42" applyNumberFormat="0" applyFill="0" applyAlignment="0" applyProtection="0"/>
    <xf numFmtId="0" fontId="31" fillId="0" borderId="43" applyNumberFormat="0" applyFill="0" applyAlignment="0" applyProtection="0"/>
    <xf numFmtId="0" fontId="31" fillId="0" borderId="0" applyNumberFormat="0" applyFill="0" applyBorder="0" applyAlignment="0" applyProtection="0"/>
    <xf numFmtId="0" fontId="32" fillId="41" borderId="39" applyNumberFormat="0" applyAlignment="0" applyProtection="0"/>
    <xf numFmtId="0" fontId="33" fillId="0" borderId="44" applyNumberFormat="0" applyFill="0" applyAlignment="0" applyProtection="0"/>
    <xf numFmtId="0" fontId="34" fillId="56" borderId="0" applyNumberFormat="0" applyBorder="0" applyAlignment="0" applyProtection="0"/>
    <xf numFmtId="0" fontId="21" fillId="0" borderId="0"/>
    <xf numFmtId="0" fontId="21" fillId="0" borderId="0"/>
    <xf numFmtId="0" fontId="22" fillId="0" borderId="0"/>
    <xf numFmtId="0" fontId="22" fillId="57" borderId="45" applyNumberFormat="0" applyFont="0" applyAlignment="0" applyProtection="0"/>
    <xf numFmtId="0" fontId="22" fillId="57" borderId="45" applyNumberFormat="0" applyFont="0" applyAlignment="0" applyProtection="0"/>
    <xf numFmtId="0" fontId="35" fillId="54" borderId="46" applyNumberFormat="0" applyAlignment="0" applyProtection="0"/>
    <xf numFmtId="0" fontId="36" fillId="0" borderId="0" applyNumberFormat="0" applyFill="0" applyBorder="0" applyAlignment="0" applyProtection="0"/>
    <xf numFmtId="0" fontId="37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2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56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44">
    <xf numFmtId="0" fontId="0" fillId="0" borderId="0" xfId="0"/>
    <xf numFmtId="0" fontId="0" fillId="0" borderId="0" xfId="0"/>
    <xf numFmtId="0" fontId="0" fillId="0" borderId="0" xfId="0"/>
    <xf numFmtId="0" fontId="18" fillId="0" borderId="0" xfId="5"/>
    <xf numFmtId="0" fontId="19" fillId="33" borderId="10" xfId="5" applyFont="1" applyFill="1" applyBorder="1"/>
    <xf numFmtId="166" fontId="19" fillId="33" borderId="11" xfId="6" applyNumberFormat="1" applyFont="1" applyFill="1" applyBorder="1"/>
    <xf numFmtId="0" fontId="19" fillId="34" borderId="15" xfId="5" applyFont="1" applyFill="1" applyBorder="1" applyAlignment="1">
      <alignment horizontal="center"/>
    </xf>
    <xf numFmtId="167" fontId="18" fillId="0" borderId="0" xfId="5" applyNumberFormat="1"/>
    <xf numFmtId="167" fontId="0" fillId="0" borderId="0" xfId="1" applyNumberFormat="1" applyFont="1"/>
    <xf numFmtId="166" fontId="18" fillId="0" borderId="0" xfId="2" applyNumberFormat="1" applyFont="1"/>
    <xf numFmtId="166" fontId="19" fillId="33" borderId="17" xfId="2" applyNumberFormat="1" applyFont="1" applyFill="1" applyBorder="1"/>
    <xf numFmtId="166" fontId="0" fillId="0" borderId="0" xfId="2" applyNumberFormat="1" applyFont="1"/>
    <xf numFmtId="0" fontId="19" fillId="34" borderId="38" xfId="5" applyFont="1" applyFill="1" applyBorder="1" applyAlignment="1">
      <alignment horizontal="center"/>
    </xf>
    <xf numFmtId="37" fontId="18" fillId="0" borderId="0" xfId="1" applyNumberFormat="1" applyFont="1"/>
    <xf numFmtId="37" fontId="18" fillId="35" borderId="12" xfId="3" applyNumberFormat="1" applyFill="1" applyBorder="1"/>
    <xf numFmtId="10" fontId="18" fillId="35" borderId="12" xfId="2" applyNumberFormat="1" applyFont="1" applyFill="1" applyBorder="1"/>
    <xf numFmtId="0" fontId="19" fillId="58" borderId="13" xfId="5" applyFont="1" applyFill="1" applyBorder="1"/>
    <xf numFmtId="166" fontId="19" fillId="58" borderId="14" xfId="6" applyNumberFormat="1" applyFont="1" applyFill="1" applyBorder="1"/>
    <xf numFmtId="14" fontId="39" fillId="61" borderId="12" xfId="5" applyNumberFormat="1" applyFont="1" applyFill="1" applyBorder="1" applyAlignment="1">
      <alignment horizontal="center"/>
    </xf>
    <xf numFmtId="166" fontId="39" fillId="62" borderId="12" xfId="2" applyNumberFormat="1" applyFont="1" applyFill="1" applyBorder="1"/>
    <xf numFmtId="0" fontId="39" fillId="63" borderId="12" xfId="5" applyFont="1" applyFill="1" applyBorder="1"/>
    <xf numFmtId="167" fontId="40" fillId="61" borderId="12" xfId="3" applyNumberFormat="1" applyFont="1" applyFill="1" applyBorder="1"/>
    <xf numFmtId="37" fontId="18" fillId="0" borderId="12" xfId="1" applyNumberFormat="1" applyFont="1" applyBorder="1"/>
    <xf numFmtId="169" fontId="18" fillId="0" borderId="0" xfId="5" applyNumberFormat="1" applyAlignment="1">
      <alignment horizontal="right"/>
    </xf>
    <xf numFmtId="169" fontId="0" fillId="0" borderId="0" xfId="0" applyNumberFormat="1" applyAlignment="1">
      <alignment horizontal="right"/>
    </xf>
    <xf numFmtId="166" fontId="0" fillId="0" borderId="0" xfId="0" applyNumberFormat="1"/>
    <xf numFmtId="0" fontId="16" fillId="0" borderId="0" xfId="0" applyFont="1"/>
    <xf numFmtId="0" fontId="0" fillId="0" borderId="0" xfId="0"/>
    <xf numFmtId="167" fontId="0" fillId="0" borderId="12" xfId="1" applyNumberFormat="1" applyFont="1" applyBorder="1"/>
    <xf numFmtId="0" fontId="0" fillId="0" borderId="12" xfId="0" applyBorder="1"/>
    <xf numFmtId="165" fontId="0" fillId="0" borderId="12" xfId="1" applyFont="1" applyBorder="1"/>
    <xf numFmtId="10" fontId="0" fillId="0" borderId="12" xfId="2" applyNumberFormat="1" applyFont="1" applyBorder="1"/>
    <xf numFmtId="14" fontId="39" fillId="61" borderId="0" xfId="5" applyNumberFormat="1" applyFont="1" applyFill="1" applyBorder="1" applyAlignment="1">
      <alignment horizontal="center"/>
    </xf>
    <xf numFmtId="171" fontId="0" fillId="0" borderId="0" xfId="2" applyNumberFormat="1" applyFont="1"/>
    <xf numFmtId="172" fontId="0" fillId="0" borderId="0" xfId="2" applyNumberFormat="1" applyFont="1"/>
    <xf numFmtId="171" fontId="0" fillId="0" borderId="12" xfId="2" applyNumberFormat="1" applyFont="1" applyBorder="1" applyAlignment="1">
      <alignment horizontal="center"/>
    </xf>
    <xf numFmtId="165" fontId="18" fillId="0" borderId="21" xfId="1" applyFont="1" applyBorder="1" applyAlignment="1">
      <alignment horizontal="center"/>
    </xf>
    <xf numFmtId="0" fontId="18" fillId="0" borderId="14" xfId="885" applyBorder="1" applyAlignment="1">
      <alignment horizontal="center"/>
    </xf>
    <xf numFmtId="2" fontId="18" fillId="0" borderId="14" xfId="886" applyNumberFormat="1" applyFont="1" applyBorder="1" applyAlignment="1">
      <alignment horizontal="center"/>
    </xf>
    <xf numFmtId="0" fontId="20" fillId="0" borderId="13" xfId="885" applyFont="1" applyBorder="1" applyAlignment="1">
      <alignment horizontal="center"/>
    </xf>
    <xf numFmtId="0" fontId="18" fillId="0" borderId="12" xfId="885" applyBorder="1" applyAlignment="1">
      <alignment horizontal="center"/>
    </xf>
    <xf numFmtId="2" fontId="18" fillId="0" borderId="12" xfId="886" applyNumberFormat="1" applyFont="1" applyBorder="1" applyAlignment="1">
      <alignment horizontal="center"/>
    </xf>
    <xf numFmtId="0" fontId="20" fillId="0" borderId="20" xfId="885" applyFont="1" applyBorder="1" applyAlignment="1">
      <alignment horizontal="center"/>
    </xf>
    <xf numFmtId="0" fontId="18" fillId="0" borderId="21" xfId="885" applyBorder="1" applyAlignment="1">
      <alignment horizontal="center"/>
    </xf>
    <xf numFmtId="2" fontId="18" fillId="0" borderId="21" xfId="886" applyNumberFormat="1" applyFont="1" applyBorder="1" applyAlignment="1">
      <alignment horizontal="center"/>
    </xf>
    <xf numFmtId="0" fontId="20" fillId="0" borderId="28" xfId="885" applyFont="1" applyBorder="1" applyAlignment="1">
      <alignment horizontal="center"/>
    </xf>
    <xf numFmtId="0" fontId="41" fillId="61" borderId="26" xfId="885" applyFont="1" applyFill="1" applyBorder="1" applyAlignment="1">
      <alignment horizontal="center" wrapText="1"/>
    </xf>
    <xf numFmtId="0" fontId="41" fillId="61" borderId="25" xfId="885" applyFont="1" applyFill="1" applyBorder="1" applyAlignment="1">
      <alignment horizontal="center" wrapText="1"/>
    </xf>
    <xf numFmtId="167" fontId="18" fillId="0" borderId="21" xfId="1" applyNumberFormat="1" applyFont="1" applyBorder="1" applyAlignment="1">
      <alignment horizontal="center"/>
    </xf>
    <xf numFmtId="3" fontId="20" fillId="0" borderId="15" xfId="885" applyNumberFormat="1" applyFont="1" applyBorder="1" applyAlignment="1">
      <alignment horizontal="center"/>
    </xf>
    <xf numFmtId="3" fontId="18" fillId="0" borderId="14" xfId="885" applyNumberFormat="1" applyBorder="1" applyAlignment="1">
      <alignment horizontal="center"/>
    </xf>
    <xf numFmtId="10" fontId="18" fillId="0" borderId="14" xfId="886" applyNumberFormat="1" applyFont="1" applyBorder="1" applyAlignment="1">
      <alignment horizontal="center"/>
    </xf>
    <xf numFmtId="3" fontId="20" fillId="0" borderId="19" xfId="885" applyNumberFormat="1" applyFont="1" applyBorder="1" applyAlignment="1">
      <alignment horizontal="center"/>
    </xf>
    <xf numFmtId="3" fontId="18" fillId="0" borderId="12" xfId="885" applyNumberFormat="1" applyBorder="1" applyAlignment="1">
      <alignment horizontal="center"/>
    </xf>
    <xf numFmtId="10" fontId="18" fillId="0" borderId="12" xfId="886" applyNumberFormat="1" applyFont="1" applyBorder="1" applyAlignment="1">
      <alignment horizontal="center"/>
    </xf>
    <xf numFmtId="3" fontId="20" fillId="0" borderId="16" xfId="885" applyNumberFormat="1" applyFont="1" applyBorder="1" applyAlignment="1">
      <alignment horizontal="center"/>
    </xf>
    <xf numFmtId="3" fontId="18" fillId="0" borderId="21" xfId="885" applyNumberFormat="1" applyBorder="1" applyAlignment="1">
      <alignment horizontal="center"/>
    </xf>
    <xf numFmtId="10" fontId="18" fillId="0" borderId="21" xfId="886" applyNumberFormat="1" applyFont="1" applyBorder="1" applyAlignment="1">
      <alignment horizontal="center"/>
    </xf>
    <xf numFmtId="0" fontId="41" fillId="61" borderId="27" xfId="885" applyFont="1" applyFill="1" applyBorder="1" applyAlignment="1">
      <alignment horizontal="center" wrapText="1"/>
    </xf>
    <xf numFmtId="167" fontId="20" fillId="0" borderId="24" xfId="887" applyNumberFormat="1" applyFont="1" applyFill="1" applyBorder="1"/>
    <xf numFmtId="167" fontId="20" fillId="0" borderId="23" xfId="887" applyNumberFormat="1" applyFont="1" applyFill="1" applyBorder="1"/>
    <xf numFmtId="0" fontId="41" fillId="61" borderId="26" xfId="887" applyFont="1" applyFill="1" applyBorder="1" applyAlignment="1">
      <alignment horizontal="center" wrapText="1"/>
    </xf>
    <xf numFmtId="0" fontId="41" fillId="61" borderId="25" xfId="887" applyFont="1" applyFill="1" applyBorder="1" applyAlignment="1">
      <alignment horizontal="center" wrapText="1"/>
    </xf>
    <xf numFmtId="167" fontId="20" fillId="0" borderId="51" xfId="888" applyNumberFormat="1" applyFont="1" applyFill="1" applyBorder="1"/>
    <xf numFmtId="167" fontId="20" fillId="0" borderId="22" xfId="888" applyNumberFormat="1" applyFont="1" applyFill="1" applyBorder="1"/>
    <xf numFmtId="10" fontId="18" fillId="0" borderId="19" xfId="889" applyNumberFormat="1" applyFill="1" applyBorder="1"/>
    <xf numFmtId="10" fontId="18" fillId="0" borderId="12" xfId="889" applyNumberFormat="1" applyFill="1" applyBorder="1"/>
    <xf numFmtId="0" fontId="18" fillId="0" borderId="19" xfId="887" applyFill="1" applyBorder="1"/>
    <xf numFmtId="0" fontId="18" fillId="0" borderId="12" xfId="887" applyFill="1" applyBorder="1"/>
    <xf numFmtId="166" fontId="18" fillId="0" borderId="19" xfId="889" applyNumberFormat="1" applyFill="1" applyBorder="1"/>
    <xf numFmtId="166" fontId="18" fillId="0" borderId="12" xfId="889" applyNumberFormat="1" applyFill="1" applyBorder="1"/>
    <xf numFmtId="167" fontId="20" fillId="0" borderId="19" xfId="887" applyNumberFormat="1" applyFont="1" applyFill="1" applyBorder="1"/>
    <xf numFmtId="167" fontId="20" fillId="0" borderId="12" xfId="887" applyNumberFormat="1" applyFont="1" applyFill="1" applyBorder="1"/>
    <xf numFmtId="0" fontId="41" fillId="59" borderId="19" xfId="887" applyFont="1" applyFill="1" applyBorder="1" applyAlignment="1">
      <alignment horizontal="center"/>
    </xf>
    <xf numFmtId="0" fontId="41" fillId="59" borderId="12" xfId="887" applyFont="1" applyFill="1" applyBorder="1" applyAlignment="1">
      <alignment horizontal="center"/>
    </xf>
    <xf numFmtId="0" fontId="41" fillId="59" borderId="16" xfId="887" applyFont="1" applyFill="1" applyBorder="1" applyAlignment="1">
      <alignment horizontal="center" wrapText="1"/>
    </xf>
    <xf numFmtId="0" fontId="41" fillId="59" borderId="21" xfId="887" applyFont="1" applyFill="1" applyBorder="1" applyAlignment="1">
      <alignment horizontal="center" wrapText="1"/>
    </xf>
    <xf numFmtId="168" fontId="43" fillId="61" borderId="49" xfId="890" applyNumberFormat="1" applyFont="1" applyFill="1" applyBorder="1" applyAlignment="1">
      <alignment horizontal="center"/>
    </xf>
    <xf numFmtId="0" fontId="44" fillId="61" borderId="48" xfId="890" applyFont="1" applyFill="1" applyBorder="1" applyAlignment="1">
      <alignment horizontal="center"/>
    </xf>
    <xf numFmtId="0" fontId="44" fillId="61" borderId="48" xfId="890" applyFont="1" applyFill="1" applyBorder="1"/>
    <xf numFmtId="0" fontId="43" fillId="61" borderId="34" xfId="890" applyFont="1" applyFill="1" applyBorder="1"/>
    <xf numFmtId="0" fontId="18" fillId="0" borderId="0" xfId="890" applyAlignment="1">
      <alignment horizontal="center"/>
    </xf>
    <xf numFmtId="0" fontId="18" fillId="0" borderId="0" xfId="890"/>
    <xf numFmtId="0" fontId="20" fillId="0" borderId="0" xfId="890" applyFont="1"/>
    <xf numFmtId="173" fontId="0" fillId="0" borderId="12" xfId="1" applyNumberFormat="1" applyFont="1" applyBorder="1"/>
    <xf numFmtId="14" fontId="39" fillId="61" borderId="53" xfId="5" applyNumberFormat="1" applyFont="1" applyFill="1" applyBorder="1" applyAlignment="1">
      <alignment horizontal="center"/>
    </xf>
    <xf numFmtId="15" fontId="0" fillId="0" borderId="0" xfId="0" applyNumberFormat="1"/>
    <xf numFmtId="166" fontId="0" fillId="0" borderId="12" xfId="2" applyNumberFormat="1" applyFont="1" applyBorder="1"/>
    <xf numFmtId="166" fontId="18" fillId="0" borderId="0" xfId="2" applyNumberFormat="1" applyFont="1" applyAlignment="1">
      <alignment horizontal="right"/>
    </xf>
    <xf numFmtId="10" fontId="0" fillId="0" borderId="0" xfId="2" applyNumberFormat="1" applyFont="1"/>
    <xf numFmtId="0" fontId="45" fillId="0" borderId="12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8" xfId="0" applyFill="1" applyBorder="1" applyAlignment="1"/>
    <xf numFmtId="167" fontId="0" fillId="0" borderId="0" xfId="1" applyNumberFormat="1" applyFont="1" applyFill="1"/>
    <xf numFmtId="165" fontId="0" fillId="0" borderId="0" xfId="0" applyNumberFormat="1"/>
    <xf numFmtId="37" fontId="0" fillId="0" borderId="0" xfId="0" applyNumberFormat="1"/>
    <xf numFmtId="167" fontId="20" fillId="0" borderId="0" xfId="1" applyNumberFormat="1" applyFont="1"/>
    <xf numFmtId="167" fontId="18" fillId="0" borderId="0" xfId="1" applyNumberFormat="1" applyFont="1"/>
    <xf numFmtId="167" fontId="19" fillId="34" borderId="10" xfId="1" applyNumberFormat="1" applyFont="1" applyFill="1" applyBorder="1" applyAlignment="1">
      <alignment horizontal="center"/>
    </xf>
    <xf numFmtId="165" fontId="18" fillId="0" borderId="0" xfId="5" applyNumberFormat="1"/>
    <xf numFmtId="0" fontId="45" fillId="0" borderId="54" xfId="0" applyFont="1" applyFill="1" applyBorder="1" applyAlignment="1">
      <alignment horizontal="center"/>
    </xf>
    <xf numFmtId="172" fontId="0" fillId="0" borderId="12" xfId="2" applyNumberFormat="1" applyFont="1" applyBorder="1"/>
    <xf numFmtId="37" fontId="39" fillId="65" borderId="12" xfId="3" applyNumberFormat="1" applyFont="1" applyFill="1" applyBorder="1"/>
    <xf numFmtId="37" fontId="39" fillId="65" borderId="50" xfId="1" applyNumberFormat="1" applyFont="1" applyFill="1" applyBorder="1"/>
    <xf numFmtId="0" fontId="0" fillId="0" borderId="0" xfId="0"/>
    <xf numFmtId="0" fontId="0" fillId="66" borderId="0" xfId="0" applyFill="1"/>
    <xf numFmtId="0" fontId="50" fillId="66" borderId="0" xfId="0" applyFont="1" applyFill="1"/>
    <xf numFmtId="169" fontId="47" fillId="66" borderId="0" xfId="0" applyNumberFormat="1" applyFont="1" applyFill="1" applyAlignment="1">
      <alignment horizontal="center"/>
    </xf>
    <xf numFmtId="0" fontId="0" fillId="66" borderId="12" xfId="0" applyFill="1" applyBorder="1"/>
    <xf numFmtId="0" fontId="51" fillId="67" borderId="12" xfId="0" applyFont="1" applyFill="1" applyBorder="1" applyAlignment="1">
      <alignment horizontal="center" vertical="center" wrapText="1"/>
    </xf>
    <xf numFmtId="37" fontId="0" fillId="66" borderId="12" xfId="0" applyNumberFormat="1" applyFill="1" applyBorder="1" applyAlignment="1">
      <alignment horizontal="center"/>
    </xf>
    <xf numFmtId="0" fontId="0" fillId="66" borderId="12" xfId="0" applyFill="1" applyBorder="1" applyAlignment="1">
      <alignment horizontal="center"/>
    </xf>
    <xf numFmtId="10" fontId="0" fillId="66" borderId="12" xfId="2" applyNumberFormat="1" applyFont="1" applyFill="1" applyBorder="1" applyAlignment="1">
      <alignment horizontal="center"/>
    </xf>
    <xf numFmtId="37" fontId="0" fillId="66" borderId="0" xfId="0" applyNumberFormat="1" applyFill="1" applyAlignment="1">
      <alignment horizontal="center"/>
    </xf>
    <xf numFmtId="0" fontId="0" fillId="66" borderId="0" xfId="0" applyFill="1" applyAlignment="1">
      <alignment horizontal="center"/>
    </xf>
    <xf numFmtId="10" fontId="0" fillId="66" borderId="0" xfId="2" applyNumberFormat="1" applyFont="1" applyFill="1" applyAlignment="1">
      <alignment horizontal="center"/>
    </xf>
    <xf numFmtId="15" fontId="0" fillId="66" borderId="0" xfId="0" applyNumberFormat="1" applyFill="1" applyAlignment="1">
      <alignment horizontal="right" vertical="center"/>
    </xf>
    <xf numFmtId="174" fontId="18" fillId="0" borderId="0" xfId="1" applyNumberFormat="1" applyFont="1"/>
    <xf numFmtId="0" fontId="19" fillId="60" borderId="33" xfId="5" applyFont="1" applyFill="1" applyBorder="1"/>
    <xf numFmtId="166" fontId="19" fillId="60" borderId="22" xfId="6" applyNumberFormat="1" applyFont="1" applyFill="1" applyBorder="1"/>
    <xf numFmtId="174" fontId="20" fillId="68" borderId="12" xfId="6" applyNumberFormat="1" applyFont="1" applyFill="1" applyBorder="1"/>
    <xf numFmtId="0" fontId="19" fillId="66" borderId="13" xfId="5" applyFont="1" applyFill="1" applyBorder="1"/>
    <xf numFmtId="174" fontId="20" fillId="66" borderId="12" xfId="6" applyNumberFormat="1" applyFont="1" applyFill="1" applyBorder="1"/>
    <xf numFmtId="164" fontId="0" fillId="69" borderId="0" xfId="0" applyNumberFormat="1" applyFill="1"/>
    <xf numFmtId="164" fontId="0" fillId="0" borderId="0" xfId="0" applyNumberFormat="1"/>
    <xf numFmtId="175" fontId="18" fillId="69" borderId="55" xfId="1" applyNumberFormat="1" applyFont="1" applyFill="1" applyBorder="1"/>
    <xf numFmtId="0" fontId="53" fillId="67" borderId="12" xfId="0" applyFont="1" applyFill="1" applyBorder="1" applyAlignment="1">
      <alignment horizontal="center"/>
    </xf>
    <xf numFmtId="0" fontId="54" fillId="66" borderId="12" xfId="0" applyFont="1" applyFill="1" applyBorder="1" applyAlignment="1">
      <alignment horizontal="center"/>
    </xf>
    <xf numFmtId="38" fontId="54" fillId="66" borderId="12" xfId="0" applyNumberFormat="1" applyFont="1" applyFill="1" applyBorder="1" applyAlignment="1">
      <alignment horizontal="center" vertical="center"/>
    </xf>
    <xf numFmtId="0" fontId="52" fillId="66" borderId="0" xfId="0" applyFont="1" applyFill="1" applyAlignment="1">
      <alignment horizontal="right"/>
    </xf>
    <xf numFmtId="166" fontId="39" fillId="62" borderId="0" xfId="2" applyNumberFormat="1" applyFont="1" applyFill="1" applyBorder="1"/>
    <xf numFmtId="10" fontId="18" fillId="35" borderId="0" xfId="2" applyNumberFormat="1" applyFont="1" applyFill="1" applyBorder="1"/>
    <xf numFmtId="176" fontId="18" fillId="0" borderId="0" xfId="5" applyNumberFormat="1"/>
    <xf numFmtId="14" fontId="0" fillId="0" borderId="0" xfId="0" applyNumberFormat="1"/>
    <xf numFmtId="165" fontId="19" fillId="34" borderId="37" xfId="1" applyNumberFormat="1" applyFont="1" applyFill="1" applyBorder="1" applyAlignment="1">
      <alignment horizontal="center"/>
    </xf>
    <xf numFmtId="165" fontId="19" fillId="34" borderId="13" xfId="1" applyNumberFormat="1" applyFont="1" applyFill="1" applyBorder="1" applyAlignment="1">
      <alignment horizontal="center"/>
    </xf>
    <xf numFmtId="174" fontId="20" fillId="68" borderId="22" xfId="5" applyNumberFormat="1" applyFont="1" applyFill="1" applyBorder="1"/>
    <xf numFmtId="0" fontId="19" fillId="34" borderId="56" xfId="5" applyFont="1" applyFill="1" applyBorder="1" applyAlignment="1">
      <alignment horizontal="center"/>
    </xf>
    <xf numFmtId="177" fontId="0" fillId="0" borderId="0" xfId="0" applyNumberFormat="1"/>
    <xf numFmtId="0" fontId="0" fillId="70" borderId="0" xfId="0" applyFill="1"/>
    <xf numFmtId="0" fontId="51" fillId="67" borderId="10" xfId="0" applyFont="1" applyFill="1" applyBorder="1" applyAlignment="1">
      <alignment horizontal="center" vertical="center" wrapText="1"/>
    </xf>
    <xf numFmtId="0" fontId="51" fillId="67" borderId="11" xfId="0" applyFont="1" applyFill="1" applyBorder="1" applyAlignment="1">
      <alignment horizontal="center" vertical="center" wrapText="1"/>
    </xf>
    <xf numFmtId="0" fontId="0" fillId="71" borderId="57" xfId="0" applyFill="1" applyBorder="1"/>
    <xf numFmtId="0" fontId="0" fillId="71" borderId="0" xfId="0" applyFill="1" applyBorder="1"/>
    <xf numFmtId="0" fontId="0" fillId="66" borderId="20" xfId="0" applyFill="1" applyBorder="1"/>
    <xf numFmtId="37" fontId="0" fillId="71" borderId="0" xfId="0" applyNumberFormat="1" applyFill="1" applyBorder="1" applyAlignment="1">
      <alignment horizontal="center"/>
    </xf>
    <xf numFmtId="170" fontId="0" fillId="71" borderId="0" xfId="2" applyNumberFormat="1" applyFont="1" applyFill="1" applyBorder="1" applyAlignment="1">
      <alignment horizontal="center"/>
    </xf>
    <xf numFmtId="0" fontId="0" fillId="71" borderId="0" xfId="0" applyFill="1" applyBorder="1" applyAlignment="1">
      <alignment horizontal="center"/>
    </xf>
    <xf numFmtId="10" fontId="0" fillId="71" borderId="0" xfId="2" applyNumberFormat="1" applyFont="1" applyFill="1" applyBorder="1" applyAlignment="1">
      <alignment horizontal="center"/>
    </xf>
    <xf numFmtId="0" fontId="0" fillId="66" borderId="13" xfId="0" applyFill="1" applyBorder="1"/>
    <xf numFmtId="37" fontId="0" fillId="66" borderId="14" xfId="0" applyNumberFormat="1" applyFill="1" applyBorder="1" applyAlignment="1">
      <alignment horizontal="center"/>
    </xf>
    <xf numFmtId="10" fontId="0" fillId="66" borderId="14" xfId="2" applyNumberFormat="1" applyFont="1" applyFill="1" applyBorder="1" applyAlignment="1">
      <alignment horizontal="center"/>
    </xf>
    <xf numFmtId="0" fontId="0" fillId="66" borderId="14" xfId="0" applyFill="1" applyBorder="1" applyAlignment="1">
      <alignment horizontal="center"/>
    </xf>
    <xf numFmtId="14" fontId="0" fillId="72" borderId="0" xfId="0" applyNumberFormat="1" applyFill="1"/>
    <xf numFmtId="14" fontId="0" fillId="70" borderId="0" xfId="0" applyNumberFormat="1" applyFill="1"/>
    <xf numFmtId="164" fontId="0" fillId="70" borderId="0" xfId="0" applyNumberFormat="1" applyFill="1"/>
    <xf numFmtId="0" fontId="0" fillId="71" borderId="58" xfId="0" applyFill="1" applyBorder="1"/>
    <xf numFmtId="37" fontId="0" fillId="71" borderId="58" xfId="0" applyNumberFormat="1" applyFill="1" applyBorder="1" applyAlignment="1">
      <alignment horizontal="center"/>
    </xf>
    <xf numFmtId="0" fontId="52" fillId="0" borderId="0" xfId="0" applyFont="1"/>
    <xf numFmtId="0" fontId="57" fillId="71" borderId="12" xfId="0" applyFont="1" applyFill="1" applyBorder="1"/>
    <xf numFmtId="3" fontId="58" fillId="71" borderId="12" xfId="0" applyNumberFormat="1" applyFont="1" applyFill="1" applyBorder="1"/>
    <xf numFmtId="3" fontId="58" fillId="66" borderId="12" xfId="0" applyNumberFormat="1" applyFont="1" applyFill="1" applyBorder="1"/>
    <xf numFmtId="3" fontId="0" fillId="0" borderId="0" xfId="0" applyNumberFormat="1"/>
    <xf numFmtId="167" fontId="20" fillId="0" borderId="0" xfId="1" applyNumberFormat="1" applyFont="1" applyFill="1" applyBorder="1"/>
    <xf numFmtId="167" fontId="0" fillId="72" borderId="0" xfId="1" applyNumberFormat="1" applyFont="1" applyFill="1"/>
    <xf numFmtId="10" fontId="0" fillId="72" borderId="0" xfId="2" applyNumberFormat="1" applyFont="1" applyFill="1"/>
    <xf numFmtId="0" fontId="0" fillId="72" borderId="0" xfId="0" applyFill="1"/>
    <xf numFmtId="166" fontId="19" fillId="72" borderId="17" xfId="2" applyNumberFormat="1" applyFont="1" applyFill="1" applyBorder="1"/>
    <xf numFmtId="167" fontId="18" fillId="72" borderId="0" xfId="5" applyNumberFormat="1" applyFill="1"/>
    <xf numFmtId="167" fontId="20" fillId="72" borderId="0" xfId="1" applyNumberFormat="1" applyFont="1" applyFill="1" applyBorder="1"/>
    <xf numFmtId="0" fontId="0" fillId="65" borderId="0" xfId="0" applyFill="1"/>
    <xf numFmtId="14" fontId="0" fillId="65" borderId="0" xfId="0" applyNumberFormat="1" applyFill="1"/>
    <xf numFmtId="167" fontId="0" fillId="65" borderId="0" xfId="1" applyNumberFormat="1" applyFont="1" applyFill="1"/>
    <xf numFmtId="14" fontId="0" fillId="0" borderId="0" xfId="0" applyNumberFormat="1" applyFill="1"/>
    <xf numFmtId="14" fontId="0" fillId="73" borderId="0" xfId="0" applyNumberFormat="1" applyFill="1"/>
    <xf numFmtId="0" fontId="0" fillId="73" borderId="0" xfId="0" applyFill="1"/>
    <xf numFmtId="0" fontId="0" fillId="0" borderId="0" xfId="0" applyFill="1"/>
    <xf numFmtId="164" fontId="0" fillId="73" borderId="0" xfId="0" applyNumberFormat="1" applyFill="1"/>
    <xf numFmtId="166" fontId="19" fillId="33" borderId="59" xfId="2" applyNumberFormat="1" applyFont="1" applyFill="1" applyBorder="1"/>
    <xf numFmtId="166" fontId="19" fillId="0" borderId="0" xfId="2" applyNumberFormat="1" applyFont="1" applyFill="1" applyBorder="1"/>
    <xf numFmtId="167" fontId="0" fillId="74" borderId="0" xfId="1" applyNumberFormat="1" applyFont="1" applyFill="1"/>
    <xf numFmtId="14" fontId="0" fillId="74" borderId="0" xfId="0" applyNumberFormat="1" applyFill="1"/>
    <xf numFmtId="10" fontId="0" fillId="74" borderId="0" xfId="2" applyNumberFormat="1" applyFont="1" applyFill="1"/>
    <xf numFmtId="0" fontId="0" fillId="74" borderId="0" xfId="0" applyFill="1"/>
    <xf numFmtId="166" fontId="19" fillId="74" borderId="60" xfId="2" applyNumberFormat="1" applyFont="1" applyFill="1" applyBorder="1"/>
    <xf numFmtId="167" fontId="18" fillId="74" borderId="0" xfId="5" applyNumberFormat="1" applyFill="1"/>
    <xf numFmtId="167" fontId="20" fillId="74" borderId="0" xfId="1" applyNumberFormat="1" applyFont="1" applyFill="1" applyBorder="1"/>
    <xf numFmtId="14" fontId="0" fillId="58" borderId="0" xfId="0" applyNumberFormat="1" applyFill="1"/>
    <xf numFmtId="0" fontId="0" fillId="58" borderId="0" xfId="0" applyFill="1"/>
    <xf numFmtId="164" fontId="0" fillId="58" borderId="0" xfId="0" applyNumberFormat="1" applyFill="1"/>
    <xf numFmtId="167" fontId="0" fillId="58" borderId="0" xfId="1" applyNumberFormat="1" applyFont="1" applyFill="1"/>
    <xf numFmtId="10" fontId="0" fillId="58" borderId="0" xfId="2" applyNumberFormat="1" applyFont="1" applyFill="1"/>
    <xf numFmtId="166" fontId="19" fillId="58" borderId="17" xfId="2" applyNumberFormat="1" applyFont="1" applyFill="1" applyBorder="1"/>
    <xf numFmtId="167" fontId="18" fillId="58" borderId="0" xfId="5" applyNumberFormat="1" applyFill="1"/>
    <xf numFmtId="167" fontId="20" fillId="58" borderId="0" xfId="1" applyNumberFormat="1" applyFont="1" applyFill="1" applyBorder="1"/>
    <xf numFmtId="37" fontId="0" fillId="66" borderId="12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 applyFill="1" applyAlignment="1">
      <alignment horizontal="right"/>
    </xf>
    <xf numFmtId="10" fontId="0" fillId="0" borderId="0" xfId="2" applyNumberFormat="1" applyFont="1" applyFill="1"/>
    <xf numFmtId="166" fontId="19" fillId="0" borderId="17" xfId="2" applyNumberFormat="1" applyFont="1" applyFill="1" applyBorder="1"/>
    <xf numFmtId="167" fontId="18" fillId="0" borderId="0" xfId="5" applyNumberFormat="1" applyFill="1"/>
    <xf numFmtId="167" fontId="0" fillId="70" borderId="0" xfId="1" applyNumberFormat="1" applyFont="1" applyFill="1"/>
    <xf numFmtId="37" fontId="52" fillId="72" borderId="0" xfId="0" applyNumberFormat="1" applyFont="1" applyFill="1"/>
    <xf numFmtId="14" fontId="52" fillId="0" borderId="12" xfId="0" applyNumberFormat="1" applyFont="1" applyBorder="1" applyAlignment="1">
      <alignment horizontal="center"/>
    </xf>
    <xf numFmtId="37" fontId="52" fillId="0" borderId="12" xfId="0" applyNumberFormat="1" applyFont="1" applyBorder="1" applyAlignment="1">
      <alignment horizontal="center"/>
    </xf>
    <xf numFmtId="3" fontId="52" fillId="0" borderId="12" xfId="0" applyNumberFormat="1" applyFont="1" applyBorder="1"/>
    <xf numFmtId="0" fontId="61" fillId="70" borderId="0" xfId="0" applyFont="1" applyFill="1"/>
    <xf numFmtId="3" fontId="52" fillId="72" borderId="0" xfId="0" applyNumberFormat="1" applyFont="1" applyFill="1"/>
    <xf numFmtId="0" fontId="52" fillId="75" borderId="0" xfId="0" applyFont="1" applyFill="1"/>
    <xf numFmtId="0" fontId="0" fillId="0" borderId="0" xfId="0" applyFill="1" applyBorder="1"/>
    <xf numFmtId="169" fontId="0" fillId="0" borderId="0" xfId="0" applyNumberFormat="1" applyAlignment="1">
      <alignment horizontal="left"/>
    </xf>
    <xf numFmtId="37" fontId="0" fillId="70" borderId="12" xfId="0" applyNumberFormat="1" applyFill="1" applyBorder="1" applyAlignment="1">
      <alignment horizontal="center"/>
    </xf>
    <xf numFmtId="14" fontId="0" fillId="0" borderId="0" xfId="0" applyNumberFormat="1" applyAlignment="1">
      <alignment horizontal="left"/>
    </xf>
    <xf numFmtId="37" fontId="0" fillId="72" borderId="12" xfId="0" applyNumberFormat="1" applyFill="1" applyBorder="1" applyAlignment="1">
      <alignment horizontal="center"/>
    </xf>
    <xf numFmtId="0" fontId="52" fillId="0" borderId="12" xfId="0" applyFont="1" applyBorder="1"/>
    <xf numFmtId="37" fontId="0" fillId="0" borderId="12" xfId="0" applyNumberFormat="1" applyBorder="1"/>
    <xf numFmtId="3" fontId="0" fillId="0" borderId="12" xfId="0" applyNumberFormat="1" applyBorder="1"/>
    <xf numFmtId="37" fontId="52" fillId="0" borderId="12" xfId="0" applyNumberFormat="1" applyFont="1" applyBorder="1"/>
    <xf numFmtId="169" fontId="0" fillId="72" borderId="0" xfId="0" applyNumberFormat="1" applyFill="1" applyAlignment="1">
      <alignment horizontal="right"/>
    </xf>
    <xf numFmtId="164" fontId="0" fillId="72" borderId="0" xfId="0" applyNumberFormat="1" applyFill="1"/>
    <xf numFmtId="169" fontId="49" fillId="66" borderId="0" xfId="0" applyNumberFormat="1" applyFont="1" applyFill="1" applyAlignment="1">
      <alignment horizontal="center"/>
    </xf>
    <xf numFmtId="0" fontId="19" fillId="59" borderId="31" xfId="5" applyFont="1" applyFill="1" applyBorder="1" applyAlignment="1">
      <alignment horizontal="center"/>
    </xf>
    <xf numFmtId="0" fontId="19" fillId="59" borderId="18" xfId="5" applyFont="1" applyFill="1" applyBorder="1" applyAlignment="1">
      <alignment horizontal="center"/>
    </xf>
    <xf numFmtId="0" fontId="19" fillId="59" borderId="32" xfId="5" applyFont="1" applyFill="1" applyBorder="1" applyAlignment="1">
      <alignment horizontal="center"/>
    </xf>
    <xf numFmtId="0" fontId="0" fillId="0" borderId="52" xfId="0" applyBorder="1" applyAlignment="1">
      <alignment horizontal="center"/>
    </xf>
    <xf numFmtId="0" fontId="16" fillId="64" borderId="12" xfId="0" applyFont="1" applyFill="1" applyBorder="1" applyAlignment="1">
      <alignment horizontal="center"/>
    </xf>
    <xf numFmtId="0" fontId="39" fillId="61" borderId="27" xfId="887" applyFont="1" applyFill="1" applyBorder="1" applyAlignment="1">
      <alignment horizontal="center" wrapText="1"/>
    </xf>
    <xf numFmtId="0" fontId="39" fillId="61" borderId="25" xfId="887" applyFont="1" applyFill="1" applyBorder="1" applyAlignment="1">
      <alignment horizontal="center" wrapText="1"/>
    </xf>
    <xf numFmtId="0" fontId="39" fillId="61" borderId="26" xfId="887" applyFont="1" applyFill="1" applyBorder="1" applyAlignment="1">
      <alignment horizontal="center" wrapText="1"/>
    </xf>
    <xf numFmtId="0" fontId="41" fillId="59" borderId="35" xfId="887" applyFont="1" applyFill="1" applyBorder="1" applyAlignment="1">
      <alignment horizontal="center" wrapText="1"/>
    </xf>
    <xf numFmtId="0" fontId="41" fillId="59" borderId="36" xfId="887" applyFont="1" applyFill="1" applyBorder="1" applyAlignment="1">
      <alignment horizontal="center" wrapText="1"/>
    </xf>
    <xf numFmtId="0" fontId="20" fillId="0" borderId="20" xfId="887" applyFont="1" applyFill="1" applyBorder="1" applyAlignment="1">
      <alignment horizontal="left"/>
    </xf>
    <xf numFmtId="0" fontId="20" fillId="0" borderId="12" xfId="887" applyFont="1" applyFill="1" applyBorder="1" applyAlignment="1">
      <alignment horizontal="left"/>
    </xf>
    <xf numFmtId="0" fontId="42" fillId="59" borderId="20" xfId="887" applyFont="1" applyFill="1" applyBorder="1" applyAlignment="1">
      <alignment horizontal="left"/>
    </xf>
    <xf numFmtId="0" fontId="42" fillId="59" borderId="12" xfId="887" applyFont="1" applyFill="1" applyBorder="1" applyAlignment="1">
      <alignment horizontal="left"/>
    </xf>
    <xf numFmtId="0" fontId="16" fillId="64" borderId="18" xfId="0" applyFont="1" applyFill="1" applyBorder="1" applyAlignment="1">
      <alignment horizontal="center"/>
    </xf>
    <xf numFmtId="0" fontId="20" fillId="0" borderId="33" xfId="887" applyFont="1" applyFill="1" applyBorder="1" applyAlignment="1">
      <alignment horizontal="left"/>
    </xf>
    <xf numFmtId="0" fontId="20" fillId="0" borderId="22" xfId="887" applyFont="1" applyFill="1" applyBorder="1" applyAlignment="1">
      <alignment horizontal="left"/>
    </xf>
    <xf numFmtId="0" fontId="41" fillId="61" borderId="34" xfId="887" applyFont="1" applyFill="1" applyBorder="1" applyAlignment="1">
      <alignment horizontal="center" wrapText="1"/>
    </xf>
    <xf numFmtId="0" fontId="41" fillId="61" borderId="29" xfId="887" applyFont="1" applyFill="1" applyBorder="1" applyAlignment="1">
      <alignment horizontal="center" wrapText="1"/>
    </xf>
    <xf numFmtId="0" fontId="20" fillId="0" borderId="30" xfId="887" applyFont="1" applyFill="1" applyBorder="1" applyAlignment="1">
      <alignment horizontal="left"/>
    </xf>
    <xf numFmtId="0" fontId="20" fillId="0" borderId="23" xfId="887" applyFont="1" applyFill="1" applyBorder="1" applyAlignment="1">
      <alignment horizontal="left"/>
    </xf>
  </cellXfs>
  <cellStyles count="1246">
    <cellStyle name="20% - Accent1 10" xfId="682"/>
    <cellStyle name="20% - Accent1 2" xfId="7"/>
    <cellStyle name="20% - Accent1 2 10" xfId="775"/>
    <cellStyle name="20% - Accent1 2 2" xfId="57"/>
    <cellStyle name="20% - Accent1 2 3" xfId="154"/>
    <cellStyle name="20% - Accent1 2 4" xfId="243"/>
    <cellStyle name="20% - Accent1 2 5" xfId="332"/>
    <cellStyle name="20% - Accent1 2 6" xfId="421"/>
    <cellStyle name="20% - Accent1 2 7" xfId="510"/>
    <cellStyle name="20% - Accent1 2 8" xfId="599"/>
    <cellStyle name="20% - Accent1 2 9" xfId="688"/>
    <cellStyle name="20% - Accent1 3" xfId="104"/>
    <cellStyle name="20% - Accent1 4" xfId="148"/>
    <cellStyle name="20% - Accent1 5" xfId="237"/>
    <cellStyle name="20% - Accent1 6" xfId="326"/>
    <cellStyle name="20% - Accent1 7" xfId="415"/>
    <cellStyle name="20% - Accent1 8" xfId="504"/>
    <cellStyle name="20% - Accent1 9" xfId="593"/>
    <cellStyle name="20% - Accent2 10" xfId="725"/>
    <cellStyle name="20% - Accent2 2" xfId="8"/>
    <cellStyle name="20% - Accent2 2 10" xfId="776"/>
    <cellStyle name="20% - Accent2 2 2" xfId="58"/>
    <cellStyle name="20% - Accent2 2 3" xfId="155"/>
    <cellStyle name="20% - Accent2 2 4" xfId="244"/>
    <cellStyle name="20% - Accent2 2 5" xfId="333"/>
    <cellStyle name="20% - Accent2 2 6" xfId="422"/>
    <cellStyle name="20% - Accent2 2 7" xfId="511"/>
    <cellStyle name="20% - Accent2 2 8" xfId="600"/>
    <cellStyle name="20% - Accent2 2 9" xfId="689"/>
    <cellStyle name="20% - Accent2 3" xfId="105"/>
    <cellStyle name="20% - Accent2 4" xfId="191"/>
    <cellStyle name="20% - Accent2 5" xfId="280"/>
    <cellStyle name="20% - Accent2 6" xfId="369"/>
    <cellStyle name="20% - Accent2 7" xfId="458"/>
    <cellStyle name="20% - Accent2 8" xfId="547"/>
    <cellStyle name="20% - Accent2 9" xfId="636"/>
    <cellStyle name="20% - Accent3 10" xfId="681"/>
    <cellStyle name="20% - Accent3 2" xfId="9"/>
    <cellStyle name="20% - Accent3 2 10" xfId="777"/>
    <cellStyle name="20% - Accent3 2 2" xfId="59"/>
    <cellStyle name="20% - Accent3 2 3" xfId="156"/>
    <cellStyle name="20% - Accent3 2 4" xfId="245"/>
    <cellStyle name="20% - Accent3 2 5" xfId="334"/>
    <cellStyle name="20% - Accent3 2 6" xfId="423"/>
    <cellStyle name="20% - Accent3 2 7" xfId="512"/>
    <cellStyle name="20% - Accent3 2 8" xfId="601"/>
    <cellStyle name="20% - Accent3 2 9" xfId="690"/>
    <cellStyle name="20% - Accent3 3" xfId="106"/>
    <cellStyle name="20% - Accent3 4" xfId="147"/>
    <cellStyle name="20% - Accent3 5" xfId="236"/>
    <cellStyle name="20% - Accent3 6" xfId="325"/>
    <cellStyle name="20% - Accent3 7" xfId="414"/>
    <cellStyle name="20% - Accent3 8" xfId="503"/>
    <cellStyle name="20% - Accent3 9" xfId="592"/>
    <cellStyle name="20% - Accent4 10" xfId="733"/>
    <cellStyle name="20% - Accent4 2" xfId="10"/>
    <cellStyle name="20% - Accent4 2 10" xfId="778"/>
    <cellStyle name="20% - Accent4 2 2" xfId="60"/>
    <cellStyle name="20% - Accent4 2 3" xfId="157"/>
    <cellStyle name="20% - Accent4 2 4" xfId="246"/>
    <cellStyle name="20% - Accent4 2 5" xfId="335"/>
    <cellStyle name="20% - Accent4 2 6" xfId="424"/>
    <cellStyle name="20% - Accent4 2 7" xfId="513"/>
    <cellStyle name="20% - Accent4 2 8" xfId="602"/>
    <cellStyle name="20% - Accent4 2 9" xfId="691"/>
    <cellStyle name="20% - Accent4 3" xfId="107"/>
    <cellStyle name="20% - Accent4 4" xfId="199"/>
    <cellStyle name="20% - Accent4 5" xfId="288"/>
    <cellStyle name="20% - Accent4 6" xfId="377"/>
    <cellStyle name="20% - Accent4 7" xfId="466"/>
    <cellStyle name="20% - Accent4 8" xfId="555"/>
    <cellStyle name="20% - Accent4 9" xfId="644"/>
    <cellStyle name="20% - Accent5 10" xfId="732"/>
    <cellStyle name="20% - Accent5 2" xfId="11"/>
    <cellStyle name="20% - Accent5 2 10" xfId="779"/>
    <cellStyle name="20% - Accent5 2 2" xfId="61"/>
    <cellStyle name="20% - Accent5 2 3" xfId="158"/>
    <cellStyle name="20% - Accent5 2 4" xfId="247"/>
    <cellStyle name="20% - Accent5 2 5" xfId="336"/>
    <cellStyle name="20% - Accent5 2 6" xfId="425"/>
    <cellStyle name="20% - Accent5 2 7" xfId="514"/>
    <cellStyle name="20% - Accent5 2 8" xfId="603"/>
    <cellStyle name="20% - Accent5 2 9" xfId="692"/>
    <cellStyle name="20% - Accent5 3" xfId="108"/>
    <cellStyle name="20% - Accent5 4" xfId="198"/>
    <cellStyle name="20% - Accent5 5" xfId="287"/>
    <cellStyle name="20% - Accent5 6" xfId="376"/>
    <cellStyle name="20% - Accent5 7" xfId="465"/>
    <cellStyle name="20% - Accent5 8" xfId="554"/>
    <cellStyle name="20% - Accent5 9" xfId="643"/>
    <cellStyle name="20% - Accent6 10" xfId="731"/>
    <cellStyle name="20% - Accent6 2" xfId="12"/>
    <cellStyle name="20% - Accent6 2 10" xfId="780"/>
    <cellStyle name="20% - Accent6 2 2" xfId="62"/>
    <cellStyle name="20% - Accent6 2 3" xfId="159"/>
    <cellStyle name="20% - Accent6 2 4" xfId="248"/>
    <cellStyle name="20% - Accent6 2 5" xfId="337"/>
    <cellStyle name="20% - Accent6 2 6" xfId="426"/>
    <cellStyle name="20% - Accent6 2 7" xfId="515"/>
    <cellStyle name="20% - Accent6 2 8" xfId="604"/>
    <cellStyle name="20% - Accent6 2 9" xfId="693"/>
    <cellStyle name="20% - Accent6 3" xfId="109"/>
    <cellStyle name="20% - Accent6 4" xfId="197"/>
    <cellStyle name="20% - Accent6 5" xfId="286"/>
    <cellStyle name="20% - Accent6 6" xfId="375"/>
    <cellStyle name="20% - Accent6 7" xfId="464"/>
    <cellStyle name="20% - Accent6 8" xfId="553"/>
    <cellStyle name="20% - Accent6 9" xfId="642"/>
    <cellStyle name="40% - Accent1 10" xfId="730"/>
    <cellStyle name="40% - Accent1 2" xfId="13"/>
    <cellStyle name="40% - Accent1 2 10" xfId="781"/>
    <cellStyle name="40% - Accent1 2 2" xfId="63"/>
    <cellStyle name="40% - Accent1 2 3" xfId="160"/>
    <cellStyle name="40% - Accent1 2 4" xfId="249"/>
    <cellStyle name="40% - Accent1 2 5" xfId="338"/>
    <cellStyle name="40% - Accent1 2 6" xfId="427"/>
    <cellStyle name="40% - Accent1 2 7" xfId="516"/>
    <cellStyle name="40% - Accent1 2 8" xfId="605"/>
    <cellStyle name="40% - Accent1 2 9" xfId="694"/>
    <cellStyle name="40% - Accent1 3" xfId="110"/>
    <cellStyle name="40% - Accent1 4" xfId="196"/>
    <cellStyle name="40% - Accent1 5" xfId="285"/>
    <cellStyle name="40% - Accent1 6" xfId="374"/>
    <cellStyle name="40% - Accent1 7" xfId="463"/>
    <cellStyle name="40% - Accent1 8" xfId="552"/>
    <cellStyle name="40% - Accent1 9" xfId="641"/>
    <cellStyle name="40% - Accent2 10" xfId="734"/>
    <cellStyle name="40% - Accent2 2" xfId="14"/>
    <cellStyle name="40% - Accent2 2 10" xfId="782"/>
    <cellStyle name="40% - Accent2 2 2" xfId="64"/>
    <cellStyle name="40% - Accent2 2 3" xfId="161"/>
    <cellStyle name="40% - Accent2 2 4" xfId="250"/>
    <cellStyle name="40% - Accent2 2 5" xfId="339"/>
    <cellStyle name="40% - Accent2 2 6" xfId="428"/>
    <cellStyle name="40% - Accent2 2 7" xfId="517"/>
    <cellStyle name="40% - Accent2 2 8" xfId="606"/>
    <cellStyle name="40% - Accent2 2 9" xfId="695"/>
    <cellStyle name="40% - Accent2 3" xfId="111"/>
    <cellStyle name="40% - Accent2 4" xfId="200"/>
    <cellStyle name="40% - Accent2 5" xfId="289"/>
    <cellStyle name="40% - Accent2 6" xfId="378"/>
    <cellStyle name="40% - Accent2 7" xfId="467"/>
    <cellStyle name="40% - Accent2 8" xfId="556"/>
    <cellStyle name="40% - Accent2 9" xfId="645"/>
    <cellStyle name="40% - Accent3 10" xfId="735"/>
    <cellStyle name="40% - Accent3 2" xfId="15"/>
    <cellStyle name="40% - Accent3 2 10" xfId="783"/>
    <cellStyle name="40% - Accent3 2 2" xfId="65"/>
    <cellStyle name="40% - Accent3 2 3" xfId="162"/>
    <cellStyle name="40% - Accent3 2 4" xfId="251"/>
    <cellStyle name="40% - Accent3 2 5" xfId="340"/>
    <cellStyle name="40% - Accent3 2 6" xfId="429"/>
    <cellStyle name="40% - Accent3 2 7" xfId="518"/>
    <cellStyle name="40% - Accent3 2 8" xfId="607"/>
    <cellStyle name="40% - Accent3 2 9" xfId="696"/>
    <cellStyle name="40% - Accent3 3" xfId="112"/>
    <cellStyle name="40% - Accent3 4" xfId="201"/>
    <cellStyle name="40% - Accent3 5" xfId="290"/>
    <cellStyle name="40% - Accent3 6" xfId="379"/>
    <cellStyle name="40% - Accent3 7" xfId="468"/>
    <cellStyle name="40% - Accent3 8" xfId="557"/>
    <cellStyle name="40% - Accent3 9" xfId="646"/>
    <cellStyle name="40% - Accent4 10" xfId="736"/>
    <cellStyle name="40% - Accent4 2" xfId="16"/>
    <cellStyle name="40% - Accent4 2 10" xfId="784"/>
    <cellStyle name="40% - Accent4 2 2" xfId="66"/>
    <cellStyle name="40% - Accent4 2 3" xfId="163"/>
    <cellStyle name="40% - Accent4 2 4" xfId="252"/>
    <cellStyle name="40% - Accent4 2 5" xfId="341"/>
    <cellStyle name="40% - Accent4 2 6" xfId="430"/>
    <cellStyle name="40% - Accent4 2 7" xfId="519"/>
    <cellStyle name="40% - Accent4 2 8" xfId="608"/>
    <cellStyle name="40% - Accent4 2 9" xfId="697"/>
    <cellStyle name="40% - Accent4 3" xfId="113"/>
    <cellStyle name="40% - Accent4 4" xfId="202"/>
    <cellStyle name="40% - Accent4 5" xfId="291"/>
    <cellStyle name="40% - Accent4 6" xfId="380"/>
    <cellStyle name="40% - Accent4 7" xfId="469"/>
    <cellStyle name="40% - Accent4 8" xfId="558"/>
    <cellStyle name="40% - Accent4 9" xfId="647"/>
    <cellStyle name="40% - Accent5 10" xfId="737"/>
    <cellStyle name="40% - Accent5 2" xfId="17"/>
    <cellStyle name="40% - Accent5 2 10" xfId="785"/>
    <cellStyle name="40% - Accent5 2 2" xfId="67"/>
    <cellStyle name="40% - Accent5 2 3" xfId="164"/>
    <cellStyle name="40% - Accent5 2 4" xfId="253"/>
    <cellStyle name="40% - Accent5 2 5" xfId="342"/>
    <cellStyle name="40% - Accent5 2 6" xfId="431"/>
    <cellStyle name="40% - Accent5 2 7" xfId="520"/>
    <cellStyle name="40% - Accent5 2 8" xfId="609"/>
    <cellStyle name="40% - Accent5 2 9" xfId="698"/>
    <cellStyle name="40% - Accent5 3" xfId="114"/>
    <cellStyle name="40% - Accent5 4" xfId="203"/>
    <cellStyle name="40% - Accent5 5" xfId="292"/>
    <cellStyle name="40% - Accent5 6" xfId="381"/>
    <cellStyle name="40% - Accent5 7" xfId="470"/>
    <cellStyle name="40% - Accent5 8" xfId="559"/>
    <cellStyle name="40% - Accent5 9" xfId="648"/>
    <cellStyle name="40% - Accent6 10" xfId="738"/>
    <cellStyle name="40% - Accent6 2" xfId="18"/>
    <cellStyle name="40% - Accent6 2 10" xfId="786"/>
    <cellStyle name="40% - Accent6 2 2" xfId="68"/>
    <cellStyle name="40% - Accent6 2 3" xfId="165"/>
    <cellStyle name="40% - Accent6 2 4" xfId="254"/>
    <cellStyle name="40% - Accent6 2 5" xfId="343"/>
    <cellStyle name="40% - Accent6 2 6" xfId="432"/>
    <cellStyle name="40% - Accent6 2 7" xfId="521"/>
    <cellStyle name="40% - Accent6 2 8" xfId="610"/>
    <cellStyle name="40% - Accent6 2 9" xfId="699"/>
    <cellStyle name="40% - Accent6 3" xfId="115"/>
    <cellStyle name="40% - Accent6 4" xfId="204"/>
    <cellStyle name="40% - Accent6 5" xfId="293"/>
    <cellStyle name="40% - Accent6 6" xfId="382"/>
    <cellStyle name="40% - Accent6 7" xfId="471"/>
    <cellStyle name="40% - Accent6 8" xfId="560"/>
    <cellStyle name="40% - Accent6 9" xfId="649"/>
    <cellStyle name="60% - Accent1 10" xfId="739"/>
    <cellStyle name="60% - Accent1 2" xfId="19"/>
    <cellStyle name="60% - Accent1 2 10" xfId="787"/>
    <cellStyle name="60% - Accent1 2 2" xfId="69"/>
    <cellStyle name="60% - Accent1 2 3" xfId="166"/>
    <cellStyle name="60% - Accent1 2 4" xfId="255"/>
    <cellStyle name="60% - Accent1 2 5" xfId="344"/>
    <cellStyle name="60% - Accent1 2 6" xfId="433"/>
    <cellStyle name="60% - Accent1 2 7" xfId="522"/>
    <cellStyle name="60% - Accent1 2 8" xfId="611"/>
    <cellStyle name="60% - Accent1 2 9" xfId="700"/>
    <cellStyle name="60% - Accent1 3" xfId="116"/>
    <cellStyle name="60% - Accent1 4" xfId="205"/>
    <cellStyle name="60% - Accent1 5" xfId="294"/>
    <cellStyle name="60% - Accent1 6" xfId="383"/>
    <cellStyle name="60% - Accent1 7" xfId="472"/>
    <cellStyle name="60% - Accent1 8" xfId="561"/>
    <cellStyle name="60% - Accent1 9" xfId="650"/>
    <cellStyle name="60% - Accent2 10" xfId="740"/>
    <cellStyle name="60% - Accent2 2" xfId="20"/>
    <cellStyle name="60% - Accent2 2 10" xfId="788"/>
    <cellStyle name="60% - Accent2 2 2" xfId="70"/>
    <cellStyle name="60% - Accent2 2 3" xfId="167"/>
    <cellStyle name="60% - Accent2 2 4" xfId="256"/>
    <cellStyle name="60% - Accent2 2 5" xfId="345"/>
    <cellStyle name="60% - Accent2 2 6" xfId="434"/>
    <cellStyle name="60% - Accent2 2 7" xfId="523"/>
    <cellStyle name="60% - Accent2 2 8" xfId="612"/>
    <cellStyle name="60% - Accent2 2 9" xfId="701"/>
    <cellStyle name="60% - Accent2 3" xfId="117"/>
    <cellStyle name="60% - Accent2 4" xfId="206"/>
    <cellStyle name="60% - Accent2 5" xfId="295"/>
    <cellStyle name="60% - Accent2 6" xfId="384"/>
    <cellStyle name="60% - Accent2 7" xfId="473"/>
    <cellStyle name="60% - Accent2 8" xfId="562"/>
    <cellStyle name="60% - Accent2 9" xfId="651"/>
    <cellStyle name="60% - Accent3 10" xfId="741"/>
    <cellStyle name="60% - Accent3 2" xfId="21"/>
    <cellStyle name="60% - Accent3 2 10" xfId="789"/>
    <cellStyle name="60% - Accent3 2 2" xfId="71"/>
    <cellStyle name="60% - Accent3 2 3" xfId="168"/>
    <cellStyle name="60% - Accent3 2 4" xfId="257"/>
    <cellStyle name="60% - Accent3 2 5" xfId="346"/>
    <cellStyle name="60% - Accent3 2 6" xfId="435"/>
    <cellStyle name="60% - Accent3 2 7" xfId="524"/>
    <cellStyle name="60% - Accent3 2 8" xfId="613"/>
    <cellStyle name="60% - Accent3 2 9" xfId="702"/>
    <cellStyle name="60% - Accent3 3" xfId="118"/>
    <cellStyle name="60% - Accent3 4" xfId="207"/>
    <cellStyle name="60% - Accent3 5" xfId="296"/>
    <cellStyle name="60% - Accent3 6" xfId="385"/>
    <cellStyle name="60% - Accent3 7" xfId="474"/>
    <cellStyle name="60% - Accent3 8" xfId="563"/>
    <cellStyle name="60% - Accent3 9" xfId="652"/>
    <cellStyle name="60% - Accent4 10" xfId="742"/>
    <cellStyle name="60% - Accent4 2" xfId="22"/>
    <cellStyle name="60% - Accent4 2 10" xfId="790"/>
    <cellStyle name="60% - Accent4 2 2" xfId="72"/>
    <cellStyle name="60% - Accent4 2 3" xfId="169"/>
    <cellStyle name="60% - Accent4 2 4" xfId="258"/>
    <cellStyle name="60% - Accent4 2 5" xfId="347"/>
    <cellStyle name="60% - Accent4 2 6" xfId="436"/>
    <cellStyle name="60% - Accent4 2 7" xfId="525"/>
    <cellStyle name="60% - Accent4 2 8" xfId="614"/>
    <cellStyle name="60% - Accent4 2 9" xfId="703"/>
    <cellStyle name="60% - Accent4 3" xfId="119"/>
    <cellStyle name="60% - Accent4 4" xfId="208"/>
    <cellStyle name="60% - Accent4 5" xfId="297"/>
    <cellStyle name="60% - Accent4 6" xfId="386"/>
    <cellStyle name="60% - Accent4 7" xfId="475"/>
    <cellStyle name="60% - Accent4 8" xfId="564"/>
    <cellStyle name="60% - Accent4 9" xfId="653"/>
    <cellStyle name="60% - Accent5 10" xfId="743"/>
    <cellStyle name="60% - Accent5 2" xfId="23"/>
    <cellStyle name="60% - Accent5 2 10" xfId="791"/>
    <cellStyle name="60% - Accent5 2 2" xfId="73"/>
    <cellStyle name="60% - Accent5 2 3" xfId="170"/>
    <cellStyle name="60% - Accent5 2 4" xfId="259"/>
    <cellStyle name="60% - Accent5 2 5" xfId="348"/>
    <cellStyle name="60% - Accent5 2 6" xfId="437"/>
    <cellStyle name="60% - Accent5 2 7" xfId="526"/>
    <cellStyle name="60% - Accent5 2 8" xfId="615"/>
    <cellStyle name="60% - Accent5 2 9" xfId="704"/>
    <cellStyle name="60% - Accent5 3" xfId="120"/>
    <cellStyle name="60% - Accent5 4" xfId="209"/>
    <cellStyle name="60% - Accent5 5" xfId="298"/>
    <cellStyle name="60% - Accent5 6" xfId="387"/>
    <cellStyle name="60% - Accent5 7" xfId="476"/>
    <cellStyle name="60% - Accent5 8" xfId="565"/>
    <cellStyle name="60% - Accent5 9" xfId="654"/>
    <cellStyle name="60% - Accent6 10" xfId="744"/>
    <cellStyle name="60% - Accent6 2" xfId="24"/>
    <cellStyle name="60% - Accent6 2 10" xfId="792"/>
    <cellStyle name="60% - Accent6 2 2" xfId="74"/>
    <cellStyle name="60% - Accent6 2 3" xfId="171"/>
    <cellStyle name="60% - Accent6 2 4" xfId="260"/>
    <cellStyle name="60% - Accent6 2 5" xfId="349"/>
    <cellStyle name="60% - Accent6 2 6" xfId="438"/>
    <cellStyle name="60% - Accent6 2 7" xfId="527"/>
    <cellStyle name="60% - Accent6 2 8" xfId="616"/>
    <cellStyle name="60% - Accent6 2 9" xfId="705"/>
    <cellStyle name="60% - Accent6 3" xfId="121"/>
    <cellStyle name="60% - Accent6 4" xfId="210"/>
    <cellStyle name="60% - Accent6 5" xfId="299"/>
    <cellStyle name="60% - Accent6 6" xfId="388"/>
    <cellStyle name="60% - Accent6 7" xfId="477"/>
    <cellStyle name="60% - Accent6 8" xfId="566"/>
    <cellStyle name="60% - Accent6 9" xfId="655"/>
    <cellStyle name="Accent1 10" xfId="745"/>
    <cellStyle name="Accent1 2" xfId="25"/>
    <cellStyle name="Accent1 2 10" xfId="793"/>
    <cellStyle name="Accent1 2 2" xfId="75"/>
    <cellStyle name="Accent1 2 3" xfId="172"/>
    <cellStyle name="Accent1 2 4" xfId="261"/>
    <cellStyle name="Accent1 2 5" xfId="350"/>
    <cellStyle name="Accent1 2 6" xfId="439"/>
    <cellStyle name="Accent1 2 7" xfId="528"/>
    <cellStyle name="Accent1 2 8" xfId="617"/>
    <cellStyle name="Accent1 2 9" xfId="706"/>
    <cellStyle name="Accent1 3" xfId="122"/>
    <cellStyle name="Accent1 4" xfId="211"/>
    <cellStyle name="Accent1 5" xfId="300"/>
    <cellStyle name="Accent1 6" xfId="389"/>
    <cellStyle name="Accent1 7" xfId="478"/>
    <cellStyle name="Accent1 8" xfId="567"/>
    <cellStyle name="Accent1 9" xfId="656"/>
    <cellStyle name="Accent2 10" xfId="746"/>
    <cellStyle name="Accent2 2" xfId="26"/>
    <cellStyle name="Accent2 2 10" xfId="794"/>
    <cellStyle name="Accent2 2 2" xfId="76"/>
    <cellStyle name="Accent2 2 3" xfId="173"/>
    <cellStyle name="Accent2 2 4" xfId="262"/>
    <cellStyle name="Accent2 2 5" xfId="351"/>
    <cellStyle name="Accent2 2 6" xfId="440"/>
    <cellStyle name="Accent2 2 7" xfId="529"/>
    <cellStyle name="Accent2 2 8" xfId="618"/>
    <cellStyle name="Accent2 2 9" xfId="707"/>
    <cellStyle name="Accent2 3" xfId="123"/>
    <cellStyle name="Accent2 4" xfId="212"/>
    <cellStyle name="Accent2 5" xfId="301"/>
    <cellStyle name="Accent2 6" xfId="390"/>
    <cellStyle name="Accent2 7" xfId="479"/>
    <cellStyle name="Accent2 8" xfId="568"/>
    <cellStyle name="Accent2 9" xfId="657"/>
    <cellStyle name="Accent3 10" xfId="747"/>
    <cellStyle name="Accent3 2" xfId="27"/>
    <cellStyle name="Accent3 2 10" xfId="795"/>
    <cellStyle name="Accent3 2 2" xfId="77"/>
    <cellStyle name="Accent3 2 3" xfId="174"/>
    <cellStyle name="Accent3 2 4" xfId="263"/>
    <cellStyle name="Accent3 2 5" xfId="352"/>
    <cellStyle name="Accent3 2 6" xfId="441"/>
    <cellStyle name="Accent3 2 7" xfId="530"/>
    <cellStyle name="Accent3 2 8" xfId="619"/>
    <cellStyle name="Accent3 2 9" xfId="708"/>
    <cellStyle name="Accent3 3" xfId="124"/>
    <cellStyle name="Accent3 4" xfId="213"/>
    <cellStyle name="Accent3 5" xfId="302"/>
    <cellStyle name="Accent3 6" xfId="391"/>
    <cellStyle name="Accent3 7" xfId="480"/>
    <cellStyle name="Accent3 8" xfId="569"/>
    <cellStyle name="Accent3 9" xfId="658"/>
    <cellStyle name="Accent4 10" xfId="748"/>
    <cellStyle name="Accent4 2" xfId="28"/>
    <cellStyle name="Accent4 2 10" xfId="796"/>
    <cellStyle name="Accent4 2 2" xfId="78"/>
    <cellStyle name="Accent4 2 3" xfId="175"/>
    <cellStyle name="Accent4 2 4" xfId="264"/>
    <cellStyle name="Accent4 2 5" xfId="353"/>
    <cellStyle name="Accent4 2 6" xfId="442"/>
    <cellStyle name="Accent4 2 7" xfId="531"/>
    <cellStyle name="Accent4 2 8" xfId="620"/>
    <cellStyle name="Accent4 2 9" xfId="709"/>
    <cellStyle name="Accent4 3" xfId="125"/>
    <cellStyle name="Accent4 4" xfId="214"/>
    <cellStyle name="Accent4 5" xfId="303"/>
    <cellStyle name="Accent4 6" xfId="392"/>
    <cellStyle name="Accent4 7" xfId="481"/>
    <cellStyle name="Accent4 8" xfId="570"/>
    <cellStyle name="Accent4 9" xfId="659"/>
    <cellStyle name="Accent5 10" xfId="749"/>
    <cellStyle name="Accent5 2" xfId="29"/>
    <cellStyle name="Accent5 2 10" xfId="797"/>
    <cellStyle name="Accent5 2 2" xfId="79"/>
    <cellStyle name="Accent5 2 3" xfId="176"/>
    <cellStyle name="Accent5 2 4" xfId="265"/>
    <cellStyle name="Accent5 2 5" xfId="354"/>
    <cellStyle name="Accent5 2 6" xfId="443"/>
    <cellStyle name="Accent5 2 7" xfId="532"/>
    <cellStyle name="Accent5 2 8" xfId="621"/>
    <cellStyle name="Accent5 2 9" xfId="710"/>
    <cellStyle name="Accent5 3" xfId="126"/>
    <cellStyle name="Accent5 4" xfId="215"/>
    <cellStyle name="Accent5 5" xfId="304"/>
    <cellStyle name="Accent5 6" xfId="393"/>
    <cellStyle name="Accent5 7" xfId="482"/>
    <cellStyle name="Accent5 8" xfId="571"/>
    <cellStyle name="Accent5 9" xfId="660"/>
    <cellStyle name="Accent6 10" xfId="750"/>
    <cellStyle name="Accent6 2" xfId="30"/>
    <cellStyle name="Accent6 2 10" xfId="798"/>
    <cellStyle name="Accent6 2 2" xfId="80"/>
    <cellStyle name="Accent6 2 3" xfId="177"/>
    <cellStyle name="Accent6 2 4" xfId="266"/>
    <cellStyle name="Accent6 2 5" xfId="355"/>
    <cellStyle name="Accent6 2 6" xfId="444"/>
    <cellStyle name="Accent6 2 7" xfId="533"/>
    <cellStyle name="Accent6 2 8" xfId="622"/>
    <cellStyle name="Accent6 2 9" xfId="711"/>
    <cellStyle name="Accent6 3" xfId="127"/>
    <cellStyle name="Accent6 4" xfId="216"/>
    <cellStyle name="Accent6 5" xfId="305"/>
    <cellStyle name="Accent6 6" xfId="394"/>
    <cellStyle name="Accent6 7" xfId="483"/>
    <cellStyle name="Accent6 8" xfId="572"/>
    <cellStyle name="Accent6 9" xfId="661"/>
    <cellStyle name="Bad 10" xfId="751"/>
    <cellStyle name="Bad 2" xfId="31"/>
    <cellStyle name="Bad 2 10" xfId="799"/>
    <cellStyle name="Bad 2 2" xfId="81"/>
    <cellStyle name="Bad 2 3" xfId="178"/>
    <cellStyle name="Bad 2 4" xfId="267"/>
    <cellStyle name="Bad 2 5" xfId="356"/>
    <cellStyle name="Bad 2 6" xfId="445"/>
    <cellStyle name="Bad 2 7" xfId="534"/>
    <cellStyle name="Bad 2 8" xfId="623"/>
    <cellStyle name="Bad 2 9" xfId="712"/>
    <cellStyle name="Bad 3" xfId="128"/>
    <cellStyle name="Bad 4" xfId="217"/>
    <cellStyle name="Bad 5" xfId="306"/>
    <cellStyle name="Bad 6" xfId="395"/>
    <cellStyle name="Bad 7" xfId="484"/>
    <cellStyle name="Bad 8" xfId="573"/>
    <cellStyle name="Bad 9" xfId="662"/>
    <cellStyle name="Calculation 10" xfId="752"/>
    <cellStyle name="Calculation 2" xfId="32"/>
    <cellStyle name="Calculation 2 10" xfId="800"/>
    <cellStyle name="Calculation 2 2" xfId="82"/>
    <cellStyle name="Calculation 2 3" xfId="179"/>
    <cellStyle name="Calculation 2 4" xfId="268"/>
    <cellStyle name="Calculation 2 5" xfId="357"/>
    <cellStyle name="Calculation 2 6" xfId="446"/>
    <cellStyle name="Calculation 2 7" xfId="535"/>
    <cellStyle name="Calculation 2 8" xfId="624"/>
    <cellStyle name="Calculation 2 9" xfId="713"/>
    <cellStyle name="Calculation 3" xfId="129"/>
    <cellStyle name="Calculation 4" xfId="218"/>
    <cellStyle name="Calculation 5" xfId="307"/>
    <cellStyle name="Calculation 6" xfId="396"/>
    <cellStyle name="Calculation 7" xfId="485"/>
    <cellStyle name="Calculation 8" xfId="574"/>
    <cellStyle name="Calculation 9" xfId="663"/>
    <cellStyle name="Check Cell 10" xfId="753"/>
    <cellStyle name="Check Cell 2" xfId="33"/>
    <cellStyle name="Check Cell 2 10" xfId="801"/>
    <cellStyle name="Check Cell 2 2" xfId="83"/>
    <cellStyle name="Check Cell 2 3" xfId="180"/>
    <cellStyle name="Check Cell 2 4" xfId="269"/>
    <cellStyle name="Check Cell 2 5" xfId="358"/>
    <cellStyle name="Check Cell 2 6" xfId="447"/>
    <cellStyle name="Check Cell 2 7" xfId="536"/>
    <cellStyle name="Check Cell 2 8" xfId="625"/>
    <cellStyle name="Check Cell 2 9" xfId="714"/>
    <cellStyle name="Check Cell 3" xfId="130"/>
    <cellStyle name="Check Cell 4" xfId="219"/>
    <cellStyle name="Check Cell 5" xfId="308"/>
    <cellStyle name="Check Cell 6" xfId="397"/>
    <cellStyle name="Check Cell 7" xfId="486"/>
    <cellStyle name="Check Cell 8" xfId="575"/>
    <cellStyle name="Check Cell 9" xfId="664"/>
    <cellStyle name="Comma 14" xfId="818"/>
    <cellStyle name="Comma 14 2" xfId="888"/>
    <cellStyle name="Comma 2" xfId="3"/>
    <cellStyle name="Comma 2 10" xfId="754"/>
    <cellStyle name="Comma 2 10 2" xfId="1172"/>
    <cellStyle name="Comma 2 2" xfId="34"/>
    <cellStyle name="Comma 2 2 2" xfId="1136"/>
    <cellStyle name="Comma 2 3" xfId="131"/>
    <cellStyle name="Comma 2 3 2" xfId="1144"/>
    <cellStyle name="Comma 2 4" xfId="220"/>
    <cellStyle name="Comma 2 4 2" xfId="1148"/>
    <cellStyle name="Comma 2 5" xfId="309"/>
    <cellStyle name="Comma 2 5 2" xfId="1152"/>
    <cellStyle name="Comma 2 6" xfId="398"/>
    <cellStyle name="Comma 2 6 2" xfId="1156"/>
    <cellStyle name="Comma 2 7" xfId="487"/>
    <cellStyle name="Comma 2 7 2" xfId="1160"/>
    <cellStyle name="Comma 2 8" xfId="576"/>
    <cellStyle name="Comma 2 8 2" xfId="1164"/>
    <cellStyle name="Comma 2 9" xfId="665"/>
    <cellStyle name="Comma 2 9 2" xfId="1168"/>
    <cellStyle name="Comma 3" xfId="1128"/>
    <cellStyle name="Comma 3 10" xfId="755"/>
    <cellStyle name="Comma 3 2" xfId="35"/>
    <cellStyle name="Comma 3 3" xfId="132"/>
    <cellStyle name="Comma 3 4" xfId="221"/>
    <cellStyle name="Comma 3 5" xfId="310"/>
    <cellStyle name="Comma 3 6" xfId="399"/>
    <cellStyle name="Comma 3 7" xfId="488"/>
    <cellStyle name="Comma 3 8" xfId="577"/>
    <cellStyle name="Comma 3 9" xfId="666"/>
    <cellStyle name="Explanatory Text 10" xfId="756"/>
    <cellStyle name="Explanatory Text 2" xfId="36"/>
    <cellStyle name="Explanatory Text 2 10" xfId="802"/>
    <cellStyle name="Explanatory Text 2 2" xfId="84"/>
    <cellStyle name="Explanatory Text 2 3" xfId="181"/>
    <cellStyle name="Explanatory Text 2 4" xfId="270"/>
    <cellStyle name="Explanatory Text 2 5" xfId="359"/>
    <cellStyle name="Explanatory Text 2 6" xfId="448"/>
    <cellStyle name="Explanatory Text 2 7" xfId="537"/>
    <cellStyle name="Explanatory Text 2 8" xfId="626"/>
    <cellStyle name="Explanatory Text 2 9" xfId="715"/>
    <cellStyle name="Explanatory Text 3" xfId="133"/>
    <cellStyle name="Explanatory Text 4" xfId="222"/>
    <cellStyle name="Explanatory Text 5" xfId="311"/>
    <cellStyle name="Explanatory Text 6" xfId="400"/>
    <cellStyle name="Explanatory Text 7" xfId="489"/>
    <cellStyle name="Explanatory Text 8" xfId="578"/>
    <cellStyle name="Explanatory Text 9" xfId="667"/>
    <cellStyle name="Good 10" xfId="757"/>
    <cellStyle name="Good 2" xfId="37"/>
    <cellStyle name="Good 2 10" xfId="803"/>
    <cellStyle name="Good 2 2" xfId="85"/>
    <cellStyle name="Good 2 3" xfId="182"/>
    <cellStyle name="Good 2 4" xfId="271"/>
    <cellStyle name="Good 2 5" xfId="360"/>
    <cellStyle name="Good 2 6" xfId="449"/>
    <cellStyle name="Good 2 7" xfId="538"/>
    <cellStyle name="Good 2 8" xfId="627"/>
    <cellStyle name="Good 2 9" xfId="716"/>
    <cellStyle name="Good 3" xfId="134"/>
    <cellStyle name="Good 4" xfId="223"/>
    <cellStyle name="Good 5" xfId="312"/>
    <cellStyle name="Good 6" xfId="401"/>
    <cellStyle name="Good 7" xfId="490"/>
    <cellStyle name="Good 8" xfId="579"/>
    <cellStyle name="Good 9" xfId="668"/>
    <cellStyle name="Heading 1 10" xfId="758"/>
    <cellStyle name="Heading 1 2" xfId="38"/>
    <cellStyle name="Heading 1 2 10" xfId="804"/>
    <cellStyle name="Heading 1 2 2" xfId="86"/>
    <cellStyle name="Heading 1 2 3" xfId="183"/>
    <cellStyle name="Heading 1 2 4" xfId="272"/>
    <cellStyle name="Heading 1 2 5" xfId="361"/>
    <cellStyle name="Heading 1 2 6" xfId="450"/>
    <cellStyle name="Heading 1 2 7" xfId="539"/>
    <cellStyle name="Heading 1 2 8" xfId="628"/>
    <cellStyle name="Heading 1 2 9" xfId="717"/>
    <cellStyle name="Heading 1 3" xfId="135"/>
    <cellStyle name="Heading 1 4" xfId="224"/>
    <cellStyle name="Heading 1 5" xfId="313"/>
    <cellStyle name="Heading 1 6" xfId="402"/>
    <cellStyle name="Heading 1 7" xfId="491"/>
    <cellStyle name="Heading 1 8" xfId="580"/>
    <cellStyle name="Heading 1 9" xfId="669"/>
    <cellStyle name="Heading 2 10" xfId="759"/>
    <cellStyle name="Heading 2 2" xfId="39"/>
    <cellStyle name="Heading 2 2 10" xfId="805"/>
    <cellStyle name="Heading 2 2 2" xfId="87"/>
    <cellStyle name="Heading 2 2 3" xfId="184"/>
    <cellStyle name="Heading 2 2 4" xfId="273"/>
    <cellStyle name="Heading 2 2 5" xfId="362"/>
    <cellStyle name="Heading 2 2 6" xfId="451"/>
    <cellStyle name="Heading 2 2 7" xfId="540"/>
    <cellStyle name="Heading 2 2 8" xfId="629"/>
    <cellStyle name="Heading 2 2 9" xfId="718"/>
    <cellStyle name="Heading 2 3" xfId="136"/>
    <cellStyle name="Heading 2 4" xfId="225"/>
    <cellStyle name="Heading 2 5" xfId="314"/>
    <cellStyle name="Heading 2 6" xfId="403"/>
    <cellStyle name="Heading 2 7" xfId="492"/>
    <cellStyle name="Heading 2 8" xfId="581"/>
    <cellStyle name="Heading 2 9" xfId="670"/>
    <cellStyle name="Heading 3 10" xfId="760"/>
    <cellStyle name="Heading 3 2" xfId="40"/>
    <cellStyle name="Heading 3 2 10" xfId="806"/>
    <cellStyle name="Heading 3 2 2" xfId="88"/>
    <cellStyle name="Heading 3 2 3" xfId="185"/>
    <cellStyle name="Heading 3 2 4" xfId="274"/>
    <cellStyle name="Heading 3 2 5" xfId="363"/>
    <cellStyle name="Heading 3 2 6" xfId="452"/>
    <cellStyle name="Heading 3 2 7" xfId="541"/>
    <cellStyle name="Heading 3 2 8" xfId="630"/>
    <cellStyle name="Heading 3 2 9" xfId="719"/>
    <cellStyle name="Heading 3 3" xfId="137"/>
    <cellStyle name="Heading 3 4" xfId="226"/>
    <cellStyle name="Heading 3 5" xfId="315"/>
    <cellStyle name="Heading 3 6" xfId="404"/>
    <cellStyle name="Heading 3 7" xfId="493"/>
    <cellStyle name="Heading 3 8" xfId="582"/>
    <cellStyle name="Heading 3 9" xfId="671"/>
    <cellStyle name="Heading 4 10" xfId="761"/>
    <cellStyle name="Heading 4 2" xfId="41"/>
    <cellStyle name="Heading 4 2 10" xfId="807"/>
    <cellStyle name="Heading 4 2 2" xfId="89"/>
    <cellStyle name="Heading 4 2 3" xfId="186"/>
    <cellStyle name="Heading 4 2 4" xfId="275"/>
    <cellStyle name="Heading 4 2 5" xfId="364"/>
    <cellStyle name="Heading 4 2 6" xfId="453"/>
    <cellStyle name="Heading 4 2 7" xfId="542"/>
    <cellStyle name="Heading 4 2 8" xfId="631"/>
    <cellStyle name="Heading 4 2 9" xfId="720"/>
    <cellStyle name="Heading 4 3" xfId="138"/>
    <cellStyle name="Heading 4 4" xfId="227"/>
    <cellStyle name="Heading 4 5" xfId="316"/>
    <cellStyle name="Heading 4 6" xfId="405"/>
    <cellStyle name="Heading 4 7" xfId="494"/>
    <cellStyle name="Heading 4 8" xfId="583"/>
    <cellStyle name="Heading 4 9" xfId="672"/>
    <cellStyle name="Input 10" xfId="762"/>
    <cellStyle name="Input 2" xfId="42"/>
    <cellStyle name="Input 2 10" xfId="808"/>
    <cellStyle name="Input 2 2" xfId="90"/>
    <cellStyle name="Input 2 3" xfId="187"/>
    <cellStyle name="Input 2 4" xfId="276"/>
    <cellStyle name="Input 2 5" xfId="365"/>
    <cellStyle name="Input 2 6" xfId="454"/>
    <cellStyle name="Input 2 7" xfId="543"/>
    <cellStyle name="Input 2 8" xfId="632"/>
    <cellStyle name="Input 2 9" xfId="721"/>
    <cellStyle name="Input 3" xfId="139"/>
    <cellStyle name="Input 4" xfId="228"/>
    <cellStyle name="Input 5" xfId="317"/>
    <cellStyle name="Input 6" xfId="406"/>
    <cellStyle name="Input 7" xfId="495"/>
    <cellStyle name="Input 8" xfId="584"/>
    <cellStyle name="Input 9" xfId="673"/>
    <cellStyle name="Linked Cell 10" xfId="763"/>
    <cellStyle name="Linked Cell 2" xfId="43"/>
    <cellStyle name="Linked Cell 2 10" xfId="809"/>
    <cellStyle name="Linked Cell 2 2" xfId="91"/>
    <cellStyle name="Linked Cell 2 3" xfId="188"/>
    <cellStyle name="Linked Cell 2 4" xfId="277"/>
    <cellStyle name="Linked Cell 2 5" xfId="366"/>
    <cellStyle name="Linked Cell 2 6" xfId="455"/>
    <cellStyle name="Linked Cell 2 7" xfId="544"/>
    <cellStyle name="Linked Cell 2 8" xfId="633"/>
    <cellStyle name="Linked Cell 2 9" xfId="722"/>
    <cellStyle name="Linked Cell 3" xfId="140"/>
    <cellStyle name="Linked Cell 4" xfId="229"/>
    <cellStyle name="Linked Cell 5" xfId="318"/>
    <cellStyle name="Linked Cell 6" xfId="407"/>
    <cellStyle name="Linked Cell 7" xfId="496"/>
    <cellStyle name="Linked Cell 8" xfId="585"/>
    <cellStyle name="Linked Cell 9" xfId="674"/>
    <cellStyle name="Neutral 10" xfId="764"/>
    <cellStyle name="Neutral 2" xfId="44"/>
    <cellStyle name="Neutral 2 10" xfId="810"/>
    <cellStyle name="Neutral 2 2" xfId="92"/>
    <cellStyle name="Neutral 2 3" xfId="189"/>
    <cellStyle name="Neutral 2 4" xfId="278"/>
    <cellStyle name="Neutral 2 5" xfId="367"/>
    <cellStyle name="Neutral 2 6" xfId="456"/>
    <cellStyle name="Neutral 2 7" xfId="545"/>
    <cellStyle name="Neutral 2 8" xfId="634"/>
    <cellStyle name="Neutral 2 9" xfId="723"/>
    <cellStyle name="Neutral 3" xfId="141"/>
    <cellStyle name="Neutral 4" xfId="230"/>
    <cellStyle name="Neutral 5" xfId="319"/>
    <cellStyle name="Neutral 6" xfId="408"/>
    <cellStyle name="Neutral 7" xfId="497"/>
    <cellStyle name="Neutral 8" xfId="586"/>
    <cellStyle name="Neutral 9" xfId="675"/>
    <cellStyle name="Normal 10" xfId="831"/>
    <cellStyle name="Normal 10 2" xfId="1185"/>
    <cellStyle name="Normal 100" xfId="977"/>
    <cellStyle name="Normal 101" xfId="978"/>
    <cellStyle name="Normal 102" xfId="979"/>
    <cellStyle name="Normal 103" xfId="980"/>
    <cellStyle name="Normal 104" xfId="981"/>
    <cellStyle name="Normal 105" xfId="982"/>
    <cellStyle name="Normal 106" xfId="983"/>
    <cellStyle name="Normal 107" xfId="984"/>
    <cellStyle name="Normal 108" xfId="985"/>
    <cellStyle name="Normal 109" xfId="986"/>
    <cellStyle name="Normal 11" xfId="891"/>
    <cellStyle name="Normal 110" xfId="987"/>
    <cellStyle name="Normal 111" xfId="988"/>
    <cellStyle name="Normal 112" xfId="989"/>
    <cellStyle name="Normal 113" xfId="990"/>
    <cellStyle name="Normal 114" xfId="991"/>
    <cellStyle name="Normal 115" xfId="992"/>
    <cellStyle name="Normal 116" xfId="993"/>
    <cellStyle name="Normal 117" xfId="994"/>
    <cellStyle name="Normal 118" xfId="995"/>
    <cellStyle name="Normal 118 2" xfId="1239"/>
    <cellStyle name="Normal 119" xfId="996"/>
    <cellStyle name="Normal 119 2" xfId="1240"/>
    <cellStyle name="Normal 12" xfId="892"/>
    <cellStyle name="Normal 120" xfId="997"/>
    <cellStyle name="Normal 120 2" xfId="1241"/>
    <cellStyle name="Normal 121" xfId="998"/>
    <cellStyle name="Normal 121 2" xfId="1242"/>
    <cellStyle name="Normal 122" xfId="999"/>
    <cellStyle name="Normal 122 2" xfId="1243"/>
    <cellStyle name="Normal 123" xfId="1000"/>
    <cellStyle name="Normal 123 2" xfId="1244"/>
    <cellStyle name="Normal 124" xfId="1001"/>
    <cellStyle name="Normal 124 2" xfId="1245"/>
    <cellStyle name="Normal 125" xfId="1002"/>
    <cellStyle name="Normal 126" xfId="1003"/>
    <cellStyle name="Normal 127" xfId="1004"/>
    <cellStyle name="Normal 128" xfId="1005"/>
    <cellStyle name="Normal 129" xfId="1006"/>
    <cellStyle name="Normal 13" xfId="893"/>
    <cellStyle name="Normal 130" xfId="1007"/>
    <cellStyle name="Normal 131" xfId="1008"/>
    <cellStyle name="Normal 132" xfId="1009"/>
    <cellStyle name="Normal 133" xfId="1010"/>
    <cellStyle name="Normal 134" xfId="1011"/>
    <cellStyle name="Normal 135" xfId="1012"/>
    <cellStyle name="Normal 136" xfId="1013"/>
    <cellStyle name="Normal 137" xfId="1014"/>
    <cellStyle name="Normal 138" xfId="1015"/>
    <cellStyle name="Normal 139" xfId="1016"/>
    <cellStyle name="Normal 14" xfId="894"/>
    <cellStyle name="Normal 140" xfId="1017"/>
    <cellStyle name="Normal 141" xfId="1018"/>
    <cellStyle name="Normal 142" xfId="1019"/>
    <cellStyle name="Normal 143" xfId="1020"/>
    <cellStyle name="Normal 144" xfId="1021"/>
    <cellStyle name="Normal 145" xfId="1022"/>
    <cellStyle name="Normal 146" xfId="1023"/>
    <cellStyle name="Normal 147" xfId="1024"/>
    <cellStyle name="Normal 148" xfId="1025"/>
    <cellStyle name="Normal 149" xfId="1026"/>
    <cellStyle name="Normal 15" xfId="895"/>
    <cellStyle name="Normal 150" xfId="1027"/>
    <cellStyle name="Normal 151" xfId="1028"/>
    <cellStyle name="Normal 152" xfId="1029"/>
    <cellStyle name="Normal 153" xfId="1030"/>
    <cellStyle name="Normal 154" xfId="1031"/>
    <cellStyle name="Normal 155" xfId="1032"/>
    <cellStyle name="Normal 156" xfId="1033"/>
    <cellStyle name="Normal 157" xfId="1034"/>
    <cellStyle name="Normal 158" xfId="1035"/>
    <cellStyle name="Normal 159" xfId="1036"/>
    <cellStyle name="Normal 16" xfId="896"/>
    <cellStyle name="Normal 160" xfId="1037"/>
    <cellStyle name="Normal 161" xfId="1038"/>
    <cellStyle name="Normal 162" xfId="1039"/>
    <cellStyle name="Normal 163" xfId="1040"/>
    <cellStyle name="Normal 164" xfId="1041"/>
    <cellStyle name="Normal 165" xfId="1042"/>
    <cellStyle name="Normal 166" xfId="1043"/>
    <cellStyle name="Normal 167" xfId="1051"/>
    <cellStyle name="Normal 168" xfId="1052"/>
    <cellStyle name="Normal 169" xfId="1053"/>
    <cellStyle name="Normal 17" xfId="897"/>
    <cellStyle name="Normal 170" xfId="1054"/>
    <cellStyle name="Normal 171" xfId="1055"/>
    <cellStyle name="Normal 172" xfId="1056"/>
    <cellStyle name="Normal 173" xfId="1057"/>
    <cellStyle name="Normal 174" xfId="1044"/>
    <cellStyle name="Normal 175" xfId="1045"/>
    <cellStyle name="Normal 176" xfId="1046"/>
    <cellStyle name="Normal 177" xfId="1047"/>
    <cellStyle name="Normal 178" xfId="1048"/>
    <cellStyle name="Normal 179" xfId="1049"/>
    <cellStyle name="Normal 18" xfId="816"/>
    <cellStyle name="Normal 18 2" xfId="890"/>
    <cellStyle name="Normal 180" xfId="1050"/>
    <cellStyle name="Normal 181" xfId="1058"/>
    <cellStyle name="Normal 182" xfId="1059"/>
    <cellStyle name="Normal 183" xfId="1060"/>
    <cellStyle name="Normal 184" xfId="1061"/>
    <cellStyle name="Normal 185" xfId="1062"/>
    <cellStyle name="Normal 186" xfId="1063"/>
    <cellStyle name="Normal 187" xfId="1064"/>
    <cellStyle name="Normal 188" xfId="1065"/>
    <cellStyle name="Normal 189" xfId="1066"/>
    <cellStyle name="Normal 19" xfId="817"/>
    <cellStyle name="Normal 19 2" xfId="887"/>
    <cellStyle name="Normal 190" xfId="1067"/>
    <cellStyle name="Normal 191" xfId="1068"/>
    <cellStyle name="Normal 192" xfId="1069"/>
    <cellStyle name="Normal 193" xfId="1070"/>
    <cellStyle name="Normal 194" xfId="1071"/>
    <cellStyle name="Normal 195" xfId="1072"/>
    <cellStyle name="Normal 196" xfId="1073"/>
    <cellStyle name="Normal 197" xfId="1074"/>
    <cellStyle name="Normal 198" xfId="1075"/>
    <cellStyle name="Normal 199" xfId="1076"/>
    <cellStyle name="Normal 2" xfId="4"/>
    <cellStyle name="Normal 2 10" xfId="765"/>
    <cellStyle name="Normal 2 10 2" xfId="1173"/>
    <cellStyle name="Normal 2 11" xfId="823"/>
    <cellStyle name="Normal 2 11 2" xfId="1177"/>
    <cellStyle name="Normal 2 12" xfId="832"/>
    <cellStyle name="Normal 2 12 2" xfId="1186"/>
    <cellStyle name="Normal 2 13" xfId="834"/>
    <cellStyle name="Normal 2 13 2" xfId="1188"/>
    <cellStyle name="Normal 2 14" xfId="822"/>
    <cellStyle name="Normal 2 14 2" xfId="1176"/>
    <cellStyle name="Normal 2 15" xfId="835"/>
    <cellStyle name="Normal 2 15 2" xfId="1189"/>
    <cellStyle name="Normal 2 16" xfId="841"/>
    <cellStyle name="Normal 2 16 2" xfId="1195"/>
    <cellStyle name="Normal 2 17" xfId="847"/>
    <cellStyle name="Normal 2 17 2" xfId="1201"/>
    <cellStyle name="Normal 2 18" xfId="853"/>
    <cellStyle name="Normal 2 18 2" xfId="1207"/>
    <cellStyle name="Normal 2 19" xfId="859"/>
    <cellStyle name="Normal 2 19 2" xfId="1213"/>
    <cellStyle name="Normal 2 2" xfId="45"/>
    <cellStyle name="Normal 2 2 2" xfId="1137"/>
    <cellStyle name="Normal 2 20" xfId="865"/>
    <cellStyle name="Normal 2 20 2" xfId="1219"/>
    <cellStyle name="Normal 2 3" xfId="142"/>
    <cellStyle name="Normal 2 3 2" xfId="1145"/>
    <cellStyle name="Normal 2 4" xfId="231"/>
    <cellStyle name="Normal 2 4 2" xfId="1149"/>
    <cellStyle name="Normal 2 5" xfId="320"/>
    <cellStyle name="Normal 2 5 2" xfId="1153"/>
    <cellStyle name="Normal 2 6" xfId="409"/>
    <cellStyle name="Normal 2 6 2" xfId="1157"/>
    <cellStyle name="Normal 2 7" xfId="498"/>
    <cellStyle name="Normal 2 7 2" xfId="1161"/>
    <cellStyle name="Normal 2 8" xfId="587"/>
    <cellStyle name="Normal 2 8 2" xfId="1165"/>
    <cellStyle name="Normal 2 9" xfId="676"/>
    <cellStyle name="Normal 2 9 2" xfId="1169"/>
    <cellStyle name="Normal 20" xfId="820"/>
    <cellStyle name="Normal 20 2" xfId="885"/>
    <cellStyle name="Normal 200" xfId="1077"/>
    <cellStyle name="Normal 201" xfId="1078"/>
    <cellStyle name="Normal 202" xfId="1079"/>
    <cellStyle name="Normal 203" xfId="1080"/>
    <cellStyle name="Normal 204" xfId="1081"/>
    <cellStyle name="Normal 205" xfId="1082"/>
    <cellStyle name="Normal 206" xfId="1083"/>
    <cellStyle name="Normal 207" xfId="1084"/>
    <cellStyle name="Normal 208" xfId="1085"/>
    <cellStyle name="Normal 209" xfId="1086"/>
    <cellStyle name="Normal 21" xfId="898"/>
    <cellStyle name="Normal 210" xfId="1087"/>
    <cellStyle name="Normal 211" xfId="1088"/>
    <cellStyle name="Normal 212" xfId="1089"/>
    <cellStyle name="Normal 213" xfId="1090"/>
    <cellStyle name="Normal 214" xfId="1091"/>
    <cellStyle name="Normal 215" xfId="1092"/>
    <cellStyle name="Normal 216" xfId="1093"/>
    <cellStyle name="Normal 217" xfId="1094"/>
    <cellStyle name="Normal 218" xfId="1095"/>
    <cellStyle name="Normal 219" xfId="1096"/>
    <cellStyle name="Normal 22" xfId="899"/>
    <cellStyle name="Normal 220" xfId="1097"/>
    <cellStyle name="Normal 221" xfId="1098"/>
    <cellStyle name="Normal 222" xfId="1099"/>
    <cellStyle name="Normal 223" xfId="1100"/>
    <cellStyle name="Normal 224" xfId="1101"/>
    <cellStyle name="Normal 225" xfId="1102"/>
    <cellStyle name="Normal 226" xfId="1103"/>
    <cellStyle name="Normal 227" xfId="1104"/>
    <cellStyle name="Normal 228" xfId="1105"/>
    <cellStyle name="Normal 229" xfId="1106"/>
    <cellStyle name="Normal 23" xfId="900"/>
    <cellStyle name="Normal 230" xfId="1107"/>
    <cellStyle name="Normal 231" xfId="1108"/>
    <cellStyle name="Normal 232" xfId="1109"/>
    <cellStyle name="Normal 233" xfId="1110"/>
    <cellStyle name="Normal 234" xfId="1111"/>
    <cellStyle name="Normal 235" xfId="1112"/>
    <cellStyle name="Normal 236" xfId="1113"/>
    <cellStyle name="Normal 237" xfId="1114"/>
    <cellStyle name="Normal 238" xfId="1115"/>
    <cellStyle name="Normal 239" xfId="1116"/>
    <cellStyle name="Normal 24" xfId="901"/>
    <cellStyle name="Normal 240" xfId="1117"/>
    <cellStyle name="Normal 241" xfId="1118"/>
    <cellStyle name="Normal 242" xfId="1119"/>
    <cellStyle name="Normal 243" xfId="1120"/>
    <cellStyle name="Normal 244" xfId="1121"/>
    <cellStyle name="Normal 245" xfId="1122"/>
    <cellStyle name="Normal 246" xfId="1123"/>
    <cellStyle name="Normal 247" xfId="1124"/>
    <cellStyle name="Normal 248" xfId="1125"/>
    <cellStyle name="Normal 249" xfId="1126"/>
    <cellStyle name="Normal 25" xfId="902"/>
    <cellStyle name="Normal 250" xfId="1127"/>
    <cellStyle name="Normal 251" xfId="1129"/>
    <cellStyle name="Normal 254" xfId="1133"/>
    <cellStyle name="Normal 255" xfId="1134"/>
    <cellStyle name="Normal 26" xfId="903"/>
    <cellStyle name="Normal 27" xfId="904"/>
    <cellStyle name="Normal 28" xfId="905"/>
    <cellStyle name="Normal 29" xfId="906"/>
    <cellStyle name="Normal 3" xfId="5"/>
    <cellStyle name="Normal 3 10" xfId="766"/>
    <cellStyle name="Normal 3 10 2" xfId="1174"/>
    <cellStyle name="Normal 3 11" xfId="824"/>
    <cellStyle name="Normal 3 11 2" xfId="1178"/>
    <cellStyle name="Normal 3 12" xfId="833"/>
    <cellStyle name="Normal 3 12 2" xfId="1187"/>
    <cellStyle name="Normal 3 13" xfId="840"/>
    <cellStyle name="Normal 3 13 2" xfId="1194"/>
    <cellStyle name="Normal 3 14" xfId="846"/>
    <cellStyle name="Normal 3 14 2" xfId="1200"/>
    <cellStyle name="Normal 3 15" xfId="852"/>
    <cellStyle name="Normal 3 15 2" xfId="1206"/>
    <cellStyle name="Normal 3 16" xfId="858"/>
    <cellStyle name="Normal 3 16 2" xfId="1212"/>
    <cellStyle name="Normal 3 17" xfId="864"/>
    <cellStyle name="Normal 3 17 2" xfId="1218"/>
    <cellStyle name="Normal 3 18" xfId="870"/>
    <cellStyle name="Normal 3 18 2" xfId="1224"/>
    <cellStyle name="Normal 3 19" xfId="875"/>
    <cellStyle name="Normal 3 19 2" xfId="1229"/>
    <cellStyle name="Normal 3 2" xfId="46"/>
    <cellStyle name="Normal 3 2 2" xfId="1138"/>
    <cellStyle name="Normal 3 20" xfId="880"/>
    <cellStyle name="Normal 3 20 2" xfId="1234"/>
    <cellStyle name="Normal 3 3" xfId="143"/>
    <cellStyle name="Normal 3 3 2" xfId="1146"/>
    <cellStyle name="Normal 3 4" xfId="232"/>
    <cellStyle name="Normal 3 4 2" xfId="1150"/>
    <cellStyle name="Normal 3 5" xfId="321"/>
    <cellStyle name="Normal 3 5 2" xfId="1154"/>
    <cellStyle name="Normal 3 6" xfId="410"/>
    <cellStyle name="Normal 3 6 2" xfId="1158"/>
    <cellStyle name="Normal 3 7" xfId="499"/>
    <cellStyle name="Normal 3 7 2" xfId="1162"/>
    <cellStyle name="Normal 3 8" xfId="588"/>
    <cellStyle name="Normal 3 8 2" xfId="1166"/>
    <cellStyle name="Normal 3 9" xfId="677"/>
    <cellStyle name="Normal 3 9 2" xfId="1170"/>
    <cellStyle name="Normal 30" xfId="907"/>
    <cellStyle name="Normal 31" xfId="908"/>
    <cellStyle name="Normal 32" xfId="909"/>
    <cellStyle name="Normal 33" xfId="910"/>
    <cellStyle name="Normal 34" xfId="918"/>
    <cellStyle name="Normal 35" xfId="919"/>
    <cellStyle name="Normal 36" xfId="920"/>
    <cellStyle name="Normal 37" xfId="921"/>
    <cellStyle name="Normal 38" xfId="922"/>
    <cellStyle name="Normal 39" xfId="923"/>
    <cellStyle name="Normal 4" xfId="825"/>
    <cellStyle name="Normal 4 10" xfId="767"/>
    <cellStyle name="Normal 4 11" xfId="1179"/>
    <cellStyle name="Normal 4 2" xfId="47"/>
    <cellStyle name="Normal 4 3" xfId="144"/>
    <cellStyle name="Normal 4 4" xfId="233"/>
    <cellStyle name="Normal 4 5" xfId="322"/>
    <cellStyle name="Normal 4 6" xfId="411"/>
    <cellStyle name="Normal 4 7" xfId="500"/>
    <cellStyle name="Normal 4 8" xfId="589"/>
    <cellStyle name="Normal 4 9" xfId="678"/>
    <cellStyle name="Normal 40" xfId="924"/>
    <cellStyle name="Normal 41" xfId="911"/>
    <cellStyle name="Normal 42" xfId="912"/>
    <cellStyle name="Normal 43" xfId="913"/>
    <cellStyle name="Normal 44" xfId="914"/>
    <cellStyle name="Normal 45" xfId="915"/>
    <cellStyle name="Normal 46" xfId="916"/>
    <cellStyle name="Normal 47" xfId="917"/>
    <cellStyle name="Normal 48" xfId="925"/>
    <cellStyle name="Normal 49" xfId="926"/>
    <cellStyle name="Normal 5" xfId="826"/>
    <cellStyle name="Normal 5 10" xfId="774"/>
    <cellStyle name="Normal 5 10 2" xfId="1175"/>
    <cellStyle name="Normal 5 11" xfId="1180"/>
    <cellStyle name="Normal 5 2" xfId="56"/>
    <cellStyle name="Normal 5 2 2" xfId="1139"/>
    <cellStyle name="Normal 5 3" xfId="153"/>
    <cellStyle name="Normal 5 3 2" xfId="1147"/>
    <cellStyle name="Normal 5 4" xfId="242"/>
    <cellStyle name="Normal 5 4 2" xfId="1151"/>
    <cellStyle name="Normal 5 5" xfId="331"/>
    <cellStyle name="Normal 5 5 2" xfId="1155"/>
    <cellStyle name="Normal 5 6" xfId="420"/>
    <cellStyle name="Normal 5 6 2" xfId="1159"/>
    <cellStyle name="Normal 5 7" xfId="509"/>
    <cellStyle name="Normal 5 7 2" xfId="1163"/>
    <cellStyle name="Normal 5 8" xfId="598"/>
    <cellStyle name="Normal 5 8 2" xfId="1167"/>
    <cellStyle name="Normal 5 9" xfId="687"/>
    <cellStyle name="Normal 5 9 2" xfId="1171"/>
    <cellStyle name="Normal 50" xfId="927"/>
    <cellStyle name="Normal 51" xfId="928"/>
    <cellStyle name="Normal 51 2 2" xfId="1130"/>
    <cellStyle name="Normal 52" xfId="929"/>
    <cellStyle name="Normal 53" xfId="930"/>
    <cellStyle name="Normal 53 5" xfId="1131"/>
    <cellStyle name="Normal 53 7" xfId="1132"/>
    <cellStyle name="Normal 54" xfId="931"/>
    <cellStyle name="Normal 55" xfId="932"/>
    <cellStyle name="Normal 56" xfId="933"/>
    <cellStyle name="Normal 57" xfId="934"/>
    <cellStyle name="Normal 58" xfId="935"/>
    <cellStyle name="Normal 59" xfId="936"/>
    <cellStyle name="Normal 6" xfId="100"/>
    <cellStyle name="Normal 6 10" xfId="876"/>
    <cellStyle name="Normal 6 10 2" xfId="1230"/>
    <cellStyle name="Normal 6 11" xfId="881"/>
    <cellStyle name="Normal 6 11 2" xfId="1235"/>
    <cellStyle name="Normal 6 12" xfId="1140"/>
    <cellStyle name="Normal 6 2" xfId="827"/>
    <cellStyle name="Normal 6 2 2" xfId="1181"/>
    <cellStyle name="Normal 6 3" xfId="836"/>
    <cellStyle name="Normal 6 3 2" xfId="1190"/>
    <cellStyle name="Normal 6 4" xfId="842"/>
    <cellStyle name="Normal 6 4 2" xfId="1196"/>
    <cellStyle name="Normal 6 5" xfId="848"/>
    <cellStyle name="Normal 6 5 2" xfId="1202"/>
    <cellStyle name="Normal 6 6" xfId="854"/>
    <cellStyle name="Normal 6 6 2" xfId="1208"/>
    <cellStyle name="Normal 6 7" xfId="860"/>
    <cellStyle name="Normal 6 7 2" xfId="1214"/>
    <cellStyle name="Normal 6 8" xfId="866"/>
    <cellStyle name="Normal 6 8 2" xfId="1220"/>
    <cellStyle name="Normal 6 9" xfId="871"/>
    <cellStyle name="Normal 6 9 2" xfId="1225"/>
    <cellStyle name="Normal 60" xfId="937"/>
    <cellStyle name="Normal 61" xfId="938"/>
    <cellStyle name="Normal 62" xfId="939"/>
    <cellStyle name="Normal 63" xfId="940"/>
    <cellStyle name="Normal 64" xfId="941"/>
    <cellStyle name="Normal 65" xfId="942"/>
    <cellStyle name="Normal 66" xfId="943"/>
    <cellStyle name="Normal 67" xfId="944"/>
    <cellStyle name="Normal 68" xfId="945"/>
    <cellStyle name="Normal 69" xfId="946"/>
    <cellStyle name="Normal 7" xfId="101"/>
    <cellStyle name="Normal 7 10" xfId="877"/>
    <cellStyle name="Normal 7 10 2" xfId="1231"/>
    <cellStyle name="Normal 7 11" xfId="882"/>
    <cellStyle name="Normal 7 11 2" xfId="1236"/>
    <cellStyle name="Normal 7 12" xfId="1141"/>
    <cellStyle name="Normal 7 2" xfId="828"/>
    <cellStyle name="Normal 7 2 2" xfId="1182"/>
    <cellStyle name="Normal 7 3" xfId="837"/>
    <cellStyle name="Normal 7 3 2" xfId="1191"/>
    <cellStyle name="Normal 7 4" xfId="843"/>
    <cellStyle name="Normal 7 4 2" xfId="1197"/>
    <cellStyle name="Normal 7 5" xfId="849"/>
    <cellStyle name="Normal 7 5 2" xfId="1203"/>
    <cellStyle name="Normal 7 6" xfId="855"/>
    <cellStyle name="Normal 7 6 2" xfId="1209"/>
    <cellStyle name="Normal 7 7" xfId="861"/>
    <cellStyle name="Normal 7 7 2" xfId="1215"/>
    <cellStyle name="Normal 7 8" xfId="867"/>
    <cellStyle name="Normal 7 8 2" xfId="1221"/>
    <cellStyle name="Normal 7 9" xfId="872"/>
    <cellStyle name="Normal 7 9 2" xfId="1226"/>
    <cellStyle name="Normal 70" xfId="947"/>
    <cellStyle name="Normal 71" xfId="948"/>
    <cellStyle name="Normal 72" xfId="949"/>
    <cellStyle name="Normal 73" xfId="950"/>
    <cellStyle name="Normal 74" xfId="951"/>
    <cellStyle name="Normal 75" xfId="952"/>
    <cellStyle name="Normal 76" xfId="953"/>
    <cellStyle name="Normal 77" xfId="954"/>
    <cellStyle name="Normal 78" xfId="955"/>
    <cellStyle name="Normal 79" xfId="956"/>
    <cellStyle name="Normal 8" xfId="102"/>
    <cellStyle name="Normal 8 10" xfId="878"/>
    <cellStyle name="Normal 8 10 2" xfId="1232"/>
    <cellStyle name="Normal 8 11" xfId="883"/>
    <cellStyle name="Normal 8 11 2" xfId="1237"/>
    <cellStyle name="Normal 8 12" xfId="1142"/>
    <cellStyle name="Normal 8 2" xfId="829"/>
    <cellStyle name="Normal 8 2 2" xfId="1183"/>
    <cellStyle name="Normal 8 3" xfId="838"/>
    <cellStyle name="Normal 8 3 2" xfId="1192"/>
    <cellStyle name="Normal 8 4" xfId="844"/>
    <cellStyle name="Normal 8 4 2" xfId="1198"/>
    <cellStyle name="Normal 8 5" xfId="850"/>
    <cellStyle name="Normal 8 5 2" xfId="1204"/>
    <cellStyle name="Normal 8 6" xfId="856"/>
    <cellStyle name="Normal 8 6 2" xfId="1210"/>
    <cellStyle name="Normal 8 7" xfId="862"/>
    <cellStyle name="Normal 8 7 2" xfId="1216"/>
    <cellStyle name="Normal 8 8" xfId="868"/>
    <cellStyle name="Normal 8 8 2" xfId="1222"/>
    <cellStyle name="Normal 8 9" xfId="873"/>
    <cellStyle name="Normal 8 9 2" xfId="1227"/>
    <cellStyle name="Normal 80" xfId="957"/>
    <cellStyle name="Normal 81" xfId="958"/>
    <cellStyle name="Normal 82" xfId="959"/>
    <cellStyle name="Normal 83" xfId="960"/>
    <cellStyle name="Normal 84" xfId="961"/>
    <cellStyle name="Normal 85" xfId="962"/>
    <cellStyle name="Normal 86" xfId="963"/>
    <cellStyle name="Normal 87" xfId="964"/>
    <cellStyle name="Normal 88" xfId="965"/>
    <cellStyle name="Normal 89" xfId="966"/>
    <cellStyle name="Normal 9" xfId="103"/>
    <cellStyle name="Normal 9 10" xfId="879"/>
    <cellStyle name="Normal 9 10 2" xfId="1233"/>
    <cellStyle name="Normal 9 11" xfId="884"/>
    <cellStyle name="Normal 9 11 2" xfId="1238"/>
    <cellStyle name="Normal 9 12" xfId="1143"/>
    <cellStyle name="Normal 9 2" xfId="830"/>
    <cellStyle name="Normal 9 2 2" xfId="1184"/>
    <cellStyle name="Normal 9 3" xfId="839"/>
    <cellStyle name="Normal 9 3 2" xfId="1193"/>
    <cellStyle name="Normal 9 4" xfId="845"/>
    <cellStyle name="Normal 9 4 2" xfId="1199"/>
    <cellStyle name="Normal 9 5" xfId="851"/>
    <cellStyle name="Normal 9 5 2" xfId="1205"/>
    <cellStyle name="Normal 9 6" xfId="857"/>
    <cellStyle name="Normal 9 6 2" xfId="1211"/>
    <cellStyle name="Normal 9 7" xfId="863"/>
    <cellStyle name="Normal 9 7 2" xfId="1217"/>
    <cellStyle name="Normal 9 8" xfId="869"/>
    <cellStyle name="Normal 9 8 2" xfId="1223"/>
    <cellStyle name="Normal 9 9" xfId="874"/>
    <cellStyle name="Normal 9 9 2" xfId="1228"/>
    <cellStyle name="Normal 90" xfId="974"/>
    <cellStyle name="Normal 91" xfId="967"/>
    <cellStyle name="Normal 92" xfId="968"/>
    <cellStyle name="Normal 93" xfId="969"/>
    <cellStyle name="Normal 94" xfId="970"/>
    <cellStyle name="Normal 95" xfId="971"/>
    <cellStyle name="Normal 96" xfId="972"/>
    <cellStyle name="Normal 97" xfId="973"/>
    <cellStyle name="Normal 98" xfId="975"/>
    <cellStyle name="Normal 99" xfId="976"/>
    <cellStyle name="Note 10" xfId="590"/>
    <cellStyle name="Note 11" xfId="679"/>
    <cellStyle name="Note 12" xfId="768"/>
    <cellStyle name="Note 2" xfId="48"/>
    <cellStyle name="Note 2 10" xfId="769"/>
    <cellStyle name="Note 2 2" xfId="49"/>
    <cellStyle name="Note 2 2 10" xfId="811"/>
    <cellStyle name="Note 2 2 2" xfId="93"/>
    <cellStyle name="Note 2 2 3" xfId="190"/>
    <cellStyle name="Note 2 2 4" xfId="279"/>
    <cellStyle name="Note 2 2 5" xfId="368"/>
    <cellStyle name="Note 2 2 6" xfId="457"/>
    <cellStyle name="Note 2 2 7" xfId="546"/>
    <cellStyle name="Note 2 2 8" xfId="635"/>
    <cellStyle name="Note 2 2 9" xfId="724"/>
    <cellStyle name="Note 2 3" xfId="146"/>
    <cellStyle name="Note 2 4" xfId="235"/>
    <cellStyle name="Note 2 5" xfId="324"/>
    <cellStyle name="Note 2 6" xfId="413"/>
    <cellStyle name="Note 2 7" xfId="502"/>
    <cellStyle name="Note 2 8" xfId="591"/>
    <cellStyle name="Note 2 9" xfId="680"/>
    <cellStyle name="Note 3" xfId="50"/>
    <cellStyle name="Note 3 2" xfId="94"/>
    <cellStyle name="Note 4" xfId="51"/>
    <cellStyle name="Note 4 2" xfId="95"/>
    <cellStyle name="Note 5" xfId="145"/>
    <cellStyle name="Note 6" xfId="234"/>
    <cellStyle name="Note 7" xfId="323"/>
    <cellStyle name="Note 8" xfId="412"/>
    <cellStyle name="Note 9" xfId="501"/>
    <cellStyle name="Output 10" xfId="770"/>
    <cellStyle name="Output 2" xfId="52"/>
    <cellStyle name="Output 2 10" xfId="812"/>
    <cellStyle name="Output 2 2" xfId="96"/>
    <cellStyle name="Output 2 3" xfId="192"/>
    <cellStyle name="Output 2 4" xfId="281"/>
    <cellStyle name="Output 2 5" xfId="370"/>
    <cellStyle name="Output 2 6" xfId="459"/>
    <cellStyle name="Output 2 7" xfId="548"/>
    <cellStyle name="Output 2 8" xfId="637"/>
    <cellStyle name="Output 2 9" xfId="726"/>
    <cellStyle name="Output 3" xfId="149"/>
    <cellStyle name="Output 4" xfId="238"/>
    <cellStyle name="Output 5" xfId="327"/>
    <cellStyle name="Output 6" xfId="416"/>
    <cellStyle name="Output 7" xfId="505"/>
    <cellStyle name="Output 8" xfId="594"/>
    <cellStyle name="Output 9" xfId="683"/>
    <cellStyle name="Percent 14" xfId="819"/>
    <cellStyle name="Percent 14 2" xfId="889"/>
    <cellStyle name="Percent 15" xfId="821"/>
    <cellStyle name="Percent 15 2" xfId="886"/>
    <cellStyle name="Percent 2" xfId="6"/>
    <cellStyle name="Title 10" xfId="771"/>
    <cellStyle name="Title 2" xfId="53"/>
    <cellStyle name="Title 2 10" xfId="813"/>
    <cellStyle name="Title 2 2" xfId="97"/>
    <cellStyle name="Title 2 3" xfId="193"/>
    <cellStyle name="Title 2 4" xfId="282"/>
    <cellStyle name="Title 2 5" xfId="371"/>
    <cellStyle name="Title 2 6" xfId="460"/>
    <cellStyle name="Title 2 7" xfId="549"/>
    <cellStyle name="Title 2 8" xfId="638"/>
    <cellStyle name="Title 2 9" xfId="727"/>
    <cellStyle name="Title 3" xfId="150"/>
    <cellStyle name="Title 4" xfId="239"/>
    <cellStyle name="Title 5" xfId="328"/>
    <cellStyle name="Title 6" xfId="417"/>
    <cellStyle name="Title 7" xfId="506"/>
    <cellStyle name="Title 8" xfId="595"/>
    <cellStyle name="Title 9" xfId="684"/>
    <cellStyle name="Total 10" xfId="772"/>
    <cellStyle name="Total 2" xfId="54"/>
    <cellStyle name="Total 2 10" xfId="814"/>
    <cellStyle name="Total 2 2" xfId="98"/>
    <cellStyle name="Total 2 3" xfId="194"/>
    <cellStyle name="Total 2 4" xfId="283"/>
    <cellStyle name="Total 2 5" xfId="372"/>
    <cellStyle name="Total 2 6" xfId="461"/>
    <cellStyle name="Total 2 7" xfId="550"/>
    <cellStyle name="Total 2 8" xfId="639"/>
    <cellStyle name="Total 2 9" xfId="728"/>
    <cellStyle name="Total 3" xfId="151"/>
    <cellStyle name="Total 4" xfId="240"/>
    <cellStyle name="Total 5" xfId="329"/>
    <cellStyle name="Total 6" xfId="418"/>
    <cellStyle name="Total 7" xfId="507"/>
    <cellStyle name="Total 8" xfId="596"/>
    <cellStyle name="Total 9" xfId="685"/>
    <cellStyle name="Warning Text 10" xfId="773"/>
    <cellStyle name="Warning Text 2" xfId="55"/>
    <cellStyle name="Warning Text 2 10" xfId="815"/>
    <cellStyle name="Warning Text 2 2" xfId="99"/>
    <cellStyle name="Warning Text 2 3" xfId="195"/>
    <cellStyle name="Warning Text 2 4" xfId="284"/>
    <cellStyle name="Warning Text 2 5" xfId="373"/>
    <cellStyle name="Warning Text 2 6" xfId="462"/>
    <cellStyle name="Warning Text 2 7" xfId="551"/>
    <cellStyle name="Warning Text 2 8" xfId="640"/>
    <cellStyle name="Warning Text 2 9" xfId="729"/>
    <cellStyle name="Warning Text 3" xfId="152"/>
    <cellStyle name="Warning Text 4" xfId="241"/>
    <cellStyle name="Warning Text 5" xfId="330"/>
    <cellStyle name="Warning Text 6" xfId="419"/>
    <cellStyle name="Warning Text 7" xfId="508"/>
    <cellStyle name="Warning Text 8" xfId="597"/>
    <cellStyle name="Warning Text 9" xfId="686"/>
    <cellStyle name="Обычный" xfId="0" builtinId="0"/>
    <cellStyle name="Обычный 2" xfId="1135"/>
    <cellStyle name="Процентный" xfId="2" builtinId="5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GBox"/>
</file>

<file path=xl/ctrlProps/ctrlProp2.xml><?xml version="1.0" encoding="utf-8"?>
<formControlPr xmlns="http://schemas.microsoft.com/office/spreadsheetml/2009/9/main" objectType="GBox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0</xdr:row>
          <xdr:rowOff>104775</xdr:rowOff>
        </xdr:from>
        <xdr:to>
          <xdr:col>7</xdr:col>
          <xdr:colOff>781050</xdr:colOff>
          <xdr:row>2</xdr:row>
          <xdr:rowOff>57150</xdr:rowOff>
        </xdr:to>
        <xdr:sp macro="" textlink="">
          <xdr:nvSpPr>
            <xdr:cNvPr id="1025" name="Group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0</xdr:row>
          <xdr:rowOff>114300</xdr:rowOff>
        </xdr:from>
        <xdr:to>
          <xdr:col>9</xdr:col>
          <xdr:colOff>647700</xdr:colOff>
          <xdr:row>2</xdr:row>
          <xdr:rowOff>57150</xdr:rowOff>
        </xdr:to>
        <xdr:sp macro="" textlink="">
          <xdr:nvSpPr>
            <xdr:cNvPr id="1026" name="Group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AS OF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~1\AA_1492\LOCALS~1\Temp\notes00631F\~416887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UR\2-&#1062;&#1059;&#1056;-&#1054;&#1090;&#1095;&#1077;&#1090;&#1085;&#1086;&#1089;&#1090;&#1100;\1.%20&#1054;&#1090;&#1095;&#1077;&#1090;&#1099;%20&#1057;&#1059;&#1054;%20&#1060;&#1053;&#1041;%202021-20223\1%20&#1082;&#1074;&#1072;&#1088;&#1090;&#1072;&#1083;%202023\VAR_&#1042;&#1072;&#1083;&#1102;&#1090;&#1085;&#1099;&#1081;\&#1048;&#1085;&#1092;&#1086;%20&#1082;%20&#1086;&#1090;&#1095;&#1077;&#1090;&#1091;%20&#1086;%20&#1074;&#1077;&#1083;&#1080;&#1095;&#1080;&#1085;&#1077;%20&#1074;&#1072;&#1083;&#1102;&#1090;&#1085;&#1086;&#1075;&#1086;%20&#1088;&#1080;&#1089;&#1082;&#1072;%20&#1079;&#1072;%201%20&#1087;&#1086;&#1083;&#1091;&#1075;&#1086;&#1076;&#1080;&#1077;%20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UR\2-&#1062;&#1059;&#1056;-&#1054;&#1090;&#1095;&#1077;&#1090;&#1085;&#1086;&#1089;&#1090;&#1100;\1.%20&#1054;&#1090;&#1095;&#1077;&#1090;&#1099;%20&#1057;&#1059;&#1054;%20&#1060;&#1053;&#1041;%202021-20222\4%20&#1082;&#1074;&#1072;&#1088;&#1090;&#1072;&#1083;%202021\3-R%20&#1062;&#1073;&#1091;&#1093;\&#1048;&#1085;&#1092;&#1086;%20&#1082;%20&#1086;&#1090;&#1095;&#1077;&#1090;&#1091;%20&#1086;%20&#1074;&#1077;&#1083;&#1080;&#1095;&#1080;&#1085;&#1077;%20&#1074;&#1072;&#1083;&#1102;&#1090;&#1085;&#1086;&#1075;&#1086;%20&#1088;&#1080;&#1089;&#1082;&#1072;%20&#1079;&#1072;%202021%20&#1075;&#1086;&#107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UR\2-&#1062;&#1059;&#1056;-&#1054;&#1090;&#1095;&#1077;&#1090;&#1085;&#1086;&#1089;&#1090;&#1100;\1.%20&#1054;&#1090;&#1095;&#1077;&#1090;&#1099;%20&#1057;&#1059;&#1054;%20&#1060;&#1053;&#1041;%202021-20222\2%20&#1082;&#1074;&#1072;&#1088;&#1090;&#1072;&#1083;%202021\3-R%20&#1062;&#1073;&#1091;&#1093;\&#1048;&#1085;&#1092;&#1086;%20&#1082;%20&#1086;&#1090;&#1095;&#1077;&#1090;&#1091;%20&#1086;%20&#1074;&#1077;&#1083;&#1080;&#1095;&#1080;&#1085;&#1077;%20&#1074;&#1072;&#1083;&#1102;&#1090;&#1085;&#1086;&#1075;&#1086;%20&#1088;&#1080;&#1089;&#1082;&#1072;%20&#1079;&#1072;%201%20&#1087;&#1086;&#1083;&#1091;&#1075;&#1086;&#1076;&#1080;&#1077;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al Rates"/>
      <sheetName val="VaR Calculation"/>
      <sheetName val="cov"/>
      <sheetName val="Risk Metrics"/>
    </sheetNames>
    <sheetDataSet>
      <sheetData sheetId="0" refreshError="1"/>
      <sheetData sheetId="1">
        <row r="1">
          <cell r="C1">
            <v>1.6142582088787493E-3</v>
          </cell>
          <cell r="D1">
            <v>6.551270528189425E-3</v>
          </cell>
          <cell r="E1">
            <v>6.7978229880322014E-3</v>
          </cell>
          <cell r="F1">
            <v>7.5439639078992773E-3</v>
          </cell>
          <cell r="G1">
            <v>1.6190254495249833E-3</v>
          </cell>
          <cell r="H1">
            <v>1.6308250941695071E-3</v>
          </cell>
          <cell r="I1">
            <v>8.3322614847568099E-3</v>
          </cell>
          <cell r="J1">
            <v>7.5721774794088662E-3</v>
          </cell>
          <cell r="K1">
            <v>6.0913657046569912E-3</v>
          </cell>
          <cell r="X1">
            <v>645662.43005492294</v>
          </cell>
        </row>
        <row r="2">
          <cell r="X2">
            <v>2041763.8785727117</v>
          </cell>
        </row>
        <row r="5">
          <cell r="N5">
            <v>118299886.62630001</v>
          </cell>
          <cell r="O5">
            <v>886083.25680000009</v>
          </cell>
          <cell r="P5">
            <v>890969.40670000005</v>
          </cell>
          <cell r="Q5">
            <v>1681581.8585000001</v>
          </cell>
          <cell r="R5">
            <v>519071.9534</v>
          </cell>
          <cell r="S5">
            <v>169083.37529999999</v>
          </cell>
          <cell r="T5">
            <v>995518.47479999997</v>
          </cell>
          <cell r="U5">
            <v>357020.06400000001</v>
          </cell>
          <cell r="V5">
            <v>70342.740699999995</v>
          </cell>
          <cell r="W5">
            <v>123869557.75650002</v>
          </cell>
        </row>
      </sheetData>
      <sheetData sheetId="2">
        <row r="17">
          <cell r="E17">
            <v>431052.17291635083</v>
          </cell>
          <cell r="F17">
            <v>304299.45494711283</v>
          </cell>
        </row>
        <row r="18">
          <cell r="E18">
            <v>1363106.6567804136</v>
          </cell>
          <cell r="F18">
            <v>962279.36838066916</v>
          </cell>
        </row>
      </sheetData>
      <sheetData sheetId="3">
        <row r="5">
          <cell r="W5">
            <v>1222570.0146361634</v>
          </cell>
          <cell r="X5">
            <v>73145.3265191221</v>
          </cell>
          <cell r="Y5">
            <v>48786.731436963091</v>
          </cell>
          <cell r="Z5">
            <v>122398.88817142184</v>
          </cell>
          <cell r="AA5">
            <v>5374.4111758975905</v>
          </cell>
          <cell r="AB5">
            <v>1752.668987624188</v>
          </cell>
          <cell r="AC5">
            <v>83601.057511347419</v>
          </cell>
          <cell r="AD5">
            <v>26397.742541921132</v>
          </cell>
          <cell r="AE5">
            <v>4081.0822964030367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R"/>
    </sheetNames>
    <sheetDataSet>
      <sheetData sheetId="0">
        <row r="6">
          <cell r="C6">
            <v>25991840</v>
          </cell>
          <cell r="D6">
            <v>14687734</v>
          </cell>
          <cell r="E6">
            <v>8385937</v>
          </cell>
          <cell r="F6">
            <v>4909</v>
          </cell>
        </row>
        <row r="22">
          <cell r="C22">
            <v>463051705</v>
          </cell>
          <cell r="D22">
            <v>78361846</v>
          </cell>
          <cell r="E22">
            <v>822010</v>
          </cell>
          <cell r="F22">
            <v>125314904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R"/>
    </sheetNames>
    <sheetDataSet>
      <sheetData sheetId="0">
        <row r="41">
          <cell r="D41">
            <v>-64559998</v>
          </cell>
          <cell r="E41">
            <v>-195329962</v>
          </cell>
          <cell r="F41">
            <v>-208108616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R"/>
    </sheetNames>
    <sheetDataSet>
      <sheetData sheetId="0">
        <row r="41">
          <cell r="C41">
            <v>-393252464</v>
          </cell>
          <cell r="D41">
            <v>-54609062</v>
          </cell>
          <cell r="E41">
            <v>-199478066</v>
          </cell>
          <cell r="F41">
            <v>-204586357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B2:I31"/>
  <sheetViews>
    <sheetView workbookViewId="0">
      <selection activeCell="H10" sqref="H10"/>
    </sheetView>
  </sheetViews>
  <sheetFormatPr defaultColWidth="9.28515625" defaultRowHeight="15" x14ac:dyDescent="0.25"/>
  <cols>
    <col min="1" max="1" width="3.42578125" style="105" customWidth="1"/>
    <col min="2" max="2" width="25.7109375" style="105" bestFit="1" customWidth="1"/>
    <col min="3" max="4" width="15" style="105" customWidth="1"/>
    <col min="5" max="5" width="16.28515625" style="105" bestFit="1" customWidth="1"/>
    <col min="6" max="6" width="15" style="105" customWidth="1"/>
    <col min="7" max="7" width="18.7109375" style="105" bestFit="1" customWidth="1"/>
    <col min="8" max="8" width="15" style="105" customWidth="1"/>
    <col min="9" max="9" width="12" style="105" bestFit="1" customWidth="1"/>
    <col min="10" max="10" width="14.28515625" style="105" bestFit="1" customWidth="1"/>
    <col min="11" max="11" width="22.28515625" style="105" bestFit="1" customWidth="1"/>
    <col min="12" max="12" width="12" style="105" bestFit="1" customWidth="1"/>
    <col min="13" max="13" width="12.28515625" style="105" bestFit="1" customWidth="1"/>
    <col min="14" max="14" width="13.5703125" style="105" bestFit="1" customWidth="1"/>
    <col min="15" max="15" width="12.28515625" style="105" bestFit="1" customWidth="1"/>
    <col min="16" max="16384" width="9.28515625" style="105"/>
  </cols>
  <sheetData>
    <row r="2" spans="2:9" ht="18.75" x14ac:dyDescent="0.3">
      <c r="B2" s="106" t="s">
        <v>38</v>
      </c>
      <c r="E2" s="222"/>
      <c r="F2" s="222"/>
      <c r="G2" s="107"/>
      <c r="I2" s="116" t="str">
        <f>'VaR Calculation'!T4</f>
        <v>31.03.2023</v>
      </c>
    </row>
    <row r="4" spans="2:9" x14ac:dyDescent="0.25">
      <c r="B4" s="105" t="s">
        <v>54</v>
      </c>
      <c r="H4" s="114"/>
    </row>
    <row r="6" spans="2:9" ht="25.5" x14ac:dyDescent="0.25">
      <c r="B6" s="109" t="s">
        <v>53</v>
      </c>
      <c r="C6" s="109" t="s">
        <v>37</v>
      </c>
      <c r="D6" s="109" t="s">
        <v>9</v>
      </c>
      <c r="E6" s="109" t="s">
        <v>27</v>
      </c>
      <c r="F6" s="109" t="s">
        <v>28</v>
      </c>
      <c r="G6" s="109" t="s">
        <v>29</v>
      </c>
      <c r="H6" s="109" t="s">
        <v>73</v>
      </c>
      <c r="I6" s="109" t="s">
        <v>74</v>
      </c>
    </row>
    <row r="7" spans="2:9" ht="3.75" customHeight="1" x14ac:dyDescent="0.25"/>
    <row r="8" spans="2:9" x14ac:dyDescent="0.25">
      <c r="B8" s="108" t="s">
        <v>68</v>
      </c>
      <c r="C8" s="110">
        <f>+'VaR Calculation'!$S$5</f>
        <v>562494914</v>
      </c>
      <c r="D8" s="112">
        <f>STDEV('VaR Calculation'!K2989:K33303)</f>
        <v>9.6919266470316193E-3</v>
      </c>
      <c r="E8" s="111">
        <v>1</v>
      </c>
      <c r="F8" s="111">
        <v>2.33</v>
      </c>
      <c r="G8" s="112"/>
      <c r="H8" s="215">
        <f>'VaR Calculation'!T1</f>
        <v>8184188.6706127711</v>
      </c>
      <c r="I8" s="213">
        <f>H8/'VaR Calculation'!L4</f>
        <v>18266.23963980085</v>
      </c>
    </row>
    <row r="9" spans="2:9" ht="3.75" customHeight="1" x14ac:dyDescent="0.25">
      <c r="C9" s="113"/>
      <c r="D9" s="112">
        <f>STDEV('VaR Calculation'!K2989:K3303)</f>
        <v>9.7073457765918768E-3</v>
      </c>
      <c r="E9" s="114"/>
      <c r="F9" s="114"/>
      <c r="G9" s="115"/>
      <c r="H9" s="113"/>
      <c r="I9" s="113"/>
    </row>
    <row r="10" spans="2:9" x14ac:dyDescent="0.25">
      <c r="B10" s="108" t="s">
        <v>68</v>
      </c>
      <c r="C10" s="110">
        <f>C8</f>
        <v>562494914</v>
      </c>
      <c r="D10" s="112">
        <f>STDEV('VaR Calculation'!K2989:K3303)</f>
        <v>9.7073457765918768E-3</v>
      </c>
      <c r="E10" s="111">
        <f>'VaR Calculation'!B8</f>
        <v>255</v>
      </c>
      <c r="F10" s="111">
        <v>2.33</v>
      </c>
      <c r="G10" s="112"/>
      <c r="H10" s="215">
        <f>'VaR Calculation'!T2</f>
        <v>130691012.58322066</v>
      </c>
      <c r="I10" s="213">
        <f>H10/'VaR Calculation'!L4</f>
        <v>291688.45571525645</v>
      </c>
    </row>
    <row r="11" spans="2:9" ht="3.75" customHeight="1" x14ac:dyDescent="0.25">
      <c r="C11" s="113"/>
      <c r="D11" s="112" t="e">
        <f>STDEV('VaR Calculation'!K255:K508)</f>
        <v>#NUM!</v>
      </c>
      <c r="E11" s="114"/>
      <c r="F11" s="114"/>
      <c r="G11" s="115"/>
      <c r="H11" s="113"/>
      <c r="I11" s="113"/>
    </row>
    <row r="12" spans="2:9" x14ac:dyDescent="0.25">
      <c r="B12" s="108" t="s">
        <v>26</v>
      </c>
      <c r="C12" s="110">
        <f>C10</f>
        <v>562494914</v>
      </c>
      <c r="D12" s="112">
        <f>STDEV('VaR Calculation'!K2989:K3303)</f>
        <v>9.7073457765918768E-3</v>
      </c>
      <c r="E12" s="111">
        <v>1</v>
      </c>
      <c r="F12" s="111">
        <v>2.33</v>
      </c>
      <c r="G12" s="112">
        <f>SQRT(E12)*F12*D12</f>
        <v>2.2618115659459075E-2</v>
      </c>
      <c r="H12" s="110">
        <f>+G12*C12</f>
        <v>12722575.022709485</v>
      </c>
      <c r="I12" s="110">
        <f>H12/'VaR Calculation'!L4</f>
        <v>28395.435827942161</v>
      </c>
    </row>
    <row r="13" spans="2:9" ht="3.75" customHeight="1" x14ac:dyDescent="0.25">
      <c r="C13" s="113"/>
      <c r="D13" s="112" t="e">
        <f>STDEV('VaR Calculation'!K257:K510)</f>
        <v>#NUM!</v>
      </c>
      <c r="E13" s="114"/>
      <c r="F13" s="114"/>
      <c r="G13" s="115"/>
      <c r="H13" s="113"/>
      <c r="I13" s="113"/>
    </row>
    <row r="14" spans="2:9" x14ac:dyDescent="0.25">
      <c r="B14" s="108" t="s">
        <v>26</v>
      </c>
      <c r="C14" s="110">
        <f>C12</f>
        <v>562494914</v>
      </c>
      <c r="D14" s="112">
        <f>STDEV('VaR Calculation'!K2989:K3303)</f>
        <v>9.7073457765918768E-3</v>
      </c>
      <c r="E14" s="111">
        <f>E10</f>
        <v>255</v>
      </c>
      <c r="F14" s="111">
        <v>2.33</v>
      </c>
      <c r="G14" s="112">
        <f>SQRT(E14)*F14*D14</f>
        <v>0.36118234283543027</v>
      </c>
      <c r="H14" s="110">
        <f>+G14*C14</f>
        <v>203163230.87153387</v>
      </c>
      <c r="I14" s="110">
        <f>H14/'VaR Calculation'!L4</f>
        <v>453438.74762087682</v>
      </c>
    </row>
    <row r="17" spans="2:7" x14ac:dyDescent="0.25">
      <c r="E17" s="129"/>
    </row>
    <row r="18" spans="2:7" x14ac:dyDescent="0.25">
      <c r="B18" s="126" t="s">
        <v>32</v>
      </c>
      <c r="C18" s="126" t="s">
        <v>77</v>
      </c>
      <c r="D18" s="126" t="s">
        <v>76</v>
      </c>
      <c r="E18" s="126" t="s">
        <v>78</v>
      </c>
      <c r="F18" s="126" t="s">
        <v>79</v>
      </c>
      <c r="G18" s="126" t="s">
        <v>75</v>
      </c>
    </row>
    <row r="19" spans="2:7" x14ac:dyDescent="0.25">
      <c r="B19" s="127" t="s">
        <v>0</v>
      </c>
      <c r="C19" s="128">
        <f>'VaR Calculation'!L3*'VaR Calculation'!L4*'VaR Calculation'!C2</f>
        <v>7899764.7170390803</v>
      </c>
      <c r="D19" s="128">
        <f>C19/'VaR Calculation'!$L$4</f>
        <v>17631.435592097045</v>
      </c>
      <c r="E19" s="128">
        <f>+'VaR Calculation'!C4</f>
        <v>126149126.27151549</v>
      </c>
      <c r="F19" s="128">
        <f>E19/'VaR Calculation'!$L$4</f>
        <v>281551.44798909826</v>
      </c>
      <c r="G19" s="128">
        <f>+'VaR Calculation'!C5</f>
        <v>-196476.80169623924</v>
      </c>
    </row>
    <row r="20" spans="2:7" x14ac:dyDescent="0.25">
      <c r="B20" s="127" t="s">
        <v>89</v>
      </c>
      <c r="C20" s="128">
        <f>'VaR Calculation'!L4*'VaR Calculation'!L5*'VaR Calculation'!C3</f>
        <v>56521116025.952522</v>
      </c>
      <c r="D20" s="128">
        <f>C20/'VaR Calculation'!$L$4</f>
        <v>126149126.2715155</v>
      </c>
      <c r="E20" s="128">
        <f>+'VaR Calculation'!C5</f>
        <v>-196476.80169623924</v>
      </c>
      <c r="F20" s="128">
        <f>E20/'VaR Calculation'!$L$4</f>
        <v>-438.51534805543855</v>
      </c>
      <c r="G20" s="128" t="str">
        <f>+'VaR Calculation'!C6</f>
        <v>USD</v>
      </c>
    </row>
    <row r="21" spans="2:7" x14ac:dyDescent="0.25">
      <c r="B21" s="127" t="s">
        <v>1</v>
      </c>
      <c r="C21" s="128">
        <f>'VaR Calculation'!N3*'VaR Calculation'!N4*'VaR Calculation'!E2</f>
        <v>1989567.8711333266</v>
      </c>
      <c r="D21" s="128">
        <f>C21/'VaR Calculation'!$L$4</f>
        <v>4440.5041203734554</v>
      </c>
      <c r="E21" s="128">
        <f>+'VaR Calculation'!E4</f>
        <v>31770851.106489565</v>
      </c>
      <c r="F21" s="128">
        <f>E21/'VaR Calculation'!$L$4</f>
        <v>70909.164393459578</v>
      </c>
      <c r="G21" s="128">
        <f>+'VaR Calculation'!E5</f>
        <v>116955.00965926198</v>
      </c>
    </row>
    <row r="22" spans="2:7" x14ac:dyDescent="0.25">
      <c r="B22" s="127" t="s">
        <v>71</v>
      </c>
      <c r="C22" s="128">
        <f>'VaR Calculation'!O3*'VaR Calculation'!O4*'VaR Calculation'!F2</f>
        <v>36380.482433441059</v>
      </c>
      <c r="D22" s="128">
        <f>C22/'VaR Calculation'!$L$4</f>
        <v>81.197371796542924</v>
      </c>
      <c r="E22" s="128">
        <f>+'VaR Calculation'!F4</f>
        <v>580949.71644104272</v>
      </c>
      <c r="F22" s="128">
        <f>E22/'VaR Calculation'!$L$4</f>
        <v>1296.6180480773189</v>
      </c>
      <c r="G22" s="128">
        <f>+'VaR Calculation'!F5</f>
        <v>6466.7010309278885</v>
      </c>
    </row>
    <row r="23" spans="2:7" x14ac:dyDescent="0.25">
      <c r="B23" s="127" t="s">
        <v>8</v>
      </c>
      <c r="C23" s="128">
        <f>'VaR Calculation'!P3*'VaR Calculation'!P4*'VaR Calculation'!G2</f>
        <v>3425733.9822845561</v>
      </c>
      <c r="D23" s="128">
        <f>C23/'VaR Calculation'!$L$4</f>
        <v>7645.8743048422184</v>
      </c>
      <c r="E23" s="128">
        <f>+'VaR Calculation'!G4</f>
        <v>54704584.779812537</v>
      </c>
      <c r="F23" s="128">
        <f>E23/'VaR Calculation'!$L$4</f>
        <v>122094.82151503746</v>
      </c>
      <c r="G23" s="128">
        <f>+'VaR Calculation'!G5</f>
        <v>865541.85107514437</v>
      </c>
    </row>
    <row r="24" spans="2:7" x14ac:dyDescent="0.25">
      <c r="B24" s="127" t="s">
        <v>88</v>
      </c>
      <c r="C24" s="128">
        <f>'VaR Calculation'!P4*'VaR Calculation'!P5*'VaR Calculation'!G3</f>
        <v>26763671057.67548</v>
      </c>
      <c r="D24" s="128">
        <f>C24/'VaR Calculation'!$L$4</f>
        <v>59733670.478016913</v>
      </c>
      <c r="E24" s="128">
        <f>+'VaR Calculation'!G5</f>
        <v>865541.85107514437</v>
      </c>
      <c r="F24" s="128">
        <f>E24/'VaR Calculation'!$L$4</f>
        <v>1931.7974580407194</v>
      </c>
      <c r="G24" s="128" t="str">
        <f>+'VaR Calculation'!G6</f>
        <v>CHF</v>
      </c>
    </row>
    <row r="25" spans="2:7" x14ac:dyDescent="0.25">
      <c r="B25" s="127" t="s">
        <v>2</v>
      </c>
      <c r="C25" s="128" t="e">
        <f>'VaR Calculation'!R3*'VaR Calculation'!R4*'VaR Calculation'!I2</f>
        <v>#DIV/0!</v>
      </c>
      <c r="D25" s="128" t="e">
        <f>C25/'VaR Calculation'!$L$4</f>
        <v>#DIV/0!</v>
      </c>
      <c r="E25" s="128" t="e">
        <f>+'VaR Calculation'!I4</f>
        <v>#DIV/0!</v>
      </c>
      <c r="F25" s="128" t="e">
        <f>E25/'VaR Calculation'!$L$4</f>
        <v>#DIV/0!</v>
      </c>
      <c r="G25" s="128" t="e">
        <f>+'VaR Calculation'!I5</f>
        <v>#DIV/0!</v>
      </c>
    </row>
    <row r="30" spans="2:7" x14ac:dyDescent="0.25">
      <c r="C30" s="105">
        <v>1</v>
      </c>
      <c r="D30" s="105">
        <v>255</v>
      </c>
    </row>
    <row r="31" spans="2:7" x14ac:dyDescent="0.25">
      <c r="C31" s="105">
        <f>331.31*(1+0.009)</f>
        <v>334.29178999999999</v>
      </c>
      <c r="D31" s="105">
        <f>333.28*(1+0.1435)</f>
        <v>381.10567999999995</v>
      </c>
    </row>
  </sheetData>
  <mergeCells count="1">
    <mergeCell ref="E2:F2"/>
  </mergeCells>
  <pageMargins left="0.7" right="0.7" top="0.75" bottom="0.75" header="0.3" footer="0.3"/>
  <pageSetup scale="61" orientation="portrait" r:id="rId1"/>
  <customProperties>
    <customPr name="EpmWorksheetKeyString_GUID" r:id="rId2"/>
  </customPropertie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Group Box 1">
              <controlPr defaultSize="0" autoFill="0" autoPict="0">
                <anchor moveWithCells="1">
                  <from>
                    <xdr:col>0</xdr:col>
                    <xdr:colOff>209550</xdr:colOff>
                    <xdr:row>0</xdr:row>
                    <xdr:rowOff>104775</xdr:rowOff>
                  </from>
                  <to>
                    <xdr:col>7</xdr:col>
                    <xdr:colOff>781050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6" name="Group Box 2">
              <controlPr defaultSize="0" autoFill="0" autoPict="0">
                <anchor moveWithCells="1">
                  <from>
                    <xdr:col>8</xdr:col>
                    <xdr:colOff>66675</xdr:colOff>
                    <xdr:row>0</xdr:row>
                    <xdr:rowOff>114300</xdr:rowOff>
                  </from>
                  <to>
                    <xdr:col>9</xdr:col>
                    <xdr:colOff>647700</xdr:colOff>
                    <xdr:row>2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-0.249977111117893"/>
  </sheetPr>
  <dimension ref="A1:X3304"/>
  <sheetViews>
    <sheetView tabSelected="1" topLeftCell="H1" zoomScaleNormal="100" workbookViewId="0">
      <pane ySplit="9" topLeftCell="A10" activePane="bottomLeft" state="frozen"/>
      <selection activeCell="B1" sqref="B1"/>
      <selection pane="bottomLeft" activeCell="M4" sqref="M4"/>
    </sheetView>
  </sheetViews>
  <sheetFormatPr defaultRowHeight="15" x14ac:dyDescent="0.25"/>
  <cols>
    <col min="1" max="1" width="9.28515625" style="8" bestFit="1" customWidth="1"/>
    <col min="2" max="2" width="16.5703125" bestFit="1" customWidth="1"/>
    <col min="3" max="3" width="21.28515625" bestFit="1" customWidth="1"/>
    <col min="4" max="4" width="13.28515625" bestFit="1" customWidth="1"/>
    <col min="5" max="5" width="16.28515625" bestFit="1" customWidth="1"/>
    <col min="6" max="8" width="13.28515625" style="104" bestFit="1" customWidth="1"/>
    <col min="9" max="9" width="16.7109375" customWidth="1"/>
    <col min="11" max="11" width="11" style="11" bestFit="1" customWidth="1"/>
    <col min="12" max="12" width="14.28515625" bestFit="1" customWidth="1"/>
    <col min="13" max="13" width="13.5703125" style="104" bestFit="1" customWidth="1"/>
    <col min="14" max="14" width="14.28515625" bestFit="1" customWidth="1"/>
    <col min="15" max="15" width="12.7109375" style="104" bestFit="1" customWidth="1"/>
    <col min="16" max="16" width="13.28515625" style="104" bestFit="1" customWidth="1"/>
    <col min="17" max="17" width="11.28515625" style="104" bestFit="1" customWidth="1"/>
    <col min="18" max="18" width="13.42578125" customWidth="1"/>
    <col min="19" max="19" width="20" style="93" customWidth="1"/>
    <col min="20" max="20" width="19.5703125" bestFit="1" customWidth="1"/>
    <col min="21" max="21" width="12.42578125" customWidth="1"/>
  </cols>
  <sheetData>
    <row r="1" spans="1:24" x14ac:dyDescent="0.25">
      <c r="A1" s="96"/>
      <c r="B1" s="4" t="s">
        <v>9</v>
      </c>
      <c r="C1" s="5">
        <f>STDEV(C2989:C3303)</f>
        <v>9.6285409699366619E-3</v>
      </c>
      <c r="D1" s="5" t="e">
        <f>STDEV(D2926:D3243)</f>
        <v>#DIV/0!</v>
      </c>
      <c r="E1" s="5">
        <f>STDEV(E2989:E3302)</f>
        <v>1.0503348965617162E-2</v>
      </c>
      <c r="F1" s="5">
        <f>STDEV(F2989:F3303)</f>
        <v>2.4891898159577843E-2</v>
      </c>
      <c r="G1" s="5">
        <f>STDEV(G2989:G3303)</f>
        <v>1.1180045139413329E-2</v>
      </c>
      <c r="H1" s="5" t="e">
        <f t="shared" ref="H1:I1" si="0">STDEV(H2926:H3243)</f>
        <v>#DIV/0!</v>
      </c>
      <c r="I1" s="5" t="e">
        <f t="shared" si="0"/>
        <v>#DIV/0!</v>
      </c>
      <c r="J1" s="3"/>
      <c r="K1" s="9"/>
      <c r="L1" s="18" t="s">
        <v>0</v>
      </c>
      <c r="M1" s="18" t="s">
        <v>89</v>
      </c>
      <c r="N1" s="18" t="s">
        <v>1</v>
      </c>
      <c r="O1" s="18" t="s">
        <v>71</v>
      </c>
      <c r="P1" s="18" t="s">
        <v>8</v>
      </c>
      <c r="Q1" s="18" t="s">
        <v>88</v>
      </c>
      <c r="R1" s="18" t="s">
        <v>2</v>
      </c>
      <c r="S1" s="20" t="s">
        <v>19</v>
      </c>
      <c r="T1" s="21">
        <f>ABS(PERCENTILE(S2989:S3303,0.05))</f>
        <v>8184188.6706127711</v>
      </c>
    </row>
    <row r="2" spans="1:24" ht="15.75" thickBot="1" x14ac:dyDescent="0.3">
      <c r="A2" s="97"/>
      <c r="B2" s="16" t="s">
        <v>17</v>
      </c>
      <c r="C2" s="17">
        <f>SQRT($B$7)*C1*$A$7</f>
        <v>2.2434500459952423E-2</v>
      </c>
      <c r="D2" s="17" t="e">
        <f>SQRT($B$7)*D1*$A$7</f>
        <v>#DIV/0!</v>
      </c>
      <c r="E2" s="17">
        <f>SQRT($B$7)*E1*$A$7</f>
        <v>2.4472803089887987E-2</v>
      </c>
      <c r="F2" s="17">
        <f>SQRT($B$7)*F1*$A$7</f>
        <v>5.7998122711816376E-2</v>
      </c>
      <c r="G2" s="17">
        <f>SQRT($B$7)*G1*$A$7</f>
        <v>2.6049505174833058E-2</v>
      </c>
      <c r="H2" s="17" t="e">
        <f t="shared" ref="H2" si="1">SQRT($B$7)*H1*$A$7</f>
        <v>#DIV/0!</v>
      </c>
      <c r="I2" s="17" t="e">
        <f t="shared" ref="I2" si="2">SQRT($B$7)*I1*$A$7</f>
        <v>#DIV/0!</v>
      </c>
      <c r="J2" s="3"/>
      <c r="K2" s="19" t="s">
        <v>10</v>
      </c>
      <c r="L2" s="22">
        <f>L5/L4</f>
        <v>785907.20678495697</v>
      </c>
      <c r="M2" s="22">
        <f>M5/M4</f>
        <v>-27795.95944077431</v>
      </c>
      <c r="N2" s="22">
        <f>N5/N4</f>
        <v>167078.58522750626</v>
      </c>
      <c r="O2" s="22">
        <f>O5/O4</f>
        <v>-107778.35051546391</v>
      </c>
      <c r="P2" s="22">
        <f>P5/P4</f>
        <v>268801.81710407982</v>
      </c>
      <c r="Q2" s="22" t="e">
        <f t="shared" ref="Q2:R2" si="3">Q5/Q4</f>
        <v>#DIV/0!</v>
      </c>
      <c r="R2" s="22" t="e">
        <f t="shared" si="3"/>
        <v>#DIV/0!</v>
      </c>
      <c r="S2" s="20" t="s">
        <v>20</v>
      </c>
      <c r="T2" s="21">
        <f>T1*SQRT(B8)</f>
        <v>130691012.58322066</v>
      </c>
    </row>
    <row r="3" spans="1:24" ht="15.75" thickBot="1" x14ac:dyDescent="0.3">
      <c r="A3" s="97"/>
      <c r="B3" s="118" t="s">
        <v>18</v>
      </c>
      <c r="C3" s="119">
        <f>SQRT($B$8)*C1*$A$8</f>
        <v>0.35825024323277072</v>
      </c>
      <c r="D3" s="119" t="e">
        <f>SQRT($B$8)*D1*$A$8</f>
        <v>#DIV/0!</v>
      </c>
      <c r="E3" s="119">
        <f>SQRT($B$8)*E1*$A$8</f>
        <v>0.39079932602870482</v>
      </c>
      <c r="F3" s="119">
        <f t="shared" ref="F3:H3" si="4">SQRT($B$8)*F1*$A$8</f>
        <v>0.92615574862665628</v>
      </c>
      <c r="G3" s="119">
        <f t="shared" si="4"/>
        <v>0.41597723923633351</v>
      </c>
      <c r="H3" s="119" t="e">
        <f t="shared" si="4"/>
        <v>#DIV/0!</v>
      </c>
      <c r="I3" s="119" t="e">
        <f t="shared" ref="I3" si="5">SQRT($B$8)*I1*$A$8</f>
        <v>#DIV/0!</v>
      </c>
      <c r="J3" s="3"/>
      <c r="K3" s="19" t="s">
        <v>13</v>
      </c>
      <c r="L3" s="14">
        <f>ABS(L2)</f>
        <v>785907.20678495697</v>
      </c>
      <c r="M3" s="14"/>
      <c r="N3" s="14">
        <f>ABS(N2)</f>
        <v>167078.58522750626</v>
      </c>
      <c r="O3" s="14">
        <f t="shared" ref="O3:P3" si="6">ABS(O2)</f>
        <v>107778.35051546391</v>
      </c>
      <c r="P3" s="14">
        <f t="shared" si="6"/>
        <v>268801.81710407982</v>
      </c>
      <c r="Q3" s="14"/>
      <c r="R3" s="14" t="e">
        <f t="shared" ref="R3" si="7">ABS(R2)</f>
        <v>#DIV/0!</v>
      </c>
      <c r="S3" s="13"/>
      <c r="T3" s="3" t="s">
        <v>80</v>
      </c>
      <c r="U3" s="3"/>
    </row>
    <row r="4" spans="1:24" ht="15.75" thickBot="1" x14ac:dyDescent="0.3">
      <c r="A4" s="117"/>
      <c r="B4" s="121" t="s">
        <v>70</v>
      </c>
      <c r="C4" s="122">
        <f>(L3*L4)*C3</f>
        <v>126149126.27151549</v>
      </c>
      <c r="D4" s="122" t="e">
        <f t="shared" ref="D4:H4" si="8">(M3*M4)*D3</f>
        <v>#DIV/0!</v>
      </c>
      <c r="E4" s="122">
        <f>(N3*N4)*E3</f>
        <v>31770851.106489565</v>
      </c>
      <c r="F4" s="122">
        <f>(O3*O4)*F3</f>
        <v>580949.71644104272</v>
      </c>
      <c r="G4" s="122">
        <f>(P3*P4)*G3</f>
        <v>54704584.779812537</v>
      </c>
      <c r="H4" s="122" t="e">
        <f t="shared" si="8"/>
        <v>#DIV/0!</v>
      </c>
      <c r="I4" s="122" t="e">
        <f>(R3*R4)*I3</f>
        <v>#DIV/0!</v>
      </c>
      <c r="J4" s="3"/>
      <c r="K4" s="19" t="s">
        <v>14</v>
      </c>
      <c r="L4" s="104">
        <f>'Historical Rates'!C3282</f>
        <v>448.05</v>
      </c>
      <c r="M4" s="104">
        <f>'Historical Rates'!D3282</f>
        <v>65.09</v>
      </c>
      <c r="N4" s="104">
        <f>'Historical Rates'!E3282</f>
        <v>486.58</v>
      </c>
      <c r="O4" s="211">
        <f>'Historical Rates'!F3282</f>
        <v>5.82</v>
      </c>
      <c r="P4" s="104">
        <f>'Historical Rates'!G3282</f>
        <v>489.24</v>
      </c>
      <c r="Q4" s="104">
        <v>0</v>
      </c>
      <c r="R4" s="104"/>
      <c r="S4" s="13"/>
      <c r="T4" s="125" t="str">
        <f>'Historical Rates'!B3282</f>
        <v>31.03.2023</v>
      </c>
      <c r="U4" s="99"/>
    </row>
    <row r="5" spans="1:24" ht="15.75" thickBot="1" x14ac:dyDescent="0.3">
      <c r="B5" s="136" t="s">
        <v>69</v>
      </c>
      <c r="C5" s="120">
        <f>'Historical Rates'!K3222*L2</f>
        <v>-196476.80169623924</v>
      </c>
      <c r="D5" s="120">
        <f>'Historical Rates'!D3159*M2</f>
        <v>0</v>
      </c>
      <c r="E5" s="120">
        <f>'Historical Rates'!M3222*N2</f>
        <v>116955.00965926198</v>
      </c>
      <c r="F5" s="120">
        <f>'Historical Rates'!N3222*O2</f>
        <v>6466.7010309278885</v>
      </c>
      <c r="G5" s="120">
        <f>'Historical Rates'!O3222*P2</f>
        <v>865541.85107514437</v>
      </c>
      <c r="H5" s="120" t="e">
        <f>'Historical Rates'!P3222*Q2</f>
        <v>#DIV/0!</v>
      </c>
      <c r="I5" s="120" t="e">
        <f>'Historical Rates'!Q3222*R2</f>
        <v>#DIV/0!</v>
      </c>
      <c r="J5" s="3"/>
      <c r="K5" s="19" t="s">
        <v>72</v>
      </c>
      <c r="L5" s="102">
        <v>352125724</v>
      </c>
      <c r="M5" s="102">
        <v>-1809239</v>
      </c>
      <c r="N5" s="102">
        <v>81297098</v>
      </c>
      <c r="O5" s="102">
        <v>-627270</v>
      </c>
      <c r="P5" s="102">
        <f>125470077+6038524</f>
        <v>131508601</v>
      </c>
      <c r="Q5" s="102">
        <v>0</v>
      </c>
      <c r="R5" s="102">
        <v>0</v>
      </c>
      <c r="S5" s="103">
        <f>SUM(L5:R5)</f>
        <v>562494914</v>
      </c>
      <c r="T5" s="3"/>
      <c r="U5" s="3"/>
    </row>
    <row r="6" spans="1:24" x14ac:dyDescent="0.25">
      <c r="A6" s="98" t="s">
        <v>11</v>
      </c>
      <c r="B6" s="137" t="s">
        <v>12</v>
      </c>
      <c r="C6" s="18" t="s">
        <v>0</v>
      </c>
      <c r="D6" s="18" t="s">
        <v>7</v>
      </c>
      <c r="E6" s="18" t="s">
        <v>1</v>
      </c>
      <c r="F6" s="18" t="s">
        <v>71</v>
      </c>
      <c r="G6" s="18" t="s">
        <v>8</v>
      </c>
      <c r="H6" s="18" t="s">
        <v>4</v>
      </c>
      <c r="I6" s="18" t="s">
        <v>2</v>
      </c>
      <c r="J6" s="3"/>
      <c r="K6" s="19" t="s">
        <v>15</v>
      </c>
      <c r="L6" s="15">
        <f>+L5/$S$5</f>
        <v>0.62600694732681617</v>
      </c>
      <c r="M6" s="15">
        <f>+M5/$S$5</f>
        <v>-3.2164539713509304E-3</v>
      </c>
      <c r="N6" s="15">
        <f>+N5/$S$5</f>
        <v>0.14452948102567201</v>
      </c>
      <c r="O6" s="15">
        <f>+O5/$S$5</f>
        <v>-1.1151567496661846E-3</v>
      </c>
      <c r="P6" s="15">
        <f>+P5/$S$5</f>
        <v>0.23379518236852895</v>
      </c>
      <c r="Q6" s="15">
        <f t="shared" ref="Q6" si="9">+Q5/$S$5</f>
        <v>0</v>
      </c>
      <c r="R6" s="15">
        <f>+R5/$S$5</f>
        <v>0</v>
      </c>
      <c r="S6" s="13"/>
      <c r="T6" s="3"/>
      <c r="U6" s="3"/>
    </row>
    <row r="7" spans="1:24" x14ac:dyDescent="0.25">
      <c r="A7" s="134">
        <v>2.33</v>
      </c>
      <c r="B7" s="12">
        <v>1</v>
      </c>
      <c r="C7" s="3"/>
      <c r="D7" s="3"/>
      <c r="E7" s="9"/>
      <c r="F7" s="3"/>
      <c r="G7" s="3"/>
      <c r="H7" s="3"/>
      <c r="I7" s="3"/>
      <c r="J7" s="3"/>
      <c r="K7" s="130"/>
      <c r="L7" s="131"/>
      <c r="M7" s="131"/>
      <c r="N7" s="131"/>
      <c r="O7" s="131"/>
      <c r="P7" s="131"/>
      <c r="Q7" s="131"/>
      <c r="R7" s="131"/>
      <c r="S7" s="13"/>
      <c r="T7" s="3"/>
    </row>
    <row r="8" spans="1:24" ht="15.75" thickBot="1" x14ac:dyDescent="0.3">
      <c r="A8" s="135">
        <v>2.33</v>
      </c>
      <c r="B8" s="6">
        <v>255</v>
      </c>
      <c r="C8" s="132"/>
      <c r="D8" s="3"/>
      <c r="E8" s="132"/>
      <c r="F8" s="3"/>
      <c r="G8" s="3"/>
      <c r="H8" s="3"/>
      <c r="I8" s="3"/>
      <c r="J8" s="3"/>
      <c r="K8" s="130"/>
      <c r="L8" s="131"/>
      <c r="M8" s="131"/>
      <c r="N8" s="131"/>
      <c r="O8" s="131"/>
      <c r="P8" s="131"/>
      <c r="Q8" s="131"/>
      <c r="R8" s="131"/>
      <c r="S8" s="13"/>
      <c r="T8" s="3"/>
    </row>
    <row r="9" spans="1:24" ht="15.75" thickBot="1" x14ac:dyDescent="0.3">
      <c r="C9" s="18" t="s">
        <v>0</v>
      </c>
      <c r="D9" s="18" t="s">
        <v>89</v>
      </c>
      <c r="E9" s="18" t="s">
        <v>1</v>
      </c>
      <c r="F9" s="18" t="s">
        <v>71</v>
      </c>
      <c r="G9" s="18" t="s">
        <v>8</v>
      </c>
      <c r="H9" s="18" t="s">
        <v>88</v>
      </c>
      <c r="I9" s="18" t="s">
        <v>2</v>
      </c>
      <c r="J9" s="3"/>
      <c r="K9" s="9"/>
      <c r="L9" s="223" t="s">
        <v>16</v>
      </c>
      <c r="M9" s="224"/>
      <c r="N9" s="224"/>
      <c r="O9" s="224"/>
      <c r="P9" s="224"/>
      <c r="Q9" s="224"/>
      <c r="R9" s="224"/>
      <c r="S9" s="225"/>
      <c r="T9" s="2"/>
      <c r="U9" s="3"/>
      <c r="X9" s="25"/>
    </row>
    <row r="10" spans="1:24" x14ac:dyDescent="0.25">
      <c r="B10" s="133">
        <v>42485</v>
      </c>
      <c r="C10" s="89"/>
      <c r="D10" s="138"/>
      <c r="E10" s="138"/>
      <c r="F10" s="138"/>
      <c r="G10" s="138"/>
      <c r="H10" s="138"/>
      <c r="I10" s="138"/>
    </row>
    <row r="11" spans="1:24" ht="15.75" thickBot="1" x14ac:dyDescent="0.3">
      <c r="B11" s="133">
        <v>42486</v>
      </c>
      <c r="C11" s="89">
        <f>LN('Historical Rates'!C5/'Historical Rates'!C4)</f>
        <v>-2.3339328368363744E-3</v>
      </c>
      <c r="D11" s="89">
        <v>0</v>
      </c>
      <c r="E11" s="89">
        <f>LN('Historical Rates'!E5/'Historical Rates'!E4)</f>
        <v>-4.3825353348884736E-3</v>
      </c>
      <c r="F11" s="89">
        <f>LN('Historical Rates'!F5/'Historical Rates'!F4)</f>
        <v>-5.9583095836306353E-3</v>
      </c>
      <c r="G11" s="89">
        <f>LN('Historical Rates'!G5/'Historical Rates'!G4)</f>
        <v>-1.1965738560886542E-3</v>
      </c>
      <c r="H11" s="89">
        <v>0</v>
      </c>
      <c r="I11" s="89">
        <f>LN('Historical Rates'!I5/'Historical Rates'!I4)</f>
        <v>-9.9503308531679793E-3</v>
      </c>
      <c r="K11" s="10">
        <f t="shared" ref="K11:K74" si="10">SUMPRODUCT(C11:I11,$L$6:$R$6)</f>
        <v>-2.3675724817347303E-3</v>
      </c>
      <c r="L11" s="7">
        <f t="shared" ref="L11:L74" si="11">C11*L$5</f>
        <v>-821837.78993838222</v>
      </c>
      <c r="M11" s="7">
        <f t="shared" ref="M11:M74" si="12">D11*M$5</f>
        <v>0</v>
      </c>
      <c r="N11" s="7">
        <f t="shared" ref="N11:N74" si="13">E11*N$5</f>
        <v>-356287.40460889105</v>
      </c>
      <c r="O11" s="7">
        <f t="shared" ref="O11:O74" si="14">F11*O$5</f>
        <v>3737.4688525239885</v>
      </c>
      <c r="P11" s="7">
        <f t="shared" ref="P11:P74" si="15">G11*P$5</f>
        <v>-157359.75380739424</v>
      </c>
      <c r="Q11" s="7">
        <f t="shared" ref="Q11:Q74" si="16">H11*Q$5</f>
        <v>0</v>
      </c>
      <c r="R11" s="7">
        <f t="shared" ref="R11" si="17">I11*R$5</f>
        <v>0</v>
      </c>
      <c r="S11" s="163">
        <f t="shared" ref="S11" si="18">SUM(L11:R11)</f>
        <v>-1331747.4795021436</v>
      </c>
    </row>
    <row r="12" spans="1:24" ht="15.75" thickBot="1" x14ac:dyDescent="0.3">
      <c r="B12" s="133">
        <v>42487</v>
      </c>
      <c r="C12" s="89">
        <f>LN('Historical Rates'!C6/'Historical Rates'!C5)</f>
        <v>-1.6490027272413961E-3</v>
      </c>
      <c r="D12" s="89">
        <v>0</v>
      </c>
      <c r="E12" s="89">
        <f>LN('Historical Rates'!E6/'Historical Rates'!E5)</f>
        <v>1.0110148256482442E-3</v>
      </c>
      <c r="F12" s="89">
        <f>LN('Historical Rates'!F6/'Historical Rates'!F5)</f>
        <v>0</v>
      </c>
      <c r="G12" s="89">
        <f>LN('Historical Rates'!G6/'Historical Rates'!G5)</f>
        <v>-1.1395346672778499E-3</v>
      </c>
      <c r="H12" s="89">
        <v>0</v>
      </c>
      <c r="I12" s="89">
        <f>LN('Historical Rates'!I6/'Historical Rates'!I5)</f>
        <v>3.3277900926745245E-3</v>
      </c>
      <c r="K12" s="10">
        <f t="shared" si="10"/>
        <v>-1.1525834307052657E-3</v>
      </c>
      <c r="L12" s="7">
        <f t="shared" si="11"/>
        <v>-580656.27920785116</v>
      </c>
      <c r="M12" s="7">
        <f t="shared" si="12"/>
        <v>0</v>
      </c>
      <c r="N12" s="7">
        <f t="shared" si="13"/>
        <v>82192.571360178219</v>
      </c>
      <c r="O12" s="7">
        <f t="shared" si="14"/>
        <v>0</v>
      </c>
      <c r="P12" s="7">
        <f t="shared" si="15"/>
        <v>-149858.60988471052</v>
      </c>
      <c r="Q12" s="7">
        <f t="shared" si="16"/>
        <v>0</v>
      </c>
      <c r="R12" s="7">
        <f t="shared" ref="R12:R75" si="19">I12*R$5</f>
        <v>0</v>
      </c>
      <c r="S12" s="163">
        <f t="shared" ref="S12:S75" si="20">SUM(L12:R12)</f>
        <v>-648322.3177323835</v>
      </c>
    </row>
    <row r="13" spans="1:24" ht="15.75" thickBot="1" x14ac:dyDescent="0.3">
      <c r="B13" s="133">
        <v>42488</v>
      </c>
      <c r="C13" s="89">
        <f>LN('Historical Rates'!C7/'Historical Rates'!C6)</f>
        <v>-6.5629280932824139E-3</v>
      </c>
      <c r="D13" s="89">
        <v>0</v>
      </c>
      <c r="E13" s="89">
        <f>LN('Historical Rates'!E7/'Historical Rates'!E6)</f>
        <v>-3.9167149707044491E-3</v>
      </c>
      <c r="F13" s="89">
        <f>LN('Historical Rates'!F7/'Historical Rates'!F6)</f>
        <v>1.1881327886752686E-2</v>
      </c>
      <c r="G13" s="89">
        <f>LN('Historical Rates'!G7/'Historical Rates'!G6)</f>
        <v>-4.1894387963172198E-3</v>
      </c>
      <c r="H13" s="89">
        <v>0</v>
      </c>
      <c r="I13" s="89">
        <f>LN('Historical Rates'!I7/'Historical Rates'!I6)</f>
        <v>-1.3378125946175974E-2</v>
      </c>
      <c r="K13" s="10">
        <f t="shared" si="10"/>
        <v>-5.6672395136372049E-3</v>
      </c>
      <c r="L13" s="7">
        <f t="shared" si="11"/>
        <v>-2310975.8064070097</v>
      </c>
      <c r="M13" s="7">
        <f t="shared" si="12"/>
        <v>0</v>
      </c>
      <c r="N13" s="7">
        <f t="shared" si="13"/>
        <v>-318417.56081142672</v>
      </c>
      <c r="O13" s="7">
        <f t="shared" si="14"/>
        <v>-7452.8005435233572</v>
      </c>
      <c r="P13" s="7">
        <f t="shared" si="15"/>
        <v>-550947.23507880152</v>
      </c>
      <c r="Q13" s="7">
        <f t="shared" si="16"/>
        <v>0</v>
      </c>
      <c r="R13" s="7">
        <f t="shared" si="19"/>
        <v>0</v>
      </c>
      <c r="S13" s="163">
        <f>SUM(L13:R13)</f>
        <v>-3187793.4028407615</v>
      </c>
    </row>
    <row r="14" spans="1:24" ht="15.75" thickBot="1" x14ac:dyDescent="0.3">
      <c r="B14" s="133">
        <v>42489</v>
      </c>
      <c r="C14" s="89">
        <f>LN('Historical Rates'!C8/'Historical Rates'!C7)</f>
        <v>-2.0257304845627665E-3</v>
      </c>
      <c r="D14" s="89">
        <v>0</v>
      </c>
      <c r="E14" s="89">
        <f>LN('Historical Rates'!E8/'Historical Rates'!E7)</f>
        <v>1.5205476900299274E-3</v>
      </c>
      <c r="F14" s="89">
        <f>LN('Historical Rates'!F8/'Historical Rates'!F7)</f>
        <v>3.929278139889557E-3</v>
      </c>
      <c r="G14" s="89">
        <f>LN('Historical Rates'!G8/'Historical Rates'!G7)</f>
        <v>3.2242018727281652E-3</v>
      </c>
      <c r="H14" s="89">
        <v>0</v>
      </c>
      <c r="I14" s="89">
        <f>LN('Historical Rates'!I8/'Historical Rates'!I7)</f>
        <v>2.6579637804711887E-2</v>
      </c>
      <c r="K14" s="10">
        <f t="shared" si="10"/>
        <v>-2.9893628444477933E-4</v>
      </c>
      <c r="L14" s="7">
        <f t="shared" si="11"/>
        <v>-713311.81350553501</v>
      </c>
      <c r="M14" s="7">
        <f t="shared" si="12"/>
        <v>0</v>
      </c>
      <c r="N14" s="7">
        <f t="shared" si="13"/>
        <v>123616.11457003663</v>
      </c>
      <c r="O14" s="7">
        <f t="shared" si="14"/>
        <v>-2464.7182988085224</v>
      </c>
      <c r="P14" s="7">
        <f t="shared" si="15"/>
        <v>424010.27762406104</v>
      </c>
      <c r="Q14" s="7">
        <f t="shared" si="16"/>
        <v>0</v>
      </c>
      <c r="R14" s="7">
        <f t="shared" si="19"/>
        <v>0</v>
      </c>
      <c r="S14" s="163">
        <f t="shared" si="20"/>
        <v>-168150.13961024588</v>
      </c>
    </row>
    <row r="15" spans="1:24" ht="15.75" thickBot="1" x14ac:dyDescent="0.3">
      <c r="B15" s="133">
        <v>42493</v>
      </c>
      <c r="C15" s="89">
        <f>LN('Historical Rates'!C9/'Historical Rates'!C8)</f>
        <v>-8.3578221405148211E-3</v>
      </c>
      <c r="D15" s="89">
        <v>0</v>
      </c>
      <c r="E15" s="89">
        <f>LN('Historical Rates'!E9/'Historical Rates'!E8)</f>
        <v>-5.372261647884834E-3</v>
      </c>
      <c r="F15" s="89">
        <f>LN('Historical Rates'!F9/'Historical Rates'!F8)</f>
        <v>-1.9627091678487058E-3</v>
      </c>
      <c r="G15" s="89">
        <f>LN('Historical Rates'!G9/'Historical Rates'!G8)</f>
        <v>-3.8996692190076693E-3</v>
      </c>
      <c r="H15" s="89">
        <v>0</v>
      </c>
      <c r="I15" s="89">
        <f>LN('Historical Rates'!I9/'Historical Rates'!I8)</f>
        <v>3.2733253449693297E-3</v>
      </c>
      <c r="K15" s="10">
        <f t="shared" si="10"/>
        <v>-6.9180400602457549E-3</v>
      </c>
      <c r="L15" s="7">
        <f t="shared" si="11"/>
        <v>-2943004.1722920113</v>
      </c>
      <c r="M15" s="7">
        <f t="shared" si="12"/>
        <v>0</v>
      </c>
      <c r="N15" s="7">
        <f t="shared" si="13"/>
        <v>-436749.28166973486</v>
      </c>
      <c r="O15" s="7">
        <f t="shared" si="14"/>
        <v>1231.1485797164578</v>
      </c>
      <c r="P15" s="7">
        <f t="shared" si="15"/>
        <v>-512840.0433544612</v>
      </c>
      <c r="Q15" s="7">
        <f t="shared" si="16"/>
        <v>0</v>
      </c>
      <c r="R15" s="7">
        <f t="shared" si="19"/>
        <v>0</v>
      </c>
      <c r="S15" s="163">
        <f t="shared" si="20"/>
        <v>-3891362.3487364911</v>
      </c>
    </row>
    <row r="16" spans="1:24" ht="15.75" thickBot="1" x14ac:dyDescent="0.3">
      <c r="B16" s="133">
        <v>42494</v>
      </c>
      <c r="C16" s="89">
        <f>LN('Historical Rates'!C10/'Historical Rates'!C9)</f>
        <v>4.7193596201524019E-3</v>
      </c>
      <c r="D16" s="89">
        <v>0</v>
      </c>
      <c r="E16" s="89">
        <f>LN('Historical Rates'!E10/'Historical Rates'!E9)</f>
        <v>2.2209589646115999E-2</v>
      </c>
      <c r="F16" s="89">
        <f>LN('Historical Rates'!F10/'Historical Rates'!F9)</f>
        <v>-1.1857846450783503E-2</v>
      </c>
      <c r="G16" s="89">
        <f>LN('Historical Rates'!G10/'Historical Rates'!G9)</f>
        <v>2.1593085515286128E-2</v>
      </c>
      <c r="H16" s="89">
        <v>0</v>
      </c>
      <c r="I16" s="89">
        <f>LN('Historical Rates'!I10/'Historical Rates'!I9)</f>
        <v>1.6207810226853303E-2</v>
      </c>
      <c r="K16" s="10">
        <f t="shared" si="10"/>
        <v>1.1225875097946989E-2</v>
      </c>
      <c r="L16" s="7">
        <f t="shared" si="11"/>
        <v>1661807.9230625294</v>
      </c>
      <c r="M16" s="7">
        <f t="shared" si="12"/>
        <v>0</v>
      </c>
      <c r="N16" s="7">
        <f t="shared" si="13"/>
        <v>1805575.1860000778</v>
      </c>
      <c r="O16" s="7">
        <f t="shared" si="14"/>
        <v>7438.0713431829672</v>
      </c>
      <c r="P16" s="7">
        <f t="shared" si="15"/>
        <v>2839676.467388643</v>
      </c>
      <c r="Q16" s="7">
        <f t="shared" si="16"/>
        <v>0</v>
      </c>
      <c r="R16" s="7">
        <f t="shared" si="19"/>
        <v>0</v>
      </c>
      <c r="S16" s="163">
        <f t="shared" si="20"/>
        <v>6314497.6477944329</v>
      </c>
    </row>
    <row r="17" spans="2:19" ht="15.75" thickBot="1" x14ac:dyDescent="0.3">
      <c r="B17" s="133">
        <v>42495</v>
      </c>
      <c r="C17" s="89">
        <f>LN('Historical Rates'!C11/'Historical Rates'!C10)</f>
        <v>9.9740898193593774E-3</v>
      </c>
      <c r="D17" s="89">
        <v>0</v>
      </c>
      <c r="E17" s="89">
        <f>LN('Historical Rates'!E11/'Historical Rates'!E10)</f>
        <v>7.0744523525380733E-4</v>
      </c>
      <c r="F17" s="89">
        <f>LN('Historical Rates'!F11/'Historical Rates'!F10)</f>
        <v>-3.9840690148744591E-3</v>
      </c>
      <c r="G17" s="89">
        <f>LN('Historical Rates'!G11/'Historical Rates'!G10)</f>
        <v>-2.3003048005269423E-4</v>
      </c>
      <c r="H17" s="89">
        <v>0</v>
      </c>
      <c r="I17" s="89">
        <f>LN('Historical Rates'!I11/'Historical Rates'!I10)</f>
        <v>0</v>
      </c>
      <c r="K17" s="10">
        <f t="shared" si="10"/>
        <v>6.2967590563047897E-3</v>
      </c>
      <c r="L17" s="7">
        <f t="shared" si="11"/>
        <v>3512133.5988829499</v>
      </c>
      <c r="M17" s="7">
        <f t="shared" si="12"/>
        <v>0</v>
      </c>
      <c r="N17" s="7">
        <f t="shared" si="13"/>
        <v>57513.244620061829</v>
      </c>
      <c r="O17" s="7">
        <f t="shared" si="14"/>
        <v>2499.0869709603021</v>
      </c>
      <c r="P17" s="7">
        <f t="shared" si="15"/>
        <v>-30250.986619088224</v>
      </c>
      <c r="Q17" s="7">
        <f t="shared" si="16"/>
        <v>0</v>
      </c>
      <c r="R17" s="7">
        <f t="shared" si="19"/>
        <v>0</v>
      </c>
      <c r="S17" s="163">
        <f t="shared" si="20"/>
        <v>3541894.9438548838</v>
      </c>
    </row>
    <row r="18" spans="2:19" ht="15.75" thickBot="1" x14ac:dyDescent="0.3">
      <c r="B18" s="133">
        <v>42496</v>
      </c>
      <c r="C18" s="89">
        <f>LN('Historical Rates'!C12/'Historical Rates'!C11)</f>
        <v>9.5777572123295057E-3</v>
      </c>
      <c r="D18" s="89">
        <v>0</v>
      </c>
      <c r="E18" s="89">
        <f>LN('Historical Rates'!E12/'Historical Rates'!E11)</f>
        <v>5.5634783247675039E-3</v>
      </c>
      <c r="F18" s="89">
        <f>LN('Historical Rates'!F12/'Historical Rates'!F11)</f>
        <v>1.5841915465657923E-2</v>
      </c>
      <c r="G18" s="89">
        <f>LN('Historical Rates'!G12/'Historical Rates'!G11)</f>
        <v>3.3302740930846474E-3</v>
      </c>
      <c r="H18" s="89">
        <v>0</v>
      </c>
      <c r="I18" s="89">
        <f>LN('Historical Rates'!I12/'Historical Rates'!I11)</f>
        <v>6.4102783609190188E-3</v>
      </c>
      <c r="K18" s="10">
        <f t="shared" si="10"/>
        <v>7.5607650096747563E-3</v>
      </c>
      <c r="L18" s="7">
        <f t="shared" si="11"/>
        <v>3372574.6926877489</v>
      </c>
      <c r="M18" s="7">
        <f t="shared" si="12"/>
        <v>0</v>
      </c>
      <c r="N18" s="7">
        <f t="shared" si="13"/>
        <v>452294.64258949959</v>
      </c>
      <c r="O18" s="7">
        <f t="shared" si="14"/>
        <v>-9937.1583141432457</v>
      </c>
      <c r="P18" s="7">
        <f t="shared" si="15"/>
        <v>437959.68692810577</v>
      </c>
      <c r="Q18" s="7">
        <f t="shared" si="16"/>
        <v>0</v>
      </c>
      <c r="R18" s="7">
        <f t="shared" si="19"/>
        <v>0</v>
      </c>
      <c r="S18" s="163">
        <f t="shared" si="20"/>
        <v>4252891.8638912113</v>
      </c>
    </row>
    <row r="19" spans="2:19" ht="15.75" thickBot="1" x14ac:dyDescent="0.3">
      <c r="B19" s="133">
        <v>42501</v>
      </c>
      <c r="C19" s="89">
        <f>LN('Historical Rates'!C13/'Historical Rates'!C12)</f>
        <v>-3.3119034912352592E-3</v>
      </c>
      <c r="D19" s="89">
        <v>0</v>
      </c>
      <c r="E19" s="89">
        <f>LN('Historical Rates'!E13/'Historical Rates'!E12)</f>
        <v>-4.6209958610970454E-3</v>
      </c>
      <c r="F19" s="89">
        <f>LN('Historical Rates'!F13/'Historical Rates'!F12)</f>
        <v>-7.8895872751629324E-3</v>
      </c>
      <c r="G19" s="89">
        <f>LN('Historical Rates'!G13/'Historical Rates'!G12)</f>
        <v>-8.4043782738969577E-3</v>
      </c>
      <c r="H19" s="89">
        <v>0</v>
      </c>
      <c r="I19" s="89">
        <f>LN('Historical Rates'!I13/'Historical Rates'!I12)</f>
        <v>0</v>
      </c>
      <c r="K19" s="10">
        <f t="shared" si="10"/>
        <v>-4.6972497527532076E-3</v>
      </c>
      <c r="L19" s="7">
        <f t="shared" si="11"/>
        <v>-1166206.4146693433</v>
      </c>
      <c r="M19" s="7">
        <f t="shared" si="12"/>
        <v>0</v>
      </c>
      <c r="N19" s="7">
        <f t="shared" si="13"/>
        <v>-375673.55337720091</v>
      </c>
      <c r="O19" s="7">
        <f t="shared" si="14"/>
        <v>4948.9014100914528</v>
      </c>
      <c r="P19" s="7">
        <f t="shared" si="15"/>
        <v>-1105248.0290749837</v>
      </c>
      <c r="Q19" s="7">
        <f t="shared" si="16"/>
        <v>0</v>
      </c>
      <c r="R19" s="7">
        <f t="shared" si="19"/>
        <v>0</v>
      </c>
      <c r="S19" s="163">
        <f t="shared" si="20"/>
        <v>-2642179.0957114361</v>
      </c>
    </row>
    <row r="20" spans="2:19" ht="15.75" thickBot="1" x14ac:dyDescent="0.3">
      <c r="B20" s="133">
        <v>42502</v>
      </c>
      <c r="C20" s="89">
        <f>LN('Historical Rates'!C14/'Historical Rates'!C13)</f>
        <v>-4.1028462986288615E-3</v>
      </c>
      <c r="D20" s="89">
        <v>0</v>
      </c>
      <c r="E20" s="89">
        <f>LN('Historical Rates'!E14/'Historical Rates'!E13)</f>
        <v>-6.6424493020450521E-3</v>
      </c>
      <c r="F20" s="89">
        <f>LN('Historical Rates'!F14/'Historical Rates'!F13)</f>
        <v>-1.9821612039912112E-3</v>
      </c>
      <c r="G20" s="89">
        <f>LN('Historical Rates'!G14/'Historical Rates'!G13)</f>
        <v>-1.0080115562485907E-2</v>
      </c>
      <c r="H20" s="89">
        <v>0</v>
      </c>
      <c r="I20" s="89">
        <f>LN('Historical Rates'!I14/'Historical Rates'!I13)</f>
        <v>-1.935544295295609E-2</v>
      </c>
      <c r="K20" s="10">
        <f t="shared" si="10"/>
        <v>-5.8829120729013713E-3</v>
      </c>
      <c r="L20" s="7">
        <f t="shared" si="11"/>
        <v>-1444717.7233654081</v>
      </c>
      <c r="M20" s="7">
        <f t="shared" si="12"/>
        <v>0</v>
      </c>
      <c r="N20" s="7">
        <f t="shared" si="13"/>
        <v>-540011.85186838824</v>
      </c>
      <c r="O20" s="7">
        <f t="shared" si="14"/>
        <v>1243.350258427567</v>
      </c>
      <c r="P20" s="7">
        <f t="shared" si="15"/>
        <v>-1325621.8955408498</v>
      </c>
      <c r="Q20" s="7">
        <f t="shared" si="16"/>
        <v>0</v>
      </c>
      <c r="R20" s="7">
        <f t="shared" si="19"/>
        <v>0</v>
      </c>
      <c r="S20" s="163">
        <f t="shared" si="20"/>
        <v>-3309108.1205162182</v>
      </c>
    </row>
    <row r="21" spans="2:19" ht="15.75" thickBot="1" x14ac:dyDescent="0.3">
      <c r="B21" s="133">
        <v>42503</v>
      </c>
      <c r="C21" s="89">
        <f>LN('Historical Rates'!C15/'Historical Rates'!C14)</f>
        <v>-1.0376853995212652E-2</v>
      </c>
      <c r="D21" s="89">
        <v>0</v>
      </c>
      <c r="E21" s="89">
        <f>LN('Historical Rates'!E15/'Historical Rates'!E14)</f>
        <v>-9.076417478743987E-3</v>
      </c>
      <c r="F21" s="89">
        <f>LN('Historical Rates'!F15/'Historical Rates'!F14)</f>
        <v>9.871748479154091E-3</v>
      </c>
      <c r="G21" s="89">
        <f>LN('Historical Rates'!G15/'Historical Rates'!G14)</f>
        <v>-6.7671743945841205E-3</v>
      </c>
      <c r="H21" s="89">
        <v>0</v>
      </c>
      <c r="I21" s="89">
        <f>LN('Historical Rates'!I15/'Historical Rates'!I14)</f>
        <v>-1.6420730212327411E-2</v>
      </c>
      <c r="K21" s="10">
        <f t="shared" si="10"/>
        <v>-9.4009339188233249E-3</v>
      </c>
      <c r="L21" s="7">
        <f t="shared" si="11"/>
        <v>-3653957.2259065476</v>
      </c>
      <c r="M21" s="7">
        <f t="shared" si="12"/>
        <v>0</v>
      </c>
      <c r="N21" s="7">
        <f t="shared" si="13"/>
        <v>-737886.40125836281</v>
      </c>
      <c r="O21" s="7">
        <f t="shared" si="14"/>
        <v>-6192.2516685189867</v>
      </c>
      <c r="P21" s="7">
        <f t="shared" si="15"/>
        <v>-889941.63735477964</v>
      </c>
      <c r="Q21" s="7">
        <f t="shared" si="16"/>
        <v>0</v>
      </c>
      <c r="R21" s="7">
        <f t="shared" si="19"/>
        <v>0</v>
      </c>
      <c r="S21" s="163">
        <f t="shared" si="20"/>
        <v>-5287977.5161882099</v>
      </c>
    </row>
    <row r="22" spans="2:19" ht="15.75" thickBot="1" x14ac:dyDescent="0.3">
      <c r="B22" s="133">
        <v>42506</v>
      </c>
      <c r="C22" s="89">
        <f>LN('Historical Rates'!C16/'Historical Rates'!C15)</f>
        <v>-2.0640468702880612E-3</v>
      </c>
      <c r="D22" s="89">
        <v>0</v>
      </c>
      <c r="E22" s="89">
        <f>LN('Historical Rates'!E16/'Historical Rates'!E15)</f>
        <v>-7.8726905422826978E-3</v>
      </c>
      <c r="F22" s="89">
        <f>LN('Historical Rates'!F16/'Historical Rates'!F15)</f>
        <v>-7.8895872751629324E-3</v>
      </c>
      <c r="G22" s="89">
        <f>LN('Historical Rates'!G16/'Historical Rates'!G15)</f>
        <v>-4.9505051598562029E-3</v>
      </c>
      <c r="H22" s="89">
        <v>0</v>
      </c>
      <c r="I22" s="89">
        <f>LN('Historical Rates'!I16/'Historical Rates'!I15)</f>
        <v>3.3057881344994103E-3</v>
      </c>
      <c r="K22" s="10">
        <f t="shared" si="10"/>
        <v>-3.5785496889232785E-3</v>
      </c>
      <c r="L22" s="7">
        <f t="shared" si="11"/>
        <v>-726803.99857011763</v>
      </c>
      <c r="M22" s="7">
        <f t="shared" si="12"/>
        <v>0</v>
      </c>
      <c r="N22" s="7">
        <f t="shared" si="13"/>
        <v>-640026.89453962957</v>
      </c>
      <c r="O22" s="7">
        <f t="shared" si="14"/>
        <v>4948.9014100914528</v>
      </c>
      <c r="P22" s="7">
        <f t="shared" si="15"/>
        <v>-651034.00781597057</v>
      </c>
      <c r="Q22" s="7">
        <f t="shared" si="16"/>
        <v>0</v>
      </c>
      <c r="R22" s="7">
        <f t="shared" si="19"/>
        <v>0</v>
      </c>
      <c r="S22" s="163">
        <f t="shared" si="20"/>
        <v>-2012915.9995156263</v>
      </c>
    </row>
    <row r="23" spans="2:19" ht="15.75" thickBot="1" x14ac:dyDescent="0.3">
      <c r="B23" s="133">
        <v>42507</v>
      </c>
      <c r="C23" s="89">
        <f>LN('Historical Rates'!C17/'Historical Rates'!C16)</f>
        <v>-3.7443536037642549E-3</v>
      </c>
      <c r="D23" s="89">
        <v>0</v>
      </c>
      <c r="E23" s="89">
        <f>LN('Historical Rates'!E17/'Historical Rates'!E16)</f>
        <v>-6.558810674121166E-3</v>
      </c>
      <c r="F23" s="89">
        <f>LN('Historical Rates'!F17/'Historical Rates'!F16)</f>
        <v>-1.9821612039912112E-3</v>
      </c>
      <c r="G23" s="89">
        <f>LN('Historical Rates'!G17/'Historical Rates'!G16)</f>
        <v>-7.8589944675646044E-3</v>
      </c>
      <c r="H23" s="89">
        <v>0</v>
      </c>
      <c r="I23" s="89">
        <f>LN('Historical Rates'!I17/'Historical Rates'!I16)</f>
        <v>-6.6225407604933824E-3</v>
      </c>
      <c r="K23" s="10">
        <f t="shared" si="10"/>
        <v>-5.1271174964129633E-3</v>
      </c>
      <c r="L23" s="7">
        <f t="shared" si="11"/>
        <v>-1318483.2236374973</v>
      </c>
      <c r="M23" s="7">
        <f t="shared" si="12"/>
        <v>0</v>
      </c>
      <c r="N23" s="7">
        <f t="shared" si="13"/>
        <v>-533212.27413747448</v>
      </c>
      <c r="O23" s="7">
        <f t="shared" si="14"/>
        <v>1243.350258427567</v>
      </c>
      <c r="P23" s="7">
        <f t="shared" si="15"/>
        <v>-1033525.367696161</v>
      </c>
      <c r="Q23" s="7">
        <f t="shared" si="16"/>
        <v>0</v>
      </c>
      <c r="R23" s="7">
        <f t="shared" si="19"/>
        <v>0</v>
      </c>
      <c r="S23" s="163">
        <f t="shared" si="20"/>
        <v>-2883977.5152127049</v>
      </c>
    </row>
    <row r="24" spans="2:19" ht="15.75" thickBot="1" x14ac:dyDescent="0.3">
      <c r="B24" s="133">
        <v>42508</v>
      </c>
      <c r="C24" s="89">
        <f>LN('Historical Rates'!C18/'Historical Rates'!C17)</f>
        <v>5.7931246379675666E-4</v>
      </c>
      <c r="D24" s="89">
        <v>0</v>
      </c>
      <c r="E24" s="89">
        <f>LN('Historical Rates'!E18/'Historical Rates'!E17)</f>
        <v>2.0744380191224233E-3</v>
      </c>
      <c r="F24" s="89">
        <f>LN('Historical Rates'!F18/'Historical Rates'!F17)</f>
        <v>7.9051795071132473E-3</v>
      </c>
      <c r="G24" s="89">
        <f>LN('Historical Rates'!G18/'Historical Rates'!G17)</f>
        <v>-1.2512663254435202E-3</v>
      </c>
      <c r="H24" s="89">
        <v>0</v>
      </c>
      <c r="I24" s="89">
        <f>LN('Historical Rates'!I18/'Historical Rates'!I17)</f>
        <v>-6.6666913581891222E-3</v>
      </c>
      <c r="K24" s="10">
        <f t="shared" si="10"/>
        <v>3.6111552430012411E-4</v>
      </c>
      <c r="L24" s="7">
        <f t="shared" si="11"/>
        <v>203990.82073665672</v>
      </c>
      <c r="M24" s="7">
        <f t="shared" si="12"/>
        <v>0</v>
      </c>
      <c r="N24" s="7">
        <f t="shared" si="13"/>
        <v>168645.79093552151</v>
      </c>
      <c r="O24" s="7">
        <f t="shared" si="14"/>
        <v>-4958.6819494269266</v>
      </c>
      <c r="P24" s="7">
        <f t="shared" si="15"/>
        <v>-164552.28393748804</v>
      </c>
      <c r="Q24" s="7">
        <f t="shared" si="16"/>
        <v>0</v>
      </c>
      <c r="R24" s="7">
        <f t="shared" si="19"/>
        <v>0</v>
      </c>
      <c r="S24" s="163">
        <f t="shared" si="20"/>
        <v>203125.64578526327</v>
      </c>
    </row>
    <row r="25" spans="2:19" ht="15.75" thickBot="1" x14ac:dyDescent="0.3">
      <c r="B25" s="133">
        <v>42509</v>
      </c>
      <c r="C25" s="89">
        <f>LN('Historical Rates'!C19/'Historical Rates'!C18)</f>
        <v>5.5322653106616888E-3</v>
      </c>
      <c r="D25" s="89">
        <v>0</v>
      </c>
      <c r="E25" s="89">
        <f>LN('Historical Rates'!E19/'Historical Rates'!E18)</f>
        <v>3.2290181374661448E-4</v>
      </c>
      <c r="F25" s="89">
        <f>LN('Historical Rates'!F19/'Historical Rates'!F18)</f>
        <v>-5.9230183031221675E-3</v>
      </c>
      <c r="G25" s="89">
        <f>LN('Historical Rates'!G19/'Historical Rates'!G18)</f>
        <v>3.278639691968595E-4</v>
      </c>
      <c r="H25" s="89">
        <v>0</v>
      </c>
      <c r="I25" s="89">
        <f>LN('Historical Rates'!I19/'Historical Rates'!I18)</f>
        <v>6.6666913581890771E-3</v>
      </c>
      <c r="K25" s="10">
        <f t="shared" si="10"/>
        <v>3.5931634608019829E-3</v>
      </c>
      <c r="L25" s="7">
        <f t="shared" si="11"/>
        <v>1948052.9278768322</v>
      </c>
      <c r="M25" s="7">
        <f t="shared" si="12"/>
        <v>0</v>
      </c>
      <c r="N25" s="7">
        <f t="shared" si="13"/>
        <v>26250.980396536263</v>
      </c>
      <c r="O25" s="7">
        <f t="shared" si="14"/>
        <v>3715.3316909994419</v>
      </c>
      <c r="P25" s="7">
        <f t="shared" si="15"/>
        <v>43116.93190738609</v>
      </c>
      <c r="Q25" s="7">
        <f t="shared" si="16"/>
        <v>0</v>
      </c>
      <c r="R25" s="7">
        <f t="shared" si="19"/>
        <v>0</v>
      </c>
      <c r="S25" s="163">
        <f t="shared" si="20"/>
        <v>2021136.1718717539</v>
      </c>
    </row>
    <row r="26" spans="2:19" ht="15.75" thickBot="1" x14ac:dyDescent="0.3">
      <c r="B26" s="133">
        <v>42510</v>
      </c>
      <c r="C26" s="89">
        <f>LN('Historical Rates'!C20/'Historical Rates'!C19)</f>
        <v>1.50428541354622E-2</v>
      </c>
      <c r="D26" s="89">
        <v>0</v>
      </c>
      <c r="E26" s="89">
        <f>LN('Historical Rates'!E20/'Historical Rates'!E19)</f>
        <v>1.0145033944221964E-2</v>
      </c>
      <c r="F26" s="89">
        <f>LN('Historical Rates'!F20/'Historical Rates'!F19)</f>
        <v>-1.9821612039912112E-3</v>
      </c>
      <c r="G26" s="89">
        <f>LN('Historical Rates'!G20/'Historical Rates'!G19)</f>
        <v>1.0995472573251317E-2</v>
      </c>
      <c r="H26" s="89">
        <v>0</v>
      </c>
      <c r="I26" s="89">
        <f>LN('Historical Rates'!I20/'Historical Rates'!I19)</f>
        <v>1.3201511858535981E-2</v>
      </c>
      <c r="K26" s="10">
        <f t="shared" si="10"/>
        <v>1.3456086623306499E-2</v>
      </c>
      <c r="L26" s="7">
        <f t="shared" si="11"/>
        <v>5296975.9034760213</v>
      </c>
      <c r="M26" s="7">
        <f t="shared" si="12"/>
        <v>0</v>
      </c>
      <c r="N26" s="7">
        <f t="shared" si="13"/>
        <v>824761.81877673953</v>
      </c>
      <c r="O26" s="7">
        <f t="shared" si="14"/>
        <v>1243.350258427567</v>
      </c>
      <c r="P26" s="7">
        <f t="shared" si="15"/>
        <v>1445999.2154421508</v>
      </c>
      <c r="Q26" s="7">
        <f t="shared" si="16"/>
        <v>0</v>
      </c>
      <c r="R26" s="7">
        <f t="shared" si="19"/>
        <v>0</v>
      </c>
      <c r="S26" s="163">
        <f t="shared" si="20"/>
        <v>7568980.2879533395</v>
      </c>
    </row>
    <row r="27" spans="2:19" ht="15.75" thickBot="1" x14ac:dyDescent="0.3">
      <c r="B27" s="133">
        <v>42513</v>
      </c>
      <c r="C27" s="89">
        <f>LN('Historical Rates'!C21/'Historical Rates'!C20)</f>
        <v>3.5826243105996982E-4</v>
      </c>
      <c r="D27" s="89">
        <v>0</v>
      </c>
      <c r="E27" s="89">
        <f>LN('Historical Rates'!E21/'Historical Rates'!E20)</f>
        <v>1.064736046073018E-3</v>
      </c>
      <c r="F27" s="89">
        <f>LN('Historical Rates'!F21/'Historical Rates'!F20)</f>
        <v>-3.9761483796395174E-3</v>
      </c>
      <c r="G27" s="89">
        <f>LN('Historical Rates'!G21/'Historical Rates'!G20)</f>
        <v>-2.4789742664065931E-3</v>
      </c>
      <c r="H27" s="89">
        <v>0</v>
      </c>
      <c r="I27" s="89">
        <f>LN('Historical Rates'!I21/'Historical Rates'!I20)</f>
        <v>-3.2840752011898846E-3</v>
      </c>
      <c r="K27" s="10">
        <f t="shared" si="10"/>
        <v>-1.9697769302019552E-4</v>
      </c>
      <c r="L27" s="7">
        <f t="shared" si="11"/>
        <v>126153.41791899195</v>
      </c>
      <c r="M27" s="7">
        <f t="shared" si="12"/>
        <v>0</v>
      </c>
      <c r="N27" s="7">
        <f t="shared" si="13"/>
        <v>86559.950681730654</v>
      </c>
      <c r="O27" s="7">
        <f t="shared" si="14"/>
        <v>2494.1185940964801</v>
      </c>
      <c r="P27" s="7">
        <f t="shared" si="15"/>
        <v>-326006.43769013236</v>
      </c>
      <c r="Q27" s="7">
        <f t="shared" si="16"/>
        <v>0</v>
      </c>
      <c r="R27" s="7">
        <f t="shared" si="19"/>
        <v>0</v>
      </c>
      <c r="S27" s="163">
        <f t="shared" si="20"/>
        <v>-110798.95049531327</v>
      </c>
    </row>
    <row r="28" spans="2:19" ht="15.75" thickBot="1" x14ac:dyDescent="0.3">
      <c r="B28" s="133">
        <v>42514</v>
      </c>
      <c r="C28" s="89">
        <f>LN('Historical Rates'!C22/'Historical Rates'!C21)</f>
        <v>4.051362448093258E-3</v>
      </c>
      <c r="D28" s="89">
        <v>0</v>
      </c>
      <c r="E28" s="89">
        <f>LN('Historical Rates'!E22/'Historical Rates'!E21)</f>
        <v>2.8160800736174675E-3</v>
      </c>
      <c r="F28" s="89">
        <f>LN('Historical Rates'!F22/'Historical Rates'!F21)</f>
        <v>-1.9940186068643953E-3</v>
      </c>
      <c r="G28" s="89">
        <f>LN('Historical Rates'!G22/'Historical Rates'!G21)</f>
        <v>4.1576423285804793E-3</v>
      </c>
      <c r="H28" s="89">
        <v>0</v>
      </c>
      <c r="I28" s="89">
        <f>LN('Historical Rates'!I22/'Historical Rates'!I21)</f>
        <v>1.3072081567352701E-2</v>
      </c>
      <c r="K28" s="10">
        <f t="shared" si="10"/>
        <v>3.9174480199540189E-3</v>
      </c>
      <c r="L28" s="7">
        <f t="shared" si="11"/>
        <v>1426588.9352212509</v>
      </c>
      <c r="M28" s="7">
        <f t="shared" si="12"/>
        <v>0</v>
      </c>
      <c r="N28" s="7">
        <f t="shared" si="13"/>
        <v>228939.13772072646</v>
      </c>
      <c r="O28" s="7">
        <f t="shared" si="14"/>
        <v>1250.7880515278293</v>
      </c>
      <c r="P28" s="7">
        <f t="shared" si="15"/>
        <v>546765.72609000118</v>
      </c>
      <c r="Q28" s="7">
        <f t="shared" si="16"/>
        <v>0</v>
      </c>
      <c r="R28" s="7">
        <f t="shared" si="19"/>
        <v>0</v>
      </c>
      <c r="S28" s="163">
        <f t="shared" si="20"/>
        <v>2203544.5870835064</v>
      </c>
    </row>
    <row r="29" spans="2:19" ht="15.75" thickBot="1" x14ac:dyDescent="0.3">
      <c r="B29" s="133">
        <v>42515</v>
      </c>
      <c r="C29" s="89">
        <f>LN('Historical Rates'!C23/'Historical Rates'!C22)</f>
        <v>3.2696738048592771E-4</v>
      </c>
      <c r="D29" s="89">
        <v>0</v>
      </c>
      <c r="E29" s="89">
        <f>LN('Historical Rates'!E23/'Historical Rates'!E22)</f>
        <v>-2.0980235822511714E-3</v>
      </c>
      <c r="F29" s="89">
        <f>LN('Historical Rates'!F23/'Historical Rates'!F22)</f>
        <v>3.9840690148745129E-3</v>
      </c>
      <c r="G29" s="89">
        <f>LN('Historical Rates'!G23/'Historical Rates'!G22)</f>
        <v>-1.5018334021198983E-3</v>
      </c>
      <c r="H29" s="89">
        <v>0</v>
      </c>
      <c r="I29" s="89">
        <f>LN('Historical Rates'!I23/'Historical Rates'!I22)</f>
        <v>-3.2520353863773432E-3</v>
      </c>
      <c r="K29" s="10">
        <f t="shared" si="10"/>
        <v>-4.5410668337778499E-4</v>
      </c>
      <c r="L29" s="7">
        <f t="shared" si="11"/>
        <v>115133.62557799077</v>
      </c>
      <c r="M29" s="7">
        <f t="shared" si="12"/>
        <v>0</v>
      </c>
      <c r="N29" s="7">
        <f t="shared" si="13"/>
        <v>-170563.22877258455</v>
      </c>
      <c r="O29" s="7">
        <f t="shared" si="14"/>
        <v>-2499.0869709603357</v>
      </c>
      <c r="P29" s="7">
        <f t="shared" si="15"/>
        <v>-197504.00964785827</v>
      </c>
      <c r="Q29" s="7">
        <f t="shared" si="16"/>
        <v>0</v>
      </c>
      <c r="R29" s="7">
        <f t="shared" si="19"/>
        <v>0</v>
      </c>
      <c r="S29" s="163">
        <f t="shared" si="20"/>
        <v>-255432.69981341239</v>
      </c>
    </row>
    <row r="30" spans="2:19" ht="15.75" thickBot="1" x14ac:dyDescent="0.3">
      <c r="B30" s="133">
        <v>42516</v>
      </c>
      <c r="C30" s="89">
        <f>LN('Historical Rates'!C24/'Historical Rates'!C23)</f>
        <v>-7.1352125752846692E-4</v>
      </c>
      <c r="D30" s="89">
        <v>0</v>
      </c>
      <c r="E30" s="89">
        <f>LN('Historical Rates'!E24/'Historical Rates'!E23)</f>
        <v>-4.1292099962423499E-3</v>
      </c>
      <c r="F30" s="89">
        <f>LN('Historical Rates'!F24/'Historical Rates'!F23)</f>
        <v>1.3820555618632095E-2</v>
      </c>
      <c r="G30" s="89">
        <f>LN('Historical Rates'!G24/'Historical Rates'!G23)</f>
        <v>0</v>
      </c>
      <c r="H30" s="89">
        <v>0</v>
      </c>
      <c r="I30" s="89">
        <f>LN('Historical Rates'!I24/'Historical Rates'!I23)</f>
        <v>-6.5359709797855334E-3</v>
      </c>
      <c r="K30" s="10">
        <f t="shared" si="10"/>
        <v>-1.0588739279633649E-3</v>
      </c>
      <c r="L30" s="7">
        <f t="shared" si="11"/>
        <v>-251249.18939660187</v>
      </c>
      <c r="M30" s="7">
        <f t="shared" si="12"/>
        <v>0</v>
      </c>
      <c r="N30" s="7">
        <f t="shared" si="13"/>
        <v>-335692.78972709394</v>
      </c>
      <c r="O30" s="7">
        <f t="shared" si="14"/>
        <v>-8669.2199228993541</v>
      </c>
      <c r="P30" s="7">
        <f t="shared" si="15"/>
        <v>0</v>
      </c>
      <c r="Q30" s="7">
        <f t="shared" si="16"/>
        <v>0</v>
      </c>
      <c r="R30" s="7">
        <f t="shared" si="19"/>
        <v>0</v>
      </c>
      <c r="S30" s="163">
        <f t="shared" si="20"/>
        <v>-595611.19904659514</v>
      </c>
    </row>
    <row r="31" spans="2:19" ht="15.75" thickBot="1" x14ac:dyDescent="0.3">
      <c r="B31" s="133">
        <v>42517</v>
      </c>
      <c r="C31" s="89">
        <f>LN('Historical Rates'!C25/'Historical Rates'!C24)</f>
        <v>-9.4124669625773923E-3</v>
      </c>
      <c r="D31" s="89">
        <v>0</v>
      </c>
      <c r="E31" s="89">
        <f>LN('Historical Rates'!E25/'Historical Rates'!E24)</f>
        <v>-5.729140506628436E-3</v>
      </c>
      <c r="F31" s="89">
        <f>LN('Historical Rates'!F25/'Historical Rates'!F24)</f>
        <v>1.9588644853331932E-3</v>
      </c>
      <c r="G31" s="89">
        <f>LN('Historical Rates'!G25/'Historical Rates'!G24)</f>
        <v>-8.5235355770723331E-3</v>
      </c>
      <c r="H31" s="89">
        <v>0</v>
      </c>
      <c r="I31" s="89">
        <f>LN('Historical Rates'!I25/'Historical Rates'!I24)</f>
        <v>-6.578971098042511E-3</v>
      </c>
      <c r="K31" s="10">
        <f t="shared" si="10"/>
        <v>-8.7152454098225179E-3</v>
      </c>
      <c r="L31" s="7">
        <f t="shared" si="11"/>
        <v>-3314371.7438236452</v>
      </c>
      <c r="M31" s="7">
        <f t="shared" si="12"/>
        <v>0</v>
      </c>
      <c r="N31" s="7">
        <f t="shared" si="13"/>
        <v>-465762.4972231416</v>
      </c>
      <c r="O31" s="7">
        <f t="shared" si="14"/>
        <v>-1228.7369257149521</v>
      </c>
      <c r="P31" s="7">
        <f t="shared" si="15"/>
        <v>-1120918.2393145103</v>
      </c>
      <c r="Q31" s="7">
        <f t="shared" si="16"/>
        <v>0</v>
      </c>
      <c r="R31" s="7">
        <f t="shared" si="19"/>
        <v>0</v>
      </c>
      <c r="S31" s="163">
        <f t="shared" si="20"/>
        <v>-4902281.2172870124</v>
      </c>
    </row>
    <row r="32" spans="2:19" ht="15.75" thickBot="1" x14ac:dyDescent="0.3">
      <c r="B32" s="133">
        <v>42520</v>
      </c>
      <c r="C32" s="89">
        <f>LN('Historical Rates'!C26/'Historical Rates'!C25)</f>
        <v>7.1496183819269475E-3</v>
      </c>
      <c r="D32" s="89">
        <v>0</v>
      </c>
      <c r="E32" s="89">
        <f>LN('Historical Rates'!E26/'Historical Rates'!E25)</f>
        <v>6.3429403470966639E-3</v>
      </c>
      <c r="F32" s="89">
        <f>LN('Historical Rates'!F26/'Historical Rates'!F25)</f>
        <v>-5.8881426252225975E-3</v>
      </c>
      <c r="G32" s="89">
        <f>LN('Historical Rates'!G26/'Historical Rates'!G25)</f>
        <v>6.6652101893990194E-3</v>
      </c>
      <c r="H32" s="89">
        <v>0</v>
      </c>
      <c r="I32" s="89">
        <f>LN('Historical Rates'!I26/'Historical Rates'!I25)</f>
        <v>9.8522964430116395E-3</v>
      </c>
      <c r="K32" s="10">
        <f t="shared" si="10"/>
        <v>6.957312888111091E-3</v>
      </c>
      <c r="L32" s="7">
        <f t="shared" si="11"/>
        <v>2517564.5490597347</v>
      </c>
      <c r="M32" s="7">
        <f t="shared" si="12"/>
        <v>0</v>
      </c>
      <c r="N32" s="7">
        <f t="shared" si="13"/>
        <v>515662.64300607151</v>
      </c>
      <c r="O32" s="7">
        <f t="shared" si="14"/>
        <v>3693.4552245233785</v>
      </c>
      <c r="P32" s="7">
        <f t="shared" si="15"/>
        <v>876532.46737881005</v>
      </c>
      <c r="Q32" s="7">
        <f t="shared" si="16"/>
        <v>0</v>
      </c>
      <c r="R32" s="7">
        <f t="shared" si="19"/>
        <v>0</v>
      </c>
      <c r="S32" s="163">
        <f t="shared" si="20"/>
        <v>3913453.1146691395</v>
      </c>
    </row>
    <row r="33" spans="2:19" ht="15.75" thickBot="1" x14ac:dyDescent="0.3">
      <c r="B33" s="133">
        <v>42521</v>
      </c>
      <c r="C33" s="89">
        <f>LN('Historical Rates'!C27/'Historical Rates'!C26)</f>
        <v>3.7190801707410581E-3</v>
      </c>
      <c r="D33" s="89">
        <v>0</v>
      </c>
      <c r="E33" s="89">
        <f>LN('Historical Rates'!E27/'Historical Rates'!E26)</f>
        <v>-5.3358945639800128E-5</v>
      </c>
      <c r="F33" s="89">
        <f>LN('Historical Rates'!F27/'Historical Rates'!F26)</f>
        <v>3.929278139889557E-3</v>
      </c>
      <c r="G33" s="89">
        <f>LN('Historical Rates'!G27/'Historical Rates'!G26)</f>
        <v>1.5046247915373669E-3</v>
      </c>
      <c r="H33" s="89">
        <v>0</v>
      </c>
      <c r="I33" s="89">
        <f>LN('Historical Rates'!I27/'Historical Rates'!I26)</f>
        <v>-9.8522964430117071E-3</v>
      </c>
      <c r="K33" s="10">
        <f t="shared" si="10"/>
        <v>2.6678503503225811E-3</v>
      </c>
      <c r="L33" s="7">
        <f t="shared" si="11"/>
        <v>1309583.7977362387</v>
      </c>
      <c r="M33" s="7">
        <f t="shared" si="12"/>
        <v>0</v>
      </c>
      <c r="N33" s="7">
        <f t="shared" si="13"/>
        <v>-4337.9274328555039</v>
      </c>
      <c r="O33" s="7">
        <f t="shared" si="14"/>
        <v>-2464.7182988085224</v>
      </c>
      <c r="P33" s="7">
        <f t="shared" si="15"/>
        <v>197871.10136499576</v>
      </c>
      <c r="Q33" s="7">
        <f t="shared" si="16"/>
        <v>0</v>
      </c>
      <c r="R33" s="7">
        <f t="shared" si="19"/>
        <v>0</v>
      </c>
      <c r="S33" s="163">
        <f t="shared" si="20"/>
        <v>1500652.2533695705</v>
      </c>
    </row>
    <row r="34" spans="2:19" ht="15.75" thickBot="1" x14ac:dyDescent="0.3">
      <c r="B34" s="133">
        <v>42522</v>
      </c>
      <c r="C34" s="89">
        <f>LN('Historical Rates'!C28/'Historical Rates'!C27)</f>
        <v>-2.6465662146289556E-3</v>
      </c>
      <c r="D34" s="89">
        <v>0</v>
      </c>
      <c r="E34" s="89">
        <f>LN('Historical Rates'!E28/'Historical Rates'!E27)</f>
        <v>-1.0143613063443714E-3</v>
      </c>
      <c r="F34" s="89">
        <f>LN('Historical Rates'!F28/'Historical Rates'!F27)</f>
        <v>-1.9627091678487058E-3</v>
      </c>
      <c r="G34" s="89">
        <f>LN('Historical Rates'!G28/'Historical Rates'!G27)</f>
        <v>-5.307855750944112E-4</v>
      </c>
      <c r="H34" s="89">
        <v>0</v>
      </c>
      <c r="I34" s="89">
        <f>LN('Historical Rates'!I28/'Historical Rates'!I27)</f>
        <v>-3.3057881344994329E-3</v>
      </c>
      <c r="K34" s="10">
        <f t="shared" si="10"/>
        <v>-1.9252803320482588E-3</v>
      </c>
      <c r="L34" s="7">
        <f t="shared" si="11"/>
        <v>-931924.04444016039</v>
      </c>
      <c r="M34" s="7">
        <f t="shared" si="12"/>
        <v>0</v>
      </c>
      <c r="N34" s="7">
        <f t="shared" si="13"/>
        <v>-82464.630529286384</v>
      </c>
      <c r="O34" s="7">
        <f t="shared" si="14"/>
        <v>1231.1485797164578</v>
      </c>
      <c r="P34" s="7">
        <f t="shared" si="15"/>
        <v>-69802.868411646457</v>
      </c>
      <c r="Q34" s="7">
        <f t="shared" si="16"/>
        <v>0</v>
      </c>
      <c r="R34" s="7">
        <f t="shared" si="19"/>
        <v>0</v>
      </c>
      <c r="S34" s="163">
        <f t="shared" si="20"/>
        <v>-1082960.3948013769</v>
      </c>
    </row>
    <row r="35" spans="2:19" ht="15.75" thickBot="1" x14ac:dyDescent="0.3">
      <c r="B35" s="133">
        <v>42523</v>
      </c>
      <c r="C35" s="89">
        <f>LN('Historical Rates'!C29/'Historical Rates'!C28)</f>
        <v>3.0325576979172001E-3</v>
      </c>
      <c r="D35" s="89">
        <v>0</v>
      </c>
      <c r="E35" s="89">
        <f>LN('Historical Rates'!E29/'Historical Rates'!E28)</f>
        <v>3.9182809716602086E-3</v>
      </c>
      <c r="F35" s="89">
        <f>LN('Historical Rates'!F29/'Historical Rates'!F28)</f>
        <v>-1.1857846450783503E-2</v>
      </c>
      <c r="G35" s="89">
        <f>LN('Historical Rates'!G29/'Historical Rates'!G28)</f>
        <v>3.2392984329558945E-3</v>
      </c>
      <c r="H35" s="89">
        <v>0</v>
      </c>
      <c r="I35" s="89">
        <f>LN('Historical Rates'!I29/'Historical Rates'!I28)</f>
        <v>1.642073021232749E-2</v>
      </c>
      <c r="K35" s="10">
        <f t="shared" si="10"/>
        <v>3.2352650277975093E-3</v>
      </c>
      <c r="L35" s="7">
        <f t="shared" si="11"/>
        <v>1067841.5749508673</v>
      </c>
      <c r="M35" s="7">
        <f t="shared" si="12"/>
        <v>0</v>
      </c>
      <c r="N35" s="7">
        <f t="shared" si="13"/>
        <v>318544.8721445952</v>
      </c>
      <c r="O35" s="7">
        <f t="shared" si="14"/>
        <v>7438.0713431829672</v>
      </c>
      <c r="P35" s="7">
        <f t="shared" si="15"/>
        <v>425995.605139522</v>
      </c>
      <c r="Q35" s="7">
        <f t="shared" si="16"/>
        <v>0</v>
      </c>
      <c r="R35" s="7">
        <f t="shared" si="19"/>
        <v>0</v>
      </c>
      <c r="S35" s="163">
        <f t="shared" si="20"/>
        <v>1819820.1235781675</v>
      </c>
    </row>
    <row r="36" spans="2:19" ht="15.75" thickBot="1" x14ac:dyDescent="0.3">
      <c r="B36" s="133">
        <v>42524</v>
      </c>
      <c r="C36" s="89">
        <f>LN('Historical Rates'!C30/'Historical Rates'!C29)</f>
        <v>2.5201252645823936E-3</v>
      </c>
      <c r="D36" s="89">
        <v>0</v>
      </c>
      <c r="E36" s="89">
        <f>LN('Historical Rates'!E30/'Historical Rates'!E29)</f>
        <v>6.549402280739405E-3</v>
      </c>
      <c r="F36" s="89">
        <f>LN('Historical Rates'!F30/'Historical Rates'!F29)</f>
        <v>5.9464991877263033E-3</v>
      </c>
      <c r="G36" s="89">
        <f>LN('Historical Rates'!G30/'Historical Rates'!G29)</f>
        <v>7.2648765490022412E-3</v>
      </c>
      <c r="H36" s="89">
        <v>0</v>
      </c>
      <c r="I36" s="89">
        <f>LN('Historical Rates'!I30/'Historical Rates'!I29)</f>
        <v>9.7245498919947809E-3</v>
      </c>
      <c r="K36" s="10">
        <f t="shared" si="10"/>
        <v>4.2160594953787791E-3</v>
      </c>
      <c r="L36" s="7">
        <f t="shared" si="11"/>
        <v>887400.93336176686</v>
      </c>
      <c r="M36" s="7">
        <f t="shared" si="12"/>
        <v>0</v>
      </c>
      <c r="N36" s="7">
        <f t="shared" si="13"/>
        <v>532447.39905869495</v>
      </c>
      <c r="O36" s="7">
        <f t="shared" si="14"/>
        <v>-3730.0605454850784</v>
      </c>
      <c r="P36" s="7">
        <f t="shared" si="15"/>
        <v>955393.75139699271</v>
      </c>
      <c r="Q36" s="7">
        <f t="shared" si="16"/>
        <v>0</v>
      </c>
      <c r="R36" s="7">
        <f t="shared" si="19"/>
        <v>0</v>
      </c>
      <c r="S36" s="163">
        <f t="shared" si="20"/>
        <v>2371512.0232719695</v>
      </c>
    </row>
    <row r="37" spans="2:19" ht="15.75" thickBot="1" x14ac:dyDescent="0.3">
      <c r="B37" s="133">
        <v>42527</v>
      </c>
      <c r="C37" s="89">
        <f>LN('Historical Rates'!C31/'Historical Rates'!C30)</f>
        <v>1.7765144832644129E-4</v>
      </c>
      <c r="D37" s="89">
        <v>0</v>
      </c>
      <c r="E37" s="89">
        <f>LN('Historical Rates'!E31/'Historical Rates'!E30)</f>
        <v>-5.5390057471211189E-3</v>
      </c>
      <c r="F37" s="89">
        <f>LN('Historical Rates'!F31/'Historical Rates'!F30)</f>
        <v>-3.9604012160967938E-3</v>
      </c>
      <c r="G37" s="89">
        <f>LN('Historical Rates'!G31/'Historical Rates'!G30)</f>
        <v>-4.9742611929300068E-3</v>
      </c>
      <c r="H37" s="89">
        <v>0</v>
      </c>
      <c r="I37" s="89">
        <f>LN('Historical Rates'!I31/'Historical Rates'!I30)</f>
        <v>0</v>
      </c>
      <c r="K37" s="10">
        <f t="shared" si="10"/>
        <v>-1.8478804197768575E-3</v>
      </c>
      <c r="L37" s="7">
        <f t="shared" si="11"/>
        <v>62555.644861596731</v>
      </c>
      <c r="M37" s="7">
        <f t="shared" si="12"/>
        <v>0</v>
      </c>
      <c r="N37" s="7">
        <f t="shared" si="13"/>
        <v>-450305.0930462688</v>
      </c>
      <c r="O37" s="7">
        <f t="shared" si="14"/>
        <v>2484.240870821036</v>
      </c>
      <c r="P37" s="7">
        <f t="shared" si="15"/>
        <v>-654158.13049081631</v>
      </c>
      <c r="Q37" s="7">
        <f t="shared" si="16"/>
        <v>0</v>
      </c>
      <c r="R37" s="7">
        <f t="shared" si="19"/>
        <v>0</v>
      </c>
      <c r="S37" s="163">
        <f t="shared" si="20"/>
        <v>-1039423.3378046673</v>
      </c>
    </row>
    <row r="38" spans="2:19" ht="15.75" thickBot="1" x14ac:dyDescent="0.3">
      <c r="B38" s="133">
        <v>42528</v>
      </c>
      <c r="C38" s="89">
        <f>LN('Historical Rates'!C32/'Historical Rates'!C31)</f>
        <v>-7.93619573988401E-3</v>
      </c>
      <c r="D38" s="89">
        <v>0</v>
      </c>
      <c r="E38" s="89">
        <f>LN('Historical Rates'!E32/'Historical Rates'!E31)</f>
        <v>1.0021899178320991E-2</v>
      </c>
      <c r="F38" s="89">
        <f>LN('Historical Rates'!F32/'Historical Rates'!F31)</f>
        <v>1.1834457647002798E-2</v>
      </c>
      <c r="G38" s="89">
        <f>LN('Historical Rates'!G32/'Historical Rates'!G31)</f>
        <v>8.5288363475202814E-3</v>
      </c>
      <c r="H38" s="89">
        <v>0</v>
      </c>
      <c r="I38" s="89">
        <f>LN('Historical Rates'!I32/'Historical Rates'!I31)</f>
        <v>9.6308930609611456E-3</v>
      </c>
      <c r="K38" s="10">
        <f t="shared" si="10"/>
        <v>-1.5388502074423819E-3</v>
      </c>
      <c r="L38" s="7">
        <f t="shared" si="11"/>
        <v>-2794538.6707123728</v>
      </c>
      <c r="M38" s="7">
        <f t="shared" si="12"/>
        <v>0</v>
      </c>
      <c r="N38" s="7">
        <f t="shared" si="13"/>
        <v>814751.31964608107</v>
      </c>
      <c r="O38" s="7">
        <f t="shared" si="14"/>
        <v>-7423.4002482354454</v>
      </c>
      <c r="P38" s="7">
        <f t="shared" si="15"/>
        <v>1121615.336220342</v>
      </c>
      <c r="Q38" s="7">
        <f t="shared" si="16"/>
        <v>0</v>
      </c>
      <c r="R38" s="7">
        <f t="shared" si="19"/>
        <v>0</v>
      </c>
      <c r="S38" s="163">
        <f t="shared" si="20"/>
        <v>-865595.41509418539</v>
      </c>
    </row>
    <row r="39" spans="2:19" ht="15.75" thickBot="1" x14ac:dyDescent="0.3">
      <c r="B39" s="133">
        <v>42529</v>
      </c>
      <c r="C39" s="89">
        <f>LN('Historical Rates'!C33/'Historical Rates'!C32)</f>
        <v>-3.6473477607288792E-3</v>
      </c>
      <c r="D39" s="89">
        <v>0</v>
      </c>
      <c r="E39" s="89">
        <f>LN('Historical Rates'!E33/'Historical Rates'!E32)</f>
        <v>-1.5272002546994545E-3</v>
      </c>
      <c r="F39" s="89">
        <f>LN('Historical Rates'!F33/'Historical Rates'!F32)</f>
        <v>7.8125397367936247E-3</v>
      </c>
      <c r="G39" s="89">
        <f>LN('Historical Rates'!G33/'Historical Rates'!G32)</f>
        <v>5.3372135397478032E-3</v>
      </c>
      <c r="H39" s="89">
        <v>0</v>
      </c>
      <c r="I39" s="89">
        <f>LN('Historical Rates'!I33/'Historical Rates'!I32)</f>
        <v>-9.630893060961189E-3</v>
      </c>
      <c r="K39" s="10">
        <f t="shared" si="10"/>
        <v>-1.2648878913215716E-3</v>
      </c>
      <c r="L39" s="7">
        <f t="shared" si="11"/>
        <v>-1284324.9709264354</v>
      </c>
      <c r="M39" s="7">
        <f t="shared" si="12"/>
        <v>0</v>
      </c>
      <c r="N39" s="7">
        <f t="shared" si="13"/>
        <v>-124156.94877192652</v>
      </c>
      <c r="O39" s="7">
        <f t="shared" si="14"/>
        <v>-4900.5718006985371</v>
      </c>
      <c r="P39" s="7">
        <f t="shared" si="15"/>
        <v>701889.48585049144</v>
      </c>
      <c r="Q39" s="7">
        <f t="shared" si="16"/>
        <v>0</v>
      </c>
      <c r="R39" s="7">
        <f t="shared" si="19"/>
        <v>0</v>
      </c>
      <c r="S39" s="163">
        <f t="shared" si="20"/>
        <v>-711493.00564856909</v>
      </c>
    </row>
    <row r="40" spans="2:19" ht="15.75" thickBot="1" x14ac:dyDescent="0.3">
      <c r="B40" s="133">
        <v>42530</v>
      </c>
      <c r="C40" s="89">
        <f>LN('Historical Rates'!C34/'Historical Rates'!C33)</f>
        <v>-6.8823809915623049E-3</v>
      </c>
      <c r="D40" s="89">
        <v>0</v>
      </c>
      <c r="E40" s="89">
        <f>LN('Historical Rates'!E34/'Historical Rates'!E33)</f>
        <v>-6.7156933696612036E-3</v>
      </c>
      <c r="F40" s="89">
        <f>LN('Historical Rates'!F34/'Historical Rates'!F33)</f>
        <v>0</v>
      </c>
      <c r="G40" s="89">
        <f>LN('Historical Rates'!G34/'Historical Rates'!G33)</f>
        <v>-3.767901970950195E-3</v>
      </c>
      <c r="H40" s="89">
        <v>0</v>
      </c>
      <c r="I40" s="89">
        <f>LN('Historical Rates'!I34/'Historical Rates'!I33)</f>
        <v>0</v>
      </c>
      <c r="K40" s="10">
        <f t="shared" si="10"/>
        <v>-6.1599513207577453E-3</v>
      </c>
      <c r="L40" s="7">
        <f t="shared" si="11"/>
        <v>-2423463.3894977146</v>
      </c>
      <c r="M40" s="7">
        <f t="shared" si="12"/>
        <v>0</v>
      </c>
      <c r="N40" s="7">
        <f t="shared" si="13"/>
        <v>-545966.38201129704</v>
      </c>
      <c r="O40" s="7">
        <f t="shared" si="14"/>
        <v>0</v>
      </c>
      <c r="P40" s="7">
        <f t="shared" si="15"/>
        <v>-495511.51690480276</v>
      </c>
      <c r="Q40" s="7">
        <f t="shared" si="16"/>
        <v>0</v>
      </c>
      <c r="R40" s="7">
        <f t="shared" si="19"/>
        <v>0</v>
      </c>
      <c r="S40" s="163">
        <f t="shared" si="20"/>
        <v>-3464941.2884138143</v>
      </c>
    </row>
    <row r="41" spans="2:19" ht="15.75" thickBot="1" x14ac:dyDescent="0.3">
      <c r="B41" s="133">
        <v>42531</v>
      </c>
      <c r="C41" s="89">
        <f>LN('Historical Rates'!C35/'Historical Rates'!C34)</f>
        <v>-4.3218805466471687E-3</v>
      </c>
      <c r="D41" s="89">
        <v>0</v>
      </c>
      <c r="E41" s="89">
        <f>LN('Historical Rates'!E35/'Historical Rates'!E34)</f>
        <v>-5.1865266873000462E-3</v>
      </c>
      <c r="F41" s="89">
        <f>LN('Historical Rates'!F35/'Historical Rates'!F34)</f>
        <v>1.9436352085712523E-3</v>
      </c>
      <c r="G41" s="89">
        <f>LN('Historical Rates'!G35/'Historical Rates'!G34)</f>
        <v>-2.6751200856245006E-3</v>
      </c>
      <c r="H41" s="89">
        <v>0</v>
      </c>
      <c r="I41" s="89">
        <f>LN('Historical Rates'!I35/'Historical Rates'!I34)</f>
        <v>0</v>
      </c>
      <c r="K41" s="10">
        <f t="shared" si="10"/>
        <v>-4.0827309043570412E-3</v>
      </c>
      <c r="L41" s="7">
        <f t="shared" si="11"/>
        <v>-1521845.31652965</v>
      </c>
      <c r="M41" s="7">
        <f t="shared" si="12"/>
        <v>0</v>
      </c>
      <c r="N41" s="7">
        <f t="shared" si="13"/>
        <v>-421649.5683770472</v>
      </c>
      <c r="O41" s="7">
        <f t="shared" si="14"/>
        <v>-1219.1840572804895</v>
      </c>
      <c r="P41" s="7">
        <f t="shared" si="15"/>
        <v>-351801.29996747826</v>
      </c>
      <c r="Q41" s="7">
        <f t="shared" si="16"/>
        <v>0</v>
      </c>
      <c r="R41" s="7">
        <f t="shared" si="19"/>
        <v>0</v>
      </c>
      <c r="S41" s="163">
        <f t="shared" si="20"/>
        <v>-2296515.3689314555</v>
      </c>
    </row>
    <row r="42" spans="2:19" ht="15.75" thickBot="1" x14ac:dyDescent="0.3">
      <c r="B42" s="133">
        <v>42534</v>
      </c>
      <c r="C42" s="89">
        <f>LN('Historical Rates'!C36/'Historical Rates'!C35)</f>
        <v>1.1473783139002602E-2</v>
      </c>
      <c r="D42" s="89">
        <v>0</v>
      </c>
      <c r="E42" s="89">
        <f>LN('Historical Rates'!E36/'Historical Rates'!E35)</f>
        <v>5.0273417140252966E-3</v>
      </c>
      <c r="F42" s="89">
        <f>LN('Historical Rates'!F36/'Historical Rates'!F35)</f>
        <v>1.9398648178264545E-3</v>
      </c>
      <c r="G42" s="89">
        <f>LN('Historical Rates'!G36/'Historical Rates'!G35)</f>
        <v>7.9462166274870769E-3</v>
      </c>
      <c r="H42" s="89">
        <v>0</v>
      </c>
      <c r="I42" s="89">
        <f>LN('Historical Rates'!I36/'Historical Rates'!I35)</f>
        <v>9.6308930609611456E-3</v>
      </c>
      <c r="K42" s="10">
        <f t="shared" si="10"/>
        <v>9.7648909582218404E-3</v>
      </c>
      <c r="L42" s="7">
        <f t="shared" si="11"/>
        <v>4040214.1948402841</v>
      </c>
      <c r="M42" s="7">
        <f t="shared" si="12"/>
        <v>0</v>
      </c>
      <c r="N42" s="7">
        <f t="shared" si="13"/>
        <v>408708.2920046025</v>
      </c>
      <c r="O42" s="7">
        <f t="shared" si="14"/>
        <v>-1216.8190042780002</v>
      </c>
      <c r="P42" s="7">
        <f t="shared" si="15"/>
        <v>1044995.8319237636</v>
      </c>
      <c r="Q42" s="7">
        <f t="shared" si="16"/>
        <v>0</v>
      </c>
      <c r="R42" s="7">
        <f t="shared" si="19"/>
        <v>0</v>
      </c>
      <c r="S42" s="163">
        <f t="shared" si="20"/>
        <v>5492701.4997643717</v>
      </c>
    </row>
    <row r="43" spans="2:19" ht="15.75" thickBot="1" x14ac:dyDescent="0.3">
      <c r="B43" s="133">
        <v>42535</v>
      </c>
      <c r="C43" s="89">
        <f>LN('Historical Rates'!C37/'Historical Rates'!C36)</f>
        <v>5.4943552474396263E-3</v>
      </c>
      <c r="D43" s="89">
        <v>0</v>
      </c>
      <c r="E43" s="89">
        <f>LN('Historical Rates'!E37/'Historical Rates'!E36)</f>
        <v>3.1788948330737725E-3</v>
      </c>
      <c r="F43" s="89">
        <f>LN('Historical Rates'!F37/'Historical Rates'!F36)</f>
        <v>-1.1696039763191411E-2</v>
      </c>
      <c r="G43" s="89">
        <f>LN('Historical Rates'!G37/'Historical Rates'!G36)</f>
        <v>4.8698354341867294E-3</v>
      </c>
      <c r="H43" s="89">
        <v>0</v>
      </c>
      <c r="I43" s="89">
        <f>LN('Historical Rates'!I37/'Historical Rates'!I36)</f>
        <v>1.2698583337127343E-2</v>
      </c>
      <c r="K43" s="10">
        <f t="shared" si="10"/>
        <v>5.0505355575647948E-3</v>
      </c>
      <c r="L43" s="7">
        <f t="shared" si="11"/>
        <v>1934703.8194178776</v>
      </c>
      <c r="M43" s="7">
        <f t="shared" si="12"/>
        <v>0</v>
      </c>
      <c r="N43" s="7">
        <f t="shared" si="13"/>
        <v>258434.92477609211</v>
      </c>
      <c r="O43" s="7">
        <f t="shared" si="14"/>
        <v>7336.5748622570763</v>
      </c>
      <c r="P43" s="7">
        <f t="shared" si="15"/>
        <v>640425.24505012436</v>
      </c>
      <c r="Q43" s="7">
        <f t="shared" si="16"/>
        <v>0</v>
      </c>
      <c r="R43" s="7">
        <f t="shared" si="19"/>
        <v>0</v>
      </c>
      <c r="S43" s="163">
        <f t="shared" si="20"/>
        <v>2840900.5641063512</v>
      </c>
    </row>
    <row r="44" spans="2:19" ht="15.75" thickBot="1" x14ac:dyDescent="0.3">
      <c r="B44" s="133">
        <v>42536</v>
      </c>
      <c r="C44" s="89">
        <f>LN('Historical Rates'!C38/'Historical Rates'!C37)</f>
        <v>5.4643321900822621E-3</v>
      </c>
      <c r="D44" s="89">
        <v>0</v>
      </c>
      <c r="E44" s="89">
        <f>LN('Historical Rates'!E38/'Historical Rates'!E37)</f>
        <v>1.6384781678248318E-3</v>
      </c>
      <c r="F44" s="89">
        <f>LN('Historical Rates'!F38/'Historical Rates'!F37)</f>
        <v>1.9588644853331932E-3</v>
      </c>
      <c r="G44" s="89">
        <f>LN('Historical Rates'!G38/'Historical Rates'!G37)</f>
        <v>4.8462350207456326E-3</v>
      </c>
      <c r="H44" s="89">
        <v>0</v>
      </c>
      <c r="I44" s="89">
        <f>LN('Historical Rates'!I38/'Historical Rates'!I37)</f>
        <v>6.2893289075639184E-3</v>
      </c>
      <c r="K44" s="10">
        <f t="shared" si="10"/>
        <v>4.7883602722841459E-3</v>
      </c>
      <c r="L44" s="7">
        <f t="shared" si="11"/>
        <v>1924131.9286092222</v>
      </c>
      <c r="M44" s="7">
        <f t="shared" si="12"/>
        <v>0</v>
      </c>
      <c r="N44" s="7">
        <f t="shared" si="13"/>
        <v>133203.5201805158</v>
      </c>
      <c r="O44" s="7">
        <f t="shared" si="14"/>
        <v>-1228.7369257149521</v>
      </c>
      <c r="P44" s="7">
        <f t="shared" si="15"/>
        <v>637321.58769546414</v>
      </c>
      <c r="Q44" s="7">
        <f t="shared" si="16"/>
        <v>0</v>
      </c>
      <c r="R44" s="7">
        <f t="shared" si="19"/>
        <v>0</v>
      </c>
      <c r="S44" s="163">
        <f t="shared" si="20"/>
        <v>2693428.299559487</v>
      </c>
    </row>
    <row r="45" spans="2:19" ht="15.75" thickBot="1" x14ac:dyDescent="0.3">
      <c r="B45" s="133">
        <v>42537</v>
      </c>
      <c r="C45" s="89">
        <f>LN('Historical Rates'!C39/'Historical Rates'!C38)</f>
        <v>3.2525161730597128E-3</v>
      </c>
      <c r="D45" s="89">
        <v>0</v>
      </c>
      <c r="E45" s="89">
        <f>LN('Historical Rates'!E39/'Historical Rates'!E38)</f>
        <v>3.5057696532141032E-3</v>
      </c>
      <c r="F45" s="89">
        <f>LN('Historical Rates'!F39/'Historical Rates'!F38)</f>
        <v>7.7973104600317106E-3</v>
      </c>
      <c r="G45" s="89">
        <f>LN('Historical Rates'!G39/'Historical Rates'!G38)</f>
        <v>4.0823957235558098E-3</v>
      </c>
      <c r="H45" s="89">
        <v>0</v>
      </c>
      <c r="I45" s="89">
        <f>LN('Historical Rates'!I39/'Historical Rates'!I38)</f>
        <v>0</v>
      </c>
      <c r="K45" s="10">
        <f t="shared" si="10"/>
        <v>3.4885340185032798E-3</v>
      </c>
      <c r="L45" s="7">
        <f t="shared" si="11"/>
        <v>1145294.6122603607</v>
      </c>
      <c r="M45" s="7">
        <f t="shared" si="12"/>
        <v>0</v>
      </c>
      <c r="N45" s="7">
        <f t="shared" si="13"/>
        <v>285008.89906277298</v>
      </c>
      <c r="O45" s="7">
        <f t="shared" si="14"/>
        <v>-4891.0189322640908</v>
      </c>
      <c r="P45" s="7">
        <f t="shared" si="15"/>
        <v>536870.15033320733</v>
      </c>
      <c r="Q45" s="7">
        <f t="shared" si="16"/>
        <v>0</v>
      </c>
      <c r="R45" s="7">
        <f t="shared" si="19"/>
        <v>0</v>
      </c>
      <c r="S45" s="163">
        <f t="shared" si="20"/>
        <v>1962282.642724077</v>
      </c>
    </row>
    <row r="46" spans="2:19" ht="15.75" thickBot="1" x14ac:dyDescent="0.3">
      <c r="B46" s="133">
        <v>42538</v>
      </c>
      <c r="C46" s="89">
        <f>LN('Historical Rates'!C40/'Historical Rates'!C39)</f>
        <v>-2.3348269092666736E-3</v>
      </c>
      <c r="D46" s="89">
        <v>0</v>
      </c>
      <c r="E46" s="89">
        <f>LN('Historical Rates'!E40/'Historical Rates'!E39)</f>
        <v>-1.000394976152929E-3</v>
      </c>
      <c r="F46" s="89">
        <f>LN('Historical Rates'!F40/'Historical Rates'!F39)</f>
        <v>-3.8910554929666762E-3</v>
      </c>
      <c r="G46" s="89">
        <f>LN('Historical Rates'!G40/'Historical Rates'!G39)</f>
        <v>3.703018001951151E-4</v>
      </c>
      <c r="H46" s="89">
        <v>0</v>
      </c>
      <c r="I46" s="89">
        <f>LN('Historical Rates'!I40/'Historical Rates'!I39)</f>
        <v>1.5552413007485003E-2</v>
      </c>
      <c r="K46" s="10">
        <f t="shared" si="10"/>
        <v>-1.5152905190262888E-3</v>
      </c>
      <c r="L46" s="7">
        <f t="shared" si="11"/>
        <v>-822152.61584020976</v>
      </c>
      <c r="M46" s="7">
        <f t="shared" si="12"/>
        <v>0</v>
      </c>
      <c r="N46" s="7">
        <f t="shared" si="13"/>
        <v>-81329.208415012341</v>
      </c>
      <c r="O46" s="7">
        <f t="shared" si="14"/>
        <v>2440.7423790732068</v>
      </c>
      <c r="P46" s="7">
        <f t="shared" si="15"/>
        <v>48697.871691441112</v>
      </c>
      <c r="Q46" s="7">
        <f t="shared" si="16"/>
        <v>0</v>
      </c>
      <c r="R46" s="7">
        <f t="shared" si="19"/>
        <v>0</v>
      </c>
      <c r="S46" s="163">
        <f t="shared" si="20"/>
        <v>-852343.21018470777</v>
      </c>
    </row>
    <row r="47" spans="2:19" ht="15.75" thickBot="1" x14ac:dyDescent="0.3">
      <c r="B47" s="133">
        <v>42541</v>
      </c>
      <c r="C47" s="89">
        <f>LN('Historical Rates'!C41/'Historical Rates'!C40)</f>
        <v>1.8623906055609811E-3</v>
      </c>
      <c r="D47" s="89">
        <v>0</v>
      </c>
      <c r="E47" s="89">
        <f>LN('Historical Rates'!E41/'Historical Rates'!E40)</f>
        <v>3.2870113874139489E-3</v>
      </c>
      <c r="F47" s="89">
        <f>LN('Historical Rates'!F41/'Historical Rates'!F40)</f>
        <v>1.1628037995119214E-2</v>
      </c>
      <c r="G47" s="89">
        <f>LN('Historical Rates'!G41/'Historical Rates'!G40)</f>
        <v>1.4513997169168593E-3</v>
      </c>
      <c r="H47" s="89">
        <v>0</v>
      </c>
      <c r="I47" s="89">
        <f>LN('Historical Rates'!I41/'Historical Rates'!I40)</f>
        <v>3.0816665374081144E-3</v>
      </c>
      <c r="K47" s="10">
        <f t="shared" si="10"/>
        <v>1.9673026841163588E-3</v>
      </c>
      <c r="L47" s="7">
        <f t="shared" si="11"/>
        <v>655795.64035395894</v>
      </c>
      <c r="M47" s="7">
        <f t="shared" si="12"/>
        <v>0</v>
      </c>
      <c r="N47" s="7">
        <f t="shared" si="13"/>
        <v>267224.48688970774</v>
      </c>
      <c r="O47" s="7">
        <f t="shared" si="14"/>
        <v>-7293.9193931984291</v>
      </c>
      <c r="P47" s="7">
        <f t="shared" si="15"/>
        <v>190871.54626353222</v>
      </c>
      <c r="Q47" s="7">
        <f t="shared" si="16"/>
        <v>0</v>
      </c>
      <c r="R47" s="7">
        <f t="shared" si="19"/>
        <v>0</v>
      </c>
      <c r="S47" s="163">
        <f t="shared" si="20"/>
        <v>1106597.7541140004</v>
      </c>
    </row>
    <row r="48" spans="2:19" ht="15.75" thickBot="1" x14ac:dyDescent="0.3">
      <c r="B48" s="133">
        <v>42542</v>
      </c>
      <c r="C48" s="89">
        <f>LN('Historical Rates'!C42/'Historical Rates'!C41)</f>
        <v>-8.0062104802247711E-3</v>
      </c>
      <c r="D48" s="89">
        <v>0</v>
      </c>
      <c r="E48" s="89">
        <f>LN('Historical Rates'!E42/'Historical Rates'!E41)</f>
        <v>-4.7266425962707746E-4</v>
      </c>
      <c r="F48" s="89">
        <f>LN('Historical Rates'!F42/'Historical Rates'!F41)</f>
        <v>9.5878011551533918E-3</v>
      </c>
      <c r="G48" s="89">
        <f>LN('Historical Rates'!G42/'Historical Rates'!G41)</f>
        <v>-4.2748504781915195E-3</v>
      </c>
      <c r="H48" s="89">
        <v>0</v>
      </c>
      <c r="I48" s="89">
        <f>LN('Historical Rates'!I42/'Historical Rates'!I41)</f>
        <v>-9.2736367853291021E-3</v>
      </c>
      <c r="K48" s="10">
        <f t="shared" si="10"/>
        <v>-6.0903886508443623E-3</v>
      </c>
      <c r="L48" s="7">
        <f t="shared" si="11"/>
        <v>-2819192.661845535</v>
      </c>
      <c r="M48" s="7">
        <f t="shared" si="12"/>
        <v>0</v>
      </c>
      <c r="N48" s="7">
        <f t="shared" si="13"/>
        <v>-38426.232635999957</v>
      </c>
      <c r="O48" s="7">
        <f t="shared" si="14"/>
        <v>-6014.1400305930683</v>
      </c>
      <c r="P48" s="7">
        <f t="shared" si="15"/>
        <v>-562179.60587114771</v>
      </c>
      <c r="Q48" s="7">
        <f t="shared" si="16"/>
        <v>0</v>
      </c>
      <c r="R48" s="7">
        <f t="shared" si="19"/>
        <v>0</v>
      </c>
      <c r="S48" s="163">
        <f t="shared" si="20"/>
        <v>-3425812.6403832762</v>
      </c>
    </row>
    <row r="49" spans="2:19" ht="15.75" thickBot="1" x14ac:dyDescent="0.3">
      <c r="B49" s="133">
        <v>42543</v>
      </c>
      <c r="C49" s="89">
        <f>LN('Historical Rates'!C43/'Historical Rates'!C42)</f>
        <v>-5.9545075639778647E-5</v>
      </c>
      <c r="D49" s="89">
        <v>0</v>
      </c>
      <c r="E49" s="89">
        <f>LN('Historical Rates'!E43/'Historical Rates'!E42)</f>
        <v>3.9390239608050489E-4</v>
      </c>
      <c r="F49" s="89">
        <f>LN('Historical Rates'!F43/'Historical Rates'!F42)</f>
        <v>0</v>
      </c>
      <c r="G49" s="89">
        <f>LN('Historical Rates'!G43/'Historical Rates'!G42)</f>
        <v>9.9910089238054484E-4</v>
      </c>
      <c r="H49" s="89">
        <v>0</v>
      </c>
      <c r="I49" s="89">
        <f>LN('Historical Rates'!I43/'Historical Rates'!I42)</f>
        <v>0</v>
      </c>
      <c r="K49" s="10">
        <f t="shared" si="10"/>
        <v>2.5323985318935135E-4</v>
      </c>
      <c r="L49" s="7">
        <f t="shared" si="11"/>
        <v>-20967.352870291819</v>
      </c>
      <c r="M49" s="7">
        <f t="shared" si="12"/>
        <v>0</v>
      </c>
      <c r="N49" s="7">
        <f t="shared" si="13"/>
        <v>32023.121696591621</v>
      </c>
      <c r="O49" s="7">
        <f t="shared" si="14"/>
        <v>0</v>
      </c>
      <c r="P49" s="7">
        <f t="shared" si="15"/>
        <v>131390.36061481701</v>
      </c>
      <c r="Q49" s="7">
        <f t="shared" si="16"/>
        <v>0</v>
      </c>
      <c r="R49" s="7">
        <f t="shared" si="19"/>
        <v>0</v>
      </c>
      <c r="S49" s="163">
        <f t="shared" si="20"/>
        <v>142446.12944111682</v>
      </c>
    </row>
    <row r="50" spans="2:19" ht="15.75" thickBot="1" x14ac:dyDescent="0.3">
      <c r="B50" s="133">
        <v>42544</v>
      </c>
      <c r="C50" s="89">
        <f>LN('Historical Rates'!C44/'Historical Rates'!C43)</f>
        <v>2.5572419526111944E-3</v>
      </c>
      <c r="D50" s="89">
        <v>0</v>
      </c>
      <c r="E50" s="89">
        <f>LN('Historical Rates'!E44/'Historical Rates'!E43)</f>
        <v>-1.8658437841960526E-3</v>
      </c>
      <c r="F50" s="89">
        <f>LN('Historical Rates'!F44/'Historical Rates'!F43)</f>
        <v>3.8095284166676487E-3</v>
      </c>
      <c r="G50" s="89">
        <f>LN('Historical Rates'!G44/'Historical Rates'!G43)</f>
        <v>2.2229831315761241E-3</v>
      </c>
      <c r="H50" s="89">
        <v>0</v>
      </c>
      <c r="I50" s="89">
        <f>LN('Historical Rates'!I44/'Historical Rates'!I43)</f>
        <v>0</v>
      </c>
      <c r="K50" s="10">
        <f t="shared" si="10"/>
        <v>1.8466563198474807E-3</v>
      </c>
      <c r="L50" s="7">
        <f t="shared" si="11"/>
        <v>900470.6740063905</v>
      </c>
      <c r="M50" s="7">
        <f t="shared" si="12"/>
        <v>0</v>
      </c>
      <c r="N50" s="7">
        <f t="shared" si="13"/>
        <v>-151687.68497647732</v>
      </c>
      <c r="O50" s="7">
        <f t="shared" si="14"/>
        <v>-2389.602889923116</v>
      </c>
      <c r="P50" s="7">
        <f t="shared" si="15"/>
        <v>292341.40168017498</v>
      </c>
      <c r="Q50" s="7">
        <f t="shared" si="16"/>
        <v>0</v>
      </c>
      <c r="R50" s="7">
        <f t="shared" si="19"/>
        <v>0</v>
      </c>
      <c r="S50" s="163">
        <f t="shared" si="20"/>
        <v>1038734.787820165</v>
      </c>
    </row>
    <row r="51" spans="2:19" ht="15.75" thickBot="1" x14ac:dyDescent="0.3">
      <c r="B51" s="133">
        <v>42545</v>
      </c>
      <c r="C51" s="89">
        <f>LN('Historical Rates'!C45/'Historical Rates'!C44)</f>
        <v>-2.97017942067239E-4</v>
      </c>
      <c r="D51" s="89">
        <v>0</v>
      </c>
      <c r="E51" s="89">
        <f>LN('Historical Rates'!E45/'Historical Rates'!E44)</f>
        <v>8.4342267488759833E-3</v>
      </c>
      <c r="F51" s="89">
        <f>LN('Historical Rates'!F45/'Historical Rates'!F44)</f>
        <v>0</v>
      </c>
      <c r="G51" s="89">
        <f>LN('Historical Rates'!G45/'Historical Rates'!G44)</f>
        <v>5.6774785598856332E-3</v>
      </c>
      <c r="H51" s="89">
        <v>0</v>
      </c>
      <c r="I51" s="89">
        <f>LN('Historical Rates'!I45/'Historical Rates'!I44)</f>
        <v>-3.1104224143925024E-3</v>
      </c>
      <c r="K51" s="10">
        <f t="shared" si="10"/>
        <v>2.3604262549549561E-3</v>
      </c>
      <c r="L51" s="7">
        <f t="shared" si="11"/>
        <v>-104587.65789141659</v>
      </c>
      <c r="M51" s="7">
        <f t="shared" si="12"/>
        <v>0</v>
      </c>
      <c r="N51" s="7">
        <f t="shared" si="13"/>
        <v>685678.15855759219</v>
      </c>
      <c r="O51" s="7">
        <f t="shared" si="14"/>
        <v>0</v>
      </c>
      <c r="P51" s="7">
        <f t="shared" si="15"/>
        <v>746637.26261805429</v>
      </c>
      <c r="Q51" s="7">
        <f t="shared" si="16"/>
        <v>0</v>
      </c>
      <c r="R51" s="7">
        <f t="shared" si="19"/>
        <v>0</v>
      </c>
      <c r="S51" s="163">
        <f t="shared" si="20"/>
        <v>1327727.7632842299</v>
      </c>
    </row>
    <row r="52" spans="2:19" ht="15.75" thickBot="1" x14ac:dyDescent="0.3">
      <c r="B52" s="133">
        <v>42548</v>
      </c>
      <c r="C52" s="89">
        <f>LN('Historical Rates'!C46/'Historical Rates'!C45)</f>
        <v>9.0490326491732172E-3</v>
      </c>
      <c r="D52" s="89">
        <v>0</v>
      </c>
      <c r="E52" s="89">
        <f>LN('Historical Rates'!E46/'Historical Rates'!E45)</f>
        <v>-1.5296765888391038E-2</v>
      </c>
      <c r="F52" s="89">
        <f>LN('Historical Rates'!F46/'Historical Rates'!F45)</f>
        <v>-1.1472401162236696E-2</v>
      </c>
      <c r="G52" s="89">
        <f>LN('Historical Rates'!G46/'Historical Rates'!G45)</f>
        <v>-1.2762615189559052E-2</v>
      </c>
      <c r="H52" s="89">
        <v>0</v>
      </c>
      <c r="I52" s="89">
        <f>LN('Historical Rates'!I46/'Historical Rates'!I45)</f>
        <v>2.7651531330509949E-2</v>
      </c>
      <c r="K52" s="10">
        <f t="shared" si="10"/>
        <v>4.8287924959788823E-4</v>
      </c>
      <c r="L52" s="7">
        <f t="shared" si="11"/>
        <v>3186397.1730897571</v>
      </c>
      <c r="M52" s="7">
        <f t="shared" si="12"/>
        <v>0</v>
      </c>
      <c r="N52" s="7">
        <f t="shared" si="13"/>
        <v>-1243582.6755115832</v>
      </c>
      <c r="O52" s="7">
        <f t="shared" si="14"/>
        <v>7196.2930770362127</v>
      </c>
      <c r="P52" s="7">
        <f t="shared" si="15"/>
        <v>-1678393.6686802607</v>
      </c>
      <c r="Q52" s="7">
        <f t="shared" si="16"/>
        <v>0</v>
      </c>
      <c r="R52" s="7">
        <f t="shared" si="19"/>
        <v>0</v>
      </c>
      <c r="S52" s="163">
        <f t="shared" si="20"/>
        <v>271617.12197494949</v>
      </c>
    </row>
    <row r="53" spans="2:19" ht="15.75" thickBot="1" x14ac:dyDescent="0.3">
      <c r="B53" s="133">
        <v>42549</v>
      </c>
      <c r="C53" s="89">
        <f>LN('Historical Rates'!C47/'Historical Rates'!C46)</f>
        <v>-1.7383878624648952E-3</v>
      </c>
      <c r="D53" s="89">
        <v>0</v>
      </c>
      <c r="E53" s="89">
        <f>LN('Historical Rates'!E47/'Historical Rates'!E46)</f>
        <v>-9.6873678411208367E-3</v>
      </c>
      <c r="F53" s="89">
        <f>LN('Historical Rates'!F47/'Historical Rates'!F46)</f>
        <v>3.8387763071656669E-3</v>
      </c>
      <c r="G53" s="89">
        <f>LN('Historical Rates'!G47/'Historical Rates'!G46)</f>
        <v>-2.9574352185329673E-3</v>
      </c>
      <c r="H53" s="89">
        <v>0</v>
      </c>
      <c r="I53" s="89">
        <f>LN('Historical Rates'!I47/'Historical Rates'!I46)</f>
        <v>9.0498355199180765E-3</v>
      </c>
      <c r="K53" s="10">
        <f t="shared" si="10"/>
        <v>-3.1840680692030374E-3</v>
      </c>
      <c r="L53" s="7">
        <f t="shared" si="11"/>
        <v>-612131.08466326364</v>
      </c>
      <c r="M53" s="7">
        <f t="shared" si="12"/>
        <v>0</v>
      </c>
      <c r="N53" s="7">
        <f t="shared" si="13"/>
        <v>-787554.89274164906</v>
      </c>
      <c r="O53" s="7">
        <f t="shared" si="14"/>
        <v>-2407.9492141958081</v>
      </c>
      <c r="P53" s="7">
        <f t="shared" si="15"/>
        <v>-388928.16813739983</v>
      </c>
      <c r="Q53" s="7">
        <f t="shared" si="16"/>
        <v>0</v>
      </c>
      <c r="R53" s="7">
        <f t="shared" si="19"/>
        <v>0</v>
      </c>
      <c r="S53" s="163">
        <f t="shared" si="20"/>
        <v>-1791022.0947565082</v>
      </c>
    </row>
    <row r="54" spans="2:19" ht="15.75" thickBot="1" x14ac:dyDescent="0.3">
      <c r="B54" s="133">
        <v>42550</v>
      </c>
      <c r="C54" s="89">
        <f>LN('Historical Rates'!C48/'Historical Rates'!C47)</f>
        <v>5.8977912788773245E-5</v>
      </c>
      <c r="D54" s="89">
        <v>0</v>
      </c>
      <c r="E54" s="89">
        <f>LN('Historical Rates'!E48/'Historical Rates'!E47)</f>
        <v>6.0257207866725032E-3</v>
      </c>
      <c r="F54" s="89">
        <f>LN('Historical Rates'!F48/'Historical Rates'!F47)</f>
        <v>5.7306747089850745E-3</v>
      </c>
      <c r="G54" s="89">
        <f>LN('Historical Rates'!G48/'Historical Rates'!G47)</f>
        <v>-2.8220135640098388E-3</v>
      </c>
      <c r="H54" s="89">
        <v>0</v>
      </c>
      <c r="I54" s="89">
        <f>LN('Historical Rates'!I48/'Historical Rates'!I47)</f>
        <v>-6.0241146033809022E-3</v>
      </c>
      <c r="K54" s="10">
        <f t="shared" si="10"/>
        <v>2.4165110482197939E-4</v>
      </c>
      <c r="L54" s="7">
        <f t="shared" si="11"/>
        <v>20767.640240755638</v>
      </c>
      <c r="M54" s="7">
        <f t="shared" si="12"/>
        <v>0</v>
      </c>
      <c r="N54" s="7">
        <f t="shared" si="13"/>
        <v>489873.61331475159</v>
      </c>
      <c r="O54" s="7">
        <f t="shared" si="14"/>
        <v>-3594.6803247050675</v>
      </c>
      <c r="P54" s="7">
        <f t="shared" si="15"/>
        <v>-371119.05580595788</v>
      </c>
      <c r="Q54" s="7">
        <f t="shared" si="16"/>
        <v>0</v>
      </c>
      <c r="R54" s="7">
        <f t="shared" si="19"/>
        <v>0</v>
      </c>
      <c r="S54" s="163">
        <f t="shared" si="20"/>
        <v>135927.51742484426</v>
      </c>
    </row>
    <row r="55" spans="2:19" ht="15.75" thickBot="1" x14ac:dyDescent="0.3">
      <c r="B55" s="133">
        <v>42551</v>
      </c>
      <c r="C55" s="89">
        <f>LN('Historical Rates'!C49/'Historical Rates'!C48)</f>
        <v>-7.3747403746534453E-4</v>
      </c>
      <c r="D55" s="89">
        <v>0</v>
      </c>
      <c r="E55" s="89">
        <f>LN('Historical Rates'!E49/'Historical Rates'!E48)</f>
        <v>-1.1170808119459741E-3</v>
      </c>
      <c r="F55" s="89">
        <f>LN('Historical Rates'!F49/'Historical Rates'!F48)</f>
        <v>7.5901692666756528E-3</v>
      </c>
      <c r="G55" s="89">
        <f>LN('Historical Rates'!G49/'Historical Rates'!G48)</f>
        <v>-1.8472556196736985E-3</v>
      </c>
      <c r="H55" s="89">
        <v>0</v>
      </c>
      <c r="I55" s="89">
        <f>LN('Historical Rates'!I49/'Historical Rates'!I48)</f>
        <v>-3.0257209165370676E-3</v>
      </c>
      <c r="K55" s="10">
        <f t="shared" si="10"/>
        <v>-1.0634586739124948E-3</v>
      </c>
      <c r="L55" s="7">
        <f t="shared" si="11"/>
        <v>-259683.57937368756</v>
      </c>
      <c r="M55" s="7">
        <f t="shared" si="12"/>
        <v>0</v>
      </c>
      <c r="N55" s="7">
        <f t="shared" si="13"/>
        <v>-90815.428242691429</v>
      </c>
      <c r="O55" s="7">
        <f t="shared" si="14"/>
        <v>-4761.0854759076365</v>
      </c>
      <c r="P55" s="7">
        <f t="shared" si="15"/>
        <v>-242930.00223267617</v>
      </c>
      <c r="Q55" s="7">
        <f t="shared" si="16"/>
        <v>0</v>
      </c>
      <c r="R55" s="7">
        <f t="shared" si="19"/>
        <v>0</v>
      </c>
      <c r="S55" s="163">
        <f t="shared" si="20"/>
        <v>-598190.09532496287</v>
      </c>
    </row>
    <row r="56" spans="2:19" ht="15.75" thickBot="1" x14ac:dyDescent="0.3">
      <c r="B56" s="133">
        <v>42552</v>
      </c>
      <c r="C56" s="89">
        <f>LN('Historical Rates'!C50/'Historical Rates'!C49)</f>
        <v>-6.1989876972176974E-4</v>
      </c>
      <c r="D56" s="89">
        <v>0</v>
      </c>
      <c r="E56" s="89">
        <f>LN('Historical Rates'!E50/'Historical Rates'!E49)</f>
        <v>3.798296663144571E-3</v>
      </c>
      <c r="F56" s="89">
        <f>LN('Historical Rates'!F50/'Historical Rates'!F49)</f>
        <v>-1.8921481520378152E-3</v>
      </c>
      <c r="G56" s="89">
        <f>LN('Historical Rates'!G50/'Historical Rates'!G49)</f>
        <v>1.8184184774325059E-3</v>
      </c>
      <c r="H56" s="89">
        <v>0</v>
      </c>
      <c r="I56" s="89">
        <f>LN('Historical Rates'!I50/'Historical Rates'!I49)</f>
        <v>-3.034903695153936E-3</v>
      </c>
      <c r="K56" s="10">
        <f t="shared" si="10"/>
        <v>5.881524303574014E-4</v>
      </c>
      <c r="L56" s="7">
        <f t="shared" si="11"/>
        <v>-218282.30309498744</v>
      </c>
      <c r="M56" s="7">
        <f t="shared" si="12"/>
        <v>0</v>
      </c>
      <c r="N56" s="7">
        <f t="shared" si="13"/>
        <v>308790.4960567372</v>
      </c>
      <c r="O56" s="7">
        <f t="shared" si="14"/>
        <v>1186.8877713287604</v>
      </c>
      <c r="P56" s="7">
        <f t="shared" si="15"/>
        <v>239137.66999969893</v>
      </c>
      <c r="Q56" s="7">
        <f t="shared" si="16"/>
        <v>0</v>
      </c>
      <c r="R56" s="7">
        <f t="shared" si="19"/>
        <v>0</v>
      </c>
      <c r="S56" s="163">
        <f t="shared" si="20"/>
        <v>330832.75073277747</v>
      </c>
    </row>
    <row r="57" spans="2:19" ht="15.75" thickBot="1" x14ac:dyDescent="0.3">
      <c r="B57" s="133">
        <v>42555</v>
      </c>
      <c r="C57" s="89">
        <f>LN('Historical Rates'!C51/'Historical Rates'!C50)</f>
        <v>-1.8324225609129404E-3</v>
      </c>
      <c r="D57" s="89">
        <v>0</v>
      </c>
      <c r="E57" s="89">
        <f>LN('Historical Rates'!E51/'Historical Rates'!E50)</f>
        <v>-4.6236098630863228E-3</v>
      </c>
      <c r="F57" s="89">
        <f>LN('Historical Rates'!F51/'Historical Rates'!F50)</f>
        <v>-1.895735164899312E-3</v>
      </c>
      <c r="G57" s="89">
        <f>LN('Historical Rates'!G51/'Historical Rates'!G50)</f>
        <v>-2.8841716858898968E-4</v>
      </c>
      <c r="H57" s="89">
        <v>0</v>
      </c>
      <c r="I57" s="89">
        <f>LN('Historical Rates'!I51/'Historical Rates'!I50)</f>
        <v>3.0349036951538896E-3</v>
      </c>
      <c r="K57" s="10">
        <f t="shared" si="10"/>
        <v>-1.880673690210702E-3</v>
      </c>
      <c r="L57" s="7">
        <f t="shared" si="11"/>
        <v>-645243.12093540328</v>
      </c>
      <c r="M57" s="7">
        <f t="shared" si="12"/>
        <v>0</v>
      </c>
      <c r="N57" s="7">
        <f t="shared" si="13"/>
        <v>-375886.06415309536</v>
      </c>
      <c r="O57" s="7">
        <f t="shared" si="14"/>
        <v>1189.1377968863915</v>
      </c>
      <c r="P57" s="7">
        <f t="shared" si="15"/>
        <v>-37929.33834551918</v>
      </c>
      <c r="Q57" s="7">
        <f t="shared" si="16"/>
        <v>0</v>
      </c>
      <c r="R57" s="7">
        <f t="shared" si="19"/>
        <v>0</v>
      </c>
      <c r="S57" s="163">
        <f t="shared" si="20"/>
        <v>-1057869.3856371315</v>
      </c>
    </row>
    <row r="58" spans="2:19" ht="15.75" thickBot="1" x14ac:dyDescent="0.3">
      <c r="B58" s="133">
        <v>42556</v>
      </c>
      <c r="C58" s="89">
        <f>LN('Historical Rates'!C52/'Historical Rates'!C51)</f>
        <v>-1.9247004150212076E-3</v>
      </c>
      <c r="D58" s="89">
        <v>0</v>
      </c>
      <c r="E58" s="89">
        <f>LN('Historical Rates'!E52/'Historical Rates'!E51)</f>
        <v>-1.3317884606888462E-4</v>
      </c>
      <c r="F58" s="89">
        <f>LN('Historical Rates'!F52/'Historical Rates'!F51)</f>
        <v>1.8957351648991973E-3</v>
      </c>
      <c r="G58" s="89">
        <f>LN('Historical Rates'!G52/'Historical Rates'!G51)</f>
        <v>-7.7914211741653746E-4</v>
      </c>
      <c r="H58" s="89">
        <v>0</v>
      </c>
      <c r="I58" s="89">
        <f>LN('Historical Rates'!I52/'Historical Rates'!I51)</f>
        <v>-3.034903695153936E-3</v>
      </c>
      <c r="K58" s="10">
        <f t="shared" si="10"/>
        <v>-1.4083978161291341E-3</v>
      </c>
      <c r="L58" s="7">
        <f t="shared" si="11"/>
        <v>-677736.52712244319</v>
      </c>
      <c r="M58" s="7">
        <f t="shared" si="12"/>
        <v>0</v>
      </c>
      <c r="N58" s="7">
        <f t="shared" si="13"/>
        <v>-10827.053700389028</v>
      </c>
      <c r="O58" s="7">
        <f t="shared" si="14"/>
        <v>-1189.1377968863196</v>
      </c>
      <c r="P58" s="7">
        <f t="shared" si="15"/>
        <v>-102463.88984162657</v>
      </c>
      <c r="Q58" s="7">
        <f t="shared" si="16"/>
        <v>0</v>
      </c>
      <c r="R58" s="7">
        <f t="shared" si="19"/>
        <v>0</v>
      </c>
      <c r="S58" s="163">
        <f t="shared" si="20"/>
        <v>-792216.60846134508</v>
      </c>
    </row>
    <row r="59" spans="2:19" ht="15.75" thickBot="1" x14ac:dyDescent="0.3">
      <c r="B59" s="133">
        <v>42558</v>
      </c>
      <c r="C59" s="89">
        <f>LN('Historical Rates'!C53/'Historical Rates'!C52)</f>
        <v>-9.4890734516891464E-4</v>
      </c>
      <c r="D59" s="89">
        <v>0</v>
      </c>
      <c r="E59" s="89">
        <f>LN('Historical Rates'!E53/'Historical Rates'!E52)</f>
        <v>5.0598528396071651E-4</v>
      </c>
      <c r="F59" s="89">
        <f>LN('Historical Rates'!F53/'Historical Rates'!F52)</f>
        <v>-5.6980211146377786E-3</v>
      </c>
      <c r="G59" s="89">
        <f>LN('Historical Rates'!G53/'Historical Rates'!G52)</f>
        <v>1.9323120206271647E-3</v>
      </c>
      <c r="H59" s="89">
        <v>0</v>
      </c>
      <c r="I59" s="89">
        <f>LN('Historical Rates'!I53/'Historical Rates'!I52)</f>
        <v>9.0772181511166797E-3</v>
      </c>
      <c r="K59" s="10">
        <f t="shared" si="10"/>
        <v>-6.2773371986558652E-5</v>
      </c>
      <c r="L59" s="7">
        <f t="shared" si="11"/>
        <v>-334134.68592652195</v>
      </c>
      <c r="M59" s="7">
        <f t="shared" si="12"/>
        <v>0</v>
      </c>
      <c r="N59" s="7">
        <f t="shared" si="13"/>
        <v>41135.135216712202</v>
      </c>
      <c r="O59" s="7">
        <f t="shared" si="14"/>
        <v>3574.1977045788394</v>
      </c>
      <c r="P59" s="7">
        <f t="shared" si="15"/>
        <v>254115.65052816158</v>
      </c>
      <c r="Q59" s="7">
        <f t="shared" si="16"/>
        <v>0</v>
      </c>
      <c r="R59" s="7">
        <f t="shared" si="19"/>
        <v>0</v>
      </c>
      <c r="S59" s="163">
        <f t="shared" si="20"/>
        <v>-35309.70247706931</v>
      </c>
    </row>
    <row r="60" spans="2:19" ht="15.75" thickBot="1" x14ac:dyDescent="0.3">
      <c r="B60" s="133">
        <v>42559</v>
      </c>
      <c r="C60" s="89">
        <f>LN('Historical Rates'!C54/'Historical Rates'!C53)</f>
        <v>5.6352232594722527E-4</v>
      </c>
      <c r="D60" s="89">
        <v>0</v>
      </c>
      <c r="E60" s="89">
        <f>LN('Historical Rates'!E54/'Historical Rates'!E53)</f>
        <v>-4.215475413533995E-3</v>
      </c>
      <c r="F60" s="89">
        <f>LN('Historical Rates'!F54/'Historical Rates'!F53)</f>
        <v>3.8022859497384787E-3</v>
      </c>
      <c r="G60" s="89">
        <f>LN('Historical Rates'!G54/'Historical Rates'!G53)</f>
        <v>-4.6785737741033518E-3</v>
      </c>
      <c r="H60" s="89">
        <v>0</v>
      </c>
      <c r="I60" s="89">
        <f>LN('Historical Rates'!I54/'Historical Rates'!I53)</f>
        <v>6.0060240602119487E-3</v>
      </c>
      <c r="K60" s="10">
        <f t="shared" si="10"/>
        <v>-1.3545597363599404E-3</v>
      </c>
      <c r="L60" s="7">
        <f t="shared" si="11"/>
        <v>198430.70701433069</v>
      </c>
      <c r="M60" s="7">
        <f t="shared" si="12"/>
        <v>0</v>
      </c>
      <c r="N60" s="7">
        <f t="shared" si="13"/>
        <v>-342705.9178106637</v>
      </c>
      <c r="O60" s="7">
        <f t="shared" si="14"/>
        <v>-2385.0599076924555</v>
      </c>
      <c r="P60" s="7">
        <f t="shared" si="15"/>
        <v>-615272.69170762179</v>
      </c>
      <c r="Q60" s="7">
        <f t="shared" si="16"/>
        <v>0</v>
      </c>
      <c r="R60" s="7">
        <f t="shared" si="19"/>
        <v>0</v>
      </c>
      <c r="S60" s="163">
        <f t="shared" si="20"/>
        <v>-761932.9624116472</v>
      </c>
    </row>
    <row r="61" spans="2:19" ht="15.75" thickBot="1" x14ac:dyDescent="0.3">
      <c r="B61" s="133">
        <v>42562</v>
      </c>
      <c r="C61" s="89">
        <f>LN('Historical Rates'!C55/'Historical Rates'!C54)</f>
        <v>3.551770737901039E-3</v>
      </c>
      <c r="D61" s="89">
        <v>0</v>
      </c>
      <c r="E61" s="89">
        <f>LN('Historical Rates'!E55/'Historical Rates'!E54)</f>
        <v>1.0154726828630785E-3</v>
      </c>
      <c r="F61" s="89">
        <f>LN('Historical Rates'!F55/'Historical Rates'!F54)</f>
        <v>1.8957351648991973E-3</v>
      </c>
      <c r="G61" s="89">
        <f>LN('Historical Rates'!G55/'Historical Rates'!G54)</f>
        <v>3.7624995017172808E-4</v>
      </c>
      <c r="H61" s="89">
        <v>0</v>
      </c>
      <c r="I61" s="89">
        <f>LN('Historical Rates'!I55/'Historical Rates'!I54)</f>
        <v>5.9701669865037544E-3</v>
      </c>
      <c r="K61" s="10">
        <f t="shared" si="10"/>
        <v>2.4560502809399224E-3</v>
      </c>
      <c r="L61" s="7">
        <f t="shared" si="11"/>
        <v>1250669.8425654175</v>
      </c>
      <c r="M61" s="7">
        <f t="shared" si="12"/>
        <v>0</v>
      </c>
      <c r="N61" s="7">
        <f t="shared" si="13"/>
        <v>82554.982215042619</v>
      </c>
      <c r="O61" s="7">
        <f t="shared" si="14"/>
        <v>-1189.1377968863196</v>
      </c>
      <c r="P61" s="7">
        <f t="shared" si="15"/>
        <v>49480.104573403667</v>
      </c>
      <c r="Q61" s="7">
        <f t="shared" si="16"/>
        <v>0</v>
      </c>
      <c r="R61" s="7">
        <f t="shared" si="19"/>
        <v>0</v>
      </c>
      <c r="S61" s="163">
        <f t="shared" si="20"/>
        <v>1381515.7915569777</v>
      </c>
    </row>
    <row r="62" spans="2:19" ht="15.75" thickBot="1" x14ac:dyDescent="0.3">
      <c r="B62" s="133">
        <v>42563</v>
      </c>
      <c r="C62" s="89">
        <f>LN('Historical Rates'!C56/'Historical Rates'!C55)</f>
        <v>-2.2183779451173933E-3</v>
      </c>
      <c r="D62" s="89">
        <v>0</v>
      </c>
      <c r="E62" s="89">
        <f>LN('Historical Rates'!E56/'Historical Rates'!E55)</f>
        <v>-4.9266459293151937E-3</v>
      </c>
      <c r="F62" s="89">
        <f>LN('Historical Rates'!F56/'Historical Rates'!F55)</f>
        <v>-3.7950709685517208E-3</v>
      </c>
      <c r="G62" s="89">
        <f>LN('Historical Rates'!G56/'Historical Rates'!G55)</f>
        <v>-6.3864592359097741E-3</v>
      </c>
      <c r="H62" s="89">
        <v>0</v>
      </c>
      <c r="I62" s="89">
        <f>LN('Historical Rates'!I56/'Historical Rates'!I55)</f>
        <v>-1.8018505502678365E-2</v>
      </c>
      <c r="K62" s="10">
        <f t="shared" si="10"/>
        <v>-3.5896568875438978E-3</v>
      </c>
      <c r="L62" s="7">
        <f t="shared" si="11"/>
        <v>-781147.94003009435</v>
      </c>
      <c r="M62" s="7">
        <f t="shared" si="12"/>
        <v>0</v>
      </c>
      <c r="N62" s="7">
        <f t="shared" si="13"/>
        <v>-400522.01692683838</v>
      </c>
      <c r="O62" s="7">
        <f t="shared" si="14"/>
        <v>2380.5341664434377</v>
      </c>
      <c r="P62" s="7">
        <f t="shared" si="15"/>
        <v>-839874.3194580233</v>
      </c>
      <c r="Q62" s="7">
        <f t="shared" si="16"/>
        <v>0</v>
      </c>
      <c r="R62" s="7">
        <f t="shared" si="19"/>
        <v>0</v>
      </c>
      <c r="S62" s="163">
        <f t="shared" si="20"/>
        <v>-2019163.7422485128</v>
      </c>
    </row>
    <row r="63" spans="2:19" ht="15.75" thickBot="1" x14ac:dyDescent="0.3">
      <c r="B63" s="133">
        <v>42564</v>
      </c>
      <c r="C63" s="89">
        <f>LN('Historical Rates'!C57/'Historical Rates'!C56)</f>
        <v>2.3660949786370499E-3</v>
      </c>
      <c r="D63" s="89">
        <v>0</v>
      </c>
      <c r="E63" s="89">
        <f>LN('Historical Rates'!E57/'Historical Rates'!E56)</f>
        <v>9.2442347905173118E-3</v>
      </c>
      <c r="F63" s="89">
        <f>LN('Historical Rates'!F57/'Historical Rates'!F56)</f>
        <v>7.5757938084577226E-3</v>
      </c>
      <c r="G63" s="89">
        <f>LN('Historical Rates'!G57/'Historical Rates'!G56)</f>
        <v>5.1124261703668281E-3</v>
      </c>
      <c r="H63" s="89">
        <v>0</v>
      </c>
      <c r="I63" s="89">
        <f>LN('Historical Rates'!I57/'Historical Rates'!I56)</f>
        <v>-1.2195273093818243E-2</v>
      </c>
      <c r="K63" s="10">
        <f t="shared" si="10"/>
        <v>4.0040687626617891E-3</v>
      </c>
      <c r="L63" s="7">
        <f t="shared" si="11"/>
        <v>833162.90740533569</v>
      </c>
      <c r="M63" s="7">
        <f t="shared" si="12"/>
        <v>0</v>
      </c>
      <c r="N63" s="7">
        <f t="shared" si="13"/>
        <v>751529.46169969533</v>
      </c>
      <c r="O63" s="7">
        <f t="shared" si="14"/>
        <v>-4752.0681822312754</v>
      </c>
      <c r="P63" s="7">
        <f t="shared" si="15"/>
        <v>672328.01338072924</v>
      </c>
      <c r="Q63" s="7">
        <f t="shared" si="16"/>
        <v>0</v>
      </c>
      <c r="R63" s="7">
        <f t="shared" si="19"/>
        <v>0</v>
      </c>
      <c r="S63" s="163">
        <f t="shared" si="20"/>
        <v>2252268.314303529</v>
      </c>
    </row>
    <row r="64" spans="2:19" ht="15.75" thickBot="1" x14ac:dyDescent="0.3">
      <c r="B64" s="133">
        <v>42565</v>
      </c>
      <c r="C64" s="89">
        <f>LN('Historical Rates'!C58/'Historical Rates'!C57)</f>
        <v>-4.7277133522485756E-4</v>
      </c>
      <c r="D64" s="89">
        <v>0</v>
      </c>
      <c r="E64" s="89">
        <f>LN('Historical Rates'!E58/'Historical Rates'!E57)</f>
        <v>-3.2764643527914113E-3</v>
      </c>
      <c r="F64" s="89">
        <f>LN('Historical Rates'!F58/'Historical Rates'!F57)</f>
        <v>0</v>
      </c>
      <c r="G64" s="89">
        <f>LN('Historical Rates'!G58/'Historical Rates'!G57)</f>
        <v>-4.6465786105534743E-3</v>
      </c>
      <c r="H64" s="89">
        <v>0</v>
      </c>
      <c r="I64" s="89">
        <f>LN('Historical Rates'!I58/'Historical Rates'!I57)</f>
        <v>-6.1538655743781116E-3</v>
      </c>
      <c r="K64" s="10">
        <f t="shared" si="10"/>
        <v>-1.8558515264998482E-3</v>
      </c>
      <c r="L64" s="7">
        <f t="shared" si="11"/>
        <v>-166474.94870249968</v>
      </c>
      <c r="M64" s="7">
        <f t="shared" si="12"/>
        <v>0</v>
      </c>
      <c r="N64" s="7">
        <f t="shared" si="13"/>
        <v>-266367.04358238995</v>
      </c>
      <c r="O64" s="7">
        <f t="shared" si="14"/>
        <v>0</v>
      </c>
      <c r="P64" s="7">
        <f t="shared" si="15"/>
        <v>-611065.05251041125</v>
      </c>
      <c r="Q64" s="7">
        <f t="shared" si="16"/>
        <v>0</v>
      </c>
      <c r="R64" s="7">
        <f t="shared" si="19"/>
        <v>0</v>
      </c>
      <c r="S64" s="163">
        <f t="shared" si="20"/>
        <v>-1043907.0447953008</v>
      </c>
    </row>
    <row r="65" spans="2:19" ht="15.75" thickBot="1" x14ac:dyDescent="0.3">
      <c r="B65" s="133">
        <v>42566</v>
      </c>
      <c r="C65" s="89">
        <f>LN('Historical Rates'!C59/'Historical Rates'!C58)</f>
        <v>1.7717411987399315E-3</v>
      </c>
      <c r="D65" s="89">
        <v>0</v>
      </c>
      <c r="E65" s="89">
        <f>LN('Historical Rates'!E59/'Historical Rates'!E58)</f>
        <v>5.0301515300148663E-3</v>
      </c>
      <c r="F65" s="89">
        <f>LN('Historical Rates'!F59/'Historical Rates'!F58)</f>
        <v>1.1257154524634468E-2</v>
      </c>
      <c r="G65" s="89">
        <f>LN('Historical Rates'!G59/'Historical Rates'!G58)</f>
        <v>6.5570200403107983E-3</v>
      </c>
      <c r="H65" s="89">
        <v>0</v>
      </c>
      <c r="I65" s="89">
        <f>LN('Historical Rates'!I59/'Historical Rates'!I58)</f>
        <v>-1.2422519998557209E-2</v>
      </c>
      <c r="K65" s="10">
        <f t="shared" si="10"/>
        <v>3.3565736936582574E-3</v>
      </c>
      <c r="L65" s="7">
        <f t="shared" si="11"/>
        <v>623875.65234692628</v>
      </c>
      <c r="M65" s="7">
        <f t="shared" si="12"/>
        <v>0</v>
      </c>
      <c r="N65" s="7">
        <f t="shared" si="13"/>
        <v>408936.7218904685</v>
      </c>
      <c r="O65" s="7">
        <f t="shared" si="14"/>
        <v>-7061.2753186674627</v>
      </c>
      <c r="P65" s="7">
        <f t="shared" si="15"/>
        <v>862304.53223023668</v>
      </c>
      <c r="Q65" s="7">
        <f t="shared" si="16"/>
        <v>0</v>
      </c>
      <c r="R65" s="7">
        <f t="shared" si="19"/>
        <v>0</v>
      </c>
      <c r="S65" s="163">
        <f t="shared" si="20"/>
        <v>1888055.6311489642</v>
      </c>
    </row>
    <row r="66" spans="2:19" ht="15.75" thickBot="1" x14ac:dyDescent="0.3">
      <c r="B66" s="133">
        <v>42569</v>
      </c>
      <c r="C66" s="89">
        <f>LN('Historical Rates'!C60/'Historical Rates'!C59)</f>
        <v>-1.2694290750693584E-3</v>
      </c>
      <c r="D66" s="89">
        <v>0</v>
      </c>
      <c r="E66" s="89">
        <f>LN('Historical Rates'!E60/'Historical Rates'!E59)</f>
        <v>9.5526197361291251E-4</v>
      </c>
      <c r="F66" s="89">
        <f>LN('Historical Rates'!F60/'Historical Rates'!F59)</f>
        <v>0</v>
      </c>
      <c r="G66" s="89">
        <f>LN('Historical Rates'!G60/'Historical Rates'!G59)</f>
        <v>6.6490325216734679E-4</v>
      </c>
      <c r="H66" s="89">
        <v>0</v>
      </c>
      <c r="I66" s="89">
        <f>LN('Historical Rates'!I60/'Historical Rates'!I59)</f>
        <v>0</v>
      </c>
      <c r="K66" s="10">
        <f t="shared" si="10"/>
        <v>-5.0115672574434656E-4</v>
      </c>
      <c r="L66" s="7">
        <f t="shared" si="11"/>
        <v>-446998.63212544814</v>
      </c>
      <c r="M66" s="7">
        <f t="shared" si="12"/>
        <v>0</v>
      </c>
      <c r="N66" s="7">
        <f t="shared" si="13"/>
        <v>77660.026284482359</v>
      </c>
      <c r="O66" s="7">
        <f t="shared" si="14"/>
        <v>0</v>
      </c>
      <c r="P66" s="7">
        <f t="shared" si="15"/>
        <v>87440.496492877995</v>
      </c>
      <c r="Q66" s="7">
        <f t="shared" si="16"/>
        <v>0</v>
      </c>
      <c r="R66" s="7">
        <f t="shared" si="19"/>
        <v>0</v>
      </c>
      <c r="S66" s="163">
        <f t="shared" si="20"/>
        <v>-281898.10934808775</v>
      </c>
    </row>
    <row r="67" spans="2:19" ht="15.75" thickBot="1" x14ac:dyDescent="0.3">
      <c r="B67" s="133">
        <v>42570</v>
      </c>
      <c r="C67" s="89">
        <f>LN('Historical Rates'!C61/'Historical Rates'!C60)</f>
        <v>1.0628876111364977E-3</v>
      </c>
      <c r="D67" s="89">
        <v>0</v>
      </c>
      <c r="E67" s="89">
        <f>LN('Historical Rates'!E61/'Historical Rates'!E60)</f>
        <v>-8.042010694901576E-3</v>
      </c>
      <c r="F67" s="89">
        <f>LN('Historical Rates'!F61/'Historical Rates'!F60)</f>
        <v>1.8639334380627327E-3</v>
      </c>
      <c r="G67" s="89">
        <f>LN('Historical Rates'!G61/'Historical Rates'!G60)</f>
        <v>-4.8378547116035998E-3</v>
      </c>
      <c r="H67" s="89">
        <v>0</v>
      </c>
      <c r="I67" s="89">
        <f>LN('Historical Rates'!I61/'Historical Rates'!I60)</f>
        <v>3.1201273362434566E-3</v>
      </c>
      <c r="K67" s="10">
        <f t="shared" si="10"/>
        <v>-1.6300783058641726E-3</v>
      </c>
      <c r="L67" s="7">
        <f t="shared" si="11"/>
        <v>374270.06960206974</v>
      </c>
      <c r="M67" s="7">
        <f t="shared" si="12"/>
        <v>0</v>
      </c>
      <c r="N67" s="7">
        <f t="shared" si="13"/>
        <v>-653792.13158046152</v>
      </c>
      <c r="O67" s="7">
        <f t="shared" si="14"/>
        <v>-1169.1895276936104</v>
      </c>
      <c r="P67" s="7">
        <f t="shared" si="15"/>
        <v>-636219.50496424793</v>
      </c>
      <c r="Q67" s="7">
        <f t="shared" si="16"/>
        <v>0</v>
      </c>
      <c r="R67" s="7">
        <f t="shared" si="19"/>
        <v>0</v>
      </c>
      <c r="S67" s="163">
        <f t="shared" si="20"/>
        <v>-916910.75647033332</v>
      </c>
    </row>
    <row r="68" spans="2:19" ht="15.75" thickBot="1" x14ac:dyDescent="0.3">
      <c r="B68" s="133">
        <v>42571</v>
      </c>
      <c r="C68" s="89">
        <f>LN('Historical Rates'!C62/'Historical Rates'!C61)</f>
        <v>-4.7225502648649066E-4</v>
      </c>
      <c r="D68" s="89">
        <v>0</v>
      </c>
      <c r="E68" s="89">
        <f>LN('Historical Rates'!E62/'Historical Rates'!E61)</f>
        <v>1.789745505855979E-3</v>
      </c>
      <c r="F68" s="89">
        <f>LN('Historical Rates'!F62/'Historical Rates'!F61)</f>
        <v>1.8604656529196708E-3</v>
      </c>
      <c r="G68" s="89">
        <f>LN('Historical Rates'!G62/'Historical Rates'!G61)</f>
        <v>1.3349199579512827E-3</v>
      </c>
      <c r="H68" s="89">
        <v>0</v>
      </c>
      <c r="I68" s="89">
        <f>LN('Historical Rates'!I62/'Historical Rates'!I61)</f>
        <v>-6.2500203451712946E-3</v>
      </c>
      <c r="K68" s="10">
        <f t="shared" si="10"/>
        <v>2.7305920582507435E-4</v>
      </c>
      <c r="L68" s="7">
        <f t="shared" si="11"/>
        <v>-166293.14311419471</v>
      </c>
      <c r="M68" s="7">
        <f t="shared" si="12"/>
        <v>0</v>
      </c>
      <c r="N68" s="7">
        <f t="shared" si="13"/>
        <v>145501.11578463309</v>
      </c>
      <c r="O68" s="7">
        <f t="shared" si="14"/>
        <v>-1167.0142901069219</v>
      </c>
      <c r="P68" s="7">
        <f t="shared" si="15"/>
        <v>175553.456117152</v>
      </c>
      <c r="Q68" s="7">
        <f t="shared" si="16"/>
        <v>0</v>
      </c>
      <c r="R68" s="7">
        <f t="shared" si="19"/>
        <v>0</v>
      </c>
      <c r="S68" s="163">
        <f t="shared" si="20"/>
        <v>153594.41449748346</v>
      </c>
    </row>
    <row r="69" spans="2:19" ht="15.75" thickBot="1" x14ac:dyDescent="0.3">
      <c r="B69" s="133">
        <v>42572</v>
      </c>
      <c r="C69" s="89">
        <f>LN('Historical Rates'!C63/'Historical Rates'!C62)</f>
        <v>3.4776493155151823E-3</v>
      </c>
      <c r="D69" s="89">
        <v>0</v>
      </c>
      <c r="E69" s="89">
        <f>LN('Historical Rates'!E63/'Historical Rates'!E62)</f>
        <v>-1.8699583372781899E-3</v>
      </c>
      <c r="F69" s="89">
        <f>LN('Historical Rates'!F63/'Historical Rates'!F62)</f>
        <v>-1.8604656529196783E-3</v>
      </c>
      <c r="G69" s="89">
        <f>LN('Historical Rates'!G63/'Historical Rates'!G62)</f>
        <v>-1.4801273870184693E-3</v>
      </c>
      <c r="H69" s="89">
        <v>0</v>
      </c>
      <c r="I69" s="89">
        <f>LN('Historical Rates'!I63/'Historical Rates'!I62)</f>
        <v>0</v>
      </c>
      <c r="K69" s="10">
        <f t="shared" si="10"/>
        <v>1.5627965823061438E-3</v>
      </c>
      <c r="L69" s="7">
        <f t="shared" si="11"/>
        <v>1224569.7830438879</v>
      </c>
      <c r="M69" s="7">
        <f t="shared" si="12"/>
        <v>0</v>
      </c>
      <c r="N69" s="7">
        <f t="shared" si="13"/>
        <v>-152022.18620162207</v>
      </c>
      <c r="O69" s="7">
        <f t="shared" si="14"/>
        <v>1167.0142901069266</v>
      </c>
      <c r="P69" s="7">
        <f t="shared" si="15"/>
        <v>-194649.48196858444</v>
      </c>
      <c r="Q69" s="7">
        <f t="shared" si="16"/>
        <v>0</v>
      </c>
      <c r="R69" s="7">
        <f t="shared" si="19"/>
        <v>0</v>
      </c>
      <c r="S69" s="163">
        <f t="shared" si="20"/>
        <v>879065.1291637884</v>
      </c>
    </row>
    <row r="70" spans="2:19" ht="15.75" thickBot="1" x14ac:dyDescent="0.3">
      <c r="B70" s="133">
        <v>42573</v>
      </c>
      <c r="C70" s="89">
        <f>LN('Historical Rates'!C64/'Historical Rates'!C63)</f>
        <v>6.8315689437973646E-3</v>
      </c>
      <c r="D70" s="89">
        <v>0</v>
      </c>
      <c r="E70" s="89">
        <f>LN('Historical Rates'!E64/'Historical Rates'!E63)</f>
        <v>8.652530586532375E-3</v>
      </c>
      <c r="F70" s="89">
        <f>LN('Historical Rates'!F64/'Historical Rates'!F63)</f>
        <v>-1.8639334380626421E-3</v>
      </c>
      <c r="G70" s="89">
        <f>LN('Historical Rates'!G64/'Historical Rates'!G63)</f>
        <v>8.3297661674094168E-3</v>
      </c>
      <c r="H70" s="89">
        <v>0</v>
      </c>
      <c r="I70" s="89">
        <f>LN('Historical Rates'!I64/'Historical Rates'!I63)</f>
        <v>1.5552413007485003E-2</v>
      </c>
      <c r="K70" s="10">
        <f t="shared" si="10"/>
        <v>7.4766931533406192E-3</v>
      </c>
      <c r="L70" s="7">
        <f t="shared" si="11"/>
        <v>2405571.1603905624</v>
      </c>
      <c r="M70" s="7">
        <f t="shared" si="12"/>
        <v>0</v>
      </c>
      <c r="N70" s="7">
        <f t="shared" si="13"/>
        <v>703425.62704131997</v>
      </c>
      <c r="O70" s="7">
        <f t="shared" si="14"/>
        <v>1169.1895276935534</v>
      </c>
      <c r="P70" s="7">
        <f t="shared" si="15"/>
        <v>1095435.8953331441</v>
      </c>
      <c r="Q70" s="7">
        <f t="shared" si="16"/>
        <v>0</v>
      </c>
      <c r="R70" s="7">
        <f t="shared" si="19"/>
        <v>0</v>
      </c>
      <c r="S70" s="163">
        <f t="shared" si="20"/>
        <v>4205601.8722927198</v>
      </c>
    </row>
    <row r="71" spans="2:19" ht="15.75" thickBot="1" x14ac:dyDescent="0.3">
      <c r="B71" s="133">
        <v>42576</v>
      </c>
      <c r="C71" s="89">
        <f>LN('Historical Rates'!C65/'Historical Rates'!C64)</f>
        <v>-2.1060644868823239E-3</v>
      </c>
      <c r="D71" s="89">
        <v>0</v>
      </c>
      <c r="E71" s="89">
        <f>LN('Historical Rates'!E65/'Historical Rates'!E64)</f>
        <v>-1.8307491283233591E-3</v>
      </c>
      <c r="F71" s="89">
        <f>LN('Historical Rates'!F65/'Historical Rates'!F64)</f>
        <v>-1.1257154524634558E-2</v>
      </c>
      <c r="G71" s="89">
        <f>LN('Historical Rates'!G65/'Historical Rates'!G64)</f>
        <v>-1.6719519605422034E-3</v>
      </c>
      <c r="H71" s="89">
        <v>0</v>
      </c>
      <c r="I71" s="89">
        <f>LN('Historical Rates'!I65/'Historical Rates'!I64)</f>
        <v>-6.191970247921107E-3</v>
      </c>
      <c r="K71" s="10">
        <f t="shared" si="10"/>
        <v>-1.9613490433876002E-3</v>
      </c>
      <c r="L71" s="7">
        <f t="shared" si="11"/>
        <v>-741599.48223412677</v>
      </c>
      <c r="M71" s="7">
        <f t="shared" si="12"/>
        <v>0</v>
      </c>
      <c r="N71" s="7">
        <f t="shared" si="13"/>
        <v>-148834.5912987187</v>
      </c>
      <c r="O71" s="7">
        <f t="shared" si="14"/>
        <v>7061.2753186675191</v>
      </c>
      <c r="P71" s="7">
        <f t="shared" si="15"/>
        <v>-219876.06327011235</v>
      </c>
      <c r="Q71" s="7">
        <f t="shared" si="16"/>
        <v>0</v>
      </c>
      <c r="R71" s="7">
        <f t="shared" si="19"/>
        <v>0</v>
      </c>
      <c r="S71" s="163">
        <f t="shared" si="20"/>
        <v>-1103248.8614842903</v>
      </c>
    </row>
    <row r="72" spans="2:19" ht="15.75" thickBot="1" x14ac:dyDescent="0.3">
      <c r="B72" s="133">
        <v>42577</v>
      </c>
      <c r="C72" s="89">
        <f>LN('Historical Rates'!C66/'Historical Rates'!C65)</f>
        <v>6.9157981472580416E-3</v>
      </c>
      <c r="D72" s="89">
        <v>0</v>
      </c>
      <c r="E72" s="89">
        <f>LN('Historical Rates'!E66/'Historical Rates'!E65)</f>
        <v>3.5523074309655811E-3</v>
      </c>
      <c r="F72" s="89">
        <f>LN('Historical Rates'!F66/'Historical Rates'!F65)</f>
        <v>0</v>
      </c>
      <c r="G72" s="89">
        <f>LN('Historical Rates'!G66/'Historical Rates'!G65)</f>
        <v>7.0149498488567491E-3</v>
      </c>
      <c r="H72" s="89">
        <v>0</v>
      </c>
      <c r="I72" s="89">
        <f>LN('Historical Rates'!I66/'Historical Rates'!I65)</f>
        <v>6.1919702479209804E-3</v>
      </c>
      <c r="K72" s="10">
        <f t="shared" si="10"/>
        <v>6.4828123151541E-3</v>
      </c>
      <c r="L72" s="7">
        <f t="shared" si="11"/>
        <v>2435230.4296410964</v>
      </c>
      <c r="M72" s="7">
        <f t="shared" si="12"/>
        <v>0</v>
      </c>
      <c r="N72" s="7">
        <f t="shared" si="13"/>
        <v>288792.28534133709</v>
      </c>
      <c r="O72" s="7">
        <f t="shared" si="14"/>
        <v>0</v>
      </c>
      <c r="P72" s="7">
        <f t="shared" si="15"/>
        <v>922526.24070831249</v>
      </c>
      <c r="Q72" s="7">
        <f t="shared" si="16"/>
        <v>0</v>
      </c>
      <c r="R72" s="7">
        <f t="shared" si="19"/>
        <v>0</v>
      </c>
      <c r="S72" s="163">
        <f t="shared" si="20"/>
        <v>3646548.9556907457</v>
      </c>
    </row>
    <row r="73" spans="2:19" ht="15.75" thickBot="1" x14ac:dyDescent="0.3">
      <c r="B73" s="133">
        <v>42578</v>
      </c>
      <c r="C73" s="89">
        <f>LN('Historical Rates'!C67/'Historical Rates'!C66)</f>
        <v>1.8211660545508084E-2</v>
      </c>
      <c r="D73" s="89">
        <v>0</v>
      </c>
      <c r="E73" s="89">
        <f>LN('Historical Rates'!E67/'Historical Rates'!E66)</f>
        <v>2.0482643785940773E-2</v>
      </c>
      <c r="F73" s="89">
        <f>LN('Historical Rates'!F67/'Historical Rates'!F66)</f>
        <v>1.8850146957712041E-3</v>
      </c>
      <c r="G73" s="89">
        <f>LN('Historical Rates'!G67/'Historical Rates'!G66)</f>
        <v>1.9209806590218866E-2</v>
      </c>
      <c r="H73" s="89">
        <v>0</v>
      </c>
      <c r="I73" s="89">
        <f>LN('Historical Rates'!I67/'Historical Rates'!I66)</f>
        <v>3.6367644170874791E-2</v>
      </c>
      <c r="K73" s="10">
        <f t="shared" si="10"/>
        <v>1.885003004842464E-2</v>
      </c>
      <c r="L73" s="7">
        <f t="shared" si="11"/>
        <v>6412794.1548292693</v>
      </c>
      <c r="M73" s="7">
        <f t="shared" si="12"/>
        <v>0</v>
      </c>
      <c r="N73" s="7">
        <f t="shared" si="13"/>
        <v>1665179.499164718</v>
      </c>
      <c r="O73" s="7">
        <f t="shared" si="14"/>
        <v>-1182.4131682164032</v>
      </c>
      <c r="P73" s="7">
        <f t="shared" si="15"/>
        <v>2526254.7901602634</v>
      </c>
      <c r="Q73" s="7">
        <f t="shared" si="16"/>
        <v>0</v>
      </c>
      <c r="R73" s="7">
        <f t="shared" si="19"/>
        <v>0</v>
      </c>
      <c r="S73" s="163">
        <f t="shared" si="20"/>
        <v>10603046.030986035</v>
      </c>
    </row>
    <row r="74" spans="2:19" ht="15.75" thickBot="1" x14ac:dyDescent="0.3">
      <c r="B74" s="133">
        <v>42579</v>
      </c>
      <c r="C74" s="89">
        <f>LN('Historical Rates'!C68/'Historical Rates'!C67)</f>
        <v>5.4960057469906542E-3</v>
      </c>
      <c r="D74" s="89">
        <v>0</v>
      </c>
      <c r="E74" s="89">
        <f>LN('Historical Rates'!E68/'Historical Rates'!E67)</f>
        <v>3.8555636381548812E-3</v>
      </c>
      <c r="F74" s="89">
        <f>LN('Historical Rates'!F68/'Historical Rates'!F67)</f>
        <v>3.7594029239057455E-3</v>
      </c>
      <c r="G74" s="89">
        <f>LN('Historical Rates'!G68/'Historical Rates'!G67)</f>
        <v>-3.8012688495815401E-3</v>
      </c>
      <c r="H74" s="89">
        <v>0</v>
      </c>
      <c r="I74" s="89">
        <f>LN('Historical Rates'!I68/'Historical Rates'!I67)</f>
        <v>-5.970166986503796E-3</v>
      </c>
      <c r="K74" s="10">
        <f t="shared" si="10"/>
        <v>3.1048697243832007E-3</v>
      </c>
      <c r="L74" s="7">
        <f t="shared" si="11"/>
        <v>1935285.0027672451</v>
      </c>
      <c r="M74" s="7">
        <f t="shared" si="12"/>
        <v>0</v>
      </c>
      <c r="N74" s="7">
        <f t="shared" si="13"/>
        <v>313446.1349363139</v>
      </c>
      <c r="O74" s="7">
        <f t="shared" si="14"/>
        <v>-2358.160672078357</v>
      </c>
      <c r="P74" s="7">
        <f t="shared" si="15"/>
        <v>-499899.54843334778</v>
      </c>
      <c r="Q74" s="7">
        <f t="shared" si="16"/>
        <v>0</v>
      </c>
      <c r="R74" s="7">
        <f t="shared" si="19"/>
        <v>0</v>
      </c>
      <c r="S74" s="163">
        <f t="shared" si="20"/>
        <v>1746473.4285981327</v>
      </c>
    </row>
    <row r="75" spans="2:19" ht="15.75" thickBot="1" x14ac:dyDescent="0.3">
      <c r="B75" s="133">
        <v>42580</v>
      </c>
      <c r="C75" s="89">
        <f>LN('Historical Rates'!C69/'Historical Rates'!C68)</f>
        <v>1.7591651341813221E-3</v>
      </c>
      <c r="D75" s="89">
        <v>0</v>
      </c>
      <c r="E75" s="89">
        <f>LN('Historical Rates'!E69/'Historical Rates'!E68)</f>
        <v>1.0456503356312411E-2</v>
      </c>
      <c r="F75" s="89">
        <f>LN('Historical Rates'!F69/'Historical Rates'!F68)</f>
        <v>-1.8779348242000977E-3</v>
      </c>
      <c r="G75" s="89">
        <f>LN('Historical Rates'!G69/'Historical Rates'!G68)</f>
        <v>1.1165464141833392E-2</v>
      </c>
      <c r="H75" s="89">
        <v>0</v>
      </c>
      <c r="I75" s="89">
        <f>LN('Historical Rates'!I69/'Historical Rates'!I68)</f>
        <v>8.941937375661433E-3</v>
      </c>
      <c r="K75" s="10">
        <f t="shared" ref="K75:K138" si="21">SUMPRODUCT(C75:I75,$L$6:$R$6)</f>
        <v>5.2250485158874971E-3</v>
      </c>
      <c r="L75" s="7">
        <f t="shared" ref="L75:L138" si="22">C75*L$5</f>
        <v>619447.29650915519</v>
      </c>
      <c r="M75" s="7">
        <f t="shared" ref="M75:M138" si="23">D75*M$5</f>
        <v>0</v>
      </c>
      <c r="N75" s="7">
        <f t="shared" ref="N75:N138" si="24">E75*N$5</f>
        <v>850083.37809545896</v>
      </c>
      <c r="O75" s="7">
        <f t="shared" ref="O75:O138" si="25">F75*O$5</f>
        <v>1177.9721771759953</v>
      </c>
      <c r="P75" s="7">
        <f t="shared" ref="P75:P138" si="26">G75*P$5</f>
        <v>1468354.5688081749</v>
      </c>
      <c r="Q75" s="7">
        <f t="shared" ref="Q75:Q138" si="27">H75*Q$5</f>
        <v>0</v>
      </c>
      <c r="R75" s="7">
        <f t="shared" si="19"/>
        <v>0</v>
      </c>
      <c r="S75" s="163">
        <f t="shared" si="20"/>
        <v>2939063.2155899652</v>
      </c>
    </row>
    <row r="76" spans="2:19" ht="15.75" thickBot="1" x14ac:dyDescent="0.3">
      <c r="B76" s="133">
        <v>42583</v>
      </c>
      <c r="C76" s="89">
        <f>LN('Historical Rates'!C70/'Historical Rates'!C69)</f>
        <v>-1.4184399541337456E-3</v>
      </c>
      <c r="D76" s="89">
        <v>0</v>
      </c>
      <c r="E76" s="89">
        <f>LN('Historical Rates'!E70/'Historical Rates'!E69)</f>
        <v>2.5557472367315388E-5</v>
      </c>
      <c r="F76" s="89">
        <f>LN('Historical Rates'!F70/'Historical Rates'!F69)</f>
        <v>-1.1342276603934607E-2</v>
      </c>
      <c r="G76" s="89">
        <f>LN('Historical Rates'!G70/'Historical Rates'!G69)</f>
        <v>7.2549692096308084E-3</v>
      </c>
      <c r="H76" s="89">
        <v>0</v>
      </c>
      <c r="I76" s="89">
        <f>LN('Historical Rates'!I70/'Historical Rates'!I69)</f>
        <v>8.8626872578453243E-3</v>
      </c>
      <c r="K76" s="10">
        <f t="shared" si="21"/>
        <v>8.2456580831907647E-4</v>
      </c>
      <c r="L76" s="7">
        <f t="shared" si="22"/>
        <v>-499469.19579987199</v>
      </c>
      <c r="M76" s="7">
        <f t="shared" si="23"/>
        <v>0</v>
      </c>
      <c r="N76" s="7">
        <f t="shared" si="24"/>
        <v>2077.7483356779312</v>
      </c>
      <c r="O76" s="7">
        <f t="shared" si="25"/>
        <v>7114.6698453500612</v>
      </c>
      <c r="P76" s="7">
        <f t="shared" si="26"/>
        <v>954090.85105662339</v>
      </c>
      <c r="Q76" s="7">
        <f t="shared" si="27"/>
        <v>0</v>
      </c>
      <c r="R76" s="7">
        <f t="shared" ref="R76:R139" si="28">I76*R$5</f>
        <v>0</v>
      </c>
      <c r="S76" s="163">
        <f t="shared" ref="S76:S139" si="29">SUM(L76:R76)</f>
        <v>463814.07343777944</v>
      </c>
    </row>
    <row r="77" spans="2:19" ht="15.75" thickBot="1" x14ac:dyDescent="0.3">
      <c r="B77" s="133">
        <v>42584</v>
      </c>
      <c r="C77" s="89">
        <f>LN('Historical Rates'!C71/'Historical Rates'!C70)</f>
        <v>-4.2592461778267836E-4</v>
      </c>
      <c r="D77" s="89">
        <v>0</v>
      </c>
      <c r="E77" s="89">
        <f>LN('Historical Rates'!E71/'Historical Rates'!E70)</f>
        <v>5.2255379483184495E-3</v>
      </c>
      <c r="F77" s="89">
        <f>LN('Historical Rates'!F71/'Historical Rates'!F70)</f>
        <v>1.134227660393451E-2</v>
      </c>
      <c r="G77" s="89">
        <f>LN('Historical Rates'!G71/'Historical Rates'!G70)</f>
        <v>7.5051398031823124E-3</v>
      </c>
      <c r="H77" s="89">
        <v>0</v>
      </c>
      <c r="I77" s="89">
        <f>LN('Historical Rates'!I71/'Historical Rates'!I70)</f>
        <v>1.4598799421152851E-2</v>
      </c>
      <c r="K77" s="10">
        <f t="shared" si="21"/>
        <v>2.2306296306558006E-3</v>
      </c>
      <c r="L77" s="7">
        <f t="shared" si="22"/>
        <v>-149979.0144061489</v>
      </c>
      <c r="M77" s="7">
        <f t="shared" si="23"/>
        <v>0</v>
      </c>
      <c r="N77" s="7">
        <f t="shared" si="24"/>
        <v>424821.07068716391</v>
      </c>
      <c r="O77" s="7">
        <f t="shared" si="25"/>
        <v>-7114.6698453500003</v>
      </c>
      <c r="P77" s="7">
        <f t="shared" si="26"/>
        <v>986990.43582592125</v>
      </c>
      <c r="Q77" s="7">
        <f t="shared" si="27"/>
        <v>0</v>
      </c>
      <c r="R77" s="7">
        <f t="shared" si="28"/>
        <v>0</v>
      </c>
      <c r="S77" s="163">
        <f t="shared" si="29"/>
        <v>1254717.8222615863</v>
      </c>
    </row>
    <row r="78" spans="2:19" ht="15.75" thickBot="1" x14ac:dyDescent="0.3">
      <c r="B78" s="133">
        <v>42585</v>
      </c>
      <c r="C78" s="89">
        <f>LN('Historical Rates'!C72/'Historical Rates'!C71)</f>
        <v>4.5338700504279437E-3</v>
      </c>
      <c r="D78" s="89">
        <v>0</v>
      </c>
      <c r="E78" s="89">
        <f>LN('Historical Rates'!E72/'Historical Rates'!E71)</f>
        <v>6.6894966295528791E-3</v>
      </c>
      <c r="F78" s="89">
        <f>LN('Historical Rates'!F72/'Historical Rates'!F71)</f>
        <v>-1.8814680997057312E-3</v>
      </c>
      <c r="G78" s="89">
        <f>LN('Historical Rates'!G72/'Historical Rates'!G71)</f>
        <v>6.4937961953844539E-3</v>
      </c>
      <c r="H78" s="89">
        <v>0</v>
      </c>
      <c r="I78" s="89">
        <f>LN('Historical Rates'!I72/'Historical Rates'!I71)</f>
        <v>8.6580627431145311E-3</v>
      </c>
      <c r="K78" s="10">
        <f t="shared" si="21"/>
        <v>5.3253800236517709E-3</v>
      </c>
      <c r="L78" s="7">
        <f t="shared" si="22"/>
        <v>1596492.2740288561</v>
      </c>
      <c r="M78" s="7">
        <f t="shared" si="23"/>
        <v>0</v>
      </c>
      <c r="N78" s="7">
        <f t="shared" si="24"/>
        <v>543836.66306343011</v>
      </c>
      <c r="O78" s="7">
        <f t="shared" si="25"/>
        <v>1180.188494902414</v>
      </c>
      <c r="P78" s="7">
        <f t="shared" si="26"/>
        <v>853990.05283413222</v>
      </c>
      <c r="Q78" s="7">
        <f t="shared" si="27"/>
        <v>0</v>
      </c>
      <c r="R78" s="7">
        <f t="shared" si="28"/>
        <v>0</v>
      </c>
      <c r="S78" s="163">
        <f t="shared" si="29"/>
        <v>2995499.1784213209</v>
      </c>
    </row>
    <row r="79" spans="2:19" ht="15.75" thickBot="1" x14ac:dyDescent="0.3">
      <c r="B79" s="133">
        <v>42586</v>
      </c>
      <c r="C79" s="89">
        <f>LN('Historical Rates'!C73/'Historical Rates'!C72)</f>
        <v>8.7606511092622717E-4</v>
      </c>
      <c r="D79" s="89">
        <v>0</v>
      </c>
      <c r="E79" s="89">
        <f>LN('Historical Rates'!E73/'Historical Rates'!E72)</f>
        <v>3.2825381889797279E-4</v>
      </c>
      <c r="F79" s="89">
        <f>LN('Historical Rates'!F73/'Historical Rates'!F72)</f>
        <v>0</v>
      </c>
      <c r="G79" s="89">
        <f>LN('Historical Rates'!G73/'Historical Rates'!G72)</f>
        <v>-1.5032459270836725E-3</v>
      </c>
      <c r="H79" s="89">
        <v>0</v>
      </c>
      <c r="I79" s="89">
        <f>LN('Historical Rates'!I73/'Historical Rates'!I72)</f>
        <v>5.7306747089850745E-3</v>
      </c>
      <c r="K79" s="10">
        <f t="shared" si="21"/>
        <v>2.4441354417319931E-4</v>
      </c>
      <c r="L79" s="7">
        <f t="shared" si="22"/>
        <v>308485.06145603803</v>
      </c>
      <c r="M79" s="7">
        <f t="shared" si="23"/>
        <v>0</v>
      </c>
      <c r="N79" s="7">
        <f t="shared" si="24"/>
        <v>26686.082883822746</v>
      </c>
      <c r="O79" s="7">
        <f t="shared" si="25"/>
        <v>0</v>
      </c>
      <c r="P79" s="7">
        <f t="shared" si="26"/>
        <v>-197689.76882972178</v>
      </c>
      <c r="Q79" s="7">
        <f t="shared" si="27"/>
        <v>0</v>
      </c>
      <c r="R79" s="7">
        <f t="shared" si="28"/>
        <v>0</v>
      </c>
      <c r="S79" s="163">
        <f t="shared" si="29"/>
        <v>137481.37551013898</v>
      </c>
    </row>
    <row r="80" spans="2:19" ht="15.75" thickBot="1" x14ac:dyDescent="0.3">
      <c r="B80" s="133">
        <v>42587</v>
      </c>
      <c r="C80" s="89">
        <f>LN('Historical Rates'!C74/'Historical Rates'!C73)</f>
        <v>-5.5235457045349741E-3</v>
      </c>
      <c r="D80" s="89">
        <v>0</v>
      </c>
      <c r="E80" s="89">
        <f>LN('Historical Rates'!E74/'Historical Rates'!E73)</f>
        <v>-1.1170463956085475E-2</v>
      </c>
      <c r="F80" s="89">
        <f>LN('Historical Rates'!F74/'Historical Rates'!F73)</f>
        <v>-1.8850146957712238E-3</v>
      </c>
      <c r="G80" s="89">
        <f>LN('Historical Rates'!G74/'Historical Rates'!G73)</f>
        <v>-1.1499122609977066E-2</v>
      </c>
      <c r="H80" s="89">
        <v>0</v>
      </c>
      <c r="I80" s="89">
        <f>LN('Historical Rates'!I74/'Historical Rates'!I73)</f>
        <v>-8.6083745366001638E-3</v>
      </c>
      <c r="K80" s="10">
        <f t="shared" si="21"/>
        <v>-7.7585767241215488E-3</v>
      </c>
      <c r="L80" s="7">
        <f t="shared" si="22"/>
        <v>-1944982.5302564679</v>
      </c>
      <c r="M80" s="7">
        <f t="shared" si="23"/>
        <v>0</v>
      </c>
      <c r="N80" s="7">
        <f t="shared" si="24"/>
        <v>-908126.30294334854</v>
      </c>
      <c r="O80" s="7">
        <f t="shared" si="25"/>
        <v>1182.4131682164154</v>
      </c>
      <c r="P80" s="7">
        <f t="shared" si="26"/>
        <v>-1512233.5271655526</v>
      </c>
      <c r="Q80" s="7">
        <f t="shared" si="27"/>
        <v>0</v>
      </c>
      <c r="R80" s="7">
        <f t="shared" si="28"/>
        <v>0</v>
      </c>
      <c r="S80" s="163">
        <f t="shared" si="29"/>
        <v>-4364159.9471971523</v>
      </c>
    </row>
    <row r="81" spans="2:19" ht="15.75" thickBot="1" x14ac:dyDescent="0.3">
      <c r="B81" s="133">
        <v>42590</v>
      </c>
      <c r="C81" s="89">
        <f>LN('Historical Rates'!C75/'Historical Rates'!C74)</f>
        <v>-8.8156569955485115E-3</v>
      </c>
      <c r="D81" s="89">
        <v>0</v>
      </c>
      <c r="E81" s="89">
        <f>LN('Historical Rates'!E75/'Historical Rates'!E74)</f>
        <v>-7.5597771783416853E-3</v>
      </c>
      <c r="F81" s="89">
        <f>LN('Historical Rates'!F75/'Historical Rates'!F74)</f>
        <v>7.518832414027319E-3</v>
      </c>
      <c r="G81" s="89">
        <f>LN('Historical Rates'!G75/'Historical Rates'!G74)</f>
        <v>-8.9213103684882625E-3</v>
      </c>
      <c r="H81" s="89">
        <v>0</v>
      </c>
      <c r="I81" s="89">
        <f>LN('Historical Rates'!I75/'Historical Rates'!I74)</f>
        <v>-2.8860048891349867E-3</v>
      </c>
      <c r="K81" s="10">
        <f t="shared" si="21"/>
        <v>-8.7054172580021318E-3</v>
      </c>
      <c r="L81" s="7">
        <f t="shared" si="22"/>
        <v>-3104219.6020931844</v>
      </c>
      <c r="M81" s="7">
        <f t="shared" si="23"/>
        <v>0</v>
      </c>
      <c r="N81" s="7">
        <f t="shared" si="24"/>
        <v>-614587.94612580747</v>
      </c>
      <c r="O81" s="7">
        <f t="shared" si="25"/>
        <v>-4716.3380083469165</v>
      </c>
      <c r="P81" s="7">
        <f t="shared" si="26"/>
        <v>-1173229.0456466859</v>
      </c>
      <c r="Q81" s="7">
        <f t="shared" si="27"/>
        <v>0</v>
      </c>
      <c r="R81" s="7">
        <f t="shared" si="28"/>
        <v>0</v>
      </c>
      <c r="S81" s="163">
        <f t="shared" si="29"/>
        <v>-4896752.9318740247</v>
      </c>
    </row>
    <row r="82" spans="2:19" ht="15.75" thickBot="1" x14ac:dyDescent="0.3">
      <c r="B82" s="133">
        <v>42591</v>
      </c>
      <c r="C82" s="89">
        <f>LN('Historical Rates'!C76/'Historical Rates'!C75)</f>
        <v>-1.7782371461497568E-3</v>
      </c>
      <c r="D82" s="89">
        <v>0</v>
      </c>
      <c r="E82" s="89">
        <f>LN('Historical Rates'!E76/'Historical Rates'!E75)</f>
        <v>-6.5293082008643791E-3</v>
      </c>
      <c r="F82" s="89">
        <f>LN('Historical Rates'!F76/'Historical Rates'!F75)</f>
        <v>5.6022555486699727E-3</v>
      </c>
      <c r="G82" s="89">
        <f>LN('Historical Rates'!G76/'Historical Rates'!G75)</f>
        <v>-9.4524229491436632E-3</v>
      </c>
      <c r="H82" s="89">
        <v>0</v>
      </c>
      <c r="I82" s="89">
        <f>LN('Historical Rates'!I76/'Historical Rates'!I75)</f>
        <v>-1.749315744751723E-2</v>
      </c>
      <c r="K82" s="10">
        <f t="shared" si="21"/>
        <v>-4.2730446735199171E-3</v>
      </c>
      <c r="L82" s="7">
        <f t="shared" si="22"/>
        <v>-626163.04253167694</v>
      </c>
      <c r="M82" s="7">
        <f t="shared" si="23"/>
        <v>0</v>
      </c>
      <c r="N82" s="7">
        <f t="shared" si="24"/>
        <v>-530813.80867787509</v>
      </c>
      <c r="O82" s="7">
        <f t="shared" si="25"/>
        <v>-3514.1268380142137</v>
      </c>
      <c r="P82" s="7">
        <f t="shared" si="26"/>
        <v>-1243074.9181021773</v>
      </c>
      <c r="Q82" s="7">
        <f t="shared" si="27"/>
        <v>0</v>
      </c>
      <c r="R82" s="7">
        <f t="shared" si="28"/>
        <v>0</v>
      </c>
      <c r="S82" s="163">
        <f t="shared" si="29"/>
        <v>-2403565.8961497433</v>
      </c>
    </row>
    <row r="83" spans="2:19" ht="15.75" thickBot="1" x14ac:dyDescent="0.3">
      <c r="B83" s="133">
        <v>42592</v>
      </c>
      <c r="C83" s="89">
        <f>LN('Historical Rates'!C77/'Historical Rates'!C76)</f>
        <v>-7.0869160405309444E-3</v>
      </c>
      <c r="D83" s="89">
        <v>0</v>
      </c>
      <c r="E83" s="89">
        <f>LN('Historical Rates'!E77/'Historical Rates'!E76)</f>
        <v>-7.1979210817112909E-3</v>
      </c>
      <c r="F83" s="89">
        <f>LN('Historical Rates'!F77/'Historical Rates'!F76)</f>
        <v>-3.7313476128582471E-3</v>
      </c>
      <c r="G83" s="89">
        <f>LN('Historical Rates'!G77/'Historical Rates'!G76)</f>
        <v>-8.604151348928309E-3</v>
      </c>
      <c r="H83" s="89">
        <v>0</v>
      </c>
      <c r="I83" s="89">
        <f>LN('Historical Rates'!I77/'Historical Rates'!I76)</f>
        <v>-5.8997221271882708E-3</v>
      </c>
      <c r="K83" s="10">
        <f t="shared" si="21"/>
        <v>-7.4842185711709881E-3</v>
      </c>
      <c r="L83" s="7">
        <f t="shared" si="22"/>
        <v>-2495485.4416991724</v>
      </c>
      <c r="M83" s="7">
        <f t="shared" si="23"/>
        <v>0</v>
      </c>
      <c r="N83" s="7">
        <f t="shared" si="24"/>
        <v>-585170.09557614883</v>
      </c>
      <c r="O83" s="7">
        <f t="shared" si="25"/>
        <v>2340.5624171175928</v>
      </c>
      <c r="P83" s="7">
        <f t="shared" si="26"/>
        <v>-1131519.9066898248</v>
      </c>
      <c r="Q83" s="7">
        <f t="shared" si="27"/>
        <v>0</v>
      </c>
      <c r="R83" s="7">
        <f t="shared" si="28"/>
        <v>0</v>
      </c>
      <c r="S83" s="163">
        <f t="shared" si="29"/>
        <v>-4209834.8815480284</v>
      </c>
    </row>
    <row r="84" spans="2:19" ht="15.75" thickBot="1" x14ac:dyDescent="0.3">
      <c r="B84" s="133">
        <v>42593</v>
      </c>
      <c r="C84" s="89">
        <f>LN('Historical Rates'!C78/'Historical Rates'!C77)</f>
        <v>1.5311063065370433E-3</v>
      </c>
      <c r="D84" s="89">
        <v>0</v>
      </c>
      <c r="E84" s="89">
        <f>LN('Historical Rates'!E78/'Historical Rates'!E77)</f>
        <v>9.0862515055999717E-3</v>
      </c>
      <c r="F84" s="89">
        <f>LN('Historical Rates'!F78/'Historical Rates'!F77)</f>
        <v>-1.87090793581162E-3</v>
      </c>
      <c r="G84" s="89">
        <f>LN('Historical Rates'!G78/'Historical Rates'!G77)</f>
        <v>7.8711581667765575E-3</v>
      </c>
      <c r="H84" s="89">
        <v>0</v>
      </c>
      <c r="I84" s="89">
        <f>LN('Historical Rates'!I78/'Historical Rates'!I77)</f>
        <v>1.1764841579586431E-2</v>
      </c>
      <c r="K84" s="10">
        <f t="shared" si="21"/>
        <v>4.1140396142268715E-3</v>
      </c>
      <c r="L84" s="7">
        <f t="shared" si="22"/>
        <v>539141.91671032226</v>
      </c>
      <c r="M84" s="7">
        <f t="shared" si="23"/>
        <v>0</v>
      </c>
      <c r="N84" s="7">
        <f t="shared" si="24"/>
        <v>738685.87910340843</v>
      </c>
      <c r="O84" s="7">
        <f t="shared" si="25"/>
        <v>1173.5644208965548</v>
      </c>
      <c r="P84" s="7">
        <f t="shared" si="26"/>
        <v>1035124.9987625098</v>
      </c>
      <c r="Q84" s="7">
        <f t="shared" si="27"/>
        <v>0</v>
      </c>
      <c r="R84" s="7">
        <f t="shared" si="28"/>
        <v>0</v>
      </c>
      <c r="S84" s="163">
        <f t="shared" si="29"/>
        <v>2314126.3589971373</v>
      </c>
    </row>
    <row r="85" spans="2:19" ht="15.75" thickBot="1" x14ac:dyDescent="0.3">
      <c r="B85" s="133">
        <v>42594</v>
      </c>
      <c r="C85" s="89">
        <f>LN('Historical Rates'!C79/'Historical Rates'!C78)</f>
        <v>2.1914656982690676E-3</v>
      </c>
      <c r="D85" s="89">
        <v>0</v>
      </c>
      <c r="E85" s="89">
        <f>LN('Historical Rates'!E79/'Historical Rates'!E78)</f>
        <v>-5.1687600156229572E-5</v>
      </c>
      <c r="F85" s="89">
        <f>LN('Historical Rates'!F79/'Historical Rates'!F78)</f>
        <v>5.6022555486699727E-3</v>
      </c>
      <c r="G85" s="89">
        <f>LN('Historical Rates'!G79/'Historical Rates'!G78)</f>
        <v>3.8281868516052832E-3</v>
      </c>
      <c r="H85" s="89">
        <v>0</v>
      </c>
      <c r="I85" s="89">
        <f>LN('Historical Rates'!I79/'Historical Rates'!I78)</f>
        <v>0</v>
      </c>
      <c r="K85" s="10">
        <f t="shared" si="21"/>
        <v>2.2531666199422139E-3</v>
      </c>
      <c r="L85" s="7">
        <f t="shared" si="22"/>
        <v>771671.44562416105</v>
      </c>
      <c r="M85" s="7">
        <f t="shared" si="23"/>
        <v>0</v>
      </c>
      <c r="N85" s="7">
        <f t="shared" si="24"/>
        <v>-4202.051895285811</v>
      </c>
      <c r="O85" s="7">
        <f t="shared" si="25"/>
        <v>-3514.1268380142137</v>
      </c>
      <c r="P85" s="7">
        <f t="shared" si="26"/>
        <v>503439.49722120538</v>
      </c>
      <c r="Q85" s="7">
        <f t="shared" si="27"/>
        <v>0</v>
      </c>
      <c r="R85" s="7">
        <f t="shared" si="28"/>
        <v>0</v>
      </c>
      <c r="S85" s="163">
        <f t="shared" si="29"/>
        <v>1267394.7641120665</v>
      </c>
    </row>
    <row r="86" spans="2:19" ht="15.75" thickBot="1" x14ac:dyDescent="0.3">
      <c r="B86" s="133">
        <v>42597</v>
      </c>
      <c r="C86" s="89">
        <f>LN('Historical Rates'!C80/'Historical Rates'!C79)</f>
        <v>-7.8654040328027183E-3</v>
      </c>
      <c r="D86" s="89">
        <v>0</v>
      </c>
      <c r="E86" s="89">
        <f>LN('Historical Rates'!E80/'Historical Rates'!E79)</f>
        <v>-7.757507736887998E-3</v>
      </c>
      <c r="F86" s="89">
        <f>LN('Historical Rates'!F80/'Historical Rates'!F79)</f>
        <v>-7.4766703430201396E-3</v>
      </c>
      <c r="G86" s="89">
        <f>LN('Historical Rates'!G80/'Historical Rates'!G79)</f>
        <v>-7.869281466908332E-3</v>
      </c>
      <c r="H86" s="89">
        <v>0</v>
      </c>
      <c r="I86" s="89">
        <f>LN('Historical Rates'!I80/'Historical Rates'!I79)</f>
        <v>-1.4727806710243398E-2</v>
      </c>
      <c r="K86" s="10">
        <f t="shared" si="21"/>
        <v>-7.8764485715989863E-3</v>
      </c>
      <c r="L86" s="7">
        <f t="shared" si="22"/>
        <v>-2769611.0896031768</v>
      </c>
      <c r="M86" s="7">
        <f t="shared" si="23"/>
        <v>0</v>
      </c>
      <c r="N86" s="7">
        <f t="shared" si="24"/>
        <v>-630662.86672154174</v>
      </c>
      <c r="O86" s="7">
        <f t="shared" si="25"/>
        <v>4689.8910060662429</v>
      </c>
      <c r="P86" s="7">
        <f t="shared" si="26"/>
        <v>-1034878.1965883425</v>
      </c>
      <c r="Q86" s="7">
        <f t="shared" si="27"/>
        <v>0</v>
      </c>
      <c r="R86" s="7">
        <f t="shared" si="28"/>
        <v>0</v>
      </c>
      <c r="S86" s="163">
        <f t="shared" si="29"/>
        <v>-4430462.2619069945</v>
      </c>
    </row>
    <row r="87" spans="2:19" ht="15.75" thickBot="1" x14ac:dyDescent="0.3">
      <c r="B87" s="133">
        <v>42598</v>
      </c>
      <c r="C87" s="89">
        <f>LN('Historical Rates'!C81/'Historical Rates'!C80)</f>
        <v>-3.111145927351751E-3</v>
      </c>
      <c r="D87" s="89">
        <v>0</v>
      </c>
      <c r="E87" s="89">
        <f>LN('Historical Rates'!E81/'Historical Rates'!E80)</f>
        <v>-1.3292155676911316E-3</v>
      </c>
      <c r="F87" s="89">
        <f>LN('Historical Rates'!F81/'Historical Rates'!F80)</f>
        <v>1.874414794350352E-3</v>
      </c>
      <c r="G87" s="89">
        <f>LN('Historical Rates'!G81/'Historical Rates'!G80)</f>
        <v>-2.09762535102685E-3</v>
      </c>
      <c r="H87" s="89">
        <v>0</v>
      </c>
      <c r="I87" s="89">
        <f>LN('Historical Rates'!I81/'Historical Rates'!I80)</f>
        <v>8.8626872578453243E-3</v>
      </c>
      <c r="K87" s="10">
        <f t="shared" si="21"/>
        <v>-2.6322147686331353E-3</v>
      </c>
      <c r="L87" s="7">
        <f t="shared" si="22"/>
        <v>-1095514.5121383867</v>
      </c>
      <c r="M87" s="7">
        <f t="shared" si="23"/>
        <v>0</v>
      </c>
      <c r="N87" s="7">
        <f t="shared" si="24"/>
        <v>-108061.36826971156</v>
      </c>
      <c r="O87" s="7">
        <f t="shared" si="25"/>
        <v>-1175.7641680521454</v>
      </c>
      <c r="P87" s="7">
        <f t="shared" si="26"/>
        <v>-275855.77533567499</v>
      </c>
      <c r="Q87" s="7">
        <f t="shared" si="27"/>
        <v>0</v>
      </c>
      <c r="R87" s="7">
        <f t="shared" si="28"/>
        <v>0</v>
      </c>
      <c r="S87" s="163">
        <f t="shared" si="29"/>
        <v>-1480607.4199118256</v>
      </c>
    </row>
    <row r="88" spans="2:19" ht="15.75" thickBot="1" x14ac:dyDescent="0.3">
      <c r="B88" s="133">
        <v>42599</v>
      </c>
      <c r="C88" s="89">
        <f>LN('Historical Rates'!C82/'Historical Rates'!C81)</f>
        <v>9.8963798972287464E-4</v>
      </c>
      <c r="D88" s="89">
        <v>0</v>
      </c>
      <c r="E88" s="89">
        <f>LN('Historical Rates'!E82/'Historical Rates'!E81)</f>
        <v>1.0352301054697951E-2</v>
      </c>
      <c r="F88" s="89">
        <f>LN('Historical Rates'!F82/'Historical Rates'!F81)</f>
        <v>1.1173300598125255E-2</v>
      </c>
      <c r="G88" s="89">
        <f>LN('Historical Rates'!G82/'Historical Rates'!G81)</f>
        <v>1.3080557491214654E-2</v>
      </c>
      <c r="H88" s="89">
        <v>0</v>
      </c>
      <c r="I88" s="89">
        <f>LN('Historical Rates'!I82/'Historical Rates'!I81)</f>
        <v>1.1696039763191236E-2</v>
      </c>
      <c r="K88" s="10">
        <f t="shared" si="21"/>
        <v>5.1614442983245849E-3</v>
      </c>
      <c r="L88" s="7">
        <f t="shared" si="22"/>
        <v>348476.9936290718</v>
      </c>
      <c r="M88" s="7">
        <f t="shared" si="23"/>
        <v>0</v>
      </c>
      <c r="N88" s="7">
        <f t="shared" si="24"/>
        <v>841612.03336928261</v>
      </c>
      <c r="O88" s="7">
        <f t="shared" si="25"/>
        <v>-7008.6762661860284</v>
      </c>
      <c r="P88" s="7">
        <f t="shared" si="26"/>
        <v>1720205.8159697088</v>
      </c>
      <c r="Q88" s="7">
        <f t="shared" si="27"/>
        <v>0</v>
      </c>
      <c r="R88" s="7">
        <f t="shared" si="28"/>
        <v>0</v>
      </c>
      <c r="S88" s="163">
        <f t="shared" si="29"/>
        <v>2903286.1667018775</v>
      </c>
    </row>
    <row r="89" spans="2:19" ht="15.75" thickBot="1" x14ac:dyDescent="0.3">
      <c r="B89" s="133">
        <v>42600</v>
      </c>
      <c r="C89" s="89">
        <f>LN('Historical Rates'!C83/'Historical Rates'!C82)</f>
        <v>-7.3876498524476667E-3</v>
      </c>
      <c r="D89" s="89">
        <v>0</v>
      </c>
      <c r="E89" s="89">
        <f>LN('Historical Rates'!E83/'Historical Rates'!E82)</f>
        <v>-7.7476581110701775E-3</v>
      </c>
      <c r="F89" s="89">
        <f>LN('Historical Rates'!F83/'Historical Rates'!F82)</f>
        <v>-1.3047715392475632E-2</v>
      </c>
      <c r="G89" s="89">
        <f>LN('Historical Rates'!G83/'Historical Rates'!G82)</f>
        <v>-6.7726375583209751E-3</v>
      </c>
      <c r="H89" s="89">
        <v>0</v>
      </c>
      <c r="I89" s="89">
        <f>LN('Historical Rates'!I83/'Historical Rates'!I82)</f>
        <v>-1.4641549992948005E-2</v>
      </c>
      <c r="K89" s="10">
        <f t="shared" si="21"/>
        <v>-7.3133449231834371E-3</v>
      </c>
      <c r="L89" s="7">
        <f t="shared" si="22"/>
        <v>-2601381.5529516279</v>
      </c>
      <c r="M89" s="7">
        <f t="shared" si="23"/>
        <v>0</v>
      </c>
      <c r="N89" s="7">
        <f t="shared" si="24"/>
        <v>-629862.12072616711</v>
      </c>
      <c r="O89" s="7">
        <f t="shared" si="25"/>
        <v>8184.4404342381895</v>
      </c>
      <c r="P89" s="7">
        <f t="shared" si="26"/>
        <v>-890660.09037484741</v>
      </c>
      <c r="Q89" s="7">
        <f t="shared" si="27"/>
        <v>0</v>
      </c>
      <c r="R89" s="7">
        <f t="shared" si="28"/>
        <v>0</v>
      </c>
      <c r="S89" s="163">
        <f t="shared" si="29"/>
        <v>-4113719.3236184041</v>
      </c>
    </row>
    <row r="90" spans="2:19" ht="15.75" thickBot="1" x14ac:dyDescent="0.3">
      <c r="B90" s="133">
        <v>42601</v>
      </c>
      <c r="C90" s="89">
        <f>LN('Historical Rates'!C84/'Historical Rates'!C83)</f>
        <v>-3.2585271533847548E-3</v>
      </c>
      <c r="D90" s="89">
        <v>0</v>
      </c>
      <c r="E90" s="89">
        <f>LN('Historical Rates'!E84/'Historical Rates'!E83)</f>
        <v>8.0606372267489322E-4</v>
      </c>
      <c r="F90" s="89">
        <f>LN('Historical Rates'!F84/'Historical Rates'!F83)</f>
        <v>1.874414794350352E-3</v>
      </c>
      <c r="G90" s="89">
        <f>LN('Historical Rates'!G84/'Historical Rates'!G83)</f>
        <v>9.019166338559122E-4</v>
      </c>
      <c r="H90" s="89">
        <v>0</v>
      </c>
      <c r="I90" s="89">
        <f>LN('Historical Rates'!I84/'Historical Rates'!I83)</f>
        <v>0</v>
      </c>
      <c r="K90" s="10">
        <f t="shared" si="21"/>
        <v>-1.714587166976148E-3</v>
      </c>
      <c r="L90" s="7">
        <f t="shared" si="22"/>
        <v>-1147411.2330592659</v>
      </c>
      <c r="M90" s="7">
        <f t="shared" si="23"/>
        <v>0</v>
      </c>
      <c r="N90" s="7">
        <f t="shared" si="24"/>
        <v>65530.641456545614</v>
      </c>
      <c r="O90" s="7">
        <f t="shared" si="25"/>
        <v>-1175.7641680521454</v>
      </c>
      <c r="P90" s="7">
        <f t="shared" si="26"/>
        <v>118609.79473702025</v>
      </c>
      <c r="Q90" s="7">
        <f t="shared" si="27"/>
        <v>0</v>
      </c>
      <c r="R90" s="7">
        <f t="shared" si="28"/>
        <v>0</v>
      </c>
      <c r="S90" s="163">
        <f t="shared" si="29"/>
        <v>-964446.56103375228</v>
      </c>
    </row>
    <row r="91" spans="2:19" ht="15.75" thickBot="1" x14ac:dyDescent="0.3">
      <c r="B91" s="133">
        <v>42604</v>
      </c>
      <c r="C91" s="89">
        <f>LN('Historical Rates'!C85/'Historical Rates'!C84)</f>
        <v>-4.6566544506798039E-3</v>
      </c>
      <c r="D91" s="89">
        <v>0</v>
      </c>
      <c r="E91" s="89">
        <f>LN('Historical Rates'!E85/'Historical Rates'!E84)</f>
        <v>-4.3761466035202486E-3</v>
      </c>
      <c r="F91" s="89">
        <f>LN('Historical Rates'!F85/'Historical Rates'!F84)</f>
        <v>-9.4074071018953685E-3</v>
      </c>
      <c r="G91" s="89">
        <f>LN('Historical Rates'!G85/'Historical Rates'!G84)</f>
        <v>-3.3015903006655472E-3</v>
      </c>
      <c r="H91" s="89">
        <v>0</v>
      </c>
      <c r="I91" s="89">
        <f>LN('Historical Rates'!I85/'Historical Rates'!I84)</f>
        <v>-2.9542118974315201E-3</v>
      </c>
      <c r="K91" s="10">
        <f t="shared" si="21"/>
        <v>-4.3089854078486667E-3</v>
      </c>
      <c r="L91" s="7">
        <f t="shared" si="22"/>
        <v>-1639727.8198634482</v>
      </c>
      <c r="M91" s="7">
        <f t="shared" si="23"/>
        <v>0</v>
      </c>
      <c r="N91" s="7">
        <f t="shared" si="24"/>
        <v>-355768.01928875281</v>
      </c>
      <c r="O91" s="7">
        <f t="shared" si="25"/>
        <v>5900.984252805908</v>
      </c>
      <c r="P91" s="7">
        <f t="shared" si="26"/>
        <v>-434187.52151569549</v>
      </c>
      <c r="Q91" s="7">
        <f t="shared" si="27"/>
        <v>0</v>
      </c>
      <c r="R91" s="7">
        <f t="shared" si="28"/>
        <v>0</v>
      </c>
      <c r="S91" s="163">
        <f t="shared" si="29"/>
        <v>-2423782.3764150906</v>
      </c>
    </row>
    <row r="92" spans="2:19" ht="15.75" thickBot="1" x14ac:dyDescent="0.3">
      <c r="B92" s="133">
        <v>42605</v>
      </c>
      <c r="C92" s="89">
        <f>LN('Historical Rates'!C86/'Historical Rates'!C85)</f>
        <v>9.1535889934089333E-4</v>
      </c>
      <c r="D92" s="89">
        <v>0</v>
      </c>
      <c r="E92" s="89">
        <f>LN('Historical Rates'!E86/'Historical Rates'!E85)</f>
        <v>-8.6185513111119961E-4</v>
      </c>
      <c r="F92" s="89">
        <f>LN('Historical Rates'!F86/'Historical Rates'!F85)</f>
        <v>-3.7878833169370917E-3</v>
      </c>
      <c r="G92" s="89">
        <f>LN('Historical Rates'!G86/'Historical Rates'!G85)</f>
        <v>-5.4417275684650514E-3</v>
      </c>
      <c r="H92" s="89">
        <v>0</v>
      </c>
      <c r="I92" s="89">
        <f>LN('Historical Rates'!I86/'Historical Rates'!I85)</f>
        <v>-2.9629651306569606E-3</v>
      </c>
      <c r="K92" s="10">
        <f t="shared" si="21"/>
        <v>-8.1956805015529518E-4</v>
      </c>
      <c r="L92" s="7">
        <f t="shared" si="22"/>
        <v>322321.4151502552</v>
      </c>
      <c r="M92" s="7">
        <f t="shared" si="23"/>
        <v>0</v>
      </c>
      <c r="N92" s="7">
        <f t="shared" si="24"/>
        <v>-70066.321055750042</v>
      </c>
      <c r="O92" s="7">
        <f t="shared" si="25"/>
        <v>2376.0255682151296</v>
      </c>
      <c r="P92" s="7">
        <f t="shared" si="26"/>
        <v>-715633.97955197061</v>
      </c>
      <c r="Q92" s="7">
        <f t="shared" si="27"/>
        <v>0</v>
      </c>
      <c r="R92" s="7">
        <f t="shared" si="28"/>
        <v>0</v>
      </c>
      <c r="S92" s="163">
        <f t="shared" si="29"/>
        <v>-461002.85988925037</v>
      </c>
    </row>
    <row r="93" spans="2:19" ht="15.75" thickBot="1" x14ac:dyDescent="0.3">
      <c r="B93" s="133">
        <v>42606</v>
      </c>
      <c r="C93" s="89">
        <f>LN('Historical Rates'!C87/'Historical Rates'!C86)</f>
        <v>6.4134843707165214E-3</v>
      </c>
      <c r="D93" s="89">
        <v>0</v>
      </c>
      <c r="E93" s="89">
        <f>LN('Historical Rates'!E87/'Historical Rates'!E86)</f>
        <v>8.8961152718689575E-3</v>
      </c>
      <c r="F93" s="89">
        <f>LN('Historical Rates'!F87/'Historical Rates'!F86)</f>
        <v>0</v>
      </c>
      <c r="G93" s="89">
        <f>LN('Historical Rates'!G87/'Historical Rates'!G86)</f>
        <v>7.4747651175103933E-3</v>
      </c>
      <c r="H93" s="89">
        <v>0</v>
      </c>
      <c r="I93" s="89">
        <f>LN('Historical Rates'!I87/'Historical Rates'!I86)</f>
        <v>8.8626872578453243E-3</v>
      </c>
      <c r="K93" s="10">
        <f t="shared" si="21"/>
        <v>7.0482007698385325E-3</v>
      </c>
      <c r="L93" s="7">
        <f t="shared" si="22"/>
        <v>2258352.8274012394</v>
      </c>
      <c r="M93" s="7">
        <f t="shared" si="23"/>
        <v>0</v>
      </c>
      <c r="N93" s="7">
        <f t="shared" si="24"/>
        <v>723228.35507642722</v>
      </c>
      <c r="O93" s="7">
        <f t="shared" si="25"/>
        <v>0</v>
      </c>
      <c r="P93" s="7">
        <f t="shared" si="26"/>
        <v>982995.90340739244</v>
      </c>
      <c r="Q93" s="7">
        <f t="shared" si="27"/>
        <v>0</v>
      </c>
      <c r="R93" s="7">
        <f t="shared" si="28"/>
        <v>0</v>
      </c>
      <c r="S93" s="163">
        <f t="shared" si="29"/>
        <v>3964577.0858850591</v>
      </c>
    </row>
    <row r="94" spans="2:19" ht="15.75" thickBot="1" x14ac:dyDescent="0.3">
      <c r="B94" s="133">
        <v>42607</v>
      </c>
      <c r="C94" s="89">
        <f>LN('Historical Rates'!C88/'Historical Rates'!C87)</f>
        <v>-6.3839706099234486E-3</v>
      </c>
      <c r="D94" s="89">
        <v>0</v>
      </c>
      <c r="E94" s="89">
        <f>LN('Historical Rates'!E88/'Historical Rates'!E87)</f>
        <v>-1.0360359225467554E-2</v>
      </c>
      <c r="F94" s="89">
        <f>LN('Historical Rates'!F88/'Historical Rates'!F87)</f>
        <v>-7.6190844764392933E-3</v>
      </c>
      <c r="G94" s="89">
        <f>LN('Historical Rates'!G88/'Historical Rates'!G87)</f>
        <v>-8.3561606225893564E-3</v>
      </c>
      <c r="H94" s="89">
        <v>0</v>
      </c>
      <c r="I94" s="89">
        <f>LN('Historical Rates'!I88/'Historical Rates'!I87)</f>
        <v>-5.8997221271882708E-3</v>
      </c>
      <c r="K94" s="10">
        <f t="shared" si="21"/>
        <v>-7.4389209186174702E-3</v>
      </c>
      <c r="L94" s="7">
        <f t="shared" si="22"/>
        <v>-2247960.273014016</v>
      </c>
      <c r="M94" s="7">
        <f t="shared" si="23"/>
        <v>0</v>
      </c>
      <c r="N94" s="7">
        <f t="shared" si="24"/>
        <v>-842267.13926803984</v>
      </c>
      <c r="O94" s="7">
        <f t="shared" si="25"/>
        <v>4779.2231195360755</v>
      </c>
      <c r="P94" s="7">
        <f t="shared" si="26"/>
        <v>-1098906.9932080153</v>
      </c>
      <c r="Q94" s="7">
        <f t="shared" si="27"/>
        <v>0</v>
      </c>
      <c r="R94" s="7">
        <f t="shared" si="28"/>
        <v>0</v>
      </c>
      <c r="S94" s="163">
        <f t="shared" si="29"/>
        <v>-4184355.1823705351</v>
      </c>
    </row>
    <row r="95" spans="2:19" ht="15.75" thickBot="1" x14ac:dyDescent="0.3">
      <c r="B95" s="133">
        <v>42608</v>
      </c>
      <c r="C95" s="89">
        <f>LN('Historical Rates'!C89/'Historical Rates'!C88)</f>
        <v>1.9754403251573318E-3</v>
      </c>
      <c r="D95" s="89">
        <v>0</v>
      </c>
      <c r="E95" s="89">
        <f>LN('Historical Rates'!E89/'Historical Rates'!E88)</f>
        <v>3.0307012093994941E-3</v>
      </c>
      <c r="F95" s="89">
        <f>LN('Historical Rates'!F89/'Historical Rates'!F88)</f>
        <v>0</v>
      </c>
      <c r="G95" s="89">
        <f>LN('Historical Rates'!G89/'Historical Rates'!G88)</f>
        <v>1.5632330836977755E-3</v>
      </c>
      <c r="H95" s="89">
        <v>0</v>
      </c>
      <c r="I95" s="89">
        <f>LN('Historical Rates'!I89/'Historical Rates'!I88)</f>
        <v>0</v>
      </c>
      <c r="K95" s="10">
        <f t="shared" si="21"/>
        <v>2.0401414044040589E-3</v>
      </c>
      <c r="L95" s="7">
        <f t="shared" si="22"/>
        <v>695603.35471482086</v>
      </c>
      <c r="M95" s="7">
        <f t="shared" si="23"/>
        <v>0</v>
      </c>
      <c r="N95" s="7">
        <f t="shared" si="24"/>
        <v>246387.2132292692</v>
      </c>
      <c r="O95" s="7">
        <f t="shared" si="25"/>
        <v>0</v>
      </c>
      <c r="P95" s="7">
        <f t="shared" si="26"/>
        <v>205578.59587401035</v>
      </c>
      <c r="Q95" s="7">
        <f t="shared" si="27"/>
        <v>0</v>
      </c>
      <c r="R95" s="7">
        <f t="shared" si="28"/>
        <v>0</v>
      </c>
      <c r="S95" s="163">
        <f t="shared" si="29"/>
        <v>1147569.1638181005</v>
      </c>
    </row>
    <row r="96" spans="2:19" ht="15.75" thickBot="1" x14ac:dyDescent="0.3">
      <c r="B96" s="133">
        <v>42611</v>
      </c>
      <c r="C96" s="89">
        <f>LN('Historical Rates'!C90/'Historical Rates'!C89)</f>
        <v>-2.2706171382102531E-3</v>
      </c>
      <c r="D96" s="89">
        <v>0</v>
      </c>
      <c r="E96" s="89">
        <f>LN('Historical Rates'!E90/'Historical Rates'!E89)</f>
        <v>-2.2721643643765417E-3</v>
      </c>
      <c r="F96" s="89">
        <f>LN('Historical Rates'!F90/'Historical Rates'!F89)</f>
        <v>0</v>
      </c>
      <c r="G96" s="89">
        <f>LN('Historical Rates'!G90/'Historical Rates'!G89)</f>
        <v>-4.6685159801149248E-3</v>
      </c>
      <c r="H96" s="89">
        <v>0</v>
      </c>
      <c r="I96" s="89">
        <f>LN('Historical Rates'!I90/'Historical Rates'!I89)</f>
        <v>-2.9629651306569606E-3</v>
      </c>
      <c r="K96" s="10">
        <f t="shared" si="21"/>
        <v>-2.8412933845886799E-3</v>
      </c>
      <c r="L96" s="7">
        <f t="shared" si="22"/>
        <v>-799542.70371909346</v>
      </c>
      <c r="M96" s="7">
        <f t="shared" si="23"/>
        <v>0</v>
      </c>
      <c r="N96" s="7">
        <f t="shared" si="24"/>
        <v>-184720.36900282741</v>
      </c>
      <c r="O96" s="7">
        <f t="shared" si="25"/>
        <v>0</v>
      </c>
      <c r="P96" s="7">
        <f t="shared" si="26"/>
        <v>-613950.00529105763</v>
      </c>
      <c r="Q96" s="7">
        <f t="shared" si="27"/>
        <v>0</v>
      </c>
      <c r="R96" s="7">
        <f t="shared" si="28"/>
        <v>0</v>
      </c>
      <c r="S96" s="163">
        <f t="shared" si="29"/>
        <v>-1598213.0780129787</v>
      </c>
    </row>
    <row r="97" spans="2:19" ht="15.75" thickBot="1" x14ac:dyDescent="0.3">
      <c r="B97" s="133">
        <v>42613</v>
      </c>
      <c r="C97" s="89">
        <f>LN('Historical Rates'!C91/'Historical Rates'!C90)</f>
        <v>7.3777872936779839E-4</v>
      </c>
      <c r="D97" s="89">
        <v>0</v>
      </c>
      <c r="E97" s="89">
        <f>LN('Historical Rates'!E91/'Historical Rates'!E90)</f>
        <v>-9.0614826762113448E-3</v>
      </c>
      <c r="F97" s="89">
        <f>LN('Historical Rates'!F91/'Historical Rates'!F90)</f>
        <v>-3.8314223115560602E-3</v>
      </c>
      <c r="G97" s="89">
        <f>LN('Historical Rates'!G91/'Historical Rates'!G90)</f>
        <v>-1.0267383991047306E-2</v>
      </c>
      <c r="H97" s="89">
        <v>0</v>
      </c>
      <c r="I97" s="89">
        <f>LN('Historical Rates'!I91/'Historical Rates'!I90)</f>
        <v>-1.4947961435873252E-2</v>
      </c>
      <c r="K97" s="10">
        <f t="shared" si="21"/>
        <v>-3.2439890545248166E-3</v>
      </c>
      <c r="L97" s="7">
        <f t="shared" si="22"/>
        <v>259790.86923043607</v>
      </c>
      <c r="M97" s="7">
        <f t="shared" si="23"/>
        <v>0</v>
      </c>
      <c r="N97" s="7">
        <f t="shared" si="24"/>
        <v>-736672.24515325599</v>
      </c>
      <c r="O97" s="7">
        <f t="shared" si="25"/>
        <v>2403.33627336977</v>
      </c>
      <c r="P97" s="7">
        <f t="shared" si="26"/>
        <v>-1350249.3045924278</v>
      </c>
      <c r="Q97" s="7">
        <f t="shared" si="27"/>
        <v>0</v>
      </c>
      <c r="R97" s="7">
        <f t="shared" si="28"/>
        <v>0</v>
      </c>
      <c r="S97" s="163">
        <f t="shared" si="29"/>
        <v>-1824727.344241878</v>
      </c>
    </row>
    <row r="98" spans="2:19" ht="15.75" thickBot="1" x14ac:dyDescent="0.3">
      <c r="B98" s="133">
        <v>42614</v>
      </c>
      <c r="C98" s="89">
        <f>LN('Historical Rates'!C92/'Historical Rates'!C91)</f>
        <v>3.2985834232414379E-3</v>
      </c>
      <c r="D98" s="89">
        <v>0</v>
      </c>
      <c r="E98" s="89">
        <f>LN('Historical Rates'!E92/'Historical Rates'!E91)</f>
        <v>7.9150451858638545E-5</v>
      </c>
      <c r="F98" s="89">
        <f>LN('Historical Rates'!F92/'Historical Rates'!F91)</f>
        <v>1.9175461292718545E-3</v>
      </c>
      <c r="G98" s="89">
        <f>LN('Historical Rates'!G92/'Historical Rates'!G91)</f>
        <v>-2.915832716750613E-3</v>
      </c>
      <c r="H98" s="89">
        <v>0</v>
      </c>
      <c r="I98" s="89">
        <f>LN('Historical Rates'!I92/'Historical Rates'!I91)</f>
        <v>-6.0423144559625863E-3</v>
      </c>
      <c r="K98" s="10">
        <f t="shared" si="21"/>
        <v>1.3925297067386017E-3</v>
      </c>
      <c r="L98" s="7">
        <f t="shared" si="22"/>
        <v>1161516.0760832897</v>
      </c>
      <c r="M98" s="7">
        <f t="shared" si="23"/>
        <v>0</v>
      </c>
      <c r="N98" s="7">
        <f t="shared" si="24"/>
        <v>6434.7020414960198</v>
      </c>
      <c r="O98" s="7">
        <f t="shared" si="25"/>
        <v>-1202.8191605083562</v>
      </c>
      <c r="P98" s="7">
        <f t="shared" si="26"/>
        <v>-383457.0813299024</v>
      </c>
      <c r="Q98" s="7">
        <f t="shared" si="27"/>
        <v>0</v>
      </c>
      <c r="R98" s="7">
        <f t="shared" si="28"/>
        <v>0</v>
      </c>
      <c r="S98" s="163">
        <f t="shared" si="29"/>
        <v>783290.87763437489</v>
      </c>
    </row>
    <row r="99" spans="2:19" ht="15.75" thickBot="1" x14ac:dyDescent="0.3">
      <c r="B99" s="133">
        <v>42615</v>
      </c>
      <c r="C99" s="89">
        <f>LN('Historical Rates'!C93/'Historical Rates'!C92)</f>
        <v>2.8187228716183605E-3</v>
      </c>
      <c r="D99" s="89">
        <v>0</v>
      </c>
      <c r="E99" s="89">
        <f>LN('Historical Rates'!E93/'Historical Rates'!E92)</f>
        <v>2.4505618250274964E-3</v>
      </c>
      <c r="F99" s="89">
        <f>LN('Historical Rates'!F93/'Historical Rates'!F92)</f>
        <v>0</v>
      </c>
      <c r="G99" s="89">
        <f>LN('Historical Rates'!G93/'Historical Rates'!G92)</f>
        <v>1.9929243364155175E-3</v>
      </c>
      <c r="H99" s="89">
        <v>0</v>
      </c>
      <c r="I99" s="89">
        <f>LN('Historical Rates'!I93/'Historical Rates'!I92)</f>
        <v>-3.034903695153936E-3</v>
      </c>
      <c r="K99" s="10">
        <f t="shared" si="21"/>
        <v>2.5846546376935798E-3</v>
      </c>
      <c r="L99" s="7">
        <f t="shared" si="22"/>
        <v>992544.83192397421</v>
      </c>
      <c r="M99" s="7">
        <f t="shared" si="23"/>
        <v>0</v>
      </c>
      <c r="N99" s="7">
        <f t="shared" si="24"/>
        <v>199223.56484431922</v>
      </c>
      <c r="O99" s="7">
        <f t="shared" si="25"/>
        <v>0</v>
      </c>
      <c r="P99" s="7">
        <f t="shared" si="26"/>
        <v>262086.69138085807</v>
      </c>
      <c r="Q99" s="7">
        <f t="shared" si="27"/>
        <v>0</v>
      </c>
      <c r="R99" s="7">
        <f t="shared" si="28"/>
        <v>0</v>
      </c>
      <c r="S99" s="163">
        <f t="shared" si="29"/>
        <v>1453855.0881491513</v>
      </c>
    </row>
    <row r="100" spans="2:19" ht="15.75" thickBot="1" x14ac:dyDescent="0.3">
      <c r="B100" s="133">
        <v>42618</v>
      </c>
      <c r="C100" s="89">
        <f>LN('Historical Rates'!C94/'Historical Rates'!C93)</f>
        <v>2.6645990320287617E-3</v>
      </c>
      <c r="D100" s="89">
        <v>0</v>
      </c>
      <c r="E100" s="89">
        <f>LN('Historical Rates'!E94/'Historical Rates'!E93)</f>
        <v>5.7208994533901039E-3</v>
      </c>
      <c r="F100" s="89">
        <f>LN('Historical Rates'!F94/'Historical Rates'!F93)</f>
        <v>-3.8387763071656015E-3</v>
      </c>
      <c r="G100" s="89">
        <f>LN('Historical Rates'!G94/'Historical Rates'!G93)</f>
        <v>6.8438270345155591E-3</v>
      </c>
      <c r="H100" s="89">
        <v>0</v>
      </c>
      <c r="I100" s="89">
        <f>LN('Historical Rates'!I94/'Historical Rates'!I93)</f>
        <v>3.0349036951538896E-3</v>
      </c>
      <c r="K100" s="10">
        <f t="shared" si="21"/>
        <v>4.0992307618314648E-3</v>
      </c>
      <c r="L100" s="7">
        <f t="shared" si="22"/>
        <v>938273.86332282692</v>
      </c>
      <c r="M100" s="7">
        <f t="shared" si="23"/>
        <v>0</v>
      </c>
      <c r="N100" s="7">
        <f t="shared" si="24"/>
        <v>465092.52351040172</v>
      </c>
      <c r="O100" s="7">
        <f t="shared" si="25"/>
        <v>2407.9492141957667</v>
      </c>
      <c r="P100" s="7">
        <f t="shared" si="26"/>
        <v>900022.11879511992</v>
      </c>
      <c r="Q100" s="7">
        <f t="shared" si="27"/>
        <v>0</v>
      </c>
      <c r="R100" s="7">
        <f t="shared" si="28"/>
        <v>0</v>
      </c>
      <c r="S100" s="163">
        <f t="shared" si="29"/>
        <v>2305796.4548425442</v>
      </c>
    </row>
    <row r="101" spans="2:19" ht="15.75" thickBot="1" x14ac:dyDescent="0.3">
      <c r="B101" s="133">
        <v>42619</v>
      </c>
      <c r="C101" s="89">
        <f>LN('Historical Rates'!C95/'Historical Rates'!C94)</f>
        <v>-3.1338347729395963E-3</v>
      </c>
      <c r="D101" s="89">
        <v>0</v>
      </c>
      <c r="E101" s="89">
        <f>LN('Historical Rates'!E95/'Historical Rates'!E94)</f>
        <v>-4.3795881864759391E-3</v>
      </c>
      <c r="F101" s="89">
        <f>LN('Historical Rates'!F95/'Historical Rates'!F94)</f>
        <v>1.3371736965889241E-2</v>
      </c>
      <c r="G101" s="89">
        <f>LN('Historical Rates'!G95/'Historical Rates'!G94)</f>
        <v>-1.4051994684014433E-3</v>
      </c>
      <c r="H101" s="89">
        <v>0</v>
      </c>
      <c r="I101" s="89">
        <f>LN('Historical Rates'!I95/'Historical Rates'!I94)</f>
        <v>0</v>
      </c>
      <c r="K101" s="10">
        <f t="shared" si="21"/>
        <v>-2.9382223960434219E-3</v>
      </c>
      <c r="L101" s="7">
        <f t="shared" si="22"/>
        <v>-1103503.8383177309</v>
      </c>
      <c r="M101" s="7">
        <f t="shared" si="23"/>
        <v>0</v>
      </c>
      <c r="N101" s="7">
        <f t="shared" si="24"/>
        <v>-356047.80999557668</v>
      </c>
      <c r="O101" s="7">
        <f t="shared" si="25"/>
        <v>-8387.6894465933437</v>
      </c>
      <c r="P101" s="7">
        <f t="shared" si="26"/>
        <v>-184795.81621541752</v>
      </c>
      <c r="Q101" s="7">
        <f t="shared" si="27"/>
        <v>0</v>
      </c>
      <c r="R101" s="7">
        <f t="shared" si="28"/>
        <v>0</v>
      </c>
      <c r="S101" s="163">
        <f t="shared" si="29"/>
        <v>-1652735.1539753187</v>
      </c>
    </row>
    <row r="102" spans="2:19" ht="15.75" thickBot="1" x14ac:dyDescent="0.3">
      <c r="B102" s="133">
        <v>42620</v>
      </c>
      <c r="C102" s="89">
        <f>LN('Historical Rates'!C96/'Historical Rates'!C95)</f>
        <v>-3.2319699060256277E-3</v>
      </c>
      <c r="D102" s="89">
        <v>0</v>
      </c>
      <c r="E102" s="89">
        <f>LN('Historical Rates'!E96/'Historical Rates'!E95)</f>
        <v>-2.868913755296975E-3</v>
      </c>
      <c r="F102" s="89">
        <f>LN('Historical Rates'!F96/'Historical Rates'!F95)</f>
        <v>-3.8022859497384592E-3</v>
      </c>
      <c r="G102" s="89">
        <f>LN('Historical Rates'!G96/'Historical Rates'!G95)</f>
        <v>-3.5360614113529041E-3</v>
      </c>
      <c r="H102" s="89">
        <v>0</v>
      </c>
      <c r="I102" s="89">
        <f>LN('Historical Rates'!I96/'Historical Rates'!I95)</f>
        <v>-3.034903695153936E-3</v>
      </c>
      <c r="K102" s="10">
        <f t="shared" si="21"/>
        <v>-3.2603522085762823E-3</v>
      </c>
      <c r="L102" s="7">
        <f t="shared" si="22"/>
        <v>-1138059.743105486</v>
      </c>
      <c r="M102" s="7">
        <f t="shared" si="23"/>
        <v>0</v>
      </c>
      <c r="N102" s="7">
        <f t="shared" si="24"/>
        <v>-233234.36271792618</v>
      </c>
      <c r="O102" s="7">
        <f t="shared" si="25"/>
        <v>2385.0599076924432</v>
      </c>
      <c r="P102" s="7">
        <f t="shared" si="26"/>
        <v>-465022.48925710592</v>
      </c>
      <c r="Q102" s="7">
        <f t="shared" si="27"/>
        <v>0</v>
      </c>
      <c r="R102" s="7">
        <f t="shared" si="28"/>
        <v>0</v>
      </c>
      <c r="S102" s="163">
        <f t="shared" si="29"/>
        <v>-1833931.5351728257</v>
      </c>
    </row>
    <row r="103" spans="2:19" ht="15.75" thickBot="1" x14ac:dyDescent="0.3">
      <c r="B103" s="133">
        <v>42621</v>
      </c>
      <c r="C103" s="89">
        <f>LN('Historical Rates'!C97/'Historical Rates'!C96)</f>
        <v>-6.5843130237824418E-3</v>
      </c>
      <c r="D103" s="89">
        <v>0</v>
      </c>
      <c r="E103" s="89">
        <f>LN('Historical Rates'!E97/'Historical Rates'!E96)</f>
        <v>-1.5816111378396864E-4</v>
      </c>
      <c r="F103" s="89">
        <f>LN('Historical Rates'!F97/'Historical Rates'!F96)</f>
        <v>0</v>
      </c>
      <c r="G103" s="89">
        <f>LN('Historical Rates'!G97/'Historical Rates'!G96)</f>
        <v>3.4786643672850169E-3</v>
      </c>
      <c r="H103" s="89">
        <v>0</v>
      </c>
      <c r="I103" s="89">
        <f>LN('Historical Rates'!I97/'Historical Rates'!I96)</f>
        <v>1.2084739215072046E-2</v>
      </c>
      <c r="K103" s="10">
        <f t="shared" si="21"/>
        <v>-3.3313896698075806E-3</v>
      </c>
      <c r="L103" s="7">
        <f t="shared" si="22"/>
        <v>-2318505.9905420216</v>
      </c>
      <c r="M103" s="7">
        <f t="shared" si="23"/>
        <v>0</v>
      </c>
      <c r="N103" s="7">
        <f t="shared" si="24"/>
        <v>-12858.039567084448</v>
      </c>
      <c r="O103" s="7">
        <f t="shared" si="25"/>
        <v>0</v>
      </c>
      <c r="P103" s="7">
        <f t="shared" si="26"/>
        <v>457474.28429020272</v>
      </c>
      <c r="Q103" s="7">
        <f t="shared" si="27"/>
        <v>0</v>
      </c>
      <c r="R103" s="7">
        <f t="shared" si="28"/>
        <v>0</v>
      </c>
      <c r="S103" s="163">
        <f t="shared" si="29"/>
        <v>-1873889.7458189034</v>
      </c>
    </row>
    <row r="104" spans="2:19" ht="15.75" thickBot="1" x14ac:dyDescent="0.3">
      <c r="B104" s="133">
        <v>42622</v>
      </c>
      <c r="C104" s="89">
        <f>LN('Historical Rates'!C98/'Historical Rates'!C97)</f>
        <v>-1.215301084767731E-3</v>
      </c>
      <c r="D104" s="89">
        <v>0</v>
      </c>
      <c r="E104" s="89">
        <f>LN('Historical Rates'!E98/'Historical Rates'!E97)</f>
        <v>2.054145881882615E-3</v>
      </c>
      <c r="F104" s="89">
        <f>LN('Historical Rates'!F98/'Historical Rates'!F97)</f>
        <v>3.8022859497384787E-3</v>
      </c>
      <c r="G104" s="89">
        <f>LN('Historical Rates'!G98/'Historical Rates'!G97)</f>
        <v>-6.8902161660259575E-4</v>
      </c>
      <c r="H104" s="89">
        <v>0</v>
      </c>
      <c r="I104" s="89">
        <f>LN('Historical Rates'!I98/'Historical Rates'!I97)</f>
        <v>-3.0075210639553284E-3</v>
      </c>
      <c r="K104" s="10">
        <f t="shared" si="21"/>
        <v>-6.2923236324937412E-4</v>
      </c>
      <c r="L104" s="7">
        <f t="shared" si="22"/>
        <v>-427938.77435182268</v>
      </c>
      <c r="M104" s="7">
        <f t="shared" si="23"/>
        <v>0</v>
      </c>
      <c r="N104" s="7">
        <f t="shared" si="24"/>
        <v>166996.09906570739</v>
      </c>
      <c r="O104" s="7">
        <f t="shared" si="25"/>
        <v>-2385.0599076924555</v>
      </c>
      <c r="P104" s="7">
        <f t="shared" si="26"/>
        <v>-90612.268858165742</v>
      </c>
      <c r="Q104" s="7">
        <f t="shared" si="27"/>
        <v>0</v>
      </c>
      <c r="R104" s="7">
        <f t="shared" si="28"/>
        <v>0</v>
      </c>
      <c r="S104" s="163">
        <f t="shared" si="29"/>
        <v>-353940.00405197346</v>
      </c>
    </row>
    <row r="105" spans="2:19" ht="15.75" thickBot="1" x14ac:dyDescent="0.3">
      <c r="B105" s="133">
        <v>42626</v>
      </c>
      <c r="C105" s="89">
        <f>LN('Historical Rates'!C99/'Historical Rates'!C98)</f>
        <v>7.4121295475855985E-4</v>
      </c>
      <c r="D105" s="89">
        <v>0</v>
      </c>
      <c r="E105" s="89">
        <f>LN('Historical Rates'!E99/'Historical Rates'!E98)</f>
        <v>3.9454476622115156E-4</v>
      </c>
      <c r="F105" s="89">
        <f>LN('Historical Rates'!F99/'Historical Rates'!F98)</f>
        <v>-1.8993358036524051E-3</v>
      </c>
      <c r="G105" s="89">
        <f>LN('Historical Rates'!G99/'Historical Rates'!G98)</f>
        <v>-3.6828215178335752E-3</v>
      </c>
      <c r="H105" s="89">
        <v>0</v>
      </c>
      <c r="I105" s="89">
        <f>LN('Historical Rates'!I99/'Historical Rates'!I98)</f>
        <v>-6.0423144559625863E-3</v>
      </c>
      <c r="K105" s="10">
        <f t="shared" si="21"/>
        <v>-3.378800618204841E-4</v>
      </c>
      <c r="L105" s="7">
        <f t="shared" si="22"/>
        <v>261000.14833253712</v>
      </c>
      <c r="M105" s="7">
        <f t="shared" si="23"/>
        <v>0</v>
      </c>
      <c r="N105" s="7">
        <f t="shared" si="24"/>
        <v>32075.344524868047</v>
      </c>
      <c r="O105" s="7">
        <f t="shared" si="25"/>
        <v>1191.3963695570442</v>
      </c>
      <c r="P105" s="7">
        <f t="shared" si="26"/>
        <v>-484322.70554299001</v>
      </c>
      <c r="Q105" s="7">
        <f t="shared" si="27"/>
        <v>0</v>
      </c>
      <c r="R105" s="7">
        <f t="shared" si="28"/>
        <v>0</v>
      </c>
      <c r="S105" s="163">
        <f t="shared" si="29"/>
        <v>-190055.81631602778</v>
      </c>
    </row>
    <row r="106" spans="2:19" ht="15.75" thickBot="1" x14ac:dyDescent="0.3">
      <c r="B106" s="133">
        <v>42627</v>
      </c>
      <c r="C106" s="89">
        <f>LN('Historical Rates'!C100/'Historical Rates'!C99)</f>
        <v>6.8143103147897245E-4</v>
      </c>
      <c r="D106" s="89">
        <v>0</v>
      </c>
      <c r="E106" s="89">
        <f>LN('Historical Rates'!E100/'Historical Rates'!E99)</f>
        <v>-3.3981830048123757E-3</v>
      </c>
      <c r="F106" s="89">
        <f>LN('Historical Rates'!F100/'Historical Rates'!F99)</f>
        <v>-9.5511709843428567E-3</v>
      </c>
      <c r="G106" s="89">
        <f>LN('Historical Rates'!G100/'Historical Rates'!G99)</f>
        <v>7.779747118409967E-4</v>
      </c>
      <c r="H106" s="89">
        <v>0</v>
      </c>
      <c r="I106" s="89">
        <f>LN('Historical Rates'!I100/'Historical Rates'!I99)</f>
        <v>3.0257209165371114E-3</v>
      </c>
      <c r="K106" s="10">
        <f t="shared" si="21"/>
        <v>1.2798072613749907E-4</v>
      </c>
      <c r="L106" s="7">
        <f t="shared" si="22"/>
        <v>239949.39531559998</v>
      </c>
      <c r="M106" s="7">
        <f t="shared" si="23"/>
        <v>0</v>
      </c>
      <c r="N106" s="7">
        <f t="shared" si="24"/>
        <v>-276262.41676416621</v>
      </c>
      <c r="O106" s="7">
        <f t="shared" si="25"/>
        <v>5991.163023348744</v>
      </c>
      <c r="P106" s="7">
        <f t="shared" si="26"/>
        <v>102310.36596758761</v>
      </c>
      <c r="Q106" s="7">
        <f t="shared" si="27"/>
        <v>0</v>
      </c>
      <c r="R106" s="7">
        <f t="shared" si="28"/>
        <v>0</v>
      </c>
      <c r="S106" s="163">
        <f t="shared" si="29"/>
        <v>71988.50754237012</v>
      </c>
    </row>
    <row r="107" spans="2:19" ht="15.75" thickBot="1" x14ac:dyDescent="0.3">
      <c r="B107" s="133">
        <v>42628</v>
      </c>
      <c r="C107" s="89">
        <f>LN('Historical Rates'!C101/'Historical Rates'!C100)</f>
        <v>3.606803614440969E-3</v>
      </c>
      <c r="D107" s="89">
        <v>0</v>
      </c>
      <c r="E107" s="89">
        <f>LN('Historical Rates'!E101/'Historical Rates'!E100)</f>
        <v>3.4244804552760722E-3</v>
      </c>
      <c r="F107" s="89">
        <f>LN('Historical Rates'!F101/'Historical Rates'!F100)</f>
        <v>0</v>
      </c>
      <c r="G107" s="89">
        <f>LN('Historical Rates'!G101/'Historical Rates'!G100)</f>
        <v>4.0315614207287647E-4</v>
      </c>
      <c r="H107" s="89">
        <v>0</v>
      </c>
      <c r="I107" s="89">
        <f>LN('Historical Rates'!I101/'Historical Rates'!I100)</f>
        <v>-3.0257209165370676E-3</v>
      </c>
      <c r="K107" s="10">
        <f t="shared" si="21"/>
        <v>2.8470784670260466E-3</v>
      </c>
      <c r="L107" s="7">
        <f t="shared" si="22"/>
        <v>1270048.3340608431</v>
      </c>
      <c r="M107" s="7">
        <f t="shared" si="23"/>
        <v>0</v>
      </c>
      <c r="N107" s="7">
        <f t="shared" si="24"/>
        <v>278400.32317166345</v>
      </c>
      <c r="O107" s="7">
        <f t="shared" si="25"/>
        <v>0</v>
      </c>
      <c r="P107" s="7">
        <f t="shared" si="26"/>
        <v>53018.500228561221</v>
      </c>
      <c r="Q107" s="7">
        <f t="shared" si="27"/>
        <v>0</v>
      </c>
      <c r="R107" s="7">
        <f t="shared" si="28"/>
        <v>0</v>
      </c>
      <c r="S107" s="163">
        <f t="shared" si="29"/>
        <v>1601467.1574610679</v>
      </c>
    </row>
    <row r="108" spans="2:19" ht="15.75" thickBot="1" x14ac:dyDescent="0.3">
      <c r="B108" s="133">
        <v>42629</v>
      </c>
      <c r="C108" s="89">
        <f>LN('Historical Rates'!C102/'Historical Rates'!C101)</f>
        <v>1.8869042687905452E-3</v>
      </c>
      <c r="D108" s="89">
        <v>0</v>
      </c>
      <c r="E108" s="89">
        <f>LN('Historical Rates'!E102/'Historical Rates'!E101)</f>
        <v>3.3079578602553173E-3</v>
      </c>
      <c r="F108" s="89">
        <f>LN('Historical Rates'!F102/'Historical Rates'!F101)</f>
        <v>3.8314223115560888E-3</v>
      </c>
      <c r="G108" s="89">
        <f>LN('Historical Rates'!G102/'Historical Rates'!G101)</f>
        <v>3.5350451390177107E-3</v>
      </c>
      <c r="H108" s="89">
        <v>0</v>
      </c>
      <c r="I108" s="89">
        <f>LN('Historical Rates'!I102/'Historical Rates'!I101)</f>
        <v>6.0423144559626617E-3</v>
      </c>
      <c r="K108" s="10">
        <f t="shared" si="21"/>
        <v>2.4815165005070746E-3</v>
      </c>
      <c r="L108" s="7">
        <f t="shared" si="22"/>
        <v>664427.53176656133</v>
      </c>
      <c r="M108" s="7">
        <f t="shared" si="23"/>
        <v>0</v>
      </c>
      <c r="N108" s="7">
        <f t="shared" si="24"/>
        <v>268927.37434504682</v>
      </c>
      <c r="O108" s="7">
        <f t="shared" si="25"/>
        <v>-2403.3362733697877</v>
      </c>
      <c r="P108" s="7">
        <f t="shared" si="26"/>
        <v>464888.84070406965</v>
      </c>
      <c r="Q108" s="7">
        <f t="shared" si="27"/>
        <v>0</v>
      </c>
      <c r="R108" s="7">
        <f t="shared" si="28"/>
        <v>0</v>
      </c>
      <c r="S108" s="163">
        <f t="shared" si="29"/>
        <v>1395840.4105423079</v>
      </c>
    </row>
    <row r="109" spans="2:19" ht="15.75" thickBot="1" x14ac:dyDescent="0.3">
      <c r="B109" s="133">
        <v>42632</v>
      </c>
      <c r="C109" s="89">
        <f>LN('Historical Rates'!C103/'Historical Rates'!C102)</f>
        <v>0</v>
      </c>
      <c r="D109" s="89">
        <v>0</v>
      </c>
      <c r="E109" s="89">
        <f>LN('Historical Rates'!E103/'Historical Rates'!E102)</f>
        <v>-1.4163565290692339E-3</v>
      </c>
      <c r="F109" s="89">
        <f>LN('Historical Rates'!F103/'Historical Rates'!F102)</f>
        <v>-1.9138761822842757E-3</v>
      </c>
      <c r="G109" s="89">
        <f>LN('Historical Rates'!G103/'Historical Rates'!G102)</f>
        <v>-4.017331971731426E-4</v>
      </c>
      <c r="H109" s="89">
        <v>0</v>
      </c>
      <c r="I109" s="89">
        <f>LN('Historical Rates'!I103/'Historical Rates'!I102)</f>
        <v>3.0075210639553224E-3</v>
      </c>
      <c r="K109" s="10">
        <f t="shared" si="21"/>
        <v>-2.9649428824758591E-4</v>
      </c>
      <c r="L109" s="7">
        <f t="shared" si="22"/>
        <v>0</v>
      </c>
      <c r="M109" s="7">
        <f t="shared" si="23"/>
        <v>0</v>
      </c>
      <c r="N109" s="7">
        <f t="shared" si="24"/>
        <v>-115145.67554668135</v>
      </c>
      <c r="O109" s="7">
        <f t="shared" si="25"/>
        <v>1200.5171128614577</v>
      </c>
      <c r="P109" s="7">
        <f t="shared" si="26"/>
        <v>-52831.370735497141</v>
      </c>
      <c r="Q109" s="7">
        <f t="shared" si="27"/>
        <v>0</v>
      </c>
      <c r="R109" s="7">
        <f t="shared" si="28"/>
        <v>0</v>
      </c>
      <c r="S109" s="163">
        <f t="shared" si="29"/>
        <v>-166776.52916931704</v>
      </c>
    </row>
    <row r="110" spans="2:19" ht="15.75" thickBot="1" x14ac:dyDescent="0.3">
      <c r="B110" s="133">
        <v>42633</v>
      </c>
      <c r="C110" s="89">
        <f>LN('Historical Rates'!C104/'Historical Rates'!C103)</f>
        <v>-4.4192384898334054E-4</v>
      </c>
      <c r="D110" s="89">
        <v>0</v>
      </c>
      <c r="E110" s="89">
        <f>LN('Historical Rates'!E104/'Historical Rates'!E103)</f>
        <v>-5.1050055607768183E-3</v>
      </c>
      <c r="F110" s="89">
        <f>LN('Historical Rates'!F104/'Historical Rates'!F103)</f>
        <v>3.8240964384034758E-3</v>
      </c>
      <c r="G110" s="89">
        <f>LN('Historical Rates'!G104/'Historical Rates'!G103)</f>
        <v>-6.4786647373274771E-3</v>
      </c>
      <c r="H110" s="89">
        <v>0</v>
      </c>
      <c r="I110" s="89">
        <f>LN('Historical Rates'!I104/'Historical Rates'!I103)</f>
        <v>0</v>
      </c>
      <c r="K110" s="10">
        <f t="shared" si="21"/>
        <v>-2.5334162747079163E-3</v>
      </c>
      <c r="L110" s="7">
        <f t="shared" si="22"/>
        <v>-155612.75527612545</v>
      </c>
      <c r="M110" s="7">
        <f t="shared" si="23"/>
        <v>0</v>
      </c>
      <c r="N110" s="7">
        <f t="shared" si="24"/>
        <v>-415022.13736501796</v>
      </c>
      <c r="O110" s="7">
        <f t="shared" si="25"/>
        <v>-2398.7409729173482</v>
      </c>
      <c r="P110" s="7">
        <f t="shared" si="26"/>
        <v>-852000.13595396897</v>
      </c>
      <c r="Q110" s="7">
        <f t="shared" si="27"/>
        <v>0</v>
      </c>
      <c r="R110" s="7">
        <f t="shared" si="28"/>
        <v>0</v>
      </c>
      <c r="S110" s="163">
        <f t="shared" si="29"/>
        <v>-1425033.7695680298</v>
      </c>
    </row>
    <row r="111" spans="2:19" ht="15.75" thickBot="1" x14ac:dyDescent="0.3">
      <c r="B111" s="133">
        <v>42634</v>
      </c>
      <c r="C111" s="89">
        <f>LN('Historical Rates'!C105/'Historical Rates'!C104)</f>
        <v>1.4732965035835579E-4</v>
      </c>
      <c r="D111" s="89">
        <v>0</v>
      </c>
      <c r="E111" s="89">
        <f>LN('Historical Rates'!E105/'Historical Rates'!E104)</f>
        <v>1.1337720223631282E-3</v>
      </c>
      <c r="F111" s="89">
        <f>LN('Historical Rates'!F105/'Historical Rates'!F104)</f>
        <v>-1.9102202561192376E-3</v>
      </c>
      <c r="G111" s="89">
        <f>LN('Historical Rates'!G105/'Historical Rates'!G104)</f>
        <v>3.40293326420388E-3</v>
      </c>
      <c r="H111" s="89">
        <v>0</v>
      </c>
      <c r="I111" s="89">
        <f>LN('Historical Rates'!I105/'Historical Rates'!I104)</f>
        <v>0</v>
      </c>
      <c r="K111" s="10">
        <f t="shared" si="21"/>
        <v>1.053812464769571E-3</v>
      </c>
      <c r="L111" s="7">
        <f t="shared" si="22"/>
        <v>51878.559799102892</v>
      </c>
      <c r="M111" s="7">
        <f t="shared" si="23"/>
        <v>0</v>
      </c>
      <c r="N111" s="7">
        <f t="shared" si="24"/>
        <v>92172.375211713428</v>
      </c>
      <c r="O111" s="7">
        <f t="shared" si="25"/>
        <v>1198.2238600559142</v>
      </c>
      <c r="P111" s="7">
        <f t="shared" si="26"/>
        <v>447514.99287181563</v>
      </c>
      <c r="Q111" s="7">
        <f t="shared" si="27"/>
        <v>0</v>
      </c>
      <c r="R111" s="7">
        <f t="shared" si="28"/>
        <v>0</v>
      </c>
      <c r="S111" s="163">
        <f t="shared" si="29"/>
        <v>592764.15174268791</v>
      </c>
    </row>
    <row r="112" spans="2:19" ht="15.75" thickBot="1" x14ac:dyDescent="0.3">
      <c r="B112" s="133">
        <v>42635</v>
      </c>
      <c r="C112" s="89">
        <f>LN('Historical Rates'!C106/'Historical Rates'!C105)</f>
        <v>-1.2972464818222032E-3</v>
      </c>
      <c r="D112" s="89">
        <v>0</v>
      </c>
      <c r="E112" s="89">
        <f>LN('Historical Rates'!E106/'Historical Rates'!E105)</f>
        <v>-4.4369394572669595E-3</v>
      </c>
      <c r="F112" s="89">
        <f>LN('Historical Rates'!F106/'Historical Rates'!F105)</f>
        <v>5.7197486727869088E-3</v>
      </c>
      <c r="G112" s="89">
        <f>LN('Historical Rates'!G106/'Historical Rates'!G105)</f>
        <v>-1.0657757407080744E-3</v>
      </c>
      <c r="H112" s="89">
        <v>0</v>
      </c>
      <c r="I112" s="89">
        <f>LN('Historical Rates'!I106/'Historical Rates'!I105)</f>
        <v>2.9985029962566329E-3</v>
      </c>
      <c r="K112" s="10">
        <f t="shared" si="21"/>
        <v>-1.7089055171187408E-3</v>
      </c>
      <c r="L112" s="7">
        <f t="shared" si="22"/>
        <v>-456793.85661809612</v>
      </c>
      <c r="M112" s="7">
        <f t="shared" si="23"/>
        <v>0</v>
      </c>
      <c r="N112" s="7">
        <f t="shared" si="24"/>
        <v>-360710.3018774988</v>
      </c>
      <c r="O112" s="7">
        <f t="shared" si="25"/>
        <v>-3587.8267499790445</v>
      </c>
      <c r="P112" s="7">
        <f t="shared" si="26"/>
        <v>-140158.67664025762</v>
      </c>
      <c r="Q112" s="7">
        <f t="shared" si="27"/>
        <v>0</v>
      </c>
      <c r="R112" s="7">
        <f t="shared" si="28"/>
        <v>0</v>
      </c>
      <c r="S112" s="163">
        <f t="shared" si="29"/>
        <v>-961250.66188583162</v>
      </c>
    </row>
    <row r="113" spans="2:19" ht="15.75" thickBot="1" x14ac:dyDescent="0.3">
      <c r="B113" s="133">
        <v>42636</v>
      </c>
      <c r="C113" s="89">
        <f>LN('Historical Rates'!C107/'Historical Rates'!C106)</f>
        <v>-3.4873103285285806E-3</v>
      </c>
      <c r="D113" s="89">
        <v>0</v>
      </c>
      <c r="E113" s="89">
        <f>LN('Historical Rates'!E107/'Historical Rates'!E106)</f>
        <v>4.1206672496861118E-3</v>
      </c>
      <c r="F113" s="89">
        <f>LN('Historical Rates'!F107/'Historical Rates'!F106)</f>
        <v>5.6872191205895144E-3</v>
      </c>
      <c r="G113" s="89">
        <f>LN('Historical Rates'!G107/'Historical Rates'!G106)</f>
        <v>4.1989075525093013E-3</v>
      </c>
      <c r="H113" s="89">
        <v>0</v>
      </c>
      <c r="I113" s="89">
        <f>LN('Historical Rates'!I107/'Historical Rates'!I106)</f>
        <v>2.9895388483659859E-3</v>
      </c>
      <c r="K113" s="10">
        <f t="shared" si="21"/>
        <v>-6.1218037786848665E-4</v>
      </c>
      <c r="L113" s="7">
        <f t="shared" si="22"/>
        <v>-1227971.6742458043</v>
      </c>
      <c r="M113" s="7">
        <f t="shared" si="23"/>
        <v>0</v>
      </c>
      <c r="N113" s="7">
        <f t="shared" si="24"/>
        <v>334998.28922312229</v>
      </c>
      <c r="O113" s="7">
        <f t="shared" si="25"/>
        <v>-3567.4219377721847</v>
      </c>
      <c r="P113" s="7">
        <f t="shared" si="26"/>
        <v>552192.45795883227</v>
      </c>
      <c r="Q113" s="7">
        <f t="shared" si="27"/>
        <v>0</v>
      </c>
      <c r="R113" s="7">
        <f t="shared" si="28"/>
        <v>0</v>
      </c>
      <c r="S113" s="163">
        <f t="shared" si="29"/>
        <v>-344348.34900162194</v>
      </c>
    </row>
    <row r="114" spans="2:19" ht="15.75" thickBot="1" x14ac:dyDescent="0.3">
      <c r="B114" s="133">
        <v>42639</v>
      </c>
      <c r="C114" s="89">
        <f>LN('Historical Rates'!C108/'Historical Rates'!C107)</f>
        <v>-1.2145450652444089E-3</v>
      </c>
      <c r="D114" s="89">
        <v>0</v>
      </c>
      <c r="E114" s="89">
        <f>LN('Historical Rates'!E108/'Historical Rates'!E107)</f>
        <v>-2.8245250745499552E-3</v>
      </c>
      <c r="F114" s="89">
        <f>LN('Historical Rates'!F108/'Historical Rates'!F107)</f>
        <v>1.8885746878681546E-3</v>
      </c>
      <c r="G114" s="89">
        <f>LN('Historical Rates'!G108/'Historical Rates'!G107)</f>
        <v>-1.8384470305085347E-3</v>
      </c>
      <c r="H114" s="89">
        <v>0</v>
      </c>
      <c r="I114" s="89">
        <f>LN('Historical Rates'!I108/'Historical Rates'!I107)</f>
        <v>-2.9895388483660483E-3</v>
      </c>
      <c r="K114" s="10">
        <f t="shared" si="21"/>
        <v>-1.6004669074362518E-3</v>
      </c>
      <c r="L114" s="7">
        <f t="shared" si="22"/>
        <v>-427672.56042981474</v>
      </c>
      <c r="M114" s="7">
        <f t="shared" si="23"/>
        <v>0</v>
      </c>
      <c r="N114" s="7">
        <f t="shared" si="24"/>
        <v>-229625.69178914503</v>
      </c>
      <c r="O114" s="7">
        <f t="shared" si="25"/>
        <v>-1184.6462444590575</v>
      </c>
      <c r="P114" s="7">
        <f t="shared" si="26"/>
        <v>-241771.59699478172</v>
      </c>
      <c r="Q114" s="7">
        <f t="shared" si="27"/>
        <v>0</v>
      </c>
      <c r="R114" s="7">
        <f t="shared" si="28"/>
        <v>0</v>
      </c>
      <c r="S114" s="163">
        <f t="shared" si="29"/>
        <v>-900254.49545820057</v>
      </c>
    </row>
    <row r="115" spans="2:19" ht="15.75" thickBot="1" x14ac:dyDescent="0.3">
      <c r="B115" s="133">
        <v>42640</v>
      </c>
      <c r="C115" s="89">
        <f>LN('Historical Rates'!C109/'Historical Rates'!C108)</f>
        <v>5.6302136523508949E-4</v>
      </c>
      <c r="D115" s="89">
        <v>0</v>
      </c>
      <c r="E115" s="89">
        <f>LN('Historical Rates'!E109/'Historical Rates'!E108)</f>
        <v>2.7981645415384262E-3</v>
      </c>
      <c r="F115" s="89">
        <f>LN('Historical Rates'!F109/'Historical Rates'!F108)</f>
        <v>-5.6764580048051906E-3</v>
      </c>
      <c r="G115" s="89">
        <f>LN('Historical Rates'!G109/'Historical Rates'!G108)</f>
        <v>2.2114689426974065E-3</v>
      </c>
      <c r="H115" s="89">
        <v>0</v>
      </c>
      <c r="I115" s="89">
        <f>LN('Historical Rates'!I109/'Historical Rates'!I108)</f>
        <v>5.9701669865037544E-3</v>
      </c>
      <c r="K115" s="10">
        <f t="shared" si="21"/>
        <v>1.2802334803621142E-3</v>
      </c>
      <c r="L115" s="7">
        <f t="shared" si="22"/>
        <v>198254.30586087433</v>
      </c>
      <c r="M115" s="7">
        <f t="shared" si="23"/>
        <v>0</v>
      </c>
      <c r="N115" s="7">
        <f t="shared" si="24"/>
        <v>227482.65695357451</v>
      </c>
      <c r="O115" s="7">
        <f t="shared" si="25"/>
        <v>3560.6718126741521</v>
      </c>
      <c r="P115" s="7">
        <f t="shared" si="26"/>
        <v>290827.18680908508</v>
      </c>
      <c r="Q115" s="7">
        <f t="shared" si="27"/>
        <v>0</v>
      </c>
      <c r="R115" s="7">
        <f t="shared" si="28"/>
        <v>0</v>
      </c>
      <c r="S115" s="163">
        <f t="shared" si="29"/>
        <v>720124.82143620809</v>
      </c>
    </row>
    <row r="116" spans="2:19" ht="15.75" thickBot="1" x14ac:dyDescent="0.3">
      <c r="B116" s="133">
        <v>42641</v>
      </c>
      <c r="C116" s="89">
        <f>LN('Historical Rates'!C110/'Historical Rates'!C109)</f>
        <v>-1.1856771604842897E-3</v>
      </c>
      <c r="D116" s="89">
        <v>0</v>
      </c>
      <c r="E116" s="89">
        <f>LN('Historical Rates'!E110/'Historical Rates'!E109)</f>
        <v>-6.5923926179467648E-4</v>
      </c>
      <c r="F116" s="89">
        <f>LN('Historical Rates'!F110/'Historical Rates'!F109)</f>
        <v>3.7878833169371563E-3</v>
      </c>
      <c r="G116" s="89">
        <f>LN('Historical Rates'!G110/'Historical Rates'!G109)</f>
        <v>-1.3780038353164677E-3</v>
      </c>
      <c r="H116" s="89">
        <v>0</v>
      </c>
      <c r="I116" s="89">
        <f>LN('Historical Rates'!I110/'Historical Rates'!I109)</f>
        <v>0</v>
      </c>
      <c r="K116" s="10">
        <f t="shared" si="21"/>
        <v>-1.1639163897590055E-3</v>
      </c>
      <c r="L116" s="7">
        <f t="shared" si="22"/>
        <v>-417507.42856579472</v>
      </c>
      <c r="M116" s="7">
        <f t="shared" si="23"/>
        <v>0</v>
      </c>
      <c r="N116" s="7">
        <f t="shared" si="24"/>
        <v>-53594.238871569469</v>
      </c>
      <c r="O116" s="7">
        <f t="shared" si="25"/>
        <v>-2376.0255682151701</v>
      </c>
      <c r="P116" s="7">
        <f t="shared" si="26"/>
        <v>-181219.35655510306</v>
      </c>
      <c r="Q116" s="7">
        <f t="shared" si="27"/>
        <v>0</v>
      </c>
      <c r="R116" s="7">
        <f t="shared" si="28"/>
        <v>0</v>
      </c>
      <c r="S116" s="163">
        <f t="shared" si="29"/>
        <v>-654697.04956068238</v>
      </c>
    </row>
    <row r="117" spans="2:19" ht="15.75" thickBot="1" x14ac:dyDescent="0.3">
      <c r="B117" s="133">
        <v>42642</v>
      </c>
      <c r="C117" s="89">
        <f>LN('Historical Rates'!C111/'Historical Rates'!C110)</f>
        <v>-5.0433880769392401E-4</v>
      </c>
      <c r="D117" s="89">
        <v>0</v>
      </c>
      <c r="E117" s="89">
        <f>LN('Historical Rates'!E111/'Historical Rates'!E110)</f>
        <v>-3.355663513756062E-3</v>
      </c>
      <c r="F117" s="89">
        <f>LN('Historical Rates'!F111/'Historical Rates'!F110)</f>
        <v>-3.7878833169370917E-3</v>
      </c>
      <c r="G117" s="89">
        <f>LN('Historical Rates'!G111/'Historical Rates'!G110)</f>
        <v>-2.876954716012976E-3</v>
      </c>
      <c r="H117" s="89">
        <v>0</v>
      </c>
      <c r="I117" s="89">
        <f>LN('Historical Rates'!I111/'Historical Rates'!I110)</f>
        <v>-2.9806281381377893E-3</v>
      </c>
      <c r="K117" s="10">
        <f t="shared" si="21"/>
        <v>-1.4691059724112891E-3</v>
      </c>
      <c r="L117" s="7">
        <f t="shared" si="22"/>
        <v>-177590.66780051976</v>
      </c>
      <c r="M117" s="7">
        <f t="shared" si="23"/>
        <v>0</v>
      </c>
      <c r="N117" s="7">
        <f t="shared" si="24"/>
        <v>-272805.70553285093</v>
      </c>
      <c r="O117" s="7">
        <f t="shared" si="25"/>
        <v>2376.0255682151296</v>
      </c>
      <c r="P117" s="7">
        <f t="shared" si="26"/>
        <v>-378344.28984321875</v>
      </c>
      <c r="Q117" s="7">
        <f t="shared" si="27"/>
        <v>0</v>
      </c>
      <c r="R117" s="7">
        <f t="shared" si="28"/>
        <v>0</v>
      </c>
      <c r="S117" s="163">
        <f t="shared" si="29"/>
        <v>-826364.63760837424</v>
      </c>
    </row>
    <row r="118" spans="2:19" ht="15.75" thickBot="1" x14ac:dyDescent="0.3">
      <c r="B118" s="133">
        <v>42643</v>
      </c>
      <c r="C118" s="89">
        <f>LN('Historical Rates'!C112/'Historical Rates'!C111)</f>
        <v>-6.1317015545861711E-3</v>
      </c>
      <c r="D118" s="89">
        <v>0</v>
      </c>
      <c r="E118" s="89">
        <f>LN('Historical Rates'!E112/'Historical Rates'!E111)</f>
        <v>-6.1326269058198024E-3</v>
      </c>
      <c r="F118" s="89">
        <f>LN('Historical Rates'!F112/'Historical Rates'!F111)</f>
        <v>5.6764580048053424E-3</v>
      </c>
      <c r="G118" s="89">
        <f>LN('Historical Rates'!G112/'Historical Rates'!G111)</f>
        <v>-5.5180922082936276E-3</v>
      </c>
      <c r="H118" s="89">
        <v>0</v>
      </c>
      <c r="I118" s="89">
        <f>LN('Historical Rates'!I112/'Historical Rates'!I111)</f>
        <v>-1.5037877364540559E-2</v>
      </c>
      <c r="K118" s="10">
        <f t="shared" si="21"/>
        <v>-6.0212666707504126E-3</v>
      </c>
      <c r="L118" s="7">
        <f t="shared" si="22"/>
        <v>-2159129.8492605812</v>
      </c>
      <c r="M118" s="7">
        <f t="shared" si="23"/>
        <v>0</v>
      </c>
      <c r="N118" s="7">
        <f t="shared" si="24"/>
        <v>-498564.77055986924</v>
      </c>
      <c r="O118" s="7">
        <f t="shared" si="25"/>
        <v>-3560.6718126742471</v>
      </c>
      <c r="P118" s="7">
        <f t="shared" si="26"/>
        <v>-725676.58650169556</v>
      </c>
      <c r="Q118" s="7">
        <f t="shared" si="27"/>
        <v>0</v>
      </c>
      <c r="R118" s="7">
        <f t="shared" si="28"/>
        <v>0</v>
      </c>
      <c r="S118" s="163">
        <f t="shared" si="29"/>
        <v>-3386931.8781348201</v>
      </c>
    </row>
    <row r="119" spans="2:19" ht="15.75" thickBot="1" x14ac:dyDescent="0.3">
      <c r="B119" s="133">
        <v>42646</v>
      </c>
      <c r="C119" s="89">
        <f>LN('Historical Rates'!C113/'Historical Rates'!C112)</f>
        <v>1.5811694996074994E-3</v>
      </c>
      <c r="D119" s="89">
        <v>0</v>
      </c>
      <c r="E119" s="89">
        <f>LN('Historical Rates'!E113/'Historical Rates'!E112)</f>
        <v>-1.8925011978968322E-3</v>
      </c>
      <c r="F119" s="89">
        <f>LN('Historical Rates'!F113/'Historical Rates'!F112)</f>
        <v>-1.8885746878681362E-3</v>
      </c>
      <c r="G119" s="89">
        <f>LN('Historical Rates'!G113/'Historical Rates'!G112)</f>
        <v>-6.6654111113939412E-4</v>
      </c>
      <c r="H119" s="89">
        <v>0</v>
      </c>
      <c r="I119" s="89">
        <f>LN('Historical Rates'!I113/'Historical Rates'!I112)</f>
        <v>6.0423144559626617E-3</v>
      </c>
      <c r="K119" s="10">
        <f t="shared" si="21"/>
        <v>5.6257283185853681E-4</v>
      </c>
      <c r="L119" s="7">
        <f t="shared" si="22"/>
        <v>556770.45481600845</v>
      </c>
      <c r="M119" s="7">
        <f t="shared" si="23"/>
        <v>0</v>
      </c>
      <c r="N119" s="7">
        <f t="shared" si="24"/>
        <v>-153854.85535053615</v>
      </c>
      <c r="O119" s="7">
        <f t="shared" si="25"/>
        <v>1184.6462444590459</v>
      </c>
      <c r="P119" s="7">
        <f t="shared" si="26"/>
        <v>-87655.889034927241</v>
      </c>
      <c r="Q119" s="7">
        <f t="shared" si="27"/>
        <v>0</v>
      </c>
      <c r="R119" s="7">
        <f t="shared" si="28"/>
        <v>0</v>
      </c>
      <c r="S119" s="163">
        <f t="shared" si="29"/>
        <v>316444.35667500406</v>
      </c>
    </row>
    <row r="120" spans="2:19" ht="15.75" thickBot="1" x14ac:dyDescent="0.3">
      <c r="B120" s="133">
        <v>42647</v>
      </c>
      <c r="C120" s="89">
        <f>LN('Historical Rates'!C114/'Historical Rates'!C113)</f>
        <v>-1.1035718068779466E-3</v>
      </c>
      <c r="D120" s="89">
        <v>0</v>
      </c>
      <c r="E120" s="89">
        <f>LN('Historical Rates'!E114/'Historical Rates'!E113)</f>
        <v>4.0737592116818471E-3</v>
      </c>
      <c r="F120" s="89">
        <f>LN('Historical Rates'!F114/'Historical Rates'!F113)</f>
        <v>1.500966265056523E-2</v>
      </c>
      <c r="G120" s="89">
        <f>LN('Historical Rates'!G114/'Historical Rates'!G113)</f>
        <v>4.3475111184017144E-4</v>
      </c>
      <c r="H120" s="89">
        <v>0</v>
      </c>
      <c r="I120" s="89">
        <f>LN('Historical Rates'!I114/'Historical Rates'!I113)</f>
        <v>-3.0165935394255677E-3</v>
      </c>
      <c r="K120" s="10">
        <f t="shared" si="21"/>
        <v>-1.7160724429070637E-5</v>
      </c>
      <c r="L120" s="7">
        <f t="shared" si="22"/>
        <v>-388596.02148288512</v>
      </c>
      <c r="M120" s="7">
        <f t="shared" si="23"/>
        <v>0</v>
      </c>
      <c r="N120" s="7">
        <f t="shared" si="24"/>
        <v>331184.80186050187</v>
      </c>
      <c r="O120" s="7">
        <f t="shared" si="25"/>
        <v>-9415.1110908200517</v>
      </c>
      <c r="P120" s="7">
        <f t="shared" si="26"/>
        <v>57173.510501295481</v>
      </c>
      <c r="Q120" s="7">
        <f t="shared" si="27"/>
        <v>0</v>
      </c>
      <c r="R120" s="7">
        <f t="shared" si="28"/>
        <v>0</v>
      </c>
      <c r="S120" s="163">
        <f t="shared" si="29"/>
        <v>-9652.8202119078123</v>
      </c>
    </row>
    <row r="121" spans="2:19" ht="15.75" thickBot="1" x14ac:dyDescent="0.3">
      <c r="B121" s="133">
        <v>42648</v>
      </c>
      <c r="C121" s="89">
        <f>LN('Historical Rates'!C115/'Historical Rates'!C114)</f>
        <v>-4.4864584436138076E-3</v>
      </c>
      <c r="D121" s="89">
        <v>0</v>
      </c>
      <c r="E121" s="89">
        <f>LN('Historical Rates'!E115/'Historical Rates'!E114)</f>
        <v>-1.1088513544937941E-2</v>
      </c>
      <c r="F121" s="89">
        <f>LN('Historical Rates'!F115/'Historical Rates'!F114)</f>
        <v>-5.6022555486698981E-3</v>
      </c>
      <c r="G121" s="89">
        <f>LN('Historical Rates'!G115/'Historical Rates'!G114)</f>
        <v>-1.330163711145985E-2</v>
      </c>
      <c r="H121" s="89">
        <v>0</v>
      </c>
      <c r="I121" s="89">
        <f>LN('Historical Rates'!I115/'Historical Rates'!I114)</f>
        <v>-1.5220994010355355E-2</v>
      </c>
      <c r="K121" s="10">
        <f t="shared" si="21"/>
        <v>-7.5147825437766073E-3</v>
      </c>
      <c r="L121" s="7">
        <f t="shared" si="22"/>
        <v>-1579797.4276534251</v>
      </c>
      <c r="M121" s="7">
        <f t="shared" si="23"/>
        <v>0</v>
      </c>
      <c r="N121" s="7">
        <f t="shared" si="24"/>
        <v>-901463.97233714722</v>
      </c>
      <c r="O121" s="7">
        <f t="shared" si="25"/>
        <v>3514.1268380141669</v>
      </c>
      <c r="P121" s="7">
        <f t="shared" si="26"/>
        <v>-1749279.6875377658</v>
      </c>
      <c r="Q121" s="7">
        <f t="shared" si="27"/>
        <v>0</v>
      </c>
      <c r="R121" s="7">
        <f t="shared" si="28"/>
        <v>0</v>
      </c>
      <c r="S121" s="163">
        <f t="shared" si="29"/>
        <v>-4227026.9606903242</v>
      </c>
    </row>
    <row r="122" spans="2:19" ht="15.75" thickBot="1" x14ac:dyDescent="0.3">
      <c r="B122" s="133">
        <v>42649</v>
      </c>
      <c r="C122" s="89">
        <f>LN('Historical Rates'!C116/'Historical Rates'!C115)</f>
        <v>-2.5212367408961427E-3</v>
      </c>
      <c r="D122" s="89">
        <v>0</v>
      </c>
      <c r="E122" s="89">
        <f>LN('Historical Rates'!E116/'Historical Rates'!E115)</f>
        <v>2.8439598477393866E-3</v>
      </c>
      <c r="F122" s="89">
        <f>LN('Historical Rates'!F116/'Historical Rates'!F115)</f>
        <v>-1.8744147943503039E-3</v>
      </c>
      <c r="G122" s="89">
        <f>LN('Historical Rates'!G116/'Historical Rates'!G115)</f>
        <v>-8.8099258555027267E-5</v>
      </c>
      <c r="H122" s="89">
        <v>0</v>
      </c>
      <c r="I122" s="89">
        <f>LN('Historical Rates'!I116/'Historical Rates'!I115)</f>
        <v>-9.2450581440510493E-3</v>
      </c>
      <c r="K122" s="10">
        <f t="shared" si="21"/>
        <v>-1.1857825907157934E-3</v>
      </c>
      <c r="L122" s="7">
        <f t="shared" si="22"/>
        <v>-887792.31276345463</v>
      </c>
      <c r="M122" s="7">
        <f t="shared" si="23"/>
        <v>0</v>
      </c>
      <c r="N122" s="7">
        <f t="shared" si="24"/>
        <v>231205.68244973398</v>
      </c>
      <c r="O122" s="7">
        <f t="shared" si="25"/>
        <v>1175.7641680521151</v>
      </c>
      <c r="P122" s="7">
        <f t="shared" si="26"/>
        <v>-11585.810241708918</v>
      </c>
      <c r="Q122" s="7">
        <f t="shared" si="27"/>
        <v>0</v>
      </c>
      <c r="R122" s="7">
        <f t="shared" si="28"/>
        <v>0</v>
      </c>
      <c r="S122" s="163">
        <f t="shared" si="29"/>
        <v>-666996.67638737743</v>
      </c>
    </row>
    <row r="123" spans="2:19" ht="15.75" thickBot="1" x14ac:dyDescent="0.3">
      <c r="B123" s="133">
        <v>42650</v>
      </c>
      <c r="C123" s="89">
        <f>LN('Historical Rates'!C117/'Historical Rates'!C116)</f>
        <v>-1.803318110201174E-4</v>
      </c>
      <c r="D123" s="89">
        <v>0</v>
      </c>
      <c r="E123" s="89">
        <f>LN('Historical Rates'!E117/'Historical Rates'!E116)</f>
        <v>-3.4889997819493963E-3</v>
      </c>
      <c r="F123" s="89">
        <f>LN('Historical Rates'!F117/'Historical Rates'!F116)</f>
        <v>0</v>
      </c>
      <c r="G123" s="89">
        <f>LN('Historical Rates'!G117/'Historical Rates'!G116)</f>
        <v>-8.814197303517496E-4</v>
      </c>
      <c r="H123" s="89">
        <v>0</v>
      </c>
      <c r="I123" s="89">
        <f>LN('Historical Rates'!I117/'Historical Rates'!I116)</f>
        <v>-6.2112000926406357E-3</v>
      </c>
      <c r="K123" s="10">
        <f t="shared" si="21"/>
        <v>-8.2322398090725591E-4</v>
      </c>
      <c r="L123" s="7">
        <f t="shared" si="22"/>
        <v>-63499.46951569002</v>
      </c>
      <c r="M123" s="7">
        <f t="shared" si="23"/>
        <v>0</v>
      </c>
      <c r="N123" s="7">
        <f t="shared" si="24"/>
        <v>-283645.55719511869</v>
      </c>
      <c r="O123" s="7">
        <f t="shared" si="25"/>
        <v>0</v>
      </c>
      <c r="P123" s="7">
        <f t="shared" si="26"/>
        <v>-115914.27563235583</v>
      </c>
      <c r="Q123" s="7">
        <f t="shared" si="27"/>
        <v>0</v>
      </c>
      <c r="R123" s="7">
        <f t="shared" si="28"/>
        <v>0</v>
      </c>
      <c r="S123" s="163">
        <f t="shared" si="29"/>
        <v>-463059.30234316451</v>
      </c>
    </row>
    <row r="124" spans="2:19" ht="15.75" thickBot="1" x14ac:dyDescent="0.3">
      <c r="B124" s="133">
        <v>42653</v>
      </c>
      <c r="C124" s="89">
        <f>LN('Historical Rates'!C118/'Historical Rates'!C117)</f>
        <v>-3.8548459119074072E-3</v>
      </c>
      <c r="D124" s="89">
        <v>0</v>
      </c>
      <c r="E124" s="89">
        <f>LN('Historical Rates'!E118/'Historical Rates'!E117)</f>
        <v>-8.8846265693227709E-3</v>
      </c>
      <c r="F124" s="89">
        <f>LN('Historical Rates'!F118/'Historical Rates'!F117)</f>
        <v>-3.7594029239058128E-3</v>
      </c>
      <c r="G124" s="89">
        <f>LN('Historical Rates'!G118/'Historical Rates'!G117)</f>
        <v>-7.4347591322448644E-3</v>
      </c>
      <c r="H124" s="89">
        <v>0</v>
      </c>
      <c r="I124" s="89">
        <f>LN('Historical Rates'!I118/'Historical Rates'!I117)</f>
        <v>-6.2500203451712946E-3</v>
      </c>
      <c r="K124" s="10">
        <f t="shared" si="21"/>
        <v>-5.4312693325434952E-3</v>
      </c>
      <c r="L124" s="7">
        <f t="shared" si="22"/>
        <v>-1357390.407638836</v>
      </c>
      <c r="M124" s="7">
        <f t="shared" si="23"/>
        <v>0</v>
      </c>
      <c r="N124" s="7">
        <f t="shared" si="24"/>
        <v>-722294.35689963715</v>
      </c>
      <c r="O124" s="7">
        <f t="shared" si="25"/>
        <v>2358.1606720783993</v>
      </c>
      <c r="P124" s="7">
        <f t="shared" si="26"/>
        <v>-977734.77225349611</v>
      </c>
      <c r="Q124" s="7">
        <f t="shared" si="27"/>
        <v>0</v>
      </c>
      <c r="R124" s="7">
        <f t="shared" si="28"/>
        <v>0</v>
      </c>
      <c r="S124" s="163">
        <f t="shared" si="29"/>
        <v>-3055061.3761198907</v>
      </c>
    </row>
    <row r="125" spans="2:19" ht="15.75" thickBot="1" x14ac:dyDescent="0.3">
      <c r="B125" s="133">
        <v>42654</v>
      </c>
      <c r="C125" s="89">
        <f>LN('Historical Rates'!C119/'Historical Rates'!C118)</f>
        <v>2.2002872263135798E-3</v>
      </c>
      <c r="D125" s="89">
        <v>0</v>
      </c>
      <c r="E125" s="89">
        <f>LN('Historical Rates'!E119/'Historical Rates'!E118)</f>
        <v>6.32725253940759E-3</v>
      </c>
      <c r="F125" s="89">
        <f>LN('Historical Rates'!F119/'Historical Rates'!F118)</f>
        <v>1.8814680997055703E-3</v>
      </c>
      <c r="G125" s="89">
        <f>LN('Historical Rates'!G119/'Historical Rates'!G118)</f>
        <v>3.9307878189938378E-3</v>
      </c>
      <c r="H125" s="89">
        <v>0</v>
      </c>
      <c r="I125" s="89">
        <f>LN('Historical Rates'!I119/'Historical Rates'!I118)</f>
        <v>9.3604427595638928E-3</v>
      </c>
      <c r="K125" s="10">
        <f t="shared" si="21"/>
        <v>3.2087707387686844E-3</v>
      </c>
      <c r="L125" s="7">
        <f t="shared" si="22"/>
        <v>774777.73257362121</v>
      </c>
      <c r="M125" s="7">
        <f t="shared" si="23"/>
        <v>0</v>
      </c>
      <c r="N125" s="7">
        <f t="shared" si="24"/>
        <v>514387.26976696769</v>
      </c>
      <c r="O125" s="7">
        <f t="shared" si="25"/>
        <v>-1180.1884949023131</v>
      </c>
      <c r="P125" s="7">
        <f t="shared" si="26"/>
        <v>516932.40690372087</v>
      </c>
      <c r="Q125" s="7">
        <f t="shared" si="27"/>
        <v>0</v>
      </c>
      <c r="R125" s="7">
        <f t="shared" si="28"/>
        <v>0</v>
      </c>
      <c r="S125" s="163">
        <f t="shared" si="29"/>
        <v>1804917.2207494075</v>
      </c>
    </row>
    <row r="126" spans="2:19" ht="15.75" thickBot="1" x14ac:dyDescent="0.3">
      <c r="B126" s="133">
        <v>42655</v>
      </c>
      <c r="C126" s="89">
        <f>LN('Historical Rates'!C120/'Historical Rates'!C119)</f>
        <v>-5.3433282857425698E-3</v>
      </c>
      <c r="D126" s="89">
        <v>0</v>
      </c>
      <c r="E126" s="89">
        <f>LN('Historical Rates'!E120/'Historical Rates'!E119)</f>
        <v>-1.1085476234681738E-2</v>
      </c>
      <c r="F126" s="89">
        <f>LN('Historical Rates'!F120/'Historical Rates'!F119)</f>
        <v>-5.6550574833450998E-3</v>
      </c>
      <c r="G126" s="89">
        <f>LN('Historical Rates'!G120/'Historical Rates'!G119)</f>
        <v>-1.1540586439473491E-2</v>
      </c>
      <c r="H126" s="89">
        <v>0</v>
      </c>
      <c r="I126" s="89">
        <f>LN('Historical Rates'!I120/'Historical Rates'!I119)</f>
        <v>-1.2500162764231494E-2</v>
      </c>
      <c r="K126" s="10">
        <f t="shared" si="21"/>
        <v>-7.6389659915778833E-3</v>
      </c>
      <c r="L126" s="7">
        <f t="shared" si="22"/>
        <v>-1881523.3411867812</v>
      </c>
      <c r="M126" s="7">
        <f t="shared" si="23"/>
        <v>0</v>
      </c>
      <c r="N126" s="7">
        <f t="shared" si="24"/>
        <v>-901217.04782759224</v>
      </c>
      <c r="O126" s="7">
        <f t="shared" si="25"/>
        <v>3547.2479075778806</v>
      </c>
      <c r="P126" s="7">
        <f t="shared" si="26"/>
        <v>-1517686.3773747298</v>
      </c>
      <c r="Q126" s="7">
        <f t="shared" si="27"/>
        <v>0</v>
      </c>
      <c r="R126" s="7">
        <f t="shared" si="28"/>
        <v>0</v>
      </c>
      <c r="S126" s="163">
        <f t="shared" si="29"/>
        <v>-4296879.5184815256</v>
      </c>
    </row>
    <row r="127" spans="2:19" ht="15.75" thickBot="1" x14ac:dyDescent="0.3">
      <c r="B127" s="133">
        <v>42656</v>
      </c>
      <c r="C127" s="89">
        <f>LN('Historical Rates'!C121/'Historical Rates'!C120)</f>
        <v>1.028619924905722E-3</v>
      </c>
      <c r="D127" s="89">
        <v>0</v>
      </c>
      <c r="E127" s="89">
        <f>LN('Historical Rates'!E121/'Historical Rates'!E120)</f>
        <v>-6.5626004581192518E-3</v>
      </c>
      <c r="F127" s="89">
        <f>LN('Historical Rates'!F121/'Historical Rates'!F120)</f>
        <v>-1.8921481520378152E-3</v>
      </c>
      <c r="G127" s="89">
        <f>LN('Historical Rates'!G121/'Historical Rates'!G120)</f>
        <v>-2.4198981112067792E-3</v>
      </c>
      <c r="H127" s="89">
        <v>0</v>
      </c>
      <c r="I127" s="89">
        <f>LN('Historical Rates'!I121/'Historical Rates'!I120)</f>
        <v>3.1397200046676247E-3</v>
      </c>
      <c r="K127" s="10">
        <f t="shared" si="21"/>
        <v>-8.6821649768077712E-4</v>
      </c>
      <c r="L127" s="7">
        <f t="shared" si="22"/>
        <v>362203.53577825299</v>
      </c>
      <c r="M127" s="7">
        <f t="shared" si="23"/>
        <v>0</v>
      </c>
      <c r="N127" s="7">
        <f t="shared" si="24"/>
        <v>-533520.37257856573</v>
      </c>
      <c r="O127" s="7">
        <f t="shared" si="25"/>
        <v>1186.8877713287604</v>
      </c>
      <c r="P127" s="7">
        <f t="shared" si="26"/>
        <v>-318237.41516734596</v>
      </c>
      <c r="Q127" s="7">
        <f t="shared" si="27"/>
        <v>0</v>
      </c>
      <c r="R127" s="7">
        <f t="shared" si="28"/>
        <v>0</v>
      </c>
      <c r="S127" s="163">
        <f t="shared" si="29"/>
        <v>-488367.36419632996</v>
      </c>
    </row>
    <row r="128" spans="2:19" ht="15.75" thickBot="1" x14ac:dyDescent="0.3">
      <c r="B128" s="133">
        <v>42657</v>
      </c>
      <c r="C128" s="89">
        <f>LN('Historical Rates'!C122/'Historical Rates'!C121)</f>
        <v>1.9635392295040371E-3</v>
      </c>
      <c r="D128" s="89">
        <v>0</v>
      </c>
      <c r="E128" s="89">
        <f>LN('Historical Rates'!E122/'Historical Rates'!E121)</f>
        <v>2.1375727514363783E-3</v>
      </c>
      <c r="F128" s="89">
        <f>LN('Historical Rates'!F122/'Historical Rates'!F121)</f>
        <v>-7.6045993852193036E-3</v>
      </c>
      <c r="G128" s="89">
        <f>LN('Historical Rates'!G122/'Historical Rates'!G121)</f>
        <v>3.3742958692370233E-3</v>
      </c>
      <c r="H128" s="89">
        <v>0</v>
      </c>
      <c r="I128" s="89">
        <f>LN('Historical Rates'!I122/'Historical Rates'!I121)</f>
        <v>0</v>
      </c>
      <c r="K128" s="10">
        <f t="shared" si="21"/>
        <v>2.3355059178845668E-3</v>
      </c>
      <c r="L128" s="7">
        <f t="shared" si="22"/>
        <v>691412.67279151129</v>
      </c>
      <c r="M128" s="7">
        <f t="shared" si="23"/>
        <v>0</v>
      </c>
      <c r="N128" s="7">
        <f t="shared" si="24"/>
        <v>173778.4614556529</v>
      </c>
      <c r="O128" s="7">
        <f t="shared" si="25"/>
        <v>4770.1370563665123</v>
      </c>
      <c r="P128" s="7">
        <f t="shared" si="26"/>
        <v>443748.92912343988</v>
      </c>
      <c r="Q128" s="7">
        <f t="shared" si="27"/>
        <v>0</v>
      </c>
      <c r="R128" s="7">
        <f t="shared" si="28"/>
        <v>0</v>
      </c>
      <c r="S128" s="163">
        <f t="shared" si="29"/>
        <v>1313710.2004269706</v>
      </c>
    </row>
    <row r="129" spans="2:19" ht="15.75" thickBot="1" x14ac:dyDescent="0.3">
      <c r="B129" s="133">
        <v>42660</v>
      </c>
      <c r="C129" s="89">
        <f>LN('Historical Rates'!C123/'Historical Rates'!C122)</f>
        <v>-1.0568112462062346E-3</v>
      </c>
      <c r="D129" s="89">
        <v>0</v>
      </c>
      <c r="E129" s="89">
        <f>LN('Historical Rates'!E123/'Historical Rates'!E122)</f>
        <v>-1.5890414302582091E-3</v>
      </c>
      <c r="F129" s="89">
        <f>LN('Historical Rates'!F123/'Historical Rates'!F122)</f>
        <v>3.8095284166676487E-3</v>
      </c>
      <c r="G129" s="89">
        <f>LN('Historical Rates'!G123/'Historical Rates'!G122)</f>
        <v>-2.1486773016466871E-3</v>
      </c>
      <c r="H129" s="89">
        <v>0</v>
      </c>
      <c r="I129" s="89">
        <f>LN('Historical Rates'!I123/'Historical Rates'!I122)</f>
        <v>-6.2893289075639904E-3</v>
      </c>
      <c r="K129" s="10">
        <f t="shared" si="21"/>
        <v>-1.3978331382982216E-3</v>
      </c>
      <c r="L129" s="7">
        <f t="shared" si="22"/>
        <v>-372130.42520171258</v>
      </c>
      <c r="M129" s="7">
        <f t="shared" si="23"/>
        <v>0</v>
      </c>
      <c r="N129" s="7">
        <f t="shared" si="24"/>
        <v>-129184.45688176178</v>
      </c>
      <c r="O129" s="7">
        <f t="shared" si="25"/>
        <v>-2389.602889923116</v>
      </c>
      <c r="P129" s="7">
        <f t="shared" si="26"/>
        <v>-282569.54594001081</v>
      </c>
      <c r="Q129" s="7">
        <f t="shared" si="27"/>
        <v>0</v>
      </c>
      <c r="R129" s="7">
        <f t="shared" si="28"/>
        <v>0</v>
      </c>
      <c r="S129" s="163">
        <f t="shared" si="29"/>
        <v>-786274.03091340826</v>
      </c>
    </row>
    <row r="130" spans="2:19" ht="15.75" thickBot="1" x14ac:dyDescent="0.3">
      <c r="B130" s="133">
        <v>42661</v>
      </c>
      <c r="C130" s="89">
        <f>LN('Historical Rates'!C124/'Historical Rates'!C123)</f>
        <v>2.2029431768288157E-3</v>
      </c>
      <c r="D130" s="89">
        <v>0</v>
      </c>
      <c r="E130" s="89">
        <f>LN('Historical Rates'!E124/'Historical Rates'!E123)</f>
        <v>-5.2109760788613887E-4</v>
      </c>
      <c r="F130" s="89">
        <f>LN('Historical Rates'!F124/'Historical Rates'!F123)</f>
        <v>0</v>
      </c>
      <c r="G130" s="89">
        <f>LN('Historical Rates'!G124/'Historical Rates'!G123)</f>
        <v>2.6851260240544255E-3</v>
      </c>
      <c r="H130" s="89">
        <v>0</v>
      </c>
      <c r="I130" s="89">
        <f>LN('Historical Rates'!I124/'Historical Rates'!I123)</f>
        <v>6.2893289075639184E-3</v>
      </c>
      <c r="K130" s="10">
        <f t="shared" si="21"/>
        <v>1.9315132949058304E-3</v>
      </c>
      <c r="L130" s="7">
        <f t="shared" si="22"/>
        <v>775712.96107170673</v>
      </c>
      <c r="M130" s="7">
        <f t="shared" si="23"/>
        <v>0</v>
      </c>
      <c r="N130" s="7">
        <f t="shared" si="24"/>
        <v>-42363.723295885007</v>
      </c>
      <c r="O130" s="7">
        <f t="shared" si="25"/>
        <v>0</v>
      </c>
      <c r="P130" s="7">
        <f t="shared" si="26"/>
        <v>353117.16693208984</v>
      </c>
      <c r="Q130" s="7">
        <f t="shared" si="27"/>
        <v>0</v>
      </c>
      <c r="R130" s="7">
        <f t="shared" si="28"/>
        <v>0</v>
      </c>
      <c r="S130" s="163">
        <f t="shared" si="29"/>
        <v>1086466.4047079114</v>
      </c>
    </row>
    <row r="131" spans="2:19" ht="15.75" thickBot="1" x14ac:dyDescent="0.3">
      <c r="B131" s="133">
        <v>42662</v>
      </c>
      <c r="C131" s="89">
        <f>LN('Historical Rates'!C125/'Historical Rates'!C124)</f>
        <v>1.1448198159332513E-3</v>
      </c>
      <c r="D131" s="89">
        <v>0</v>
      </c>
      <c r="E131" s="89">
        <f>LN('Historical Rates'!E125/'Historical Rates'!E124)</f>
        <v>3.3959609785198172E-3</v>
      </c>
      <c r="F131" s="89">
        <f>LN('Historical Rates'!F125/'Historical Rates'!F124)</f>
        <v>5.6872191205895144E-3</v>
      </c>
      <c r="G131" s="89">
        <f>LN('Historical Rates'!G125/'Historical Rates'!G124)</f>
        <v>1.2505956846702334E-3</v>
      </c>
      <c r="H131" s="89">
        <v>0</v>
      </c>
      <c r="I131" s="89">
        <f>LN('Historical Rates'!I125/'Historical Rates'!I124)</f>
        <v>0</v>
      </c>
      <c r="K131" s="10">
        <f t="shared" si="21"/>
        <v>1.4935227413981412E-3</v>
      </c>
      <c r="L131" s="7">
        <f t="shared" si="22"/>
        <v>403120.50653504289</v>
      </c>
      <c r="M131" s="7">
        <f t="shared" si="23"/>
        <v>0</v>
      </c>
      <c r="N131" s="7">
        <f t="shared" si="24"/>
        <v>276081.77247490146</v>
      </c>
      <c r="O131" s="7">
        <f t="shared" si="25"/>
        <v>-3567.4219377721847</v>
      </c>
      <c r="P131" s="7">
        <f t="shared" si="26"/>
        <v>164464.08890761956</v>
      </c>
      <c r="Q131" s="7">
        <f t="shared" si="27"/>
        <v>0</v>
      </c>
      <c r="R131" s="7">
        <f t="shared" si="28"/>
        <v>0</v>
      </c>
      <c r="S131" s="163">
        <f t="shared" si="29"/>
        <v>840098.94597979169</v>
      </c>
    </row>
    <row r="132" spans="2:19" ht="15.75" thickBot="1" x14ac:dyDescent="0.3">
      <c r="B132" s="133">
        <v>42663</v>
      </c>
      <c r="C132" s="89">
        <f>LN('Historical Rates'!C126/'Historical Rates'!C125)</f>
        <v>1.8064127702299034E-4</v>
      </c>
      <c r="D132" s="89">
        <v>0</v>
      </c>
      <c r="E132" s="89">
        <f>LN('Historical Rates'!E126/'Historical Rates'!E125)</f>
        <v>-1.2584468052089539E-3</v>
      </c>
      <c r="F132" s="89">
        <f>LN('Historical Rates'!F126/'Historical Rates'!F125)</f>
        <v>5.6550574833450565E-3</v>
      </c>
      <c r="G132" s="89">
        <f>LN('Historical Rates'!G126/'Historical Rates'!G125)</f>
        <v>4.7600631607142783E-4</v>
      </c>
      <c r="H132" s="89">
        <v>0</v>
      </c>
      <c r="I132" s="89">
        <f>LN('Historical Rates'!I126/'Historical Rates'!I125)</f>
        <v>6.2500203451713258E-3</v>
      </c>
      <c r="K132" s="10">
        <f t="shared" si="21"/>
        <v>3.6181738687303462E-5</v>
      </c>
      <c r="L132" s="7">
        <f t="shared" si="22"/>
        <v>63608.440456005039</v>
      </c>
      <c r="M132" s="7">
        <f t="shared" si="23"/>
        <v>0</v>
      </c>
      <c r="N132" s="7">
        <f t="shared" si="24"/>
        <v>-102308.07325085923</v>
      </c>
      <c r="O132" s="7">
        <f t="shared" si="25"/>
        <v>-3547.2479075778538</v>
      </c>
      <c r="P132" s="7">
        <f t="shared" si="26"/>
        <v>62598.924693717287</v>
      </c>
      <c r="Q132" s="7">
        <f t="shared" si="27"/>
        <v>0</v>
      </c>
      <c r="R132" s="7">
        <f t="shared" si="28"/>
        <v>0</v>
      </c>
      <c r="S132" s="163">
        <f t="shared" si="29"/>
        <v>20352.043991285238</v>
      </c>
    </row>
    <row r="133" spans="2:19" ht="15.75" thickBot="1" x14ac:dyDescent="0.3">
      <c r="B133" s="133">
        <v>42664</v>
      </c>
      <c r="C133" s="89">
        <f>LN('Historical Rates'!C127/'Historical Rates'!C126)</f>
        <v>-4.8888047395790699E-3</v>
      </c>
      <c r="D133" s="89">
        <v>0</v>
      </c>
      <c r="E133" s="89">
        <f>LN('Historical Rates'!E127/'Historical Rates'!E126)</f>
        <v>-7.6117043101234872E-3</v>
      </c>
      <c r="F133" s="89">
        <f>LN('Historical Rates'!F127/'Historical Rates'!F126)</f>
        <v>-5.6550574833450998E-3</v>
      </c>
      <c r="G133" s="89">
        <f>LN('Historical Rates'!G127/'Historical Rates'!G126)</f>
        <v>-5.6971713059932949E-3</v>
      </c>
      <c r="H133" s="89">
        <v>0</v>
      </c>
      <c r="I133" s="89">
        <f>LN('Historical Rates'!I127/'Historical Rates'!I126)</f>
        <v>-6.2500203451712946E-3</v>
      </c>
      <c r="K133" s="10">
        <f t="shared" si="21"/>
        <v>-5.4862063337109326E-3</v>
      </c>
      <c r="L133" s="7">
        <f t="shared" si="22"/>
        <v>-1721473.9084189115</v>
      </c>
      <c r="M133" s="7">
        <f t="shared" si="23"/>
        <v>0</v>
      </c>
      <c r="N133" s="7">
        <f t="shared" si="24"/>
        <v>-618809.47124713147</v>
      </c>
      <c r="O133" s="7">
        <f t="shared" si="25"/>
        <v>3547.2479075778806</v>
      </c>
      <c r="P133" s="7">
        <f t="shared" si="26"/>
        <v>-749227.02810852113</v>
      </c>
      <c r="Q133" s="7">
        <f t="shared" si="27"/>
        <v>0</v>
      </c>
      <c r="R133" s="7">
        <f t="shared" si="28"/>
        <v>0</v>
      </c>
      <c r="S133" s="163">
        <f t="shared" si="29"/>
        <v>-3085963.1598669859</v>
      </c>
    </row>
    <row r="134" spans="2:19" ht="15.75" thickBot="1" x14ac:dyDescent="0.3">
      <c r="B134" s="133">
        <v>42667</v>
      </c>
      <c r="C134" s="89">
        <f>LN('Historical Rates'!C128/'Historical Rates'!C127)</f>
        <v>2.5379190611887468E-3</v>
      </c>
      <c r="D134" s="89">
        <v>0</v>
      </c>
      <c r="E134" s="89">
        <f>LN('Historical Rates'!E128/'Historical Rates'!E127)</f>
        <v>-3.9799947509534563E-3</v>
      </c>
      <c r="F134" s="89">
        <f>LN('Historical Rates'!F128/'Historical Rates'!F127)</f>
        <v>3.7735893836392666E-3</v>
      </c>
      <c r="G134" s="89">
        <f>LN('Historical Rates'!G128/'Historical Rates'!G127)</f>
        <v>-2.9958081123589416E-3</v>
      </c>
      <c r="H134" s="89">
        <v>0</v>
      </c>
      <c r="I134" s="89">
        <f>LN('Historical Rates'!I128/'Historical Rates'!I127)</f>
        <v>0</v>
      </c>
      <c r="K134" s="10">
        <f t="shared" si="21"/>
        <v>3.0891474057539363E-4</v>
      </c>
      <c r="L134" s="7">
        <f t="shared" si="22"/>
        <v>893666.58687448781</v>
      </c>
      <c r="M134" s="7">
        <f t="shared" si="23"/>
        <v>0</v>
      </c>
      <c r="N134" s="7">
        <f t="shared" si="24"/>
        <v>-323562.02330774872</v>
      </c>
      <c r="O134" s="7">
        <f t="shared" si="25"/>
        <v>-2367.0594126754027</v>
      </c>
      <c r="P134" s="7">
        <f t="shared" si="26"/>
        <v>-393974.53372077522</v>
      </c>
      <c r="Q134" s="7">
        <f t="shared" si="27"/>
        <v>0</v>
      </c>
      <c r="R134" s="7">
        <f t="shared" si="28"/>
        <v>0</v>
      </c>
      <c r="S134" s="163">
        <f t="shared" si="29"/>
        <v>173762.97043328843</v>
      </c>
    </row>
    <row r="135" spans="2:19" ht="15.75" thickBot="1" x14ac:dyDescent="0.3">
      <c r="B135" s="133">
        <v>42668</v>
      </c>
      <c r="C135" s="89">
        <f>LN('Historical Rates'!C129/'Historical Rates'!C128)</f>
        <v>-3.5064421393192534E-3</v>
      </c>
      <c r="D135" s="89">
        <v>0</v>
      </c>
      <c r="E135" s="89">
        <f>LN('Historical Rates'!E129/'Historical Rates'!E128)</f>
        <v>-4.3296118257035443E-3</v>
      </c>
      <c r="F135" s="89">
        <f>LN('Historical Rates'!F129/'Historical Rates'!F128)</f>
        <v>0</v>
      </c>
      <c r="G135" s="89">
        <f>LN('Historical Rates'!G129/'Historical Rates'!G128)</f>
        <v>-3.0950938962075072E-3</v>
      </c>
      <c r="H135" s="89">
        <v>0</v>
      </c>
      <c r="I135" s="89">
        <f>LN('Historical Rates'!I129/'Historical Rates'!I128)</f>
        <v>-3.1397200046676412E-3</v>
      </c>
      <c r="K135" s="10">
        <f t="shared" si="21"/>
        <v>-3.5444317317364568E-3</v>
      </c>
      <c r="L135" s="7">
        <f t="shared" si="22"/>
        <v>-1234708.476971901</v>
      </c>
      <c r="M135" s="7">
        <f t="shared" si="23"/>
        <v>0</v>
      </c>
      <c r="N135" s="7">
        <f t="shared" si="24"/>
        <v>-351984.87689617998</v>
      </c>
      <c r="O135" s="7">
        <f t="shared" si="25"/>
        <v>0</v>
      </c>
      <c r="P135" s="7">
        <f t="shared" si="26"/>
        <v>-407031.46825388848</v>
      </c>
      <c r="Q135" s="7">
        <f t="shared" si="27"/>
        <v>0</v>
      </c>
      <c r="R135" s="7">
        <f t="shared" si="28"/>
        <v>0</v>
      </c>
      <c r="S135" s="163">
        <f t="shared" si="29"/>
        <v>-1993724.8221219694</v>
      </c>
    </row>
    <row r="136" spans="2:19" ht="15.75" thickBot="1" x14ac:dyDescent="0.3">
      <c r="B136" s="133">
        <v>42669</v>
      </c>
      <c r="C136" s="89">
        <f>LN('Historical Rates'!C130/'Historical Rates'!C129)</f>
        <v>-3.6343812865976773E-4</v>
      </c>
      <c r="D136" s="89">
        <v>0</v>
      </c>
      <c r="E136" s="89">
        <f>LN('Historical Rates'!E130/'Historical Rates'!E129)</f>
        <v>-6.3992879498319701E-4</v>
      </c>
      <c r="F136" s="89">
        <f>LN('Historical Rates'!F130/'Historical Rates'!F129)</f>
        <v>1.8814680997055703E-3</v>
      </c>
      <c r="G136" s="89">
        <f>LN('Historical Rates'!G130/'Historical Rates'!G129)</f>
        <v>-1.8059234337549165E-4</v>
      </c>
      <c r="H136" s="89">
        <v>0</v>
      </c>
      <c r="I136" s="89">
        <f>LN('Historical Rates'!I130/'Historical Rates'!I129)</f>
        <v>-6.309169193264721E-3</v>
      </c>
      <c r="K136" s="10">
        <f t="shared" si="21"/>
        <v>-3.6432312180127832E-4</v>
      </c>
      <c r="L136" s="7">
        <f t="shared" si="22"/>
        <v>-127975.91418352586</v>
      </c>
      <c r="M136" s="7">
        <f t="shared" si="23"/>
        <v>0</v>
      </c>
      <c r="N136" s="7">
        <f t="shared" si="24"/>
        <v>-52024.353958770873</v>
      </c>
      <c r="O136" s="7">
        <f t="shared" si="25"/>
        <v>-1180.1884949023131</v>
      </c>
      <c r="P136" s="7">
        <f t="shared" si="26"/>
        <v>-23749.446428622523</v>
      </c>
      <c r="Q136" s="7">
        <f t="shared" si="27"/>
        <v>0</v>
      </c>
      <c r="R136" s="7">
        <f t="shared" si="28"/>
        <v>0</v>
      </c>
      <c r="S136" s="163">
        <f t="shared" si="29"/>
        <v>-204929.90306582156</v>
      </c>
    </row>
    <row r="137" spans="2:19" ht="15.75" thickBot="1" x14ac:dyDescent="0.3">
      <c r="B137" s="133">
        <v>42670</v>
      </c>
      <c r="C137" s="89">
        <f>LN('Historical Rates'!C131/'Historical Rates'!C130)</f>
        <v>3.2058094898547349E-3</v>
      </c>
      <c r="D137" s="89">
        <v>0</v>
      </c>
      <c r="E137" s="89">
        <f>LN('Historical Rates'!E131/'Historical Rates'!E130)</f>
        <v>6.7956713921201693E-3</v>
      </c>
      <c r="F137" s="89">
        <f>LN('Historical Rates'!F131/'Historical Rates'!F130)</f>
        <v>0</v>
      </c>
      <c r="G137" s="89">
        <f>LN('Historical Rates'!G131/'Historical Rates'!G130)</f>
        <v>6.4509577568443175E-3</v>
      </c>
      <c r="H137" s="89">
        <v>0</v>
      </c>
      <c r="I137" s="89">
        <f>LN('Historical Rates'!I131/'Historical Rates'!I130)</f>
        <v>6.3091691932647556E-3</v>
      </c>
      <c r="K137" s="10">
        <f t="shared" si="21"/>
        <v>4.4972367171925275E-3</v>
      </c>
      <c r="L137" s="7">
        <f t="shared" si="22"/>
        <v>1128847.9876211691</v>
      </c>
      <c r="M137" s="7">
        <f t="shared" si="23"/>
        <v>0</v>
      </c>
      <c r="N137" s="7">
        <f t="shared" si="24"/>
        <v>552468.36314098979</v>
      </c>
      <c r="O137" s="7">
        <f t="shared" si="25"/>
        <v>0</v>
      </c>
      <c r="P137" s="7">
        <f t="shared" si="26"/>
        <v>848356.42971269437</v>
      </c>
      <c r="Q137" s="7">
        <f t="shared" si="27"/>
        <v>0</v>
      </c>
      <c r="R137" s="7">
        <f t="shared" si="28"/>
        <v>0</v>
      </c>
      <c r="S137" s="163">
        <f t="shared" si="29"/>
        <v>2529672.7804748532</v>
      </c>
    </row>
    <row r="138" spans="2:19" ht="15.75" thickBot="1" x14ac:dyDescent="0.3">
      <c r="B138" s="133">
        <v>42671</v>
      </c>
      <c r="C138" s="89">
        <f>LN('Historical Rates'!C132/'Historical Rates'!C131)</f>
        <v>4.2785325444892365E-3</v>
      </c>
      <c r="D138" s="89">
        <v>0</v>
      </c>
      <c r="E138" s="89">
        <f>LN('Historical Rates'!E132/'Historical Rates'!E131)</f>
        <v>3.5321099664775506E-3</v>
      </c>
      <c r="F138" s="89">
        <f>LN('Historical Rates'!F132/'Historical Rates'!F131)</f>
        <v>-7.5472056353829663E-3</v>
      </c>
      <c r="G138" s="89">
        <f>LN('Historical Rates'!G132/'Historical Rates'!G131)</f>
        <v>2.1510524546532843E-3</v>
      </c>
      <c r="H138" s="89">
        <v>0</v>
      </c>
      <c r="I138" s="89">
        <f>LN('Historical Rates'!I132/'Historical Rates'!I131)</f>
        <v>0</v>
      </c>
      <c r="K138" s="10">
        <f t="shared" si="21"/>
        <v>3.7002071358200987E-3</v>
      </c>
      <c r="L138" s="7">
        <f t="shared" si="22"/>
        <v>1506581.3698858346</v>
      </c>
      <c r="M138" s="7">
        <f t="shared" si="23"/>
        <v>0</v>
      </c>
      <c r="N138" s="7">
        <f t="shared" si="24"/>
        <v>287150.29009150213</v>
      </c>
      <c r="O138" s="7">
        <f t="shared" si="25"/>
        <v>4734.1356789066731</v>
      </c>
      <c r="P138" s="7">
        <f t="shared" si="26"/>
        <v>282881.89898906933</v>
      </c>
      <c r="Q138" s="7">
        <f t="shared" si="27"/>
        <v>0</v>
      </c>
      <c r="R138" s="7">
        <f t="shared" si="28"/>
        <v>0</v>
      </c>
      <c r="S138" s="163">
        <f t="shared" si="29"/>
        <v>2081347.6946453128</v>
      </c>
    </row>
    <row r="139" spans="2:19" ht="15.75" thickBot="1" x14ac:dyDescent="0.3">
      <c r="B139" s="133">
        <v>42674</v>
      </c>
      <c r="C139" s="89">
        <f>LN('Historical Rates'!C133/'Historical Rates'!C132)</f>
        <v>2.7022985968511042E-3</v>
      </c>
      <c r="D139" s="89">
        <v>0</v>
      </c>
      <c r="E139" s="89">
        <f>LN('Historical Rates'!E133/'Historical Rates'!E132)</f>
        <v>2.1737643559992842E-3</v>
      </c>
      <c r="F139" s="89">
        <f>LN('Historical Rates'!F133/'Historical Rates'!F132)</f>
        <v>3.7807228399059311E-3</v>
      </c>
      <c r="G139" s="89">
        <f>LN('Historical Rates'!G133/'Historical Rates'!G132)</f>
        <v>1.4016673186397018E-3</v>
      </c>
      <c r="H139" s="89">
        <v>0</v>
      </c>
      <c r="I139" s="89">
        <f>LN('Historical Rates'!I133/'Historical Rates'!I132)</f>
        <v>-3.1496089028963314E-3</v>
      </c>
      <c r="K139" s="10">
        <f t="shared" ref="K139:K202" si="30">SUMPRODUCT(C139:I139,$L$6:$R$6)</f>
        <v>2.3293176974128168E-3</v>
      </c>
      <c r="L139" s="7">
        <f t="shared" ref="L139:L202" si="31">C139*L$5</f>
        <v>951548.84988037916</v>
      </c>
      <c r="M139" s="7">
        <f t="shared" ref="M139:M202" si="32">D139*M$5</f>
        <v>0</v>
      </c>
      <c r="N139" s="7">
        <f t="shared" ref="N139:N202" si="33">E139*N$5</f>
        <v>176720.73387858071</v>
      </c>
      <c r="O139" s="7">
        <f t="shared" ref="O139:O202" si="34">F139*O$5</f>
        <v>-2371.5340157877936</v>
      </c>
      <c r="P139" s="7">
        <f t="shared" ref="P139:P202" si="35">G139*P$5</f>
        <v>184331.3081417284</v>
      </c>
      <c r="Q139" s="7">
        <f t="shared" ref="Q139:Q202" si="36">H139*Q$5</f>
        <v>0</v>
      </c>
      <c r="R139" s="7">
        <f t="shared" si="28"/>
        <v>0</v>
      </c>
      <c r="S139" s="163">
        <f t="shared" si="29"/>
        <v>1310229.3578849004</v>
      </c>
    </row>
    <row r="140" spans="2:19" ht="15.75" thickBot="1" x14ac:dyDescent="0.3">
      <c r="B140" s="133">
        <v>42675</v>
      </c>
      <c r="C140" s="89">
        <f>LN('Historical Rates'!C134/'Historical Rates'!C133)</f>
        <v>4.8458112831010064E-3</v>
      </c>
      <c r="D140" s="89">
        <v>0</v>
      </c>
      <c r="E140" s="89">
        <f>LN('Historical Rates'!E134/'Historical Rates'!E133)</f>
        <v>8.8660825962558511E-3</v>
      </c>
      <c r="F140" s="89">
        <f>LN('Historical Rates'!F134/'Historical Rates'!F133)</f>
        <v>1.8850146957712041E-3</v>
      </c>
      <c r="G140" s="89">
        <f>LN('Historical Rates'!G134/'Historical Rates'!G133)</f>
        <v>1.0494582266501013E-2</v>
      </c>
      <c r="H140" s="89">
        <v>0</v>
      </c>
      <c r="I140" s="89">
        <f>LN('Historical Rates'!I134/'Historical Rates'!I133)</f>
        <v>6.2893289075639184E-3</v>
      </c>
      <c r="K140" s="10">
        <f t="shared" si="30"/>
        <v>6.766402533040429E-3</v>
      </c>
      <c r="L140" s="7">
        <f t="shared" si="31"/>
        <v>1706334.8064293109</v>
      </c>
      <c r="M140" s="7">
        <f t="shared" si="32"/>
        <v>0</v>
      </c>
      <c r="N140" s="7">
        <f t="shared" si="33"/>
        <v>720786.78570390632</v>
      </c>
      <c r="O140" s="7">
        <f t="shared" si="34"/>
        <v>-1182.4131682164032</v>
      </c>
      <c r="P140" s="7">
        <f t="shared" si="35"/>
        <v>1380127.8319469574</v>
      </c>
      <c r="Q140" s="7">
        <f t="shared" si="36"/>
        <v>0</v>
      </c>
      <c r="R140" s="7">
        <f t="shared" ref="R140:R203" si="37">I140*R$5</f>
        <v>0</v>
      </c>
      <c r="S140" s="163">
        <f t="shared" ref="S140:S203" si="38">SUM(L140:R140)</f>
        <v>3806067.0109119583</v>
      </c>
    </row>
    <row r="141" spans="2:19" ht="15.75" thickBot="1" x14ac:dyDescent="0.3">
      <c r="B141" s="133">
        <v>42676</v>
      </c>
      <c r="C141" s="89">
        <f>LN('Historical Rates'!C135/'Historical Rates'!C134)</f>
        <v>2.6224833244248885E-3</v>
      </c>
      <c r="D141" s="89">
        <v>0</v>
      </c>
      <c r="E141" s="89">
        <f>LN('Historical Rates'!E135/'Historical Rates'!E134)</f>
        <v>6.5442238634031199E-3</v>
      </c>
      <c r="F141" s="89">
        <f>LN('Historical Rates'!F135/'Historical Rates'!F134)</f>
        <v>1.8814680997055703E-3</v>
      </c>
      <c r="G141" s="89">
        <f>LN('Historical Rates'!G135/'Historical Rates'!G134)</f>
        <v>5.558265666335869E-3</v>
      </c>
      <c r="H141" s="89">
        <v>0</v>
      </c>
      <c r="I141" s="89">
        <f>LN('Historical Rates'!I135/'Historical Rates'!I134)</f>
        <v>3.1298930089277868E-3</v>
      </c>
      <c r="K141" s="10">
        <f t="shared" si="30"/>
        <v>3.8849236622952358E-3</v>
      </c>
      <c r="L141" s="7">
        <f t="shared" si="31"/>
        <v>923443.83929104079</v>
      </c>
      <c r="M141" s="7">
        <f t="shared" si="32"/>
        <v>0</v>
      </c>
      <c r="N141" s="7">
        <f t="shared" si="33"/>
        <v>532026.408757022</v>
      </c>
      <c r="O141" s="7">
        <f t="shared" si="34"/>
        <v>-1180.1884949023131</v>
      </c>
      <c r="P141" s="7">
        <f t="shared" si="35"/>
        <v>730959.74176616292</v>
      </c>
      <c r="Q141" s="7">
        <f t="shared" si="36"/>
        <v>0</v>
      </c>
      <c r="R141" s="7">
        <f t="shared" si="37"/>
        <v>0</v>
      </c>
      <c r="S141" s="163">
        <f t="shared" si="38"/>
        <v>2185249.8013193235</v>
      </c>
    </row>
    <row r="142" spans="2:19" ht="15.75" thickBot="1" x14ac:dyDescent="0.3">
      <c r="B142" s="133">
        <v>42677</v>
      </c>
      <c r="C142" s="89">
        <f>LN('Historical Rates'!C136/'Historical Rates'!C135)</f>
        <v>4.9283120858434667E-3</v>
      </c>
      <c r="D142" s="89">
        <v>0</v>
      </c>
      <c r="E142" s="89">
        <f>LN('Historical Rates'!E136/'Historical Rates'!E135)</f>
        <v>1.2346666061124979E-2</v>
      </c>
      <c r="F142" s="89">
        <f>LN('Historical Rates'!F136/'Historical Rates'!F135)</f>
        <v>0</v>
      </c>
      <c r="G142" s="89">
        <f>LN('Historical Rates'!G136/'Historical Rates'!G135)</f>
        <v>1.7587407004139261E-2</v>
      </c>
      <c r="H142" s="89">
        <v>0</v>
      </c>
      <c r="I142" s="89">
        <f>LN('Historical Rates'!I136/'Historical Rates'!I135)</f>
        <v>1.8576385572935238E-2</v>
      </c>
      <c r="K142" s="10">
        <f t="shared" si="30"/>
        <v>8.9814658704666754E-3</v>
      </c>
      <c r="L142" s="7">
        <f t="shared" si="31"/>
        <v>1735385.461325581</v>
      </c>
      <c r="M142" s="7">
        <f t="shared" si="32"/>
        <v>0</v>
      </c>
      <c r="N142" s="7">
        <f t="shared" si="33"/>
        <v>1003748.1207445514</v>
      </c>
      <c r="O142" s="7">
        <f t="shared" si="34"/>
        <v>0</v>
      </c>
      <c r="P142" s="7">
        <f t="shared" si="35"/>
        <v>2312895.2903319555</v>
      </c>
      <c r="Q142" s="7">
        <f t="shared" si="36"/>
        <v>0</v>
      </c>
      <c r="R142" s="7">
        <f t="shared" si="37"/>
        <v>0</v>
      </c>
      <c r="S142" s="163">
        <f t="shared" si="38"/>
        <v>5052028.8724020878</v>
      </c>
    </row>
    <row r="143" spans="2:19" ht="15.75" thickBot="1" x14ac:dyDescent="0.3">
      <c r="B143" s="133">
        <v>42678</v>
      </c>
      <c r="C143" s="89">
        <f>LN('Historical Rates'!C137/'Historical Rates'!C136)</f>
        <v>2.0413906291869791E-3</v>
      </c>
      <c r="D143" s="89">
        <v>0</v>
      </c>
      <c r="E143" s="89">
        <f>LN('Historical Rates'!E137/'Historical Rates'!E136)</f>
        <v>3.3894266425643555E-3</v>
      </c>
      <c r="F143" s="89">
        <f>LN('Historical Rates'!F137/'Historical Rates'!F136)</f>
        <v>-1.8814680997057312E-3</v>
      </c>
      <c r="G143" s="89">
        <f>LN('Historical Rates'!G137/'Historical Rates'!G136)</f>
        <v>2.561336748158575E-3</v>
      </c>
      <c r="H143" s="89">
        <v>0</v>
      </c>
      <c r="I143" s="89">
        <f>LN('Historical Rates'!I137/'Historical Rates'!I136)</f>
        <v>9.1603693986644155E-3</v>
      </c>
      <c r="K143" s="10">
        <f t="shared" si="30"/>
        <v>2.3687231136969391E-3</v>
      </c>
      <c r="L143" s="7">
        <f t="shared" si="31"/>
        <v>718826.15326928056</v>
      </c>
      <c r="M143" s="7">
        <f t="shared" si="32"/>
        <v>0</v>
      </c>
      <c r="N143" s="7">
        <f t="shared" si="33"/>
        <v>275550.54992436536</v>
      </c>
      <c r="O143" s="7">
        <f t="shared" si="34"/>
        <v>1180.188494902414</v>
      </c>
      <c r="P143" s="7">
        <f t="shared" si="35"/>
        <v>336837.81244022353</v>
      </c>
      <c r="Q143" s="7">
        <f t="shared" si="36"/>
        <v>0</v>
      </c>
      <c r="R143" s="7">
        <f t="shared" si="37"/>
        <v>0</v>
      </c>
      <c r="S143" s="163">
        <f t="shared" si="38"/>
        <v>1332394.704128772</v>
      </c>
    </row>
    <row r="144" spans="2:19" ht="15.75" thickBot="1" x14ac:dyDescent="0.3">
      <c r="B144" s="133">
        <v>42681</v>
      </c>
      <c r="C144" s="89">
        <f>LN('Historical Rates'!C138/'Historical Rates'!C137)</f>
        <v>1.4471568851155395E-3</v>
      </c>
      <c r="D144" s="89">
        <v>0</v>
      </c>
      <c r="E144" s="89">
        <f>LN('Historical Rates'!E138/'Historical Rates'!E137)</f>
        <v>1.8100997834965976E-3</v>
      </c>
      <c r="F144" s="89">
        <f>LN('Historical Rates'!F138/'Historical Rates'!F137)</f>
        <v>1.8814680997055703E-3</v>
      </c>
      <c r="G144" s="89">
        <f>LN('Historical Rates'!G138/'Historical Rates'!G137)</f>
        <v>-2.0121591973258838E-4</v>
      </c>
      <c r="H144" s="89">
        <v>0</v>
      </c>
      <c r="I144" s="89">
        <f>LN('Historical Rates'!I138/'Historical Rates'!I137)</f>
        <v>0</v>
      </c>
      <c r="K144" s="10">
        <f t="shared" si="30"/>
        <v>1.1184016017676073E-3</v>
      </c>
      <c r="L144" s="7">
        <f t="shared" si="31"/>
        <v>509581.16591289418</v>
      </c>
      <c r="M144" s="7">
        <f t="shared" si="32"/>
        <v>0</v>
      </c>
      <c r="N144" s="7">
        <f t="shared" si="33"/>
        <v>147155.85948870168</v>
      </c>
      <c r="O144" s="7">
        <f t="shared" si="34"/>
        <v>-1180.1884949023131</v>
      </c>
      <c r="P144" s="7">
        <f t="shared" si="35"/>
        <v>-26461.624102960992</v>
      </c>
      <c r="Q144" s="7">
        <f t="shared" si="36"/>
        <v>0</v>
      </c>
      <c r="R144" s="7">
        <f t="shared" si="37"/>
        <v>0</v>
      </c>
      <c r="S144" s="163">
        <f t="shared" si="38"/>
        <v>629095.21280373249</v>
      </c>
    </row>
    <row r="145" spans="2:19" ht="15.75" thickBot="1" x14ac:dyDescent="0.3">
      <c r="B145" s="133">
        <v>42682</v>
      </c>
      <c r="C145" s="89">
        <f>LN('Historical Rates'!C139/'Historical Rates'!C138)</f>
        <v>3.3881858496167543E-3</v>
      </c>
      <c r="D145" s="89">
        <v>0</v>
      </c>
      <c r="E145" s="89">
        <f>LN('Historical Rates'!E139/'Historical Rates'!E138)</f>
        <v>3.9884601084474129E-4</v>
      </c>
      <c r="F145" s="89">
        <f>LN('Historical Rates'!F139/'Historical Rates'!F138)</f>
        <v>1.8779348242001143E-3</v>
      </c>
      <c r="G145" s="89">
        <f>LN('Historical Rates'!G139/'Historical Rates'!G138)</f>
        <v>4.0239135976390561E-4</v>
      </c>
      <c r="H145" s="89">
        <v>0</v>
      </c>
      <c r="I145" s="89">
        <f>LN('Historical Rates'!I139/'Historical Rates'!I138)</f>
        <v>-9.1603693986642785E-3</v>
      </c>
      <c r="K145" s="10">
        <f t="shared" si="30"/>
        <v>2.2706558572959321E-3</v>
      </c>
      <c r="L145" s="7">
        <f t="shared" si="31"/>
        <v>1193067.3953428548</v>
      </c>
      <c r="M145" s="7">
        <f t="shared" si="32"/>
        <v>0</v>
      </c>
      <c r="N145" s="7">
        <f t="shared" si="33"/>
        <v>32425.023230553994</v>
      </c>
      <c r="O145" s="7">
        <f t="shared" si="34"/>
        <v>-1177.9721771760057</v>
      </c>
      <c r="P145" s="7">
        <f t="shared" si="35"/>
        <v>52917.924777038919</v>
      </c>
      <c r="Q145" s="7">
        <f t="shared" si="36"/>
        <v>0</v>
      </c>
      <c r="R145" s="7">
        <f t="shared" si="37"/>
        <v>0</v>
      </c>
      <c r="S145" s="163">
        <f t="shared" si="38"/>
        <v>1277232.3711732717</v>
      </c>
    </row>
    <row r="146" spans="2:19" ht="15.75" thickBot="1" x14ac:dyDescent="0.3">
      <c r="B146" s="133">
        <v>42683</v>
      </c>
      <c r="C146" s="89">
        <f>LN('Historical Rates'!C140/'Historical Rates'!C139)</f>
        <v>-7.0615238171373997E-4</v>
      </c>
      <c r="D146" s="89">
        <v>0</v>
      </c>
      <c r="E146" s="89">
        <f>LN('Historical Rates'!E140/'Historical Rates'!E139)</f>
        <v>-2.1290193266487235E-3</v>
      </c>
      <c r="F146" s="89">
        <f>LN('Historical Rates'!F140/'Historical Rates'!F139)</f>
        <v>0</v>
      </c>
      <c r="G146" s="89">
        <f>LN('Historical Rates'!G140/'Historical Rates'!G139)</f>
        <v>1.5505659799902815E-3</v>
      </c>
      <c r="H146" s="89">
        <v>0</v>
      </c>
      <c r="I146" s="89">
        <f>LN('Historical Rates'!I140/'Historical Rates'!I139)</f>
        <v>-3.0721990369701403E-3</v>
      </c>
      <c r="K146" s="10">
        <f t="shared" si="30"/>
        <v>-3.8724749913207997E-4</v>
      </c>
      <c r="L146" s="7">
        <f t="shared" si="31"/>
        <v>-248654.41866527504</v>
      </c>
      <c r="M146" s="7">
        <f t="shared" si="32"/>
        <v>0</v>
      </c>
      <c r="N146" s="7">
        <f t="shared" si="33"/>
        <v>-173083.09284245528</v>
      </c>
      <c r="O146" s="7">
        <f t="shared" si="34"/>
        <v>0</v>
      </c>
      <c r="P146" s="7">
        <f t="shared" si="35"/>
        <v>203912.7627867159</v>
      </c>
      <c r="Q146" s="7">
        <f t="shared" si="36"/>
        <v>0</v>
      </c>
      <c r="R146" s="7">
        <f t="shared" si="37"/>
        <v>0</v>
      </c>
      <c r="S146" s="163">
        <f t="shared" si="38"/>
        <v>-217824.74872101445</v>
      </c>
    </row>
    <row r="147" spans="2:19" ht="15.75" thickBot="1" x14ac:dyDescent="0.3">
      <c r="B147" s="133">
        <v>42684</v>
      </c>
      <c r="C147" s="89">
        <f>LN('Historical Rates'!C141/'Historical Rates'!C140)</f>
        <v>4.2001442211203584E-3</v>
      </c>
      <c r="D147" s="89">
        <v>0</v>
      </c>
      <c r="E147" s="89">
        <f>LN('Historical Rates'!E141/'Historical Rates'!E140)</f>
        <v>3.9085919021605575E-3</v>
      </c>
      <c r="F147" s="89">
        <f>LN('Historical Rates'!F141/'Historical Rates'!F140)</f>
        <v>3.745322730161892E-3</v>
      </c>
      <c r="G147" s="89">
        <f>LN('Historical Rates'!G141/'Historical Rates'!G140)</f>
        <v>0</v>
      </c>
      <c r="H147" s="89">
        <v>0</v>
      </c>
      <c r="I147" s="89">
        <f>LN('Historical Rates'!I141/'Historical Rates'!I140)</f>
        <v>1.5267472130788381E-2</v>
      </c>
      <c r="K147" s="10">
        <f t="shared" si="30"/>
        <v>3.1900495994341147E-3</v>
      </c>
      <c r="L147" s="7">
        <f t="shared" si="31"/>
        <v>1478978.8247664224</v>
      </c>
      <c r="M147" s="7">
        <f t="shared" si="32"/>
        <v>0</v>
      </c>
      <c r="N147" s="7">
        <f t="shared" si="33"/>
        <v>317757.17891195323</v>
      </c>
      <c r="O147" s="7">
        <f t="shared" si="34"/>
        <v>-2349.3285889486501</v>
      </c>
      <c r="P147" s="7">
        <f t="shared" si="35"/>
        <v>0</v>
      </c>
      <c r="Q147" s="7">
        <f t="shared" si="36"/>
        <v>0</v>
      </c>
      <c r="R147" s="7">
        <f t="shared" si="37"/>
        <v>0</v>
      </c>
      <c r="S147" s="163">
        <f t="shared" si="38"/>
        <v>1794386.675089427</v>
      </c>
    </row>
    <row r="148" spans="2:19" ht="15.75" thickBot="1" x14ac:dyDescent="0.3">
      <c r="B148" s="133">
        <v>42685</v>
      </c>
      <c r="C148" s="89">
        <f>LN('Historical Rates'!C142/'Historical Rates'!C141)</f>
        <v>-8.3884467098777216E-3</v>
      </c>
      <c r="D148" s="89">
        <v>0</v>
      </c>
      <c r="E148" s="89">
        <f>LN('Historical Rates'!E142/'Historical Rates'!E141)</f>
        <v>-2.2326309064020514E-2</v>
      </c>
      <c r="F148" s="89">
        <f>LN('Historical Rates'!F142/'Historical Rates'!F141)</f>
        <v>-3.7453227301619415E-3</v>
      </c>
      <c r="G148" s="89">
        <f>LN('Historical Rates'!G142/'Historical Rates'!G141)</f>
        <v>-1.7627849835119683E-2</v>
      </c>
      <c r="H148" s="89">
        <v>0</v>
      </c>
      <c r="I148" s="89">
        <f>LN('Historical Rates'!I142/'Historical Rates'!I141)</f>
        <v>-3.3901551675681339E-2</v>
      </c>
      <c r="K148" s="10">
        <f t="shared" si="30"/>
        <v>-1.25951655249505E-2</v>
      </c>
      <c r="L148" s="7">
        <f t="shared" si="31"/>
        <v>-2953787.8709511105</v>
      </c>
      <c r="M148" s="7">
        <f t="shared" si="32"/>
        <v>0</v>
      </c>
      <c r="N148" s="7">
        <f t="shared" si="33"/>
        <v>-1815064.135955964</v>
      </c>
      <c r="O148" s="7">
        <f t="shared" si="34"/>
        <v>2349.328588948681</v>
      </c>
      <c r="P148" s="7">
        <f t="shared" si="35"/>
        <v>-2318213.8704546699</v>
      </c>
      <c r="Q148" s="7">
        <f t="shared" si="36"/>
        <v>0</v>
      </c>
      <c r="R148" s="7">
        <f t="shared" si="37"/>
        <v>0</v>
      </c>
      <c r="S148" s="163">
        <f t="shared" si="38"/>
        <v>-7084716.5487727961</v>
      </c>
    </row>
    <row r="149" spans="2:19" ht="15.75" thickBot="1" x14ac:dyDescent="0.3">
      <c r="B149" s="133">
        <v>42688</v>
      </c>
      <c r="C149" s="89">
        <f>LN('Historical Rates'!C143/'Historical Rates'!C142)</f>
        <v>6.7750936663613058E-3</v>
      </c>
      <c r="D149" s="89">
        <v>0</v>
      </c>
      <c r="E149" s="89">
        <f>LN('Historical Rates'!E143/'Historical Rates'!E142)</f>
        <v>3.6567073534798222E-3</v>
      </c>
      <c r="F149" s="89">
        <f>LN('Historical Rates'!F143/'Historical Rates'!F142)</f>
        <v>-2.8546181906361497E-2</v>
      </c>
      <c r="G149" s="89">
        <f>LN('Historical Rates'!G143/'Historical Rates'!G142)</f>
        <v>7.3899844621980442E-3</v>
      </c>
      <c r="H149" s="89">
        <v>0</v>
      </c>
      <c r="I149" s="89">
        <f>LN('Historical Rates'!I143/'Historical Rates'!I142)</f>
        <v>3.1298930089277868E-3</v>
      </c>
      <c r="K149" s="10">
        <f t="shared" si="30"/>
        <v>6.529333952463549E-3</v>
      </c>
      <c r="L149" s="7">
        <f t="shared" si="31"/>
        <v>2385684.7624352891</v>
      </c>
      <c r="M149" s="7">
        <f t="shared" si="32"/>
        <v>0</v>
      </c>
      <c r="N149" s="7">
        <f t="shared" si="33"/>
        <v>297279.69607316976</v>
      </c>
      <c r="O149" s="7">
        <f t="shared" si="34"/>
        <v>17906.163524403375</v>
      </c>
      <c r="P149" s="7">
        <f t="shared" si="35"/>
        <v>971846.51803540217</v>
      </c>
      <c r="Q149" s="7">
        <f t="shared" si="36"/>
        <v>0</v>
      </c>
      <c r="R149" s="7">
        <f t="shared" si="37"/>
        <v>0</v>
      </c>
      <c r="S149" s="163">
        <f t="shared" si="38"/>
        <v>3672717.1400682642</v>
      </c>
    </row>
    <row r="150" spans="2:19" ht="15.75" thickBot="1" x14ac:dyDescent="0.3">
      <c r="B150" s="133">
        <v>42689</v>
      </c>
      <c r="C150" s="89">
        <f>LN('Historical Rates'!C144/'Historical Rates'!C143)</f>
        <v>7.6039321721051408E-3</v>
      </c>
      <c r="D150" s="89">
        <v>0</v>
      </c>
      <c r="E150" s="89">
        <f>LN('Historical Rates'!E144/'Historical Rates'!E143)</f>
        <v>-1.1903475055567712E-3</v>
      </c>
      <c r="F150" s="89">
        <f>LN('Historical Rates'!F144/'Historical Rates'!F143)</f>
        <v>1.9286409064056863E-3</v>
      </c>
      <c r="G150" s="89">
        <f>LN('Historical Rates'!G144/'Historical Rates'!G143)</f>
        <v>6.3751487278995527E-4</v>
      </c>
      <c r="H150" s="89">
        <v>0</v>
      </c>
      <c r="I150" s="89">
        <f>LN('Historical Rates'!I144/'Historical Rates'!I143)</f>
        <v>-3.1298930089277044E-3</v>
      </c>
      <c r="K150" s="10">
        <f t="shared" si="30"/>
        <v>4.7349712285434976E-3</v>
      </c>
      <c r="L150" s="7">
        <f t="shared" si="31"/>
        <v>2677540.1213494153</v>
      </c>
      <c r="M150" s="7">
        <f t="shared" si="32"/>
        <v>0</v>
      </c>
      <c r="N150" s="7">
        <f t="shared" si="33"/>
        <v>-96771.797813304365</v>
      </c>
      <c r="O150" s="7">
        <f t="shared" si="34"/>
        <v>-1209.7785813610949</v>
      </c>
      <c r="P150" s="7">
        <f t="shared" si="35"/>
        <v>83838.689037299977</v>
      </c>
      <c r="Q150" s="7">
        <f t="shared" si="36"/>
        <v>0</v>
      </c>
      <c r="R150" s="7">
        <f t="shared" si="37"/>
        <v>0</v>
      </c>
      <c r="S150" s="163">
        <f t="shared" si="38"/>
        <v>2663397.2339920499</v>
      </c>
    </row>
    <row r="151" spans="2:19" ht="15.75" thickBot="1" x14ac:dyDescent="0.3">
      <c r="B151" s="133">
        <v>42690</v>
      </c>
      <c r="C151" s="89">
        <f>LN('Historical Rates'!C145/'Historical Rates'!C144)</f>
        <v>3.8674643648929181E-3</v>
      </c>
      <c r="D151" s="89">
        <v>0</v>
      </c>
      <c r="E151" s="89">
        <f>LN('Historical Rates'!E145/'Historical Rates'!E144)</f>
        <v>7.0134081176308318E-3</v>
      </c>
      <c r="F151" s="89">
        <f>LN('Historical Rates'!F145/'Historical Rates'!F144)</f>
        <v>1.3397329571821125E-2</v>
      </c>
      <c r="G151" s="89">
        <f>LN('Historical Rates'!G145/'Historical Rates'!G144)</f>
        <v>3.672275585832998E-3</v>
      </c>
      <c r="H151" s="89">
        <v>0</v>
      </c>
      <c r="I151" s="89">
        <f>LN('Historical Rates'!I145/'Historical Rates'!I144)</f>
        <v>-3.1397200046676412E-3</v>
      </c>
      <c r="K151" s="10">
        <f t="shared" si="30"/>
        <v>4.2783240142220827E-3</v>
      </c>
      <c r="L151" s="7">
        <f t="shared" si="31"/>
        <v>1361833.6895321191</v>
      </c>
      <c r="M151" s="7">
        <f t="shared" si="32"/>
        <v>0</v>
      </c>
      <c r="N151" s="7">
        <f t="shared" si="33"/>
        <v>570169.72705302923</v>
      </c>
      <c r="O151" s="7">
        <f t="shared" si="34"/>
        <v>-8403.7429205162371</v>
      </c>
      <c r="P151" s="7">
        <f t="shared" si="35"/>
        <v>482935.82477935299</v>
      </c>
      <c r="Q151" s="7">
        <f t="shared" si="36"/>
        <v>0</v>
      </c>
      <c r="R151" s="7">
        <f t="shared" si="37"/>
        <v>0</v>
      </c>
      <c r="S151" s="163">
        <f t="shared" si="38"/>
        <v>2406535.4984439849</v>
      </c>
    </row>
    <row r="152" spans="2:19" ht="15.75" thickBot="1" x14ac:dyDescent="0.3">
      <c r="B152" s="133">
        <v>42691</v>
      </c>
      <c r="C152" s="89">
        <f>LN('Historical Rates'!C146/'Historical Rates'!C145)</f>
        <v>-1.3175575124207382E-2</v>
      </c>
      <c r="D152" s="89">
        <v>0</v>
      </c>
      <c r="E152" s="89">
        <f>LN('Historical Rates'!E146/'Historical Rates'!E145)</f>
        <v>-2.12719067932261E-2</v>
      </c>
      <c r="F152" s="89">
        <f>LN('Historical Rates'!F146/'Historical Rates'!F145)</f>
        <v>-1.1472401162236696E-2</v>
      </c>
      <c r="G152" s="89">
        <f>LN('Historical Rates'!G146/'Historical Rates'!G145)</f>
        <v>-2.2002638412100081E-2</v>
      </c>
      <c r="H152" s="89">
        <v>0</v>
      </c>
      <c r="I152" s="89">
        <f>LN('Historical Rates'!I146/'Historical Rates'!I145)</f>
        <v>-2.5479085300984899E-2</v>
      </c>
      <c r="K152" s="10">
        <f t="shared" si="30"/>
        <v>-1.6453736546586429E-2</v>
      </c>
      <c r="L152" s="7">
        <f t="shared" si="31"/>
        <v>-4639458.9297279147</v>
      </c>
      <c r="M152" s="7">
        <f t="shared" si="32"/>
        <v>0</v>
      </c>
      <c r="N152" s="7">
        <f t="shared" si="33"/>
        <v>-1729344.2912157679</v>
      </c>
      <c r="O152" s="7">
        <f t="shared" si="34"/>
        <v>7196.2930770362127</v>
      </c>
      <c r="P152" s="7">
        <f t="shared" si="35"/>
        <v>-2893536.195884143</v>
      </c>
      <c r="Q152" s="7">
        <f t="shared" si="36"/>
        <v>0</v>
      </c>
      <c r="R152" s="7">
        <f t="shared" si="37"/>
        <v>0</v>
      </c>
      <c r="S152" s="163">
        <f t="shared" si="38"/>
        <v>-9255143.123750791</v>
      </c>
    </row>
    <row r="153" spans="2:19" ht="15.75" thickBot="1" x14ac:dyDescent="0.3">
      <c r="B153" s="133">
        <v>42692</v>
      </c>
      <c r="C153" s="89">
        <f>LN('Historical Rates'!C147/'Historical Rates'!C146)</f>
        <v>3.4347649251156615E-3</v>
      </c>
      <c r="D153" s="89">
        <v>0</v>
      </c>
      <c r="E153" s="89">
        <f>LN('Historical Rates'!E147/'Historical Rates'!E146)</f>
        <v>4.5750370875734551E-3</v>
      </c>
      <c r="F153" s="89">
        <f>LN('Historical Rates'!F147/'Historical Rates'!F146)</f>
        <v>1.3371736965889241E-2</v>
      </c>
      <c r="G153" s="89">
        <f>LN('Historical Rates'!G147/'Historical Rates'!G146)</f>
        <v>6.0302281540794804E-3</v>
      </c>
      <c r="H153" s="89">
        <v>0</v>
      </c>
      <c r="I153" s="89">
        <f>LN('Historical Rates'!I147/'Historical Rates'!I146)</f>
        <v>9.6308930609611456E-3</v>
      </c>
      <c r="K153" s="10">
        <f t="shared" si="30"/>
        <v>4.2063411497716462E-3</v>
      </c>
      <c r="L153" s="7">
        <f t="shared" si="31"/>
        <v>1209469.0860261582</v>
      </c>
      <c r="M153" s="7">
        <f t="shared" si="32"/>
        <v>0</v>
      </c>
      <c r="N153" s="7">
        <f t="shared" si="33"/>
        <v>371937.23846209375</v>
      </c>
      <c r="O153" s="7">
        <f t="shared" si="34"/>
        <v>-8387.6894465933437</v>
      </c>
      <c r="P153" s="7">
        <f t="shared" si="35"/>
        <v>793026.86825380486</v>
      </c>
      <c r="Q153" s="7">
        <f t="shared" si="36"/>
        <v>0</v>
      </c>
      <c r="R153" s="7">
        <f t="shared" si="37"/>
        <v>0</v>
      </c>
      <c r="S153" s="163">
        <f t="shared" si="38"/>
        <v>2366045.5032954635</v>
      </c>
    </row>
    <row r="154" spans="2:19" ht="15.75" thickBot="1" x14ac:dyDescent="0.3">
      <c r="B154" s="133">
        <v>42695</v>
      </c>
      <c r="C154" s="89">
        <f>LN('Historical Rates'!C148/'Historical Rates'!C147)</f>
        <v>-4.3969573763846196E-4</v>
      </c>
      <c r="D154" s="89">
        <v>0</v>
      </c>
      <c r="E154" s="89">
        <f>LN('Historical Rates'!E148/'Historical Rates'!E147)</f>
        <v>-1.1905720855742027E-2</v>
      </c>
      <c r="F154" s="89">
        <f>LN('Historical Rates'!F148/'Historical Rates'!F147)</f>
        <v>-7.6190844764392933E-3</v>
      </c>
      <c r="G154" s="89">
        <f>LN('Historical Rates'!G148/'Historical Rates'!G147)</f>
        <v>-8.6891755963213971E-3</v>
      </c>
      <c r="H154" s="89">
        <v>0</v>
      </c>
      <c r="I154" s="89">
        <f>LN('Historical Rates'!I148/'Historical Rates'!I147)</f>
        <v>-1.6103407566578735E-2</v>
      </c>
      <c r="K154" s="10">
        <f t="shared" si="30"/>
        <v>-4.0189711626825355E-3</v>
      </c>
      <c r="L154" s="7">
        <f t="shared" si="31"/>
        <v>-154828.17995565746</v>
      </c>
      <c r="M154" s="7">
        <f t="shared" si="32"/>
        <v>0</v>
      </c>
      <c r="N154" s="7">
        <f t="shared" si="33"/>
        <v>-967900.55516990344</v>
      </c>
      <c r="O154" s="7">
        <f t="shared" si="34"/>
        <v>4779.2231195360755</v>
      </c>
      <c r="P154" s="7">
        <f t="shared" si="35"/>
        <v>-1142701.3265155677</v>
      </c>
      <c r="Q154" s="7">
        <f t="shared" si="36"/>
        <v>0</v>
      </c>
      <c r="R154" s="7">
        <f t="shared" si="37"/>
        <v>0</v>
      </c>
      <c r="S154" s="163">
        <f t="shared" si="38"/>
        <v>-2260650.8385215923</v>
      </c>
    </row>
    <row r="155" spans="2:19" ht="15.75" thickBot="1" x14ac:dyDescent="0.3">
      <c r="B155" s="133">
        <v>42696</v>
      </c>
      <c r="C155" s="89">
        <f>LN('Historical Rates'!C149/'Historical Rates'!C148)</f>
        <v>-6.1171263888384246E-3</v>
      </c>
      <c r="D155" s="89">
        <v>0</v>
      </c>
      <c r="E155" s="89">
        <f>LN('Historical Rates'!E149/'Historical Rates'!E148)</f>
        <v>-3.1859954087419965E-3</v>
      </c>
      <c r="F155" s="89">
        <f>LN('Historical Rates'!F149/'Historical Rates'!F148)</f>
        <v>9.5148196413384883E-3</v>
      </c>
      <c r="G155" s="89">
        <f>LN('Historical Rates'!G149/'Historical Rates'!G148)</f>
        <v>-6.5295693956067876E-3</v>
      </c>
      <c r="H155" s="89">
        <v>0</v>
      </c>
      <c r="I155" s="89">
        <f>LN('Historical Rates'!I149/'Historical Rates'!I148)</f>
        <v>-6.5146810211937538E-3</v>
      </c>
      <c r="K155" s="10">
        <f t="shared" si="30"/>
        <v>-5.8270262630434567E-3</v>
      </c>
      <c r="L155" s="7">
        <f t="shared" si="31"/>
        <v>-2153997.5584692359</v>
      </c>
      <c r="M155" s="7">
        <f t="shared" si="32"/>
        <v>0</v>
      </c>
      <c r="N155" s="7">
        <f t="shared" si="33"/>
        <v>-259012.18097204814</v>
      </c>
      <c r="O155" s="7">
        <f t="shared" si="34"/>
        <v>-5968.3609164223935</v>
      </c>
      <c r="P155" s="7">
        <f t="shared" si="35"/>
        <v>-858694.5363486642</v>
      </c>
      <c r="Q155" s="7">
        <f t="shared" si="36"/>
        <v>0</v>
      </c>
      <c r="R155" s="7">
        <f t="shared" si="37"/>
        <v>0</v>
      </c>
      <c r="S155" s="163">
        <f t="shared" si="38"/>
        <v>-3277672.6367063704</v>
      </c>
    </row>
    <row r="156" spans="2:19" ht="15.75" thickBot="1" x14ac:dyDescent="0.3">
      <c r="B156" s="133">
        <v>42697</v>
      </c>
      <c r="C156" s="89">
        <f>LN('Historical Rates'!C150/'Historical Rates'!C149)</f>
        <v>-1.0408266304075653E-2</v>
      </c>
      <c r="D156" s="89">
        <v>0</v>
      </c>
      <c r="E156" s="89">
        <f>LN('Historical Rates'!E150/'Historical Rates'!E149)</f>
        <v>-8.891177208922723E-3</v>
      </c>
      <c r="F156" s="89">
        <f>LN('Historical Rates'!F150/'Historical Rates'!F149)</f>
        <v>0</v>
      </c>
      <c r="G156" s="89">
        <f>LN('Historical Rates'!G150/'Historical Rates'!G149)</f>
        <v>-9.6945793838455509E-3</v>
      </c>
      <c r="H156" s="89">
        <v>0</v>
      </c>
      <c r="I156" s="89">
        <f>LN('Historical Rates'!I150/'Historical Rates'!I149)</f>
        <v>-9.8522964430117071E-3</v>
      </c>
      <c r="K156" s="10">
        <f t="shared" si="30"/>
        <v>-1.0067230198724198E-2</v>
      </c>
      <c r="L156" s="7">
        <f t="shared" si="31"/>
        <v>-3665018.3079074435</v>
      </c>
      <c r="M156" s="7">
        <f t="shared" si="32"/>
        <v>0</v>
      </c>
      <c r="N156" s="7">
        <f t="shared" si="33"/>
        <v>-722826.90488915704</v>
      </c>
      <c r="O156" s="7">
        <f t="shared" si="34"/>
        <v>0</v>
      </c>
      <c r="P156" s="7">
        <f t="shared" si="35"/>
        <v>-1274920.5720529703</v>
      </c>
      <c r="Q156" s="7">
        <f t="shared" si="36"/>
        <v>0</v>
      </c>
      <c r="R156" s="7">
        <f t="shared" si="37"/>
        <v>0</v>
      </c>
      <c r="S156" s="163">
        <f t="shared" si="38"/>
        <v>-5662765.7848495711</v>
      </c>
    </row>
    <row r="157" spans="2:19" ht="15.75" thickBot="1" x14ac:dyDescent="0.3">
      <c r="B157" s="133">
        <v>42698</v>
      </c>
      <c r="C157" s="89">
        <f>LN('Historical Rates'!C151/'Historical Rates'!C150)</f>
        <v>-2.9254625479276453E-3</v>
      </c>
      <c r="D157" s="89">
        <v>0</v>
      </c>
      <c r="E157" s="89">
        <f>LN('Historical Rates'!E151/'Historical Rates'!E150)</f>
        <v>-6.7981609079615542E-3</v>
      </c>
      <c r="F157" s="89">
        <f>LN('Historical Rates'!F151/'Historical Rates'!F150)</f>
        <v>-1.5267472130788421E-2</v>
      </c>
      <c r="G157" s="89">
        <f>LN('Historical Rates'!G151/'Historical Rates'!G150)</f>
        <v>-6.3038408695704918E-3</v>
      </c>
      <c r="H157" s="89">
        <v>0</v>
      </c>
      <c r="I157" s="89">
        <f>LN('Historical Rates'!I151/'Historical Rates'!I150)</f>
        <v>-6.6225407604933824E-3</v>
      </c>
      <c r="K157" s="10">
        <f t="shared" si="30"/>
        <v>-4.2706765482302391E-3</v>
      </c>
      <c r="L157" s="7">
        <f t="shared" si="31"/>
        <v>-1030130.6177239068</v>
      </c>
      <c r="M157" s="7">
        <f t="shared" si="32"/>
        <v>0</v>
      </c>
      <c r="N157" s="7">
        <f t="shared" si="33"/>
        <v>-552670.7535543195</v>
      </c>
      <c r="O157" s="7">
        <f t="shared" si="34"/>
        <v>9576.8272434796527</v>
      </c>
      <c r="P157" s="7">
        <f t="shared" si="35"/>
        <v>-829009.2936838388</v>
      </c>
      <c r="Q157" s="7">
        <f t="shared" si="36"/>
        <v>0</v>
      </c>
      <c r="R157" s="7">
        <f t="shared" si="37"/>
        <v>0</v>
      </c>
      <c r="S157" s="163">
        <f t="shared" si="38"/>
        <v>-2402233.8377185855</v>
      </c>
    </row>
    <row r="158" spans="2:19" ht="15.75" thickBot="1" x14ac:dyDescent="0.3">
      <c r="B158" s="133">
        <v>42699</v>
      </c>
      <c r="C158" s="89">
        <f>LN('Historical Rates'!C152/'Historical Rates'!C151)</f>
        <v>3.5512354723815499E-3</v>
      </c>
      <c r="D158" s="89">
        <v>0</v>
      </c>
      <c r="E158" s="89">
        <f>LN('Historical Rates'!E152/'Historical Rates'!E151)</f>
        <v>-2.2552363865204644E-4</v>
      </c>
      <c r="F158" s="89">
        <f>LN('Historical Rates'!F152/'Historical Rates'!F151)</f>
        <v>3.8387763071656669E-3</v>
      </c>
      <c r="G158" s="89">
        <f>LN('Historical Rates'!G152/'Historical Rates'!G151)</f>
        <v>0</v>
      </c>
      <c r="H158" s="89">
        <v>0</v>
      </c>
      <c r="I158" s="89">
        <f>LN('Historical Rates'!I152/'Historical Rates'!I151)</f>
        <v>-1.3378125946175974E-2</v>
      </c>
      <c r="K158" s="10">
        <f t="shared" si="30"/>
        <v>2.1862224255414825E-3</v>
      </c>
      <c r="L158" s="7">
        <f t="shared" si="31"/>
        <v>1250481.3618068353</v>
      </c>
      <c r="M158" s="7">
        <f t="shared" si="32"/>
        <v>0</v>
      </c>
      <c r="N158" s="7">
        <f t="shared" si="33"/>
        <v>-18334.417352812008</v>
      </c>
      <c r="O158" s="7">
        <f t="shared" si="34"/>
        <v>-2407.9492141958081</v>
      </c>
      <c r="P158" s="7">
        <f t="shared" si="35"/>
        <v>0</v>
      </c>
      <c r="Q158" s="7">
        <f t="shared" si="36"/>
        <v>0</v>
      </c>
      <c r="R158" s="7">
        <f t="shared" si="37"/>
        <v>0</v>
      </c>
      <c r="S158" s="163">
        <f t="shared" si="38"/>
        <v>1229738.9952398275</v>
      </c>
    </row>
    <row r="159" spans="2:19" ht="15.75" thickBot="1" x14ac:dyDescent="0.3">
      <c r="B159" s="133">
        <v>42702</v>
      </c>
      <c r="C159" s="89">
        <f>LN('Historical Rates'!C153/'Historical Rates'!C152)</f>
        <v>6.4434934539174815E-3</v>
      </c>
      <c r="D159" s="89">
        <v>0</v>
      </c>
      <c r="E159" s="89">
        <f>LN('Historical Rates'!E153/'Historical Rates'!E152)</f>
        <v>8.4225209430186191E-3</v>
      </c>
      <c r="F159" s="89">
        <f>LN('Historical Rates'!F153/'Historical Rates'!F152)</f>
        <v>3.8240964384034758E-3</v>
      </c>
      <c r="G159" s="89">
        <f>LN('Historical Rates'!G153/'Historical Rates'!G152)</f>
        <v>8.7063165739238828E-3</v>
      </c>
      <c r="H159" s="89">
        <v>0</v>
      </c>
      <c r="I159" s="89">
        <f>LN('Historical Rates'!I153/'Historical Rates'!I152)</f>
        <v>6.7114345879867778E-3</v>
      </c>
      <c r="K159" s="10">
        <f t="shared" si="30"/>
        <v>7.2822046522335602E-3</v>
      </c>
      <c r="L159" s="7">
        <f t="shared" si="31"/>
        <v>2268919.7975499537</v>
      </c>
      <c r="M159" s="7">
        <f t="shared" si="32"/>
        <v>0</v>
      </c>
      <c r="N159" s="7">
        <f t="shared" si="33"/>
        <v>684726.51051163708</v>
      </c>
      <c r="O159" s="7">
        <f t="shared" si="34"/>
        <v>-2398.7409729173482</v>
      </c>
      <c r="P159" s="7">
        <f t="shared" si="35"/>
        <v>1144955.5124998428</v>
      </c>
      <c r="Q159" s="7">
        <f t="shared" si="36"/>
        <v>0</v>
      </c>
      <c r="R159" s="7">
        <f t="shared" si="37"/>
        <v>0</v>
      </c>
      <c r="S159" s="163">
        <f t="shared" si="38"/>
        <v>4096203.0795885161</v>
      </c>
    </row>
    <row r="160" spans="2:19" ht="15.75" thickBot="1" x14ac:dyDescent="0.3">
      <c r="B160" s="133">
        <v>42703</v>
      </c>
      <c r="C160" s="89">
        <f>LN('Historical Rates'!C154/'Historical Rates'!C153)</f>
        <v>7.0196424507958472E-3</v>
      </c>
      <c r="D160" s="89">
        <v>0</v>
      </c>
      <c r="E160" s="89">
        <f>LN('Historical Rates'!E154/'Historical Rates'!E153)</f>
        <v>1.1369602787338675E-2</v>
      </c>
      <c r="F160" s="89">
        <f>LN('Historical Rates'!F154/'Historical Rates'!F153)</f>
        <v>0</v>
      </c>
      <c r="G160" s="89">
        <f>LN('Historical Rates'!G154/'Historical Rates'!G153)</f>
        <v>9.4931753593181303E-3</v>
      </c>
      <c r="H160" s="89">
        <v>0</v>
      </c>
      <c r="I160" s="89">
        <f>LN('Historical Rates'!I154/'Historical Rates'!I153)</f>
        <v>1.3289232118682487E-2</v>
      </c>
      <c r="K160" s="10">
        <f t="shared" si="30"/>
        <v>8.2570463966587394E-3</v>
      </c>
      <c r="L160" s="7">
        <f t="shared" si="31"/>
        <v>2471796.6802076222</v>
      </c>
      <c r="M160" s="7">
        <f t="shared" si="32"/>
        <v>0</v>
      </c>
      <c r="N160" s="7">
        <f t="shared" si="33"/>
        <v>924315.7120233454</v>
      </c>
      <c r="O160" s="7">
        <f t="shared" si="34"/>
        <v>0</v>
      </c>
      <c r="P160" s="7">
        <f t="shared" si="35"/>
        <v>1248434.2105515997</v>
      </c>
      <c r="Q160" s="7">
        <f t="shared" si="36"/>
        <v>0</v>
      </c>
      <c r="R160" s="7">
        <f t="shared" si="37"/>
        <v>0</v>
      </c>
      <c r="S160" s="163">
        <f t="shared" si="38"/>
        <v>4644546.602782567</v>
      </c>
    </row>
    <row r="161" spans="2:19" ht="15.75" thickBot="1" x14ac:dyDescent="0.3">
      <c r="B161" s="133">
        <v>42704</v>
      </c>
      <c r="C161" s="89">
        <f>LN('Historical Rates'!C155/'Historical Rates'!C154)</f>
        <v>1.7633056148201088E-4</v>
      </c>
      <c r="D161" s="89">
        <v>0</v>
      </c>
      <c r="E161" s="89">
        <f>LN('Historical Rates'!E155/'Historical Rates'!E154)</f>
        <v>-2.5739327552064969E-3</v>
      </c>
      <c r="F161" s="89">
        <f>LN('Historical Rates'!F155/'Historical Rates'!F154)</f>
        <v>0</v>
      </c>
      <c r="G161" s="89">
        <f>LN('Historical Rates'!G155/'Historical Rates'!G154)</f>
        <v>-2.5882472389938283E-3</v>
      </c>
      <c r="H161" s="89">
        <v>0</v>
      </c>
      <c r="I161" s="89">
        <f>LN('Historical Rates'!I155/'Historical Rates'!I154)</f>
        <v>0</v>
      </c>
      <c r="K161" s="10">
        <f t="shared" si="30"/>
        <v>-8.6674474404659964E-4</v>
      </c>
      <c r="L161" s="7">
        <f t="shared" si="31"/>
        <v>62090.526625179598</v>
      </c>
      <c r="M161" s="7">
        <f t="shared" si="32"/>
        <v>0</v>
      </c>
      <c r="N161" s="7">
        <f t="shared" si="33"/>
        <v>-209253.26344543259</v>
      </c>
      <c r="O161" s="7">
        <f t="shared" si="34"/>
        <v>0</v>
      </c>
      <c r="P161" s="7">
        <f t="shared" si="35"/>
        <v>-340376.77344219101</v>
      </c>
      <c r="Q161" s="7">
        <f t="shared" si="36"/>
        <v>0</v>
      </c>
      <c r="R161" s="7">
        <f t="shared" si="37"/>
        <v>0</v>
      </c>
      <c r="S161" s="163">
        <f t="shared" si="38"/>
        <v>-487539.51026244403</v>
      </c>
    </row>
    <row r="162" spans="2:19" ht="15.75" thickBot="1" x14ac:dyDescent="0.3">
      <c r="B162" s="133">
        <v>42706</v>
      </c>
      <c r="C162" s="89">
        <f>LN('Historical Rates'!C156/'Historical Rates'!C155)</f>
        <v>3.3443866065284863E-3</v>
      </c>
      <c r="D162" s="89">
        <v>0</v>
      </c>
      <c r="E162" s="89">
        <f>LN('Historical Rates'!E156/'Historical Rates'!E155)</f>
        <v>6.8491526827864939E-3</v>
      </c>
      <c r="F162" s="89">
        <f>LN('Historical Rates'!F156/'Historical Rates'!F155)</f>
        <v>5.7088642203199794E-3</v>
      </c>
      <c r="G162" s="89">
        <f>LN('Historical Rates'!G156/'Historical Rates'!G155)</f>
        <v>3.7463249596213989E-3</v>
      </c>
      <c r="H162" s="89">
        <v>0</v>
      </c>
      <c r="I162" s="89">
        <f>LN('Historical Rates'!I156/'Historical Rates'!I155)</f>
        <v>-3.3057881344994329E-3</v>
      </c>
      <c r="K162" s="10">
        <f t="shared" si="30"/>
        <v>3.9530201816205483E-3</v>
      </c>
      <c r="L162" s="7">
        <f t="shared" si="31"/>
        <v>1177644.5551597464</v>
      </c>
      <c r="M162" s="7">
        <f t="shared" si="32"/>
        <v>0</v>
      </c>
      <c r="N162" s="7">
        <f t="shared" si="33"/>
        <v>556816.23686945648</v>
      </c>
      <c r="O162" s="7">
        <f t="shared" si="34"/>
        <v>-3580.9992594801133</v>
      </c>
      <c r="P162" s="7">
        <f t="shared" si="35"/>
        <v>492673.95433119166</v>
      </c>
      <c r="Q162" s="7">
        <f t="shared" si="36"/>
        <v>0</v>
      </c>
      <c r="R162" s="7">
        <f t="shared" si="37"/>
        <v>0</v>
      </c>
      <c r="S162" s="163">
        <f t="shared" si="38"/>
        <v>2223553.7471009144</v>
      </c>
    </row>
    <row r="163" spans="2:19" ht="15.75" thickBot="1" x14ac:dyDescent="0.3">
      <c r="B163" s="133">
        <v>42709</v>
      </c>
      <c r="C163" s="89">
        <f>LN('Historical Rates'!C157/'Historical Rates'!C156)</f>
        <v>-1.6924276069429603E-2</v>
      </c>
      <c r="D163" s="89">
        <v>0</v>
      </c>
      <c r="E163" s="89">
        <f>LN('Historical Rates'!E157/'Historical Rates'!E156)</f>
        <v>-1.6567835157205522E-2</v>
      </c>
      <c r="F163" s="89">
        <f>LN('Historical Rates'!F157/'Historical Rates'!F156)</f>
        <v>-7.6190844764392933E-3</v>
      </c>
      <c r="G163" s="89">
        <f>LN('Historical Rates'!G157/'Historical Rates'!G156)</f>
        <v>-1.4769020879680721E-2</v>
      </c>
      <c r="H163" s="89">
        <v>0</v>
      </c>
      <c r="I163" s="89">
        <f>LN('Historical Rates'!I157/'Historical Rates'!I156)</f>
        <v>-2.3451661035049708E-2</v>
      </c>
      <c r="K163" s="10">
        <f t="shared" si="30"/>
        <v>-1.6433684471419099E-2</v>
      </c>
      <c r="L163" s="7">
        <f t="shared" si="31"/>
        <v>-5959472.9641237734</v>
      </c>
      <c r="M163" s="7">
        <f t="shared" si="32"/>
        <v>0</v>
      </c>
      <c r="N163" s="7">
        <f t="shared" si="33"/>
        <v>-1346916.9184231828</v>
      </c>
      <c r="O163" s="7">
        <f t="shared" si="34"/>
        <v>4779.2231195360755</v>
      </c>
      <c r="P163" s="7">
        <f t="shared" si="35"/>
        <v>-1942253.2740266011</v>
      </c>
      <c r="Q163" s="7">
        <f t="shared" si="36"/>
        <v>0</v>
      </c>
      <c r="R163" s="7">
        <f t="shared" si="37"/>
        <v>0</v>
      </c>
      <c r="S163" s="163">
        <f t="shared" si="38"/>
        <v>-9243863.9334540199</v>
      </c>
    </row>
    <row r="164" spans="2:19" ht="15.75" thickBot="1" x14ac:dyDescent="0.3">
      <c r="B164" s="133">
        <v>42710</v>
      </c>
      <c r="C164" s="89">
        <f>LN('Historical Rates'!C158/'Historical Rates'!C157)</f>
        <v>-3.6706049956493642E-3</v>
      </c>
      <c r="D164" s="89">
        <v>0</v>
      </c>
      <c r="E164" s="89">
        <f>LN('Historical Rates'!E158/'Historical Rates'!E157)</f>
        <v>-4.8809320160615004E-3</v>
      </c>
      <c r="F164" s="89">
        <f>LN('Historical Rates'!F158/'Historical Rates'!F157)</f>
        <v>3.8167985267008112E-3</v>
      </c>
      <c r="G164" s="89">
        <f>LN('Historical Rates'!G158/'Historical Rates'!G157)</f>
        <v>-6.1328570948531065E-3</v>
      </c>
      <c r="H164" s="89">
        <v>0</v>
      </c>
      <c r="I164" s="89">
        <f>LN('Historical Rates'!I158/'Historical Rates'!I157)</f>
        <v>-6.8027473227525231E-3</v>
      </c>
      <c r="K164" s="10">
        <f t="shared" si="30"/>
        <v>-4.4413515709424509E-3</v>
      </c>
      <c r="L164" s="7">
        <f t="shared" si="31"/>
        <v>-1292514.4416110492</v>
      </c>
      <c r="M164" s="7">
        <f t="shared" si="32"/>
        <v>0</v>
      </c>
      <c r="N164" s="7">
        <f t="shared" si="33"/>
        <v>-396805.6084410894</v>
      </c>
      <c r="O164" s="7">
        <f t="shared" si="34"/>
        <v>-2394.1632118436178</v>
      </c>
      <c r="P164" s="7">
        <f t="shared" si="35"/>
        <v>-806523.45667705638</v>
      </c>
      <c r="Q164" s="7">
        <f t="shared" si="36"/>
        <v>0</v>
      </c>
      <c r="R164" s="7">
        <f t="shared" si="37"/>
        <v>0</v>
      </c>
      <c r="S164" s="163">
        <f t="shared" si="38"/>
        <v>-2498237.6699410388</v>
      </c>
    </row>
    <row r="165" spans="2:19" ht="15.75" thickBot="1" x14ac:dyDescent="0.3">
      <c r="B165" s="133">
        <v>42711</v>
      </c>
      <c r="C165" s="89">
        <f>LN('Historical Rates'!C159/'Historical Rates'!C158)</f>
        <v>3.372684478639156E-3</v>
      </c>
      <c r="D165" s="89">
        <v>0</v>
      </c>
      <c r="E165" s="89">
        <f>LN('Historical Rates'!E159/'Historical Rates'!E158)</f>
        <v>1.590124725384091E-2</v>
      </c>
      <c r="F165" s="89">
        <f>LN('Historical Rates'!F159/'Historical Rates'!F158)</f>
        <v>1.9029501460860636E-3</v>
      </c>
      <c r="G165" s="89">
        <f>LN('Historical Rates'!G159/'Historical Rates'!G158)</f>
        <v>1.031061289700564E-2</v>
      </c>
      <c r="H165" s="89">
        <v>0</v>
      </c>
      <c r="I165" s="89">
        <f>LN('Historical Rates'!I159/'Historical Rates'!I158)</f>
        <v>3.4071583216141346E-3</v>
      </c>
      <c r="K165" s="10">
        <f t="shared" si="30"/>
        <v>6.8179724629150061E-3</v>
      </c>
      <c r="L165" s="7">
        <f t="shared" si="31"/>
        <v>1187608.9638643754</v>
      </c>
      <c r="M165" s="7">
        <f t="shared" si="32"/>
        <v>0</v>
      </c>
      <c r="N165" s="7">
        <f t="shared" si="33"/>
        <v>1292725.2563177354</v>
      </c>
      <c r="O165" s="7">
        <f t="shared" si="34"/>
        <v>-1193.6635381354051</v>
      </c>
      <c r="P165" s="7">
        <f t="shared" si="35"/>
        <v>1355934.2775377689</v>
      </c>
      <c r="Q165" s="7">
        <f t="shared" si="36"/>
        <v>0</v>
      </c>
      <c r="R165" s="7">
        <f t="shared" si="37"/>
        <v>0</v>
      </c>
      <c r="S165" s="163">
        <f t="shared" si="38"/>
        <v>3835074.8341817437</v>
      </c>
    </row>
    <row r="166" spans="2:19" ht="15.75" thickBot="1" x14ac:dyDescent="0.3">
      <c r="B166" s="133">
        <v>42712</v>
      </c>
      <c r="C166" s="89">
        <f>LN('Historical Rates'!C160/'Historical Rates'!C159)</f>
        <v>1.8456780662178555E-3</v>
      </c>
      <c r="D166" s="89">
        <v>0</v>
      </c>
      <c r="E166" s="89">
        <f>LN('Historical Rates'!E160/'Historical Rates'!E159)</f>
        <v>-2.8269745275951376E-3</v>
      </c>
      <c r="F166" s="89">
        <f>LN('Historical Rates'!F160/'Historical Rates'!F159)</f>
        <v>3.7950709685517555E-3</v>
      </c>
      <c r="G166" s="89">
        <f>LN('Historical Rates'!G160/'Historical Rates'!G159)</f>
        <v>-1.3205680360844536E-3</v>
      </c>
      <c r="H166" s="89">
        <v>0</v>
      </c>
      <c r="I166" s="89">
        <f>LN('Historical Rates'!I160/'Historical Rates'!I159)</f>
        <v>3.3955890011383287E-3</v>
      </c>
      <c r="K166" s="10">
        <f t="shared" si="30"/>
        <v>4.3385158680252385E-4</v>
      </c>
      <c r="L166" s="7">
        <f t="shared" si="31"/>
        <v>649910.72533788229</v>
      </c>
      <c r="M166" s="7">
        <f t="shared" si="32"/>
        <v>0</v>
      </c>
      <c r="N166" s="7">
        <f t="shared" si="33"/>
        <v>-229824.82521340559</v>
      </c>
      <c r="O166" s="7">
        <f t="shared" si="34"/>
        <v>-2380.5341664434595</v>
      </c>
      <c r="P166" s="7">
        <f t="shared" si="35"/>
        <v>-173666.05495078402</v>
      </c>
      <c r="Q166" s="7">
        <f t="shared" si="36"/>
        <v>0</v>
      </c>
      <c r="R166" s="7">
        <f t="shared" si="37"/>
        <v>0</v>
      </c>
      <c r="S166" s="163">
        <f t="shared" si="38"/>
        <v>244039.31100724923</v>
      </c>
    </row>
    <row r="167" spans="2:19" ht="15.75" thickBot="1" x14ac:dyDescent="0.3">
      <c r="B167" s="133">
        <v>42713</v>
      </c>
      <c r="C167" s="89">
        <f>LN('Historical Rates'!C161/'Historical Rates'!C160)</f>
        <v>-3.9933298984162705E-3</v>
      </c>
      <c r="D167" s="89">
        <v>0</v>
      </c>
      <c r="E167" s="89">
        <f>LN('Historical Rates'!E161/'Historical Rates'!E160)</f>
        <v>3.6292652488417944E-3</v>
      </c>
      <c r="F167" s="89">
        <f>LN('Historical Rates'!F161/'Historical Rates'!F160)</f>
        <v>0</v>
      </c>
      <c r="G167" s="89">
        <f>LN('Historical Rates'!G161/'Historical Rates'!G160)</f>
        <v>1.2605800336669001E-3</v>
      </c>
      <c r="H167" s="89">
        <v>0</v>
      </c>
      <c r="I167" s="89">
        <f>LN('Historical Rates'!I161/'Historical Rates'!I160)</f>
        <v>0</v>
      </c>
      <c r="K167" s="10">
        <f t="shared" si="30"/>
        <v>-1.6805988975955844E-3</v>
      </c>
      <c r="L167" s="7">
        <f t="shared" si="31"/>
        <v>-1406154.1816506756</v>
      </c>
      <c r="M167" s="7">
        <f t="shared" si="32"/>
        <v>0</v>
      </c>
      <c r="N167" s="7">
        <f t="shared" si="33"/>
        <v>295048.73260308575</v>
      </c>
      <c r="O167" s="7">
        <f t="shared" si="34"/>
        <v>0</v>
      </c>
      <c r="P167" s="7">
        <f t="shared" si="35"/>
        <v>165777.11667606691</v>
      </c>
      <c r="Q167" s="7">
        <f t="shared" si="36"/>
        <v>0</v>
      </c>
      <c r="R167" s="7">
        <f t="shared" si="37"/>
        <v>0</v>
      </c>
      <c r="S167" s="163">
        <f t="shared" si="38"/>
        <v>-945328.33237152302</v>
      </c>
    </row>
    <row r="168" spans="2:19" ht="15.75" thickBot="1" x14ac:dyDescent="0.3">
      <c r="B168" s="133">
        <v>42716</v>
      </c>
      <c r="C168" s="89">
        <f>LN('Historical Rates'!C162/'Historical Rates'!C161)</f>
        <v>-1.7334134645194436E-3</v>
      </c>
      <c r="D168" s="89">
        <v>0</v>
      </c>
      <c r="E168" s="89">
        <f>LN('Historical Rates'!E162/'Historical Rates'!E161)</f>
        <v>-1.7969734911234696E-2</v>
      </c>
      <c r="F168" s="89">
        <f>LN('Historical Rates'!F162/'Historical Rates'!F161)</f>
        <v>5.6657375356772999E-3</v>
      </c>
      <c r="G168" s="89">
        <f>LN('Historical Rates'!G162/'Historical Rates'!G161)</f>
        <v>-1.2829783698428104E-2</v>
      </c>
      <c r="H168" s="89">
        <v>0</v>
      </c>
      <c r="I168" s="89">
        <f>LN('Historical Rates'!I162/'Historical Rates'!I161)</f>
        <v>-1.0221554071538139E-2</v>
      </c>
      <c r="K168" s="10">
        <f t="shared" si="30"/>
        <v>-6.688145137246194E-3</v>
      </c>
      <c r="L168" s="7">
        <f t="shared" si="31"/>
        <v>-610379.47118525743</v>
      </c>
      <c r="M168" s="7">
        <f t="shared" si="32"/>
        <v>0</v>
      </c>
      <c r="N168" s="7">
        <f t="shared" si="33"/>
        <v>-1460887.3001126684</v>
      </c>
      <c r="O168" s="7">
        <f t="shared" si="34"/>
        <v>-3553.9471840042997</v>
      </c>
      <c r="P168" s="7">
        <f t="shared" si="35"/>
        <v>-1687226.905312886</v>
      </c>
      <c r="Q168" s="7">
        <f t="shared" si="36"/>
        <v>0</v>
      </c>
      <c r="R168" s="7">
        <f t="shared" si="37"/>
        <v>0</v>
      </c>
      <c r="S168" s="163">
        <f t="shared" si="38"/>
        <v>-3762047.6237948164</v>
      </c>
    </row>
    <row r="169" spans="2:19" ht="15.75" thickBot="1" x14ac:dyDescent="0.3">
      <c r="B169" s="133">
        <v>42717</v>
      </c>
      <c r="C169" s="89">
        <f>LN('Historical Rates'!C163/'Historical Rates'!C162)</f>
        <v>-9.5878587897539752E-3</v>
      </c>
      <c r="D169" s="89">
        <v>0</v>
      </c>
      <c r="E169" s="89">
        <f>LN('Historical Rates'!E163/'Historical Rates'!E162)</f>
        <v>-1.2408794271317709E-2</v>
      </c>
      <c r="F169" s="89">
        <f>LN('Historical Rates'!F163/'Historical Rates'!F162)</f>
        <v>1.8657257604542881E-2</v>
      </c>
      <c r="G169" s="89">
        <f>LN('Historical Rates'!G163/'Historical Rates'!G162)</f>
        <v>-9.769876819394039E-3</v>
      </c>
      <c r="H169" s="89">
        <v>0</v>
      </c>
      <c r="I169" s="89">
        <f>LN('Historical Rates'!I163/'Historical Rates'!I162)</f>
        <v>-2.0761991448429128E-2</v>
      </c>
      <c r="K169" s="10">
        <f t="shared" si="30"/>
        <v>-1.0100458708018607E-2</v>
      </c>
      <c r="L169" s="7">
        <f t="shared" si="31"/>
        <v>-3376131.7179518822</v>
      </c>
      <c r="M169" s="7">
        <f t="shared" si="32"/>
        <v>0</v>
      </c>
      <c r="N169" s="7">
        <f t="shared" si="33"/>
        <v>-1008798.9639371544</v>
      </c>
      <c r="O169" s="7">
        <f t="shared" si="34"/>
        <v>-11703.137977601613</v>
      </c>
      <c r="P169" s="7">
        <f t="shared" si="35"/>
        <v>-1284822.8324608398</v>
      </c>
      <c r="Q169" s="7">
        <f t="shared" si="36"/>
        <v>0</v>
      </c>
      <c r="R169" s="7">
        <f t="shared" si="37"/>
        <v>0</v>
      </c>
      <c r="S169" s="163">
        <f t="shared" si="38"/>
        <v>-5681456.6523274779</v>
      </c>
    </row>
    <row r="170" spans="2:19" ht="15.75" thickBot="1" x14ac:dyDescent="0.3">
      <c r="B170" s="133">
        <v>42718</v>
      </c>
      <c r="C170" s="89">
        <f>LN('Historical Rates'!C164/'Historical Rates'!C163)</f>
        <v>-2.6611845873337541E-3</v>
      </c>
      <c r="D170" s="89">
        <v>0</v>
      </c>
      <c r="E170" s="89">
        <f>LN('Historical Rates'!E164/'Historical Rates'!E163)</f>
        <v>-1.1403483776654052E-4</v>
      </c>
      <c r="F170" s="89">
        <f>LN('Historical Rates'!F164/'Historical Rates'!F163)</f>
        <v>0</v>
      </c>
      <c r="G170" s="89">
        <f>LN('Historical Rates'!G164/'Historical Rates'!G163)</f>
        <v>-3.0685200768563125E-4</v>
      </c>
      <c r="H170" s="89">
        <v>0</v>
      </c>
      <c r="I170" s="89">
        <f>LN('Historical Rates'!I164/'Historical Rates'!I163)</f>
        <v>3.4904049397685676E-3</v>
      </c>
      <c r="K170" s="10">
        <f t="shared" si="30"/>
        <v>-1.7541419568082328E-3</v>
      </c>
      <c r="L170" s="7">
        <f t="shared" si="31"/>
        <v>-937071.54951253941</v>
      </c>
      <c r="M170" s="7">
        <f t="shared" si="32"/>
        <v>0</v>
      </c>
      <c r="N170" s="7">
        <f t="shared" si="33"/>
        <v>-9270.7013813205449</v>
      </c>
      <c r="O170" s="7">
        <f t="shared" si="34"/>
        <v>0</v>
      </c>
      <c r="P170" s="7">
        <f t="shared" si="35"/>
        <v>-40353.67824477861</v>
      </c>
      <c r="Q170" s="7">
        <f t="shared" si="36"/>
        <v>0</v>
      </c>
      <c r="R170" s="7">
        <f t="shared" si="37"/>
        <v>0</v>
      </c>
      <c r="S170" s="163">
        <f t="shared" si="38"/>
        <v>-986695.92913863866</v>
      </c>
    </row>
    <row r="171" spans="2:19" ht="15.75" thickBot="1" x14ac:dyDescent="0.3">
      <c r="B171" s="133">
        <v>42719</v>
      </c>
      <c r="C171" s="89">
        <f>LN('Historical Rates'!C165/'Historical Rates'!C164)</f>
        <v>3.0537144472887134E-3</v>
      </c>
      <c r="D171" s="89">
        <v>0</v>
      </c>
      <c r="E171" s="89">
        <f>LN('Historical Rates'!E165/'Historical Rates'!E164)</f>
        <v>3.5290471210719003E-3</v>
      </c>
      <c r="F171" s="89">
        <f>LN('Historical Rates'!F165/'Historical Rates'!F164)</f>
        <v>7.3665158167626459E-3</v>
      </c>
      <c r="G171" s="89">
        <f>LN('Historical Rates'!G165/'Historical Rates'!G164)</f>
        <v>5.8141477779210015E-3</v>
      </c>
      <c r="H171" s="89">
        <v>0</v>
      </c>
      <c r="I171" s="89">
        <f>LN('Historical Rates'!I165/'Historical Rates'!I164)</f>
        <v>3.4782643763247925E-3</v>
      </c>
      <c r="K171" s="10">
        <f t="shared" si="30"/>
        <v>3.7728027283006993E-3</v>
      </c>
      <c r="L171" s="7">
        <f t="shared" si="31"/>
        <v>1075291.410640798</v>
      </c>
      <c r="M171" s="7">
        <f t="shared" si="32"/>
        <v>0</v>
      </c>
      <c r="N171" s="7">
        <f t="shared" si="33"/>
        <v>286901.28964840015</v>
      </c>
      <c r="O171" s="7">
        <f t="shared" si="34"/>
        <v>-4620.7943763807052</v>
      </c>
      <c r="P171" s="7">
        <f t="shared" si="35"/>
        <v>764610.44028164959</v>
      </c>
      <c r="Q171" s="7">
        <f t="shared" si="36"/>
        <v>0</v>
      </c>
      <c r="R171" s="7">
        <f t="shared" si="37"/>
        <v>0</v>
      </c>
      <c r="S171" s="163">
        <f t="shared" si="38"/>
        <v>2122182.346194467</v>
      </c>
    </row>
    <row r="172" spans="2:19" ht="15.75" thickBot="1" x14ac:dyDescent="0.3">
      <c r="B172" s="133">
        <v>42724</v>
      </c>
      <c r="C172" s="89">
        <f>LN('Historical Rates'!C166/'Historical Rates'!C165)</f>
        <v>1.0898881397257715E-2</v>
      </c>
      <c r="D172" s="89">
        <v>0</v>
      </c>
      <c r="E172" s="89">
        <f>LN('Historical Rates'!E166/'Historical Rates'!E165)</f>
        <v>-1.2223724071977471E-3</v>
      </c>
      <c r="F172" s="89">
        <f>LN('Historical Rates'!F166/'Historical Rates'!F165)</f>
        <v>-1.8365478073013922E-3</v>
      </c>
      <c r="G172" s="89">
        <f>LN('Historical Rates'!G166/'Historical Rates'!G165)</f>
        <v>-2.1687013097012428E-3</v>
      </c>
      <c r="H172" s="89">
        <v>0</v>
      </c>
      <c r="I172" s="89">
        <f>LN('Historical Rates'!I166/'Historical Rates'!I165)</f>
        <v>-1.3986241974739952E-2</v>
      </c>
      <c r="K172" s="10">
        <f t="shared" si="30"/>
        <v>6.1411227436208625E-3</v>
      </c>
      <c r="L172" s="7">
        <f t="shared" si="31"/>
        <v>3837776.5027995049</v>
      </c>
      <c r="M172" s="7">
        <f t="shared" si="32"/>
        <v>0</v>
      </c>
      <c r="N172" s="7">
        <f t="shared" si="33"/>
        <v>-99375.329380451149</v>
      </c>
      <c r="O172" s="7">
        <f t="shared" si="34"/>
        <v>1152.0113430859442</v>
      </c>
      <c r="P172" s="7">
        <f t="shared" si="35"/>
        <v>-285202.87522567814</v>
      </c>
      <c r="Q172" s="7">
        <f t="shared" si="36"/>
        <v>0</v>
      </c>
      <c r="R172" s="7">
        <f t="shared" si="37"/>
        <v>0</v>
      </c>
      <c r="S172" s="163">
        <f t="shared" si="38"/>
        <v>3454350.3095364617</v>
      </c>
    </row>
    <row r="173" spans="2:19" ht="15.75" thickBot="1" x14ac:dyDescent="0.3">
      <c r="B173" s="133">
        <v>42725</v>
      </c>
      <c r="C173" s="89">
        <f>LN('Historical Rates'!C167/'Historical Rates'!C166)</f>
        <v>-2.6878910669985773E-4</v>
      </c>
      <c r="D173" s="89">
        <v>0</v>
      </c>
      <c r="E173" s="89">
        <f>LN('Historical Rates'!E167/'Historical Rates'!E166)</f>
        <v>-1.1759623936108101E-2</v>
      </c>
      <c r="F173" s="89">
        <f>LN('Historical Rates'!F167/'Historical Rates'!F166)</f>
        <v>-1.8399269220072938E-3</v>
      </c>
      <c r="G173" s="89">
        <f>LN('Historical Rates'!G167/'Historical Rates'!G166)</f>
        <v>-5.334817656176446E-3</v>
      </c>
      <c r="H173" s="89">
        <v>0</v>
      </c>
      <c r="I173" s="89">
        <f>LN('Historical Rates'!I167/'Historical Rates'!I166)</f>
        <v>0</v>
      </c>
      <c r="K173" s="10">
        <f t="shared" si="30"/>
        <v>-3.113079052605305E-3</v>
      </c>
      <c r="L173" s="7">
        <f t="shared" si="31"/>
        <v>-94647.558800000654</v>
      </c>
      <c r="M173" s="7">
        <f t="shared" si="32"/>
        <v>0</v>
      </c>
      <c r="N173" s="7">
        <f t="shared" si="33"/>
        <v>-956023.29957692605</v>
      </c>
      <c r="O173" s="7">
        <f t="shared" si="34"/>
        <v>1154.1309603675152</v>
      </c>
      <c r="P173" s="7">
        <f t="shared" si="35"/>
        <v>-701574.40655386343</v>
      </c>
      <c r="Q173" s="7">
        <f t="shared" si="36"/>
        <v>0</v>
      </c>
      <c r="R173" s="7">
        <f t="shared" si="37"/>
        <v>0</v>
      </c>
      <c r="S173" s="163">
        <f t="shared" si="38"/>
        <v>-1751091.1339704227</v>
      </c>
    </row>
    <row r="174" spans="2:19" ht="15.75" thickBot="1" x14ac:dyDescent="0.3">
      <c r="B174" s="133">
        <v>42726</v>
      </c>
      <c r="C174" s="89">
        <f>LN('Historical Rates'!C168/'Historical Rates'!C167)</f>
        <v>-5.6613250100105298E-3</v>
      </c>
      <c r="D174" s="89">
        <v>0</v>
      </c>
      <c r="E174" s="89">
        <f>LN('Historical Rates'!E168/'Historical Rates'!E167)</f>
        <v>-4.1241929049601021E-3</v>
      </c>
      <c r="F174" s="89">
        <f>LN('Historical Rates'!F168/'Historical Rates'!F167)</f>
        <v>3.6764747293086273E-3</v>
      </c>
      <c r="G174" s="89">
        <f>LN('Historical Rates'!G168/'Historical Rates'!G167)</f>
        <v>-3.9118498699281965E-3</v>
      </c>
      <c r="H174" s="89">
        <v>0</v>
      </c>
      <c r="I174" s="89">
        <f>LN('Historical Rates'!I168/'Historical Rates'!I167)</f>
        <v>-3.5273405179682992E-3</v>
      </c>
      <c r="K174" s="10">
        <f t="shared" si="30"/>
        <v>-5.0587677468928258E-3</v>
      </c>
      <c r="L174" s="7">
        <f t="shared" si="31"/>
        <v>-1993498.1679492651</v>
      </c>
      <c r="M174" s="7">
        <f t="shared" si="32"/>
        <v>0</v>
      </c>
      <c r="N174" s="7">
        <f t="shared" si="33"/>
        <v>-335284.9147654461</v>
      </c>
      <c r="O174" s="7">
        <f t="shared" si="34"/>
        <v>-2306.1423034534228</v>
      </c>
      <c r="P174" s="7">
        <f t="shared" si="35"/>
        <v>-514441.90371628909</v>
      </c>
      <c r="Q174" s="7">
        <f t="shared" si="36"/>
        <v>0</v>
      </c>
      <c r="R174" s="7">
        <f t="shared" si="37"/>
        <v>0</v>
      </c>
      <c r="S174" s="163">
        <f t="shared" si="38"/>
        <v>-2845531.1287344536</v>
      </c>
    </row>
    <row r="175" spans="2:19" ht="15.75" thickBot="1" x14ac:dyDescent="0.3">
      <c r="B175" s="133">
        <v>42727</v>
      </c>
      <c r="C175" s="89">
        <f>LN('Historical Rates'!C169/'Historical Rates'!C168)</f>
        <v>-2.4361280638612879E-3</v>
      </c>
      <c r="D175" s="89">
        <v>0</v>
      </c>
      <c r="E175" s="89">
        <f>LN('Historical Rates'!E169/'Historical Rates'!E168)</f>
        <v>2.4534931270196974E-3</v>
      </c>
      <c r="F175" s="89">
        <f>LN('Historical Rates'!F169/'Historical Rates'!F168)</f>
        <v>1.8331810816609117E-3</v>
      </c>
      <c r="G175" s="89">
        <f>LN('Historical Rates'!G169/'Historical Rates'!G168)</f>
        <v>-7.7185511481090167E-4</v>
      </c>
      <c r="H175" s="89">
        <v>0</v>
      </c>
      <c r="I175" s="89">
        <f>LN('Historical Rates'!I169/'Historical Rates'!I168)</f>
        <v>-3.5398267051241737E-3</v>
      </c>
      <c r="K175" s="10">
        <f t="shared" si="30"/>
        <v>-1.3529312957926531E-3</v>
      </c>
      <c r="L175" s="7">
        <f t="shared" si="31"/>
        <v>-857823.35824387427</v>
      </c>
      <c r="M175" s="7">
        <f t="shared" si="32"/>
        <v>0</v>
      </c>
      <c r="N175" s="7">
        <f t="shared" si="33"/>
        <v>199461.8711896468</v>
      </c>
      <c r="O175" s="7">
        <f t="shared" si="34"/>
        <v>-1149.89949709344</v>
      </c>
      <c r="P175" s="7">
        <f t="shared" si="35"/>
        <v>-101505.58632347606</v>
      </c>
      <c r="Q175" s="7">
        <f t="shared" si="36"/>
        <v>0</v>
      </c>
      <c r="R175" s="7">
        <f t="shared" si="37"/>
        <v>0</v>
      </c>
      <c r="S175" s="163">
        <f t="shared" si="38"/>
        <v>-761016.97287479695</v>
      </c>
    </row>
    <row r="176" spans="2:19" ht="15.75" thickBot="1" x14ac:dyDescent="0.3">
      <c r="B176" s="133">
        <v>42730</v>
      </c>
      <c r="C176" s="89">
        <f>LN('Historical Rates'!C170/'Historical Rates'!C169)</f>
        <v>-9.621859406079819E-3</v>
      </c>
      <c r="D176" s="89">
        <v>0</v>
      </c>
      <c r="E176" s="89">
        <f>LN('Historical Rates'!E170/'Historical Rates'!E169)</f>
        <v>-9.4427766869498216E-3</v>
      </c>
      <c r="F176" s="89">
        <f>LN('Historical Rates'!F170/'Historical Rates'!F169)</f>
        <v>-1.2903404835907954E-2</v>
      </c>
      <c r="G176" s="89">
        <f>LN('Historical Rates'!G170/'Historical Rates'!G169)</f>
        <v>-9.807955962546069E-3</v>
      </c>
      <c r="H176" s="89">
        <v>0</v>
      </c>
      <c r="I176" s="89">
        <f>LN('Historical Rates'!I170/'Historical Rates'!I169)</f>
        <v>-7.1174677688639896E-3</v>
      </c>
      <c r="K176" s="10">
        <f t="shared" si="30"/>
        <v>-9.6667739823435329E-3</v>
      </c>
      <c r="L176" s="7">
        <f t="shared" si="31"/>
        <v>-3388104.2095920662</v>
      </c>
      <c r="M176" s="7">
        <f t="shared" si="32"/>
        <v>0</v>
      </c>
      <c r="N176" s="7">
        <f t="shared" si="33"/>
        <v>-767670.34171107493</v>
      </c>
      <c r="O176" s="7">
        <f t="shared" si="34"/>
        <v>8093.9187514199821</v>
      </c>
      <c r="P176" s="7">
        <f t="shared" si="35"/>
        <v>-1289830.5673040419</v>
      </c>
      <c r="Q176" s="7">
        <f t="shared" si="36"/>
        <v>0</v>
      </c>
      <c r="R176" s="7">
        <f t="shared" si="37"/>
        <v>0</v>
      </c>
      <c r="S176" s="163">
        <f t="shared" si="38"/>
        <v>-5437511.1998557635</v>
      </c>
    </row>
    <row r="177" spans="2:19" ht="15.75" thickBot="1" x14ac:dyDescent="0.3">
      <c r="B177" s="133">
        <v>42731</v>
      </c>
      <c r="C177" s="89">
        <f>LN('Historical Rates'!C171/'Historical Rates'!C170)</f>
        <v>1.1997907563647795E-2</v>
      </c>
      <c r="D177" s="89">
        <v>0</v>
      </c>
      <c r="E177" s="89">
        <f>LN('Historical Rates'!E171/'Historical Rates'!E170)</f>
        <v>1.2292806684561283E-2</v>
      </c>
      <c r="F177" s="89">
        <f>LN('Historical Rates'!F171/'Historical Rates'!F170)</f>
        <v>1.6559716039018558E-2</v>
      </c>
      <c r="G177" s="89">
        <f>LN('Historical Rates'!G171/'Historical Rates'!G170)</f>
        <v>1.1875187997228922E-2</v>
      </c>
      <c r="H177" s="89">
        <v>0</v>
      </c>
      <c r="I177" s="89">
        <f>LN('Historical Rates'!I171/'Historical Rates'!I170)</f>
        <v>1.4184634991956381E-2</v>
      </c>
      <c r="K177" s="10">
        <f t="shared" si="30"/>
        <v>1.2045341523056264E-2</v>
      </c>
      <c r="L177" s="7">
        <f t="shared" si="31"/>
        <v>4224771.8873345563</v>
      </c>
      <c r="M177" s="7">
        <f t="shared" si="32"/>
        <v>0</v>
      </c>
      <c r="N177" s="7">
        <f t="shared" si="33"/>
        <v>999369.50972983369</v>
      </c>
      <c r="O177" s="7">
        <f t="shared" si="34"/>
        <v>-10387.413079795171</v>
      </c>
      <c r="P177" s="7">
        <f t="shared" si="35"/>
        <v>1561689.3601275673</v>
      </c>
      <c r="Q177" s="7">
        <f t="shared" si="36"/>
        <v>0</v>
      </c>
      <c r="R177" s="7">
        <f t="shared" si="37"/>
        <v>0</v>
      </c>
      <c r="S177" s="163">
        <f t="shared" si="38"/>
        <v>6775443.3441121615</v>
      </c>
    </row>
    <row r="178" spans="2:19" ht="15.75" thickBot="1" x14ac:dyDescent="0.3">
      <c r="B178" s="133">
        <v>42732</v>
      </c>
      <c r="C178" s="89">
        <f>LN('Historical Rates'!C172/'Historical Rates'!C171)</f>
        <v>1.3809254393440619E-3</v>
      </c>
      <c r="D178" s="89">
        <v>0</v>
      </c>
      <c r="E178" s="89">
        <f>LN('Historical Rates'!E172/'Historical Rates'!E171)</f>
        <v>1.3789143236315206E-3</v>
      </c>
      <c r="F178" s="89">
        <f>LN('Historical Rates'!F172/'Historical Rates'!F171)</f>
        <v>0</v>
      </c>
      <c r="G178" s="89">
        <f>LN('Historical Rates'!G172/'Historical Rates'!G171)</f>
        <v>-5.549560802209036E-4</v>
      </c>
      <c r="H178" s="89">
        <v>0</v>
      </c>
      <c r="I178" s="89">
        <f>LN('Historical Rates'!I172/'Historical Rates'!I171)</f>
        <v>0</v>
      </c>
      <c r="K178" s="10">
        <f t="shared" si="30"/>
        <v>9.3401663236127757E-4</v>
      </c>
      <c r="L178" s="7">
        <f t="shared" si="31"/>
        <v>486259.3701190459</v>
      </c>
      <c r="M178" s="7">
        <f t="shared" si="32"/>
        <v>0</v>
      </c>
      <c r="N178" s="7">
        <f t="shared" si="33"/>
        <v>112101.73290187545</v>
      </c>
      <c r="O178" s="7">
        <f t="shared" si="34"/>
        <v>0</v>
      </c>
      <c r="P178" s="7">
        <f t="shared" si="35"/>
        <v>-72981.497726294809</v>
      </c>
      <c r="Q178" s="7">
        <f t="shared" si="36"/>
        <v>0</v>
      </c>
      <c r="R178" s="7">
        <f t="shared" si="37"/>
        <v>0</v>
      </c>
      <c r="S178" s="163">
        <f t="shared" si="38"/>
        <v>525379.60529462656</v>
      </c>
    </row>
    <row r="179" spans="2:19" ht="15.75" thickBot="1" x14ac:dyDescent="0.3">
      <c r="B179" s="133">
        <v>42733</v>
      </c>
      <c r="C179" s="89">
        <f>LN('Historical Rates'!C173/'Historical Rates'!C172)</f>
        <v>-2.1923576616600131E-3</v>
      </c>
      <c r="D179" s="89">
        <v>0</v>
      </c>
      <c r="E179" s="89">
        <f>LN('Historical Rates'!E173/'Historical Rates'!E172)</f>
        <v>-3.0476433123008103E-3</v>
      </c>
      <c r="F179" s="89">
        <f>LN('Historical Rates'!F173/'Historical Rates'!F172)</f>
        <v>1.8231545615149567E-3</v>
      </c>
      <c r="G179" s="89">
        <f>LN('Historical Rates'!G173/'Historical Rates'!G172)</f>
        <v>-2.6866379164877476E-3</v>
      </c>
      <c r="H179" s="89">
        <v>0</v>
      </c>
      <c r="I179" s="89">
        <f>LN('Historical Rates'!I173/'Historical Rates'!I172)</f>
        <v>-3.5273405179682992E-3</v>
      </c>
      <c r="K179" s="10">
        <f t="shared" si="30"/>
        <v>-2.4430615382609534E-3</v>
      </c>
      <c r="L179" s="7">
        <f t="shared" si="31"/>
        <v>-771985.52887897915</v>
      </c>
      <c r="M179" s="7">
        <f t="shared" si="32"/>
        <v>0</v>
      </c>
      <c r="N179" s="7">
        <f t="shared" si="33"/>
        <v>-247764.55702916358</v>
      </c>
      <c r="O179" s="7">
        <f t="shared" si="34"/>
        <v>-1143.6101618014868</v>
      </c>
      <c r="P179" s="7">
        <f t="shared" si="35"/>
        <v>-353315.99379085854</v>
      </c>
      <c r="Q179" s="7">
        <f t="shared" si="36"/>
        <v>0</v>
      </c>
      <c r="R179" s="7">
        <f t="shared" si="37"/>
        <v>0</v>
      </c>
      <c r="S179" s="163">
        <f t="shared" si="38"/>
        <v>-1374209.6898608026</v>
      </c>
    </row>
    <row r="180" spans="2:19" ht="15.75" thickBot="1" x14ac:dyDescent="0.3">
      <c r="B180" s="133">
        <v>42734</v>
      </c>
      <c r="C180" s="89">
        <f>LN('Historical Rates'!C174/'Historical Rates'!C173)</f>
        <v>2.012345060291756E-3</v>
      </c>
      <c r="D180" s="89">
        <v>0</v>
      </c>
      <c r="E180" s="89">
        <f>LN('Historical Rates'!E174/'Historical Rates'!E173)</f>
        <v>4.7686166604177576E-3</v>
      </c>
      <c r="F180" s="89">
        <f>LN('Historical Rates'!F174/'Historical Rates'!F173)</f>
        <v>9.0662452377530418E-3</v>
      </c>
      <c r="G180" s="89">
        <f>LN('Historical Rates'!G174/'Historical Rates'!G173)</f>
        <v>7.4860564325878879E-3</v>
      </c>
      <c r="H180" s="89">
        <v>0</v>
      </c>
      <c r="I180" s="89">
        <f>LN('Historical Rates'!I174/'Historical Rates'!I173)</f>
        <v>1.0544913176614819E-2</v>
      </c>
      <c r="K180" s="10">
        <f t="shared" si="30"/>
        <v>3.689041323608967E-3</v>
      </c>
      <c r="L180" s="7">
        <f t="shared" si="31"/>
        <v>708598.46129305824</v>
      </c>
      <c r="M180" s="7">
        <f t="shared" si="32"/>
        <v>0</v>
      </c>
      <c r="N180" s="7">
        <f t="shared" si="33"/>
        <v>387674.69596641517</v>
      </c>
      <c r="O180" s="7">
        <f t="shared" si="34"/>
        <v>-5686.9836502853504</v>
      </c>
      <c r="P180" s="7">
        <f t="shared" si="35"/>
        <v>984480.808456684</v>
      </c>
      <c r="Q180" s="7">
        <f t="shared" si="36"/>
        <v>0</v>
      </c>
      <c r="R180" s="7">
        <f t="shared" si="37"/>
        <v>0</v>
      </c>
      <c r="S180" s="163">
        <f t="shared" si="38"/>
        <v>2075066.9820658721</v>
      </c>
    </row>
    <row r="181" spans="2:19" ht="15.75" thickBot="1" x14ac:dyDescent="0.3">
      <c r="B181" s="133">
        <v>42739</v>
      </c>
      <c r="C181" s="89">
        <f>LN('Historical Rates'!C175/'Historical Rates'!C174)</f>
        <v>3.000435063317144E-5</v>
      </c>
      <c r="D181" s="89">
        <v>0</v>
      </c>
      <c r="E181" s="89">
        <f>LN('Historical Rates'!E175/'Historical Rates'!E174)</f>
        <v>9.9236584888288126E-3</v>
      </c>
      <c r="F181" s="89">
        <f>LN('Historical Rates'!F175/'Historical Rates'!F174)</f>
        <v>-2.0055366813348432E-2</v>
      </c>
      <c r="G181" s="89">
        <f>LN('Historical Rates'!G175/'Historical Rates'!G174)</f>
        <v>7.0952649487131198E-3</v>
      </c>
      <c r="H181" s="89">
        <v>0</v>
      </c>
      <c r="I181" s="89">
        <f>LN('Historical Rates'!I175/'Historical Rates'!I174)</f>
        <v>-3.5026305512020003E-3</v>
      </c>
      <c r="K181" s="10">
        <f t="shared" si="30"/>
        <v>3.1342477835191794E-3</v>
      </c>
      <c r="L181" s="7">
        <f t="shared" si="31"/>
        <v>10565.303689855351</v>
      </c>
      <c r="M181" s="7">
        <f t="shared" si="32"/>
        <v>0</v>
      </c>
      <c r="N181" s="7">
        <f t="shared" si="33"/>
        <v>806764.63668484788</v>
      </c>
      <c r="O181" s="7">
        <f t="shared" si="34"/>
        <v>12580.129941009071</v>
      </c>
      <c r="P181" s="7">
        <f t="shared" si="35"/>
        <v>933088.36712959909</v>
      </c>
      <c r="Q181" s="7">
        <f t="shared" si="36"/>
        <v>0</v>
      </c>
      <c r="R181" s="7">
        <f t="shared" si="37"/>
        <v>0</v>
      </c>
      <c r="S181" s="163">
        <f t="shared" si="38"/>
        <v>1762998.4374453113</v>
      </c>
    </row>
    <row r="182" spans="2:19" ht="15.75" thickBot="1" x14ac:dyDescent="0.3">
      <c r="B182" s="133">
        <v>42740</v>
      </c>
      <c r="C182" s="89">
        <f>LN('Historical Rates'!C176/'Historical Rates'!C175)</f>
        <v>3.6537926243487362E-3</v>
      </c>
      <c r="D182" s="89">
        <v>0</v>
      </c>
      <c r="E182" s="89">
        <f>LN('Historical Rates'!E176/'Historical Rates'!E175)</f>
        <v>-1.0238948630025124E-2</v>
      </c>
      <c r="F182" s="89">
        <f>LN('Historical Rates'!F176/'Historical Rates'!F175)</f>
        <v>1.0989121575595385E-2</v>
      </c>
      <c r="G182" s="89">
        <f>LN('Historical Rates'!G176/'Historical Rates'!G175)</f>
        <v>-6.6349939944236221E-3</v>
      </c>
      <c r="H182" s="89">
        <v>0</v>
      </c>
      <c r="I182" s="89">
        <f>LN('Historical Rates'!I176/'Historical Rates'!I175)</f>
        <v>-3.5149421074446084E-3</v>
      </c>
      <c r="K182" s="10">
        <f t="shared" si="30"/>
        <v>-7.5601458885055052E-4</v>
      </c>
      <c r="L182" s="7">
        <f t="shared" si="31"/>
        <v>1286594.3731946587</v>
      </c>
      <c r="M182" s="7">
        <f t="shared" si="32"/>
        <v>0</v>
      </c>
      <c r="N182" s="7">
        <f t="shared" si="33"/>
        <v>-832396.81019211817</v>
      </c>
      <c r="O182" s="7">
        <f t="shared" si="34"/>
        <v>-6893.1462907237174</v>
      </c>
      <c r="P182" s="7">
        <f t="shared" si="35"/>
        <v>-872558.77785005234</v>
      </c>
      <c r="Q182" s="7">
        <f t="shared" si="36"/>
        <v>0</v>
      </c>
      <c r="R182" s="7">
        <f t="shared" si="37"/>
        <v>0</v>
      </c>
      <c r="S182" s="163">
        <f t="shared" si="38"/>
        <v>-425254.36113823554</v>
      </c>
    </row>
    <row r="183" spans="2:19" ht="15.75" thickBot="1" x14ac:dyDescent="0.3">
      <c r="B183" s="133">
        <v>42741</v>
      </c>
      <c r="C183" s="89">
        <f>LN('Historical Rates'!C177/'Historical Rates'!C176)</f>
        <v>-5.8464795432617515E-3</v>
      </c>
      <c r="D183" s="89">
        <v>0</v>
      </c>
      <c r="E183" s="89">
        <f>LN('Historical Rates'!E177/'Historical Rates'!E176)</f>
        <v>1.3178252064749906E-3</v>
      </c>
      <c r="F183" s="89">
        <f>LN('Historical Rates'!F177/'Historical Rates'!F176)</f>
        <v>3.6363676433837124E-3</v>
      </c>
      <c r="G183" s="89">
        <f>LN('Historical Rates'!G177/'Historical Rates'!G176)</f>
        <v>1.103786713323097E-3</v>
      </c>
      <c r="H183" s="89">
        <v>0</v>
      </c>
      <c r="I183" s="89">
        <f>LN('Historical Rates'!I177/'Historical Rates'!I176)</f>
        <v>3.5149421074445919E-3</v>
      </c>
      <c r="K183" s="10">
        <f t="shared" si="30"/>
        <v>-3.2154673222960423E-3</v>
      </c>
      <c r="L183" s="7">
        <f t="shared" si="31"/>
        <v>-2058695.8420222336</v>
      </c>
      <c r="M183" s="7">
        <f t="shared" si="32"/>
        <v>0</v>
      </c>
      <c r="N183" s="7">
        <f t="shared" si="33"/>
        <v>107135.36495766755</v>
      </c>
      <c r="O183" s="7">
        <f t="shared" si="34"/>
        <v>-2280.9843316653014</v>
      </c>
      <c r="P183" s="7">
        <f t="shared" si="35"/>
        <v>145157.44647150856</v>
      </c>
      <c r="Q183" s="7">
        <f t="shared" si="36"/>
        <v>0</v>
      </c>
      <c r="R183" s="7">
        <f t="shared" si="37"/>
        <v>0</v>
      </c>
      <c r="S183" s="163">
        <f t="shared" si="38"/>
        <v>-1808684.0149247227</v>
      </c>
    </row>
    <row r="184" spans="2:19" ht="15.75" thickBot="1" x14ac:dyDescent="0.3">
      <c r="B184" s="133">
        <v>42744</v>
      </c>
      <c r="C184" s="89">
        <f>LN('Historical Rates'!C178/'Historical Rates'!C177)</f>
        <v>-5.6993957332669466E-3</v>
      </c>
      <c r="D184" s="89">
        <v>0</v>
      </c>
      <c r="E184" s="89">
        <f>LN('Historical Rates'!E178/'Historical Rates'!E177)</f>
        <v>3.1157570906414724E-3</v>
      </c>
      <c r="F184" s="89">
        <f>LN('Historical Rates'!F178/'Historical Rates'!F177)</f>
        <v>1.0830430774369591E-2</v>
      </c>
      <c r="G184" s="89">
        <f>LN('Historical Rates'!G178/'Historical Rates'!G177)</f>
        <v>2.5707741778778553E-3</v>
      </c>
      <c r="H184" s="89">
        <v>0</v>
      </c>
      <c r="I184" s="89">
        <f>LN('Historical Rates'!I178/'Historical Rates'!I177)</f>
        <v>0</v>
      </c>
      <c r="K184" s="10">
        <f t="shared" si="30"/>
        <v>-2.528585579512025E-3</v>
      </c>
      <c r="L184" s="7">
        <f t="shared" si="31"/>
        <v>-2006903.8489391345</v>
      </c>
      <c r="M184" s="7">
        <f t="shared" si="32"/>
        <v>0</v>
      </c>
      <c r="N184" s="7">
        <f t="shared" si="33"/>
        <v>253302.00954207467</v>
      </c>
      <c r="O184" s="7">
        <f t="shared" si="34"/>
        <v>-6793.6043118388134</v>
      </c>
      <c r="P184" s="7">
        <f t="shared" si="35"/>
        <v>338078.91561964189</v>
      </c>
      <c r="Q184" s="7">
        <f t="shared" si="36"/>
        <v>0</v>
      </c>
      <c r="R184" s="7">
        <f t="shared" si="37"/>
        <v>0</v>
      </c>
      <c r="S184" s="163">
        <f t="shared" si="38"/>
        <v>-1422316.5280892565</v>
      </c>
    </row>
    <row r="185" spans="2:19" ht="15.75" thickBot="1" x14ac:dyDescent="0.3">
      <c r="B185" s="133">
        <v>42745</v>
      </c>
      <c r="C185" s="89">
        <f>LN('Historical Rates'!C179/'Historical Rates'!C178)</f>
        <v>-3.9321849843481179E-4</v>
      </c>
      <c r="D185" s="89">
        <v>0</v>
      </c>
      <c r="E185" s="89">
        <f>LN('Historical Rates'!E179/'Historical Rates'!E178)</f>
        <v>-7.218179827668687E-3</v>
      </c>
      <c r="F185" s="89">
        <f>LN('Historical Rates'!F179/'Historical Rates'!F178)</f>
        <v>-1.0830430774369664E-2</v>
      </c>
      <c r="G185" s="89">
        <f>LN('Historical Rates'!G179/'Historical Rates'!G178)</f>
        <v>-7.393465489267833E-3</v>
      </c>
      <c r="H185" s="89">
        <v>0</v>
      </c>
      <c r="I185" s="89">
        <f>LN('Historical Rates'!I179/'Historical Rates'!I178)</f>
        <v>-1.0582109330536972E-2</v>
      </c>
      <c r="K185" s="10">
        <f t="shared" si="30"/>
        <v>-3.0058762806995081E-3</v>
      </c>
      <c r="L185" s="7">
        <f t="shared" si="31"/>
        <v>-138462.34845155096</v>
      </c>
      <c r="M185" s="7">
        <f t="shared" si="32"/>
        <v>0</v>
      </c>
      <c r="N185" s="7">
        <f t="shared" si="33"/>
        <v>-586817.0728316044</v>
      </c>
      <c r="O185" s="7">
        <f t="shared" si="34"/>
        <v>6793.6043118388588</v>
      </c>
      <c r="P185" s="7">
        <f t="shared" si="35"/>
        <v>-972304.30303539324</v>
      </c>
      <c r="Q185" s="7">
        <f t="shared" si="36"/>
        <v>0</v>
      </c>
      <c r="R185" s="7">
        <f t="shared" si="37"/>
        <v>0</v>
      </c>
      <c r="S185" s="163">
        <f t="shared" si="38"/>
        <v>-1690790.1200067098</v>
      </c>
    </row>
    <row r="186" spans="2:19" ht="15.75" thickBot="1" x14ac:dyDescent="0.3">
      <c r="B186" s="133">
        <v>42746</v>
      </c>
      <c r="C186" s="89">
        <f>LN('Historical Rates'!C180/'Historical Rates'!C179)</f>
        <v>6.9642573340325531E-3</v>
      </c>
      <c r="D186" s="89">
        <v>0</v>
      </c>
      <c r="E186" s="89">
        <f>LN('Historical Rates'!E180/'Historical Rates'!E179)</f>
        <v>1.350580883286513E-2</v>
      </c>
      <c r="F186" s="89">
        <f>LN('Historical Rates'!F180/'Historical Rates'!F179)</f>
        <v>7.2333045935200607E-3</v>
      </c>
      <c r="G186" s="89">
        <f>LN('Historical Rates'!G180/'Historical Rates'!G179)</f>
        <v>1.1389505276377766E-2</v>
      </c>
      <c r="H186" s="89">
        <v>0</v>
      </c>
      <c r="I186" s="89">
        <f>LN('Historical Rates'!I180/'Historical Rates'!I179)</f>
        <v>1.757514482150771E-2</v>
      </c>
      <c r="K186" s="10">
        <f t="shared" si="30"/>
        <v>8.9664062102602499E-3</v>
      </c>
      <c r="L186" s="7">
        <f t="shared" si="31"/>
        <v>2452294.1558685228</v>
      </c>
      <c r="M186" s="7">
        <f t="shared" si="32"/>
        <v>0</v>
      </c>
      <c r="N186" s="7">
        <f t="shared" si="33"/>
        <v>1097983.0642547021</v>
      </c>
      <c r="O186" s="7">
        <f t="shared" si="34"/>
        <v>-4537.2349723773286</v>
      </c>
      <c r="P186" s="7">
        <f t="shared" si="35"/>
        <v>1497817.9049785582</v>
      </c>
      <c r="Q186" s="7">
        <f t="shared" si="36"/>
        <v>0</v>
      </c>
      <c r="R186" s="7">
        <f t="shared" si="37"/>
        <v>0</v>
      </c>
      <c r="S186" s="163">
        <f t="shared" si="38"/>
        <v>5043557.890129406</v>
      </c>
    </row>
    <row r="187" spans="2:19" ht="15.75" thickBot="1" x14ac:dyDescent="0.3">
      <c r="B187" s="133">
        <v>42747</v>
      </c>
      <c r="C187" s="89">
        <f>LN('Historical Rates'!C181/'Historical Rates'!C180)</f>
        <v>3.3292872790869378E-3</v>
      </c>
      <c r="D187" s="89">
        <v>0</v>
      </c>
      <c r="E187" s="89">
        <f>LN('Historical Rates'!E181/'Historical Rates'!E180)</f>
        <v>-2.3567839403177177E-3</v>
      </c>
      <c r="F187" s="89">
        <f>LN('Historical Rates'!F181/'Historical Rates'!F180)</f>
        <v>0</v>
      </c>
      <c r="G187" s="89">
        <f>LN('Historical Rates'!G181/'Historical Rates'!G180)</f>
        <v>-1.8892652723132061E-3</v>
      </c>
      <c r="H187" s="89">
        <v>0</v>
      </c>
      <c r="I187" s="89">
        <f>LN('Historical Rates'!I181/'Historical Rates'!I180)</f>
        <v>3.4782643763247925E-3</v>
      </c>
      <c r="K187" s="10">
        <f t="shared" si="30"/>
        <v>1.3018310876884631E-3</v>
      </c>
      <c r="L187" s="7">
        <f t="shared" si="31"/>
        <v>1172327.693552478</v>
      </c>
      <c r="M187" s="7">
        <f t="shared" si="32"/>
        <v>0</v>
      </c>
      <c r="N187" s="7">
        <f t="shared" si="33"/>
        <v>-191599.69496083565</v>
      </c>
      <c r="O187" s="7">
        <f t="shared" si="34"/>
        <v>0</v>
      </c>
      <c r="P187" s="7">
        <f t="shared" si="35"/>
        <v>-248454.63287979376</v>
      </c>
      <c r="Q187" s="7">
        <f t="shared" si="36"/>
        <v>0</v>
      </c>
      <c r="R187" s="7">
        <f t="shared" si="37"/>
        <v>0</v>
      </c>
      <c r="S187" s="163">
        <f t="shared" si="38"/>
        <v>732273.3657118486</v>
      </c>
    </row>
    <row r="188" spans="2:19" ht="15.75" thickBot="1" x14ac:dyDescent="0.3">
      <c r="B188" s="133">
        <v>42748</v>
      </c>
      <c r="C188" s="89">
        <f>LN('Historical Rates'!C182/'Historical Rates'!C181)</f>
        <v>-6.3381657338655662E-3</v>
      </c>
      <c r="D188" s="89">
        <v>0</v>
      </c>
      <c r="E188" s="89">
        <f>LN('Historical Rates'!E182/'Historical Rates'!E181)</f>
        <v>2.55529510722283E-3</v>
      </c>
      <c r="F188" s="89">
        <f>LN('Historical Rates'!F182/'Historical Rates'!F181)</f>
        <v>7.1813594086645761E-3</v>
      </c>
      <c r="G188" s="89">
        <f>LN('Historical Rates'!G182/'Historical Rates'!G181)</f>
        <v>2.923800584420651E-3</v>
      </c>
      <c r="H188" s="89">
        <v>0</v>
      </c>
      <c r="I188" s="89">
        <f>LN('Historical Rates'!I182/'Historical Rates'!I181)</f>
        <v>6.920442844573757E-3</v>
      </c>
      <c r="K188" s="10">
        <f t="shared" si="30"/>
        <v>-2.9228581575667717E-3</v>
      </c>
      <c r="L188" s="7">
        <f t="shared" si="31"/>
        <v>-2231831.1978694038</v>
      </c>
      <c r="M188" s="7">
        <f t="shared" si="32"/>
        <v>0</v>
      </c>
      <c r="N188" s="7">
        <f t="shared" si="33"/>
        <v>207738.07675081491</v>
      </c>
      <c r="O188" s="7">
        <f t="shared" si="34"/>
        <v>-4504.6513162730289</v>
      </c>
      <c r="P188" s="7">
        <f t="shared" si="35"/>
        <v>384504.92446014221</v>
      </c>
      <c r="Q188" s="7">
        <f t="shared" si="36"/>
        <v>0</v>
      </c>
      <c r="R188" s="7">
        <f t="shared" si="37"/>
        <v>0</v>
      </c>
      <c r="S188" s="163">
        <f t="shared" si="38"/>
        <v>-1644092.8479747197</v>
      </c>
    </row>
    <row r="189" spans="2:19" ht="15.75" thickBot="1" x14ac:dyDescent="0.3">
      <c r="B189" s="133">
        <v>42751</v>
      </c>
      <c r="C189" s="89">
        <f>LN('Historical Rates'!C183/'Historical Rates'!C182)</f>
        <v>6.3261588770621117E-4</v>
      </c>
      <c r="D189" s="89">
        <v>0</v>
      </c>
      <c r="E189" s="89">
        <f>LN('Historical Rates'!E183/'Historical Rates'!E182)</f>
        <v>2.2093196920294498E-3</v>
      </c>
      <c r="F189" s="89">
        <f>LN('Historical Rates'!F183/'Historical Rates'!F182)</f>
        <v>-1.7905107737882331E-3</v>
      </c>
      <c r="G189" s="89">
        <f>LN('Historical Rates'!G183/'Historical Rates'!G182)</f>
        <v>1.9444619361052985E-3</v>
      </c>
      <c r="H189" s="89">
        <v>0</v>
      </c>
      <c r="I189" s="89">
        <f>LN('Historical Rates'!I183/'Historical Rates'!I182)</f>
        <v>0</v>
      </c>
      <c r="K189" s="10">
        <f t="shared" si="30"/>
        <v>1.1719363023373641E-3</v>
      </c>
      <c r="L189" s="7">
        <f t="shared" si="31"/>
        <v>222760.32747245231</v>
      </c>
      <c r="M189" s="7">
        <f t="shared" si="32"/>
        <v>0</v>
      </c>
      <c r="N189" s="7">
        <f t="shared" si="33"/>
        <v>179611.279516248</v>
      </c>
      <c r="O189" s="7">
        <f t="shared" si="34"/>
        <v>1123.133693074145</v>
      </c>
      <c r="P189" s="7">
        <f t="shared" si="35"/>
        <v>255713.4689149592</v>
      </c>
      <c r="Q189" s="7">
        <f t="shared" si="36"/>
        <v>0</v>
      </c>
      <c r="R189" s="7">
        <f t="shared" si="37"/>
        <v>0</v>
      </c>
      <c r="S189" s="163">
        <f t="shared" si="38"/>
        <v>659208.20959673368</v>
      </c>
    </row>
    <row r="190" spans="2:19" ht="15.75" thickBot="1" x14ac:dyDescent="0.3">
      <c r="B190" s="133">
        <v>42752</v>
      </c>
      <c r="C190" s="89">
        <f>LN('Historical Rates'!C184/'Historical Rates'!C183)</f>
        <v>3.5772835791777805E-3</v>
      </c>
      <c r="D190" s="89">
        <v>0</v>
      </c>
      <c r="E190" s="89">
        <f>LN('Historical Rates'!E184/'Historical Rates'!E183)</f>
        <v>-1.3873358303258451E-3</v>
      </c>
      <c r="F190" s="89">
        <f>LN('Historical Rates'!F184/'Historical Rates'!F183)</f>
        <v>3.5778213478839024E-3</v>
      </c>
      <c r="G190" s="89">
        <f>LN('Historical Rates'!G184/'Historical Rates'!G183)</f>
        <v>-7.8948171592143289E-4</v>
      </c>
      <c r="H190" s="89">
        <v>0</v>
      </c>
      <c r="I190" s="89">
        <f>LN('Historical Rates'!I184/'Historical Rates'!I183)</f>
        <v>6.8728792877620504E-3</v>
      </c>
      <c r="K190" s="10">
        <f t="shared" si="30"/>
        <v>1.850326592182452E-3</v>
      </c>
      <c r="L190" s="7">
        <f t="shared" si="31"/>
        <v>1259653.5702712873</v>
      </c>
      <c r="M190" s="7">
        <f t="shared" si="32"/>
        <v>0</v>
      </c>
      <c r="N190" s="7">
        <f t="shared" si="33"/>
        <v>-112786.37695691161</v>
      </c>
      <c r="O190" s="7">
        <f t="shared" si="34"/>
        <v>-2244.2599968871355</v>
      </c>
      <c r="P190" s="7">
        <f t="shared" si="35"/>
        <v>-103823.63597590706</v>
      </c>
      <c r="Q190" s="7">
        <f t="shared" si="36"/>
        <v>0</v>
      </c>
      <c r="R190" s="7">
        <f t="shared" si="37"/>
        <v>0</v>
      </c>
      <c r="S190" s="163">
        <f t="shared" si="38"/>
        <v>1040799.2973415817</v>
      </c>
    </row>
    <row r="191" spans="2:19" ht="15.75" thickBot="1" x14ac:dyDescent="0.3">
      <c r="B191" s="133">
        <v>42753</v>
      </c>
      <c r="C191" s="89">
        <f>LN('Historical Rates'!C185/'Historical Rates'!C184)</f>
        <v>-1.7118920583312192E-3</v>
      </c>
      <c r="D191" s="89">
        <v>0</v>
      </c>
      <c r="E191" s="89">
        <f>LN('Historical Rates'!E185/'Historical Rates'!E184)</f>
        <v>6.2701442501735156E-3</v>
      </c>
      <c r="F191" s="89">
        <f>LN('Historical Rates'!F185/'Historical Rates'!F184)</f>
        <v>3.5650661644961446E-3</v>
      </c>
      <c r="G191" s="89">
        <f>LN('Historical Rates'!G185/'Historical Rates'!G184)</f>
        <v>7.1131590119619314E-3</v>
      </c>
      <c r="H191" s="89">
        <v>0</v>
      </c>
      <c r="I191" s="89">
        <f>LN('Historical Rates'!I185/'Historical Rates'!I184)</f>
        <v>6.8259650703998906E-3</v>
      </c>
      <c r="K191" s="10">
        <f t="shared" si="30"/>
        <v>1.4936110736663735E-3</v>
      </c>
      <c r="L191" s="7">
        <f t="shared" si="31"/>
        <v>-602801.23044973076</v>
      </c>
      <c r="M191" s="7">
        <f t="shared" si="32"/>
        <v>0</v>
      </c>
      <c r="N191" s="7">
        <f t="shared" si="33"/>
        <v>509744.5315804928</v>
      </c>
      <c r="O191" s="7">
        <f t="shared" si="34"/>
        <v>-2236.2590530034968</v>
      </c>
      <c r="P191" s="7">
        <f t="shared" si="35"/>
        <v>935441.59035365586</v>
      </c>
      <c r="Q191" s="7">
        <f t="shared" si="36"/>
        <v>0</v>
      </c>
      <c r="R191" s="7">
        <f t="shared" si="37"/>
        <v>0</v>
      </c>
      <c r="S191" s="163">
        <f t="shared" si="38"/>
        <v>840148.63243141444</v>
      </c>
    </row>
    <row r="192" spans="2:19" ht="15.75" thickBot="1" x14ac:dyDescent="0.3">
      <c r="B192" s="133">
        <v>42754</v>
      </c>
      <c r="C192" s="89">
        <f>LN('Historical Rates'!C186/'Historical Rates'!C185)</f>
        <v>-6.4231332208996164E-3</v>
      </c>
      <c r="D192" s="89">
        <v>0</v>
      </c>
      <c r="E192" s="89">
        <f>LN('Historical Rates'!E186/'Historical Rates'!E185)</f>
        <v>-5.8735661474176824E-3</v>
      </c>
      <c r="F192" s="89">
        <f>LN('Historical Rates'!F186/'Historical Rates'!F185)</f>
        <v>-7.1428875123801137E-3</v>
      </c>
      <c r="G192" s="89">
        <f>LN('Historical Rates'!G186/'Historical Rates'!G185)</f>
        <v>-5.8078145041001511E-3</v>
      </c>
      <c r="H192" s="89">
        <v>0</v>
      </c>
      <c r="I192" s="89">
        <f>LN('Historical Rates'!I186/'Historical Rates'!I185)</f>
        <v>-1.0256500167188997E-2</v>
      </c>
      <c r="K192" s="10">
        <f t="shared" si="30"/>
        <v>-6.2197030988722082E-3</v>
      </c>
      <c r="L192" s="7">
        <f t="shared" si="31"/>
        <v>-2261750.4357577292</v>
      </c>
      <c r="M192" s="7">
        <f t="shared" si="32"/>
        <v>0</v>
      </c>
      <c r="N192" s="7">
        <f t="shared" si="33"/>
        <v>-477503.88269609777</v>
      </c>
      <c r="O192" s="7">
        <f t="shared" si="34"/>
        <v>4480.5190498906741</v>
      </c>
      <c r="P192" s="7">
        <f t="shared" si="35"/>
        <v>-763777.56030171958</v>
      </c>
      <c r="Q192" s="7">
        <f t="shared" si="36"/>
        <v>0</v>
      </c>
      <c r="R192" s="7">
        <f t="shared" si="37"/>
        <v>0</v>
      </c>
      <c r="S192" s="163">
        <f t="shared" si="38"/>
        <v>-3498551.3597056558</v>
      </c>
    </row>
    <row r="193" spans="2:19" ht="15.75" thickBot="1" x14ac:dyDescent="0.3">
      <c r="B193" s="133">
        <v>42755</v>
      </c>
      <c r="C193" s="89">
        <f>LN('Historical Rates'!C187/'Historical Rates'!C186)</f>
        <v>1.6021042376078507E-3</v>
      </c>
      <c r="D193" s="89">
        <v>0</v>
      </c>
      <c r="E193" s="89">
        <f>LN('Historical Rates'!E187/'Historical Rates'!E186)</f>
        <v>-2.5492501094016769E-4</v>
      </c>
      <c r="F193" s="89">
        <f>LN('Historical Rates'!F187/'Historical Rates'!F186)</f>
        <v>-1.444068415479436E-2</v>
      </c>
      <c r="G193" s="89">
        <f>LN('Historical Rates'!G187/'Historical Rates'!G186)</f>
        <v>-9.1052573973063767E-4</v>
      </c>
      <c r="H193" s="89">
        <v>0</v>
      </c>
      <c r="I193" s="89">
        <f>LN('Historical Rates'!I187/'Historical Rates'!I186)</f>
        <v>-6.8965790590603286E-3</v>
      </c>
      <c r="K193" s="10">
        <f t="shared" si="30"/>
        <v>7.6931129858605286E-4</v>
      </c>
      <c r="L193" s="7">
        <f t="shared" si="31"/>
        <v>564142.1145911325</v>
      </c>
      <c r="M193" s="7">
        <f t="shared" si="32"/>
        <v>0</v>
      </c>
      <c r="N193" s="7">
        <f t="shared" si="33"/>
        <v>-20724.663597053885</v>
      </c>
      <c r="O193" s="7">
        <f t="shared" si="34"/>
        <v>9058.2079497778577</v>
      </c>
      <c r="P193" s="7">
        <f t="shared" si="35"/>
        <v>-119741.96620646627</v>
      </c>
      <c r="Q193" s="7">
        <f t="shared" si="36"/>
        <v>0</v>
      </c>
      <c r="R193" s="7">
        <f t="shared" si="37"/>
        <v>0</v>
      </c>
      <c r="S193" s="163">
        <f t="shared" si="38"/>
        <v>432733.69273739023</v>
      </c>
    </row>
    <row r="194" spans="2:19" ht="15.75" thickBot="1" x14ac:dyDescent="0.3">
      <c r="B194" s="133">
        <v>42758</v>
      </c>
      <c r="C194" s="89">
        <f>LN('Historical Rates'!C188/'Historical Rates'!C187)</f>
        <v>2.3832879521453001E-3</v>
      </c>
      <c r="D194" s="89">
        <v>0</v>
      </c>
      <c r="E194" s="89">
        <f>LN('Historical Rates'!E188/'Historical Rates'!E187)</f>
        <v>8.7780158827007392E-4</v>
      </c>
      <c r="F194" s="89">
        <f>LN('Historical Rates'!F188/'Historical Rates'!F187)</f>
        <v>1.0850016024065623E-2</v>
      </c>
      <c r="G194" s="89">
        <f>LN('Historical Rates'!G188/'Historical Rates'!G187)</f>
        <v>3.9466294779026565E-4</v>
      </c>
      <c r="H194" s="89">
        <v>0</v>
      </c>
      <c r="I194" s="89">
        <f>LN('Historical Rates'!I188/'Historical Rates'!I187)</f>
        <v>-3.466207976486284E-3</v>
      </c>
      <c r="K194" s="10">
        <f t="shared" si="30"/>
        <v>1.6989938507689462E-3</v>
      </c>
      <c r="L194" s="7">
        <f t="shared" si="31"/>
        <v>839216.99564964115</v>
      </c>
      <c r="M194" s="7">
        <f t="shared" si="32"/>
        <v>0</v>
      </c>
      <c r="N194" s="7">
        <f t="shared" si="33"/>
        <v>71362.721746147843</v>
      </c>
      <c r="O194" s="7">
        <f t="shared" si="34"/>
        <v>-6805.8895514156438</v>
      </c>
      <c r="P194" s="7">
        <f t="shared" si="35"/>
        <v>51901.572130433873</v>
      </c>
      <c r="Q194" s="7">
        <f t="shared" si="36"/>
        <v>0</v>
      </c>
      <c r="R194" s="7">
        <f t="shared" si="37"/>
        <v>0</v>
      </c>
      <c r="S194" s="163">
        <f t="shared" si="38"/>
        <v>955675.39997480717</v>
      </c>
    </row>
    <row r="195" spans="2:19" ht="15.75" thickBot="1" x14ac:dyDescent="0.3">
      <c r="B195" s="133">
        <v>42759</v>
      </c>
      <c r="C195" s="89">
        <f>LN('Historical Rates'!C189/'Historical Rates'!C188)</f>
        <v>-1.356872767692483E-3</v>
      </c>
      <c r="D195" s="89">
        <v>0</v>
      </c>
      <c r="E195" s="89">
        <f>LN('Historical Rates'!E189/'Historical Rates'!E188)</f>
        <v>6.8823784483948765E-3</v>
      </c>
      <c r="F195" s="89">
        <f>LN('Historical Rates'!F189/'Historical Rates'!F188)</f>
        <v>3.59066813072854E-3</v>
      </c>
      <c r="G195" s="89">
        <f>LN('Historical Rates'!G189/'Historical Rates'!G188)</f>
        <v>7.3185072772483069E-3</v>
      </c>
      <c r="H195" s="89">
        <v>0</v>
      </c>
      <c r="I195" s="89">
        <f>LN('Historical Rates'!I189/'Historical Rates'!I188)</f>
        <v>1.3793322132335769E-2</v>
      </c>
      <c r="K195" s="10">
        <f t="shared" si="30"/>
        <v>1.8523223919026026E-3</v>
      </c>
      <c r="L195" s="7">
        <f t="shared" si="31"/>
        <v>-477789.80569959938</v>
      </c>
      <c r="M195" s="7">
        <f t="shared" si="32"/>
        <v>0</v>
      </c>
      <c r="N195" s="7">
        <f t="shared" si="33"/>
        <v>559517.39519224619</v>
      </c>
      <c r="O195" s="7">
        <f t="shared" si="34"/>
        <v>-2252.3183983620911</v>
      </c>
      <c r="P195" s="7">
        <f t="shared" si="35"/>
        <v>962446.65343924402</v>
      </c>
      <c r="Q195" s="7">
        <f t="shared" si="36"/>
        <v>0</v>
      </c>
      <c r="R195" s="7">
        <f t="shared" si="37"/>
        <v>0</v>
      </c>
      <c r="S195" s="163">
        <f t="shared" si="38"/>
        <v>1041921.9245335287</v>
      </c>
    </row>
    <row r="196" spans="2:19" ht="15.75" thickBot="1" x14ac:dyDescent="0.3">
      <c r="B196" s="133">
        <v>42760</v>
      </c>
      <c r="C196" s="89">
        <f>LN('Historical Rates'!C190/'Historical Rates'!C189)</f>
        <v>-8.880057140635755E-3</v>
      </c>
      <c r="D196" s="89">
        <v>0</v>
      </c>
      <c r="E196" s="89">
        <f>LN('Historical Rates'!E190/'Historical Rates'!E189)</f>
        <v>-8.4119504665277241E-3</v>
      </c>
      <c r="F196" s="89">
        <f>LN('Historical Rates'!F190/'Historical Rates'!F189)</f>
        <v>-5.3908486348764233E-3</v>
      </c>
      <c r="G196" s="89">
        <f>LN('Historical Rates'!G190/'Historical Rates'!G189)</f>
        <v>-9.0805152064615379E-3</v>
      </c>
      <c r="H196" s="89">
        <v>0</v>
      </c>
      <c r="I196" s="89">
        <f>LN('Historical Rates'!I190/'Historical Rates'!I189)</f>
        <v>-6.8728792877620643E-3</v>
      </c>
      <c r="K196" s="10">
        <f t="shared" si="30"/>
        <v>-8.8917213654912605E-3</v>
      </c>
      <c r="L196" s="7">
        <f t="shared" si="31"/>
        <v>-3126896.5498077353</v>
      </c>
      <c r="M196" s="7">
        <f t="shared" si="32"/>
        <v>0</v>
      </c>
      <c r="N196" s="7">
        <f t="shared" si="33"/>
        <v>-683867.16144845006</v>
      </c>
      <c r="O196" s="7">
        <f t="shared" si="34"/>
        <v>3381.517623198934</v>
      </c>
      <c r="P196" s="7">
        <f t="shared" si="35"/>
        <v>-1194165.8511609831</v>
      </c>
      <c r="Q196" s="7">
        <f t="shared" si="36"/>
        <v>0</v>
      </c>
      <c r="R196" s="7">
        <f t="shared" si="37"/>
        <v>0</v>
      </c>
      <c r="S196" s="163">
        <f t="shared" si="38"/>
        <v>-5001548.044793969</v>
      </c>
    </row>
    <row r="197" spans="2:19" ht="15.75" thickBot="1" x14ac:dyDescent="0.3">
      <c r="B197" s="133">
        <v>42761</v>
      </c>
      <c r="C197" s="89">
        <f>LN('Historical Rates'!C191/'Historical Rates'!C190)</f>
        <v>-1.9197080627016826E-3</v>
      </c>
      <c r="D197" s="89">
        <v>0</v>
      </c>
      <c r="E197" s="89">
        <f>LN('Historical Rates'!E191/'Historical Rates'!E190)</f>
        <v>-1.1912867304024893E-3</v>
      </c>
      <c r="F197" s="89">
        <f>LN('Historical Rates'!F191/'Historical Rates'!F190)</f>
        <v>-3.6101122240996741E-3</v>
      </c>
      <c r="G197" s="89">
        <f>LN('Historical Rates'!G191/'Historical Rates'!G190)</f>
        <v>-1.7042000472730092E-3</v>
      </c>
      <c r="H197" s="89">
        <v>0</v>
      </c>
      <c r="I197" s="89">
        <f>LN('Historical Rates'!I191/'Historical Rates'!I190)</f>
        <v>-3.4542348680874461E-3</v>
      </c>
      <c r="K197" s="10">
        <f t="shared" si="30"/>
        <v>-1.7683345568192898E-3</v>
      </c>
      <c r="L197" s="7">
        <f t="shared" si="31"/>
        <v>-675978.59144746733</v>
      </c>
      <c r="M197" s="7">
        <f t="shared" si="32"/>
        <v>0</v>
      </c>
      <c r="N197" s="7">
        <f t="shared" si="33"/>
        <v>-96848.154067630749</v>
      </c>
      <c r="O197" s="7">
        <f t="shared" si="34"/>
        <v>2264.5150948110027</v>
      </c>
      <c r="P197" s="7">
        <f t="shared" si="35"/>
        <v>-224116.9640410073</v>
      </c>
      <c r="Q197" s="7">
        <f t="shared" si="36"/>
        <v>0</v>
      </c>
      <c r="R197" s="7">
        <f t="shared" si="37"/>
        <v>0</v>
      </c>
      <c r="S197" s="163">
        <f t="shared" si="38"/>
        <v>-994679.19446129445</v>
      </c>
    </row>
    <row r="198" spans="2:19" ht="15.75" thickBot="1" x14ac:dyDescent="0.3">
      <c r="B198" s="133">
        <v>42762</v>
      </c>
      <c r="C198" s="89">
        <f>LN('Historical Rates'!C192/'Historical Rates'!C191)</f>
        <v>1.2802147632005089E-3</v>
      </c>
      <c r="D198" s="89">
        <v>0</v>
      </c>
      <c r="E198" s="89">
        <f>LN('Historical Rates'!E192/'Historical Rates'!E191)</f>
        <v>-1.2211227325672088E-3</v>
      </c>
      <c r="F198" s="89">
        <f>LN('Historical Rates'!F192/'Historical Rates'!F191)</f>
        <v>-9.0827145743192506E-3</v>
      </c>
      <c r="G198" s="89">
        <f>LN('Historical Rates'!G192/'Historical Rates'!G191)</f>
        <v>1.4913338024940821E-3</v>
      </c>
      <c r="H198" s="89">
        <v>0</v>
      </c>
      <c r="I198" s="89">
        <f>LN('Historical Rates'!I192/'Historical Rates'!I191)</f>
        <v>-3.466207976486284E-3</v>
      </c>
      <c r="K198" s="10">
        <f t="shared" si="30"/>
        <v>9.8373040981658338E-4</v>
      </c>
      <c r="L198" s="7">
        <f t="shared" si="31"/>
        <v>450796.55036746775</v>
      </c>
      <c r="M198" s="7">
        <f t="shared" si="32"/>
        <v>0</v>
      </c>
      <c r="N198" s="7">
        <f t="shared" si="33"/>
        <v>-99273.734459544168</v>
      </c>
      <c r="O198" s="7">
        <f t="shared" si="34"/>
        <v>5697.3143710332361</v>
      </c>
      <c r="P198" s="7">
        <f t="shared" si="35"/>
        <v>196123.22199000703</v>
      </c>
      <c r="Q198" s="7">
        <f t="shared" si="36"/>
        <v>0</v>
      </c>
      <c r="R198" s="7">
        <f t="shared" si="37"/>
        <v>0</v>
      </c>
      <c r="S198" s="163">
        <f t="shared" si="38"/>
        <v>553343.35226896382</v>
      </c>
    </row>
    <row r="199" spans="2:19" ht="15.75" thickBot="1" x14ac:dyDescent="0.3">
      <c r="B199" s="133">
        <v>42765</v>
      </c>
      <c r="C199" s="89">
        <f>LN('Historical Rates'!C193/'Historical Rates'!C192)</f>
        <v>1.3698423779473032E-3</v>
      </c>
      <c r="D199" s="89">
        <v>0</v>
      </c>
      <c r="E199" s="89">
        <f>LN('Historical Rates'!E193/'Historical Rates'!E192)</f>
        <v>-1.1657166922904583E-3</v>
      </c>
      <c r="F199" s="89">
        <f>LN('Historical Rates'!F193/'Historical Rates'!F192)</f>
        <v>-1.8264845260344098E-3</v>
      </c>
      <c r="G199" s="89">
        <f>LN('Historical Rates'!G193/'Historical Rates'!G192)</f>
        <v>2.4327200971418741E-4</v>
      </c>
      <c r="H199" s="89">
        <v>0</v>
      </c>
      <c r="I199" s="89">
        <f>LN('Historical Rates'!I193/'Historical Rates'!I192)</f>
        <v>-6.9686693160933158E-3</v>
      </c>
      <c r="K199" s="10">
        <f t="shared" si="30"/>
        <v>7.4796305720165024E-4</v>
      </c>
      <c r="L199" s="7">
        <f t="shared" si="31"/>
        <v>482356.7391005758</v>
      </c>
      <c r="M199" s="7">
        <f t="shared" si="32"/>
        <v>0</v>
      </c>
      <c r="N199" s="7">
        <f t="shared" si="33"/>
        <v>-94769.384173373226</v>
      </c>
      <c r="O199" s="7">
        <f t="shared" si="34"/>
        <v>1145.6989486456043</v>
      </c>
      <c r="P199" s="7">
        <f t="shared" si="35"/>
        <v>31992.361659971197</v>
      </c>
      <c r="Q199" s="7">
        <f t="shared" si="36"/>
        <v>0</v>
      </c>
      <c r="R199" s="7">
        <f t="shared" si="37"/>
        <v>0</v>
      </c>
      <c r="S199" s="163">
        <f t="shared" si="38"/>
        <v>420725.41553581937</v>
      </c>
    </row>
    <row r="200" spans="2:19" ht="15.75" thickBot="1" x14ac:dyDescent="0.3">
      <c r="B200" s="133">
        <v>42766</v>
      </c>
      <c r="C200" s="89">
        <f>LN('Historical Rates'!C194/'Historical Rates'!C193)</f>
        <v>-7.5727865025550034E-3</v>
      </c>
      <c r="D200" s="89">
        <v>0</v>
      </c>
      <c r="E200" s="89">
        <f>LN('Historical Rates'!E194/'Historical Rates'!E193)</f>
        <v>-7.3954907831560246E-3</v>
      </c>
      <c r="F200" s="89">
        <f>LN('Historical Rates'!F194/'Historical Rates'!F193)</f>
        <v>-5.4995555660384355E-3</v>
      </c>
      <c r="G200" s="89">
        <f>LN('Historical Rates'!G194/'Historical Rates'!G193)</f>
        <v>-6.5586007561957487E-3</v>
      </c>
      <c r="H200" s="89">
        <v>0</v>
      </c>
      <c r="I200" s="89">
        <f>LN('Historical Rates'!I194/'Historical Rates'!I193)</f>
        <v>-3.5026305512020003E-3</v>
      </c>
      <c r="K200" s="10">
        <f t="shared" si="30"/>
        <v>-7.3367197994093801E-3</v>
      </c>
      <c r="L200" s="7">
        <f t="shared" si="31"/>
        <v>-2666572.9299096083</v>
      </c>
      <c r="M200" s="7">
        <f t="shared" si="32"/>
        <v>0</v>
      </c>
      <c r="N200" s="7">
        <f t="shared" si="33"/>
        <v>-601231.93895633204</v>
      </c>
      <c r="O200" s="7">
        <f t="shared" si="34"/>
        <v>3449.7062199089296</v>
      </c>
      <c r="P200" s="7">
        <f t="shared" si="35"/>
        <v>-862512.40996484505</v>
      </c>
      <c r="Q200" s="7">
        <f t="shared" si="36"/>
        <v>0</v>
      </c>
      <c r="R200" s="7">
        <f t="shared" si="37"/>
        <v>0</v>
      </c>
      <c r="S200" s="163">
        <f t="shared" si="38"/>
        <v>-4126867.5726108765</v>
      </c>
    </row>
    <row r="201" spans="2:19" ht="15.75" thickBot="1" x14ac:dyDescent="0.3">
      <c r="B201" s="133">
        <v>42767</v>
      </c>
      <c r="C201" s="89">
        <f>LN('Historical Rates'!C195/'Historical Rates'!C194)</f>
        <v>-6.1799763168500759E-3</v>
      </c>
      <c r="D201" s="89">
        <v>0</v>
      </c>
      <c r="E201" s="89">
        <f>LN('Historical Rates'!E195/'Historical Rates'!E194)</f>
        <v>-4.9416867788227943E-3</v>
      </c>
      <c r="F201" s="89">
        <f>LN('Historical Rates'!F195/'Historical Rates'!F194)</f>
        <v>-7.3801072976225337E-3</v>
      </c>
      <c r="G201" s="89">
        <f>LN('Historical Rates'!G195/'Historical Rates'!G194)</f>
        <v>-2.6662187688890251E-3</v>
      </c>
      <c r="H201" s="89">
        <v>0</v>
      </c>
      <c r="I201" s="89">
        <f>LN('Historical Rates'!I195/'Historical Rates'!I194)</f>
        <v>0</v>
      </c>
      <c r="K201" s="10">
        <f t="shared" si="30"/>
        <v>-5.1980466610386201E-3</v>
      </c>
      <c r="L201" s="7">
        <f t="shared" si="31"/>
        <v>-2176128.6348736864</v>
      </c>
      <c r="M201" s="7">
        <f t="shared" si="32"/>
        <v>0</v>
      </c>
      <c r="N201" s="7">
        <f t="shared" si="33"/>
        <v>-401744.79434326105</v>
      </c>
      <c r="O201" s="7">
        <f t="shared" si="34"/>
        <v>4629.3199045796864</v>
      </c>
      <c r="P201" s="7">
        <f t="shared" si="35"/>
        <v>-350630.700256538</v>
      </c>
      <c r="Q201" s="7">
        <f t="shared" si="36"/>
        <v>0</v>
      </c>
      <c r="R201" s="7">
        <f t="shared" si="37"/>
        <v>0</v>
      </c>
      <c r="S201" s="163">
        <f t="shared" si="38"/>
        <v>-2923874.8095689057</v>
      </c>
    </row>
    <row r="202" spans="2:19" ht="15.75" thickBot="1" x14ac:dyDescent="0.3">
      <c r="B202" s="133">
        <v>42768</v>
      </c>
      <c r="C202" s="89">
        <f>LN('Historical Rates'!C196/'Historical Rates'!C195)</f>
        <v>3.7002775630353584E-4</v>
      </c>
      <c r="D202" s="89">
        <v>0</v>
      </c>
      <c r="E202" s="89">
        <f>LN('Historical Rates'!E196/'Historical Rates'!E195)</f>
        <v>7.5177536927220337E-3</v>
      </c>
      <c r="F202" s="89">
        <f>LN('Historical Rates'!F196/'Historical Rates'!F195)</f>
        <v>-3.710579396535713E-3</v>
      </c>
      <c r="G202" s="89">
        <f>LN('Historical Rates'!G196/'Historical Rates'!G195)</f>
        <v>5.2032438646110119E-3</v>
      </c>
      <c r="H202" s="89">
        <v>0</v>
      </c>
      <c r="I202" s="89">
        <f>LN('Historical Rates'!I196/'Historical Rates'!I195)</f>
        <v>3.5026305512020745E-3</v>
      </c>
      <c r="K202" s="10">
        <f t="shared" si="30"/>
        <v>2.5388082117315924E-3</v>
      </c>
      <c r="L202" s="7">
        <f t="shared" si="31"/>
        <v>130296.29158847813</v>
      </c>
      <c r="M202" s="7">
        <f t="shared" si="32"/>
        <v>0</v>
      </c>
      <c r="N202" s="7">
        <f t="shared" si="33"/>
        <v>611171.55869708501</v>
      </c>
      <c r="O202" s="7">
        <f t="shared" si="34"/>
        <v>2327.5351380649568</v>
      </c>
      <c r="P202" s="7">
        <f t="shared" si="35"/>
        <v>684271.32129682763</v>
      </c>
      <c r="Q202" s="7">
        <f t="shared" si="36"/>
        <v>0</v>
      </c>
      <c r="R202" s="7">
        <f t="shared" si="37"/>
        <v>0</v>
      </c>
      <c r="S202" s="163">
        <f t="shared" si="38"/>
        <v>1428066.7067204558</v>
      </c>
    </row>
    <row r="203" spans="2:19" ht="15.75" thickBot="1" x14ac:dyDescent="0.3">
      <c r="B203" s="133">
        <v>42769</v>
      </c>
      <c r="C203" s="89">
        <f>LN('Historical Rates'!C197/'Historical Rates'!C196)</f>
        <v>1.9711722533809848E-3</v>
      </c>
      <c r="D203" s="89">
        <v>0</v>
      </c>
      <c r="E203" s="89">
        <f>LN('Historical Rates'!E197/'Historical Rates'!E196)</f>
        <v>4.6771702877830687E-3</v>
      </c>
      <c r="F203" s="89">
        <f>LN('Historical Rates'!F197/'Historical Rates'!F196)</f>
        <v>1.2927234501459755E-2</v>
      </c>
      <c r="G203" s="89">
        <f>LN('Historical Rates'!G197/'Historical Rates'!G196)</f>
        <v>4.3863727461426428E-3</v>
      </c>
      <c r="H203" s="89">
        <v>0</v>
      </c>
      <c r="I203" s="89">
        <f>LN('Historical Rates'!I197/'Historical Rates'!I196)</f>
        <v>1.0434877292579714E-2</v>
      </c>
      <c r="K203" s="10">
        <f t="shared" ref="K203:K266" si="39">SUMPRODUCT(C203:I203,$L$6:$R$6)</f>
        <v>2.9210534426682756E-3</v>
      </c>
      <c r="L203" s="7">
        <f t="shared" ref="L203:L238" si="40">C203*L$5</f>
        <v>694100.45685049077</v>
      </c>
      <c r="M203" s="7">
        <f t="shared" ref="M203:M238" si="41">D203*M$5</f>
        <v>0</v>
      </c>
      <c r="N203" s="7">
        <f t="shared" ref="N203:N238" si="42">E203*N$5</f>
        <v>380240.37124858832</v>
      </c>
      <c r="O203" s="7">
        <f t="shared" ref="O203:O238" si="43">F203*O$5</f>
        <v>-8108.8663857306601</v>
      </c>
      <c r="P203" s="7">
        <f t="shared" ref="P203:P238" si="44">G203*P$5</f>
        <v>576845.74330974708</v>
      </c>
      <c r="Q203" s="7">
        <f t="shared" ref="Q203:Q238" si="45">H203*Q$5</f>
        <v>0</v>
      </c>
      <c r="R203" s="7">
        <f t="shared" si="37"/>
        <v>0</v>
      </c>
      <c r="S203" s="163">
        <f t="shared" si="38"/>
        <v>1643077.7050230955</v>
      </c>
    </row>
    <row r="204" spans="2:19" ht="15.75" thickBot="1" x14ac:dyDescent="0.3">
      <c r="B204" s="133">
        <v>42772</v>
      </c>
      <c r="C204" s="89">
        <f>LN('Historical Rates'!C198/'Historical Rates'!C197)</f>
        <v>-6.4205678029226948E-3</v>
      </c>
      <c r="D204" s="89">
        <v>0</v>
      </c>
      <c r="E204" s="89">
        <f>LN('Historical Rates'!E198/'Historical Rates'!E197)</f>
        <v>-1.3030526455253629E-2</v>
      </c>
      <c r="F204" s="89">
        <f>LN('Historical Rates'!F198/'Historical Rates'!F197)</f>
        <v>-5.5197932235979217E-3</v>
      </c>
      <c r="G204" s="89">
        <f>LN('Historical Rates'!G198/'Historical Rates'!G197)</f>
        <v>-1.3864244477463499E-2</v>
      </c>
      <c r="H204" s="89">
        <v>0</v>
      </c>
      <c r="I204" s="89">
        <f>LN('Historical Rates'!I198/'Historical Rates'!I197)</f>
        <v>-1.3937507843781624E-2</v>
      </c>
      <c r="K204" s="10">
        <f t="shared" si="39"/>
        <v>-9.1378534078219685E-3</v>
      </c>
      <c r="L204" s="7">
        <f t="shared" si="40"/>
        <v>-2260847.0860952432</v>
      </c>
      <c r="M204" s="7">
        <f t="shared" si="41"/>
        <v>0</v>
      </c>
      <c r="N204" s="7">
        <f t="shared" si="42"/>
        <v>-1059343.9862243468</v>
      </c>
      <c r="O204" s="7">
        <f t="shared" si="43"/>
        <v>3462.4006953662683</v>
      </c>
      <c r="P204" s="7">
        <f t="shared" si="44"/>
        <v>-1823267.3951532007</v>
      </c>
      <c r="Q204" s="7">
        <f t="shared" si="45"/>
        <v>0</v>
      </c>
      <c r="R204" s="7">
        <f t="shared" ref="R204:R267" si="46">I204*R$5</f>
        <v>0</v>
      </c>
      <c r="S204" s="163">
        <f t="shared" ref="S204:S237" si="47">SUM(L204:R204)</f>
        <v>-5139996.0667774249</v>
      </c>
    </row>
    <row r="205" spans="2:19" ht="15.75" thickBot="1" x14ac:dyDescent="0.3">
      <c r="B205" s="133">
        <v>42773</v>
      </c>
      <c r="C205" s="89">
        <f>LN('Historical Rates'!C199/'Historical Rates'!C198)</f>
        <v>-3.4743799685318984E-3</v>
      </c>
      <c r="D205" s="89">
        <v>0</v>
      </c>
      <c r="E205" s="89">
        <f>LN('Historical Rates'!E199/'Historical Rates'!E198)</f>
        <v>-4.3911669577637131E-3</v>
      </c>
      <c r="F205" s="89">
        <f>LN('Historical Rates'!F199/'Historical Rates'!F198)</f>
        <v>9.1828009823349821E-3</v>
      </c>
      <c r="G205" s="89">
        <f>LN('Historical Rates'!G199/'Historical Rates'!G198)</f>
        <v>-3.8906950422662079E-3</v>
      </c>
      <c r="H205" s="89">
        <v>0</v>
      </c>
      <c r="I205" s="89">
        <f>LN('Historical Rates'!I199/'Historical Rates'!I198)</f>
        <v>3.5026305512020745E-3</v>
      </c>
      <c r="K205" s="10">
        <f t="shared" si="39"/>
        <v>-3.7295050989000133E-3</v>
      </c>
      <c r="L205" s="7">
        <f t="shared" si="40"/>
        <v>-1223418.5618703919</v>
      </c>
      <c r="M205" s="7">
        <f t="shared" si="41"/>
        <v>0</v>
      </c>
      <c r="N205" s="7">
        <f t="shared" si="42"/>
        <v>-356989.13049967843</v>
      </c>
      <c r="O205" s="7">
        <f t="shared" si="43"/>
        <v>-5760.0955721892642</v>
      </c>
      <c r="P205" s="7">
        <f t="shared" si="44"/>
        <v>-511659.86192606488</v>
      </c>
      <c r="Q205" s="7">
        <f t="shared" si="45"/>
        <v>0</v>
      </c>
      <c r="R205" s="7">
        <f t="shared" si="46"/>
        <v>0</v>
      </c>
      <c r="S205" s="163">
        <f t="shared" si="47"/>
        <v>-2097827.6498683244</v>
      </c>
    </row>
    <row r="206" spans="2:19" ht="15.75" thickBot="1" x14ac:dyDescent="0.3">
      <c r="B206" s="133">
        <v>42774</v>
      </c>
      <c r="C206" s="89">
        <f>LN('Historical Rates'!C200/'Historical Rates'!C199)</f>
        <v>3.8768754458916124E-3</v>
      </c>
      <c r="D206" s="89">
        <v>0</v>
      </c>
      <c r="E206" s="89">
        <f>LN('Historical Rates'!E200/'Historical Rates'!E199)</f>
        <v>-3.0446720053565559E-3</v>
      </c>
      <c r="F206" s="89">
        <f>LN('Historical Rates'!F200/'Historical Rates'!F199)</f>
        <v>-5.4995555660384355E-3</v>
      </c>
      <c r="G206" s="89">
        <f>LN('Historical Rates'!G200/'Historical Rates'!G199)</f>
        <v>-6.1896511013038405E-4</v>
      </c>
      <c r="H206" s="89">
        <v>0</v>
      </c>
      <c r="I206" s="89">
        <f>LN('Historical Rates'!I200/'Historical Rates'!I199)</f>
        <v>6.9686693160934355E-3</v>
      </c>
      <c r="K206" s="10">
        <f t="shared" si="39"/>
        <v>1.8483279039282646E-3</v>
      </c>
      <c r="L206" s="7">
        <f t="shared" si="40"/>
        <v>1365147.5732424068</v>
      </c>
      <c r="M206" s="7">
        <f t="shared" si="41"/>
        <v>0</v>
      </c>
      <c r="N206" s="7">
        <f t="shared" si="42"/>
        <v>-247522.99839732845</v>
      </c>
      <c r="O206" s="7">
        <f t="shared" si="43"/>
        <v>3449.7062199089296</v>
      </c>
      <c r="P206" s="7">
        <f t="shared" si="44"/>
        <v>-81399.23570105774</v>
      </c>
      <c r="Q206" s="7">
        <f t="shared" si="45"/>
        <v>0</v>
      </c>
      <c r="R206" s="7">
        <f t="shared" si="46"/>
        <v>0</v>
      </c>
      <c r="S206" s="163">
        <f t="shared" si="47"/>
        <v>1039675.0453639297</v>
      </c>
    </row>
    <row r="207" spans="2:19" ht="15.75" thickBot="1" x14ac:dyDescent="0.3">
      <c r="B207" s="133">
        <v>42775</v>
      </c>
      <c r="C207" s="89">
        <f>LN('Historical Rates'!C201/'Historical Rates'!C200)</f>
        <v>4.8481574727498953E-3</v>
      </c>
      <c r="D207" s="89">
        <v>0</v>
      </c>
      <c r="E207" s="89">
        <f>LN('Historical Rates'!E201/'Historical Rates'!E200)</f>
        <v>3.5367481423573036E-3</v>
      </c>
      <c r="F207" s="89">
        <f>LN('Historical Rates'!F201/'Historical Rates'!F200)</f>
        <v>3.6697288889624017E-3</v>
      </c>
      <c r="G207" s="89">
        <f>LN('Historical Rates'!G201/'Historical Rates'!G200)</f>
        <v>5.341414740341794E-3</v>
      </c>
      <c r="H207" s="89">
        <v>0</v>
      </c>
      <c r="I207" s="89">
        <f>LN('Historical Rates'!I201/'Historical Rates'!I200)</f>
        <v>3.4662079764863291E-3</v>
      </c>
      <c r="K207" s="10">
        <f t="shared" si="39"/>
        <v>4.7908493435934512E-3</v>
      </c>
      <c r="L207" s="7">
        <f t="shared" si="40"/>
        <v>1707160.9601580671</v>
      </c>
      <c r="M207" s="7">
        <f t="shared" si="41"/>
        <v>0</v>
      </c>
      <c r="N207" s="7">
        <f t="shared" si="42"/>
        <v>287527.36033053964</v>
      </c>
      <c r="O207" s="7">
        <f t="shared" si="43"/>
        <v>-2301.9108401794456</v>
      </c>
      <c r="P207" s="7">
        <f t="shared" si="44"/>
        <v>702441.97986312758</v>
      </c>
      <c r="Q207" s="7">
        <f t="shared" si="45"/>
        <v>0</v>
      </c>
      <c r="R207" s="7">
        <f t="shared" si="46"/>
        <v>0</v>
      </c>
      <c r="S207" s="163">
        <f t="shared" si="47"/>
        <v>2694828.3895115545</v>
      </c>
    </row>
    <row r="208" spans="2:19" ht="15.75" thickBot="1" x14ac:dyDescent="0.3">
      <c r="B208" s="133">
        <v>42776</v>
      </c>
      <c r="C208" s="89">
        <f>LN('Historical Rates'!C202/'Historical Rates'!C201)</f>
        <v>-2.0352160961354796E-3</v>
      </c>
      <c r="D208" s="89">
        <v>0</v>
      </c>
      <c r="E208" s="89">
        <f>LN('Historical Rates'!E202/'Historical Rates'!E201)</f>
        <v>2.9185289379615354E-3</v>
      </c>
      <c r="F208" s="89">
        <f>LN('Historical Rates'!F202/'Historical Rates'!F201)</f>
        <v>5.4794657646255705E-3</v>
      </c>
      <c r="G208" s="89">
        <f>LN('Historical Rates'!G202/'Historical Rates'!G201)</f>
        <v>2.4911209081317984E-3</v>
      </c>
      <c r="H208" s="89">
        <v>0</v>
      </c>
      <c r="I208" s="89">
        <f>LN('Historical Rates'!I202/'Historical Rates'!I201)</f>
        <v>0</v>
      </c>
      <c r="K208" s="10">
        <f t="shared" si="39"/>
        <v>-2.7594433894344295E-4</v>
      </c>
      <c r="L208" s="7">
        <f t="shared" si="40"/>
        <v>-716651.94134815934</v>
      </c>
      <c r="M208" s="7">
        <f t="shared" si="41"/>
        <v>0</v>
      </c>
      <c r="N208" s="7">
        <f t="shared" si="42"/>
        <v>237267.93308529485</v>
      </c>
      <c r="O208" s="7">
        <f t="shared" si="43"/>
        <v>-3437.1044901766818</v>
      </c>
      <c r="P208" s="7">
        <f t="shared" si="44"/>
        <v>327603.82555026235</v>
      </c>
      <c r="Q208" s="7">
        <f t="shared" si="45"/>
        <v>0</v>
      </c>
      <c r="R208" s="7">
        <f t="shared" si="46"/>
        <v>0</v>
      </c>
      <c r="S208" s="163">
        <f t="shared" si="47"/>
        <v>-155217.2872027788</v>
      </c>
    </row>
    <row r="209" spans="2:19" ht="15.75" thickBot="1" x14ac:dyDescent="0.3">
      <c r="B209" s="133">
        <v>42779</v>
      </c>
      <c r="C209" s="89">
        <f>LN('Historical Rates'!C203/'Historical Rates'!C202)</f>
        <v>-2.0393666494016691E-3</v>
      </c>
      <c r="D209" s="89">
        <v>0</v>
      </c>
      <c r="E209" s="89">
        <f>LN('Historical Rates'!E203/'Historical Rates'!E202)</f>
        <v>-7.3850232104001653E-3</v>
      </c>
      <c r="F209" s="89">
        <f>LN('Historical Rates'!F203/'Historical Rates'!F202)</f>
        <v>3.6363676433837124E-3</v>
      </c>
      <c r="G209" s="89">
        <f>LN('Historical Rates'!G203/'Historical Rates'!G202)</f>
        <v>-9.7537658263675085E-3</v>
      </c>
      <c r="H209" s="89">
        <v>0</v>
      </c>
      <c r="I209" s="89">
        <f>LN('Historical Rates'!I203/'Historical Rates'!I202)</f>
        <v>-1.3937507843781624E-2</v>
      </c>
      <c r="K209" s="10">
        <f t="shared" si="39"/>
        <v>-4.6284498427110379E-3</v>
      </c>
      <c r="L209" s="7">
        <f t="shared" si="40"/>
        <v>-718113.45792201685</v>
      </c>
      <c r="M209" s="7">
        <f t="shared" si="41"/>
        <v>0</v>
      </c>
      <c r="N209" s="7">
        <f t="shared" si="42"/>
        <v>-600380.95566817687</v>
      </c>
      <c r="O209" s="7">
        <f t="shared" si="43"/>
        <v>-2280.9843316653014</v>
      </c>
      <c r="P209" s="7">
        <f t="shared" si="44"/>
        <v>-1282704.0983072</v>
      </c>
      <c r="Q209" s="7">
        <f t="shared" si="45"/>
        <v>0</v>
      </c>
      <c r="R209" s="7">
        <f t="shared" si="46"/>
        <v>0</v>
      </c>
      <c r="S209" s="163">
        <f t="shared" si="47"/>
        <v>-2603479.4962290591</v>
      </c>
    </row>
    <row r="210" spans="2:19" ht="15.75" thickBot="1" x14ac:dyDescent="0.3">
      <c r="B210" s="133">
        <v>42780</v>
      </c>
      <c r="C210" s="89">
        <f>LN('Historical Rates'!C204/'Historical Rates'!C203)</f>
        <v>-4.1844307471949919E-3</v>
      </c>
      <c r="D210" s="89">
        <v>0</v>
      </c>
      <c r="E210" s="89">
        <f>LN('Historical Rates'!E204/'Historical Rates'!E203)</f>
        <v>-4.6325379663573855E-3</v>
      </c>
      <c r="F210" s="89">
        <f>LN('Historical Rates'!F204/'Historical Rates'!F203)</f>
        <v>9.033485097667826E-3</v>
      </c>
      <c r="G210" s="89">
        <f>LN('Historical Rates'!G204/'Historical Rates'!G203)</f>
        <v>-3.9781255844450964E-3</v>
      </c>
      <c r="H210" s="89">
        <v>0</v>
      </c>
      <c r="I210" s="89">
        <f>LN('Historical Rates'!I204/'Historical Rates'!I203)</f>
        <v>-7.0422826254129232E-3</v>
      </c>
      <c r="K210" s="10">
        <f t="shared" si="39"/>
        <v>-4.229161374841286E-3</v>
      </c>
      <c r="L210" s="7">
        <f t="shared" si="40"/>
        <v>-1473445.7063838975</v>
      </c>
      <c r="M210" s="7">
        <f t="shared" si="41"/>
        <v>0</v>
      </c>
      <c r="N210" s="7">
        <f t="shared" si="42"/>
        <v>-376611.89303967706</v>
      </c>
      <c r="O210" s="7">
        <f t="shared" si="43"/>
        <v>-5666.4341972140974</v>
      </c>
      <c r="P210" s="7">
        <f t="shared" si="44"/>
        <v>-523157.73021268198</v>
      </c>
      <c r="Q210" s="7">
        <f t="shared" si="45"/>
        <v>0</v>
      </c>
      <c r="R210" s="7">
        <f t="shared" si="46"/>
        <v>0</v>
      </c>
      <c r="S210" s="163">
        <f t="shared" si="47"/>
        <v>-2378881.7638334706</v>
      </c>
    </row>
    <row r="211" spans="2:19" ht="15.75" thickBot="1" x14ac:dyDescent="0.3">
      <c r="B211" s="133">
        <v>42781</v>
      </c>
      <c r="C211" s="89">
        <f>LN('Historical Rates'!C205/'Historical Rates'!C204)</f>
        <v>1.6758740189463869E-3</v>
      </c>
      <c r="D211" s="89">
        <v>0</v>
      </c>
      <c r="E211" s="89">
        <f>LN('Historical Rates'!E205/'Historical Rates'!E204)</f>
        <v>-7.0111889758218298E-4</v>
      </c>
      <c r="F211" s="89">
        <f>LN('Historical Rates'!F205/'Historical Rates'!F204)</f>
        <v>5.38117890451675E-3</v>
      </c>
      <c r="G211" s="89">
        <f>LN('Historical Rates'!G205/'Historical Rates'!G204)</f>
        <v>-2.1801080797058929E-4</v>
      </c>
      <c r="H211" s="89">
        <v>0</v>
      </c>
      <c r="I211" s="89">
        <f>LN('Historical Rates'!I205/'Historical Rates'!I204)</f>
        <v>3.5273405179684406E-3</v>
      </c>
      <c r="K211" s="10">
        <f t="shared" si="39"/>
        <v>8.9080569371577888E-4</v>
      </c>
      <c r="L211" s="7">
        <f t="shared" si="40"/>
        <v>590118.35225428618</v>
      </c>
      <c r="M211" s="7">
        <f t="shared" si="41"/>
        <v>0</v>
      </c>
      <c r="N211" s="7">
        <f t="shared" si="42"/>
        <v>-56998.931726390692</v>
      </c>
      <c r="O211" s="7">
        <f t="shared" si="43"/>
        <v>-3375.452091436222</v>
      </c>
      <c r="P211" s="7">
        <f t="shared" si="44"/>
        <v>-28670.296359091848</v>
      </c>
      <c r="Q211" s="7">
        <f t="shared" si="45"/>
        <v>0</v>
      </c>
      <c r="R211" s="7">
        <f t="shared" si="46"/>
        <v>0</v>
      </c>
      <c r="S211" s="163">
        <f t="shared" si="47"/>
        <v>501073.67207736737</v>
      </c>
    </row>
    <row r="212" spans="2:19" ht="15.75" thickBot="1" x14ac:dyDescent="0.3">
      <c r="B212" s="133">
        <v>42782</v>
      </c>
      <c r="C212" s="89">
        <f>LN('Historical Rates'!C206/'Historical Rates'!C205)</f>
        <v>-5.5660213040297423E-3</v>
      </c>
      <c r="D212" s="89">
        <v>0</v>
      </c>
      <c r="E212" s="89">
        <f>LN('Historical Rates'!E206/'Historical Rates'!E205)</f>
        <v>-1.1226167034370025E-2</v>
      </c>
      <c r="F212" s="89">
        <f>LN('Historical Rates'!F206/'Historical Rates'!F205)</f>
        <v>0</v>
      </c>
      <c r="G212" s="89">
        <f>LN('Historical Rates'!G206/'Historical Rates'!G205)</f>
        <v>-9.4511562869415162E-3</v>
      </c>
      <c r="H212" s="89">
        <v>0</v>
      </c>
      <c r="I212" s="89">
        <f>LN('Historical Rates'!I206/'Historical Rates'!I205)</f>
        <v>-1.4184634991956413E-2</v>
      </c>
      <c r="K212" s="10">
        <f t="shared" si="39"/>
        <v>-7.3165149083756504E-3</v>
      </c>
      <c r="L212" s="7">
        <f t="shared" si="40"/>
        <v>-1959939.2814808972</v>
      </c>
      <c r="M212" s="7">
        <f t="shared" si="41"/>
        <v>0</v>
      </c>
      <c r="N212" s="7">
        <f t="shared" si="42"/>
        <v>-912654.80155754928</v>
      </c>
      <c r="O212" s="7">
        <f t="shared" si="43"/>
        <v>0</v>
      </c>
      <c r="P212" s="7">
        <f t="shared" si="44"/>
        <v>-1242908.3411280334</v>
      </c>
      <c r="Q212" s="7">
        <f t="shared" si="45"/>
        <v>0</v>
      </c>
      <c r="R212" s="7">
        <f t="shared" si="46"/>
        <v>0</v>
      </c>
      <c r="S212" s="163">
        <f t="shared" si="47"/>
        <v>-4115502.4241664801</v>
      </c>
    </row>
    <row r="213" spans="2:19" ht="15.75" thickBot="1" x14ac:dyDescent="0.3">
      <c r="B213" s="133">
        <v>42783</v>
      </c>
      <c r="C213" s="89">
        <f>LN('Historical Rates'!C207/'Historical Rates'!C206)</f>
        <v>-3.9992554709457825E-3</v>
      </c>
      <c r="D213" s="89">
        <v>0</v>
      </c>
      <c r="E213" s="89">
        <f>LN('Historical Rates'!E207/'Historical Rates'!E206)</f>
        <v>4.2172379178966237E-3</v>
      </c>
      <c r="F213" s="89">
        <f>LN('Historical Rates'!F207/'Historical Rates'!F206)</f>
        <v>0</v>
      </c>
      <c r="G213" s="89">
        <f>LN('Historical Rates'!G207/'Historical Rates'!G206)</f>
        <v>3.3588153310818761E-3</v>
      </c>
      <c r="H213" s="89">
        <v>0</v>
      </c>
      <c r="I213" s="89">
        <f>LN('Historical Rates'!I207/'Historical Rates'!I206)</f>
        <v>3.5650661644961446E-3</v>
      </c>
      <c r="K213" s="10">
        <f t="shared" si="39"/>
        <v>-1.108771658438955E-3</v>
      </c>
      <c r="L213" s="7">
        <f t="shared" si="40"/>
        <v>-1408240.7281677446</v>
      </c>
      <c r="M213" s="7">
        <f t="shared" si="41"/>
        <v>0</v>
      </c>
      <c r="N213" s="7">
        <f t="shared" si="42"/>
        <v>342849.20430055779</v>
      </c>
      <c r="O213" s="7">
        <f t="shared" si="43"/>
        <v>0</v>
      </c>
      <c r="P213" s="7">
        <f t="shared" si="44"/>
        <v>441713.10520792933</v>
      </c>
      <c r="Q213" s="7">
        <f t="shared" si="45"/>
        <v>0</v>
      </c>
      <c r="R213" s="7">
        <f t="shared" si="46"/>
        <v>0</v>
      </c>
      <c r="S213" s="163">
        <f t="shared" si="47"/>
        <v>-623678.41865925747</v>
      </c>
    </row>
    <row r="214" spans="2:19" ht="15.75" thickBot="1" x14ac:dyDescent="0.3">
      <c r="B214" s="133">
        <v>42786</v>
      </c>
      <c r="C214" s="89">
        <f>LN('Historical Rates'!C208/'Historical Rates'!C207)</f>
        <v>-2.5390669252639466E-3</v>
      </c>
      <c r="D214" s="89">
        <v>0</v>
      </c>
      <c r="E214" s="89">
        <f>LN('Historical Rates'!E208/'Historical Rates'!E207)</f>
        <v>-2.0621601062386806E-3</v>
      </c>
      <c r="F214" s="89">
        <f>LN('Historical Rates'!F208/'Historical Rates'!F207)</f>
        <v>-1.2601426878003932E-2</v>
      </c>
      <c r="G214" s="89">
        <f>LN('Historical Rates'!G208/'Historical Rates'!G207)</f>
        <v>-9.4058636813787878E-4</v>
      </c>
      <c r="H214" s="89">
        <v>0</v>
      </c>
      <c r="I214" s="89">
        <f>LN('Historical Rates'!I208/'Historical Rates'!I207)</f>
        <v>3.5524016043677006E-3</v>
      </c>
      <c r="K214" s="10">
        <f t="shared" si="39"/>
        <v>-2.0933684601232064E-3</v>
      </c>
      <c r="L214" s="7">
        <f t="shared" si="40"/>
        <v>-894070.7793430211</v>
      </c>
      <c r="M214" s="7">
        <f t="shared" si="41"/>
        <v>0</v>
      </c>
      <c r="N214" s="7">
        <f t="shared" si="42"/>
        <v>-167647.63224857644</v>
      </c>
      <c r="O214" s="7">
        <f t="shared" si="43"/>
        <v>7904.4970377655263</v>
      </c>
      <c r="P214" s="7">
        <f t="shared" si="44"/>
        <v>-123695.19739348341</v>
      </c>
      <c r="Q214" s="7">
        <f t="shared" si="45"/>
        <v>0</v>
      </c>
      <c r="R214" s="7">
        <f t="shared" si="46"/>
        <v>0</v>
      </c>
      <c r="S214" s="163">
        <f t="shared" si="47"/>
        <v>-1177509.1119473155</v>
      </c>
    </row>
    <row r="215" spans="2:19" ht="15.75" thickBot="1" x14ac:dyDescent="0.3">
      <c r="B215" s="133">
        <v>42787</v>
      </c>
      <c r="C215" s="89">
        <f>LN('Historical Rates'!C209/'Historical Rates'!C208)</f>
        <v>1.818752461210181E-3</v>
      </c>
      <c r="D215" s="89">
        <v>0</v>
      </c>
      <c r="E215" s="89">
        <f>LN('Historical Rates'!E209/'Historical Rates'!E208)</f>
        <v>-2.6544366114190498E-4</v>
      </c>
      <c r="F215" s="89">
        <f>LN('Historical Rates'!F209/'Historical Rates'!F208)</f>
        <v>-3.6297680505786127E-3</v>
      </c>
      <c r="G215" s="89">
        <f>LN('Historical Rates'!G209/'Historical Rates'!G208)</f>
        <v>-1.9781157838813278E-3</v>
      </c>
      <c r="H215" s="89">
        <v>0</v>
      </c>
      <c r="I215" s="89">
        <f>LN('Historical Rates'!I209/'Historical Rates'!I208)</f>
        <v>0</v>
      </c>
      <c r="K215" s="10">
        <f t="shared" si="39"/>
        <v>6.4176106150164993E-4</v>
      </c>
      <c r="L215" s="7">
        <f t="shared" si="40"/>
        <v>640429.52718041686</v>
      </c>
      <c r="M215" s="7">
        <f t="shared" si="41"/>
        <v>0</v>
      </c>
      <c r="N215" s="7">
        <f t="shared" si="42"/>
        <v>-21579.799333332241</v>
      </c>
      <c r="O215" s="7">
        <f t="shared" si="43"/>
        <v>2276.8446050864463</v>
      </c>
      <c r="P215" s="7">
        <f t="shared" si="44"/>
        <v>-260139.23935425177</v>
      </c>
      <c r="Q215" s="7">
        <f t="shared" si="45"/>
        <v>0</v>
      </c>
      <c r="R215" s="7">
        <f t="shared" si="46"/>
        <v>0</v>
      </c>
      <c r="S215" s="163">
        <f t="shared" si="47"/>
        <v>360987.33309791936</v>
      </c>
    </row>
    <row r="216" spans="2:19" ht="15.75" thickBot="1" x14ac:dyDescent="0.3">
      <c r="B216" s="133">
        <v>42788</v>
      </c>
      <c r="C216" s="89">
        <f>LN('Historical Rates'!C210/'Historical Rates'!C209)</f>
        <v>-6.0649097838004467E-3</v>
      </c>
      <c r="D216" s="89">
        <v>0</v>
      </c>
      <c r="E216" s="89">
        <f>LN('Historical Rates'!E210/'Historical Rates'!E209)</f>
        <v>-1.3811348639495626E-2</v>
      </c>
      <c r="F216" s="89">
        <f>LN('Historical Rates'!F210/'Historical Rates'!F209)</f>
        <v>-5.4694758045354328E-3</v>
      </c>
      <c r="G216" s="89">
        <f>LN('Historical Rates'!G210/'Historical Rates'!G209)</f>
        <v>-1.2206071099195404E-2</v>
      </c>
      <c r="H216" s="89">
        <v>0</v>
      </c>
      <c r="I216" s="89">
        <f>LN('Historical Rates'!I210/'Historical Rates'!I209)</f>
        <v>-1.0695289116747919E-2</v>
      </c>
      <c r="K216" s="10">
        <f t="shared" si="39"/>
        <v>-8.6404440064794391E-3</v>
      </c>
      <c r="L216" s="7">
        <f t="shared" si="40"/>
        <v>-2135610.7486154158</v>
      </c>
      <c r="M216" s="7">
        <f t="shared" si="41"/>
        <v>0</v>
      </c>
      <c r="N216" s="7">
        <f t="shared" si="42"/>
        <v>-1122822.5638572425</v>
      </c>
      <c r="O216" s="7">
        <f t="shared" si="43"/>
        <v>3430.8380879109409</v>
      </c>
      <c r="P216" s="7">
        <f t="shared" si="44"/>
        <v>-1605203.3339617199</v>
      </c>
      <c r="Q216" s="7">
        <f t="shared" si="45"/>
        <v>0</v>
      </c>
      <c r="R216" s="7">
        <f t="shared" si="46"/>
        <v>0</v>
      </c>
      <c r="S216" s="163">
        <f t="shared" si="47"/>
        <v>-4860205.8083464671</v>
      </c>
    </row>
    <row r="217" spans="2:19" ht="15.75" thickBot="1" x14ac:dyDescent="0.3">
      <c r="B217" s="133">
        <v>42789</v>
      </c>
      <c r="C217" s="89">
        <f>LN('Historical Rates'!C211/'Historical Rates'!C210)</f>
        <v>-1.0042057937103986E-2</v>
      </c>
      <c r="D217" s="89">
        <v>0</v>
      </c>
      <c r="E217" s="89">
        <f>LN('Historical Rates'!E211/'Historical Rates'!E210)</f>
        <v>-1.2974098696175563E-2</v>
      </c>
      <c r="F217" s="89">
        <f>LN('Historical Rates'!F211/'Historical Rates'!F210)</f>
        <v>-7.3394824880457996E-3</v>
      </c>
      <c r="G217" s="89">
        <f>LN('Historical Rates'!G211/'Historical Rates'!G210)</f>
        <v>-1.3033568538641517E-2</v>
      </c>
      <c r="H217" s="89">
        <v>0</v>
      </c>
      <c r="I217" s="89">
        <f>LN('Historical Rates'!I211/'Historical Rates'!I210)</f>
        <v>-3.5906681307285959E-3</v>
      </c>
      <c r="K217" s="10">
        <f t="shared" si="39"/>
        <v>-1.1200538645388409E-2</v>
      </c>
      <c r="L217" s="7">
        <f t="shared" si="40"/>
        <v>-3536066.9215526879</v>
      </c>
      <c r="M217" s="7">
        <f t="shared" si="41"/>
        <v>0</v>
      </c>
      <c r="N217" s="7">
        <f t="shared" si="42"/>
        <v>-1054756.573164657</v>
      </c>
      <c r="O217" s="7">
        <f t="shared" si="43"/>
        <v>4603.8371802764887</v>
      </c>
      <c r="P217" s="7">
        <f t="shared" si="44"/>
        <v>-1714026.3645543603</v>
      </c>
      <c r="Q217" s="7">
        <f t="shared" si="45"/>
        <v>0</v>
      </c>
      <c r="R217" s="7">
        <f t="shared" si="46"/>
        <v>0</v>
      </c>
      <c r="S217" s="163">
        <f t="shared" si="47"/>
        <v>-6300246.0220914287</v>
      </c>
    </row>
    <row r="218" spans="2:19" ht="15.75" thickBot="1" x14ac:dyDescent="0.3">
      <c r="B218" s="133">
        <v>42790</v>
      </c>
      <c r="C218" s="89">
        <f>LN('Historical Rates'!C212/'Historical Rates'!C211)</f>
        <v>-4.5952150298984003E-3</v>
      </c>
      <c r="D218" s="89">
        <v>0</v>
      </c>
      <c r="E218" s="89">
        <f>LN('Historical Rates'!E212/'Historical Rates'!E211)</f>
        <v>-1.3643600994631372E-3</v>
      </c>
      <c r="F218" s="89">
        <f>LN('Historical Rates'!F212/'Historical Rates'!F211)</f>
        <v>-7.3937490249382648E-3</v>
      </c>
      <c r="G218" s="89">
        <f>LN('Historical Rates'!G212/'Historical Rates'!G211)</f>
        <v>-2.3234811020842162E-3</v>
      </c>
      <c r="H218" s="89">
        <v>0</v>
      </c>
      <c r="I218" s="89">
        <f>LN('Historical Rates'!I212/'Historical Rates'!I211)</f>
        <v>-7.2202479734870201E-3</v>
      </c>
      <c r="K218" s="10">
        <f t="shared" si="39"/>
        <v>-3.608800289145655E-3</v>
      </c>
      <c r="L218" s="7">
        <f t="shared" si="40"/>
        <v>-1618093.4193386559</v>
      </c>
      <c r="M218" s="7">
        <f t="shared" si="41"/>
        <v>0</v>
      </c>
      <c r="N218" s="7">
        <f t="shared" si="42"/>
        <v>-110918.5167133444</v>
      </c>
      <c r="O218" s="7">
        <f t="shared" si="43"/>
        <v>4637.8769508730256</v>
      </c>
      <c r="P218" s="7">
        <f t="shared" si="44"/>
        <v>-305557.74918503343</v>
      </c>
      <c r="Q218" s="7">
        <f t="shared" si="45"/>
        <v>0</v>
      </c>
      <c r="R218" s="7">
        <f t="shared" si="46"/>
        <v>0</v>
      </c>
      <c r="S218" s="163">
        <f t="shared" si="47"/>
        <v>-2029931.8082861607</v>
      </c>
    </row>
    <row r="219" spans="2:19" ht="15.75" thickBot="1" x14ac:dyDescent="0.3">
      <c r="B219" s="133">
        <v>42793</v>
      </c>
      <c r="C219" s="89">
        <f>LN('Historical Rates'!C213/'Historical Rates'!C212)</f>
        <v>-3.7171190298345529E-3</v>
      </c>
      <c r="D219" s="89">
        <v>0</v>
      </c>
      <c r="E219" s="89">
        <f>LN('Historical Rates'!E213/'Historical Rates'!E212)</f>
        <v>7.2789036332785947E-4</v>
      </c>
      <c r="F219" s="89">
        <f>LN('Historical Rates'!F213/'Historical Rates'!F212)</f>
        <v>-1.8570107472126599E-3</v>
      </c>
      <c r="G219" s="89">
        <f>LN('Historical Rates'!G213/'Historical Rates'!G212)</f>
        <v>9.6877328595932873E-4</v>
      </c>
      <c r="H219" s="89">
        <v>0</v>
      </c>
      <c r="I219" s="89">
        <f>LN('Historical Rates'!I213/'Historical Rates'!I212)</f>
        <v>3.6166404701885148E-3</v>
      </c>
      <c r="K219" s="10">
        <f t="shared" si="39"/>
        <v>-1.9931753351282045E-3</v>
      </c>
      <c r="L219" s="7">
        <f t="shared" si="40"/>
        <v>-1308893.2295746696</v>
      </c>
      <c r="M219" s="7">
        <f t="shared" si="41"/>
        <v>0</v>
      </c>
      <c r="N219" s="7">
        <f t="shared" si="42"/>
        <v>59175.374200720595</v>
      </c>
      <c r="O219" s="7">
        <f t="shared" si="43"/>
        <v>1164.8471314040851</v>
      </c>
      <c r="P219" s="7">
        <f t="shared" si="44"/>
        <v>127402.01952268426</v>
      </c>
      <c r="Q219" s="7">
        <f t="shared" si="45"/>
        <v>0</v>
      </c>
      <c r="R219" s="7">
        <f t="shared" si="46"/>
        <v>0</v>
      </c>
      <c r="S219" s="163">
        <f t="shared" si="47"/>
        <v>-1121150.9887198608</v>
      </c>
    </row>
    <row r="220" spans="2:19" ht="15.75" thickBot="1" x14ac:dyDescent="0.3">
      <c r="B220" s="133">
        <v>42794</v>
      </c>
      <c r="C220" s="89">
        <f>LN('Historical Rates'!C214/'Historical Rates'!C213)</f>
        <v>3.1412295846890855E-3</v>
      </c>
      <c r="D220" s="89">
        <v>0</v>
      </c>
      <c r="E220" s="89">
        <f>LN('Historical Rates'!E214/'Historical Rates'!E213)</f>
        <v>2.573692244689335E-3</v>
      </c>
      <c r="F220" s="89">
        <f>LN('Historical Rates'!F214/'Historical Rates'!F213)</f>
        <v>5.5607186846971792E-3</v>
      </c>
      <c r="G220" s="89">
        <f>LN('Historical Rates'!G214/'Historical Rates'!G213)</f>
        <v>2.1280033824340452E-3</v>
      </c>
      <c r="H220" s="89">
        <v>0</v>
      </c>
      <c r="I220" s="89">
        <f>LN('Historical Rates'!I214/'Historical Rates'!I213)</f>
        <v>3.6036075032983964E-3</v>
      </c>
      <c r="K220" s="10">
        <f t="shared" si="39"/>
        <v>2.8297218135114226E-3</v>
      </c>
      <c r="L220" s="7">
        <f t="shared" si="40"/>
        <v>1106107.7417588634</v>
      </c>
      <c r="M220" s="7">
        <f t="shared" si="41"/>
        <v>0</v>
      </c>
      <c r="N220" s="7">
        <f t="shared" si="42"/>
        <v>209233.71063834886</v>
      </c>
      <c r="O220" s="7">
        <f t="shared" si="43"/>
        <v>-3488.0720093499995</v>
      </c>
      <c r="P220" s="7">
        <f t="shared" si="44"/>
        <v>279850.74774716928</v>
      </c>
      <c r="Q220" s="7">
        <f t="shared" si="45"/>
        <v>0</v>
      </c>
      <c r="R220" s="7">
        <f t="shared" si="46"/>
        <v>0</v>
      </c>
      <c r="S220" s="163">
        <f t="shared" si="47"/>
        <v>1591704.1281350318</v>
      </c>
    </row>
    <row r="221" spans="2:19" ht="15.75" thickBot="1" x14ac:dyDescent="0.3">
      <c r="B221" s="133">
        <v>42795</v>
      </c>
      <c r="C221" s="89">
        <f>LN('Historical Rates'!C215/'Historical Rates'!C214)</f>
        <v>9.2765868815180392E-4</v>
      </c>
      <c r="D221" s="89">
        <v>0</v>
      </c>
      <c r="E221" s="89">
        <f>LN('Historical Rates'!E215/'Historical Rates'!E214)</f>
        <v>1.2088610979827648E-3</v>
      </c>
      <c r="F221" s="89">
        <f>LN('Historical Rates'!F215/'Historical Rates'!F214)</f>
        <v>-1.8501392881613661E-3</v>
      </c>
      <c r="G221" s="89">
        <f>LN('Historical Rates'!G215/'Historical Rates'!G214)</f>
        <v>1.7377317325405115E-3</v>
      </c>
      <c r="H221" s="89">
        <v>0</v>
      </c>
      <c r="I221" s="89">
        <f>LN('Historical Rates'!I215/'Historical Rates'!I214)</f>
        <v>0</v>
      </c>
      <c r="K221" s="10">
        <f t="shared" si="39"/>
        <v>1.1637733532865872E-3</v>
      </c>
      <c r="L221" s="7">
        <f t="shared" si="40"/>
        <v>326652.4871903442</v>
      </c>
      <c r="M221" s="7">
        <f t="shared" si="41"/>
        <v>0</v>
      </c>
      <c r="N221" s="7">
        <f t="shared" si="42"/>
        <v>98276.899151092424</v>
      </c>
      <c r="O221" s="7">
        <f t="shared" si="43"/>
        <v>1160.5368712849802</v>
      </c>
      <c r="P221" s="7">
        <f t="shared" si="44"/>
        <v>228526.66905970883</v>
      </c>
      <c r="Q221" s="7">
        <f t="shared" si="45"/>
        <v>0</v>
      </c>
      <c r="R221" s="7">
        <f t="shared" si="46"/>
        <v>0</v>
      </c>
      <c r="S221" s="163">
        <f t="shared" si="47"/>
        <v>654616.59227243043</v>
      </c>
    </row>
    <row r="222" spans="2:19" ht="15.75" thickBot="1" x14ac:dyDescent="0.3">
      <c r="B222" s="133">
        <v>42796</v>
      </c>
      <c r="C222" s="89">
        <f>LN('Historical Rates'!C216/'Historical Rates'!C215)</f>
        <v>3.2878491033565367E-3</v>
      </c>
      <c r="D222" s="89">
        <v>0</v>
      </c>
      <c r="E222" s="89">
        <f>LN('Historical Rates'!E216/'Historical Rates'!E215)</f>
        <v>-1.2693425302013567E-3</v>
      </c>
      <c r="F222" s="89">
        <f>LN('Historical Rates'!F216/'Historical Rates'!F215)</f>
        <v>0</v>
      </c>
      <c r="G222" s="89">
        <f>LN('Historical Rates'!G216/'Historical Rates'!G215)</f>
        <v>-4.8240043386726884E-4</v>
      </c>
      <c r="H222" s="89">
        <v>0</v>
      </c>
      <c r="I222" s="89">
        <f>LN('Historical Rates'!I216/'Historical Rates'!I215)</f>
        <v>-7.2202479734870201E-3</v>
      </c>
      <c r="K222" s="10">
        <f t="shared" si="39"/>
        <v>1.7619760659189642E-3</v>
      </c>
      <c r="L222" s="7">
        <f t="shared" si="40"/>
        <v>1157736.2459221713</v>
      </c>
      <c r="M222" s="7">
        <f t="shared" si="41"/>
        <v>0</v>
      </c>
      <c r="N222" s="7">
        <f t="shared" si="42"/>
        <v>-103193.86407334765</v>
      </c>
      <c r="O222" s="7">
        <f t="shared" si="43"/>
        <v>0</v>
      </c>
      <c r="P222" s="7">
        <f t="shared" si="44"/>
        <v>-63439.806179677544</v>
      </c>
      <c r="Q222" s="7">
        <f t="shared" si="45"/>
        <v>0</v>
      </c>
      <c r="R222" s="7">
        <f t="shared" si="46"/>
        <v>0</v>
      </c>
      <c r="S222" s="163">
        <f t="shared" si="47"/>
        <v>991102.57566914614</v>
      </c>
    </row>
    <row r="223" spans="2:19" ht="15.75" thickBot="1" x14ac:dyDescent="0.3">
      <c r="B223" s="133">
        <v>42797</v>
      </c>
      <c r="C223" s="89">
        <f>LN('Historical Rates'!C217/'Historical Rates'!C216)</f>
        <v>3.8486664659631428E-3</v>
      </c>
      <c r="D223" s="89">
        <v>0</v>
      </c>
      <c r="E223" s="89">
        <f>LN('Historical Rates'!E217/'Historical Rates'!E216)</f>
        <v>2.7180495110062063E-3</v>
      </c>
      <c r="F223" s="89">
        <f>LN('Historical Rates'!F217/'Historical Rates'!F216)</f>
        <v>-3.710579396535713E-3</v>
      </c>
      <c r="G223" s="89">
        <f>LN('Historical Rates'!G217/'Historical Rates'!G216)</f>
        <v>2.4417682814715492E-3</v>
      </c>
      <c r="H223" s="89">
        <v>0</v>
      </c>
      <c r="I223" s="89">
        <f>LN('Historical Rates'!I217/'Historical Rates'!I216)</f>
        <v>0</v>
      </c>
      <c r="K223" s="10">
        <f t="shared" si="39"/>
        <v>3.3771417691920306E-3</v>
      </c>
      <c r="L223" s="7">
        <f t="shared" si="40"/>
        <v>1355214.4657617931</v>
      </c>
      <c r="M223" s="7">
        <f t="shared" si="41"/>
        <v>0</v>
      </c>
      <c r="N223" s="7">
        <f t="shared" si="42"/>
        <v>220969.53746512363</v>
      </c>
      <c r="O223" s="7">
        <f t="shared" si="43"/>
        <v>2327.5351380649568</v>
      </c>
      <c r="P223" s="7">
        <f t="shared" si="44"/>
        <v>321113.53066249768</v>
      </c>
      <c r="Q223" s="7">
        <f t="shared" si="45"/>
        <v>0</v>
      </c>
      <c r="R223" s="7">
        <f t="shared" si="46"/>
        <v>0</v>
      </c>
      <c r="S223" s="163">
        <f t="shared" si="47"/>
        <v>1899625.0690274795</v>
      </c>
    </row>
    <row r="224" spans="2:19" ht="15.75" thickBot="1" x14ac:dyDescent="0.3">
      <c r="B224" s="133">
        <v>42800</v>
      </c>
      <c r="C224" s="89">
        <f>LN('Historical Rates'!C218/'Historical Rates'!C217)</f>
        <v>7.7791873184621966E-3</v>
      </c>
      <c r="D224" s="89">
        <v>0</v>
      </c>
      <c r="E224" s="89">
        <f>LN('Historical Rates'!E218/'Historical Rates'!E217)</f>
        <v>6.9127469313221262E-3</v>
      </c>
      <c r="F224" s="89">
        <f>LN('Historical Rates'!F218/'Historical Rates'!F217)</f>
        <v>3.7105793965357746E-3</v>
      </c>
      <c r="G224" s="89">
        <f>LN('Historical Rates'!G218/'Historical Rates'!G217)</f>
        <v>5.3126925187713383E-3</v>
      </c>
      <c r="H224" s="89">
        <v>0</v>
      </c>
      <c r="I224" s="89">
        <f>LN('Historical Rates'!I218/'Historical Rates'!I217)</f>
        <v>7.2202479734870973E-3</v>
      </c>
      <c r="K224" s="10">
        <f t="shared" si="39"/>
        <v>7.1068650709946394E-3</v>
      </c>
      <c r="L224" s="7">
        <f t="shared" si="40"/>
        <v>2739251.9666451197</v>
      </c>
      <c r="M224" s="7">
        <f t="shared" si="41"/>
        <v>0</v>
      </c>
      <c r="N224" s="7">
        <f t="shared" si="42"/>
        <v>561986.26472489419</v>
      </c>
      <c r="O224" s="7">
        <f t="shared" si="43"/>
        <v>-2327.5351380649954</v>
      </c>
      <c r="P224" s="7">
        <f t="shared" si="44"/>
        <v>698664.76068678498</v>
      </c>
      <c r="Q224" s="7">
        <f t="shared" si="45"/>
        <v>0</v>
      </c>
      <c r="R224" s="7">
        <f t="shared" si="46"/>
        <v>0</v>
      </c>
      <c r="S224" s="163">
        <f t="shared" si="47"/>
        <v>3997575.4569187341</v>
      </c>
    </row>
    <row r="225" spans="2:19" ht="15.75" thickBot="1" x14ac:dyDescent="0.3">
      <c r="B225" s="133">
        <v>42801</v>
      </c>
      <c r="C225" s="89">
        <f>LN('Historical Rates'!C219/'Historical Rates'!C218)</f>
        <v>-3.7871660489248219E-3</v>
      </c>
      <c r="D225" s="89">
        <v>0</v>
      </c>
      <c r="E225" s="89">
        <f>LN('Historical Rates'!E219/'Historical Rates'!E218)</f>
        <v>4.1844817013466859E-3</v>
      </c>
      <c r="F225" s="89">
        <f>LN('Historical Rates'!F219/'Historical Rates'!F218)</f>
        <v>9.2166551049240476E-3</v>
      </c>
      <c r="G225" s="89">
        <f>LN('Historical Rates'!G219/'Historical Rates'!G218)</f>
        <v>3.8295835795938178E-4</v>
      </c>
      <c r="H225" s="89">
        <v>0</v>
      </c>
      <c r="I225" s="89">
        <f>LN('Historical Rates'!I219/'Historical Rates'!I218)</f>
        <v>0</v>
      </c>
      <c r="K225" s="10">
        <f t="shared" si="39"/>
        <v>-1.686755484661065E-3</v>
      </c>
      <c r="L225" s="7">
        <f t="shared" si="40"/>
        <v>-1333558.5868858723</v>
      </c>
      <c r="M225" s="7">
        <f t="shared" si="41"/>
        <v>0</v>
      </c>
      <c r="N225" s="7">
        <f t="shared" si="42"/>
        <v>340186.21895358828</v>
      </c>
      <c r="O225" s="7">
        <f t="shared" si="43"/>
        <v>-5781.3312476657075</v>
      </c>
      <c r="P225" s="7">
        <f t="shared" si="44"/>
        <v>50362.317896495515</v>
      </c>
      <c r="Q225" s="7">
        <f t="shared" si="45"/>
        <v>0</v>
      </c>
      <c r="R225" s="7">
        <f t="shared" si="46"/>
        <v>0</v>
      </c>
      <c r="S225" s="163">
        <f t="shared" si="47"/>
        <v>-948791.38128345413</v>
      </c>
    </row>
    <row r="226" spans="2:19" ht="15.75" thickBot="1" x14ac:dyDescent="0.3">
      <c r="B226" s="133">
        <v>42803</v>
      </c>
      <c r="C226" s="89">
        <f>LN('Historical Rates'!C220/'Historical Rates'!C219)</f>
        <v>-3.4842137176830526E-3</v>
      </c>
      <c r="D226" s="89">
        <v>0</v>
      </c>
      <c r="E226" s="89">
        <f>LN('Historical Rates'!E220/'Historical Rates'!E219)</f>
        <v>-7.3644207822479504E-3</v>
      </c>
      <c r="F226" s="89">
        <f>LN('Historical Rates'!F220/'Historical Rates'!F219)</f>
        <v>-3.6764747293087483E-3</v>
      </c>
      <c r="G226" s="89">
        <f>LN('Historical Rates'!G220/'Historical Rates'!G219)</f>
        <v>-9.618233232557399E-3</v>
      </c>
      <c r="H226" s="89">
        <v>0</v>
      </c>
      <c r="I226" s="89">
        <f>LN('Historical Rates'!I220/'Historical Rates'!I219)</f>
        <v>-7.2202479734870201E-3</v>
      </c>
      <c r="K226" s="10">
        <f t="shared" si="39"/>
        <v>-5.4901146540133911E-3</v>
      </c>
      <c r="L226" s="7">
        <f t="shared" si="40"/>
        <v>-1226881.2779098765</v>
      </c>
      <c r="M226" s="7">
        <f t="shared" si="41"/>
        <v>0</v>
      </c>
      <c r="N226" s="7">
        <f t="shared" si="42"/>
        <v>-598706.03804764827</v>
      </c>
      <c r="O226" s="7">
        <f t="shared" si="43"/>
        <v>2306.1423034534987</v>
      </c>
      <c r="P226" s="7">
        <f t="shared" si="44"/>
        <v>-1264880.3965053312</v>
      </c>
      <c r="Q226" s="7">
        <f t="shared" si="45"/>
        <v>0</v>
      </c>
      <c r="R226" s="7">
        <f t="shared" si="46"/>
        <v>0</v>
      </c>
      <c r="S226" s="163">
        <f t="shared" si="47"/>
        <v>-3088161.5701594027</v>
      </c>
    </row>
    <row r="227" spans="2:19" ht="15.75" thickBot="1" x14ac:dyDescent="0.3">
      <c r="B227" s="133">
        <v>42804</v>
      </c>
      <c r="C227" s="89">
        <f>LN('Historical Rates'!C221/'Historical Rates'!C220)</f>
        <v>5.2217787211640684E-3</v>
      </c>
      <c r="D227" s="89">
        <v>0</v>
      </c>
      <c r="E227" s="89">
        <f>LN('Historical Rates'!E221/'Historical Rates'!E220)</f>
        <v>4.9455343804345924E-3</v>
      </c>
      <c r="F227" s="89">
        <f>LN('Historical Rates'!F221/'Historical Rates'!F220)</f>
        <v>-9.2507597721509984E-3</v>
      </c>
      <c r="G227" s="89">
        <f>LN('Historical Rates'!G221/'Historical Rates'!G220)</f>
        <v>5.7179725338478366E-3</v>
      </c>
      <c r="H227" s="89">
        <v>0</v>
      </c>
      <c r="I227" s="89">
        <f>LN('Historical Rates'!I221/'Historical Rates'!I220)</f>
        <v>0</v>
      </c>
      <c r="K227" s="10">
        <f t="shared" si="39"/>
        <v>5.3307957527795238E-3</v>
      </c>
      <c r="L227" s="7">
        <f t="shared" si="40"/>
        <v>1838722.6127576916</v>
      </c>
      <c r="M227" s="7">
        <f t="shared" si="41"/>
        <v>0</v>
      </c>
      <c r="N227" s="7">
        <f t="shared" si="42"/>
        <v>402057.59318856033</v>
      </c>
      <c r="O227" s="7">
        <f t="shared" si="43"/>
        <v>5802.7240822771564</v>
      </c>
      <c r="P227" s="7">
        <f t="shared" si="44"/>
        <v>751962.56848275417</v>
      </c>
      <c r="Q227" s="7">
        <f t="shared" si="45"/>
        <v>0</v>
      </c>
      <c r="R227" s="7">
        <f t="shared" si="46"/>
        <v>0</v>
      </c>
      <c r="S227" s="163">
        <f t="shared" si="47"/>
        <v>2998545.4985112832</v>
      </c>
    </row>
    <row r="228" spans="2:19" ht="15.75" thickBot="1" x14ac:dyDescent="0.3">
      <c r="B228" s="133">
        <v>42807</v>
      </c>
      <c r="C228" s="89">
        <f>LN('Historical Rates'!C222/'Historical Rates'!C221)</f>
        <v>3.6548136086216347E-3</v>
      </c>
      <c r="D228" s="89">
        <v>0</v>
      </c>
      <c r="E228" s="89">
        <f>LN('Historical Rates'!E222/'Historical Rates'!E221)</f>
        <v>8.7518791588911456E-3</v>
      </c>
      <c r="F228" s="89">
        <f>LN('Historical Rates'!F222/'Historical Rates'!F221)</f>
        <v>0</v>
      </c>
      <c r="G228" s="89">
        <f>LN('Historical Rates'!G222/'Historical Rates'!G221)</f>
        <v>6.6086919431688467E-3</v>
      </c>
      <c r="H228" s="89">
        <v>0</v>
      </c>
      <c r="I228" s="89">
        <f>LN('Historical Rates'!I222/'Historical Rates'!I221)</f>
        <v>0</v>
      </c>
      <c r="K228" s="10">
        <f t="shared" si="39"/>
        <v>5.0979236010862553E-3</v>
      </c>
      <c r="L228" s="7">
        <f t="shared" si="40"/>
        <v>1286953.8880209457</v>
      </c>
      <c r="M228" s="7">
        <f t="shared" si="41"/>
        <v>0</v>
      </c>
      <c r="N228" s="7">
        <f t="shared" si="42"/>
        <v>711502.377664531</v>
      </c>
      <c r="O228" s="7">
        <f t="shared" si="43"/>
        <v>0</v>
      </c>
      <c r="P228" s="7">
        <f t="shared" si="44"/>
        <v>869099.83188610652</v>
      </c>
      <c r="Q228" s="7">
        <f t="shared" si="45"/>
        <v>0</v>
      </c>
      <c r="R228" s="7">
        <f t="shared" si="46"/>
        <v>0</v>
      </c>
      <c r="S228" s="163">
        <f t="shared" si="47"/>
        <v>2867556.0975715835</v>
      </c>
    </row>
    <row r="229" spans="2:19" ht="15.75" thickBot="1" x14ac:dyDescent="0.3">
      <c r="B229" s="133">
        <v>42808</v>
      </c>
      <c r="C229" s="89">
        <f>LN('Historical Rates'!C223/'Historical Rates'!C222)</f>
        <v>3.1444563494102353E-4</v>
      </c>
      <c r="D229" s="89">
        <v>0</v>
      </c>
      <c r="E229" s="89">
        <f>LN('Historical Rates'!E223/'Historical Rates'!E222)</f>
        <v>5.3796943318252547E-3</v>
      </c>
      <c r="F229" s="89">
        <f>LN('Historical Rates'!F223/'Historical Rates'!F222)</f>
        <v>0</v>
      </c>
      <c r="G229" s="89">
        <f>LN('Historical Rates'!G223/'Historical Rates'!G222)</f>
        <v>4.096479268262879E-3</v>
      </c>
      <c r="H229" s="89">
        <v>0</v>
      </c>
      <c r="I229" s="89">
        <f>LN('Historical Rates'!I223/'Historical Rates'!I222)</f>
        <v>7.2202479734870973E-3</v>
      </c>
      <c r="K229" s="10">
        <f t="shared" si="39"/>
        <v>1.9321066994775439E-3</v>
      </c>
      <c r="L229" s="7">
        <f t="shared" si="40"/>
        <v>110724.39686224761</v>
      </c>
      <c r="M229" s="7">
        <f t="shared" si="41"/>
        <v>0</v>
      </c>
      <c r="N229" s="7">
        <f t="shared" si="42"/>
        <v>437353.53730444226</v>
      </c>
      <c r="O229" s="7">
        <f t="shared" si="43"/>
        <v>0</v>
      </c>
      <c r="P229" s="7">
        <f t="shared" si="44"/>
        <v>538722.25759475492</v>
      </c>
      <c r="Q229" s="7">
        <f t="shared" si="45"/>
        <v>0</v>
      </c>
      <c r="R229" s="7">
        <f t="shared" si="46"/>
        <v>0</v>
      </c>
      <c r="S229" s="163">
        <f t="shared" si="47"/>
        <v>1086800.1917614448</v>
      </c>
    </row>
    <row r="230" spans="2:19" ht="15.75" thickBot="1" x14ac:dyDescent="0.3">
      <c r="B230" s="133">
        <v>42809</v>
      </c>
      <c r="C230" s="89">
        <f>LN('Historical Rates'!C224/'Historical Rates'!C223)</f>
        <v>-3.4589563730246881E-4</v>
      </c>
      <c r="D230" s="89">
        <v>0</v>
      </c>
      <c r="E230" s="89">
        <f>LN('Historical Rates'!E224/'Historical Rates'!E223)</f>
        <v>-3.0705663334099432E-3</v>
      </c>
      <c r="F230" s="89">
        <f>LN('Historical Rates'!F224/'Historical Rates'!F223)</f>
        <v>1.8570107472126892E-3</v>
      </c>
      <c r="G230" s="89">
        <f>LN('Historical Rates'!G224/'Historical Rates'!G223)</f>
        <v>-5.7059533659952638E-4</v>
      </c>
      <c r="H230" s="89">
        <v>0</v>
      </c>
      <c r="I230" s="89">
        <f>LN('Historical Rates'!I224/'Historical Rates'!I223)</f>
        <v>-7.2202479734870201E-3</v>
      </c>
      <c r="K230" s="10">
        <f t="shared" si="39"/>
        <v>-7.957937294718971E-4</v>
      </c>
      <c r="L230" s="7">
        <f t="shared" si="40"/>
        <v>-121798.75171357323</v>
      </c>
      <c r="M230" s="7">
        <f t="shared" si="41"/>
        <v>0</v>
      </c>
      <c r="N230" s="7">
        <f t="shared" si="42"/>
        <v>-249628.13212272883</v>
      </c>
      <c r="O230" s="7">
        <f t="shared" si="43"/>
        <v>-1164.8471314041035</v>
      </c>
      <c r="P230" s="7">
        <f t="shared" si="44"/>
        <v>-75038.194453327815</v>
      </c>
      <c r="Q230" s="7">
        <f t="shared" si="45"/>
        <v>0</v>
      </c>
      <c r="R230" s="7">
        <f t="shared" si="46"/>
        <v>0</v>
      </c>
      <c r="S230" s="163">
        <f t="shared" si="47"/>
        <v>-447629.92542103399</v>
      </c>
    </row>
    <row r="231" spans="2:19" ht="15.75" thickBot="1" x14ac:dyDescent="0.3">
      <c r="B231" s="133">
        <v>42810</v>
      </c>
      <c r="C231" s="89">
        <f>LN('Historical Rates'!C225/'Historical Rates'!C224)</f>
        <v>3.3282080393901539E-3</v>
      </c>
      <c r="D231" s="89">
        <v>0</v>
      </c>
      <c r="E231" s="89">
        <f>LN('Historical Rates'!E225/'Historical Rates'!E224)</f>
        <v>2.5692910195680681E-3</v>
      </c>
      <c r="F231" s="89">
        <f>LN('Historical Rates'!F225/'Historical Rates'!F224)</f>
        <v>1.8535686493230564E-3</v>
      </c>
      <c r="G231" s="89">
        <f>LN('Historical Rates'!G225/'Historical Rates'!G224)</f>
        <v>3.0394197848524988E-3</v>
      </c>
      <c r="H231" s="89">
        <v>0</v>
      </c>
      <c r="I231" s="89">
        <f>LN('Historical Rates'!I225/'Historical Rates'!I224)</f>
        <v>7.2202479734870973E-3</v>
      </c>
      <c r="K231" s="10">
        <f t="shared" si="39"/>
        <v>3.1633543357731334E-3</v>
      </c>
      <c r="L231" s="7">
        <f t="shared" si="40"/>
        <v>1171947.6654928785</v>
      </c>
      <c r="M231" s="7">
        <f t="shared" si="41"/>
        <v>0</v>
      </c>
      <c r="N231" s="7">
        <f t="shared" si="42"/>
        <v>208875.90380834515</v>
      </c>
      <c r="O231" s="7">
        <f t="shared" si="43"/>
        <v>-1162.6880066608735</v>
      </c>
      <c r="P231" s="7">
        <f t="shared" si="44"/>
        <v>399709.84375767311</v>
      </c>
      <c r="Q231" s="7">
        <f t="shared" si="45"/>
        <v>0</v>
      </c>
      <c r="R231" s="7">
        <f t="shared" si="46"/>
        <v>0</v>
      </c>
      <c r="S231" s="163">
        <f t="shared" si="47"/>
        <v>1779370.7250522359</v>
      </c>
    </row>
    <row r="232" spans="2:19" ht="15.75" thickBot="1" x14ac:dyDescent="0.3">
      <c r="B232" s="133">
        <v>42811</v>
      </c>
      <c r="C232" s="89">
        <f>LN('Historical Rates'!C226/'Historical Rates'!C225)</f>
        <v>-4.3666133939516613E-3</v>
      </c>
      <c r="D232" s="89">
        <v>0</v>
      </c>
      <c r="E232" s="89">
        <f>LN('Historical Rates'!E226/'Historical Rates'!E225)</f>
        <v>3.5330524017243509E-3</v>
      </c>
      <c r="F232" s="89">
        <f>LN('Historical Rates'!F226/'Historical Rates'!F225)</f>
        <v>1.4706147389695487E-2</v>
      </c>
      <c r="G232" s="89">
        <f>LN('Historical Rates'!G226/'Historical Rates'!G225)</f>
        <v>4.6992123059888275E-3</v>
      </c>
      <c r="H232" s="89">
        <v>0</v>
      </c>
      <c r="I232" s="89">
        <f>LN('Historical Rates'!I226/'Historical Rates'!I225)</f>
        <v>7.168489478612497E-3</v>
      </c>
      <c r="K232" s="10">
        <f t="shared" si="39"/>
        <v>-1.1406465523024546E-3</v>
      </c>
      <c r="L232" s="7">
        <f t="shared" si="40"/>
        <v>-1537596.902773326</v>
      </c>
      <c r="M232" s="7">
        <f t="shared" si="41"/>
        <v>0</v>
      </c>
      <c r="N232" s="7">
        <f t="shared" si="42"/>
        <v>287226.9073421199</v>
      </c>
      <c r="O232" s="7">
        <f t="shared" si="43"/>
        <v>-9224.7250731342883</v>
      </c>
      <c r="P232" s="7">
        <f t="shared" si="44"/>
        <v>617986.83616257459</v>
      </c>
      <c r="Q232" s="7">
        <f t="shared" si="45"/>
        <v>0</v>
      </c>
      <c r="R232" s="7">
        <f t="shared" si="46"/>
        <v>0</v>
      </c>
      <c r="S232" s="163">
        <f t="shared" si="47"/>
        <v>-641607.88434176589</v>
      </c>
    </row>
    <row r="233" spans="2:19" ht="15.75" thickBot="1" x14ac:dyDescent="0.3">
      <c r="B233" s="133">
        <v>42818</v>
      </c>
      <c r="C233" s="89">
        <f>LN('Historical Rates'!C227/'Historical Rates'!C226)</f>
        <v>-6.5700353201018219E-3</v>
      </c>
      <c r="D233" s="89">
        <v>0</v>
      </c>
      <c r="E233" s="89">
        <f>LN('Historical Rates'!E227/'Historical Rates'!E226)</f>
        <v>-3.8870451485697008E-3</v>
      </c>
      <c r="F233" s="89">
        <f>LN('Historical Rates'!F227/'Historical Rates'!F226)</f>
        <v>9.0827145743192263E-3</v>
      </c>
      <c r="G233" s="89">
        <f>LN('Historical Rates'!G227/'Historical Rates'!G226)</f>
        <v>-5.6796820611374208E-3</v>
      </c>
      <c r="H233" s="89">
        <v>0</v>
      </c>
      <c r="I233" s="89">
        <f>LN('Historical Rates'!I227/'Historical Rates'!I226)</f>
        <v>0</v>
      </c>
      <c r="K233" s="10">
        <f t="shared" si="39"/>
        <v>-6.0126913263541665E-3</v>
      </c>
      <c r="L233" s="7">
        <f t="shared" si="40"/>
        <v>-2313478.4437964256</v>
      </c>
      <c r="M233" s="7">
        <f t="shared" si="41"/>
        <v>0</v>
      </c>
      <c r="N233" s="7">
        <f t="shared" si="42"/>
        <v>-316005.4903736955</v>
      </c>
      <c r="O233" s="7">
        <f t="shared" si="43"/>
        <v>-5697.3143710332215</v>
      </c>
      <c r="P233" s="7">
        <f t="shared" si="44"/>
        <v>-746927.04198497871</v>
      </c>
      <c r="Q233" s="7">
        <f t="shared" si="45"/>
        <v>0</v>
      </c>
      <c r="R233" s="7">
        <f t="shared" si="46"/>
        <v>0</v>
      </c>
      <c r="S233" s="163">
        <f t="shared" si="47"/>
        <v>-3382108.290526133</v>
      </c>
    </row>
    <row r="234" spans="2:19" ht="15.75" thickBot="1" x14ac:dyDescent="0.3">
      <c r="B234" s="133">
        <v>42821</v>
      </c>
      <c r="C234" s="89">
        <f>LN('Historical Rates'!C228/'Historical Rates'!C227)</f>
        <v>3.1956490469203644E-3</v>
      </c>
      <c r="D234" s="89">
        <v>0</v>
      </c>
      <c r="E234" s="89">
        <f>LN('Historical Rates'!E228/'Historical Rates'!E227)</f>
        <v>9.4264136411399569E-3</v>
      </c>
      <c r="F234" s="89">
        <f>LN('Historical Rates'!F228/'Historical Rates'!F227)</f>
        <v>-1.8099552452396416E-3</v>
      </c>
      <c r="G234" s="89">
        <f>LN('Historical Rates'!G228/'Historical Rates'!G227)</f>
        <v>1.1139546890488366E-2</v>
      </c>
      <c r="H234" s="89">
        <v>0</v>
      </c>
      <c r="I234" s="89">
        <f>LN('Historical Rates'!I228/'Historical Rates'!I227)</f>
        <v>1.7699577099401075E-2</v>
      </c>
      <c r="K234" s="10">
        <f t="shared" si="39"/>
        <v>5.9692839566505701E-3</v>
      </c>
      <c r="L234" s="7">
        <f t="shared" si="40"/>
        <v>1125270.2342967433</v>
      </c>
      <c r="M234" s="7">
        <f t="shared" si="41"/>
        <v>0</v>
      </c>
      <c r="N234" s="7">
        <f t="shared" si="42"/>
        <v>766340.07357229188</v>
      </c>
      <c r="O234" s="7">
        <f t="shared" si="43"/>
        <v>1135.33062668147</v>
      </c>
      <c r="P234" s="7">
        <f t="shared" si="44"/>
        <v>1464946.2273420251</v>
      </c>
      <c r="Q234" s="7">
        <f t="shared" si="45"/>
        <v>0</v>
      </c>
      <c r="R234" s="7">
        <f t="shared" si="46"/>
        <v>0</v>
      </c>
      <c r="S234" s="163">
        <f t="shared" si="47"/>
        <v>3357691.8658377416</v>
      </c>
    </row>
    <row r="235" spans="2:19" ht="15.75" thickBot="1" x14ac:dyDescent="0.3">
      <c r="B235" s="133">
        <v>42822</v>
      </c>
      <c r="C235" s="89">
        <f>LN('Historical Rates'!C229/'Historical Rates'!C228)</f>
        <v>-3.5760097602448235E-3</v>
      </c>
      <c r="D235" s="89">
        <v>0</v>
      </c>
      <c r="E235" s="89">
        <f>LN('Historical Rates'!E229/'Historical Rates'!E228)</f>
        <v>1.7813084182780709E-3</v>
      </c>
      <c r="F235" s="89">
        <f>LN('Historical Rates'!F229/'Historical Rates'!F228)</f>
        <v>5.4200674693393345E-3</v>
      </c>
      <c r="G235" s="89">
        <f>LN('Historical Rates'!G229/'Historical Rates'!G228)</f>
        <v>2.7187941558726686E-3</v>
      </c>
      <c r="H235" s="89">
        <v>0</v>
      </c>
      <c r="I235" s="89">
        <f>LN('Historical Rates'!I229/'Historical Rates'!I228)</f>
        <v>3.5026305512020745E-3</v>
      </c>
      <c r="K235" s="10">
        <f t="shared" si="39"/>
        <v>-1.3515586217087102E-3</v>
      </c>
      <c r="L235" s="7">
        <f t="shared" si="40"/>
        <v>-1259205.0258572749</v>
      </c>
      <c r="M235" s="7">
        <f t="shared" si="41"/>
        <v>0</v>
      </c>
      <c r="N235" s="7">
        <f t="shared" si="42"/>
        <v>144815.20504897731</v>
      </c>
      <c r="O235" s="7">
        <f t="shared" si="43"/>
        <v>-3399.8457214924842</v>
      </c>
      <c r="P235" s="7">
        <f t="shared" si="44"/>
        <v>357544.81584579055</v>
      </c>
      <c r="Q235" s="7">
        <f t="shared" si="45"/>
        <v>0</v>
      </c>
      <c r="R235" s="7">
        <f t="shared" si="46"/>
        <v>0</v>
      </c>
      <c r="S235" s="163">
        <f t="shared" si="47"/>
        <v>-760244.85068399948</v>
      </c>
    </row>
    <row r="236" spans="2:19" ht="15.75" thickBot="1" x14ac:dyDescent="0.3">
      <c r="B236" s="133">
        <v>42823</v>
      </c>
      <c r="C236" s="89">
        <f>LN('Historical Rates'!C230/'Historical Rates'!C229)</f>
        <v>-1.9039767120120812E-3</v>
      </c>
      <c r="D236" s="89">
        <v>0</v>
      </c>
      <c r="E236" s="89">
        <f>LN('Historical Rates'!E230/'Historical Rates'!E229)</f>
        <v>-2.5707706016469679E-3</v>
      </c>
      <c r="F236" s="89">
        <f>LN('Historical Rates'!F230/'Historical Rates'!F229)</f>
        <v>-5.4200674693392556E-3</v>
      </c>
      <c r="G236" s="89">
        <f>LN('Historical Rates'!G230/'Historical Rates'!G229)</f>
        <v>-3.0317734079033229E-3</v>
      </c>
      <c r="H236" s="89">
        <v>0</v>
      </c>
      <c r="I236" s="89">
        <f>LN('Historical Rates'!I230/'Historical Rates'!I229)</f>
        <v>-7.0175726586465346E-3</v>
      </c>
      <c r="K236" s="10">
        <f t="shared" si="39"/>
        <v>-2.2662245821388565E-3</v>
      </c>
      <c r="L236" s="7">
        <f t="shared" si="40"/>
        <v>-670439.17819639354</v>
      </c>
      <c r="M236" s="7">
        <f t="shared" si="41"/>
        <v>0</v>
      </c>
      <c r="N236" s="7">
        <f t="shared" si="42"/>
        <v>-208996.18953761252</v>
      </c>
      <c r="O236" s="7">
        <f t="shared" si="43"/>
        <v>3399.8457214924347</v>
      </c>
      <c r="P236" s="7">
        <f t="shared" si="44"/>
        <v>-398704.27942236833</v>
      </c>
      <c r="Q236" s="7">
        <f t="shared" si="45"/>
        <v>0</v>
      </c>
      <c r="R236" s="7">
        <f t="shared" si="46"/>
        <v>0</v>
      </c>
      <c r="S236" s="163">
        <f t="shared" si="47"/>
        <v>-1274739.801434882</v>
      </c>
    </row>
    <row r="237" spans="2:19" ht="15.75" thickBot="1" x14ac:dyDescent="0.3">
      <c r="B237" s="133">
        <v>42824</v>
      </c>
      <c r="C237" s="89">
        <f>LN('Historical Rates'!C231/'Historical Rates'!C230)</f>
        <v>1.0159053542071138E-3</v>
      </c>
      <c r="D237" s="89">
        <v>0</v>
      </c>
      <c r="E237" s="89">
        <f>LN('Historical Rates'!E231/'Historical Rates'!E230)</f>
        <v>-5.3378822191290252E-3</v>
      </c>
      <c r="F237" s="89">
        <f>LN('Historical Rates'!F231/'Historical Rates'!F230)</f>
        <v>1.8099552452396077E-3</v>
      </c>
      <c r="G237" s="89">
        <f>LN('Historical Rates'!G231/'Historical Rates'!G230)</f>
        <v>-7.1626342913556412E-3</v>
      </c>
      <c r="H237" s="89">
        <v>0</v>
      </c>
      <c r="I237" s="89">
        <f>LN('Historical Rates'!I231/'Historical Rates'!I230)</f>
        <v>0</v>
      </c>
      <c r="K237" s="10">
        <f t="shared" si="39"/>
        <v>-1.812125311541611E-3</v>
      </c>
      <c r="L237" s="7">
        <f t="shared" si="40"/>
        <v>357726.40836565639</v>
      </c>
      <c r="M237" s="7">
        <f t="shared" si="41"/>
        <v>0</v>
      </c>
      <c r="N237" s="7">
        <f t="shared" si="42"/>
        <v>-433954.33388098981</v>
      </c>
      <c r="O237" s="7">
        <f t="shared" si="43"/>
        <v>-1135.3306266814488</v>
      </c>
      <c r="P237" s="7">
        <f t="shared" si="44"/>
        <v>-941948.01513080671</v>
      </c>
      <c r="Q237" s="7">
        <f t="shared" si="45"/>
        <v>0</v>
      </c>
      <c r="R237" s="7">
        <f t="shared" si="46"/>
        <v>0</v>
      </c>
      <c r="S237" s="163">
        <f t="shared" si="47"/>
        <v>-1019311.2712728216</v>
      </c>
    </row>
    <row r="238" spans="2:19" ht="15.75" thickBot="1" x14ac:dyDescent="0.3">
      <c r="B238" s="133">
        <v>42825</v>
      </c>
      <c r="C238" s="89">
        <f>LN('Historical Rates'!C232/'Historical Rates'!C231)</f>
        <v>-1.1429661211896664E-3</v>
      </c>
      <c r="D238" s="89">
        <v>0</v>
      </c>
      <c r="E238" s="89">
        <f>LN('Historical Rates'!E232/'Historical Rates'!E231)</f>
        <v>-6.1651203370036737E-3</v>
      </c>
      <c r="F238" s="89">
        <f>LN('Historical Rates'!F232/'Historical Rates'!F231)</f>
        <v>1.0791471632764386E-2</v>
      </c>
      <c r="G238" s="89">
        <f>LN('Historical Rates'!G232/'Historical Rates'!G231)</f>
        <v>-3.3475477336802621E-3</v>
      </c>
      <c r="H238" s="89">
        <v>0</v>
      </c>
      <c r="I238" s="89">
        <f>LN('Historical Rates'!I232/'Historical Rates'!I231)</f>
        <v>-3.5273405179682992E-3</v>
      </c>
      <c r="K238" s="10">
        <f t="shared" si="39"/>
        <v>-2.4012210905051128E-3</v>
      </c>
      <c r="L238" s="7">
        <f t="shared" si="40"/>
        <v>-402467.77293138305</v>
      </c>
      <c r="M238" s="7">
        <f t="shared" si="41"/>
        <v>0</v>
      </c>
      <c r="N238" s="7">
        <f t="shared" si="42"/>
        <v>-501206.39221918071</v>
      </c>
      <c r="O238" s="7">
        <f t="shared" si="43"/>
        <v>-6769.1664110841166</v>
      </c>
      <c r="P238" s="7">
        <f t="shared" si="44"/>
        <v>-440231.31923701183</v>
      </c>
      <c r="Q238" s="7">
        <f t="shared" si="45"/>
        <v>0</v>
      </c>
      <c r="R238" s="7">
        <f t="shared" si="46"/>
        <v>0</v>
      </c>
      <c r="S238" s="163">
        <f>SUM(L238:R238)</f>
        <v>-1350674.6507986598</v>
      </c>
    </row>
    <row r="239" spans="2:19" ht="15.75" thickBot="1" x14ac:dyDescent="0.3">
      <c r="C239" s="89"/>
      <c r="E239" s="89"/>
      <c r="F239" s="89"/>
      <c r="G239" s="89"/>
      <c r="H239" s="89"/>
      <c r="I239" s="89"/>
      <c r="K239" s="10">
        <f t="shared" si="39"/>
        <v>0</v>
      </c>
      <c r="L239" s="7">
        <f t="shared" ref="L239:L302" si="48">C239*L$5</f>
        <v>0</v>
      </c>
      <c r="M239" s="7">
        <f t="shared" ref="M239:M302" si="49">D239*M$5</f>
        <v>0</v>
      </c>
      <c r="N239" s="7">
        <f t="shared" ref="N239:N302" si="50">E239*N$5</f>
        <v>0</v>
      </c>
      <c r="O239" s="7">
        <f t="shared" ref="O239:O302" si="51">F239*O$5</f>
        <v>0</v>
      </c>
      <c r="P239" s="7">
        <f t="shared" ref="P239:P302" si="52">G239*P$5</f>
        <v>0</v>
      </c>
      <c r="R239" s="7">
        <f t="shared" si="46"/>
        <v>0</v>
      </c>
      <c r="S239" s="163">
        <f t="shared" ref="S239:S302" si="53">SUM(L239:R239)</f>
        <v>0</v>
      </c>
    </row>
    <row r="240" spans="2:19" ht="15.75" thickBot="1" x14ac:dyDescent="0.3">
      <c r="B240" s="153">
        <v>42598</v>
      </c>
      <c r="C240" s="89"/>
      <c r="E240" s="89"/>
      <c r="F240" s="89"/>
      <c r="G240" s="89"/>
      <c r="I240" s="89"/>
      <c r="K240" s="10">
        <f t="shared" si="39"/>
        <v>0</v>
      </c>
      <c r="L240" s="7">
        <f t="shared" si="48"/>
        <v>0</v>
      </c>
      <c r="M240" s="7">
        <f t="shared" si="49"/>
        <v>0</v>
      </c>
      <c r="N240" s="7">
        <f t="shared" si="50"/>
        <v>0</v>
      </c>
      <c r="O240" s="7">
        <f t="shared" si="51"/>
        <v>0</v>
      </c>
      <c r="P240" s="7">
        <f t="shared" si="52"/>
        <v>0</v>
      </c>
      <c r="R240" s="7">
        <f t="shared" si="46"/>
        <v>0</v>
      </c>
      <c r="S240" s="163">
        <f t="shared" si="53"/>
        <v>0</v>
      </c>
    </row>
    <row r="241" spans="1:19" ht="15.75" thickBot="1" x14ac:dyDescent="0.3">
      <c r="B241" s="133">
        <v>42599</v>
      </c>
      <c r="C241" s="89" t="e">
        <f>LN('Historical Rates'!#REF!/'Historical Rates'!#REF!)</f>
        <v>#REF!</v>
      </c>
      <c r="E241" s="89" t="e">
        <f>LN('Historical Rates'!#REF!/'Historical Rates'!#REF!)</f>
        <v>#REF!</v>
      </c>
      <c r="F241" s="89" t="e">
        <f>LN('Historical Rates'!#REF!/'Historical Rates'!#REF!)</f>
        <v>#REF!</v>
      </c>
      <c r="G241" s="89" t="e">
        <f>LN('Historical Rates'!#REF!/'Historical Rates'!#REF!)</f>
        <v>#REF!</v>
      </c>
      <c r="I241" s="89" t="e">
        <f>LN('Historical Rates'!#REF!/'Historical Rates'!#REF!)</f>
        <v>#REF!</v>
      </c>
      <c r="K241" s="10" t="e">
        <f t="shared" si="39"/>
        <v>#REF!</v>
      </c>
      <c r="L241" s="7" t="e">
        <f t="shared" si="48"/>
        <v>#REF!</v>
      </c>
      <c r="M241" s="7">
        <f t="shared" si="49"/>
        <v>0</v>
      </c>
      <c r="N241" s="7" t="e">
        <f t="shared" si="50"/>
        <v>#REF!</v>
      </c>
      <c r="O241" s="7" t="e">
        <f t="shared" si="51"/>
        <v>#REF!</v>
      </c>
      <c r="P241" s="7" t="e">
        <f t="shared" si="52"/>
        <v>#REF!</v>
      </c>
      <c r="R241" s="7" t="e">
        <f t="shared" si="46"/>
        <v>#REF!</v>
      </c>
      <c r="S241" s="163" t="e">
        <f t="shared" si="53"/>
        <v>#REF!</v>
      </c>
    </row>
    <row r="242" spans="1:19" ht="15.75" thickBot="1" x14ac:dyDescent="0.3">
      <c r="B242" s="133">
        <v>42600</v>
      </c>
      <c r="C242" s="89" t="e">
        <f>LN('Historical Rates'!#REF!/'Historical Rates'!#REF!)</f>
        <v>#REF!</v>
      </c>
      <c r="E242" s="89" t="e">
        <f>LN('Historical Rates'!#REF!/'Historical Rates'!#REF!)</f>
        <v>#REF!</v>
      </c>
      <c r="F242" s="89" t="e">
        <f>LN('Historical Rates'!#REF!/'Historical Rates'!#REF!)</f>
        <v>#REF!</v>
      </c>
      <c r="G242" s="89" t="e">
        <f>LN('Historical Rates'!#REF!/'Historical Rates'!#REF!)</f>
        <v>#REF!</v>
      </c>
      <c r="I242" s="89" t="e">
        <f>LN('Historical Rates'!#REF!/'Historical Rates'!#REF!)</f>
        <v>#REF!</v>
      </c>
      <c r="K242" s="10" t="e">
        <f t="shared" si="39"/>
        <v>#REF!</v>
      </c>
      <c r="L242" s="7" t="e">
        <f t="shared" si="48"/>
        <v>#REF!</v>
      </c>
      <c r="M242" s="7">
        <f t="shared" si="49"/>
        <v>0</v>
      </c>
      <c r="N242" s="7" t="e">
        <f t="shared" si="50"/>
        <v>#REF!</v>
      </c>
      <c r="O242" s="7" t="e">
        <f t="shared" si="51"/>
        <v>#REF!</v>
      </c>
      <c r="P242" s="7" t="e">
        <f t="shared" si="52"/>
        <v>#REF!</v>
      </c>
      <c r="R242" s="7" t="e">
        <f t="shared" si="46"/>
        <v>#REF!</v>
      </c>
      <c r="S242" s="163" t="e">
        <f t="shared" si="53"/>
        <v>#REF!</v>
      </c>
    </row>
    <row r="243" spans="1:19" ht="15.75" thickBot="1" x14ac:dyDescent="0.3">
      <c r="B243" s="133">
        <v>42601</v>
      </c>
      <c r="C243" s="89" t="e">
        <f>LN('Historical Rates'!#REF!/'Historical Rates'!#REF!)</f>
        <v>#REF!</v>
      </c>
      <c r="E243" s="89" t="e">
        <f>LN('Historical Rates'!#REF!/'Historical Rates'!#REF!)</f>
        <v>#REF!</v>
      </c>
      <c r="F243" s="89" t="e">
        <f>LN('Historical Rates'!#REF!/'Historical Rates'!#REF!)</f>
        <v>#REF!</v>
      </c>
      <c r="G243" s="89" t="e">
        <f>LN('Historical Rates'!#REF!/'Historical Rates'!#REF!)</f>
        <v>#REF!</v>
      </c>
      <c r="I243" s="89" t="e">
        <f>LN('Historical Rates'!#REF!/'Historical Rates'!#REF!)</f>
        <v>#REF!</v>
      </c>
      <c r="K243" s="10" t="e">
        <f t="shared" si="39"/>
        <v>#REF!</v>
      </c>
      <c r="L243" s="7" t="e">
        <f t="shared" si="48"/>
        <v>#REF!</v>
      </c>
      <c r="M243" s="7">
        <f t="shared" si="49"/>
        <v>0</v>
      </c>
      <c r="N243" s="7" t="e">
        <f t="shared" si="50"/>
        <v>#REF!</v>
      </c>
      <c r="O243" s="7" t="e">
        <f t="shared" si="51"/>
        <v>#REF!</v>
      </c>
      <c r="P243" s="7" t="e">
        <f t="shared" si="52"/>
        <v>#REF!</v>
      </c>
      <c r="R243" s="7" t="e">
        <f t="shared" si="46"/>
        <v>#REF!</v>
      </c>
      <c r="S243" s="163" t="e">
        <f t="shared" si="53"/>
        <v>#REF!</v>
      </c>
    </row>
    <row r="244" spans="1:19" ht="15.75" thickBot="1" x14ac:dyDescent="0.3">
      <c r="B244" s="133">
        <v>42604</v>
      </c>
      <c r="C244" s="89" t="e">
        <f>LN('Historical Rates'!#REF!/'Historical Rates'!#REF!)</f>
        <v>#REF!</v>
      </c>
      <c r="E244" s="89" t="e">
        <f>LN('Historical Rates'!#REF!/'Historical Rates'!#REF!)</f>
        <v>#REF!</v>
      </c>
      <c r="F244" s="89" t="e">
        <f>LN('Historical Rates'!#REF!/'Historical Rates'!#REF!)</f>
        <v>#REF!</v>
      </c>
      <c r="G244" s="89" t="e">
        <f>LN('Historical Rates'!#REF!/'Historical Rates'!#REF!)</f>
        <v>#REF!</v>
      </c>
      <c r="I244" s="89" t="e">
        <f>LN('Historical Rates'!#REF!/'Historical Rates'!#REF!)</f>
        <v>#REF!</v>
      </c>
      <c r="K244" s="10" t="e">
        <f t="shared" si="39"/>
        <v>#REF!</v>
      </c>
      <c r="L244" s="7" t="e">
        <f t="shared" si="48"/>
        <v>#REF!</v>
      </c>
      <c r="M244" s="7">
        <f t="shared" si="49"/>
        <v>0</v>
      </c>
      <c r="N244" s="7" t="e">
        <f t="shared" si="50"/>
        <v>#REF!</v>
      </c>
      <c r="O244" s="7" t="e">
        <f t="shared" si="51"/>
        <v>#REF!</v>
      </c>
      <c r="P244" s="7" t="e">
        <f t="shared" si="52"/>
        <v>#REF!</v>
      </c>
      <c r="R244" s="7" t="e">
        <f t="shared" si="46"/>
        <v>#REF!</v>
      </c>
      <c r="S244" s="163" t="e">
        <f t="shared" si="53"/>
        <v>#REF!</v>
      </c>
    </row>
    <row r="245" spans="1:19" ht="15.75" thickBot="1" x14ac:dyDescent="0.3">
      <c r="B245" s="133">
        <v>42605</v>
      </c>
      <c r="C245" s="89" t="e">
        <f>LN('Historical Rates'!#REF!/'Historical Rates'!#REF!)</f>
        <v>#REF!</v>
      </c>
      <c r="E245" s="89" t="e">
        <f>LN('Historical Rates'!#REF!/'Historical Rates'!#REF!)</f>
        <v>#REF!</v>
      </c>
      <c r="F245" s="89" t="e">
        <f>LN('Historical Rates'!#REF!/'Historical Rates'!#REF!)</f>
        <v>#REF!</v>
      </c>
      <c r="G245" s="89" t="e">
        <f>LN('Historical Rates'!#REF!/'Historical Rates'!#REF!)</f>
        <v>#REF!</v>
      </c>
      <c r="I245" s="89" t="e">
        <f>LN('Historical Rates'!#REF!/'Historical Rates'!#REF!)</f>
        <v>#REF!</v>
      </c>
      <c r="K245" s="10" t="e">
        <f t="shared" si="39"/>
        <v>#REF!</v>
      </c>
      <c r="L245" s="7" t="e">
        <f t="shared" si="48"/>
        <v>#REF!</v>
      </c>
      <c r="M245" s="7">
        <f t="shared" si="49"/>
        <v>0</v>
      </c>
      <c r="N245" s="7" t="e">
        <f t="shared" si="50"/>
        <v>#REF!</v>
      </c>
      <c r="O245" s="7" t="e">
        <f t="shared" si="51"/>
        <v>#REF!</v>
      </c>
      <c r="P245" s="7" t="e">
        <f t="shared" si="52"/>
        <v>#REF!</v>
      </c>
      <c r="R245" s="7" t="e">
        <f t="shared" si="46"/>
        <v>#REF!</v>
      </c>
      <c r="S245" s="163" t="e">
        <f t="shared" si="53"/>
        <v>#REF!</v>
      </c>
    </row>
    <row r="246" spans="1:19" ht="15.75" thickBot="1" x14ac:dyDescent="0.3">
      <c r="B246" s="133">
        <v>42606</v>
      </c>
      <c r="C246" s="89" t="e">
        <f>LN('Historical Rates'!#REF!/'Historical Rates'!#REF!)</f>
        <v>#REF!</v>
      </c>
      <c r="E246" s="89" t="e">
        <f>LN('Historical Rates'!#REF!/'Historical Rates'!#REF!)</f>
        <v>#REF!</v>
      </c>
      <c r="F246" s="89" t="e">
        <f>LN('Historical Rates'!#REF!/'Historical Rates'!#REF!)</f>
        <v>#REF!</v>
      </c>
      <c r="G246" s="89" t="e">
        <f>LN('Historical Rates'!#REF!/'Historical Rates'!#REF!)</f>
        <v>#REF!</v>
      </c>
      <c r="I246" s="89" t="e">
        <f>LN('Historical Rates'!#REF!/'Historical Rates'!#REF!)</f>
        <v>#REF!</v>
      </c>
      <c r="K246" s="10" t="e">
        <f t="shared" si="39"/>
        <v>#REF!</v>
      </c>
      <c r="L246" s="7" t="e">
        <f t="shared" si="48"/>
        <v>#REF!</v>
      </c>
      <c r="M246" s="7">
        <f t="shared" si="49"/>
        <v>0</v>
      </c>
      <c r="N246" s="7" t="e">
        <f t="shared" si="50"/>
        <v>#REF!</v>
      </c>
      <c r="O246" s="7" t="e">
        <f t="shared" si="51"/>
        <v>#REF!</v>
      </c>
      <c r="P246" s="7" t="e">
        <f t="shared" si="52"/>
        <v>#REF!</v>
      </c>
      <c r="R246" s="7" t="e">
        <f t="shared" si="46"/>
        <v>#REF!</v>
      </c>
      <c r="S246" s="163" t="e">
        <f t="shared" si="53"/>
        <v>#REF!</v>
      </c>
    </row>
    <row r="247" spans="1:19" ht="15.75" thickBot="1" x14ac:dyDescent="0.3">
      <c r="B247" s="133">
        <v>42607</v>
      </c>
      <c r="C247" s="89" t="e">
        <f>LN('Historical Rates'!#REF!/'Historical Rates'!#REF!)</f>
        <v>#REF!</v>
      </c>
      <c r="E247" s="89" t="e">
        <f>LN('Historical Rates'!#REF!/'Historical Rates'!#REF!)</f>
        <v>#REF!</v>
      </c>
      <c r="F247" s="89" t="e">
        <f>LN('Historical Rates'!#REF!/'Historical Rates'!#REF!)</f>
        <v>#REF!</v>
      </c>
      <c r="G247" s="89" t="e">
        <f>LN('Historical Rates'!#REF!/'Historical Rates'!#REF!)</f>
        <v>#REF!</v>
      </c>
      <c r="I247" s="89" t="e">
        <f>LN('Historical Rates'!#REF!/'Historical Rates'!#REF!)</f>
        <v>#REF!</v>
      </c>
      <c r="K247" s="10" t="e">
        <f t="shared" si="39"/>
        <v>#REF!</v>
      </c>
      <c r="L247" s="7" t="e">
        <f t="shared" si="48"/>
        <v>#REF!</v>
      </c>
      <c r="M247" s="7">
        <f t="shared" si="49"/>
        <v>0</v>
      </c>
      <c r="N247" s="7" t="e">
        <f t="shared" si="50"/>
        <v>#REF!</v>
      </c>
      <c r="O247" s="7" t="e">
        <f t="shared" si="51"/>
        <v>#REF!</v>
      </c>
      <c r="P247" s="7" t="e">
        <f t="shared" si="52"/>
        <v>#REF!</v>
      </c>
      <c r="R247" s="7" t="e">
        <f t="shared" si="46"/>
        <v>#REF!</v>
      </c>
      <c r="S247" s="163" t="e">
        <f t="shared" si="53"/>
        <v>#REF!</v>
      </c>
    </row>
    <row r="248" spans="1:19" ht="15.75" thickBot="1" x14ac:dyDescent="0.3">
      <c r="B248" s="133">
        <v>42608</v>
      </c>
      <c r="C248" s="89" t="e">
        <f>LN('Historical Rates'!#REF!/'Historical Rates'!#REF!)</f>
        <v>#REF!</v>
      </c>
      <c r="E248" s="89" t="e">
        <f>LN('Historical Rates'!#REF!/'Historical Rates'!#REF!)</f>
        <v>#REF!</v>
      </c>
      <c r="F248" s="89" t="e">
        <f>LN('Historical Rates'!#REF!/'Historical Rates'!#REF!)</f>
        <v>#REF!</v>
      </c>
      <c r="G248" s="89" t="e">
        <f>LN('Historical Rates'!#REF!/'Historical Rates'!#REF!)</f>
        <v>#REF!</v>
      </c>
      <c r="I248" s="89" t="e">
        <f>LN('Historical Rates'!#REF!/'Historical Rates'!#REF!)</f>
        <v>#REF!</v>
      </c>
      <c r="K248" s="10" t="e">
        <f t="shared" si="39"/>
        <v>#REF!</v>
      </c>
      <c r="L248" s="7" t="e">
        <f t="shared" si="48"/>
        <v>#REF!</v>
      </c>
      <c r="M248" s="7">
        <f t="shared" si="49"/>
        <v>0</v>
      </c>
      <c r="N248" s="7" t="e">
        <f t="shared" si="50"/>
        <v>#REF!</v>
      </c>
      <c r="O248" s="7" t="e">
        <f t="shared" si="51"/>
        <v>#REF!</v>
      </c>
      <c r="P248" s="7" t="e">
        <f t="shared" si="52"/>
        <v>#REF!</v>
      </c>
      <c r="R248" s="7" t="e">
        <f t="shared" si="46"/>
        <v>#REF!</v>
      </c>
      <c r="S248" s="163" t="e">
        <f t="shared" si="53"/>
        <v>#REF!</v>
      </c>
    </row>
    <row r="249" spans="1:19" ht="15.75" thickBot="1" x14ac:dyDescent="0.3">
      <c r="B249" s="133">
        <v>42611</v>
      </c>
      <c r="C249" s="89" t="e">
        <f>LN('Historical Rates'!#REF!/'Historical Rates'!#REF!)</f>
        <v>#REF!</v>
      </c>
      <c r="E249" s="89" t="e">
        <f>LN('Historical Rates'!#REF!/'Historical Rates'!#REF!)</f>
        <v>#REF!</v>
      </c>
      <c r="F249" s="89" t="e">
        <f>LN('Historical Rates'!#REF!/'Historical Rates'!#REF!)</f>
        <v>#REF!</v>
      </c>
      <c r="G249" s="89" t="e">
        <f>LN('Historical Rates'!#REF!/'Historical Rates'!#REF!)</f>
        <v>#REF!</v>
      </c>
      <c r="I249" s="89" t="e">
        <f>LN('Historical Rates'!#REF!/'Historical Rates'!#REF!)</f>
        <v>#REF!</v>
      </c>
      <c r="K249" s="10" t="e">
        <f t="shared" si="39"/>
        <v>#REF!</v>
      </c>
      <c r="L249" s="7" t="e">
        <f t="shared" si="48"/>
        <v>#REF!</v>
      </c>
      <c r="M249" s="7">
        <f t="shared" si="49"/>
        <v>0</v>
      </c>
      <c r="N249" s="7" t="e">
        <f t="shared" si="50"/>
        <v>#REF!</v>
      </c>
      <c r="O249" s="7" t="e">
        <f t="shared" si="51"/>
        <v>#REF!</v>
      </c>
      <c r="P249" s="7" t="e">
        <f t="shared" si="52"/>
        <v>#REF!</v>
      </c>
      <c r="R249" s="7" t="e">
        <f t="shared" si="46"/>
        <v>#REF!</v>
      </c>
      <c r="S249" s="163" t="e">
        <f t="shared" si="53"/>
        <v>#REF!</v>
      </c>
    </row>
    <row r="250" spans="1:19" ht="15.75" thickBot="1" x14ac:dyDescent="0.3">
      <c r="B250" s="133">
        <v>42613</v>
      </c>
      <c r="C250" s="89" t="e">
        <f>LN('Historical Rates'!#REF!/'Historical Rates'!#REF!)</f>
        <v>#REF!</v>
      </c>
      <c r="E250" s="89" t="e">
        <f>LN('Historical Rates'!#REF!/'Historical Rates'!#REF!)</f>
        <v>#REF!</v>
      </c>
      <c r="F250" s="89" t="e">
        <f>LN('Historical Rates'!#REF!/'Historical Rates'!#REF!)</f>
        <v>#REF!</v>
      </c>
      <c r="G250" s="89" t="e">
        <f>LN('Historical Rates'!#REF!/'Historical Rates'!#REF!)</f>
        <v>#REF!</v>
      </c>
      <c r="I250" s="89" t="e">
        <f>LN('Historical Rates'!#REF!/'Historical Rates'!#REF!)</f>
        <v>#REF!</v>
      </c>
      <c r="K250" s="10" t="e">
        <f t="shared" si="39"/>
        <v>#REF!</v>
      </c>
      <c r="L250" s="7" t="e">
        <f t="shared" si="48"/>
        <v>#REF!</v>
      </c>
      <c r="M250" s="7">
        <f t="shared" si="49"/>
        <v>0</v>
      </c>
      <c r="N250" s="7" t="e">
        <f t="shared" si="50"/>
        <v>#REF!</v>
      </c>
      <c r="O250" s="7" t="e">
        <f t="shared" si="51"/>
        <v>#REF!</v>
      </c>
      <c r="P250" s="7" t="e">
        <f t="shared" si="52"/>
        <v>#REF!</v>
      </c>
      <c r="R250" s="7" t="e">
        <f t="shared" si="46"/>
        <v>#REF!</v>
      </c>
      <c r="S250" s="163" t="e">
        <f t="shared" si="53"/>
        <v>#REF!</v>
      </c>
    </row>
    <row r="251" spans="1:19" ht="15.75" thickBot="1" x14ac:dyDescent="0.3">
      <c r="B251" s="133">
        <v>42614</v>
      </c>
      <c r="C251" s="89" t="e">
        <f>LN('Historical Rates'!#REF!/'Historical Rates'!#REF!)</f>
        <v>#REF!</v>
      </c>
      <c r="E251" s="89" t="e">
        <f>LN('Historical Rates'!#REF!/'Historical Rates'!#REF!)</f>
        <v>#REF!</v>
      </c>
      <c r="F251" s="89" t="e">
        <f>LN('Historical Rates'!#REF!/'Historical Rates'!#REF!)</f>
        <v>#REF!</v>
      </c>
      <c r="G251" s="89" t="e">
        <f>LN('Historical Rates'!#REF!/'Historical Rates'!#REF!)</f>
        <v>#REF!</v>
      </c>
      <c r="I251" s="89" t="e">
        <f>LN('Historical Rates'!#REF!/'Historical Rates'!#REF!)</f>
        <v>#REF!</v>
      </c>
      <c r="K251" s="10" t="e">
        <f t="shared" si="39"/>
        <v>#REF!</v>
      </c>
      <c r="L251" s="7" t="e">
        <f t="shared" si="48"/>
        <v>#REF!</v>
      </c>
      <c r="M251" s="7">
        <f t="shared" si="49"/>
        <v>0</v>
      </c>
      <c r="N251" s="7" t="e">
        <f t="shared" si="50"/>
        <v>#REF!</v>
      </c>
      <c r="O251" s="7" t="e">
        <f t="shared" si="51"/>
        <v>#REF!</v>
      </c>
      <c r="P251" s="7" t="e">
        <f t="shared" si="52"/>
        <v>#REF!</v>
      </c>
      <c r="R251" s="7" t="e">
        <f t="shared" si="46"/>
        <v>#REF!</v>
      </c>
      <c r="S251" s="163" t="e">
        <f t="shared" si="53"/>
        <v>#REF!</v>
      </c>
    </row>
    <row r="252" spans="1:19" ht="15.75" thickBot="1" x14ac:dyDescent="0.3">
      <c r="B252" s="133">
        <v>42615</v>
      </c>
      <c r="C252" s="89" t="e">
        <f>LN('Historical Rates'!#REF!/'Historical Rates'!#REF!)</f>
        <v>#REF!</v>
      </c>
      <c r="E252" s="89" t="e">
        <f>LN('Historical Rates'!#REF!/'Historical Rates'!#REF!)</f>
        <v>#REF!</v>
      </c>
      <c r="F252" s="89" t="e">
        <f>LN('Historical Rates'!#REF!/'Historical Rates'!#REF!)</f>
        <v>#REF!</v>
      </c>
      <c r="G252" s="89" t="e">
        <f>LN('Historical Rates'!#REF!/'Historical Rates'!#REF!)</f>
        <v>#REF!</v>
      </c>
      <c r="I252" s="89" t="e">
        <f>LN('Historical Rates'!#REF!/'Historical Rates'!#REF!)</f>
        <v>#REF!</v>
      </c>
      <c r="K252" s="10" t="e">
        <f t="shared" si="39"/>
        <v>#REF!</v>
      </c>
      <c r="L252" s="7" t="e">
        <f t="shared" si="48"/>
        <v>#REF!</v>
      </c>
      <c r="M252" s="7">
        <f t="shared" si="49"/>
        <v>0</v>
      </c>
      <c r="N252" s="7" t="e">
        <f t="shared" si="50"/>
        <v>#REF!</v>
      </c>
      <c r="O252" s="7" t="e">
        <f t="shared" si="51"/>
        <v>#REF!</v>
      </c>
      <c r="P252" s="7" t="e">
        <f t="shared" si="52"/>
        <v>#REF!</v>
      </c>
      <c r="R252" s="7" t="e">
        <f t="shared" si="46"/>
        <v>#REF!</v>
      </c>
      <c r="S252" s="163" t="e">
        <f t="shared" si="53"/>
        <v>#REF!</v>
      </c>
    </row>
    <row r="253" spans="1:19" ht="15.75" thickBot="1" x14ac:dyDescent="0.3">
      <c r="A253" s="8">
        <v>1</v>
      </c>
      <c r="B253" s="133">
        <v>42618</v>
      </c>
      <c r="C253" s="89" t="e">
        <f>LN('Historical Rates'!C234/'Historical Rates'!#REF!)</f>
        <v>#REF!</v>
      </c>
      <c r="E253" s="89" t="e">
        <f>LN('Historical Rates'!E234/'Historical Rates'!#REF!)</f>
        <v>#REF!</v>
      </c>
      <c r="F253" s="89" t="e">
        <f>LN('Historical Rates'!F234/'Historical Rates'!#REF!)</f>
        <v>#REF!</v>
      </c>
      <c r="G253" s="89" t="e">
        <f>LN('Historical Rates'!G234/'Historical Rates'!#REF!)</f>
        <v>#REF!</v>
      </c>
      <c r="I253" s="89" t="e">
        <f>LN('Historical Rates'!I234/'Historical Rates'!#REF!)</f>
        <v>#REF!</v>
      </c>
      <c r="K253" s="10" t="e">
        <f t="shared" si="39"/>
        <v>#REF!</v>
      </c>
      <c r="L253" s="7" t="e">
        <f t="shared" si="48"/>
        <v>#REF!</v>
      </c>
      <c r="M253" s="7">
        <f t="shared" si="49"/>
        <v>0</v>
      </c>
      <c r="N253" s="7" t="e">
        <f t="shared" si="50"/>
        <v>#REF!</v>
      </c>
      <c r="O253" s="7" t="e">
        <f t="shared" si="51"/>
        <v>#REF!</v>
      </c>
      <c r="P253" s="7" t="e">
        <f t="shared" si="52"/>
        <v>#REF!</v>
      </c>
      <c r="R253" s="7" t="e">
        <f t="shared" si="46"/>
        <v>#REF!</v>
      </c>
      <c r="S253" s="163" t="e">
        <f t="shared" si="53"/>
        <v>#REF!</v>
      </c>
    </row>
    <row r="254" spans="1:19" ht="15.75" thickBot="1" x14ac:dyDescent="0.3">
      <c r="A254" s="8">
        <v>2</v>
      </c>
      <c r="B254" s="133">
        <v>42619</v>
      </c>
      <c r="C254" s="89">
        <f>LN('Historical Rates'!C235/'Historical Rates'!C234)</f>
        <v>-3.1338347729395963E-3</v>
      </c>
      <c r="E254" s="89">
        <f>LN('Historical Rates'!E235/'Historical Rates'!E234)</f>
        <v>-4.3795881864759391E-3</v>
      </c>
      <c r="F254" s="89">
        <f>LN('Historical Rates'!F235/'Historical Rates'!F234)</f>
        <v>1.3371736965889241E-2</v>
      </c>
      <c r="G254" s="89">
        <f>LN('Historical Rates'!G235/'Historical Rates'!G234)</f>
        <v>-1.4051994684014433E-3</v>
      </c>
      <c r="I254" s="89">
        <f>LN('Historical Rates'!I235/'Historical Rates'!I234)</f>
        <v>0</v>
      </c>
      <c r="K254" s="10">
        <f t="shared" si="39"/>
        <v>-2.9382223960434219E-3</v>
      </c>
      <c r="L254" s="7">
        <f t="shared" si="48"/>
        <v>-1103503.8383177309</v>
      </c>
      <c r="M254" s="7">
        <f t="shared" si="49"/>
        <v>0</v>
      </c>
      <c r="N254" s="7">
        <f t="shared" si="50"/>
        <v>-356047.80999557668</v>
      </c>
      <c r="O254" s="7">
        <f t="shared" si="51"/>
        <v>-8387.6894465933437</v>
      </c>
      <c r="P254" s="7">
        <f t="shared" si="52"/>
        <v>-184795.81621541752</v>
      </c>
      <c r="R254" s="7">
        <f t="shared" si="46"/>
        <v>0</v>
      </c>
      <c r="S254" s="163">
        <f t="shared" si="53"/>
        <v>-1652735.1539753187</v>
      </c>
    </row>
    <row r="255" spans="1:19" ht="15.75" thickBot="1" x14ac:dyDescent="0.3">
      <c r="A255" s="8">
        <v>3</v>
      </c>
      <c r="B255" s="133">
        <v>42620</v>
      </c>
      <c r="C255" s="89">
        <f>LN('Historical Rates'!C236/'Historical Rates'!C235)</f>
        <v>-3.2319699060256277E-3</v>
      </c>
      <c r="E255" s="89">
        <f>LN('Historical Rates'!E236/'Historical Rates'!E235)</f>
        <v>-2.868913755296975E-3</v>
      </c>
      <c r="F255" s="89">
        <f>LN('Historical Rates'!F236/'Historical Rates'!F235)</f>
        <v>-3.8022859497384592E-3</v>
      </c>
      <c r="G255" s="89">
        <f>LN('Historical Rates'!G236/'Historical Rates'!G235)</f>
        <v>-3.5360614113529041E-3</v>
      </c>
      <c r="I255" s="89">
        <f>LN('Historical Rates'!I236/'Historical Rates'!I235)</f>
        <v>-3.034903695153936E-3</v>
      </c>
      <c r="K255" s="10">
        <f t="shared" si="39"/>
        <v>-3.2603522085762823E-3</v>
      </c>
      <c r="L255" s="7">
        <f t="shared" si="48"/>
        <v>-1138059.743105486</v>
      </c>
      <c r="M255" s="7">
        <f t="shared" si="49"/>
        <v>0</v>
      </c>
      <c r="N255" s="7">
        <f t="shared" si="50"/>
        <v>-233234.36271792618</v>
      </c>
      <c r="O255" s="7">
        <f t="shared" si="51"/>
        <v>2385.0599076924432</v>
      </c>
      <c r="P255" s="7">
        <f t="shared" si="52"/>
        <v>-465022.48925710592</v>
      </c>
      <c r="R255" s="7">
        <f t="shared" si="46"/>
        <v>0</v>
      </c>
      <c r="S255" s="163">
        <f t="shared" si="53"/>
        <v>-1833931.5351728257</v>
      </c>
    </row>
    <row r="256" spans="1:19" ht="15.75" thickBot="1" x14ac:dyDescent="0.3">
      <c r="A256" s="8">
        <v>4</v>
      </c>
      <c r="B256" s="133">
        <v>42621</v>
      </c>
      <c r="C256" s="89">
        <f>LN('Historical Rates'!C237/'Historical Rates'!C236)</f>
        <v>-6.5843130237824418E-3</v>
      </c>
      <c r="E256" s="89">
        <f>LN('Historical Rates'!E237/'Historical Rates'!E236)</f>
        <v>-1.5816111378396864E-4</v>
      </c>
      <c r="F256" s="89">
        <f>LN('Historical Rates'!F237/'Historical Rates'!F236)</f>
        <v>0</v>
      </c>
      <c r="G256" s="89">
        <f>LN('Historical Rates'!G237/'Historical Rates'!G236)</f>
        <v>3.4786643672850169E-3</v>
      </c>
      <c r="I256" s="89">
        <f>LN('Historical Rates'!I237/'Historical Rates'!I236)</f>
        <v>1.2084739215072046E-2</v>
      </c>
      <c r="K256" s="10">
        <f t="shared" si="39"/>
        <v>-3.3313896698075806E-3</v>
      </c>
      <c r="L256" s="7">
        <f t="shared" si="48"/>
        <v>-2318505.9905420216</v>
      </c>
      <c r="M256" s="7">
        <f t="shared" si="49"/>
        <v>0</v>
      </c>
      <c r="N256" s="7">
        <f t="shared" si="50"/>
        <v>-12858.039567084448</v>
      </c>
      <c r="O256" s="7">
        <f t="shared" si="51"/>
        <v>0</v>
      </c>
      <c r="P256" s="7">
        <f t="shared" si="52"/>
        <v>457474.28429020272</v>
      </c>
      <c r="R256" s="7">
        <f t="shared" si="46"/>
        <v>0</v>
      </c>
      <c r="S256" s="163">
        <f t="shared" si="53"/>
        <v>-1873889.7458189034</v>
      </c>
    </row>
    <row r="257" spans="1:19" ht="15.75" thickBot="1" x14ac:dyDescent="0.3">
      <c r="A257" s="8">
        <v>5</v>
      </c>
      <c r="B257" s="133">
        <v>42622</v>
      </c>
      <c r="C257" s="89">
        <f>LN('Historical Rates'!C238/'Historical Rates'!C237)</f>
        <v>-1.215301084767731E-3</v>
      </c>
      <c r="E257" s="89">
        <f>LN('Historical Rates'!E238/'Historical Rates'!E237)</f>
        <v>2.054145881882615E-3</v>
      </c>
      <c r="F257" s="89">
        <f>LN('Historical Rates'!F238/'Historical Rates'!F237)</f>
        <v>3.8022859497384787E-3</v>
      </c>
      <c r="G257" s="89">
        <f>LN('Historical Rates'!G238/'Historical Rates'!G237)</f>
        <v>-6.8902161660259575E-4</v>
      </c>
      <c r="I257" s="89">
        <f>LN('Historical Rates'!I238/'Historical Rates'!I237)</f>
        <v>-3.0075210639553284E-3</v>
      </c>
      <c r="K257" s="10">
        <f t="shared" si="39"/>
        <v>-6.2923236324937412E-4</v>
      </c>
      <c r="L257" s="7">
        <f t="shared" si="48"/>
        <v>-427938.77435182268</v>
      </c>
      <c r="M257" s="7">
        <f t="shared" si="49"/>
        <v>0</v>
      </c>
      <c r="N257" s="7">
        <f t="shared" si="50"/>
        <v>166996.09906570739</v>
      </c>
      <c r="O257" s="7">
        <f t="shared" si="51"/>
        <v>-2385.0599076924555</v>
      </c>
      <c r="P257" s="7">
        <f t="shared" si="52"/>
        <v>-90612.268858165742</v>
      </c>
      <c r="R257" s="7">
        <f t="shared" si="46"/>
        <v>0</v>
      </c>
      <c r="S257" s="163">
        <f t="shared" si="53"/>
        <v>-353940.00405197346</v>
      </c>
    </row>
    <row r="258" spans="1:19" ht="15.75" thickBot="1" x14ac:dyDescent="0.3">
      <c r="A258" s="8">
        <v>6</v>
      </c>
      <c r="B258" s="133">
        <v>42626</v>
      </c>
      <c r="C258" s="89">
        <f>LN('Historical Rates'!C239/'Historical Rates'!C238)</f>
        <v>7.4121295475855985E-4</v>
      </c>
      <c r="E258" s="89">
        <f>LN('Historical Rates'!E239/'Historical Rates'!E238)</f>
        <v>3.9454476622115156E-4</v>
      </c>
      <c r="F258" s="89">
        <f>LN('Historical Rates'!F239/'Historical Rates'!F238)</f>
        <v>-1.8993358036524051E-3</v>
      </c>
      <c r="G258" s="89">
        <f>LN('Historical Rates'!G239/'Historical Rates'!G238)</f>
        <v>-3.6828215178335752E-3</v>
      </c>
      <c r="I258" s="89">
        <f>LN('Historical Rates'!I239/'Historical Rates'!I238)</f>
        <v>-6.0423144559625863E-3</v>
      </c>
      <c r="K258" s="10">
        <f t="shared" si="39"/>
        <v>-3.378800618204841E-4</v>
      </c>
      <c r="L258" s="7">
        <f t="shared" si="48"/>
        <v>261000.14833253712</v>
      </c>
      <c r="M258" s="7">
        <f t="shared" si="49"/>
        <v>0</v>
      </c>
      <c r="N258" s="7">
        <f t="shared" si="50"/>
        <v>32075.344524868047</v>
      </c>
      <c r="O258" s="7">
        <f t="shared" si="51"/>
        <v>1191.3963695570442</v>
      </c>
      <c r="P258" s="7">
        <f t="shared" si="52"/>
        <v>-484322.70554299001</v>
      </c>
      <c r="R258" s="7">
        <f t="shared" si="46"/>
        <v>0</v>
      </c>
      <c r="S258" s="163">
        <f t="shared" si="53"/>
        <v>-190055.81631602778</v>
      </c>
    </row>
    <row r="259" spans="1:19" ht="15.75" thickBot="1" x14ac:dyDescent="0.3">
      <c r="A259" s="8">
        <v>7</v>
      </c>
      <c r="B259" s="133">
        <v>42627</v>
      </c>
      <c r="C259" s="89">
        <f>LN('Historical Rates'!C240/'Historical Rates'!C239)</f>
        <v>6.8143103147897245E-4</v>
      </c>
      <c r="E259" s="89">
        <f>LN('Historical Rates'!E240/'Historical Rates'!E239)</f>
        <v>-3.3981830048123757E-3</v>
      </c>
      <c r="F259" s="89">
        <f>LN('Historical Rates'!F240/'Historical Rates'!F239)</f>
        <v>-9.5511709843428567E-3</v>
      </c>
      <c r="G259" s="89">
        <f>LN('Historical Rates'!G240/'Historical Rates'!G239)</f>
        <v>7.779747118409967E-4</v>
      </c>
      <c r="I259" s="89">
        <f>LN('Historical Rates'!I240/'Historical Rates'!I239)</f>
        <v>3.0257209165371114E-3</v>
      </c>
      <c r="K259" s="10">
        <f t="shared" si="39"/>
        <v>1.2798072613749907E-4</v>
      </c>
      <c r="L259" s="7">
        <f t="shared" si="48"/>
        <v>239949.39531559998</v>
      </c>
      <c r="M259" s="7">
        <f t="shared" si="49"/>
        <v>0</v>
      </c>
      <c r="N259" s="7">
        <f t="shared" si="50"/>
        <v>-276262.41676416621</v>
      </c>
      <c r="O259" s="7">
        <f t="shared" si="51"/>
        <v>5991.163023348744</v>
      </c>
      <c r="P259" s="7">
        <f t="shared" si="52"/>
        <v>102310.36596758761</v>
      </c>
      <c r="R259" s="7">
        <f t="shared" si="46"/>
        <v>0</v>
      </c>
      <c r="S259" s="163">
        <f t="shared" si="53"/>
        <v>71988.50754237012</v>
      </c>
    </row>
    <row r="260" spans="1:19" ht="15.75" thickBot="1" x14ac:dyDescent="0.3">
      <c r="A260" s="8">
        <v>8</v>
      </c>
      <c r="B260" s="133">
        <v>42628</v>
      </c>
      <c r="C260" s="89">
        <f>LN('Historical Rates'!C241/'Historical Rates'!C240)</f>
        <v>3.606803614440969E-3</v>
      </c>
      <c r="E260" s="89">
        <f>LN('Historical Rates'!E241/'Historical Rates'!E240)</f>
        <v>3.4244804552760722E-3</v>
      </c>
      <c r="F260" s="89">
        <f>LN('Historical Rates'!F241/'Historical Rates'!F240)</f>
        <v>0</v>
      </c>
      <c r="G260" s="89">
        <f>LN('Historical Rates'!G241/'Historical Rates'!G240)</f>
        <v>4.0315614207287647E-4</v>
      </c>
      <c r="I260" s="89">
        <f>LN('Historical Rates'!I241/'Historical Rates'!I240)</f>
        <v>-3.0257209165370676E-3</v>
      </c>
      <c r="K260" s="10">
        <f t="shared" si="39"/>
        <v>2.8470784670260466E-3</v>
      </c>
      <c r="L260" s="7">
        <f t="shared" si="48"/>
        <v>1270048.3340608431</v>
      </c>
      <c r="M260" s="7">
        <f t="shared" si="49"/>
        <v>0</v>
      </c>
      <c r="N260" s="7">
        <f t="shared" si="50"/>
        <v>278400.32317166345</v>
      </c>
      <c r="O260" s="7">
        <f t="shared" si="51"/>
        <v>0</v>
      </c>
      <c r="P260" s="7">
        <f t="shared" si="52"/>
        <v>53018.500228561221</v>
      </c>
      <c r="R260" s="7">
        <f t="shared" si="46"/>
        <v>0</v>
      </c>
      <c r="S260" s="163">
        <f t="shared" si="53"/>
        <v>1601467.1574610679</v>
      </c>
    </row>
    <row r="261" spans="1:19" ht="15.75" thickBot="1" x14ac:dyDescent="0.3">
      <c r="A261" s="8">
        <v>9</v>
      </c>
      <c r="B261" s="133">
        <v>42629</v>
      </c>
      <c r="C261" s="89">
        <f>LN('Historical Rates'!C242/'Historical Rates'!C241)</f>
        <v>1.8869042687905452E-3</v>
      </c>
      <c r="E261" s="89">
        <f>LN('Historical Rates'!E242/'Historical Rates'!E241)</f>
        <v>3.3079578602553173E-3</v>
      </c>
      <c r="F261" s="89">
        <f>LN('Historical Rates'!F242/'Historical Rates'!F241)</f>
        <v>3.8314223115560888E-3</v>
      </c>
      <c r="G261" s="89">
        <f>LN('Historical Rates'!G242/'Historical Rates'!G241)</f>
        <v>3.5350451390177107E-3</v>
      </c>
      <c r="I261" s="89">
        <f>LN('Historical Rates'!I242/'Historical Rates'!I241)</f>
        <v>6.0423144559626617E-3</v>
      </c>
      <c r="K261" s="10">
        <f t="shared" si="39"/>
        <v>2.4815165005070746E-3</v>
      </c>
      <c r="L261" s="7">
        <f t="shared" si="48"/>
        <v>664427.53176656133</v>
      </c>
      <c r="M261" s="7">
        <f t="shared" si="49"/>
        <v>0</v>
      </c>
      <c r="N261" s="7">
        <f t="shared" si="50"/>
        <v>268927.37434504682</v>
      </c>
      <c r="O261" s="7">
        <f t="shared" si="51"/>
        <v>-2403.3362733697877</v>
      </c>
      <c r="P261" s="7">
        <f t="shared" si="52"/>
        <v>464888.84070406965</v>
      </c>
      <c r="R261" s="7">
        <f t="shared" si="46"/>
        <v>0</v>
      </c>
      <c r="S261" s="163">
        <f t="shared" si="53"/>
        <v>1395840.4105423079</v>
      </c>
    </row>
    <row r="262" spans="1:19" ht="15.75" thickBot="1" x14ac:dyDescent="0.3">
      <c r="A262" s="8">
        <v>10</v>
      </c>
      <c r="B262" s="133">
        <v>42632</v>
      </c>
      <c r="C262" s="89">
        <f>LN('Historical Rates'!C243/'Historical Rates'!C242)</f>
        <v>0</v>
      </c>
      <c r="E262" s="89">
        <f>LN('Historical Rates'!E243/'Historical Rates'!E242)</f>
        <v>-1.4163565290692339E-3</v>
      </c>
      <c r="F262" s="89">
        <f>LN('Historical Rates'!F243/'Historical Rates'!F242)</f>
        <v>-1.9138761822842757E-3</v>
      </c>
      <c r="G262" s="89">
        <f>LN('Historical Rates'!G243/'Historical Rates'!G242)</f>
        <v>-4.017331971731426E-4</v>
      </c>
      <c r="I262" s="89">
        <f>LN('Historical Rates'!I243/'Historical Rates'!I242)</f>
        <v>3.0075210639553224E-3</v>
      </c>
      <c r="K262" s="10">
        <f t="shared" si="39"/>
        <v>-2.9649428824758591E-4</v>
      </c>
      <c r="L262" s="7">
        <f t="shared" si="48"/>
        <v>0</v>
      </c>
      <c r="M262" s="7">
        <f t="shared" si="49"/>
        <v>0</v>
      </c>
      <c r="N262" s="7">
        <f t="shared" si="50"/>
        <v>-115145.67554668135</v>
      </c>
      <c r="O262" s="7">
        <f t="shared" si="51"/>
        <v>1200.5171128614577</v>
      </c>
      <c r="P262" s="7">
        <f t="shared" si="52"/>
        <v>-52831.370735497141</v>
      </c>
      <c r="R262" s="7">
        <f t="shared" si="46"/>
        <v>0</v>
      </c>
      <c r="S262" s="163">
        <f t="shared" si="53"/>
        <v>-166776.52916931704</v>
      </c>
    </row>
    <row r="263" spans="1:19" ht="15.75" thickBot="1" x14ac:dyDescent="0.3">
      <c r="A263" s="8">
        <v>11</v>
      </c>
      <c r="B263" s="133">
        <v>42633</v>
      </c>
      <c r="C263" s="89">
        <f>LN('Historical Rates'!C244/'Historical Rates'!C243)</f>
        <v>-4.4192384898334054E-4</v>
      </c>
      <c r="E263" s="89">
        <f>LN('Historical Rates'!E244/'Historical Rates'!E243)</f>
        <v>-5.1050055607768183E-3</v>
      </c>
      <c r="F263" s="89">
        <f>LN('Historical Rates'!F244/'Historical Rates'!F243)</f>
        <v>3.8240964384034758E-3</v>
      </c>
      <c r="G263" s="89">
        <f>LN('Historical Rates'!G244/'Historical Rates'!G243)</f>
        <v>-6.4786647373274771E-3</v>
      </c>
      <c r="I263" s="89">
        <f>LN('Historical Rates'!I244/'Historical Rates'!I243)</f>
        <v>0</v>
      </c>
      <c r="K263" s="10">
        <f t="shared" si="39"/>
        <v>-2.5334162747079163E-3</v>
      </c>
      <c r="L263" s="7">
        <f t="shared" si="48"/>
        <v>-155612.75527612545</v>
      </c>
      <c r="M263" s="7">
        <f t="shared" si="49"/>
        <v>0</v>
      </c>
      <c r="N263" s="7">
        <f t="shared" si="50"/>
        <v>-415022.13736501796</v>
      </c>
      <c r="O263" s="7">
        <f t="shared" si="51"/>
        <v>-2398.7409729173482</v>
      </c>
      <c r="P263" s="7">
        <f t="shared" si="52"/>
        <v>-852000.13595396897</v>
      </c>
      <c r="R263" s="7">
        <f t="shared" si="46"/>
        <v>0</v>
      </c>
      <c r="S263" s="163">
        <f t="shared" si="53"/>
        <v>-1425033.7695680298</v>
      </c>
    </row>
    <row r="264" spans="1:19" ht="15.75" thickBot="1" x14ac:dyDescent="0.3">
      <c r="A264" s="8">
        <v>12</v>
      </c>
      <c r="B264" s="133">
        <v>42634</v>
      </c>
      <c r="C264" s="89">
        <f>LN('Historical Rates'!C245/'Historical Rates'!C244)</f>
        <v>1.4732965035835579E-4</v>
      </c>
      <c r="E264" s="89">
        <f>LN('Historical Rates'!E245/'Historical Rates'!E244)</f>
        <v>1.1337720223631282E-3</v>
      </c>
      <c r="F264" s="89">
        <f>LN('Historical Rates'!F245/'Historical Rates'!F244)</f>
        <v>-1.9102202561192376E-3</v>
      </c>
      <c r="G264" s="89">
        <f>LN('Historical Rates'!G245/'Historical Rates'!G244)</f>
        <v>3.40293326420388E-3</v>
      </c>
      <c r="I264" s="89">
        <f>LN('Historical Rates'!I245/'Historical Rates'!I244)</f>
        <v>0</v>
      </c>
      <c r="K264" s="10">
        <f t="shared" si="39"/>
        <v>1.053812464769571E-3</v>
      </c>
      <c r="L264" s="7">
        <f t="shared" si="48"/>
        <v>51878.559799102892</v>
      </c>
      <c r="M264" s="7">
        <f t="shared" si="49"/>
        <v>0</v>
      </c>
      <c r="N264" s="7">
        <f t="shared" si="50"/>
        <v>92172.375211713428</v>
      </c>
      <c r="O264" s="7">
        <f t="shared" si="51"/>
        <v>1198.2238600559142</v>
      </c>
      <c r="P264" s="7">
        <f t="shared" si="52"/>
        <v>447514.99287181563</v>
      </c>
      <c r="R264" s="7">
        <f t="shared" si="46"/>
        <v>0</v>
      </c>
      <c r="S264" s="163">
        <f t="shared" si="53"/>
        <v>592764.15174268791</v>
      </c>
    </row>
    <row r="265" spans="1:19" ht="15.75" thickBot="1" x14ac:dyDescent="0.3">
      <c r="A265" s="8">
        <v>13</v>
      </c>
      <c r="B265" s="133">
        <v>42635</v>
      </c>
      <c r="C265" s="89">
        <f>LN('Historical Rates'!C246/'Historical Rates'!C245)</f>
        <v>-1.2972464818222032E-3</v>
      </c>
      <c r="E265" s="89">
        <f>LN('Historical Rates'!E246/'Historical Rates'!E245)</f>
        <v>-4.4369394572669595E-3</v>
      </c>
      <c r="F265" s="89">
        <f>LN('Historical Rates'!F246/'Historical Rates'!F245)</f>
        <v>5.7197486727869088E-3</v>
      </c>
      <c r="G265" s="89">
        <f>LN('Historical Rates'!G246/'Historical Rates'!G245)</f>
        <v>-1.0657757407080744E-3</v>
      </c>
      <c r="I265" s="89">
        <f>LN('Historical Rates'!I246/'Historical Rates'!I245)</f>
        <v>2.9985029962566329E-3</v>
      </c>
      <c r="K265" s="10">
        <f t="shared" si="39"/>
        <v>-1.7089055171187408E-3</v>
      </c>
      <c r="L265" s="7">
        <f t="shared" si="48"/>
        <v>-456793.85661809612</v>
      </c>
      <c r="M265" s="7">
        <f t="shared" si="49"/>
        <v>0</v>
      </c>
      <c r="N265" s="7">
        <f t="shared" si="50"/>
        <v>-360710.3018774988</v>
      </c>
      <c r="O265" s="7">
        <f t="shared" si="51"/>
        <v>-3587.8267499790445</v>
      </c>
      <c r="P265" s="7">
        <f t="shared" si="52"/>
        <v>-140158.67664025762</v>
      </c>
      <c r="R265" s="7">
        <f t="shared" si="46"/>
        <v>0</v>
      </c>
      <c r="S265" s="163">
        <f t="shared" si="53"/>
        <v>-961250.66188583162</v>
      </c>
    </row>
    <row r="266" spans="1:19" ht="15.75" thickBot="1" x14ac:dyDescent="0.3">
      <c r="A266" s="8">
        <v>14</v>
      </c>
      <c r="B266" s="133">
        <v>42636</v>
      </c>
      <c r="C266" s="89">
        <f>LN('Historical Rates'!C247/'Historical Rates'!C246)</f>
        <v>-3.4873103285285806E-3</v>
      </c>
      <c r="E266" s="89">
        <f>LN('Historical Rates'!E247/'Historical Rates'!E246)</f>
        <v>4.1206672496861118E-3</v>
      </c>
      <c r="F266" s="89">
        <f>LN('Historical Rates'!F247/'Historical Rates'!F246)</f>
        <v>5.6872191205895144E-3</v>
      </c>
      <c r="G266" s="89">
        <f>LN('Historical Rates'!G247/'Historical Rates'!G246)</f>
        <v>4.1989075525093013E-3</v>
      </c>
      <c r="I266" s="89">
        <f>LN('Historical Rates'!I247/'Historical Rates'!I246)</f>
        <v>2.9895388483659859E-3</v>
      </c>
      <c r="K266" s="10">
        <f t="shared" si="39"/>
        <v>-6.1218037786848665E-4</v>
      </c>
      <c r="L266" s="7">
        <f t="shared" si="48"/>
        <v>-1227971.6742458043</v>
      </c>
      <c r="M266" s="7">
        <f t="shared" si="49"/>
        <v>0</v>
      </c>
      <c r="N266" s="7">
        <f t="shared" si="50"/>
        <v>334998.28922312229</v>
      </c>
      <c r="O266" s="7">
        <f t="shared" si="51"/>
        <v>-3567.4219377721847</v>
      </c>
      <c r="P266" s="7">
        <f t="shared" si="52"/>
        <v>552192.45795883227</v>
      </c>
      <c r="R266" s="7">
        <f t="shared" si="46"/>
        <v>0</v>
      </c>
      <c r="S266" s="163">
        <f t="shared" si="53"/>
        <v>-344348.34900162194</v>
      </c>
    </row>
    <row r="267" spans="1:19" ht="15.75" thickBot="1" x14ac:dyDescent="0.3">
      <c r="A267" s="8">
        <v>15</v>
      </c>
      <c r="B267" s="133">
        <v>42639</v>
      </c>
      <c r="C267" s="89">
        <f>LN('Historical Rates'!C248/'Historical Rates'!C247)</f>
        <v>-1.2145450652444089E-3</v>
      </c>
      <c r="E267" s="89">
        <f>LN('Historical Rates'!E248/'Historical Rates'!E247)</f>
        <v>-2.8245250745499552E-3</v>
      </c>
      <c r="F267" s="89">
        <f>LN('Historical Rates'!F248/'Historical Rates'!F247)</f>
        <v>1.8885746878681546E-3</v>
      </c>
      <c r="G267" s="89">
        <f>LN('Historical Rates'!G248/'Historical Rates'!G247)</f>
        <v>-1.8384470305085347E-3</v>
      </c>
      <c r="I267" s="89">
        <f>LN('Historical Rates'!I248/'Historical Rates'!I247)</f>
        <v>-2.9895388483660483E-3</v>
      </c>
      <c r="K267" s="10">
        <f t="shared" ref="K267:K330" si="54">SUMPRODUCT(C267:I267,$L$6:$R$6)</f>
        <v>-1.6004669074362518E-3</v>
      </c>
      <c r="L267" s="7">
        <f t="shared" si="48"/>
        <v>-427672.56042981474</v>
      </c>
      <c r="M267" s="7">
        <f t="shared" si="49"/>
        <v>0</v>
      </c>
      <c r="N267" s="7">
        <f t="shared" si="50"/>
        <v>-229625.69178914503</v>
      </c>
      <c r="O267" s="7">
        <f t="shared" si="51"/>
        <v>-1184.6462444590575</v>
      </c>
      <c r="P267" s="7">
        <f t="shared" si="52"/>
        <v>-241771.59699478172</v>
      </c>
      <c r="R267" s="7">
        <f t="shared" si="46"/>
        <v>0</v>
      </c>
      <c r="S267" s="163">
        <f t="shared" si="53"/>
        <v>-900254.49545820057</v>
      </c>
    </row>
    <row r="268" spans="1:19" ht="15.75" thickBot="1" x14ac:dyDescent="0.3">
      <c r="A268" s="8">
        <v>16</v>
      </c>
      <c r="B268" s="133">
        <v>42640</v>
      </c>
      <c r="C268" s="89">
        <f>LN('Historical Rates'!C249/'Historical Rates'!C248)</f>
        <v>5.6302136523508949E-4</v>
      </c>
      <c r="E268" s="89">
        <f>LN('Historical Rates'!E249/'Historical Rates'!E248)</f>
        <v>2.7981645415384262E-3</v>
      </c>
      <c r="F268" s="89">
        <f>LN('Historical Rates'!F249/'Historical Rates'!F248)</f>
        <v>-5.6764580048051906E-3</v>
      </c>
      <c r="G268" s="89">
        <f>LN('Historical Rates'!G249/'Historical Rates'!G248)</f>
        <v>2.2114689426974065E-3</v>
      </c>
      <c r="I268" s="89">
        <f>LN('Historical Rates'!I249/'Historical Rates'!I248)</f>
        <v>5.9701669865037544E-3</v>
      </c>
      <c r="K268" s="10">
        <f t="shared" si="54"/>
        <v>1.2802334803621142E-3</v>
      </c>
      <c r="L268" s="7">
        <f t="shared" si="48"/>
        <v>198254.30586087433</v>
      </c>
      <c r="M268" s="7">
        <f t="shared" si="49"/>
        <v>0</v>
      </c>
      <c r="N268" s="7">
        <f t="shared" si="50"/>
        <v>227482.65695357451</v>
      </c>
      <c r="O268" s="7">
        <f t="shared" si="51"/>
        <v>3560.6718126741521</v>
      </c>
      <c r="P268" s="7">
        <f t="shared" si="52"/>
        <v>290827.18680908508</v>
      </c>
      <c r="R268" s="7">
        <f t="shared" ref="R268:R331" si="55">I268*R$5</f>
        <v>0</v>
      </c>
      <c r="S268" s="163">
        <f t="shared" si="53"/>
        <v>720124.82143620809</v>
      </c>
    </row>
    <row r="269" spans="1:19" ht="15.75" thickBot="1" x14ac:dyDescent="0.3">
      <c r="A269" s="8">
        <v>17</v>
      </c>
      <c r="B269" s="133">
        <v>42641</v>
      </c>
      <c r="C269" s="89">
        <f>LN('Historical Rates'!C250/'Historical Rates'!C249)</f>
        <v>-1.1856771604842897E-3</v>
      </c>
      <c r="E269" s="89">
        <f>LN('Historical Rates'!E250/'Historical Rates'!E249)</f>
        <v>-6.5923926179467648E-4</v>
      </c>
      <c r="F269" s="89">
        <f>LN('Historical Rates'!F250/'Historical Rates'!F249)</f>
        <v>3.7878833169371563E-3</v>
      </c>
      <c r="G269" s="89">
        <f>LN('Historical Rates'!G250/'Historical Rates'!G249)</f>
        <v>-1.3780038353164677E-3</v>
      </c>
      <c r="I269" s="89">
        <f>LN('Historical Rates'!I250/'Historical Rates'!I249)</f>
        <v>0</v>
      </c>
      <c r="K269" s="10">
        <f t="shared" si="54"/>
        <v>-1.1639163897590055E-3</v>
      </c>
      <c r="L269" s="7">
        <f t="shared" si="48"/>
        <v>-417507.42856579472</v>
      </c>
      <c r="M269" s="7">
        <f t="shared" si="49"/>
        <v>0</v>
      </c>
      <c r="N269" s="7">
        <f t="shared" si="50"/>
        <v>-53594.238871569469</v>
      </c>
      <c r="O269" s="7">
        <f t="shared" si="51"/>
        <v>-2376.0255682151701</v>
      </c>
      <c r="P269" s="7">
        <f t="shared" si="52"/>
        <v>-181219.35655510306</v>
      </c>
      <c r="R269" s="7">
        <f t="shared" si="55"/>
        <v>0</v>
      </c>
      <c r="S269" s="163">
        <f t="shared" si="53"/>
        <v>-654697.04956068238</v>
      </c>
    </row>
    <row r="270" spans="1:19" ht="15.75" thickBot="1" x14ac:dyDescent="0.3">
      <c r="A270" s="8">
        <v>18</v>
      </c>
      <c r="B270" s="133">
        <v>42642</v>
      </c>
      <c r="C270" s="89">
        <f>LN('Historical Rates'!C251/'Historical Rates'!C250)</f>
        <v>-5.0433880769392401E-4</v>
      </c>
      <c r="E270" s="89">
        <f>LN('Historical Rates'!E251/'Historical Rates'!E250)</f>
        <v>-3.355663513756062E-3</v>
      </c>
      <c r="F270" s="89">
        <f>LN('Historical Rates'!F251/'Historical Rates'!F250)</f>
        <v>-3.7878833169370917E-3</v>
      </c>
      <c r="G270" s="89">
        <f>LN('Historical Rates'!G251/'Historical Rates'!G250)</f>
        <v>-2.876954716012976E-3</v>
      </c>
      <c r="I270" s="89">
        <f>LN('Historical Rates'!I251/'Historical Rates'!I250)</f>
        <v>-2.9806281381377893E-3</v>
      </c>
      <c r="K270" s="10">
        <f t="shared" si="54"/>
        <v>-1.4691059724112891E-3</v>
      </c>
      <c r="L270" s="7">
        <f t="shared" si="48"/>
        <v>-177590.66780051976</v>
      </c>
      <c r="M270" s="7">
        <f t="shared" si="49"/>
        <v>0</v>
      </c>
      <c r="N270" s="7">
        <f t="shared" si="50"/>
        <v>-272805.70553285093</v>
      </c>
      <c r="O270" s="7">
        <f t="shared" si="51"/>
        <v>2376.0255682151296</v>
      </c>
      <c r="P270" s="7">
        <f t="shared" si="52"/>
        <v>-378344.28984321875</v>
      </c>
      <c r="R270" s="7">
        <f t="shared" si="55"/>
        <v>0</v>
      </c>
      <c r="S270" s="163">
        <f t="shared" si="53"/>
        <v>-826364.63760837424</v>
      </c>
    </row>
    <row r="271" spans="1:19" ht="15.75" thickBot="1" x14ac:dyDescent="0.3">
      <c r="A271" s="8">
        <v>19</v>
      </c>
      <c r="B271" s="133">
        <v>42643</v>
      </c>
      <c r="C271" s="89">
        <f>LN('Historical Rates'!C252/'Historical Rates'!C251)</f>
        <v>-6.1317015545861711E-3</v>
      </c>
      <c r="E271" s="89">
        <f>LN('Historical Rates'!E252/'Historical Rates'!E251)</f>
        <v>-6.1326269058198024E-3</v>
      </c>
      <c r="F271" s="89">
        <f>LN('Historical Rates'!F252/'Historical Rates'!F251)</f>
        <v>5.6764580048053424E-3</v>
      </c>
      <c r="G271" s="89">
        <f>LN('Historical Rates'!G252/'Historical Rates'!G251)</f>
        <v>-5.5180922082936276E-3</v>
      </c>
      <c r="I271" s="89">
        <f>LN('Historical Rates'!I252/'Historical Rates'!I251)</f>
        <v>-1.5037877364540559E-2</v>
      </c>
      <c r="K271" s="10">
        <f t="shared" si="54"/>
        <v>-6.0212666707504126E-3</v>
      </c>
      <c r="L271" s="7">
        <f t="shared" si="48"/>
        <v>-2159129.8492605812</v>
      </c>
      <c r="M271" s="7">
        <f t="shared" si="49"/>
        <v>0</v>
      </c>
      <c r="N271" s="7">
        <f t="shared" si="50"/>
        <v>-498564.77055986924</v>
      </c>
      <c r="O271" s="7">
        <f t="shared" si="51"/>
        <v>-3560.6718126742471</v>
      </c>
      <c r="P271" s="7">
        <f t="shared" si="52"/>
        <v>-725676.58650169556</v>
      </c>
      <c r="R271" s="7">
        <f t="shared" si="55"/>
        <v>0</v>
      </c>
      <c r="S271" s="163">
        <f t="shared" si="53"/>
        <v>-3386931.8781348201</v>
      </c>
    </row>
    <row r="272" spans="1:19" ht="15.75" thickBot="1" x14ac:dyDescent="0.3">
      <c r="A272" s="8">
        <v>20</v>
      </c>
      <c r="B272" s="133">
        <v>42646</v>
      </c>
      <c r="C272" s="89">
        <f>LN('Historical Rates'!C253/'Historical Rates'!C252)</f>
        <v>1.5811694996074994E-3</v>
      </c>
      <c r="E272" s="89">
        <f>LN('Historical Rates'!E253/'Historical Rates'!E252)</f>
        <v>-1.8925011978968322E-3</v>
      </c>
      <c r="F272" s="89">
        <f>LN('Historical Rates'!F253/'Historical Rates'!F252)</f>
        <v>-1.8885746878681362E-3</v>
      </c>
      <c r="G272" s="89">
        <f>LN('Historical Rates'!G253/'Historical Rates'!G252)</f>
        <v>-6.6654111113939412E-4</v>
      </c>
      <c r="I272" s="89">
        <f>LN('Historical Rates'!I253/'Historical Rates'!I252)</f>
        <v>6.0423144559626617E-3</v>
      </c>
      <c r="K272" s="10">
        <f t="shared" si="54"/>
        <v>5.6257283185853681E-4</v>
      </c>
      <c r="L272" s="7">
        <f t="shared" si="48"/>
        <v>556770.45481600845</v>
      </c>
      <c r="M272" s="7">
        <f t="shared" si="49"/>
        <v>0</v>
      </c>
      <c r="N272" s="7">
        <f t="shared" si="50"/>
        <v>-153854.85535053615</v>
      </c>
      <c r="O272" s="7">
        <f t="shared" si="51"/>
        <v>1184.6462444590459</v>
      </c>
      <c r="P272" s="7">
        <f t="shared" si="52"/>
        <v>-87655.889034927241</v>
      </c>
      <c r="R272" s="7">
        <f t="shared" si="55"/>
        <v>0</v>
      </c>
      <c r="S272" s="163">
        <f t="shared" si="53"/>
        <v>316444.35667500406</v>
      </c>
    </row>
    <row r="273" spans="1:19" ht="15.75" thickBot="1" x14ac:dyDescent="0.3">
      <c r="A273" s="8">
        <v>21</v>
      </c>
      <c r="B273" s="133">
        <v>42647</v>
      </c>
      <c r="C273" s="89">
        <f>LN('Historical Rates'!C254/'Historical Rates'!C253)</f>
        <v>-1.1035718068779466E-3</v>
      </c>
      <c r="E273" s="89">
        <f>LN('Historical Rates'!E254/'Historical Rates'!E253)</f>
        <v>4.0737592116818471E-3</v>
      </c>
      <c r="F273" s="89">
        <f>LN('Historical Rates'!F254/'Historical Rates'!F253)</f>
        <v>1.500966265056523E-2</v>
      </c>
      <c r="G273" s="89">
        <f>LN('Historical Rates'!G254/'Historical Rates'!G253)</f>
        <v>4.3475111184017144E-4</v>
      </c>
      <c r="I273" s="89">
        <f>LN('Historical Rates'!I254/'Historical Rates'!I253)</f>
        <v>-3.0165935394255677E-3</v>
      </c>
      <c r="K273" s="10">
        <f t="shared" si="54"/>
        <v>-1.7160724429070637E-5</v>
      </c>
      <c r="L273" s="7">
        <f t="shared" si="48"/>
        <v>-388596.02148288512</v>
      </c>
      <c r="M273" s="7">
        <f t="shared" si="49"/>
        <v>0</v>
      </c>
      <c r="N273" s="7">
        <f t="shared" si="50"/>
        <v>331184.80186050187</v>
      </c>
      <c r="O273" s="7">
        <f t="shared" si="51"/>
        <v>-9415.1110908200517</v>
      </c>
      <c r="P273" s="7">
        <f t="shared" si="52"/>
        <v>57173.510501295481</v>
      </c>
      <c r="R273" s="7">
        <f t="shared" si="55"/>
        <v>0</v>
      </c>
      <c r="S273" s="163">
        <f t="shared" si="53"/>
        <v>-9652.8202119078123</v>
      </c>
    </row>
    <row r="274" spans="1:19" ht="15.75" thickBot="1" x14ac:dyDescent="0.3">
      <c r="A274" s="8">
        <v>22</v>
      </c>
      <c r="B274" s="133">
        <v>42648</v>
      </c>
      <c r="C274" s="89">
        <f>LN('Historical Rates'!C255/'Historical Rates'!C254)</f>
        <v>-4.4864584436138076E-3</v>
      </c>
      <c r="E274" s="89">
        <f>LN('Historical Rates'!E255/'Historical Rates'!E254)</f>
        <v>-1.1088513544937941E-2</v>
      </c>
      <c r="F274" s="89">
        <f>LN('Historical Rates'!F255/'Historical Rates'!F254)</f>
        <v>-5.6022555486698981E-3</v>
      </c>
      <c r="G274" s="89">
        <f>LN('Historical Rates'!G255/'Historical Rates'!G254)</f>
        <v>-1.330163711145985E-2</v>
      </c>
      <c r="I274" s="89">
        <f>LN('Historical Rates'!I255/'Historical Rates'!I254)</f>
        <v>-1.5220994010355355E-2</v>
      </c>
      <c r="K274" s="10">
        <f t="shared" si="54"/>
        <v>-7.5147825437766073E-3</v>
      </c>
      <c r="L274" s="7">
        <f t="shared" si="48"/>
        <v>-1579797.4276534251</v>
      </c>
      <c r="M274" s="7">
        <f t="shared" si="49"/>
        <v>0</v>
      </c>
      <c r="N274" s="7">
        <f t="shared" si="50"/>
        <v>-901463.97233714722</v>
      </c>
      <c r="O274" s="7">
        <f t="shared" si="51"/>
        <v>3514.1268380141669</v>
      </c>
      <c r="P274" s="7">
        <f t="shared" si="52"/>
        <v>-1749279.6875377658</v>
      </c>
      <c r="R274" s="7">
        <f t="shared" si="55"/>
        <v>0</v>
      </c>
      <c r="S274" s="163">
        <f t="shared" si="53"/>
        <v>-4227026.9606903242</v>
      </c>
    </row>
    <row r="275" spans="1:19" ht="15.75" thickBot="1" x14ac:dyDescent="0.3">
      <c r="A275" s="8">
        <v>23</v>
      </c>
      <c r="B275" s="133">
        <v>42649</v>
      </c>
      <c r="C275" s="89">
        <f>LN('Historical Rates'!C256/'Historical Rates'!C255)</f>
        <v>-2.5212367408961427E-3</v>
      </c>
      <c r="E275" s="89">
        <f>LN('Historical Rates'!E256/'Historical Rates'!E255)</f>
        <v>2.8439598477393866E-3</v>
      </c>
      <c r="F275" s="89">
        <f>LN('Historical Rates'!F256/'Historical Rates'!F255)</f>
        <v>-1.8744147943503039E-3</v>
      </c>
      <c r="G275" s="89">
        <f>LN('Historical Rates'!G256/'Historical Rates'!G255)</f>
        <v>-8.8099258555027267E-5</v>
      </c>
      <c r="I275" s="89">
        <f>LN('Historical Rates'!I256/'Historical Rates'!I255)</f>
        <v>-9.2450581440510493E-3</v>
      </c>
      <c r="K275" s="10">
        <f t="shared" si="54"/>
        <v>-1.1857825907157934E-3</v>
      </c>
      <c r="L275" s="7">
        <f t="shared" si="48"/>
        <v>-887792.31276345463</v>
      </c>
      <c r="M275" s="7">
        <f t="shared" si="49"/>
        <v>0</v>
      </c>
      <c r="N275" s="7">
        <f t="shared" si="50"/>
        <v>231205.68244973398</v>
      </c>
      <c r="O275" s="7">
        <f t="shared" si="51"/>
        <v>1175.7641680521151</v>
      </c>
      <c r="P275" s="7">
        <f t="shared" si="52"/>
        <v>-11585.810241708918</v>
      </c>
      <c r="R275" s="7">
        <f t="shared" si="55"/>
        <v>0</v>
      </c>
      <c r="S275" s="163">
        <f t="shared" si="53"/>
        <v>-666996.67638737743</v>
      </c>
    </row>
    <row r="276" spans="1:19" ht="15.75" thickBot="1" x14ac:dyDescent="0.3">
      <c r="A276" s="8">
        <v>24</v>
      </c>
      <c r="B276" s="133">
        <v>42650</v>
      </c>
      <c r="C276" s="89">
        <f>LN('Historical Rates'!C257/'Historical Rates'!C256)</f>
        <v>-1.803318110201174E-4</v>
      </c>
      <c r="E276" s="89">
        <f>LN('Historical Rates'!E257/'Historical Rates'!E256)</f>
        <v>-3.4889997819493963E-3</v>
      </c>
      <c r="F276" s="89">
        <f>LN('Historical Rates'!F257/'Historical Rates'!F256)</f>
        <v>0</v>
      </c>
      <c r="G276" s="89">
        <f>LN('Historical Rates'!G257/'Historical Rates'!G256)</f>
        <v>-8.814197303517496E-4</v>
      </c>
      <c r="I276" s="89">
        <f>LN('Historical Rates'!I257/'Historical Rates'!I256)</f>
        <v>-6.2112000926406357E-3</v>
      </c>
      <c r="K276" s="10">
        <f t="shared" si="54"/>
        <v>-8.2322398090725591E-4</v>
      </c>
      <c r="L276" s="7">
        <f t="shared" si="48"/>
        <v>-63499.46951569002</v>
      </c>
      <c r="M276" s="7">
        <f t="shared" si="49"/>
        <v>0</v>
      </c>
      <c r="N276" s="7">
        <f t="shared" si="50"/>
        <v>-283645.55719511869</v>
      </c>
      <c r="O276" s="7">
        <f t="shared" si="51"/>
        <v>0</v>
      </c>
      <c r="P276" s="7">
        <f t="shared" si="52"/>
        <v>-115914.27563235583</v>
      </c>
      <c r="R276" s="7">
        <f t="shared" si="55"/>
        <v>0</v>
      </c>
      <c r="S276" s="163">
        <f t="shared" si="53"/>
        <v>-463059.30234316451</v>
      </c>
    </row>
    <row r="277" spans="1:19" ht="15.75" thickBot="1" x14ac:dyDescent="0.3">
      <c r="A277" s="8">
        <v>25</v>
      </c>
      <c r="B277" s="133">
        <v>42653</v>
      </c>
      <c r="C277" s="89">
        <f>LN('Historical Rates'!C258/'Historical Rates'!C257)</f>
        <v>-3.8548459119074072E-3</v>
      </c>
      <c r="E277" s="89">
        <f>LN('Historical Rates'!E258/'Historical Rates'!E257)</f>
        <v>-8.8846265693227709E-3</v>
      </c>
      <c r="F277" s="89">
        <f>LN('Historical Rates'!F258/'Historical Rates'!F257)</f>
        <v>-3.7594029239058128E-3</v>
      </c>
      <c r="G277" s="89">
        <f>LN('Historical Rates'!G258/'Historical Rates'!G257)</f>
        <v>-7.4347591322448644E-3</v>
      </c>
      <c r="I277" s="89">
        <f>LN('Historical Rates'!I258/'Historical Rates'!I257)</f>
        <v>-6.2500203451712946E-3</v>
      </c>
      <c r="K277" s="10">
        <f t="shared" si="54"/>
        <v>-5.4312693325434952E-3</v>
      </c>
      <c r="L277" s="7">
        <f t="shared" si="48"/>
        <v>-1357390.407638836</v>
      </c>
      <c r="M277" s="7">
        <f t="shared" si="49"/>
        <v>0</v>
      </c>
      <c r="N277" s="7">
        <f t="shared" si="50"/>
        <v>-722294.35689963715</v>
      </c>
      <c r="O277" s="7">
        <f t="shared" si="51"/>
        <v>2358.1606720783993</v>
      </c>
      <c r="P277" s="7">
        <f t="shared" si="52"/>
        <v>-977734.77225349611</v>
      </c>
      <c r="R277" s="7">
        <f t="shared" si="55"/>
        <v>0</v>
      </c>
      <c r="S277" s="163">
        <f t="shared" si="53"/>
        <v>-3055061.3761198907</v>
      </c>
    </row>
    <row r="278" spans="1:19" ht="15.75" thickBot="1" x14ac:dyDescent="0.3">
      <c r="A278" s="8">
        <v>26</v>
      </c>
      <c r="B278" s="133">
        <v>42654</v>
      </c>
      <c r="C278" s="89">
        <f>LN('Historical Rates'!C259/'Historical Rates'!C258)</f>
        <v>2.2002872263135798E-3</v>
      </c>
      <c r="E278" s="89">
        <f>LN('Historical Rates'!E259/'Historical Rates'!E258)</f>
        <v>6.32725253940759E-3</v>
      </c>
      <c r="F278" s="89">
        <f>LN('Historical Rates'!F259/'Historical Rates'!F258)</f>
        <v>1.8814680997055703E-3</v>
      </c>
      <c r="G278" s="89">
        <f>LN('Historical Rates'!G259/'Historical Rates'!G258)</f>
        <v>3.9307878189938378E-3</v>
      </c>
      <c r="I278" s="89">
        <f>LN('Historical Rates'!I259/'Historical Rates'!I258)</f>
        <v>9.3604427595638928E-3</v>
      </c>
      <c r="K278" s="10">
        <f t="shared" si="54"/>
        <v>3.2087707387686844E-3</v>
      </c>
      <c r="L278" s="7">
        <f t="shared" si="48"/>
        <v>774777.73257362121</v>
      </c>
      <c r="M278" s="7">
        <f t="shared" si="49"/>
        <v>0</v>
      </c>
      <c r="N278" s="7">
        <f t="shared" si="50"/>
        <v>514387.26976696769</v>
      </c>
      <c r="O278" s="7">
        <f t="shared" si="51"/>
        <v>-1180.1884949023131</v>
      </c>
      <c r="P278" s="7">
        <f t="shared" si="52"/>
        <v>516932.40690372087</v>
      </c>
      <c r="R278" s="7">
        <f t="shared" si="55"/>
        <v>0</v>
      </c>
      <c r="S278" s="163">
        <f t="shared" si="53"/>
        <v>1804917.2207494075</v>
      </c>
    </row>
    <row r="279" spans="1:19" ht="15.75" thickBot="1" x14ac:dyDescent="0.3">
      <c r="A279" s="8">
        <v>27</v>
      </c>
      <c r="B279" s="133">
        <v>42655</v>
      </c>
      <c r="C279" s="89">
        <f>LN('Historical Rates'!C260/'Historical Rates'!C259)</f>
        <v>-5.3433282857425698E-3</v>
      </c>
      <c r="E279" s="89">
        <f>LN('Historical Rates'!E260/'Historical Rates'!E259)</f>
        <v>-1.1085476234681738E-2</v>
      </c>
      <c r="F279" s="89">
        <f>LN('Historical Rates'!F260/'Historical Rates'!F259)</f>
        <v>-5.6550574833450998E-3</v>
      </c>
      <c r="G279" s="89">
        <f>LN('Historical Rates'!G260/'Historical Rates'!G259)</f>
        <v>-1.1540586439473491E-2</v>
      </c>
      <c r="I279" s="89">
        <f>LN('Historical Rates'!I260/'Historical Rates'!I259)</f>
        <v>-1.2500162764231494E-2</v>
      </c>
      <c r="K279" s="10">
        <f t="shared" si="54"/>
        <v>-7.6389659915778833E-3</v>
      </c>
      <c r="L279" s="7">
        <f t="shared" si="48"/>
        <v>-1881523.3411867812</v>
      </c>
      <c r="M279" s="7">
        <f t="shared" si="49"/>
        <v>0</v>
      </c>
      <c r="N279" s="7">
        <f t="shared" si="50"/>
        <v>-901217.04782759224</v>
      </c>
      <c r="O279" s="7">
        <f t="shared" si="51"/>
        <v>3547.2479075778806</v>
      </c>
      <c r="P279" s="7">
        <f t="shared" si="52"/>
        <v>-1517686.3773747298</v>
      </c>
      <c r="R279" s="7">
        <f t="shared" si="55"/>
        <v>0</v>
      </c>
      <c r="S279" s="163">
        <f t="shared" si="53"/>
        <v>-4296879.5184815256</v>
      </c>
    </row>
    <row r="280" spans="1:19" ht="15.75" thickBot="1" x14ac:dyDescent="0.3">
      <c r="A280" s="8">
        <v>28</v>
      </c>
      <c r="B280" s="133">
        <v>42656</v>
      </c>
      <c r="C280" s="89">
        <f>LN('Historical Rates'!C261/'Historical Rates'!C260)</f>
        <v>1.028619924905722E-3</v>
      </c>
      <c r="E280" s="89">
        <f>LN('Historical Rates'!E261/'Historical Rates'!E260)</f>
        <v>-6.5626004581192518E-3</v>
      </c>
      <c r="F280" s="89">
        <f>LN('Historical Rates'!F261/'Historical Rates'!F260)</f>
        <v>-1.8921481520378152E-3</v>
      </c>
      <c r="G280" s="89">
        <f>LN('Historical Rates'!G261/'Historical Rates'!G260)</f>
        <v>-2.4198981112067792E-3</v>
      </c>
      <c r="I280" s="89">
        <f>LN('Historical Rates'!I261/'Historical Rates'!I260)</f>
        <v>3.1397200046676247E-3</v>
      </c>
      <c r="K280" s="10">
        <f t="shared" si="54"/>
        <v>-8.6821649768077712E-4</v>
      </c>
      <c r="L280" s="7">
        <f t="shared" si="48"/>
        <v>362203.53577825299</v>
      </c>
      <c r="M280" s="7">
        <f t="shared" si="49"/>
        <v>0</v>
      </c>
      <c r="N280" s="7">
        <f t="shared" si="50"/>
        <v>-533520.37257856573</v>
      </c>
      <c r="O280" s="7">
        <f t="shared" si="51"/>
        <v>1186.8877713287604</v>
      </c>
      <c r="P280" s="7">
        <f t="shared" si="52"/>
        <v>-318237.41516734596</v>
      </c>
      <c r="R280" s="7">
        <f t="shared" si="55"/>
        <v>0</v>
      </c>
      <c r="S280" s="163">
        <f t="shared" si="53"/>
        <v>-488367.36419632996</v>
      </c>
    </row>
    <row r="281" spans="1:19" ht="15.75" thickBot="1" x14ac:dyDescent="0.3">
      <c r="A281" s="8">
        <v>29</v>
      </c>
      <c r="B281" s="133">
        <v>42657</v>
      </c>
      <c r="C281" s="89">
        <f>LN('Historical Rates'!C262/'Historical Rates'!C261)</f>
        <v>1.9635392295040371E-3</v>
      </c>
      <c r="E281" s="89">
        <f>LN('Historical Rates'!E262/'Historical Rates'!E261)</f>
        <v>2.1375727514363783E-3</v>
      </c>
      <c r="F281" s="89">
        <f>LN('Historical Rates'!F262/'Historical Rates'!F261)</f>
        <v>-7.6045993852193036E-3</v>
      </c>
      <c r="G281" s="89">
        <f>LN('Historical Rates'!G262/'Historical Rates'!G261)</f>
        <v>3.3742958692370233E-3</v>
      </c>
      <c r="I281" s="89">
        <f>LN('Historical Rates'!I262/'Historical Rates'!I261)</f>
        <v>0</v>
      </c>
      <c r="K281" s="10">
        <f t="shared" si="54"/>
        <v>2.3355059178845668E-3</v>
      </c>
      <c r="L281" s="7">
        <f t="shared" si="48"/>
        <v>691412.67279151129</v>
      </c>
      <c r="M281" s="7">
        <f t="shared" si="49"/>
        <v>0</v>
      </c>
      <c r="N281" s="7">
        <f t="shared" si="50"/>
        <v>173778.4614556529</v>
      </c>
      <c r="O281" s="7">
        <f t="shared" si="51"/>
        <v>4770.1370563665123</v>
      </c>
      <c r="P281" s="7">
        <f t="shared" si="52"/>
        <v>443748.92912343988</v>
      </c>
      <c r="R281" s="7">
        <f t="shared" si="55"/>
        <v>0</v>
      </c>
      <c r="S281" s="163">
        <f t="shared" si="53"/>
        <v>1313710.2004269706</v>
      </c>
    </row>
    <row r="282" spans="1:19" ht="15.75" thickBot="1" x14ac:dyDescent="0.3">
      <c r="A282" s="8">
        <v>30</v>
      </c>
      <c r="B282" s="133">
        <v>42660</v>
      </c>
      <c r="C282" s="89">
        <f>LN('Historical Rates'!C263/'Historical Rates'!C262)</f>
        <v>-1.0568112462062346E-3</v>
      </c>
      <c r="E282" s="89">
        <f>LN('Historical Rates'!E263/'Historical Rates'!E262)</f>
        <v>-1.5890414302582091E-3</v>
      </c>
      <c r="F282" s="89">
        <f>LN('Historical Rates'!F263/'Historical Rates'!F262)</f>
        <v>3.8095284166676487E-3</v>
      </c>
      <c r="G282" s="89">
        <f>LN('Historical Rates'!G263/'Historical Rates'!G262)</f>
        <v>-2.1486773016466871E-3</v>
      </c>
      <c r="I282" s="89">
        <f>LN('Historical Rates'!I263/'Historical Rates'!I262)</f>
        <v>-6.2893289075639904E-3</v>
      </c>
      <c r="K282" s="10">
        <f t="shared" si="54"/>
        <v>-1.3978331382982216E-3</v>
      </c>
      <c r="L282" s="7">
        <f t="shared" si="48"/>
        <v>-372130.42520171258</v>
      </c>
      <c r="M282" s="7">
        <f t="shared" si="49"/>
        <v>0</v>
      </c>
      <c r="N282" s="7">
        <f t="shared" si="50"/>
        <v>-129184.45688176178</v>
      </c>
      <c r="O282" s="7">
        <f t="shared" si="51"/>
        <v>-2389.602889923116</v>
      </c>
      <c r="P282" s="7">
        <f t="shared" si="52"/>
        <v>-282569.54594001081</v>
      </c>
      <c r="R282" s="7">
        <f t="shared" si="55"/>
        <v>0</v>
      </c>
      <c r="S282" s="163">
        <f t="shared" si="53"/>
        <v>-786274.03091340826</v>
      </c>
    </row>
    <row r="283" spans="1:19" ht="15.75" thickBot="1" x14ac:dyDescent="0.3">
      <c r="A283" s="8">
        <v>31</v>
      </c>
      <c r="B283" s="133">
        <v>42661</v>
      </c>
      <c r="C283" s="89">
        <f>LN('Historical Rates'!C264/'Historical Rates'!C263)</f>
        <v>2.2029431768288157E-3</v>
      </c>
      <c r="E283" s="89">
        <f>LN('Historical Rates'!E264/'Historical Rates'!E263)</f>
        <v>-5.2109760788613887E-4</v>
      </c>
      <c r="F283" s="89">
        <f>LN('Historical Rates'!F264/'Historical Rates'!F263)</f>
        <v>0</v>
      </c>
      <c r="G283" s="89">
        <f>LN('Historical Rates'!G264/'Historical Rates'!G263)</f>
        <v>2.6851260240544255E-3</v>
      </c>
      <c r="I283" s="89">
        <f>LN('Historical Rates'!I264/'Historical Rates'!I263)</f>
        <v>6.2893289075639184E-3</v>
      </c>
      <c r="K283" s="10">
        <f t="shared" si="54"/>
        <v>1.9315132949058304E-3</v>
      </c>
      <c r="L283" s="7">
        <f t="shared" si="48"/>
        <v>775712.96107170673</v>
      </c>
      <c r="M283" s="7">
        <f t="shared" si="49"/>
        <v>0</v>
      </c>
      <c r="N283" s="7">
        <f t="shared" si="50"/>
        <v>-42363.723295885007</v>
      </c>
      <c r="O283" s="7">
        <f t="shared" si="51"/>
        <v>0</v>
      </c>
      <c r="P283" s="7">
        <f t="shared" si="52"/>
        <v>353117.16693208984</v>
      </c>
      <c r="R283" s="7">
        <f t="shared" si="55"/>
        <v>0</v>
      </c>
      <c r="S283" s="163">
        <f t="shared" si="53"/>
        <v>1086466.4047079114</v>
      </c>
    </row>
    <row r="284" spans="1:19" ht="15.75" thickBot="1" x14ac:dyDescent="0.3">
      <c r="A284" s="8">
        <v>32</v>
      </c>
      <c r="B284" s="133">
        <v>42662</v>
      </c>
      <c r="C284" s="89">
        <f>LN('Historical Rates'!C265/'Historical Rates'!C264)</f>
        <v>1.1448198159332513E-3</v>
      </c>
      <c r="E284" s="89">
        <f>LN('Historical Rates'!E265/'Historical Rates'!E264)</f>
        <v>3.3959609785198172E-3</v>
      </c>
      <c r="F284" s="89">
        <f>LN('Historical Rates'!F265/'Historical Rates'!F264)</f>
        <v>5.6872191205895144E-3</v>
      </c>
      <c r="G284" s="89">
        <f>LN('Historical Rates'!G265/'Historical Rates'!G264)</f>
        <v>1.2505956846702334E-3</v>
      </c>
      <c r="I284" s="89">
        <f>LN('Historical Rates'!I265/'Historical Rates'!I264)</f>
        <v>0</v>
      </c>
      <c r="K284" s="10">
        <f t="shared" si="54"/>
        <v>1.4935227413981412E-3</v>
      </c>
      <c r="L284" s="7">
        <f t="shared" si="48"/>
        <v>403120.50653504289</v>
      </c>
      <c r="M284" s="7">
        <f t="shared" si="49"/>
        <v>0</v>
      </c>
      <c r="N284" s="7">
        <f t="shared" si="50"/>
        <v>276081.77247490146</v>
      </c>
      <c r="O284" s="7">
        <f t="shared" si="51"/>
        <v>-3567.4219377721847</v>
      </c>
      <c r="P284" s="7">
        <f t="shared" si="52"/>
        <v>164464.08890761956</v>
      </c>
      <c r="R284" s="7">
        <f t="shared" si="55"/>
        <v>0</v>
      </c>
      <c r="S284" s="163">
        <f t="shared" si="53"/>
        <v>840098.94597979169</v>
      </c>
    </row>
    <row r="285" spans="1:19" ht="15.75" thickBot="1" x14ac:dyDescent="0.3">
      <c r="A285" s="8">
        <v>33</v>
      </c>
      <c r="B285" s="133">
        <v>42663</v>
      </c>
      <c r="C285" s="89">
        <f>LN('Historical Rates'!C266/'Historical Rates'!C265)</f>
        <v>1.8064127702299034E-4</v>
      </c>
      <c r="E285" s="89">
        <f>LN('Historical Rates'!E266/'Historical Rates'!E265)</f>
        <v>-1.2584468052089539E-3</v>
      </c>
      <c r="F285" s="89">
        <f>LN('Historical Rates'!F266/'Historical Rates'!F265)</f>
        <v>5.6550574833450565E-3</v>
      </c>
      <c r="G285" s="89">
        <f>LN('Historical Rates'!G266/'Historical Rates'!G265)</f>
        <v>4.7600631607142783E-4</v>
      </c>
      <c r="I285" s="89">
        <f>LN('Historical Rates'!I266/'Historical Rates'!I265)</f>
        <v>6.2500203451713258E-3</v>
      </c>
      <c r="K285" s="10">
        <f t="shared" si="54"/>
        <v>3.6181738687303462E-5</v>
      </c>
      <c r="L285" s="7">
        <f t="shared" si="48"/>
        <v>63608.440456005039</v>
      </c>
      <c r="M285" s="7">
        <f t="shared" si="49"/>
        <v>0</v>
      </c>
      <c r="N285" s="7">
        <f t="shared" si="50"/>
        <v>-102308.07325085923</v>
      </c>
      <c r="O285" s="7">
        <f t="shared" si="51"/>
        <v>-3547.2479075778538</v>
      </c>
      <c r="P285" s="7">
        <f t="shared" si="52"/>
        <v>62598.924693717287</v>
      </c>
      <c r="R285" s="7">
        <f t="shared" si="55"/>
        <v>0</v>
      </c>
      <c r="S285" s="163">
        <f t="shared" si="53"/>
        <v>20352.043991285238</v>
      </c>
    </row>
    <row r="286" spans="1:19" ht="15.75" thickBot="1" x14ac:dyDescent="0.3">
      <c r="A286" s="8">
        <v>34</v>
      </c>
      <c r="B286" s="133">
        <v>42664</v>
      </c>
      <c r="C286" s="89">
        <f>LN('Historical Rates'!C267/'Historical Rates'!C266)</f>
        <v>-4.8888047395790699E-3</v>
      </c>
      <c r="E286" s="89">
        <f>LN('Historical Rates'!E267/'Historical Rates'!E266)</f>
        <v>-7.6117043101234872E-3</v>
      </c>
      <c r="F286" s="89">
        <f>LN('Historical Rates'!F267/'Historical Rates'!F266)</f>
        <v>-5.6550574833450998E-3</v>
      </c>
      <c r="G286" s="89">
        <f>LN('Historical Rates'!G267/'Historical Rates'!G266)</f>
        <v>-5.6971713059932949E-3</v>
      </c>
      <c r="I286" s="89">
        <f>LN('Historical Rates'!I267/'Historical Rates'!I266)</f>
        <v>-6.2500203451712946E-3</v>
      </c>
      <c r="K286" s="10">
        <f t="shared" si="54"/>
        <v>-5.4862063337109326E-3</v>
      </c>
      <c r="L286" s="7">
        <f t="shared" si="48"/>
        <v>-1721473.9084189115</v>
      </c>
      <c r="M286" s="7">
        <f t="shared" si="49"/>
        <v>0</v>
      </c>
      <c r="N286" s="7">
        <f t="shared" si="50"/>
        <v>-618809.47124713147</v>
      </c>
      <c r="O286" s="7">
        <f t="shared" si="51"/>
        <v>3547.2479075778806</v>
      </c>
      <c r="P286" s="7">
        <f t="shared" si="52"/>
        <v>-749227.02810852113</v>
      </c>
      <c r="R286" s="7">
        <f t="shared" si="55"/>
        <v>0</v>
      </c>
      <c r="S286" s="163">
        <f t="shared" si="53"/>
        <v>-3085963.1598669859</v>
      </c>
    </row>
    <row r="287" spans="1:19" ht="15.75" thickBot="1" x14ac:dyDescent="0.3">
      <c r="A287" s="8">
        <v>35</v>
      </c>
      <c r="B287" s="133">
        <v>42667</v>
      </c>
      <c r="C287" s="89">
        <f>LN('Historical Rates'!C268/'Historical Rates'!C267)</f>
        <v>2.5379190611887468E-3</v>
      </c>
      <c r="E287" s="89">
        <f>LN('Historical Rates'!E268/'Historical Rates'!E267)</f>
        <v>-3.9799947509534563E-3</v>
      </c>
      <c r="F287" s="89">
        <f>LN('Historical Rates'!F268/'Historical Rates'!F267)</f>
        <v>3.7735893836392666E-3</v>
      </c>
      <c r="G287" s="89">
        <f>LN('Historical Rates'!G268/'Historical Rates'!G267)</f>
        <v>-2.9958081123589416E-3</v>
      </c>
      <c r="I287" s="89">
        <f>LN('Historical Rates'!I268/'Historical Rates'!I267)</f>
        <v>0</v>
      </c>
      <c r="K287" s="10">
        <f t="shared" si="54"/>
        <v>3.0891474057539363E-4</v>
      </c>
      <c r="L287" s="7">
        <f t="shared" si="48"/>
        <v>893666.58687448781</v>
      </c>
      <c r="M287" s="7">
        <f t="shared" si="49"/>
        <v>0</v>
      </c>
      <c r="N287" s="7">
        <f t="shared" si="50"/>
        <v>-323562.02330774872</v>
      </c>
      <c r="O287" s="7">
        <f t="shared" si="51"/>
        <v>-2367.0594126754027</v>
      </c>
      <c r="P287" s="7">
        <f t="shared" si="52"/>
        <v>-393974.53372077522</v>
      </c>
      <c r="R287" s="7">
        <f t="shared" si="55"/>
        <v>0</v>
      </c>
      <c r="S287" s="163">
        <f t="shared" si="53"/>
        <v>173762.97043328843</v>
      </c>
    </row>
    <row r="288" spans="1:19" ht="15.75" thickBot="1" x14ac:dyDescent="0.3">
      <c r="A288" s="8">
        <v>36</v>
      </c>
      <c r="B288" s="133">
        <v>42668</v>
      </c>
      <c r="C288" s="89">
        <f>LN('Historical Rates'!C269/'Historical Rates'!C268)</f>
        <v>-3.5064421393192534E-3</v>
      </c>
      <c r="E288" s="89">
        <f>LN('Historical Rates'!E269/'Historical Rates'!E268)</f>
        <v>-4.3296118257035443E-3</v>
      </c>
      <c r="F288" s="89">
        <f>LN('Historical Rates'!F269/'Historical Rates'!F268)</f>
        <v>0</v>
      </c>
      <c r="G288" s="89">
        <f>LN('Historical Rates'!G269/'Historical Rates'!G268)</f>
        <v>-3.0950938962075072E-3</v>
      </c>
      <c r="I288" s="89">
        <f>LN('Historical Rates'!I269/'Historical Rates'!I268)</f>
        <v>-3.1397200046676412E-3</v>
      </c>
      <c r="K288" s="10">
        <f t="shared" si="54"/>
        <v>-3.5444317317364568E-3</v>
      </c>
      <c r="L288" s="7">
        <f t="shared" si="48"/>
        <v>-1234708.476971901</v>
      </c>
      <c r="M288" s="7">
        <f t="shared" si="49"/>
        <v>0</v>
      </c>
      <c r="N288" s="7">
        <f t="shared" si="50"/>
        <v>-351984.87689617998</v>
      </c>
      <c r="O288" s="7">
        <f t="shared" si="51"/>
        <v>0</v>
      </c>
      <c r="P288" s="7">
        <f t="shared" si="52"/>
        <v>-407031.46825388848</v>
      </c>
      <c r="R288" s="7">
        <f t="shared" si="55"/>
        <v>0</v>
      </c>
      <c r="S288" s="163">
        <f t="shared" si="53"/>
        <v>-1993724.8221219694</v>
      </c>
    </row>
    <row r="289" spans="1:19" ht="15.75" thickBot="1" x14ac:dyDescent="0.3">
      <c r="A289" s="8">
        <v>37</v>
      </c>
      <c r="B289" s="133">
        <v>42669</v>
      </c>
      <c r="C289" s="89">
        <f>LN('Historical Rates'!C270/'Historical Rates'!C269)</f>
        <v>-3.6343812865976773E-4</v>
      </c>
      <c r="E289" s="89">
        <f>LN('Historical Rates'!E270/'Historical Rates'!E269)</f>
        <v>-6.3992879498319701E-4</v>
      </c>
      <c r="F289" s="89">
        <f>LN('Historical Rates'!F270/'Historical Rates'!F269)</f>
        <v>1.8814680997055703E-3</v>
      </c>
      <c r="G289" s="89">
        <f>LN('Historical Rates'!G270/'Historical Rates'!G269)</f>
        <v>-1.8059234337549165E-4</v>
      </c>
      <c r="I289" s="89">
        <f>LN('Historical Rates'!I270/'Historical Rates'!I269)</f>
        <v>-6.309169193264721E-3</v>
      </c>
      <c r="K289" s="10">
        <f t="shared" si="54"/>
        <v>-3.6432312180127832E-4</v>
      </c>
      <c r="L289" s="7">
        <f t="shared" si="48"/>
        <v>-127975.91418352586</v>
      </c>
      <c r="M289" s="7">
        <f t="shared" si="49"/>
        <v>0</v>
      </c>
      <c r="N289" s="7">
        <f t="shared" si="50"/>
        <v>-52024.353958770873</v>
      </c>
      <c r="O289" s="7">
        <f t="shared" si="51"/>
        <v>-1180.1884949023131</v>
      </c>
      <c r="P289" s="7">
        <f t="shared" si="52"/>
        <v>-23749.446428622523</v>
      </c>
      <c r="R289" s="7">
        <f t="shared" si="55"/>
        <v>0</v>
      </c>
      <c r="S289" s="163">
        <f t="shared" si="53"/>
        <v>-204929.90306582156</v>
      </c>
    </row>
    <row r="290" spans="1:19" ht="15.75" thickBot="1" x14ac:dyDescent="0.3">
      <c r="A290" s="8">
        <v>38</v>
      </c>
      <c r="B290" s="133">
        <v>42670</v>
      </c>
      <c r="C290" s="89">
        <f>LN('Historical Rates'!C271/'Historical Rates'!C270)</f>
        <v>3.2058094898547349E-3</v>
      </c>
      <c r="E290" s="89">
        <f>LN('Historical Rates'!E271/'Historical Rates'!E270)</f>
        <v>6.7956713921201693E-3</v>
      </c>
      <c r="F290" s="89">
        <f>LN('Historical Rates'!F271/'Historical Rates'!F270)</f>
        <v>0</v>
      </c>
      <c r="G290" s="89">
        <f>LN('Historical Rates'!G271/'Historical Rates'!G270)</f>
        <v>6.4509577568443175E-3</v>
      </c>
      <c r="I290" s="89">
        <f>LN('Historical Rates'!I271/'Historical Rates'!I270)</f>
        <v>6.3091691932647556E-3</v>
      </c>
      <c r="K290" s="10">
        <f t="shared" si="54"/>
        <v>4.4972367171925275E-3</v>
      </c>
      <c r="L290" s="7">
        <f t="shared" si="48"/>
        <v>1128847.9876211691</v>
      </c>
      <c r="M290" s="7">
        <f t="shared" si="49"/>
        <v>0</v>
      </c>
      <c r="N290" s="7">
        <f t="shared" si="50"/>
        <v>552468.36314098979</v>
      </c>
      <c r="O290" s="7">
        <f t="shared" si="51"/>
        <v>0</v>
      </c>
      <c r="P290" s="7">
        <f t="shared" si="52"/>
        <v>848356.42971269437</v>
      </c>
      <c r="R290" s="7">
        <f t="shared" si="55"/>
        <v>0</v>
      </c>
      <c r="S290" s="163">
        <f t="shared" si="53"/>
        <v>2529672.7804748532</v>
      </c>
    </row>
    <row r="291" spans="1:19" ht="15.75" thickBot="1" x14ac:dyDescent="0.3">
      <c r="A291" s="8">
        <v>39</v>
      </c>
      <c r="B291" s="133">
        <v>42671</v>
      </c>
      <c r="C291" s="89">
        <f>LN('Historical Rates'!C272/'Historical Rates'!C271)</f>
        <v>4.2785325444892365E-3</v>
      </c>
      <c r="E291" s="89">
        <f>LN('Historical Rates'!E272/'Historical Rates'!E271)</f>
        <v>3.5321099664775506E-3</v>
      </c>
      <c r="F291" s="89">
        <f>LN('Historical Rates'!F272/'Historical Rates'!F271)</f>
        <v>-7.5472056353829663E-3</v>
      </c>
      <c r="G291" s="89">
        <f>LN('Historical Rates'!G272/'Historical Rates'!G271)</f>
        <v>2.1510524546532843E-3</v>
      </c>
      <c r="I291" s="89">
        <f>LN('Historical Rates'!I272/'Historical Rates'!I271)</f>
        <v>0</v>
      </c>
      <c r="K291" s="10">
        <f t="shared" si="54"/>
        <v>3.7002071358200987E-3</v>
      </c>
      <c r="L291" s="7">
        <f t="shared" si="48"/>
        <v>1506581.3698858346</v>
      </c>
      <c r="M291" s="7">
        <f t="shared" si="49"/>
        <v>0</v>
      </c>
      <c r="N291" s="7">
        <f t="shared" si="50"/>
        <v>287150.29009150213</v>
      </c>
      <c r="O291" s="7">
        <f t="shared" si="51"/>
        <v>4734.1356789066731</v>
      </c>
      <c r="P291" s="7">
        <f t="shared" si="52"/>
        <v>282881.89898906933</v>
      </c>
      <c r="R291" s="7">
        <f t="shared" si="55"/>
        <v>0</v>
      </c>
      <c r="S291" s="163">
        <f t="shared" si="53"/>
        <v>2081347.6946453128</v>
      </c>
    </row>
    <row r="292" spans="1:19" ht="15.75" thickBot="1" x14ac:dyDescent="0.3">
      <c r="A292" s="8">
        <v>40</v>
      </c>
      <c r="B292" s="133">
        <v>42674</v>
      </c>
      <c r="C292" s="89">
        <f>LN('Historical Rates'!C273/'Historical Rates'!C272)</f>
        <v>2.7022985968511042E-3</v>
      </c>
      <c r="E292" s="89">
        <f>LN('Historical Rates'!E273/'Historical Rates'!E272)</f>
        <v>2.1737643559992842E-3</v>
      </c>
      <c r="F292" s="89">
        <f>LN('Historical Rates'!F273/'Historical Rates'!F272)</f>
        <v>3.7807228399059311E-3</v>
      </c>
      <c r="G292" s="89">
        <f>LN('Historical Rates'!G273/'Historical Rates'!G272)</f>
        <v>1.4016673186397018E-3</v>
      </c>
      <c r="I292" s="89">
        <f>LN('Historical Rates'!I273/'Historical Rates'!I272)</f>
        <v>-3.1496089028963314E-3</v>
      </c>
      <c r="K292" s="10">
        <f t="shared" si="54"/>
        <v>2.3293176974128168E-3</v>
      </c>
      <c r="L292" s="7">
        <f t="shared" si="48"/>
        <v>951548.84988037916</v>
      </c>
      <c r="M292" s="7">
        <f t="shared" si="49"/>
        <v>0</v>
      </c>
      <c r="N292" s="7">
        <f t="shared" si="50"/>
        <v>176720.73387858071</v>
      </c>
      <c r="O292" s="7">
        <f t="shared" si="51"/>
        <v>-2371.5340157877936</v>
      </c>
      <c r="P292" s="7">
        <f t="shared" si="52"/>
        <v>184331.3081417284</v>
      </c>
      <c r="R292" s="7">
        <f t="shared" si="55"/>
        <v>0</v>
      </c>
      <c r="S292" s="163">
        <f t="shared" si="53"/>
        <v>1310229.3578849004</v>
      </c>
    </row>
    <row r="293" spans="1:19" ht="15.75" thickBot="1" x14ac:dyDescent="0.3">
      <c r="A293" s="8">
        <v>41</v>
      </c>
      <c r="B293" s="133">
        <v>42675</v>
      </c>
      <c r="C293" s="89">
        <f>LN('Historical Rates'!C274/'Historical Rates'!C273)</f>
        <v>4.8458112831010064E-3</v>
      </c>
      <c r="E293" s="89">
        <f>LN('Historical Rates'!E274/'Historical Rates'!E273)</f>
        <v>8.8660825962558511E-3</v>
      </c>
      <c r="F293" s="89">
        <f>LN('Historical Rates'!F274/'Historical Rates'!F273)</f>
        <v>1.8850146957712041E-3</v>
      </c>
      <c r="G293" s="89">
        <f>LN('Historical Rates'!G274/'Historical Rates'!G273)</f>
        <v>1.0494582266501013E-2</v>
      </c>
      <c r="I293" s="89">
        <f>LN('Historical Rates'!I274/'Historical Rates'!I273)</f>
        <v>6.2893289075639184E-3</v>
      </c>
      <c r="K293" s="10">
        <f t="shared" si="54"/>
        <v>6.766402533040429E-3</v>
      </c>
      <c r="L293" s="7">
        <f t="shared" si="48"/>
        <v>1706334.8064293109</v>
      </c>
      <c r="M293" s="7">
        <f t="shared" si="49"/>
        <v>0</v>
      </c>
      <c r="N293" s="7">
        <f t="shared" si="50"/>
        <v>720786.78570390632</v>
      </c>
      <c r="O293" s="7">
        <f t="shared" si="51"/>
        <v>-1182.4131682164032</v>
      </c>
      <c r="P293" s="7">
        <f t="shared" si="52"/>
        <v>1380127.8319469574</v>
      </c>
      <c r="R293" s="7">
        <f t="shared" si="55"/>
        <v>0</v>
      </c>
      <c r="S293" s="163">
        <f t="shared" si="53"/>
        <v>3806067.0109119583</v>
      </c>
    </row>
    <row r="294" spans="1:19" ht="15.75" thickBot="1" x14ac:dyDescent="0.3">
      <c r="A294" s="8">
        <v>42</v>
      </c>
      <c r="B294" s="133">
        <v>42676</v>
      </c>
      <c r="C294" s="89">
        <f>LN('Historical Rates'!C275/'Historical Rates'!C274)</f>
        <v>2.6224833244248885E-3</v>
      </c>
      <c r="E294" s="89">
        <f>LN('Historical Rates'!E275/'Historical Rates'!E274)</f>
        <v>6.5442238634031199E-3</v>
      </c>
      <c r="F294" s="89">
        <f>LN('Historical Rates'!F275/'Historical Rates'!F274)</f>
        <v>1.8814680997055703E-3</v>
      </c>
      <c r="G294" s="89">
        <f>LN('Historical Rates'!G275/'Historical Rates'!G274)</f>
        <v>5.558265666335869E-3</v>
      </c>
      <c r="I294" s="89">
        <f>LN('Historical Rates'!I275/'Historical Rates'!I274)</f>
        <v>3.1298930089277868E-3</v>
      </c>
      <c r="K294" s="10">
        <f t="shared" si="54"/>
        <v>3.8849236622952358E-3</v>
      </c>
      <c r="L294" s="7">
        <f t="shared" si="48"/>
        <v>923443.83929104079</v>
      </c>
      <c r="M294" s="7">
        <f t="shared" si="49"/>
        <v>0</v>
      </c>
      <c r="N294" s="7">
        <f t="shared" si="50"/>
        <v>532026.408757022</v>
      </c>
      <c r="O294" s="7">
        <f t="shared" si="51"/>
        <v>-1180.1884949023131</v>
      </c>
      <c r="P294" s="7">
        <f t="shared" si="52"/>
        <v>730959.74176616292</v>
      </c>
      <c r="R294" s="7">
        <f t="shared" si="55"/>
        <v>0</v>
      </c>
      <c r="S294" s="163">
        <f t="shared" si="53"/>
        <v>2185249.8013193235</v>
      </c>
    </row>
    <row r="295" spans="1:19" ht="15.75" thickBot="1" x14ac:dyDescent="0.3">
      <c r="A295" s="8">
        <v>43</v>
      </c>
      <c r="B295" s="133">
        <v>42677</v>
      </c>
      <c r="C295" s="89">
        <f>LN('Historical Rates'!C276/'Historical Rates'!C275)</f>
        <v>4.9283120858434667E-3</v>
      </c>
      <c r="E295" s="89">
        <f>LN('Historical Rates'!E276/'Historical Rates'!E275)</f>
        <v>1.2346666061124979E-2</v>
      </c>
      <c r="F295" s="89">
        <f>LN('Historical Rates'!F276/'Historical Rates'!F275)</f>
        <v>0</v>
      </c>
      <c r="G295" s="89">
        <f>LN('Historical Rates'!G276/'Historical Rates'!G275)</f>
        <v>1.7587407004139261E-2</v>
      </c>
      <c r="I295" s="89">
        <f>LN('Historical Rates'!I276/'Historical Rates'!I275)</f>
        <v>1.8576385572935238E-2</v>
      </c>
      <c r="K295" s="10">
        <f t="shared" si="54"/>
        <v>8.9814658704666754E-3</v>
      </c>
      <c r="L295" s="7">
        <f t="shared" si="48"/>
        <v>1735385.461325581</v>
      </c>
      <c r="M295" s="7">
        <f t="shared" si="49"/>
        <v>0</v>
      </c>
      <c r="N295" s="7">
        <f t="shared" si="50"/>
        <v>1003748.1207445514</v>
      </c>
      <c r="O295" s="7">
        <f t="shared" si="51"/>
        <v>0</v>
      </c>
      <c r="P295" s="7">
        <f t="shared" si="52"/>
        <v>2312895.2903319555</v>
      </c>
      <c r="R295" s="7">
        <f t="shared" si="55"/>
        <v>0</v>
      </c>
      <c r="S295" s="163">
        <f t="shared" si="53"/>
        <v>5052028.8724020878</v>
      </c>
    </row>
    <row r="296" spans="1:19" ht="15.75" thickBot="1" x14ac:dyDescent="0.3">
      <c r="A296" s="8">
        <v>44</v>
      </c>
      <c r="B296" s="133">
        <v>42678</v>
      </c>
      <c r="C296" s="89">
        <f>LN('Historical Rates'!C277/'Historical Rates'!C276)</f>
        <v>2.0413906291869791E-3</v>
      </c>
      <c r="E296" s="89">
        <f>LN('Historical Rates'!E277/'Historical Rates'!E276)</f>
        <v>3.3894266425643555E-3</v>
      </c>
      <c r="F296" s="89">
        <f>LN('Historical Rates'!F277/'Historical Rates'!F276)</f>
        <v>-1.8814680997057312E-3</v>
      </c>
      <c r="G296" s="89">
        <f>LN('Historical Rates'!G277/'Historical Rates'!G276)</f>
        <v>2.561336748158575E-3</v>
      </c>
      <c r="I296" s="89">
        <f>LN('Historical Rates'!I277/'Historical Rates'!I276)</f>
        <v>9.1603693986644155E-3</v>
      </c>
      <c r="K296" s="10">
        <f t="shared" si="54"/>
        <v>2.3687231136969391E-3</v>
      </c>
      <c r="L296" s="7">
        <f t="shared" si="48"/>
        <v>718826.15326928056</v>
      </c>
      <c r="M296" s="7">
        <f t="shared" si="49"/>
        <v>0</v>
      </c>
      <c r="N296" s="7">
        <f t="shared" si="50"/>
        <v>275550.54992436536</v>
      </c>
      <c r="O296" s="7">
        <f t="shared" si="51"/>
        <v>1180.188494902414</v>
      </c>
      <c r="P296" s="7">
        <f t="shared" si="52"/>
        <v>336837.81244022353</v>
      </c>
      <c r="R296" s="7">
        <f t="shared" si="55"/>
        <v>0</v>
      </c>
      <c r="S296" s="163">
        <f t="shared" si="53"/>
        <v>1332394.704128772</v>
      </c>
    </row>
    <row r="297" spans="1:19" ht="15.75" thickBot="1" x14ac:dyDescent="0.3">
      <c r="A297" s="8">
        <v>45</v>
      </c>
      <c r="B297" s="133">
        <v>42681</v>
      </c>
      <c r="C297" s="89">
        <f>LN('Historical Rates'!C278/'Historical Rates'!C277)</f>
        <v>1.4471568851155395E-3</v>
      </c>
      <c r="E297" s="89">
        <f>LN('Historical Rates'!E278/'Historical Rates'!E277)</f>
        <v>1.8100997834965976E-3</v>
      </c>
      <c r="F297" s="89">
        <f>LN('Historical Rates'!F278/'Historical Rates'!F277)</f>
        <v>1.8814680997055703E-3</v>
      </c>
      <c r="G297" s="89">
        <f>LN('Historical Rates'!G278/'Historical Rates'!G277)</f>
        <v>-2.0121591973258838E-4</v>
      </c>
      <c r="I297" s="89">
        <f>LN('Historical Rates'!I278/'Historical Rates'!I277)</f>
        <v>0</v>
      </c>
      <c r="K297" s="10">
        <f t="shared" si="54"/>
        <v>1.1184016017676073E-3</v>
      </c>
      <c r="L297" s="7">
        <f t="shared" si="48"/>
        <v>509581.16591289418</v>
      </c>
      <c r="M297" s="7">
        <f t="shared" si="49"/>
        <v>0</v>
      </c>
      <c r="N297" s="7">
        <f t="shared" si="50"/>
        <v>147155.85948870168</v>
      </c>
      <c r="O297" s="7">
        <f t="shared" si="51"/>
        <v>-1180.1884949023131</v>
      </c>
      <c r="P297" s="7">
        <f t="shared" si="52"/>
        <v>-26461.624102960992</v>
      </c>
      <c r="R297" s="7">
        <f t="shared" si="55"/>
        <v>0</v>
      </c>
      <c r="S297" s="163">
        <f t="shared" si="53"/>
        <v>629095.21280373249</v>
      </c>
    </row>
    <row r="298" spans="1:19" ht="15.75" thickBot="1" x14ac:dyDescent="0.3">
      <c r="A298" s="8">
        <v>46</v>
      </c>
      <c r="B298" s="133">
        <v>42682</v>
      </c>
      <c r="C298" s="89">
        <f>LN('Historical Rates'!C279/'Historical Rates'!C278)</f>
        <v>3.3881858496167543E-3</v>
      </c>
      <c r="E298" s="89">
        <f>LN('Historical Rates'!E279/'Historical Rates'!E278)</f>
        <v>3.9884601084474129E-4</v>
      </c>
      <c r="F298" s="89">
        <f>LN('Historical Rates'!F279/'Historical Rates'!F278)</f>
        <v>1.8779348242001143E-3</v>
      </c>
      <c r="G298" s="89">
        <f>LN('Historical Rates'!G279/'Historical Rates'!G278)</f>
        <v>4.0239135976390561E-4</v>
      </c>
      <c r="I298" s="89">
        <f>LN('Historical Rates'!I279/'Historical Rates'!I278)</f>
        <v>-9.1603693986642785E-3</v>
      </c>
      <c r="K298" s="10">
        <f t="shared" si="54"/>
        <v>2.2706558572959321E-3</v>
      </c>
      <c r="L298" s="7">
        <f t="shared" si="48"/>
        <v>1193067.3953428548</v>
      </c>
      <c r="M298" s="7">
        <f t="shared" si="49"/>
        <v>0</v>
      </c>
      <c r="N298" s="7">
        <f t="shared" si="50"/>
        <v>32425.023230553994</v>
      </c>
      <c r="O298" s="7">
        <f t="shared" si="51"/>
        <v>-1177.9721771760057</v>
      </c>
      <c r="P298" s="7">
        <f t="shared" si="52"/>
        <v>52917.924777038919</v>
      </c>
      <c r="R298" s="7">
        <f t="shared" si="55"/>
        <v>0</v>
      </c>
      <c r="S298" s="163">
        <f t="shared" si="53"/>
        <v>1277232.3711732717</v>
      </c>
    </row>
    <row r="299" spans="1:19" ht="15.75" thickBot="1" x14ac:dyDescent="0.3">
      <c r="A299" s="8">
        <v>47</v>
      </c>
      <c r="B299" s="133">
        <v>42683</v>
      </c>
      <c r="C299" s="89">
        <f>LN('Historical Rates'!C280/'Historical Rates'!C279)</f>
        <v>-7.0615238171373997E-4</v>
      </c>
      <c r="E299" s="89">
        <f>LN('Historical Rates'!E280/'Historical Rates'!E279)</f>
        <v>-2.1290193266487235E-3</v>
      </c>
      <c r="F299" s="89">
        <f>LN('Historical Rates'!F280/'Historical Rates'!F279)</f>
        <v>0</v>
      </c>
      <c r="G299" s="89">
        <f>LN('Historical Rates'!G280/'Historical Rates'!G279)</f>
        <v>1.5505659799902815E-3</v>
      </c>
      <c r="I299" s="89">
        <f>LN('Historical Rates'!I280/'Historical Rates'!I279)</f>
        <v>-3.0721990369701403E-3</v>
      </c>
      <c r="K299" s="10">
        <f t="shared" si="54"/>
        <v>-3.8724749913207997E-4</v>
      </c>
      <c r="L299" s="7">
        <f t="shared" si="48"/>
        <v>-248654.41866527504</v>
      </c>
      <c r="M299" s="7">
        <f t="shared" si="49"/>
        <v>0</v>
      </c>
      <c r="N299" s="7">
        <f t="shared" si="50"/>
        <v>-173083.09284245528</v>
      </c>
      <c r="O299" s="7">
        <f t="shared" si="51"/>
        <v>0</v>
      </c>
      <c r="P299" s="7">
        <f t="shared" si="52"/>
        <v>203912.7627867159</v>
      </c>
      <c r="R299" s="7">
        <f t="shared" si="55"/>
        <v>0</v>
      </c>
      <c r="S299" s="163">
        <f t="shared" si="53"/>
        <v>-217824.74872101445</v>
      </c>
    </row>
    <row r="300" spans="1:19" ht="15.75" thickBot="1" x14ac:dyDescent="0.3">
      <c r="A300" s="8">
        <v>48</v>
      </c>
      <c r="B300" s="133">
        <v>42684</v>
      </c>
      <c r="C300" s="89">
        <f>LN('Historical Rates'!C281/'Historical Rates'!C280)</f>
        <v>4.2001442211203584E-3</v>
      </c>
      <c r="E300" s="89">
        <f>LN('Historical Rates'!E281/'Historical Rates'!E280)</f>
        <v>3.9085919021605575E-3</v>
      </c>
      <c r="F300" s="89">
        <f>LN('Historical Rates'!F281/'Historical Rates'!F280)</f>
        <v>3.745322730161892E-3</v>
      </c>
      <c r="G300" s="89">
        <f>LN('Historical Rates'!G281/'Historical Rates'!G280)</f>
        <v>0</v>
      </c>
      <c r="I300" s="89">
        <f>LN('Historical Rates'!I281/'Historical Rates'!I280)</f>
        <v>1.5267472130788381E-2</v>
      </c>
      <c r="K300" s="10">
        <f t="shared" si="54"/>
        <v>3.1900495994341147E-3</v>
      </c>
      <c r="L300" s="7">
        <f t="shared" si="48"/>
        <v>1478978.8247664224</v>
      </c>
      <c r="M300" s="7">
        <f t="shared" si="49"/>
        <v>0</v>
      </c>
      <c r="N300" s="7">
        <f t="shared" si="50"/>
        <v>317757.17891195323</v>
      </c>
      <c r="O300" s="7">
        <f t="shared" si="51"/>
        <v>-2349.3285889486501</v>
      </c>
      <c r="P300" s="7">
        <f t="shared" si="52"/>
        <v>0</v>
      </c>
      <c r="R300" s="7">
        <f t="shared" si="55"/>
        <v>0</v>
      </c>
      <c r="S300" s="163">
        <f t="shared" si="53"/>
        <v>1794386.675089427</v>
      </c>
    </row>
    <row r="301" spans="1:19" ht="15.75" thickBot="1" x14ac:dyDescent="0.3">
      <c r="A301" s="8">
        <v>49</v>
      </c>
      <c r="B301" s="133">
        <v>42685</v>
      </c>
      <c r="C301" s="89">
        <f>LN('Historical Rates'!C282/'Historical Rates'!C281)</f>
        <v>-8.3884467098777216E-3</v>
      </c>
      <c r="E301" s="89">
        <f>LN('Historical Rates'!E282/'Historical Rates'!E281)</f>
        <v>-2.2326309064020514E-2</v>
      </c>
      <c r="F301" s="89">
        <f>LN('Historical Rates'!F282/'Historical Rates'!F281)</f>
        <v>-3.7453227301619415E-3</v>
      </c>
      <c r="G301" s="89">
        <f>LN('Historical Rates'!G282/'Historical Rates'!G281)</f>
        <v>-1.7627849835119683E-2</v>
      </c>
      <c r="I301" s="89">
        <f>LN('Historical Rates'!I282/'Historical Rates'!I281)</f>
        <v>-3.3901551675681339E-2</v>
      </c>
      <c r="K301" s="10">
        <f t="shared" si="54"/>
        <v>-1.25951655249505E-2</v>
      </c>
      <c r="L301" s="7">
        <f t="shared" si="48"/>
        <v>-2953787.8709511105</v>
      </c>
      <c r="M301" s="7">
        <f t="shared" si="49"/>
        <v>0</v>
      </c>
      <c r="N301" s="7">
        <f t="shared" si="50"/>
        <v>-1815064.135955964</v>
      </c>
      <c r="O301" s="7">
        <f t="shared" si="51"/>
        <v>2349.328588948681</v>
      </c>
      <c r="P301" s="7">
        <f t="shared" si="52"/>
        <v>-2318213.8704546699</v>
      </c>
      <c r="R301" s="7">
        <f t="shared" si="55"/>
        <v>0</v>
      </c>
      <c r="S301" s="163">
        <f t="shared" si="53"/>
        <v>-7084716.5487727961</v>
      </c>
    </row>
    <row r="302" spans="1:19" ht="15.75" thickBot="1" x14ac:dyDescent="0.3">
      <c r="A302" s="8">
        <v>50</v>
      </c>
      <c r="B302" s="133">
        <v>42688</v>
      </c>
      <c r="C302" s="89">
        <f>LN('Historical Rates'!C283/'Historical Rates'!C282)</f>
        <v>6.7750936663613058E-3</v>
      </c>
      <c r="E302" s="89">
        <f>LN('Historical Rates'!E283/'Historical Rates'!E282)</f>
        <v>3.6567073534798222E-3</v>
      </c>
      <c r="F302" s="89">
        <f>LN('Historical Rates'!F283/'Historical Rates'!F282)</f>
        <v>-2.8546181906361497E-2</v>
      </c>
      <c r="G302" s="89">
        <f>LN('Historical Rates'!G283/'Historical Rates'!G282)</f>
        <v>7.3899844621980442E-3</v>
      </c>
      <c r="I302" s="89">
        <f>LN('Historical Rates'!I283/'Historical Rates'!I282)</f>
        <v>3.1298930089277868E-3</v>
      </c>
      <c r="K302" s="10">
        <f t="shared" si="54"/>
        <v>6.529333952463549E-3</v>
      </c>
      <c r="L302" s="7">
        <f t="shared" si="48"/>
        <v>2385684.7624352891</v>
      </c>
      <c r="M302" s="7">
        <f t="shared" si="49"/>
        <v>0</v>
      </c>
      <c r="N302" s="7">
        <f t="shared" si="50"/>
        <v>297279.69607316976</v>
      </c>
      <c r="O302" s="7">
        <f t="shared" si="51"/>
        <v>17906.163524403375</v>
      </c>
      <c r="P302" s="7">
        <f t="shared" si="52"/>
        <v>971846.51803540217</v>
      </c>
      <c r="R302" s="7">
        <f t="shared" si="55"/>
        <v>0</v>
      </c>
      <c r="S302" s="163">
        <f t="shared" si="53"/>
        <v>3672717.1400682642</v>
      </c>
    </row>
    <row r="303" spans="1:19" ht="15.75" thickBot="1" x14ac:dyDescent="0.3">
      <c r="A303" s="8">
        <v>51</v>
      </c>
      <c r="B303" s="133">
        <v>42689</v>
      </c>
      <c r="C303" s="89">
        <f>LN('Historical Rates'!C284/'Historical Rates'!C283)</f>
        <v>7.6039321721051408E-3</v>
      </c>
      <c r="E303" s="89">
        <f>LN('Historical Rates'!E284/'Historical Rates'!E283)</f>
        <v>-1.1903475055567712E-3</v>
      </c>
      <c r="F303" s="89">
        <f>LN('Historical Rates'!F284/'Historical Rates'!F283)</f>
        <v>1.9286409064056863E-3</v>
      </c>
      <c r="G303" s="89">
        <f>LN('Historical Rates'!G284/'Historical Rates'!G283)</f>
        <v>6.3751487278995527E-4</v>
      </c>
      <c r="I303" s="89">
        <f>LN('Historical Rates'!I284/'Historical Rates'!I283)</f>
        <v>-3.1298930089277044E-3</v>
      </c>
      <c r="K303" s="10">
        <f t="shared" si="54"/>
        <v>4.7349712285434976E-3</v>
      </c>
      <c r="L303" s="7">
        <f t="shared" ref="L303:L366" si="56">C303*L$5</f>
        <v>2677540.1213494153</v>
      </c>
      <c r="M303" s="7">
        <f t="shared" ref="M303:M366" si="57">D303*M$5</f>
        <v>0</v>
      </c>
      <c r="N303" s="7">
        <f t="shared" ref="N303:N366" si="58">E303*N$5</f>
        <v>-96771.797813304365</v>
      </c>
      <c r="O303" s="7">
        <f t="shared" ref="O303:O366" si="59">F303*O$5</f>
        <v>-1209.7785813610949</v>
      </c>
      <c r="P303" s="7">
        <f t="shared" ref="P303:P366" si="60">G303*P$5</f>
        <v>83838.689037299977</v>
      </c>
      <c r="R303" s="7">
        <f t="shared" si="55"/>
        <v>0</v>
      </c>
      <c r="S303" s="163">
        <f t="shared" ref="S303:S366" si="61">SUM(L303:R303)</f>
        <v>2663397.2339920499</v>
      </c>
    </row>
    <row r="304" spans="1:19" ht="15.75" thickBot="1" x14ac:dyDescent="0.3">
      <c r="A304" s="8">
        <v>52</v>
      </c>
      <c r="B304" s="133">
        <v>42690</v>
      </c>
      <c r="C304" s="89">
        <f>LN('Historical Rates'!C285/'Historical Rates'!C284)</f>
        <v>3.8674643648929181E-3</v>
      </c>
      <c r="E304" s="89">
        <f>LN('Historical Rates'!E285/'Historical Rates'!E284)</f>
        <v>7.0134081176308318E-3</v>
      </c>
      <c r="F304" s="89">
        <f>LN('Historical Rates'!F285/'Historical Rates'!F284)</f>
        <v>1.3397329571821125E-2</v>
      </c>
      <c r="G304" s="89">
        <f>LN('Historical Rates'!G285/'Historical Rates'!G284)</f>
        <v>3.672275585832998E-3</v>
      </c>
      <c r="I304" s="89">
        <f>LN('Historical Rates'!I285/'Historical Rates'!I284)</f>
        <v>-3.1397200046676412E-3</v>
      </c>
      <c r="K304" s="10">
        <f t="shared" si="54"/>
        <v>4.2783240142220827E-3</v>
      </c>
      <c r="L304" s="7">
        <f t="shared" si="56"/>
        <v>1361833.6895321191</v>
      </c>
      <c r="M304" s="7">
        <f t="shared" si="57"/>
        <v>0</v>
      </c>
      <c r="N304" s="7">
        <f t="shared" si="58"/>
        <v>570169.72705302923</v>
      </c>
      <c r="O304" s="7">
        <f t="shared" si="59"/>
        <v>-8403.7429205162371</v>
      </c>
      <c r="P304" s="7">
        <f t="shared" si="60"/>
        <v>482935.82477935299</v>
      </c>
      <c r="R304" s="7">
        <f t="shared" si="55"/>
        <v>0</v>
      </c>
      <c r="S304" s="163">
        <f t="shared" si="61"/>
        <v>2406535.4984439849</v>
      </c>
    </row>
    <row r="305" spans="1:19" ht="15.75" thickBot="1" x14ac:dyDescent="0.3">
      <c r="A305" s="8">
        <v>53</v>
      </c>
      <c r="B305" s="133">
        <v>42691</v>
      </c>
      <c r="C305" s="89">
        <f>LN('Historical Rates'!C286/'Historical Rates'!C285)</f>
        <v>-1.3175575124207382E-2</v>
      </c>
      <c r="E305" s="89">
        <f>LN('Historical Rates'!E286/'Historical Rates'!E285)</f>
        <v>-2.12719067932261E-2</v>
      </c>
      <c r="F305" s="89">
        <f>LN('Historical Rates'!F286/'Historical Rates'!F285)</f>
        <v>-1.1472401162236696E-2</v>
      </c>
      <c r="G305" s="89">
        <f>LN('Historical Rates'!G286/'Historical Rates'!G285)</f>
        <v>-2.2002638412100081E-2</v>
      </c>
      <c r="I305" s="89">
        <f>LN('Historical Rates'!I286/'Historical Rates'!I285)</f>
        <v>-2.5479085300984899E-2</v>
      </c>
      <c r="K305" s="10">
        <f t="shared" si="54"/>
        <v>-1.6453736546586429E-2</v>
      </c>
      <c r="L305" s="7">
        <f t="shared" si="56"/>
        <v>-4639458.9297279147</v>
      </c>
      <c r="M305" s="7">
        <f t="shared" si="57"/>
        <v>0</v>
      </c>
      <c r="N305" s="7">
        <f t="shared" si="58"/>
        <v>-1729344.2912157679</v>
      </c>
      <c r="O305" s="7">
        <f t="shared" si="59"/>
        <v>7196.2930770362127</v>
      </c>
      <c r="P305" s="7">
        <f t="shared" si="60"/>
        <v>-2893536.195884143</v>
      </c>
      <c r="R305" s="7">
        <f t="shared" si="55"/>
        <v>0</v>
      </c>
      <c r="S305" s="163">
        <f t="shared" si="61"/>
        <v>-9255143.123750791</v>
      </c>
    </row>
    <row r="306" spans="1:19" ht="15.75" thickBot="1" x14ac:dyDescent="0.3">
      <c r="A306" s="8">
        <v>54</v>
      </c>
      <c r="B306" s="133">
        <v>42692</v>
      </c>
      <c r="C306" s="89">
        <f>LN('Historical Rates'!C287/'Historical Rates'!C286)</f>
        <v>3.4347649251156615E-3</v>
      </c>
      <c r="E306" s="89">
        <f>LN('Historical Rates'!E287/'Historical Rates'!E286)</f>
        <v>4.5750370875734551E-3</v>
      </c>
      <c r="F306" s="89">
        <f>LN('Historical Rates'!F287/'Historical Rates'!F286)</f>
        <v>1.3371736965889241E-2</v>
      </c>
      <c r="G306" s="89">
        <f>LN('Historical Rates'!G287/'Historical Rates'!G286)</f>
        <v>6.0302281540794804E-3</v>
      </c>
      <c r="I306" s="89">
        <f>LN('Historical Rates'!I287/'Historical Rates'!I286)</f>
        <v>9.6308930609611456E-3</v>
      </c>
      <c r="K306" s="10">
        <f t="shared" si="54"/>
        <v>4.2063411497716462E-3</v>
      </c>
      <c r="L306" s="7">
        <f t="shared" si="56"/>
        <v>1209469.0860261582</v>
      </c>
      <c r="M306" s="7">
        <f t="shared" si="57"/>
        <v>0</v>
      </c>
      <c r="N306" s="7">
        <f t="shared" si="58"/>
        <v>371937.23846209375</v>
      </c>
      <c r="O306" s="7">
        <f t="shared" si="59"/>
        <v>-8387.6894465933437</v>
      </c>
      <c r="P306" s="7">
        <f t="shared" si="60"/>
        <v>793026.86825380486</v>
      </c>
      <c r="R306" s="7">
        <f t="shared" si="55"/>
        <v>0</v>
      </c>
      <c r="S306" s="163">
        <f t="shared" si="61"/>
        <v>2366045.5032954635</v>
      </c>
    </row>
    <row r="307" spans="1:19" ht="15.75" thickBot="1" x14ac:dyDescent="0.3">
      <c r="A307" s="8">
        <v>55</v>
      </c>
      <c r="B307" s="133">
        <v>42695</v>
      </c>
      <c r="C307" s="89">
        <f>LN('Historical Rates'!C288/'Historical Rates'!C287)</f>
        <v>-4.3969573763846196E-4</v>
      </c>
      <c r="E307" s="89">
        <f>LN('Historical Rates'!E288/'Historical Rates'!E287)</f>
        <v>-1.1905720855742027E-2</v>
      </c>
      <c r="F307" s="89">
        <f>LN('Historical Rates'!F288/'Historical Rates'!F287)</f>
        <v>-7.6190844764392933E-3</v>
      </c>
      <c r="G307" s="89">
        <f>LN('Historical Rates'!G288/'Historical Rates'!G287)</f>
        <v>-8.6891755963213971E-3</v>
      </c>
      <c r="I307" s="89">
        <f>LN('Historical Rates'!I288/'Historical Rates'!I287)</f>
        <v>-1.6103407566578735E-2</v>
      </c>
      <c r="K307" s="10">
        <f t="shared" si="54"/>
        <v>-4.0189711626825355E-3</v>
      </c>
      <c r="L307" s="7">
        <f t="shared" si="56"/>
        <v>-154828.17995565746</v>
      </c>
      <c r="M307" s="7">
        <f t="shared" si="57"/>
        <v>0</v>
      </c>
      <c r="N307" s="7">
        <f t="shared" si="58"/>
        <v>-967900.55516990344</v>
      </c>
      <c r="O307" s="7">
        <f t="shared" si="59"/>
        <v>4779.2231195360755</v>
      </c>
      <c r="P307" s="7">
        <f t="shared" si="60"/>
        <v>-1142701.3265155677</v>
      </c>
      <c r="R307" s="7">
        <f t="shared" si="55"/>
        <v>0</v>
      </c>
      <c r="S307" s="163">
        <f t="shared" si="61"/>
        <v>-2260650.8385215923</v>
      </c>
    </row>
    <row r="308" spans="1:19" ht="15.75" thickBot="1" x14ac:dyDescent="0.3">
      <c r="A308" s="8">
        <v>56</v>
      </c>
      <c r="B308" s="133">
        <v>42696</v>
      </c>
      <c r="C308" s="89">
        <f>LN('Historical Rates'!C289/'Historical Rates'!C288)</f>
        <v>-6.1171263888384246E-3</v>
      </c>
      <c r="E308" s="89">
        <f>LN('Historical Rates'!E289/'Historical Rates'!E288)</f>
        <v>-3.1859954087419965E-3</v>
      </c>
      <c r="F308" s="89">
        <f>LN('Historical Rates'!F289/'Historical Rates'!F288)</f>
        <v>9.5148196413384883E-3</v>
      </c>
      <c r="G308" s="89">
        <f>LN('Historical Rates'!G289/'Historical Rates'!G288)</f>
        <v>-6.5295693956067876E-3</v>
      </c>
      <c r="I308" s="89">
        <f>LN('Historical Rates'!I289/'Historical Rates'!I288)</f>
        <v>-6.5146810211937538E-3</v>
      </c>
      <c r="K308" s="10">
        <f t="shared" si="54"/>
        <v>-5.8270262630434567E-3</v>
      </c>
      <c r="L308" s="7">
        <f t="shared" si="56"/>
        <v>-2153997.5584692359</v>
      </c>
      <c r="M308" s="7">
        <f t="shared" si="57"/>
        <v>0</v>
      </c>
      <c r="N308" s="7">
        <f t="shared" si="58"/>
        <v>-259012.18097204814</v>
      </c>
      <c r="O308" s="7">
        <f t="shared" si="59"/>
        <v>-5968.3609164223935</v>
      </c>
      <c r="P308" s="7">
        <f t="shared" si="60"/>
        <v>-858694.5363486642</v>
      </c>
      <c r="R308" s="7">
        <f t="shared" si="55"/>
        <v>0</v>
      </c>
      <c r="S308" s="163">
        <f t="shared" si="61"/>
        <v>-3277672.6367063704</v>
      </c>
    </row>
    <row r="309" spans="1:19" ht="15.75" thickBot="1" x14ac:dyDescent="0.3">
      <c r="A309" s="8">
        <v>57</v>
      </c>
      <c r="B309" s="133">
        <v>42697</v>
      </c>
      <c r="C309" s="89">
        <f>LN('Historical Rates'!C290/'Historical Rates'!C289)</f>
        <v>-1.0408266304075653E-2</v>
      </c>
      <c r="E309" s="89">
        <f>LN('Historical Rates'!E290/'Historical Rates'!E289)</f>
        <v>-8.891177208922723E-3</v>
      </c>
      <c r="F309" s="89">
        <f>LN('Historical Rates'!F290/'Historical Rates'!F289)</f>
        <v>0</v>
      </c>
      <c r="G309" s="89">
        <f>LN('Historical Rates'!G290/'Historical Rates'!G289)</f>
        <v>-9.6945793838455509E-3</v>
      </c>
      <c r="I309" s="89">
        <f>LN('Historical Rates'!I290/'Historical Rates'!I289)</f>
        <v>-9.8522964430117071E-3</v>
      </c>
      <c r="K309" s="10">
        <f t="shared" si="54"/>
        <v>-1.0067230198724198E-2</v>
      </c>
      <c r="L309" s="7">
        <f t="shared" si="56"/>
        <v>-3665018.3079074435</v>
      </c>
      <c r="M309" s="7">
        <f t="shared" si="57"/>
        <v>0</v>
      </c>
      <c r="N309" s="7">
        <f t="shared" si="58"/>
        <v>-722826.90488915704</v>
      </c>
      <c r="O309" s="7">
        <f t="shared" si="59"/>
        <v>0</v>
      </c>
      <c r="P309" s="7">
        <f t="shared" si="60"/>
        <v>-1274920.5720529703</v>
      </c>
      <c r="R309" s="7">
        <f t="shared" si="55"/>
        <v>0</v>
      </c>
      <c r="S309" s="163">
        <f t="shared" si="61"/>
        <v>-5662765.7848495711</v>
      </c>
    </row>
    <row r="310" spans="1:19" ht="15.75" thickBot="1" x14ac:dyDescent="0.3">
      <c r="A310" s="8">
        <v>58</v>
      </c>
      <c r="B310" s="133">
        <v>42698</v>
      </c>
      <c r="C310" s="89">
        <f>LN('Historical Rates'!C291/'Historical Rates'!C290)</f>
        <v>-2.9254625479276453E-3</v>
      </c>
      <c r="E310" s="89">
        <f>LN('Historical Rates'!E291/'Historical Rates'!E290)</f>
        <v>-6.7981609079615542E-3</v>
      </c>
      <c r="F310" s="89">
        <f>LN('Historical Rates'!F291/'Historical Rates'!F290)</f>
        <v>-1.5267472130788421E-2</v>
      </c>
      <c r="G310" s="89">
        <f>LN('Historical Rates'!G291/'Historical Rates'!G290)</f>
        <v>-6.3038408695704918E-3</v>
      </c>
      <c r="I310" s="89">
        <f>LN('Historical Rates'!I291/'Historical Rates'!I290)</f>
        <v>-6.6225407604933824E-3</v>
      </c>
      <c r="K310" s="10">
        <f t="shared" si="54"/>
        <v>-4.2706765482302391E-3</v>
      </c>
      <c r="L310" s="7">
        <f t="shared" si="56"/>
        <v>-1030130.6177239068</v>
      </c>
      <c r="M310" s="7">
        <f t="shared" si="57"/>
        <v>0</v>
      </c>
      <c r="N310" s="7">
        <f t="shared" si="58"/>
        <v>-552670.7535543195</v>
      </c>
      <c r="O310" s="7">
        <f t="shared" si="59"/>
        <v>9576.8272434796527</v>
      </c>
      <c r="P310" s="7">
        <f t="shared" si="60"/>
        <v>-829009.2936838388</v>
      </c>
      <c r="R310" s="7">
        <f t="shared" si="55"/>
        <v>0</v>
      </c>
      <c r="S310" s="163">
        <f t="shared" si="61"/>
        <v>-2402233.8377185855</v>
      </c>
    </row>
    <row r="311" spans="1:19" ht="15.75" thickBot="1" x14ac:dyDescent="0.3">
      <c r="A311" s="8">
        <v>59</v>
      </c>
      <c r="B311" s="133">
        <v>42699</v>
      </c>
      <c r="C311" s="89">
        <f>LN('Historical Rates'!C292/'Historical Rates'!C291)</f>
        <v>3.5512354723815499E-3</v>
      </c>
      <c r="E311" s="89">
        <f>LN('Historical Rates'!E292/'Historical Rates'!E291)</f>
        <v>-2.2552363865204644E-4</v>
      </c>
      <c r="F311" s="89">
        <f>LN('Historical Rates'!F292/'Historical Rates'!F291)</f>
        <v>3.8387763071656669E-3</v>
      </c>
      <c r="G311" s="89">
        <f>LN('Historical Rates'!G292/'Historical Rates'!G291)</f>
        <v>0</v>
      </c>
      <c r="I311" s="89">
        <f>LN('Historical Rates'!I292/'Historical Rates'!I291)</f>
        <v>-1.3378125946175974E-2</v>
      </c>
      <c r="K311" s="10">
        <f t="shared" si="54"/>
        <v>2.1862224255414825E-3</v>
      </c>
      <c r="L311" s="7">
        <f t="shared" si="56"/>
        <v>1250481.3618068353</v>
      </c>
      <c r="M311" s="7">
        <f t="shared" si="57"/>
        <v>0</v>
      </c>
      <c r="N311" s="7">
        <f t="shared" si="58"/>
        <v>-18334.417352812008</v>
      </c>
      <c r="O311" s="7">
        <f t="shared" si="59"/>
        <v>-2407.9492141958081</v>
      </c>
      <c r="P311" s="7">
        <f t="shared" si="60"/>
        <v>0</v>
      </c>
      <c r="R311" s="7">
        <f t="shared" si="55"/>
        <v>0</v>
      </c>
      <c r="S311" s="163">
        <f t="shared" si="61"/>
        <v>1229738.9952398275</v>
      </c>
    </row>
    <row r="312" spans="1:19" ht="15.75" thickBot="1" x14ac:dyDescent="0.3">
      <c r="A312" s="8">
        <v>60</v>
      </c>
      <c r="B312" s="133">
        <v>42702</v>
      </c>
      <c r="C312" s="89">
        <f>LN('Historical Rates'!C293/'Historical Rates'!C292)</f>
        <v>6.4434934539174815E-3</v>
      </c>
      <c r="E312" s="89">
        <f>LN('Historical Rates'!E293/'Historical Rates'!E292)</f>
        <v>8.4225209430186191E-3</v>
      </c>
      <c r="F312" s="89">
        <f>LN('Historical Rates'!F293/'Historical Rates'!F292)</f>
        <v>3.8240964384034758E-3</v>
      </c>
      <c r="G312" s="89">
        <f>LN('Historical Rates'!G293/'Historical Rates'!G292)</f>
        <v>8.7063165739238828E-3</v>
      </c>
      <c r="I312" s="89">
        <f>LN('Historical Rates'!I293/'Historical Rates'!I292)</f>
        <v>6.7114345879867778E-3</v>
      </c>
      <c r="K312" s="10">
        <f t="shared" si="54"/>
        <v>7.2822046522335602E-3</v>
      </c>
      <c r="L312" s="7">
        <f t="shared" si="56"/>
        <v>2268919.7975499537</v>
      </c>
      <c r="M312" s="7">
        <f t="shared" si="57"/>
        <v>0</v>
      </c>
      <c r="N312" s="7">
        <f t="shared" si="58"/>
        <v>684726.51051163708</v>
      </c>
      <c r="O312" s="7">
        <f t="shared" si="59"/>
        <v>-2398.7409729173482</v>
      </c>
      <c r="P312" s="7">
        <f t="shared" si="60"/>
        <v>1144955.5124998428</v>
      </c>
      <c r="R312" s="7">
        <f t="shared" si="55"/>
        <v>0</v>
      </c>
      <c r="S312" s="163">
        <f t="shared" si="61"/>
        <v>4096203.0795885161</v>
      </c>
    </row>
    <row r="313" spans="1:19" ht="15.75" thickBot="1" x14ac:dyDescent="0.3">
      <c r="A313" s="8">
        <v>61</v>
      </c>
      <c r="B313" s="133">
        <v>42703</v>
      </c>
      <c r="C313" s="89">
        <f>LN('Historical Rates'!C294/'Historical Rates'!C293)</f>
        <v>7.0196424507958472E-3</v>
      </c>
      <c r="E313" s="89">
        <f>LN('Historical Rates'!E294/'Historical Rates'!E293)</f>
        <v>1.1369602787338675E-2</v>
      </c>
      <c r="F313" s="89">
        <f>LN('Historical Rates'!F294/'Historical Rates'!F293)</f>
        <v>0</v>
      </c>
      <c r="G313" s="89">
        <f>LN('Historical Rates'!G294/'Historical Rates'!G293)</f>
        <v>9.4931753593181303E-3</v>
      </c>
      <c r="I313" s="89">
        <f>LN('Historical Rates'!I294/'Historical Rates'!I293)</f>
        <v>1.3289232118682487E-2</v>
      </c>
      <c r="K313" s="10">
        <f t="shared" si="54"/>
        <v>8.2570463966587394E-3</v>
      </c>
      <c r="L313" s="7">
        <f t="shared" si="56"/>
        <v>2471796.6802076222</v>
      </c>
      <c r="M313" s="7">
        <f t="shared" si="57"/>
        <v>0</v>
      </c>
      <c r="N313" s="7">
        <f t="shared" si="58"/>
        <v>924315.7120233454</v>
      </c>
      <c r="O313" s="7">
        <f t="shared" si="59"/>
        <v>0</v>
      </c>
      <c r="P313" s="7">
        <f t="shared" si="60"/>
        <v>1248434.2105515997</v>
      </c>
      <c r="R313" s="7">
        <f t="shared" si="55"/>
        <v>0</v>
      </c>
      <c r="S313" s="163">
        <f t="shared" si="61"/>
        <v>4644546.602782567</v>
      </c>
    </row>
    <row r="314" spans="1:19" ht="15.75" thickBot="1" x14ac:dyDescent="0.3">
      <c r="A314" s="8">
        <v>62</v>
      </c>
      <c r="B314" s="133">
        <v>42704</v>
      </c>
      <c r="C314" s="89">
        <f>LN('Historical Rates'!C295/'Historical Rates'!C294)</f>
        <v>1.7633056148201088E-4</v>
      </c>
      <c r="E314" s="89">
        <f>LN('Historical Rates'!E295/'Historical Rates'!E294)</f>
        <v>-2.5739327552064969E-3</v>
      </c>
      <c r="F314" s="89">
        <f>LN('Historical Rates'!F295/'Historical Rates'!F294)</f>
        <v>0</v>
      </c>
      <c r="G314" s="89">
        <f>LN('Historical Rates'!G295/'Historical Rates'!G294)</f>
        <v>-2.5882472389938283E-3</v>
      </c>
      <c r="I314" s="89">
        <f>LN('Historical Rates'!I295/'Historical Rates'!I294)</f>
        <v>0</v>
      </c>
      <c r="K314" s="10">
        <f t="shared" si="54"/>
        <v>-8.6674474404659964E-4</v>
      </c>
      <c r="L314" s="7">
        <f t="shared" si="56"/>
        <v>62090.526625179598</v>
      </c>
      <c r="M314" s="7">
        <f t="shared" si="57"/>
        <v>0</v>
      </c>
      <c r="N314" s="7">
        <f t="shared" si="58"/>
        <v>-209253.26344543259</v>
      </c>
      <c r="O314" s="7">
        <f t="shared" si="59"/>
        <v>0</v>
      </c>
      <c r="P314" s="7">
        <f t="shared" si="60"/>
        <v>-340376.77344219101</v>
      </c>
      <c r="R314" s="7">
        <f t="shared" si="55"/>
        <v>0</v>
      </c>
      <c r="S314" s="163">
        <f t="shared" si="61"/>
        <v>-487539.51026244403</v>
      </c>
    </row>
    <row r="315" spans="1:19" ht="15.75" thickBot="1" x14ac:dyDescent="0.3">
      <c r="A315" s="8">
        <v>63</v>
      </c>
      <c r="B315" s="133">
        <v>42706</v>
      </c>
      <c r="C315" s="89">
        <f>LN('Historical Rates'!C296/'Historical Rates'!C295)</f>
        <v>3.3443866065284863E-3</v>
      </c>
      <c r="E315" s="89">
        <f>LN('Historical Rates'!E296/'Historical Rates'!E295)</f>
        <v>6.8491526827864939E-3</v>
      </c>
      <c r="F315" s="89">
        <f>LN('Historical Rates'!F296/'Historical Rates'!F295)</f>
        <v>5.7088642203199794E-3</v>
      </c>
      <c r="G315" s="89">
        <f>LN('Historical Rates'!G296/'Historical Rates'!G295)</f>
        <v>3.7463249596213989E-3</v>
      </c>
      <c r="I315" s="89">
        <f>LN('Historical Rates'!I296/'Historical Rates'!I295)</f>
        <v>-3.3057881344994329E-3</v>
      </c>
      <c r="K315" s="10">
        <f t="shared" si="54"/>
        <v>3.9530201816205483E-3</v>
      </c>
      <c r="L315" s="7">
        <f t="shared" si="56"/>
        <v>1177644.5551597464</v>
      </c>
      <c r="M315" s="7">
        <f t="shared" si="57"/>
        <v>0</v>
      </c>
      <c r="N315" s="7">
        <f t="shared" si="58"/>
        <v>556816.23686945648</v>
      </c>
      <c r="O315" s="7">
        <f t="shared" si="59"/>
        <v>-3580.9992594801133</v>
      </c>
      <c r="P315" s="7">
        <f t="shared" si="60"/>
        <v>492673.95433119166</v>
      </c>
      <c r="R315" s="7">
        <f t="shared" si="55"/>
        <v>0</v>
      </c>
      <c r="S315" s="163">
        <f t="shared" si="61"/>
        <v>2223553.7471009144</v>
      </c>
    </row>
    <row r="316" spans="1:19" ht="15.75" thickBot="1" x14ac:dyDescent="0.3">
      <c r="A316" s="8">
        <v>64</v>
      </c>
      <c r="B316" s="133">
        <v>42709</v>
      </c>
      <c r="C316" s="89">
        <f>LN('Historical Rates'!C297/'Historical Rates'!C296)</f>
        <v>-1.6924276069429603E-2</v>
      </c>
      <c r="E316" s="89">
        <f>LN('Historical Rates'!E297/'Historical Rates'!E296)</f>
        <v>-1.6567835157205522E-2</v>
      </c>
      <c r="F316" s="89">
        <f>LN('Historical Rates'!F297/'Historical Rates'!F296)</f>
        <v>-7.6190844764392933E-3</v>
      </c>
      <c r="G316" s="89">
        <f>LN('Historical Rates'!G297/'Historical Rates'!G296)</f>
        <v>-1.4769020879680721E-2</v>
      </c>
      <c r="I316" s="89">
        <f>LN('Historical Rates'!I297/'Historical Rates'!I296)</f>
        <v>-2.3451661035049708E-2</v>
      </c>
      <c r="K316" s="10">
        <f t="shared" si="54"/>
        <v>-1.6433684471419099E-2</v>
      </c>
      <c r="L316" s="7">
        <f t="shared" si="56"/>
        <v>-5959472.9641237734</v>
      </c>
      <c r="M316" s="7">
        <f t="shared" si="57"/>
        <v>0</v>
      </c>
      <c r="N316" s="7">
        <f t="shared" si="58"/>
        <v>-1346916.9184231828</v>
      </c>
      <c r="O316" s="7">
        <f t="shared" si="59"/>
        <v>4779.2231195360755</v>
      </c>
      <c r="P316" s="7">
        <f t="shared" si="60"/>
        <v>-1942253.2740266011</v>
      </c>
      <c r="R316" s="7">
        <f t="shared" si="55"/>
        <v>0</v>
      </c>
      <c r="S316" s="163">
        <f t="shared" si="61"/>
        <v>-9243863.9334540199</v>
      </c>
    </row>
    <row r="317" spans="1:19" ht="15.75" thickBot="1" x14ac:dyDescent="0.3">
      <c r="A317" s="8">
        <v>65</v>
      </c>
      <c r="B317" s="133">
        <v>42710</v>
      </c>
      <c r="C317" s="89">
        <f>LN('Historical Rates'!C298/'Historical Rates'!C297)</f>
        <v>-3.6706049956493642E-3</v>
      </c>
      <c r="E317" s="89">
        <f>LN('Historical Rates'!E298/'Historical Rates'!E297)</f>
        <v>-4.8809320160615004E-3</v>
      </c>
      <c r="F317" s="89">
        <f>LN('Historical Rates'!F298/'Historical Rates'!F297)</f>
        <v>3.8167985267008112E-3</v>
      </c>
      <c r="G317" s="89">
        <f>LN('Historical Rates'!G298/'Historical Rates'!G297)</f>
        <v>-6.1328570948531065E-3</v>
      </c>
      <c r="I317" s="89">
        <f>LN('Historical Rates'!I298/'Historical Rates'!I297)</f>
        <v>-6.8027473227525231E-3</v>
      </c>
      <c r="K317" s="10">
        <f t="shared" si="54"/>
        <v>-4.4413515709424509E-3</v>
      </c>
      <c r="L317" s="7">
        <f t="shared" si="56"/>
        <v>-1292514.4416110492</v>
      </c>
      <c r="M317" s="7">
        <f t="shared" si="57"/>
        <v>0</v>
      </c>
      <c r="N317" s="7">
        <f t="shared" si="58"/>
        <v>-396805.6084410894</v>
      </c>
      <c r="O317" s="7">
        <f t="shared" si="59"/>
        <v>-2394.1632118436178</v>
      </c>
      <c r="P317" s="7">
        <f t="shared" si="60"/>
        <v>-806523.45667705638</v>
      </c>
      <c r="R317" s="7">
        <f t="shared" si="55"/>
        <v>0</v>
      </c>
      <c r="S317" s="163">
        <f t="shared" si="61"/>
        <v>-2498237.6699410388</v>
      </c>
    </row>
    <row r="318" spans="1:19" ht="15.75" thickBot="1" x14ac:dyDescent="0.3">
      <c r="A318" s="8">
        <v>66</v>
      </c>
      <c r="B318" s="133">
        <v>42711</v>
      </c>
      <c r="C318" s="89">
        <f>LN('Historical Rates'!C299/'Historical Rates'!C298)</f>
        <v>3.372684478639156E-3</v>
      </c>
      <c r="E318" s="89">
        <f>LN('Historical Rates'!E299/'Historical Rates'!E298)</f>
        <v>1.590124725384091E-2</v>
      </c>
      <c r="F318" s="89">
        <f>LN('Historical Rates'!F299/'Historical Rates'!F298)</f>
        <v>1.9029501460860636E-3</v>
      </c>
      <c r="G318" s="89">
        <f>LN('Historical Rates'!G299/'Historical Rates'!G298)</f>
        <v>1.031061289700564E-2</v>
      </c>
      <c r="I318" s="89">
        <f>LN('Historical Rates'!I299/'Historical Rates'!I298)</f>
        <v>3.4071583216141346E-3</v>
      </c>
      <c r="K318" s="10">
        <f t="shared" si="54"/>
        <v>6.8179724629150061E-3</v>
      </c>
      <c r="L318" s="7">
        <f t="shared" si="56"/>
        <v>1187608.9638643754</v>
      </c>
      <c r="M318" s="7">
        <f t="shared" si="57"/>
        <v>0</v>
      </c>
      <c r="N318" s="7">
        <f t="shared" si="58"/>
        <v>1292725.2563177354</v>
      </c>
      <c r="O318" s="7">
        <f t="shared" si="59"/>
        <v>-1193.6635381354051</v>
      </c>
      <c r="P318" s="7">
        <f t="shared" si="60"/>
        <v>1355934.2775377689</v>
      </c>
      <c r="R318" s="7">
        <f t="shared" si="55"/>
        <v>0</v>
      </c>
      <c r="S318" s="163">
        <f t="shared" si="61"/>
        <v>3835074.8341817437</v>
      </c>
    </row>
    <row r="319" spans="1:19" ht="15.75" thickBot="1" x14ac:dyDescent="0.3">
      <c r="A319" s="8">
        <v>67</v>
      </c>
      <c r="B319" s="133">
        <v>42712</v>
      </c>
      <c r="C319" s="89">
        <f>LN('Historical Rates'!C300/'Historical Rates'!C299)</f>
        <v>1.8456780662178555E-3</v>
      </c>
      <c r="E319" s="89">
        <f>LN('Historical Rates'!E300/'Historical Rates'!E299)</f>
        <v>-2.8269745275951376E-3</v>
      </c>
      <c r="F319" s="89">
        <f>LN('Historical Rates'!F300/'Historical Rates'!F299)</f>
        <v>3.7950709685517555E-3</v>
      </c>
      <c r="G319" s="89">
        <f>LN('Historical Rates'!G300/'Historical Rates'!G299)</f>
        <v>-1.3205680360844536E-3</v>
      </c>
      <c r="I319" s="89">
        <f>LN('Historical Rates'!I300/'Historical Rates'!I299)</f>
        <v>3.3955890011383287E-3</v>
      </c>
      <c r="K319" s="10">
        <f t="shared" si="54"/>
        <v>4.3385158680252385E-4</v>
      </c>
      <c r="L319" s="7">
        <f t="shared" si="56"/>
        <v>649910.72533788229</v>
      </c>
      <c r="M319" s="7">
        <f t="shared" si="57"/>
        <v>0</v>
      </c>
      <c r="N319" s="7">
        <f t="shared" si="58"/>
        <v>-229824.82521340559</v>
      </c>
      <c r="O319" s="7">
        <f t="shared" si="59"/>
        <v>-2380.5341664434595</v>
      </c>
      <c r="P319" s="7">
        <f t="shared" si="60"/>
        <v>-173666.05495078402</v>
      </c>
      <c r="R319" s="7">
        <f t="shared" si="55"/>
        <v>0</v>
      </c>
      <c r="S319" s="163">
        <f t="shared" si="61"/>
        <v>244039.31100724923</v>
      </c>
    </row>
    <row r="320" spans="1:19" ht="15.75" thickBot="1" x14ac:dyDescent="0.3">
      <c r="A320" s="8">
        <v>68</v>
      </c>
      <c r="B320" s="133">
        <v>42713</v>
      </c>
      <c r="C320" s="89">
        <f>LN('Historical Rates'!C301/'Historical Rates'!C300)</f>
        <v>-3.9933298984162705E-3</v>
      </c>
      <c r="E320" s="89">
        <f>LN('Historical Rates'!E301/'Historical Rates'!E300)</f>
        <v>3.6292652488417944E-3</v>
      </c>
      <c r="F320" s="89">
        <f>LN('Historical Rates'!F301/'Historical Rates'!F300)</f>
        <v>0</v>
      </c>
      <c r="G320" s="89">
        <f>LN('Historical Rates'!G301/'Historical Rates'!G300)</f>
        <v>1.2605800336669001E-3</v>
      </c>
      <c r="I320" s="89">
        <f>LN('Historical Rates'!I301/'Historical Rates'!I300)</f>
        <v>0</v>
      </c>
      <c r="K320" s="10">
        <f t="shared" si="54"/>
        <v>-1.6805988975955844E-3</v>
      </c>
      <c r="L320" s="7">
        <f t="shared" si="56"/>
        <v>-1406154.1816506756</v>
      </c>
      <c r="M320" s="7">
        <f t="shared" si="57"/>
        <v>0</v>
      </c>
      <c r="N320" s="7">
        <f t="shared" si="58"/>
        <v>295048.73260308575</v>
      </c>
      <c r="O320" s="7">
        <f t="shared" si="59"/>
        <v>0</v>
      </c>
      <c r="P320" s="7">
        <f t="shared" si="60"/>
        <v>165777.11667606691</v>
      </c>
      <c r="R320" s="7">
        <f t="shared" si="55"/>
        <v>0</v>
      </c>
      <c r="S320" s="163">
        <f t="shared" si="61"/>
        <v>-945328.33237152302</v>
      </c>
    </row>
    <row r="321" spans="1:19" ht="15.75" thickBot="1" x14ac:dyDescent="0.3">
      <c r="A321" s="8">
        <v>69</v>
      </c>
      <c r="B321" s="133">
        <v>42716</v>
      </c>
      <c r="C321" s="89">
        <f>LN('Historical Rates'!C302/'Historical Rates'!C301)</f>
        <v>-1.7334134645194436E-3</v>
      </c>
      <c r="E321" s="89">
        <f>LN('Historical Rates'!E302/'Historical Rates'!E301)</f>
        <v>-1.7969734911234696E-2</v>
      </c>
      <c r="F321" s="89">
        <f>LN('Historical Rates'!F302/'Historical Rates'!F301)</f>
        <v>5.6657375356772999E-3</v>
      </c>
      <c r="G321" s="89">
        <f>LN('Historical Rates'!G302/'Historical Rates'!G301)</f>
        <v>-1.2829783698428104E-2</v>
      </c>
      <c r="I321" s="89">
        <f>LN('Historical Rates'!I302/'Historical Rates'!I301)</f>
        <v>-1.0221554071538139E-2</v>
      </c>
      <c r="K321" s="10">
        <f t="shared" si="54"/>
        <v>-6.688145137246194E-3</v>
      </c>
      <c r="L321" s="7">
        <f t="shared" si="56"/>
        <v>-610379.47118525743</v>
      </c>
      <c r="M321" s="7">
        <f t="shared" si="57"/>
        <v>0</v>
      </c>
      <c r="N321" s="7">
        <f t="shared" si="58"/>
        <v>-1460887.3001126684</v>
      </c>
      <c r="O321" s="7">
        <f t="shared" si="59"/>
        <v>-3553.9471840042997</v>
      </c>
      <c r="P321" s="7">
        <f t="shared" si="60"/>
        <v>-1687226.905312886</v>
      </c>
      <c r="R321" s="7">
        <f t="shared" si="55"/>
        <v>0</v>
      </c>
      <c r="S321" s="163">
        <f t="shared" si="61"/>
        <v>-3762047.6237948164</v>
      </c>
    </row>
    <row r="322" spans="1:19" ht="15.75" thickBot="1" x14ac:dyDescent="0.3">
      <c r="A322" s="8">
        <v>70</v>
      </c>
      <c r="B322" s="133">
        <v>42717</v>
      </c>
      <c r="C322" s="89">
        <f>LN('Historical Rates'!C303/'Historical Rates'!C302)</f>
        <v>-9.5878587897539752E-3</v>
      </c>
      <c r="E322" s="89">
        <f>LN('Historical Rates'!E303/'Historical Rates'!E302)</f>
        <v>-1.2408794271317709E-2</v>
      </c>
      <c r="F322" s="89">
        <f>LN('Historical Rates'!F303/'Historical Rates'!F302)</f>
        <v>1.8657257604542881E-2</v>
      </c>
      <c r="G322" s="89">
        <f>LN('Historical Rates'!G303/'Historical Rates'!G302)</f>
        <v>-9.769876819394039E-3</v>
      </c>
      <c r="I322" s="89">
        <f>LN('Historical Rates'!I303/'Historical Rates'!I302)</f>
        <v>-2.0761991448429128E-2</v>
      </c>
      <c r="K322" s="10">
        <f t="shared" si="54"/>
        <v>-1.0100458708018607E-2</v>
      </c>
      <c r="L322" s="7">
        <f t="shared" si="56"/>
        <v>-3376131.7179518822</v>
      </c>
      <c r="M322" s="7">
        <f t="shared" si="57"/>
        <v>0</v>
      </c>
      <c r="N322" s="7">
        <f t="shared" si="58"/>
        <v>-1008798.9639371544</v>
      </c>
      <c r="O322" s="7">
        <f t="shared" si="59"/>
        <v>-11703.137977601613</v>
      </c>
      <c r="P322" s="7">
        <f t="shared" si="60"/>
        <v>-1284822.8324608398</v>
      </c>
      <c r="R322" s="7">
        <f t="shared" si="55"/>
        <v>0</v>
      </c>
      <c r="S322" s="163">
        <f t="shared" si="61"/>
        <v>-5681456.6523274779</v>
      </c>
    </row>
    <row r="323" spans="1:19" ht="15.75" thickBot="1" x14ac:dyDescent="0.3">
      <c r="A323" s="8">
        <v>71</v>
      </c>
      <c r="B323" s="133">
        <v>42718</v>
      </c>
      <c r="C323" s="89">
        <f>LN('Historical Rates'!C304/'Historical Rates'!C303)</f>
        <v>-2.6611845873337541E-3</v>
      </c>
      <c r="E323" s="89">
        <f>LN('Historical Rates'!E304/'Historical Rates'!E303)</f>
        <v>-1.1403483776654052E-4</v>
      </c>
      <c r="F323" s="89">
        <f>LN('Historical Rates'!F304/'Historical Rates'!F303)</f>
        <v>0</v>
      </c>
      <c r="G323" s="89">
        <f>LN('Historical Rates'!G304/'Historical Rates'!G303)</f>
        <v>-3.0685200768563125E-4</v>
      </c>
      <c r="I323" s="89">
        <f>LN('Historical Rates'!I304/'Historical Rates'!I303)</f>
        <v>3.4904049397685676E-3</v>
      </c>
      <c r="K323" s="10">
        <f t="shared" si="54"/>
        <v>-1.7541419568082328E-3</v>
      </c>
      <c r="L323" s="7">
        <f t="shared" si="56"/>
        <v>-937071.54951253941</v>
      </c>
      <c r="M323" s="7">
        <f t="shared" si="57"/>
        <v>0</v>
      </c>
      <c r="N323" s="7">
        <f t="shared" si="58"/>
        <v>-9270.7013813205449</v>
      </c>
      <c r="O323" s="7">
        <f t="shared" si="59"/>
        <v>0</v>
      </c>
      <c r="P323" s="7">
        <f t="shared" si="60"/>
        <v>-40353.67824477861</v>
      </c>
      <c r="R323" s="7">
        <f t="shared" si="55"/>
        <v>0</v>
      </c>
      <c r="S323" s="163">
        <f t="shared" si="61"/>
        <v>-986695.92913863866</v>
      </c>
    </row>
    <row r="324" spans="1:19" ht="15.75" thickBot="1" x14ac:dyDescent="0.3">
      <c r="A324" s="8">
        <v>72</v>
      </c>
      <c r="B324" s="133">
        <v>42719</v>
      </c>
      <c r="C324" s="89">
        <f>LN('Historical Rates'!C305/'Historical Rates'!C304)</f>
        <v>3.0537144472887134E-3</v>
      </c>
      <c r="E324" s="89">
        <f>LN('Historical Rates'!E305/'Historical Rates'!E304)</f>
        <v>3.5290471210719003E-3</v>
      </c>
      <c r="F324" s="89">
        <f>LN('Historical Rates'!F305/'Historical Rates'!F304)</f>
        <v>7.3665158167626459E-3</v>
      </c>
      <c r="G324" s="89">
        <f>LN('Historical Rates'!G305/'Historical Rates'!G304)</f>
        <v>5.8141477779210015E-3</v>
      </c>
      <c r="I324" s="89">
        <f>LN('Historical Rates'!I305/'Historical Rates'!I304)</f>
        <v>3.4782643763247925E-3</v>
      </c>
      <c r="K324" s="10">
        <f t="shared" si="54"/>
        <v>3.7728027283006993E-3</v>
      </c>
      <c r="L324" s="7">
        <f t="shared" si="56"/>
        <v>1075291.410640798</v>
      </c>
      <c r="M324" s="7">
        <f t="shared" si="57"/>
        <v>0</v>
      </c>
      <c r="N324" s="7">
        <f t="shared" si="58"/>
        <v>286901.28964840015</v>
      </c>
      <c r="O324" s="7">
        <f t="shared" si="59"/>
        <v>-4620.7943763807052</v>
      </c>
      <c r="P324" s="7">
        <f t="shared" si="60"/>
        <v>764610.44028164959</v>
      </c>
      <c r="R324" s="7">
        <f t="shared" si="55"/>
        <v>0</v>
      </c>
      <c r="S324" s="163">
        <f t="shared" si="61"/>
        <v>2122182.346194467</v>
      </c>
    </row>
    <row r="325" spans="1:19" ht="15.75" thickBot="1" x14ac:dyDescent="0.3">
      <c r="A325" s="8">
        <v>73</v>
      </c>
      <c r="B325" s="133">
        <v>42724</v>
      </c>
      <c r="C325" s="89">
        <f>LN('Historical Rates'!C306/'Historical Rates'!C305)</f>
        <v>1.0898881397257715E-2</v>
      </c>
      <c r="E325" s="89">
        <f>LN('Historical Rates'!E306/'Historical Rates'!E305)</f>
        <v>-1.2223724071977471E-3</v>
      </c>
      <c r="F325" s="89">
        <f>LN('Historical Rates'!F306/'Historical Rates'!F305)</f>
        <v>-1.8365478073013922E-3</v>
      </c>
      <c r="G325" s="89">
        <f>LN('Historical Rates'!G306/'Historical Rates'!G305)</f>
        <v>-2.1687013097012428E-3</v>
      </c>
      <c r="I325" s="89">
        <f>LN('Historical Rates'!I306/'Historical Rates'!I305)</f>
        <v>-1.3986241974739952E-2</v>
      </c>
      <c r="K325" s="10">
        <f t="shared" si="54"/>
        <v>6.1411227436208625E-3</v>
      </c>
      <c r="L325" s="7">
        <f t="shared" si="56"/>
        <v>3837776.5027995049</v>
      </c>
      <c r="M325" s="7">
        <f t="shared" si="57"/>
        <v>0</v>
      </c>
      <c r="N325" s="7">
        <f t="shared" si="58"/>
        <v>-99375.329380451149</v>
      </c>
      <c r="O325" s="7">
        <f t="shared" si="59"/>
        <v>1152.0113430859442</v>
      </c>
      <c r="P325" s="7">
        <f t="shared" si="60"/>
        <v>-285202.87522567814</v>
      </c>
      <c r="R325" s="7">
        <f t="shared" si="55"/>
        <v>0</v>
      </c>
      <c r="S325" s="163">
        <f t="shared" si="61"/>
        <v>3454350.3095364617</v>
      </c>
    </row>
    <row r="326" spans="1:19" ht="15.75" thickBot="1" x14ac:dyDescent="0.3">
      <c r="A326" s="8">
        <v>74</v>
      </c>
      <c r="B326" s="133">
        <v>42725</v>
      </c>
      <c r="C326" s="89">
        <f>LN('Historical Rates'!C307/'Historical Rates'!C306)</f>
        <v>-2.6878910669985773E-4</v>
      </c>
      <c r="E326" s="89">
        <f>LN('Historical Rates'!E307/'Historical Rates'!E306)</f>
        <v>-1.1759623936108101E-2</v>
      </c>
      <c r="F326" s="89">
        <f>LN('Historical Rates'!F307/'Historical Rates'!F306)</f>
        <v>-1.8399269220072938E-3</v>
      </c>
      <c r="G326" s="89">
        <f>LN('Historical Rates'!G307/'Historical Rates'!G306)</f>
        <v>-5.334817656176446E-3</v>
      </c>
      <c r="I326" s="89">
        <f>LN('Historical Rates'!I307/'Historical Rates'!I306)</f>
        <v>0</v>
      </c>
      <c r="K326" s="10">
        <f t="shared" si="54"/>
        <v>-3.113079052605305E-3</v>
      </c>
      <c r="L326" s="7">
        <f t="shared" si="56"/>
        <v>-94647.558800000654</v>
      </c>
      <c r="M326" s="7">
        <f t="shared" si="57"/>
        <v>0</v>
      </c>
      <c r="N326" s="7">
        <f t="shared" si="58"/>
        <v>-956023.29957692605</v>
      </c>
      <c r="O326" s="7">
        <f t="shared" si="59"/>
        <v>1154.1309603675152</v>
      </c>
      <c r="P326" s="7">
        <f t="shared" si="60"/>
        <v>-701574.40655386343</v>
      </c>
      <c r="R326" s="7">
        <f t="shared" si="55"/>
        <v>0</v>
      </c>
      <c r="S326" s="163">
        <f t="shared" si="61"/>
        <v>-1751091.1339704227</v>
      </c>
    </row>
    <row r="327" spans="1:19" ht="15.75" thickBot="1" x14ac:dyDescent="0.3">
      <c r="A327" s="8">
        <v>75</v>
      </c>
      <c r="B327" s="133">
        <v>42726</v>
      </c>
      <c r="C327" s="89">
        <f>LN('Historical Rates'!C308/'Historical Rates'!C307)</f>
        <v>-5.6613250100105298E-3</v>
      </c>
      <c r="E327" s="89">
        <f>LN('Historical Rates'!E308/'Historical Rates'!E307)</f>
        <v>-4.1241929049601021E-3</v>
      </c>
      <c r="F327" s="89">
        <f>LN('Historical Rates'!F308/'Historical Rates'!F307)</f>
        <v>3.6764747293086273E-3</v>
      </c>
      <c r="G327" s="89">
        <f>LN('Historical Rates'!G308/'Historical Rates'!G307)</f>
        <v>-3.9118498699281965E-3</v>
      </c>
      <c r="I327" s="89">
        <f>LN('Historical Rates'!I308/'Historical Rates'!I307)</f>
        <v>-3.5273405179682992E-3</v>
      </c>
      <c r="K327" s="10">
        <f t="shared" si="54"/>
        <v>-5.0587677468928258E-3</v>
      </c>
      <c r="L327" s="7">
        <f t="shared" si="56"/>
        <v>-1993498.1679492651</v>
      </c>
      <c r="M327" s="7">
        <f t="shared" si="57"/>
        <v>0</v>
      </c>
      <c r="N327" s="7">
        <f t="shared" si="58"/>
        <v>-335284.9147654461</v>
      </c>
      <c r="O327" s="7">
        <f t="shared" si="59"/>
        <v>-2306.1423034534228</v>
      </c>
      <c r="P327" s="7">
        <f t="shared" si="60"/>
        <v>-514441.90371628909</v>
      </c>
      <c r="R327" s="7">
        <f t="shared" si="55"/>
        <v>0</v>
      </c>
      <c r="S327" s="163">
        <f t="shared" si="61"/>
        <v>-2845531.1287344536</v>
      </c>
    </row>
    <row r="328" spans="1:19" ht="15.75" thickBot="1" x14ac:dyDescent="0.3">
      <c r="A328" s="8">
        <v>76</v>
      </c>
      <c r="B328" s="133">
        <v>42727</v>
      </c>
      <c r="C328" s="89">
        <f>LN('Historical Rates'!C309/'Historical Rates'!C308)</f>
        <v>-2.4361280638612879E-3</v>
      </c>
      <c r="E328" s="89">
        <f>LN('Historical Rates'!E309/'Historical Rates'!E308)</f>
        <v>2.4534931270196974E-3</v>
      </c>
      <c r="F328" s="89">
        <f>LN('Historical Rates'!F309/'Historical Rates'!F308)</f>
        <v>1.8331810816609117E-3</v>
      </c>
      <c r="G328" s="89">
        <f>LN('Historical Rates'!G309/'Historical Rates'!G308)</f>
        <v>-7.7185511481090167E-4</v>
      </c>
      <c r="I328" s="89">
        <f>LN('Historical Rates'!I309/'Historical Rates'!I308)</f>
        <v>-3.5398267051241737E-3</v>
      </c>
      <c r="K328" s="10">
        <f t="shared" si="54"/>
        <v>-1.3529312957926531E-3</v>
      </c>
      <c r="L328" s="7">
        <f t="shared" si="56"/>
        <v>-857823.35824387427</v>
      </c>
      <c r="M328" s="7">
        <f t="shared" si="57"/>
        <v>0</v>
      </c>
      <c r="N328" s="7">
        <f t="shared" si="58"/>
        <v>199461.8711896468</v>
      </c>
      <c r="O328" s="7">
        <f t="shared" si="59"/>
        <v>-1149.89949709344</v>
      </c>
      <c r="P328" s="7">
        <f t="shared" si="60"/>
        <v>-101505.58632347606</v>
      </c>
      <c r="R328" s="7">
        <f t="shared" si="55"/>
        <v>0</v>
      </c>
      <c r="S328" s="163">
        <f t="shared" si="61"/>
        <v>-761016.97287479695</v>
      </c>
    </row>
    <row r="329" spans="1:19" ht="15.75" thickBot="1" x14ac:dyDescent="0.3">
      <c r="A329" s="8">
        <v>77</v>
      </c>
      <c r="B329" s="133">
        <v>42730</v>
      </c>
      <c r="C329" s="89">
        <f>LN('Historical Rates'!C310/'Historical Rates'!C309)</f>
        <v>-9.621859406079819E-3</v>
      </c>
      <c r="E329" s="89">
        <f>LN('Historical Rates'!E310/'Historical Rates'!E309)</f>
        <v>-9.4427766869498216E-3</v>
      </c>
      <c r="F329" s="89">
        <f>LN('Historical Rates'!F310/'Historical Rates'!F309)</f>
        <v>-1.2903404835907954E-2</v>
      </c>
      <c r="G329" s="89">
        <f>LN('Historical Rates'!G310/'Historical Rates'!G309)</f>
        <v>-9.807955962546069E-3</v>
      </c>
      <c r="I329" s="89">
        <f>LN('Historical Rates'!I310/'Historical Rates'!I309)</f>
        <v>-7.1174677688639896E-3</v>
      </c>
      <c r="K329" s="10">
        <f t="shared" si="54"/>
        <v>-9.6667739823435329E-3</v>
      </c>
      <c r="L329" s="7">
        <f t="shared" si="56"/>
        <v>-3388104.2095920662</v>
      </c>
      <c r="M329" s="7">
        <f t="shared" si="57"/>
        <v>0</v>
      </c>
      <c r="N329" s="7">
        <f t="shared" si="58"/>
        <v>-767670.34171107493</v>
      </c>
      <c r="O329" s="7">
        <f t="shared" si="59"/>
        <v>8093.9187514199821</v>
      </c>
      <c r="P329" s="7">
        <f t="shared" si="60"/>
        <v>-1289830.5673040419</v>
      </c>
      <c r="R329" s="7">
        <f t="shared" si="55"/>
        <v>0</v>
      </c>
      <c r="S329" s="163">
        <f t="shared" si="61"/>
        <v>-5437511.1998557635</v>
      </c>
    </row>
    <row r="330" spans="1:19" ht="15.75" thickBot="1" x14ac:dyDescent="0.3">
      <c r="A330" s="8">
        <v>78</v>
      </c>
      <c r="B330" s="133">
        <v>42731</v>
      </c>
      <c r="C330" s="89">
        <f>LN('Historical Rates'!C311/'Historical Rates'!C310)</f>
        <v>1.1997907563647795E-2</v>
      </c>
      <c r="E330" s="89">
        <f>LN('Historical Rates'!E311/'Historical Rates'!E310)</f>
        <v>1.2292806684561283E-2</v>
      </c>
      <c r="F330" s="89">
        <f>LN('Historical Rates'!F311/'Historical Rates'!F310)</f>
        <v>1.6559716039018558E-2</v>
      </c>
      <c r="G330" s="89">
        <f>LN('Historical Rates'!G311/'Historical Rates'!G310)</f>
        <v>1.1875187997228922E-2</v>
      </c>
      <c r="I330" s="89">
        <f>LN('Historical Rates'!I311/'Historical Rates'!I310)</f>
        <v>1.4184634991956381E-2</v>
      </c>
      <c r="K330" s="10">
        <f t="shared" si="54"/>
        <v>1.2045341523056264E-2</v>
      </c>
      <c r="L330" s="7">
        <f t="shared" si="56"/>
        <v>4224771.8873345563</v>
      </c>
      <c r="M330" s="7">
        <f t="shared" si="57"/>
        <v>0</v>
      </c>
      <c r="N330" s="7">
        <f t="shared" si="58"/>
        <v>999369.50972983369</v>
      </c>
      <c r="O330" s="7">
        <f t="shared" si="59"/>
        <v>-10387.413079795171</v>
      </c>
      <c r="P330" s="7">
        <f t="shared" si="60"/>
        <v>1561689.3601275673</v>
      </c>
      <c r="R330" s="7">
        <f t="shared" si="55"/>
        <v>0</v>
      </c>
      <c r="S330" s="163">
        <f t="shared" si="61"/>
        <v>6775443.3441121615</v>
      </c>
    </row>
    <row r="331" spans="1:19" ht="15.75" thickBot="1" x14ac:dyDescent="0.3">
      <c r="A331" s="8">
        <v>79</v>
      </c>
      <c r="B331" s="133">
        <v>42732</v>
      </c>
      <c r="C331" s="89">
        <f>LN('Historical Rates'!C312/'Historical Rates'!C311)</f>
        <v>1.3809254393440619E-3</v>
      </c>
      <c r="E331" s="89">
        <f>LN('Historical Rates'!E312/'Historical Rates'!E311)</f>
        <v>1.3789143236315206E-3</v>
      </c>
      <c r="F331" s="89">
        <f>LN('Historical Rates'!F312/'Historical Rates'!F311)</f>
        <v>0</v>
      </c>
      <c r="G331" s="89">
        <f>LN('Historical Rates'!G312/'Historical Rates'!G311)</f>
        <v>-5.549560802209036E-4</v>
      </c>
      <c r="I331" s="89">
        <f>LN('Historical Rates'!I312/'Historical Rates'!I311)</f>
        <v>0</v>
      </c>
      <c r="K331" s="10">
        <f t="shared" ref="K331:K394" si="62">SUMPRODUCT(C331:I331,$L$6:$R$6)</f>
        <v>9.3401663236127757E-4</v>
      </c>
      <c r="L331" s="7">
        <f t="shared" si="56"/>
        <v>486259.3701190459</v>
      </c>
      <c r="M331" s="7">
        <f t="shared" si="57"/>
        <v>0</v>
      </c>
      <c r="N331" s="7">
        <f t="shared" si="58"/>
        <v>112101.73290187545</v>
      </c>
      <c r="O331" s="7">
        <f t="shared" si="59"/>
        <v>0</v>
      </c>
      <c r="P331" s="7">
        <f t="shared" si="60"/>
        <v>-72981.497726294809</v>
      </c>
      <c r="R331" s="7">
        <f t="shared" si="55"/>
        <v>0</v>
      </c>
      <c r="S331" s="163">
        <f t="shared" si="61"/>
        <v>525379.60529462656</v>
      </c>
    </row>
    <row r="332" spans="1:19" ht="15.75" thickBot="1" x14ac:dyDescent="0.3">
      <c r="A332" s="8">
        <v>80</v>
      </c>
      <c r="B332" s="133">
        <v>42733</v>
      </c>
      <c r="C332" s="89">
        <f>LN('Historical Rates'!C313/'Historical Rates'!C312)</f>
        <v>-2.1923576616600131E-3</v>
      </c>
      <c r="E332" s="89">
        <f>LN('Historical Rates'!E313/'Historical Rates'!E312)</f>
        <v>-3.0476433123008103E-3</v>
      </c>
      <c r="F332" s="89">
        <f>LN('Historical Rates'!F313/'Historical Rates'!F312)</f>
        <v>1.8231545615149567E-3</v>
      </c>
      <c r="G332" s="89">
        <f>LN('Historical Rates'!G313/'Historical Rates'!G312)</f>
        <v>-2.6866379164877476E-3</v>
      </c>
      <c r="I332" s="89">
        <f>LN('Historical Rates'!I313/'Historical Rates'!I312)</f>
        <v>-3.5273405179682992E-3</v>
      </c>
      <c r="K332" s="10">
        <f t="shared" si="62"/>
        <v>-2.4430615382609534E-3</v>
      </c>
      <c r="L332" s="7">
        <f t="shared" si="56"/>
        <v>-771985.52887897915</v>
      </c>
      <c r="M332" s="7">
        <f t="shared" si="57"/>
        <v>0</v>
      </c>
      <c r="N332" s="7">
        <f t="shared" si="58"/>
        <v>-247764.55702916358</v>
      </c>
      <c r="O332" s="7">
        <f t="shared" si="59"/>
        <v>-1143.6101618014868</v>
      </c>
      <c r="P332" s="7">
        <f t="shared" si="60"/>
        <v>-353315.99379085854</v>
      </c>
      <c r="R332" s="7">
        <f t="shared" ref="R332:R395" si="63">I332*R$5</f>
        <v>0</v>
      </c>
      <c r="S332" s="163">
        <f t="shared" si="61"/>
        <v>-1374209.6898608026</v>
      </c>
    </row>
    <row r="333" spans="1:19" ht="15.75" thickBot="1" x14ac:dyDescent="0.3">
      <c r="A333" s="8">
        <v>81</v>
      </c>
      <c r="B333" s="133">
        <v>42734</v>
      </c>
      <c r="C333" s="89">
        <f>LN('Historical Rates'!C314/'Historical Rates'!C313)</f>
        <v>2.012345060291756E-3</v>
      </c>
      <c r="E333" s="89">
        <f>LN('Historical Rates'!E314/'Historical Rates'!E313)</f>
        <v>4.7686166604177576E-3</v>
      </c>
      <c r="F333" s="89">
        <f>LN('Historical Rates'!F314/'Historical Rates'!F313)</f>
        <v>9.0662452377530418E-3</v>
      </c>
      <c r="G333" s="89">
        <f>LN('Historical Rates'!G314/'Historical Rates'!G313)</f>
        <v>7.4860564325878879E-3</v>
      </c>
      <c r="I333" s="89">
        <f>LN('Historical Rates'!I314/'Historical Rates'!I313)</f>
        <v>1.0544913176614819E-2</v>
      </c>
      <c r="K333" s="10">
        <f t="shared" si="62"/>
        <v>3.689041323608967E-3</v>
      </c>
      <c r="L333" s="7">
        <f t="shared" si="56"/>
        <v>708598.46129305824</v>
      </c>
      <c r="M333" s="7">
        <f t="shared" si="57"/>
        <v>0</v>
      </c>
      <c r="N333" s="7">
        <f t="shared" si="58"/>
        <v>387674.69596641517</v>
      </c>
      <c r="O333" s="7">
        <f t="shared" si="59"/>
        <v>-5686.9836502853504</v>
      </c>
      <c r="P333" s="7">
        <f t="shared" si="60"/>
        <v>984480.808456684</v>
      </c>
      <c r="R333" s="7">
        <f t="shared" si="63"/>
        <v>0</v>
      </c>
      <c r="S333" s="163">
        <f t="shared" si="61"/>
        <v>2075066.9820658721</v>
      </c>
    </row>
    <row r="334" spans="1:19" ht="15.75" thickBot="1" x14ac:dyDescent="0.3">
      <c r="A334" s="8">
        <v>82</v>
      </c>
      <c r="B334" s="133">
        <v>42739</v>
      </c>
      <c r="C334" s="89">
        <f>LN('Historical Rates'!C315/'Historical Rates'!C314)</f>
        <v>3.000435063317144E-5</v>
      </c>
      <c r="E334" s="89">
        <f>LN('Historical Rates'!E315/'Historical Rates'!E314)</f>
        <v>9.9236584888288126E-3</v>
      </c>
      <c r="F334" s="89">
        <f>LN('Historical Rates'!F315/'Historical Rates'!F314)</f>
        <v>-2.0055366813348432E-2</v>
      </c>
      <c r="G334" s="89">
        <f>LN('Historical Rates'!G315/'Historical Rates'!G314)</f>
        <v>7.0952649487131198E-3</v>
      </c>
      <c r="I334" s="89">
        <f>LN('Historical Rates'!I315/'Historical Rates'!I314)</f>
        <v>-3.5026305512020003E-3</v>
      </c>
      <c r="K334" s="10">
        <f t="shared" si="62"/>
        <v>3.1342477835191794E-3</v>
      </c>
      <c r="L334" s="7">
        <f t="shared" si="56"/>
        <v>10565.303689855351</v>
      </c>
      <c r="M334" s="7">
        <f t="shared" si="57"/>
        <v>0</v>
      </c>
      <c r="N334" s="7">
        <f t="shared" si="58"/>
        <v>806764.63668484788</v>
      </c>
      <c r="O334" s="7">
        <f t="shared" si="59"/>
        <v>12580.129941009071</v>
      </c>
      <c r="P334" s="7">
        <f t="shared" si="60"/>
        <v>933088.36712959909</v>
      </c>
      <c r="R334" s="7">
        <f t="shared" si="63"/>
        <v>0</v>
      </c>
      <c r="S334" s="163">
        <f t="shared" si="61"/>
        <v>1762998.4374453113</v>
      </c>
    </row>
    <row r="335" spans="1:19" ht="15.75" thickBot="1" x14ac:dyDescent="0.3">
      <c r="A335" s="8">
        <v>83</v>
      </c>
      <c r="B335" s="133">
        <v>42740</v>
      </c>
      <c r="C335" s="89">
        <f>LN('Historical Rates'!C316/'Historical Rates'!C315)</f>
        <v>3.6537926243487362E-3</v>
      </c>
      <c r="E335" s="89">
        <f>LN('Historical Rates'!E316/'Historical Rates'!E315)</f>
        <v>-1.0238948630025124E-2</v>
      </c>
      <c r="F335" s="89">
        <f>LN('Historical Rates'!F316/'Historical Rates'!F315)</f>
        <v>1.0989121575595385E-2</v>
      </c>
      <c r="G335" s="89">
        <f>LN('Historical Rates'!G316/'Historical Rates'!G315)</f>
        <v>-6.6349939944236221E-3</v>
      </c>
      <c r="I335" s="89">
        <f>LN('Historical Rates'!I316/'Historical Rates'!I315)</f>
        <v>-3.5149421074446084E-3</v>
      </c>
      <c r="K335" s="10">
        <f t="shared" si="62"/>
        <v>-7.5601458885055052E-4</v>
      </c>
      <c r="L335" s="7">
        <f t="shared" si="56"/>
        <v>1286594.3731946587</v>
      </c>
      <c r="M335" s="7">
        <f t="shared" si="57"/>
        <v>0</v>
      </c>
      <c r="N335" s="7">
        <f t="shared" si="58"/>
        <v>-832396.81019211817</v>
      </c>
      <c r="O335" s="7">
        <f t="shared" si="59"/>
        <v>-6893.1462907237174</v>
      </c>
      <c r="P335" s="7">
        <f t="shared" si="60"/>
        <v>-872558.77785005234</v>
      </c>
      <c r="R335" s="7">
        <f t="shared" si="63"/>
        <v>0</v>
      </c>
      <c r="S335" s="163">
        <f t="shared" si="61"/>
        <v>-425254.36113823554</v>
      </c>
    </row>
    <row r="336" spans="1:19" ht="15.75" thickBot="1" x14ac:dyDescent="0.3">
      <c r="A336" s="8">
        <v>84</v>
      </c>
      <c r="B336" s="133">
        <v>42741</v>
      </c>
      <c r="C336" s="89">
        <f>LN('Historical Rates'!C317/'Historical Rates'!C316)</f>
        <v>-5.8464795432617515E-3</v>
      </c>
      <c r="E336" s="89">
        <f>LN('Historical Rates'!E317/'Historical Rates'!E316)</f>
        <v>1.3178252064749906E-3</v>
      </c>
      <c r="F336" s="89">
        <f>LN('Historical Rates'!F317/'Historical Rates'!F316)</f>
        <v>3.6363676433837124E-3</v>
      </c>
      <c r="G336" s="89">
        <f>LN('Historical Rates'!G317/'Historical Rates'!G316)</f>
        <v>1.103786713323097E-3</v>
      </c>
      <c r="I336" s="89">
        <f>LN('Historical Rates'!I317/'Historical Rates'!I316)</f>
        <v>3.5149421074445919E-3</v>
      </c>
      <c r="K336" s="10">
        <f t="shared" si="62"/>
        <v>-3.2154673222960423E-3</v>
      </c>
      <c r="L336" s="7">
        <f t="shared" si="56"/>
        <v>-2058695.8420222336</v>
      </c>
      <c r="M336" s="7">
        <f t="shared" si="57"/>
        <v>0</v>
      </c>
      <c r="N336" s="7">
        <f t="shared" si="58"/>
        <v>107135.36495766755</v>
      </c>
      <c r="O336" s="7">
        <f t="shared" si="59"/>
        <v>-2280.9843316653014</v>
      </c>
      <c r="P336" s="7">
        <f t="shared" si="60"/>
        <v>145157.44647150856</v>
      </c>
      <c r="R336" s="7">
        <f t="shared" si="63"/>
        <v>0</v>
      </c>
      <c r="S336" s="163">
        <f t="shared" si="61"/>
        <v>-1808684.0149247227</v>
      </c>
    </row>
    <row r="337" spans="1:19" ht="15.75" thickBot="1" x14ac:dyDescent="0.3">
      <c r="A337" s="8">
        <v>85</v>
      </c>
      <c r="B337" s="133">
        <v>42744</v>
      </c>
      <c r="C337" s="89">
        <f>LN('Historical Rates'!C318/'Historical Rates'!C317)</f>
        <v>-5.6993957332669466E-3</v>
      </c>
      <c r="E337" s="89">
        <f>LN('Historical Rates'!E318/'Historical Rates'!E317)</f>
        <v>3.1157570906414724E-3</v>
      </c>
      <c r="F337" s="89">
        <f>LN('Historical Rates'!F318/'Historical Rates'!F317)</f>
        <v>1.0830430774369591E-2</v>
      </c>
      <c r="G337" s="89">
        <f>LN('Historical Rates'!G318/'Historical Rates'!G317)</f>
        <v>2.5707741778778553E-3</v>
      </c>
      <c r="I337" s="89">
        <f>LN('Historical Rates'!I318/'Historical Rates'!I317)</f>
        <v>0</v>
      </c>
      <c r="K337" s="10">
        <f t="shared" si="62"/>
        <v>-2.528585579512025E-3</v>
      </c>
      <c r="L337" s="7">
        <f t="shared" si="56"/>
        <v>-2006903.8489391345</v>
      </c>
      <c r="M337" s="7">
        <f t="shared" si="57"/>
        <v>0</v>
      </c>
      <c r="N337" s="7">
        <f t="shared" si="58"/>
        <v>253302.00954207467</v>
      </c>
      <c r="O337" s="7">
        <f t="shared" si="59"/>
        <v>-6793.6043118388134</v>
      </c>
      <c r="P337" s="7">
        <f t="shared" si="60"/>
        <v>338078.91561964189</v>
      </c>
      <c r="R337" s="7">
        <f t="shared" si="63"/>
        <v>0</v>
      </c>
      <c r="S337" s="163">
        <f t="shared" si="61"/>
        <v>-1422316.5280892565</v>
      </c>
    </row>
    <row r="338" spans="1:19" ht="15.75" thickBot="1" x14ac:dyDescent="0.3">
      <c r="A338" s="8">
        <v>86</v>
      </c>
      <c r="B338" s="133">
        <v>42745</v>
      </c>
      <c r="C338" s="89">
        <f>LN('Historical Rates'!C319/'Historical Rates'!C318)</f>
        <v>-3.9321849843481179E-4</v>
      </c>
      <c r="E338" s="89">
        <f>LN('Historical Rates'!E319/'Historical Rates'!E318)</f>
        <v>-7.218179827668687E-3</v>
      </c>
      <c r="F338" s="89">
        <f>LN('Historical Rates'!F319/'Historical Rates'!F318)</f>
        <v>-1.0830430774369664E-2</v>
      </c>
      <c r="G338" s="89">
        <f>LN('Historical Rates'!G319/'Historical Rates'!G318)</f>
        <v>-7.393465489267833E-3</v>
      </c>
      <c r="I338" s="89">
        <f>LN('Historical Rates'!I319/'Historical Rates'!I318)</f>
        <v>-1.0582109330536972E-2</v>
      </c>
      <c r="K338" s="10">
        <f t="shared" si="62"/>
        <v>-3.0058762806995081E-3</v>
      </c>
      <c r="L338" s="7">
        <f t="shared" si="56"/>
        <v>-138462.34845155096</v>
      </c>
      <c r="M338" s="7">
        <f t="shared" si="57"/>
        <v>0</v>
      </c>
      <c r="N338" s="7">
        <f t="shared" si="58"/>
        <v>-586817.0728316044</v>
      </c>
      <c r="O338" s="7">
        <f t="shared" si="59"/>
        <v>6793.6043118388588</v>
      </c>
      <c r="P338" s="7">
        <f t="shared" si="60"/>
        <v>-972304.30303539324</v>
      </c>
      <c r="R338" s="7">
        <f t="shared" si="63"/>
        <v>0</v>
      </c>
      <c r="S338" s="163">
        <f t="shared" si="61"/>
        <v>-1690790.1200067098</v>
      </c>
    </row>
    <row r="339" spans="1:19" ht="15.75" thickBot="1" x14ac:dyDescent="0.3">
      <c r="A339" s="8">
        <v>87</v>
      </c>
      <c r="B339" s="133">
        <v>42746</v>
      </c>
      <c r="C339" s="89">
        <f>LN('Historical Rates'!C320/'Historical Rates'!C319)</f>
        <v>6.9642573340325531E-3</v>
      </c>
      <c r="E339" s="89">
        <f>LN('Historical Rates'!E320/'Historical Rates'!E319)</f>
        <v>1.350580883286513E-2</v>
      </c>
      <c r="F339" s="89">
        <f>LN('Historical Rates'!F320/'Historical Rates'!F319)</f>
        <v>7.2333045935200607E-3</v>
      </c>
      <c r="G339" s="89">
        <f>LN('Historical Rates'!G320/'Historical Rates'!G319)</f>
        <v>1.1389505276377766E-2</v>
      </c>
      <c r="I339" s="89">
        <f>LN('Historical Rates'!I320/'Historical Rates'!I319)</f>
        <v>1.757514482150771E-2</v>
      </c>
      <c r="K339" s="10">
        <f t="shared" si="62"/>
        <v>8.9664062102602499E-3</v>
      </c>
      <c r="L339" s="7">
        <f t="shared" si="56"/>
        <v>2452294.1558685228</v>
      </c>
      <c r="M339" s="7">
        <f t="shared" si="57"/>
        <v>0</v>
      </c>
      <c r="N339" s="7">
        <f t="shared" si="58"/>
        <v>1097983.0642547021</v>
      </c>
      <c r="O339" s="7">
        <f t="shared" si="59"/>
        <v>-4537.2349723773286</v>
      </c>
      <c r="P339" s="7">
        <f t="shared" si="60"/>
        <v>1497817.9049785582</v>
      </c>
      <c r="R339" s="7">
        <f t="shared" si="63"/>
        <v>0</v>
      </c>
      <c r="S339" s="163">
        <f t="shared" si="61"/>
        <v>5043557.890129406</v>
      </c>
    </row>
    <row r="340" spans="1:19" ht="15.75" thickBot="1" x14ac:dyDescent="0.3">
      <c r="A340" s="8">
        <v>88</v>
      </c>
      <c r="B340" s="133">
        <v>42747</v>
      </c>
      <c r="C340" s="89">
        <f>LN('Historical Rates'!C321/'Historical Rates'!C320)</f>
        <v>3.3292872790869378E-3</v>
      </c>
      <c r="E340" s="89">
        <f>LN('Historical Rates'!E321/'Historical Rates'!E320)</f>
        <v>-2.3567839403177177E-3</v>
      </c>
      <c r="F340" s="89">
        <f>LN('Historical Rates'!F321/'Historical Rates'!F320)</f>
        <v>0</v>
      </c>
      <c r="G340" s="89">
        <f>LN('Historical Rates'!G321/'Historical Rates'!G320)</f>
        <v>-1.8892652723132061E-3</v>
      </c>
      <c r="I340" s="89">
        <f>LN('Historical Rates'!I321/'Historical Rates'!I320)</f>
        <v>3.4782643763247925E-3</v>
      </c>
      <c r="K340" s="10">
        <f t="shared" si="62"/>
        <v>1.3018310876884631E-3</v>
      </c>
      <c r="L340" s="7">
        <f t="shared" si="56"/>
        <v>1172327.693552478</v>
      </c>
      <c r="M340" s="7">
        <f t="shared" si="57"/>
        <v>0</v>
      </c>
      <c r="N340" s="7">
        <f t="shared" si="58"/>
        <v>-191599.69496083565</v>
      </c>
      <c r="O340" s="7">
        <f t="shared" si="59"/>
        <v>0</v>
      </c>
      <c r="P340" s="7">
        <f t="shared" si="60"/>
        <v>-248454.63287979376</v>
      </c>
      <c r="R340" s="7">
        <f t="shared" si="63"/>
        <v>0</v>
      </c>
      <c r="S340" s="163">
        <f t="shared" si="61"/>
        <v>732273.3657118486</v>
      </c>
    </row>
    <row r="341" spans="1:19" ht="15.75" thickBot="1" x14ac:dyDescent="0.3">
      <c r="A341" s="8">
        <v>89</v>
      </c>
      <c r="B341" s="133">
        <v>42748</v>
      </c>
      <c r="C341" s="89">
        <f>LN('Historical Rates'!C322/'Historical Rates'!C321)</f>
        <v>-6.3381657338655662E-3</v>
      </c>
      <c r="E341" s="89">
        <f>LN('Historical Rates'!E322/'Historical Rates'!E321)</f>
        <v>2.55529510722283E-3</v>
      </c>
      <c r="F341" s="89">
        <f>LN('Historical Rates'!F322/'Historical Rates'!F321)</f>
        <v>7.1813594086645761E-3</v>
      </c>
      <c r="G341" s="89">
        <f>LN('Historical Rates'!G322/'Historical Rates'!G321)</f>
        <v>2.923800584420651E-3</v>
      </c>
      <c r="I341" s="89">
        <f>LN('Historical Rates'!I322/'Historical Rates'!I321)</f>
        <v>6.920442844573757E-3</v>
      </c>
      <c r="K341" s="10">
        <f t="shared" si="62"/>
        <v>-2.9228581575667717E-3</v>
      </c>
      <c r="L341" s="7">
        <f t="shared" si="56"/>
        <v>-2231831.1978694038</v>
      </c>
      <c r="M341" s="7">
        <f t="shared" si="57"/>
        <v>0</v>
      </c>
      <c r="N341" s="7">
        <f t="shared" si="58"/>
        <v>207738.07675081491</v>
      </c>
      <c r="O341" s="7">
        <f t="shared" si="59"/>
        <v>-4504.6513162730289</v>
      </c>
      <c r="P341" s="7">
        <f t="shared" si="60"/>
        <v>384504.92446014221</v>
      </c>
      <c r="R341" s="7">
        <f t="shared" si="63"/>
        <v>0</v>
      </c>
      <c r="S341" s="163">
        <f t="shared" si="61"/>
        <v>-1644092.8479747197</v>
      </c>
    </row>
    <row r="342" spans="1:19" ht="15.75" thickBot="1" x14ac:dyDescent="0.3">
      <c r="A342" s="8">
        <v>90</v>
      </c>
      <c r="B342" s="133">
        <v>42751</v>
      </c>
      <c r="C342" s="89">
        <f>LN('Historical Rates'!C323/'Historical Rates'!C322)</f>
        <v>6.3261588770621117E-4</v>
      </c>
      <c r="E342" s="89">
        <f>LN('Historical Rates'!E323/'Historical Rates'!E322)</f>
        <v>2.2093196920294498E-3</v>
      </c>
      <c r="F342" s="89">
        <f>LN('Historical Rates'!F323/'Historical Rates'!F322)</f>
        <v>-1.7905107737882331E-3</v>
      </c>
      <c r="G342" s="89">
        <f>LN('Historical Rates'!G323/'Historical Rates'!G322)</f>
        <v>1.9444619361052985E-3</v>
      </c>
      <c r="I342" s="89">
        <f>LN('Historical Rates'!I323/'Historical Rates'!I322)</f>
        <v>0</v>
      </c>
      <c r="K342" s="10">
        <f t="shared" si="62"/>
        <v>1.1719363023373641E-3</v>
      </c>
      <c r="L342" s="7">
        <f t="shared" si="56"/>
        <v>222760.32747245231</v>
      </c>
      <c r="M342" s="7">
        <f t="shared" si="57"/>
        <v>0</v>
      </c>
      <c r="N342" s="7">
        <f t="shared" si="58"/>
        <v>179611.279516248</v>
      </c>
      <c r="O342" s="7">
        <f t="shared" si="59"/>
        <v>1123.133693074145</v>
      </c>
      <c r="P342" s="7">
        <f t="shared" si="60"/>
        <v>255713.4689149592</v>
      </c>
      <c r="R342" s="7">
        <f t="shared" si="63"/>
        <v>0</v>
      </c>
      <c r="S342" s="163">
        <f t="shared" si="61"/>
        <v>659208.20959673368</v>
      </c>
    </row>
    <row r="343" spans="1:19" ht="15.75" thickBot="1" x14ac:dyDescent="0.3">
      <c r="A343" s="8">
        <v>91</v>
      </c>
      <c r="B343" s="133">
        <v>42752</v>
      </c>
      <c r="C343" s="89">
        <f>LN('Historical Rates'!C324/'Historical Rates'!C323)</f>
        <v>3.5772835791777805E-3</v>
      </c>
      <c r="E343" s="89">
        <f>LN('Historical Rates'!E324/'Historical Rates'!E323)</f>
        <v>-1.3873358303258451E-3</v>
      </c>
      <c r="F343" s="89">
        <f>LN('Historical Rates'!F324/'Historical Rates'!F323)</f>
        <v>3.5778213478839024E-3</v>
      </c>
      <c r="G343" s="89">
        <f>LN('Historical Rates'!G324/'Historical Rates'!G323)</f>
        <v>-7.8948171592143289E-4</v>
      </c>
      <c r="I343" s="89">
        <f>LN('Historical Rates'!I324/'Historical Rates'!I323)</f>
        <v>6.8728792877620504E-3</v>
      </c>
      <c r="K343" s="10">
        <f t="shared" si="62"/>
        <v>1.850326592182452E-3</v>
      </c>
      <c r="L343" s="7">
        <f t="shared" si="56"/>
        <v>1259653.5702712873</v>
      </c>
      <c r="M343" s="7">
        <f t="shared" si="57"/>
        <v>0</v>
      </c>
      <c r="N343" s="7">
        <f t="shared" si="58"/>
        <v>-112786.37695691161</v>
      </c>
      <c r="O343" s="7">
        <f t="shared" si="59"/>
        <v>-2244.2599968871355</v>
      </c>
      <c r="P343" s="7">
        <f t="shared" si="60"/>
        <v>-103823.63597590706</v>
      </c>
      <c r="R343" s="7">
        <f t="shared" si="63"/>
        <v>0</v>
      </c>
      <c r="S343" s="163">
        <f t="shared" si="61"/>
        <v>1040799.2973415817</v>
      </c>
    </row>
    <row r="344" spans="1:19" ht="15.75" thickBot="1" x14ac:dyDescent="0.3">
      <c r="A344" s="8">
        <v>92</v>
      </c>
      <c r="B344" s="133">
        <v>42753</v>
      </c>
      <c r="C344" s="89">
        <f>LN('Historical Rates'!C325/'Historical Rates'!C324)</f>
        <v>-1.7118920583312192E-3</v>
      </c>
      <c r="E344" s="89">
        <f>LN('Historical Rates'!E325/'Historical Rates'!E324)</f>
        <v>6.2701442501735156E-3</v>
      </c>
      <c r="F344" s="89">
        <f>LN('Historical Rates'!F325/'Historical Rates'!F324)</f>
        <v>3.5650661644961446E-3</v>
      </c>
      <c r="G344" s="89">
        <f>LN('Historical Rates'!G325/'Historical Rates'!G324)</f>
        <v>7.1131590119619314E-3</v>
      </c>
      <c r="I344" s="89">
        <f>LN('Historical Rates'!I325/'Historical Rates'!I324)</f>
        <v>6.8259650703998906E-3</v>
      </c>
      <c r="K344" s="10">
        <f t="shared" si="62"/>
        <v>1.4936110736663735E-3</v>
      </c>
      <c r="L344" s="7">
        <f t="shared" si="56"/>
        <v>-602801.23044973076</v>
      </c>
      <c r="M344" s="7">
        <f t="shared" si="57"/>
        <v>0</v>
      </c>
      <c r="N344" s="7">
        <f t="shared" si="58"/>
        <v>509744.5315804928</v>
      </c>
      <c r="O344" s="7">
        <f t="shared" si="59"/>
        <v>-2236.2590530034968</v>
      </c>
      <c r="P344" s="7">
        <f t="shared" si="60"/>
        <v>935441.59035365586</v>
      </c>
      <c r="R344" s="7">
        <f t="shared" si="63"/>
        <v>0</v>
      </c>
      <c r="S344" s="163">
        <f t="shared" si="61"/>
        <v>840148.63243141444</v>
      </c>
    </row>
    <row r="345" spans="1:19" ht="15.75" thickBot="1" x14ac:dyDescent="0.3">
      <c r="A345" s="8">
        <v>93</v>
      </c>
      <c r="B345" s="133">
        <v>42754</v>
      </c>
      <c r="C345" s="89">
        <f>LN('Historical Rates'!C326/'Historical Rates'!C325)</f>
        <v>-6.4231332208996164E-3</v>
      </c>
      <c r="E345" s="89">
        <f>LN('Historical Rates'!E326/'Historical Rates'!E325)</f>
        <v>-5.8735661474176824E-3</v>
      </c>
      <c r="F345" s="89">
        <f>LN('Historical Rates'!F326/'Historical Rates'!F325)</f>
        <v>-7.1428875123801137E-3</v>
      </c>
      <c r="G345" s="89">
        <f>LN('Historical Rates'!G326/'Historical Rates'!G325)</f>
        <v>-5.8078145041001511E-3</v>
      </c>
      <c r="I345" s="89">
        <f>LN('Historical Rates'!I326/'Historical Rates'!I325)</f>
        <v>-1.0256500167188997E-2</v>
      </c>
      <c r="K345" s="10">
        <f t="shared" si="62"/>
        <v>-6.2197030988722082E-3</v>
      </c>
      <c r="L345" s="7">
        <f t="shared" si="56"/>
        <v>-2261750.4357577292</v>
      </c>
      <c r="M345" s="7">
        <f t="shared" si="57"/>
        <v>0</v>
      </c>
      <c r="N345" s="7">
        <f t="shared" si="58"/>
        <v>-477503.88269609777</v>
      </c>
      <c r="O345" s="7">
        <f t="shared" si="59"/>
        <v>4480.5190498906741</v>
      </c>
      <c r="P345" s="7">
        <f t="shared" si="60"/>
        <v>-763777.56030171958</v>
      </c>
      <c r="R345" s="7">
        <f t="shared" si="63"/>
        <v>0</v>
      </c>
      <c r="S345" s="163">
        <f t="shared" si="61"/>
        <v>-3498551.3597056558</v>
      </c>
    </row>
    <row r="346" spans="1:19" ht="15.75" thickBot="1" x14ac:dyDescent="0.3">
      <c r="A346" s="8">
        <v>94</v>
      </c>
      <c r="B346" s="133">
        <v>42755</v>
      </c>
      <c r="C346" s="89">
        <f>LN('Historical Rates'!C327/'Historical Rates'!C326)</f>
        <v>1.6021042376078507E-3</v>
      </c>
      <c r="E346" s="89">
        <f>LN('Historical Rates'!E327/'Historical Rates'!E326)</f>
        <v>-2.5492501094016769E-4</v>
      </c>
      <c r="F346" s="89">
        <f>LN('Historical Rates'!F327/'Historical Rates'!F326)</f>
        <v>-1.444068415479436E-2</v>
      </c>
      <c r="G346" s="89">
        <f>LN('Historical Rates'!G327/'Historical Rates'!G326)</f>
        <v>-9.1052573973063767E-4</v>
      </c>
      <c r="I346" s="89">
        <f>LN('Historical Rates'!I327/'Historical Rates'!I326)</f>
        <v>-6.8965790590603286E-3</v>
      </c>
      <c r="K346" s="10">
        <f t="shared" si="62"/>
        <v>7.6931129858605286E-4</v>
      </c>
      <c r="L346" s="7">
        <f t="shared" si="56"/>
        <v>564142.1145911325</v>
      </c>
      <c r="M346" s="7">
        <f t="shared" si="57"/>
        <v>0</v>
      </c>
      <c r="N346" s="7">
        <f t="shared" si="58"/>
        <v>-20724.663597053885</v>
      </c>
      <c r="O346" s="7">
        <f t="shared" si="59"/>
        <v>9058.2079497778577</v>
      </c>
      <c r="P346" s="7">
        <f t="shared" si="60"/>
        <v>-119741.96620646627</v>
      </c>
      <c r="R346" s="7">
        <f t="shared" si="63"/>
        <v>0</v>
      </c>
      <c r="S346" s="163">
        <f t="shared" si="61"/>
        <v>432733.69273739023</v>
      </c>
    </row>
    <row r="347" spans="1:19" ht="15.75" thickBot="1" x14ac:dyDescent="0.3">
      <c r="A347" s="8">
        <v>95</v>
      </c>
      <c r="B347" s="133">
        <v>42758</v>
      </c>
      <c r="C347" s="89">
        <f>LN('Historical Rates'!C328/'Historical Rates'!C327)</f>
        <v>2.3832879521453001E-3</v>
      </c>
      <c r="E347" s="89">
        <f>LN('Historical Rates'!E328/'Historical Rates'!E327)</f>
        <v>8.7780158827007392E-4</v>
      </c>
      <c r="F347" s="89">
        <f>LN('Historical Rates'!F328/'Historical Rates'!F327)</f>
        <v>1.0850016024065623E-2</v>
      </c>
      <c r="G347" s="89">
        <f>LN('Historical Rates'!G328/'Historical Rates'!G327)</f>
        <v>3.9466294779026565E-4</v>
      </c>
      <c r="I347" s="89">
        <f>LN('Historical Rates'!I328/'Historical Rates'!I327)</f>
        <v>-3.466207976486284E-3</v>
      </c>
      <c r="K347" s="10">
        <f t="shared" si="62"/>
        <v>1.6989938507689462E-3</v>
      </c>
      <c r="L347" s="7">
        <f t="shared" si="56"/>
        <v>839216.99564964115</v>
      </c>
      <c r="M347" s="7">
        <f t="shared" si="57"/>
        <v>0</v>
      </c>
      <c r="N347" s="7">
        <f t="shared" si="58"/>
        <v>71362.721746147843</v>
      </c>
      <c r="O347" s="7">
        <f t="shared" si="59"/>
        <v>-6805.8895514156438</v>
      </c>
      <c r="P347" s="7">
        <f t="shared" si="60"/>
        <v>51901.572130433873</v>
      </c>
      <c r="R347" s="7">
        <f t="shared" si="63"/>
        <v>0</v>
      </c>
      <c r="S347" s="163">
        <f t="shared" si="61"/>
        <v>955675.39997480717</v>
      </c>
    </row>
    <row r="348" spans="1:19" ht="15.75" thickBot="1" x14ac:dyDescent="0.3">
      <c r="A348" s="8">
        <v>96</v>
      </c>
      <c r="B348" s="133">
        <v>42759</v>
      </c>
      <c r="C348" s="89">
        <f>LN('Historical Rates'!C329/'Historical Rates'!C328)</f>
        <v>-1.356872767692483E-3</v>
      </c>
      <c r="E348" s="89">
        <f>LN('Historical Rates'!E329/'Historical Rates'!E328)</f>
        <v>6.8823784483948765E-3</v>
      </c>
      <c r="F348" s="89">
        <f>LN('Historical Rates'!F329/'Historical Rates'!F328)</f>
        <v>3.59066813072854E-3</v>
      </c>
      <c r="G348" s="89">
        <f>LN('Historical Rates'!G329/'Historical Rates'!G328)</f>
        <v>7.3185072772483069E-3</v>
      </c>
      <c r="I348" s="89">
        <f>LN('Historical Rates'!I329/'Historical Rates'!I328)</f>
        <v>1.3793322132335769E-2</v>
      </c>
      <c r="K348" s="10">
        <f t="shared" si="62"/>
        <v>1.8523223919026026E-3</v>
      </c>
      <c r="L348" s="7">
        <f t="shared" si="56"/>
        <v>-477789.80569959938</v>
      </c>
      <c r="M348" s="7">
        <f t="shared" si="57"/>
        <v>0</v>
      </c>
      <c r="N348" s="7">
        <f t="shared" si="58"/>
        <v>559517.39519224619</v>
      </c>
      <c r="O348" s="7">
        <f t="shared" si="59"/>
        <v>-2252.3183983620911</v>
      </c>
      <c r="P348" s="7">
        <f t="shared" si="60"/>
        <v>962446.65343924402</v>
      </c>
      <c r="R348" s="7">
        <f t="shared" si="63"/>
        <v>0</v>
      </c>
      <c r="S348" s="163">
        <f t="shared" si="61"/>
        <v>1041921.9245335287</v>
      </c>
    </row>
    <row r="349" spans="1:19" ht="15.75" thickBot="1" x14ac:dyDescent="0.3">
      <c r="A349" s="8">
        <v>97</v>
      </c>
      <c r="B349" s="133">
        <v>42760</v>
      </c>
      <c r="C349" s="89">
        <f>LN('Historical Rates'!C330/'Historical Rates'!C329)</f>
        <v>-8.880057140635755E-3</v>
      </c>
      <c r="E349" s="89">
        <f>LN('Historical Rates'!E330/'Historical Rates'!E329)</f>
        <v>-8.4119504665277241E-3</v>
      </c>
      <c r="F349" s="89">
        <f>LN('Historical Rates'!F330/'Historical Rates'!F329)</f>
        <v>-5.3908486348764233E-3</v>
      </c>
      <c r="G349" s="89">
        <f>LN('Historical Rates'!G330/'Historical Rates'!G329)</f>
        <v>-9.0805152064615379E-3</v>
      </c>
      <c r="I349" s="89">
        <f>LN('Historical Rates'!I330/'Historical Rates'!I329)</f>
        <v>-6.8728792877620643E-3</v>
      </c>
      <c r="K349" s="10">
        <f t="shared" si="62"/>
        <v>-8.8917213654912605E-3</v>
      </c>
      <c r="L349" s="7">
        <f t="shared" si="56"/>
        <v>-3126896.5498077353</v>
      </c>
      <c r="M349" s="7">
        <f t="shared" si="57"/>
        <v>0</v>
      </c>
      <c r="N349" s="7">
        <f t="shared" si="58"/>
        <v>-683867.16144845006</v>
      </c>
      <c r="O349" s="7">
        <f t="shared" si="59"/>
        <v>3381.517623198934</v>
      </c>
      <c r="P349" s="7">
        <f t="shared" si="60"/>
        <v>-1194165.8511609831</v>
      </c>
      <c r="R349" s="7">
        <f t="shared" si="63"/>
        <v>0</v>
      </c>
      <c r="S349" s="163">
        <f t="shared" si="61"/>
        <v>-5001548.044793969</v>
      </c>
    </row>
    <row r="350" spans="1:19" ht="15.75" thickBot="1" x14ac:dyDescent="0.3">
      <c r="A350" s="8">
        <v>98</v>
      </c>
      <c r="B350" s="133">
        <v>42761</v>
      </c>
      <c r="C350" s="89">
        <f>LN('Historical Rates'!C331/'Historical Rates'!C330)</f>
        <v>-1.9197080627016826E-3</v>
      </c>
      <c r="E350" s="89">
        <f>LN('Historical Rates'!E331/'Historical Rates'!E330)</f>
        <v>-1.1912867304024893E-3</v>
      </c>
      <c r="F350" s="89">
        <f>LN('Historical Rates'!F331/'Historical Rates'!F330)</f>
        <v>-3.6101122240996741E-3</v>
      </c>
      <c r="G350" s="89">
        <f>LN('Historical Rates'!G331/'Historical Rates'!G330)</f>
        <v>-1.7042000472730092E-3</v>
      </c>
      <c r="I350" s="89">
        <f>LN('Historical Rates'!I331/'Historical Rates'!I330)</f>
        <v>-3.4542348680874461E-3</v>
      </c>
      <c r="K350" s="10">
        <f t="shared" si="62"/>
        <v>-1.7683345568192898E-3</v>
      </c>
      <c r="L350" s="7">
        <f t="shared" si="56"/>
        <v>-675978.59144746733</v>
      </c>
      <c r="M350" s="7">
        <f t="shared" si="57"/>
        <v>0</v>
      </c>
      <c r="N350" s="7">
        <f t="shared" si="58"/>
        <v>-96848.154067630749</v>
      </c>
      <c r="O350" s="7">
        <f t="shared" si="59"/>
        <v>2264.5150948110027</v>
      </c>
      <c r="P350" s="7">
        <f t="shared" si="60"/>
        <v>-224116.9640410073</v>
      </c>
      <c r="R350" s="7">
        <f t="shared" si="63"/>
        <v>0</v>
      </c>
      <c r="S350" s="163">
        <f t="shared" si="61"/>
        <v>-994679.19446129445</v>
      </c>
    </row>
    <row r="351" spans="1:19" ht="15.75" thickBot="1" x14ac:dyDescent="0.3">
      <c r="A351" s="8">
        <v>99</v>
      </c>
      <c r="B351" s="133">
        <v>42762</v>
      </c>
      <c r="C351" s="89">
        <f>LN('Historical Rates'!C332/'Historical Rates'!C331)</f>
        <v>1.2802147632005089E-3</v>
      </c>
      <c r="E351" s="89">
        <f>LN('Historical Rates'!E332/'Historical Rates'!E331)</f>
        <v>-1.2211227325672088E-3</v>
      </c>
      <c r="F351" s="89">
        <f>LN('Historical Rates'!F332/'Historical Rates'!F331)</f>
        <v>-9.0827145743192506E-3</v>
      </c>
      <c r="G351" s="89">
        <f>LN('Historical Rates'!G332/'Historical Rates'!G331)</f>
        <v>1.4913338024940821E-3</v>
      </c>
      <c r="I351" s="89">
        <f>LN('Historical Rates'!I332/'Historical Rates'!I331)</f>
        <v>-3.466207976486284E-3</v>
      </c>
      <c r="K351" s="10">
        <f t="shared" si="62"/>
        <v>9.8373040981658338E-4</v>
      </c>
      <c r="L351" s="7">
        <f t="shared" si="56"/>
        <v>450796.55036746775</v>
      </c>
      <c r="M351" s="7">
        <f t="shared" si="57"/>
        <v>0</v>
      </c>
      <c r="N351" s="7">
        <f t="shared" si="58"/>
        <v>-99273.734459544168</v>
      </c>
      <c r="O351" s="7">
        <f t="shared" si="59"/>
        <v>5697.3143710332361</v>
      </c>
      <c r="P351" s="7">
        <f t="shared" si="60"/>
        <v>196123.22199000703</v>
      </c>
      <c r="R351" s="7">
        <f t="shared" si="63"/>
        <v>0</v>
      </c>
      <c r="S351" s="163">
        <f t="shared" si="61"/>
        <v>553343.35226896382</v>
      </c>
    </row>
    <row r="352" spans="1:19" ht="15.75" thickBot="1" x14ac:dyDescent="0.3">
      <c r="A352" s="8">
        <v>100</v>
      </c>
      <c r="B352" s="133">
        <v>42765</v>
      </c>
      <c r="C352" s="89">
        <f>LN('Historical Rates'!C333/'Historical Rates'!C332)</f>
        <v>1.3698423779473032E-3</v>
      </c>
      <c r="E352" s="89">
        <f>LN('Historical Rates'!E333/'Historical Rates'!E332)</f>
        <v>-1.1657166922904583E-3</v>
      </c>
      <c r="F352" s="89">
        <f>LN('Historical Rates'!F333/'Historical Rates'!F332)</f>
        <v>-1.8264845260344098E-3</v>
      </c>
      <c r="G352" s="89">
        <f>LN('Historical Rates'!G333/'Historical Rates'!G332)</f>
        <v>2.4327200971418741E-4</v>
      </c>
      <c r="I352" s="89">
        <f>LN('Historical Rates'!I333/'Historical Rates'!I332)</f>
        <v>-6.9686693160933158E-3</v>
      </c>
      <c r="K352" s="10">
        <f t="shared" si="62"/>
        <v>7.4796305720165024E-4</v>
      </c>
      <c r="L352" s="7">
        <f t="shared" si="56"/>
        <v>482356.7391005758</v>
      </c>
      <c r="M352" s="7">
        <f t="shared" si="57"/>
        <v>0</v>
      </c>
      <c r="N352" s="7">
        <f t="shared" si="58"/>
        <v>-94769.384173373226</v>
      </c>
      <c r="O352" s="7">
        <f t="shared" si="59"/>
        <v>1145.6989486456043</v>
      </c>
      <c r="P352" s="7">
        <f t="shared" si="60"/>
        <v>31992.361659971197</v>
      </c>
      <c r="R352" s="7">
        <f t="shared" si="63"/>
        <v>0</v>
      </c>
      <c r="S352" s="163">
        <f t="shared" si="61"/>
        <v>420725.41553581937</v>
      </c>
    </row>
    <row r="353" spans="1:19" ht="15.75" thickBot="1" x14ac:dyDescent="0.3">
      <c r="A353" s="8">
        <v>101</v>
      </c>
      <c r="B353" s="133">
        <v>42766</v>
      </c>
      <c r="C353" s="89">
        <f>LN('Historical Rates'!C334/'Historical Rates'!C333)</f>
        <v>-7.5727865025550034E-3</v>
      </c>
      <c r="E353" s="89">
        <f>LN('Historical Rates'!E334/'Historical Rates'!E333)</f>
        <v>-7.3954907831560246E-3</v>
      </c>
      <c r="F353" s="89">
        <f>LN('Historical Rates'!F334/'Historical Rates'!F333)</f>
        <v>-5.4995555660384355E-3</v>
      </c>
      <c r="G353" s="89">
        <f>LN('Historical Rates'!G334/'Historical Rates'!G333)</f>
        <v>-6.5586007561957487E-3</v>
      </c>
      <c r="I353" s="89">
        <f>LN('Historical Rates'!I334/'Historical Rates'!I333)</f>
        <v>-3.5026305512020003E-3</v>
      </c>
      <c r="K353" s="10">
        <f t="shared" si="62"/>
        <v>-7.3367197994093801E-3</v>
      </c>
      <c r="L353" s="7">
        <f t="shared" si="56"/>
        <v>-2666572.9299096083</v>
      </c>
      <c r="M353" s="7">
        <f t="shared" si="57"/>
        <v>0</v>
      </c>
      <c r="N353" s="7">
        <f t="shared" si="58"/>
        <v>-601231.93895633204</v>
      </c>
      <c r="O353" s="7">
        <f t="shared" si="59"/>
        <v>3449.7062199089296</v>
      </c>
      <c r="P353" s="7">
        <f t="shared" si="60"/>
        <v>-862512.40996484505</v>
      </c>
      <c r="R353" s="7">
        <f t="shared" si="63"/>
        <v>0</v>
      </c>
      <c r="S353" s="163">
        <f t="shared" si="61"/>
        <v>-4126867.5726108765</v>
      </c>
    </row>
    <row r="354" spans="1:19" ht="15.75" thickBot="1" x14ac:dyDescent="0.3">
      <c r="A354" s="8">
        <v>102</v>
      </c>
      <c r="B354" s="133">
        <v>42767</v>
      </c>
      <c r="C354" s="89">
        <f>LN('Historical Rates'!C335/'Historical Rates'!C334)</f>
        <v>-6.1799763168500759E-3</v>
      </c>
      <c r="E354" s="89">
        <f>LN('Historical Rates'!E335/'Historical Rates'!E334)</f>
        <v>-4.9416867788227943E-3</v>
      </c>
      <c r="F354" s="89">
        <f>LN('Historical Rates'!F335/'Historical Rates'!F334)</f>
        <v>-7.3801072976225337E-3</v>
      </c>
      <c r="G354" s="89">
        <f>LN('Historical Rates'!G335/'Historical Rates'!G334)</f>
        <v>-2.6662187688890251E-3</v>
      </c>
      <c r="I354" s="89">
        <f>LN('Historical Rates'!I335/'Historical Rates'!I334)</f>
        <v>0</v>
      </c>
      <c r="K354" s="10">
        <f t="shared" si="62"/>
        <v>-5.1980466610386201E-3</v>
      </c>
      <c r="L354" s="7">
        <f t="shared" si="56"/>
        <v>-2176128.6348736864</v>
      </c>
      <c r="M354" s="7">
        <f t="shared" si="57"/>
        <v>0</v>
      </c>
      <c r="N354" s="7">
        <f t="shared" si="58"/>
        <v>-401744.79434326105</v>
      </c>
      <c r="O354" s="7">
        <f t="shared" si="59"/>
        <v>4629.3199045796864</v>
      </c>
      <c r="P354" s="7">
        <f t="shared" si="60"/>
        <v>-350630.700256538</v>
      </c>
      <c r="R354" s="7">
        <f t="shared" si="63"/>
        <v>0</v>
      </c>
      <c r="S354" s="163">
        <f t="shared" si="61"/>
        <v>-2923874.8095689057</v>
      </c>
    </row>
    <row r="355" spans="1:19" ht="15.75" thickBot="1" x14ac:dyDescent="0.3">
      <c r="A355" s="8">
        <v>103</v>
      </c>
      <c r="B355" s="133">
        <v>42768</v>
      </c>
      <c r="C355" s="89">
        <f>LN('Historical Rates'!C336/'Historical Rates'!C335)</f>
        <v>3.7002775630353584E-4</v>
      </c>
      <c r="E355" s="89">
        <f>LN('Historical Rates'!E336/'Historical Rates'!E335)</f>
        <v>7.5177536927220337E-3</v>
      </c>
      <c r="F355" s="89">
        <f>LN('Historical Rates'!F336/'Historical Rates'!F335)</f>
        <v>-3.710579396535713E-3</v>
      </c>
      <c r="G355" s="89">
        <f>LN('Historical Rates'!G336/'Historical Rates'!G335)</f>
        <v>5.2032438646110119E-3</v>
      </c>
      <c r="I355" s="89">
        <f>LN('Historical Rates'!I336/'Historical Rates'!I335)</f>
        <v>3.5026305512020745E-3</v>
      </c>
      <c r="K355" s="10">
        <f t="shared" si="62"/>
        <v>2.5388082117315924E-3</v>
      </c>
      <c r="L355" s="7">
        <f t="shared" si="56"/>
        <v>130296.29158847813</v>
      </c>
      <c r="M355" s="7">
        <f t="shared" si="57"/>
        <v>0</v>
      </c>
      <c r="N355" s="7">
        <f t="shared" si="58"/>
        <v>611171.55869708501</v>
      </c>
      <c r="O355" s="7">
        <f t="shared" si="59"/>
        <v>2327.5351380649568</v>
      </c>
      <c r="P355" s="7">
        <f t="shared" si="60"/>
        <v>684271.32129682763</v>
      </c>
      <c r="R355" s="7">
        <f t="shared" si="63"/>
        <v>0</v>
      </c>
      <c r="S355" s="163">
        <f t="shared" si="61"/>
        <v>1428066.7067204558</v>
      </c>
    </row>
    <row r="356" spans="1:19" ht="15.75" thickBot="1" x14ac:dyDescent="0.3">
      <c r="A356" s="8">
        <v>104</v>
      </c>
      <c r="B356" s="133">
        <v>42769</v>
      </c>
      <c r="C356" s="89">
        <f>LN('Historical Rates'!C337/'Historical Rates'!C336)</f>
        <v>1.9711722533809848E-3</v>
      </c>
      <c r="E356" s="89">
        <f>LN('Historical Rates'!E337/'Historical Rates'!E336)</f>
        <v>4.6771702877830687E-3</v>
      </c>
      <c r="F356" s="89">
        <f>LN('Historical Rates'!F337/'Historical Rates'!F336)</f>
        <v>1.2927234501459755E-2</v>
      </c>
      <c r="G356" s="89">
        <f>LN('Historical Rates'!G337/'Historical Rates'!G336)</f>
        <v>4.3863727461426428E-3</v>
      </c>
      <c r="I356" s="89">
        <f>LN('Historical Rates'!I337/'Historical Rates'!I336)</f>
        <v>1.0434877292579714E-2</v>
      </c>
      <c r="K356" s="10">
        <f t="shared" si="62"/>
        <v>2.9210534426682756E-3</v>
      </c>
      <c r="L356" s="7">
        <f t="shared" si="56"/>
        <v>694100.45685049077</v>
      </c>
      <c r="M356" s="7">
        <f t="shared" si="57"/>
        <v>0</v>
      </c>
      <c r="N356" s="7">
        <f t="shared" si="58"/>
        <v>380240.37124858832</v>
      </c>
      <c r="O356" s="7">
        <f t="shared" si="59"/>
        <v>-8108.8663857306601</v>
      </c>
      <c r="P356" s="7">
        <f t="shared" si="60"/>
        <v>576845.74330974708</v>
      </c>
      <c r="R356" s="7">
        <f t="shared" si="63"/>
        <v>0</v>
      </c>
      <c r="S356" s="163">
        <f t="shared" si="61"/>
        <v>1643077.7050230955</v>
      </c>
    </row>
    <row r="357" spans="1:19" ht="15.75" thickBot="1" x14ac:dyDescent="0.3">
      <c r="A357" s="8">
        <v>105</v>
      </c>
      <c r="B357" s="133">
        <v>42772</v>
      </c>
      <c r="C357" s="89">
        <f>LN('Historical Rates'!C338/'Historical Rates'!C337)</f>
        <v>-6.4205678029226948E-3</v>
      </c>
      <c r="E357" s="89">
        <f>LN('Historical Rates'!E338/'Historical Rates'!E337)</f>
        <v>-1.3030526455253629E-2</v>
      </c>
      <c r="F357" s="89">
        <f>LN('Historical Rates'!F338/'Historical Rates'!F337)</f>
        <v>-5.5197932235979217E-3</v>
      </c>
      <c r="G357" s="89">
        <f>LN('Historical Rates'!G338/'Historical Rates'!G337)</f>
        <v>-1.3864244477463499E-2</v>
      </c>
      <c r="I357" s="89">
        <f>LN('Historical Rates'!I338/'Historical Rates'!I337)</f>
        <v>-1.3937507843781624E-2</v>
      </c>
      <c r="K357" s="10">
        <f t="shared" si="62"/>
        <v>-9.1378534078219685E-3</v>
      </c>
      <c r="L357" s="7">
        <f t="shared" si="56"/>
        <v>-2260847.0860952432</v>
      </c>
      <c r="M357" s="7">
        <f t="shared" si="57"/>
        <v>0</v>
      </c>
      <c r="N357" s="7">
        <f t="shared" si="58"/>
        <v>-1059343.9862243468</v>
      </c>
      <c r="O357" s="7">
        <f t="shared" si="59"/>
        <v>3462.4006953662683</v>
      </c>
      <c r="P357" s="7">
        <f t="shared" si="60"/>
        <v>-1823267.3951532007</v>
      </c>
      <c r="R357" s="7">
        <f t="shared" si="63"/>
        <v>0</v>
      </c>
      <c r="S357" s="163">
        <f t="shared" si="61"/>
        <v>-5139996.0667774249</v>
      </c>
    </row>
    <row r="358" spans="1:19" ht="15.75" thickBot="1" x14ac:dyDescent="0.3">
      <c r="A358" s="8">
        <v>106</v>
      </c>
      <c r="B358" s="133">
        <v>42773</v>
      </c>
      <c r="C358" s="89">
        <f>LN('Historical Rates'!C339/'Historical Rates'!C338)</f>
        <v>-3.4743799685318984E-3</v>
      </c>
      <c r="E358" s="89">
        <f>LN('Historical Rates'!E339/'Historical Rates'!E338)</f>
        <v>-4.3911669577637131E-3</v>
      </c>
      <c r="F358" s="89">
        <f>LN('Historical Rates'!F339/'Historical Rates'!F338)</f>
        <v>9.1828009823349821E-3</v>
      </c>
      <c r="G358" s="89">
        <f>LN('Historical Rates'!G339/'Historical Rates'!G338)</f>
        <v>-3.8906950422662079E-3</v>
      </c>
      <c r="I358" s="89">
        <f>LN('Historical Rates'!I339/'Historical Rates'!I338)</f>
        <v>3.5026305512020745E-3</v>
      </c>
      <c r="K358" s="10">
        <f t="shared" si="62"/>
        <v>-3.7295050989000133E-3</v>
      </c>
      <c r="L358" s="7">
        <f t="shared" si="56"/>
        <v>-1223418.5618703919</v>
      </c>
      <c r="M358" s="7">
        <f t="shared" si="57"/>
        <v>0</v>
      </c>
      <c r="N358" s="7">
        <f t="shared" si="58"/>
        <v>-356989.13049967843</v>
      </c>
      <c r="O358" s="7">
        <f t="shared" si="59"/>
        <v>-5760.0955721892642</v>
      </c>
      <c r="P358" s="7">
        <f t="shared" si="60"/>
        <v>-511659.86192606488</v>
      </c>
      <c r="R358" s="7">
        <f t="shared" si="63"/>
        <v>0</v>
      </c>
      <c r="S358" s="163">
        <f t="shared" si="61"/>
        <v>-2097827.6498683244</v>
      </c>
    </row>
    <row r="359" spans="1:19" ht="15.75" thickBot="1" x14ac:dyDescent="0.3">
      <c r="A359" s="8">
        <v>107</v>
      </c>
      <c r="B359" s="133">
        <v>42774</v>
      </c>
      <c r="C359" s="89">
        <f>LN('Historical Rates'!C340/'Historical Rates'!C339)</f>
        <v>3.8768754458916124E-3</v>
      </c>
      <c r="E359" s="89">
        <f>LN('Historical Rates'!E340/'Historical Rates'!E339)</f>
        <v>-3.0446720053565559E-3</v>
      </c>
      <c r="F359" s="89">
        <f>LN('Historical Rates'!F340/'Historical Rates'!F339)</f>
        <v>-5.4995555660384355E-3</v>
      </c>
      <c r="G359" s="89">
        <f>LN('Historical Rates'!G340/'Historical Rates'!G339)</f>
        <v>-6.1896511013038405E-4</v>
      </c>
      <c r="I359" s="89">
        <f>LN('Historical Rates'!I340/'Historical Rates'!I339)</f>
        <v>6.9686693160934355E-3</v>
      </c>
      <c r="K359" s="10">
        <f t="shared" si="62"/>
        <v>1.8483279039282646E-3</v>
      </c>
      <c r="L359" s="7">
        <f t="shared" si="56"/>
        <v>1365147.5732424068</v>
      </c>
      <c r="M359" s="7">
        <f t="shared" si="57"/>
        <v>0</v>
      </c>
      <c r="N359" s="7">
        <f t="shared" si="58"/>
        <v>-247522.99839732845</v>
      </c>
      <c r="O359" s="7">
        <f t="shared" si="59"/>
        <v>3449.7062199089296</v>
      </c>
      <c r="P359" s="7">
        <f t="shared" si="60"/>
        <v>-81399.23570105774</v>
      </c>
      <c r="R359" s="7">
        <f t="shared" si="63"/>
        <v>0</v>
      </c>
      <c r="S359" s="163">
        <f t="shared" si="61"/>
        <v>1039675.0453639297</v>
      </c>
    </row>
    <row r="360" spans="1:19" ht="15.75" thickBot="1" x14ac:dyDescent="0.3">
      <c r="A360" s="8">
        <v>108</v>
      </c>
      <c r="B360" s="133">
        <v>42775</v>
      </c>
      <c r="C360" s="89">
        <f>LN('Historical Rates'!C341/'Historical Rates'!C340)</f>
        <v>4.8481574727498953E-3</v>
      </c>
      <c r="E360" s="89">
        <f>LN('Historical Rates'!E341/'Historical Rates'!E340)</f>
        <v>3.5367481423573036E-3</v>
      </c>
      <c r="F360" s="89">
        <f>LN('Historical Rates'!F341/'Historical Rates'!F340)</f>
        <v>3.6697288889624017E-3</v>
      </c>
      <c r="G360" s="89">
        <f>LN('Historical Rates'!G341/'Historical Rates'!G340)</f>
        <v>5.341414740341794E-3</v>
      </c>
      <c r="I360" s="89">
        <f>LN('Historical Rates'!I341/'Historical Rates'!I340)</f>
        <v>3.4662079764863291E-3</v>
      </c>
      <c r="K360" s="10">
        <f t="shared" si="62"/>
        <v>4.7908493435934512E-3</v>
      </c>
      <c r="L360" s="7">
        <f t="shared" si="56"/>
        <v>1707160.9601580671</v>
      </c>
      <c r="M360" s="7">
        <f t="shared" si="57"/>
        <v>0</v>
      </c>
      <c r="N360" s="7">
        <f t="shared" si="58"/>
        <v>287527.36033053964</v>
      </c>
      <c r="O360" s="7">
        <f t="shared" si="59"/>
        <v>-2301.9108401794456</v>
      </c>
      <c r="P360" s="7">
        <f t="shared" si="60"/>
        <v>702441.97986312758</v>
      </c>
      <c r="R360" s="7">
        <f t="shared" si="63"/>
        <v>0</v>
      </c>
      <c r="S360" s="163">
        <f t="shared" si="61"/>
        <v>2694828.3895115545</v>
      </c>
    </row>
    <row r="361" spans="1:19" ht="15.75" thickBot="1" x14ac:dyDescent="0.3">
      <c r="A361" s="8">
        <v>109</v>
      </c>
      <c r="B361" s="133">
        <v>42776</v>
      </c>
      <c r="C361" s="89">
        <f>LN('Historical Rates'!C342/'Historical Rates'!C341)</f>
        <v>-2.0352160961354796E-3</v>
      </c>
      <c r="E361" s="89">
        <f>LN('Historical Rates'!E342/'Historical Rates'!E341)</f>
        <v>2.9185289379615354E-3</v>
      </c>
      <c r="F361" s="89">
        <f>LN('Historical Rates'!F342/'Historical Rates'!F341)</f>
        <v>5.4794657646255705E-3</v>
      </c>
      <c r="G361" s="89">
        <f>LN('Historical Rates'!G342/'Historical Rates'!G341)</f>
        <v>2.4911209081317984E-3</v>
      </c>
      <c r="I361" s="89">
        <f>LN('Historical Rates'!I342/'Historical Rates'!I341)</f>
        <v>0</v>
      </c>
      <c r="K361" s="10">
        <f t="shared" si="62"/>
        <v>-2.7594433894344295E-4</v>
      </c>
      <c r="L361" s="7">
        <f t="shared" si="56"/>
        <v>-716651.94134815934</v>
      </c>
      <c r="M361" s="7">
        <f t="shared" si="57"/>
        <v>0</v>
      </c>
      <c r="N361" s="7">
        <f t="shared" si="58"/>
        <v>237267.93308529485</v>
      </c>
      <c r="O361" s="7">
        <f t="shared" si="59"/>
        <v>-3437.1044901766818</v>
      </c>
      <c r="P361" s="7">
        <f t="shared" si="60"/>
        <v>327603.82555026235</v>
      </c>
      <c r="R361" s="7">
        <f t="shared" si="63"/>
        <v>0</v>
      </c>
      <c r="S361" s="163">
        <f t="shared" si="61"/>
        <v>-155217.2872027788</v>
      </c>
    </row>
    <row r="362" spans="1:19" ht="15.75" thickBot="1" x14ac:dyDescent="0.3">
      <c r="A362" s="8">
        <v>110</v>
      </c>
      <c r="B362" s="133">
        <v>42779</v>
      </c>
      <c r="C362" s="89">
        <f>LN('Historical Rates'!C343/'Historical Rates'!C342)</f>
        <v>-2.0393666494016691E-3</v>
      </c>
      <c r="E362" s="89">
        <f>LN('Historical Rates'!E343/'Historical Rates'!E342)</f>
        <v>-7.3850232104001653E-3</v>
      </c>
      <c r="F362" s="89">
        <f>LN('Historical Rates'!F343/'Historical Rates'!F342)</f>
        <v>3.6363676433837124E-3</v>
      </c>
      <c r="G362" s="89">
        <f>LN('Historical Rates'!G343/'Historical Rates'!G342)</f>
        <v>-9.7537658263675085E-3</v>
      </c>
      <c r="I362" s="89">
        <f>LN('Historical Rates'!I343/'Historical Rates'!I342)</f>
        <v>-1.3937507843781624E-2</v>
      </c>
      <c r="K362" s="10">
        <f t="shared" si="62"/>
        <v>-4.6284498427110379E-3</v>
      </c>
      <c r="L362" s="7">
        <f t="shared" si="56"/>
        <v>-718113.45792201685</v>
      </c>
      <c r="M362" s="7">
        <f t="shared" si="57"/>
        <v>0</v>
      </c>
      <c r="N362" s="7">
        <f t="shared" si="58"/>
        <v>-600380.95566817687</v>
      </c>
      <c r="O362" s="7">
        <f t="shared" si="59"/>
        <v>-2280.9843316653014</v>
      </c>
      <c r="P362" s="7">
        <f t="shared" si="60"/>
        <v>-1282704.0983072</v>
      </c>
      <c r="R362" s="7">
        <f t="shared" si="63"/>
        <v>0</v>
      </c>
      <c r="S362" s="163">
        <f t="shared" si="61"/>
        <v>-2603479.4962290591</v>
      </c>
    </row>
    <row r="363" spans="1:19" ht="15.75" thickBot="1" x14ac:dyDescent="0.3">
      <c r="A363" s="8">
        <v>111</v>
      </c>
      <c r="B363" s="133">
        <v>42780</v>
      </c>
      <c r="C363" s="89">
        <f>LN('Historical Rates'!C344/'Historical Rates'!C343)</f>
        <v>-4.1844307471949919E-3</v>
      </c>
      <c r="E363" s="89">
        <f>LN('Historical Rates'!E344/'Historical Rates'!E343)</f>
        <v>-4.6325379663573855E-3</v>
      </c>
      <c r="F363" s="89">
        <f>LN('Historical Rates'!F344/'Historical Rates'!F343)</f>
        <v>9.033485097667826E-3</v>
      </c>
      <c r="G363" s="89">
        <f>LN('Historical Rates'!G344/'Historical Rates'!G343)</f>
        <v>-3.9781255844450964E-3</v>
      </c>
      <c r="I363" s="89">
        <f>LN('Historical Rates'!I344/'Historical Rates'!I343)</f>
        <v>-7.0422826254129232E-3</v>
      </c>
      <c r="K363" s="10">
        <f t="shared" si="62"/>
        <v>-4.229161374841286E-3</v>
      </c>
      <c r="L363" s="7">
        <f t="shared" si="56"/>
        <v>-1473445.7063838975</v>
      </c>
      <c r="M363" s="7">
        <f t="shared" si="57"/>
        <v>0</v>
      </c>
      <c r="N363" s="7">
        <f t="shared" si="58"/>
        <v>-376611.89303967706</v>
      </c>
      <c r="O363" s="7">
        <f t="shared" si="59"/>
        <v>-5666.4341972140974</v>
      </c>
      <c r="P363" s="7">
        <f t="shared" si="60"/>
        <v>-523157.73021268198</v>
      </c>
      <c r="R363" s="7">
        <f t="shared" si="63"/>
        <v>0</v>
      </c>
      <c r="S363" s="163">
        <f t="shared" si="61"/>
        <v>-2378881.7638334706</v>
      </c>
    </row>
    <row r="364" spans="1:19" ht="15.75" thickBot="1" x14ac:dyDescent="0.3">
      <c r="A364" s="8">
        <v>112</v>
      </c>
      <c r="B364" s="133">
        <v>42781</v>
      </c>
      <c r="C364" s="89">
        <f>LN('Historical Rates'!C345/'Historical Rates'!C344)</f>
        <v>1.6758740189463869E-3</v>
      </c>
      <c r="E364" s="89">
        <f>LN('Historical Rates'!E345/'Historical Rates'!E344)</f>
        <v>-7.0111889758218298E-4</v>
      </c>
      <c r="F364" s="89">
        <f>LN('Historical Rates'!F345/'Historical Rates'!F344)</f>
        <v>5.38117890451675E-3</v>
      </c>
      <c r="G364" s="89">
        <f>LN('Historical Rates'!G345/'Historical Rates'!G344)</f>
        <v>-2.1801080797058929E-4</v>
      </c>
      <c r="I364" s="89">
        <f>LN('Historical Rates'!I345/'Historical Rates'!I344)</f>
        <v>3.5273405179684406E-3</v>
      </c>
      <c r="K364" s="10">
        <f t="shared" si="62"/>
        <v>8.9080569371577888E-4</v>
      </c>
      <c r="L364" s="7">
        <f t="shared" si="56"/>
        <v>590118.35225428618</v>
      </c>
      <c r="M364" s="7">
        <f t="shared" si="57"/>
        <v>0</v>
      </c>
      <c r="N364" s="7">
        <f t="shared" si="58"/>
        <v>-56998.931726390692</v>
      </c>
      <c r="O364" s="7">
        <f t="shared" si="59"/>
        <v>-3375.452091436222</v>
      </c>
      <c r="P364" s="7">
        <f t="shared" si="60"/>
        <v>-28670.296359091848</v>
      </c>
      <c r="R364" s="7">
        <f t="shared" si="63"/>
        <v>0</v>
      </c>
      <c r="S364" s="163">
        <f t="shared" si="61"/>
        <v>501073.67207736737</v>
      </c>
    </row>
    <row r="365" spans="1:19" ht="15.75" thickBot="1" x14ac:dyDescent="0.3">
      <c r="A365" s="8">
        <v>113</v>
      </c>
      <c r="B365" s="133">
        <v>42782</v>
      </c>
      <c r="C365" s="89">
        <f>LN('Historical Rates'!C346/'Historical Rates'!C345)</f>
        <v>-5.5660213040297423E-3</v>
      </c>
      <c r="E365" s="89">
        <f>LN('Historical Rates'!E346/'Historical Rates'!E345)</f>
        <v>-1.1226167034370025E-2</v>
      </c>
      <c r="F365" s="89">
        <f>LN('Historical Rates'!F346/'Historical Rates'!F345)</f>
        <v>0</v>
      </c>
      <c r="G365" s="89">
        <f>LN('Historical Rates'!G346/'Historical Rates'!G345)</f>
        <v>-9.4511562869415162E-3</v>
      </c>
      <c r="I365" s="89">
        <f>LN('Historical Rates'!I346/'Historical Rates'!I345)</f>
        <v>-1.4184634991956413E-2</v>
      </c>
      <c r="K365" s="10">
        <f t="shared" si="62"/>
        <v>-7.3165149083756504E-3</v>
      </c>
      <c r="L365" s="7">
        <f t="shared" si="56"/>
        <v>-1959939.2814808972</v>
      </c>
      <c r="M365" s="7">
        <f t="shared" si="57"/>
        <v>0</v>
      </c>
      <c r="N365" s="7">
        <f t="shared" si="58"/>
        <v>-912654.80155754928</v>
      </c>
      <c r="O365" s="7">
        <f t="shared" si="59"/>
        <v>0</v>
      </c>
      <c r="P365" s="7">
        <f t="shared" si="60"/>
        <v>-1242908.3411280334</v>
      </c>
      <c r="R365" s="7">
        <f t="shared" si="63"/>
        <v>0</v>
      </c>
      <c r="S365" s="163">
        <f t="shared" si="61"/>
        <v>-4115502.4241664801</v>
      </c>
    </row>
    <row r="366" spans="1:19" ht="15.75" thickBot="1" x14ac:dyDescent="0.3">
      <c r="A366" s="8">
        <v>114</v>
      </c>
      <c r="B366" s="133">
        <v>42783</v>
      </c>
      <c r="C366" s="89">
        <f>LN('Historical Rates'!C347/'Historical Rates'!C346)</f>
        <v>-3.9992554709457825E-3</v>
      </c>
      <c r="E366" s="89">
        <f>LN('Historical Rates'!E347/'Historical Rates'!E346)</f>
        <v>4.2172379178966237E-3</v>
      </c>
      <c r="F366" s="89">
        <f>LN('Historical Rates'!F347/'Historical Rates'!F346)</f>
        <v>0</v>
      </c>
      <c r="G366" s="89">
        <f>LN('Historical Rates'!G347/'Historical Rates'!G346)</f>
        <v>3.3588153310818761E-3</v>
      </c>
      <c r="I366" s="89">
        <f>LN('Historical Rates'!I347/'Historical Rates'!I346)</f>
        <v>3.5650661644961446E-3</v>
      </c>
      <c r="K366" s="10">
        <f t="shared" si="62"/>
        <v>-1.108771658438955E-3</v>
      </c>
      <c r="L366" s="7">
        <f t="shared" si="56"/>
        <v>-1408240.7281677446</v>
      </c>
      <c r="M366" s="7">
        <f t="shared" si="57"/>
        <v>0</v>
      </c>
      <c r="N366" s="7">
        <f t="shared" si="58"/>
        <v>342849.20430055779</v>
      </c>
      <c r="O366" s="7">
        <f t="shared" si="59"/>
        <v>0</v>
      </c>
      <c r="P366" s="7">
        <f t="shared" si="60"/>
        <v>441713.10520792933</v>
      </c>
      <c r="R366" s="7">
        <f t="shared" si="63"/>
        <v>0</v>
      </c>
      <c r="S366" s="163">
        <f t="shared" si="61"/>
        <v>-623678.41865925747</v>
      </c>
    </row>
    <row r="367" spans="1:19" ht="15.75" thickBot="1" x14ac:dyDescent="0.3">
      <c r="A367" s="8">
        <v>115</v>
      </c>
      <c r="B367" s="133">
        <v>42786</v>
      </c>
      <c r="C367" s="89">
        <f>LN('Historical Rates'!C348/'Historical Rates'!C347)</f>
        <v>-2.5390669252639466E-3</v>
      </c>
      <c r="E367" s="89">
        <f>LN('Historical Rates'!E348/'Historical Rates'!E347)</f>
        <v>-2.0621601062386806E-3</v>
      </c>
      <c r="F367" s="89">
        <f>LN('Historical Rates'!F348/'Historical Rates'!F347)</f>
        <v>-1.2601426878003932E-2</v>
      </c>
      <c r="G367" s="89">
        <f>LN('Historical Rates'!G348/'Historical Rates'!G347)</f>
        <v>-9.4058636813787878E-4</v>
      </c>
      <c r="I367" s="89">
        <f>LN('Historical Rates'!I348/'Historical Rates'!I347)</f>
        <v>3.5524016043677006E-3</v>
      </c>
      <c r="K367" s="10">
        <f t="shared" si="62"/>
        <v>-2.0933684601232064E-3</v>
      </c>
      <c r="L367" s="7">
        <f t="shared" ref="L367:L430" si="64">C367*L$5</f>
        <v>-894070.7793430211</v>
      </c>
      <c r="M367" s="7">
        <f t="shared" ref="M367:M430" si="65">D367*M$5</f>
        <v>0</v>
      </c>
      <c r="N367" s="7">
        <f t="shared" ref="N367:N430" si="66">E367*N$5</f>
        <v>-167647.63224857644</v>
      </c>
      <c r="O367" s="7">
        <f t="shared" ref="O367:O430" si="67">F367*O$5</f>
        <v>7904.4970377655263</v>
      </c>
      <c r="P367" s="7">
        <f t="shared" ref="P367:P430" si="68">G367*P$5</f>
        <v>-123695.19739348341</v>
      </c>
      <c r="R367" s="7">
        <f t="shared" si="63"/>
        <v>0</v>
      </c>
      <c r="S367" s="163">
        <f t="shared" ref="S367:S430" si="69">SUM(L367:R367)</f>
        <v>-1177509.1119473155</v>
      </c>
    </row>
    <row r="368" spans="1:19" ht="15.75" thickBot="1" x14ac:dyDescent="0.3">
      <c r="A368" s="8">
        <v>116</v>
      </c>
      <c r="B368" s="133">
        <v>42787</v>
      </c>
      <c r="C368" s="89">
        <f>LN('Historical Rates'!C349/'Historical Rates'!C348)</f>
        <v>1.818752461210181E-3</v>
      </c>
      <c r="E368" s="89">
        <f>LN('Historical Rates'!E349/'Historical Rates'!E348)</f>
        <v>-2.6544366114190498E-4</v>
      </c>
      <c r="F368" s="89">
        <f>LN('Historical Rates'!F349/'Historical Rates'!F348)</f>
        <v>-3.6297680505786127E-3</v>
      </c>
      <c r="G368" s="89">
        <f>LN('Historical Rates'!G349/'Historical Rates'!G348)</f>
        <v>-1.9781157838813278E-3</v>
      </c>
      <c r="I368" s="89">
        <f>LN('Historical Rates'!I349/'Historical Rates'!I348)</f>
        <v>0</v>
      </c>
      <c r="K368" s="10">
        <f t="shared" si="62"/>
        <v>6.4176106150164993E-4</v>
      </c>
      <c r="L368" s="7">
        <f t="shared" si="64"/>
        <v>640429.52718041686</v>
      </c>
      <c r="M368" s="7">
        <f t="shared" si="65"/>
        <v>0</v>
      </c>
      <c r="N368" s="7">
        <f t="shared" si="66"/>
        <v>-21579.799333332241</v>
      </c>
      <c r="O368" s="7">
        <f t="shared" si="67"/>
        <v>2276.8446050864463</v>
      </c>
      <c r="P368" s="7">
        <f t="shared" si="68"/>
        <v>-260139.23935425177</v>
      </c>
      <c r="R368" s="7">
        <f t="shared" si="63"/>
        <v>0</v>
      </c>
      <c r="S368" s="163">
        <f t="shared" si="69"/>
        <v>360987.33309791936</v>
      </c>
    </row>
    <row r="369" spans="1:19" ht="15.75" thickBot="1" x14ac:dyDescent="0.3">
      <c r="A369" s="8">
        <v>117</v>
      </c>
      <c r="B369" s="133">
        <v>42788</v>
      </c>
      <c r="C369" s="89">
        <f>LN('Historical Rates'!C350/'Historical Rates'!C349)</f>
        <v>-6.0649097838004467E-3</v>
      </c>
      <c r="E369" s="89">
        <f>LN('Historical Rates'!E350/'Historical Rates'!E349)</f>
        <v>-1.3811348639495626E-2</v>
      </c>
      <c r="F369" s="89">
        <f>LN('Historical Rates'!F350/'Historical Rates'!F349)</f>
        <v>-5.4694758045354328E-3</v>
      </c>
      <c r="G369" s="89">
        <f>LN('Historical Rates'!G350/'Historical Rates'!G349)</f>
        <v>-1.2206071099195404E-2</v>
      </c>
      <c r="I369" s="89">
        <f>LN('Historical Rates'!I350/'Historical Rates'!I349)</f>
        <v>-1.0695289116747919E-2</v>
      </c>
      <c r="K369" s="10">
        <f t="shared" si="62"/>
        <v>-8.6404440064794391E-3</v>
      </c>
      <c r="L369" s="7">
        <f t="shared" si="64"/>
        <v>-2135610.7486154158</v>
      </c>
      <c r="M369" s="7">
        <f t="shared" si="65"/>
        <v>0</v>
      </c>
      <c r="N369" s="7">
        <f t="shared" si="66"/>
        <v>-1122822.5638572425</v>
      </c>
      <c r="O369" s="7">
        <f t="shared" si="67"/>
        <v>3430.8380879109409</v>
      </c>
      <c r="P369" s="7">
        <f t="shared" si="68"/>
        <v>-1605203.3339617199</v>
      </c>
      <c r="R369" s="7">
        <f t="shared" si="63"/>
        <v>0</v>
      </c>
      <c r="S369" s="163">
        <f t="shared" si="69"/>
        <v>-4860205.8083464671</v>
      </c>
    </row>
    <row r="370" spans="1:19" ht="15.75" thickBot="1" x14ac:dyDescent="0.3">
      <c r="A370" s="8">
        <v>118</v>
      </c>
      <c r="B370" s="133">
        <v>42789</v>
      </c>
      <c r="C370" s="89">
        <f>LN('Historical Rates'!C351/'Historical Rates'!C350)</f>
        <v>-1.0042057937103986E-2</v>
      </c>
      <c r="E370" s="89">
        <f>LN('Historical Rates'!E351/'Historical Rates'!E350)</f>
        <v>-1.2974098696175563E-2</v>
      </c>
      <c r="F370" s="89">
        <f>LN('Historical Rates'!F351/'Historical Rates'!F350)</f>
        <v>-7.3394824880457996E-3</v>
      </c>
      <c r="G370" s="89">
        <f>LN('Historical Rates'!G351/'Historical Rates'!G350)</f>
        <v>-1.3033568538641517E-2</v>
      </c>
      <c r="I370" s="89">
        <f>LN('Historical Rates'!I351/'Historical Rates'!I350)</f>
        <v>-3.5906681307285959E-3</v>
      </c>
      <c r="K370" s="10">
        <f t="shared" si="62"/>
        <v>-1.1200538645388409E-2</v>
      </c>
      <c r="L370" s="7">
        <f t="shared" si="64"/>
        <v>-3536066.9215526879</v>
      </c>
      <c r="M370" s="7">
        <f t="shared" si="65"/>
        <v>0</v>
      </c>
      <c r="N370" s="7">
        <f t="shared" si="66"/>
        <v>-1054756.573164657</v>
      </c>
      <c r="O370" s="7">
        <f t="shared" si="67"/>
        <v>4603.8371802764887</v>
      </c>
      <c r="P370" s="7">
        <f t="shared" si="68"/>
        <v>-1714026.3645543603</v>
      </c>
      <c r="R370" s="7">
        <f t="shared" si="63"/>
        <v>0</v>
      </c>
      <c r="S370" s="163">
        <f t="shared" si="69"/>
        <v>-6300246.0220914287</v>
      </c>
    </row>
    <row r="371" spans="1:19" ht="15.75" thickBot="1" x14ac:dyDescent="0.3">
      <c r="A371" s="8">
        <v>119</v>
      </c>
      <c r="B371" s="133">
        <v>42790</v>
      </c>
      <c r="C371" s="89">
        <f>LN('Historical Rates'!C352/'Historical Rates'!C351)</f>
        <v>-4.5952150298984003E-3</v>
      </c>
      <c r="E371" s="89">
        <f>LN('Historical Rates'!E352/'Historical Rates'!E351)</f>
        <v>-1.3643600994631372E-3</v>
      </c>
      <c r="F371" s="89">
        <f>LN('Historical Rates'!F352/'Historical Rates'!F351)</f>
        <v>-7.3937490249382648E-3</v>
      </c>
      <c r="G371" s="89">
        <f>LN('Historical Rates'!G352/'Historical Rates'!G351)</f>
        <v>-2.3234811020842162E-3</v>
      </c>
      <c r="I371" s="89">
        <f>LN('Historical Rates'!I352/'Historical Rates'!I351)</f>
        <v>-7.2202479734870201E-3</v>
      </c>
      <c r="K371" s="10">
        <f t="shared" si="62"/>
        <v>-3.608800289145655E-3</v>
      </c>
      <c r="L371" s="7">
        <f t="shared" si="64"/>
        <v>-1618093.4193386559</v>
      </c>
      <c r="M371" s="7">
        <f t="shared" si="65"/>
        <v>0</v>
      </c>
      <c r="N371" s="7">
        <f t="shared" si="66"/>
        <v>-110918.5167133444</v>
      </c>
      <c r="O371" s="7">
        <f t="shared" si="67"/>
        <v>4637.8769508730256</v>
      </c>
      <c r="P371" s="7">
        <f t="shared" si="68"/>
        <v>-305557.74918503343</v>
      </c>
      <c r="R371" s="7">
        <f t="shared" si="63"/>
        <v>0</v>
      </c>
      <c r="S371" s="163">
        <f t="shared" si="69"/>
        <v>-2029931.8082861607</v>
      </c>
    </row>
    <row r="372" spans="1:19" ht="15.75" thickBot="1" x14ac:dyDescent="0.3">
      <c r="A372" s="8">
        <v>120</v>
      </c>
      <c r="B372" s="133">
        <v>42793</v>
      </c>
      <c r="C372" s="89">
        <f>LN('Historical Rates'!C353/'Historical Rates'!C352)</f>
        <v>-3.7171190298345529E-3</v>
      </c>
      <c r="E372" s="89">
        <f>LN('Historical Rates'!E353/'Historical Rates'!E352)</f>
        <v>7.2789036332785947E-4</v>
      </c>
      <c r="F372" s="89">
        <f>LN('Historical Rates'!F353/'Historical Rates'!F352)</f>
        <v>-1.8570107472126599E-3</v>
      </c>
      <c r="G372" s="89">
        <f>LN('Historical Rates'!G353/'Historical Rates'!G352)</f>
        <v>9.6877328595932873E-4</v>
      </c>
      <c r="I372" s="89">
        <f>LN('Historical Rates'!I353/'Historical Rates'!I352)</f>
        <v>3.6166404701885148E-3</v>
      </c>
      <c r="K372" s="10">
        <f t="shared" si="62"/>
        <v>-1.9931753351282045E-3</v>
      </c>
      <c r="L372" s="7">
        <f t="shared" si="64"/>
        <v>-1308893.2295746696</v>
      </c>
      <c r="M372" s="7">
        <f t="shared" si="65"/>
        <v>0</v>
      </c>
      <c r="N372" s="7">
        <f t="shared" si="66"/>
        <v>59175.374200720595</v>
      </c>
      <c r="O372" s="7">
        <f t="shared" si="67"/>
        <v>1164.8471314040851</v>
      </c>
      <c r="P372" s="7">
        <f t="shared" si="68"/>
        <v>127402.01952268426</v>
      </c>
      <c r="R372" s="7">
        <f t="shared" si="63"/>
        <v>0</v>
      </c>
      <c r="S372" s="163">
        <f t="shared" si="69"/>
        <v>-1121150.9887198608</v>
      </c>
    </row>
    <row r="373" spans="1:19" ht="15.75" thickBot="1" x14ac:dyDescent="0.3">
      <c r="A373" s="8">
        <v>121</v>
      </c>
      <c r="B373" s="133">
        <v>42794</v>
      </c>
      <c r="C373" s="89">
        <f>LN('Historical Rates'!C354/'Historical Rates'!C353)</f>
        <v>3.1412295846890855E-3</v>
      </c>
      <c r="E373" s="89">
        <f>LN('Historical Rates'!E354/'Historical Rates'!E353)</f>
        <v>2.573692244689335E-3</v>
      </c>
      <c r="F373" s="89">
        <f>LN('Historical Rates'!F354/'Historical Rates'!F353)</f>
        <v>5.5607186846971792E-3</v>
      </c>
      <c r="G373" s="89">
        <f>LN('Historical Rates'!G354/'Historical Rates'!G353)</f>
        <v>2.1280033824340452E-3</v>
      </c>
      <c r="I373" s="89">
        <f>LN('Historical Rates'!I354/'Historical Rates'!I353)</f>
        <v>3.6036075032983964E-3</v>
      </c>
      <c r="K373" s="10">
        <f t="shared" si="62"/>
        <v>2.8297218135114226E-3</v>
      </c>
      <c r="L373" s="7">
        <f t="shared" si="64"/>
        <v>1106107.7417588634</v>
      </c>
      <c r="M373" s="7">
        <f t="shared" si="65"/>
        <v>0</v>
      </c>
      <c r="N373" s="7">
        <f t="shared" si="66"/>
        <v>209233.71063834886</v>
      </c>
      <c r="O373" s="7">
        <f t="shared" si="67"/>
        <v>-3488.0720093499995</v>
      </c>
      <c r="P373" s="7">
        <f t="shared" si="68"/>
        <v>279850.74774716928</v>
      </c>
      <c r="R373" s="7">
        <f t="shared" si="63"/>
        <v>0</v>
      </c>
      <c r="S373" s="163">
        <f t="shared" si="69"/>
        <v>1591704.1281350318</v>
      </c>
    </row>
    <row r="374" spans="1:19" ht="15.75" thickBot="1" x14ac:dyDescent="0.3">
      <c r="A374" s="8">
        <v>122</v>
      </c>
      <c r="B374" s="133">
        <v>42795</v>
      </c>
      <c r="C374" s="89">
        <f>LN('Historical Rates'!C355/'Historical Rates'!C354)</f>
        <v>9.2765868815180392E-4</v>
      </c>
      <c r="E374" s="89">
        <f>LN('Historical Rates'!E355/'Historical Rates'!E354)</f>
        <v>1.2088610979827648E-3</v>
      </c>
      <c r="F374" s="89">
        <f>LN('Historical Rates'!F355/'Historical Rates'!F354)</f>
        <v>-1.8501392881613661E-3</v>
      </c>
      <c r="G374" s="89">
        <f>LN('Historical Rates'!G355/'Historical Rates'!G354)</f>
        <v>1.7377317325405115E-3</v>
      </c>
      <c r="I374" s="89">
        <f>LN('Historical Rates'!I355/'Historical Rates'!I354)</f>
        <v>0</v>
      </c>
      <c r="K374" s="10">
        <f t="shared" si="62"/>
        <v>1.1637733532865872E-3</v>
      </c>
      <c r="L374" s="7">
        <f t="shared" si="64"/>
        <v>326652.4871903442</v>
      </c>
      <c r="M374" s="7">
        <f t="shared" si="65"/>
        <v>0</v>
      </c>
      <c r="N374" s="7">
        <f t="shared" si="66"/>
        <v>98276.899151092424</v>
      </c>
      <c r="O374" s="7">
        <f t="shared" si="67"/>
        <v>1160.5368712849802</v>
      </c>
      <c r="P374" s="7">
        <f t="shared" si="68"/>
        <v>228526.66905970883</v>
      </c>
      <c r="R374" s="7">
        <f t="shared" si="63"/>
        <v>0</v>
      </c>
      <c r="S374" s="163">
        <f t="shared" si="69"/>
        <v>654616.59227243043</v>
      </c>
    </row>
    <row r="375" spans="1:19" ht="15.75" thickBot="1" x14ac:dyDescent="0.3">
      <c r="A375" s="8">
        <v>123</v>
      </c>
      <c r="B375" s="133">
        <v>42796</v>
      </c>
      <c r="C375" s="89">
        <f>LN('Historical Rates'!C356/'Historical Rates'!C355)</f>
        <v>3.2878491033565367E-3</v>
      </c>
      <c r="E375" s="89">
        <f>LN('Historical Rates'!E356/'Historical Rates'!E355)</f>
        <v>-1.2693425302013567E-3</v>
      </c>
      <c r="F375" s="89">
        <f>LN('Historical Rates'!F356/'Historical Rates'!F355)</f>
        <v>0</v>
      </c>
      <c r="G375" s="89">
        <f>LN('Historical Rates'!G356/'Historical Rates'!G355)</f>
        <v>-4.8240043386726884E-4</v>
      </c>
      <c r="I375" s="89">
        <f>LN('Historical Rates'!I356/'Historical Rates'!I355)</f>
        <v>-7.2202479734870201E-3</v>
      </c>
      <c r="K375" s="10">
        <f t="shared" si="62"/>
        <v>1.7619760659189642E-3</v>
      </c>
      <c r="L375" s="7">
        <f t="shared" si="64"/>
        <v>1157736.2459221713</v>
      </c>
      <c r="M375" s="7">
        <f t="shared" si="65"/>
        <v>0</v>
      </c>
      <c r="N375" s="7">
        <f t="shared" si="66"/>
        <v>-103193.86407334765</v>
      </c>
      <c r="O375" s="7">
        <f t="shared" si="67"/>
        <v>0</v>
      </c>
      <c r="P375" s="7">
        <f t="shared" si="68"/>
        <v>-63439.806179677544</v>
      </c>
      <c r="R375" s="7">
        <f t="shared" si="63"/>
        <v>0</v>
      </c>
      <c r="S375" s="163">
        <f t="shared" si="69"/>
        <v>991102.57566914614</v>
      </c>
    </row>
    <row r="376" spans="1:19" ht="15.75" thickBot="1" x14ac:dyDescent="0.3">
      <c r="A376" s="8">
        <v>124</v>
      </c>
      <c r="B376" s="133">
        <v>42797</v>
      </c>
      <c r="C376" s="89">
        <f>LN('Historical Rates'!C357/'Historical Rates'!C356)</f>
        <v>3.8486664659631428E-3</v>
      </c>
      <c r="E376" s="89">
        <f>LN('Historical Rates'!E357/'Historical Rates'!E356)</f>
        <v>2.7180495110062063E-3</v>
      </c>
      <c r="F376" s="89">
        <f>LN('Historical Rates'!F357/'Historical Rates'!F356)</f>
        <v>-3.710579396535713E-3</v>
      </c>
      <c r="G376" s="89">
        <f>LN('Historical Rates'!G357/'Historical Rates'!G356)</f>
        <v>2.4417682814715492E-3</v>
      </c>
      <c r="I376" s="89">
        <f>LN('Historical Rates'!I357/'Historical Rates'!I356)</f>
        <v>0</v>
      </c>
      <c r="K376" s="10">
        <f t="shared" si="62"/>
        <v>3.3771417691920306E-3</v>
      </c>
      <c r="L376" s="7">
        <f t="shared" si="64"/>
        <v>1355214.4657617931</v>
      </c>
      <c r="M376" s="7">
        <f t="shared" si="65"/>
        <v>0</v>
      </c>
      <c r="N376" s="7">
        <f t="shared" si="66"/>
        <v>220969.53746512363</v>
      </c>
      <c r="O376" s="7">
        <f t="shared" si="67"/>
        <v>2327.5351380649568</v>
      </c>
      <c r="P376" s="7">
        <f t="shared" si="68"/>
        <v>321113.53066249768</v>
      </c>
      <c r="R376" s="7">
        <f t="shared" si="63"/>
        <v>0</v>
      </c>
      <c r="S376" s="163">
        <f t="shared" si="69"/>
        <v>1899625.0690274795</v>
      </c>
    </row>
    <row r="377" spans="1:19" ht="15.75" thickBot="1" x14ac:dyDescent="0.3">
      <c r="A377" s="8">
        <v>125</v>
      </c>
      <c r="B377" s="133">
        <v>42800</v>
      </c>
      <c r="C377" s="89">
        <f>LN('Historical Rates'!C358/'Historical Rates'!C357)</f>
        <v>7.7791873184621966E-3</v>
      </c>
      <c r="E377" s="89">
        <f>LN('Historical Rates'!E358/'Historical Rates'!E357)</f>
        <v>6.9127469313221262E-3</v>
      </c>
      <c r="F377" s="89">
        <f>LN('Historical Rates'!F358/'Historical Rates'!F357)</f>
        <v>3.7105793965357746E-3</v>
      </c>
      <c r="G377" s="89">
        <f>LN('Historical Rates'!G358/'Historical Rates'!G357)</f>
        <v>5.3126925187713383E-3</v>
      </c>
      <c r="I377" s="89">
        <f>LN('Historical Rates'!I358/'Historical Rates'!I357)</f>
        <v>7.2202479734870973E-3</v>
      </c>
      <c r="K377" s="10">
        <f t="shared" si="62"/>
        <v>7.1068650709946394E-3</v>
      </c>
      <c r="L377" s="7">
        <f t="shared" si="64"/>
        <v>2739251.9666451197</v>
      </c>
      <c r="M377" s="7">
        <f t="shared" si="65"/>
        <v>0</v>
      </c>
      <c r="N377" s="7">
        <f t="shared" si="66"/>
        <v>561986.26472489419</v>
      </c>
      <c r="O377" s="7">
        <f t="shared" si="67"/>
        <v>-2327.5351380649954</v>
      </c>
      <c r="P377" s="7">
        <f t="shared" si="68"/>
        <v>698664.76068678498</v>
      </c>
      <c r="R377" s="7">
        <f t="shared" si="63"/>
        <v>0</v>
      </c>
      <c r="S377" s="163">
        <f t="shared" si="69"/>
        <v>3997575.4569187341</v>
      </c>
    </row>
    <row r="378" spans="1:19" ht="15.75" thickBot="1" x14ac:dyDescent="0.3">
      <c r="A378" s="8">
        <v>126</v>
      </c>
      <c r="B378" s="133">
        <v>42801</v>
      </c>
      <c r="C378" s="89">
        <f>LN('Historical Rates'!C359/'Historical Rates'!C358)</f>
        <v>-3.7871660489248219E-3</v>
      </c>
      <c r="E378" s="89">
        <f>LN('Historical Rates'!E359/'Historical Rates'!E358)</f>
        <v>4.1844817013466859E-3</v>
      </c>
      <c r="F378" s="89">
        <f>LN('Historical Rates'!F359/'Historical Rates'!F358)</f>
        <v>9.2166551049240476E-3</v>
      </c>
      <c r="G378" s="89">
        <f>LN('Historical Rates'!G359/'Historical Rates'!G358)</f>
        <v>3.8295835795938178E-4</v>
      </c>
      <c r="I378" s="89">
        <f>LN('Historical Rates'!I359/'Historical Rates'!I358)</f>
        <v>0</v>
      </c>
      <c r="K378" s="10">
        <f t="shared" si="62"/>
        <v>-1.686755484661065E-3</v>
      </c>
      <c r="L378" s="7">
        <f t="shared" si="64"/>
        <v>-1333558.5868858723</v>
      </c>
      <c r="M378" s="7">
        <f t="shared" si="65"/>
        <v>0</v>
      </c>
      <c r="N378" s="7">
        <f t="shared" si="66"/>
        <v>340186.21895358828</v>
      </c>
      <c r="O378" s="7">
        <f t="shared" si="67"/>
        <v>-5781.3312476657075</v>
      </c>
      <c r="P378" s="7">
        <f t="shared" si="68"/>
        <v>50362.317896495515</v>
      </c>
      <c r="R378" s="7">
        <f t="shared" si="63"/>
        <v>0</v>
      </c>
      <c r="S378" s="163">
        <f t="shared" si="69"/>
        <v>-948791.38128345413</v>
      </c>
    </row>
    <row r="379" spans="1:19" ht="15.75" thickBot="1" x14ac:dyDescent="0.3">
      <c r="A379" s="8">
        <v>127</v>
      </c>
      <c r="B379" s="133">
        <v>42803</v>
      </c>
      <c r="C379" s="89">
        <f>LN('Historical Rates'!C360/'Historical Rates'!C359)</f>
        <v>-3.4842137176830526E-3</v>
      </c>
      <c r="E379" s="89">
        <f>LN('Historical Rates'!E360/'Historical Rates'!E359)</f>
        <v>-7.3644207822479504E-3</v>
      </c>
      <c r="F379" s="89">
        <f>LN('Historical Rates'!F360/'Historical Rates'!F359)</f>
        <v>-3.6764747293087483E-3</v>
      </c>
      <c r="G379" s="89">
        <f>LN('Historical Rates'!G360/'Historical Rates'!G359)</f>
        <v>-9.618233232557399E-3</v>
      </c>
      <c r="I379" s="89">
        <f>LN('Historical Rates'!I360/'Historical Rates'!I359)</f>
        <v>-7.2202479734870201E-3</v>
      </c>
      <c r="K379" s="10">
        <f t="shared" si="62"/>
        <v>-5.4901146540133911E-3</v>
      </c>
      <c r="L379" s="7">
        <f t="shared" si="64"/>
        <v>-1226881.2779098765</v>
      </c>
      <c r="M379" s="7">
        <f t="shared" si="65"/>
        <v>0</v>
      </c>
      <c r="N379" s="7">
        <f t="shared" si="66"/>
        <v>-598706.03804764827</v>
      </c>
      <c r="O379" s="7">
        <f t="shared" si="67"/>
        <v>2306.1423034534987</v>
      </c>
      <c r="P379" s="7">
        <f t="shared" si="68"/>
        <v>-1264880.3965053312</v>
      </c>
      <c r="R379" s="7">
        <f t="shared" si="63"/>
        <v>0</v>
      </c>
      <c r="S379" s="163">
        <f t="shared" si="69"/>
        <v>-3088161.5701594027</v>
      </c>
    </row>
    <row r="380" spans="1:19" ht="15.75" thickBot="1" x14ac:dyDescent="0.3">
      <c r="A380" s="8">
        <v>128</v>
      </c>
      <c r="B380" s="133">
        <v>42804</v>
      </c>
      <c r="C380" s="89">
        <f>LN('Historical Rates'!C361/'Historical Rates'!C360)</f>
        <v>5.2217787211640684E-3</v>
      </c>
      <c r="E380" s="89">
        <f>LN('Historical Rates'!E361/'Historical Rates'!E360)</f>
        <v>4.9455343804345924E-3</v>
      </c>
      <c r="F380" s="89">
        <f>LN('Historical Rates'!F361/'Historical Rates'!F360)</f>
        <v>-9.2507597721509984E-3</v>
      </c>
      <c r="G380" s="89">
        <f>LN('Historical Rates'!G361/'Historical Rates'!G360)</f>
        <v>5.7179725338478366E-3</v>
      </c>
      <c r="I380" s="89">
        <f>LN('Historical Rates'!I361/'Historical Rates'!I360)</f>
        <v>0</v>
      </c>
      <c r="K380" s="10">
        <f t="shared" si="62"/>
        <v>5.3307957527795238E-3</v>
      </c>
      <c r="L380" s="7">
        <f t="shared" si="64"/>
        <v>1838722.6127576916</v>
      </c>
      <c r="M380" s="7">
        <f t="shared" si="65"/>
        <v>0</v>
      </c>
      <c r="N380" s="7">
        <f t="shared" si="66"/>
        <v>402057.59318856033</v>
      </c>
      <c r="O380" s="7">
        <f t="shared" si="67"/>
        <v>5802.7240822771564</v>
      </c>
      <c r="P380" s="7">
        <f t="shared" si="68"/>
        <v>751962.56848275417</v>
      </c>
      <c r="R380" s="7">
        <f t="shared" si="63"/>
        <v>0</v>
      </c>
      <c r="S380" s="163">
        <f t="shared" si="69"/>
        <v>2998545.4985112832</v>
      </c>
    </row>
    <row r="381" spans="1:19" ht="15.75" thickBot="1" x14ac:dyDescent="0.3">
      <c r="A381" s="8">
        <v>129</v>
      </c>
      <c r="B381" s="133">
        <v>42807</v>
      </c>
      <c r="C381" s="89">
        <f>LN('Historical Rates'!C362/'Historical Rates'!C361)</f>
        <v>3.6548136086216347E-3</v>
      </c>
      <c r="E381" s="89">
        <f>LN('Historical Rates'!E362/'Historical Rates'!E361)</f>
        <v>8.7518791588911456E-3</v>
      </c>
      <c r="F381" s="89">
        <f>LN('Historical Rates'!F362/'Historical Rates'!F361)</f>
        <v>0</v>
      </c>
      <c r="G381" s="89">
        <f>LN('Historical Rates'!G362/'Historical Rates'!G361)</f>
        <v>6.6086919431688467E-3</v>
      </c>
      <c r="I381" s="89">
        <f>LN('Historical Rates'!I362/'Historical Rates'!I361)</f>
        <v>0</v>
      </c>
      <c r="K381" s="10">
        <f t="shared" si="62"/>
        <v>5.0979236010862553E-3</v>
      </c>
      <c r="L381" s="7">
        <f t="shared" si="64"/>
        <v>1286953.8880209457</v>
      </c>
      <c r="M381" s="7">
        <f t="shared" si="65"/>
        <v>0</v>
      </c>
      <c r="N381" s="7">
        <f t="shared" si="66"/>
        <v>711502.377664531</v>
      </c>
      <c r="O381" s="7">
        <f t="shared" si="67"/>
        <v>0</v>
      </c>
      <c r="P381" s="7">
        <f t="shared" si="68"/>
        <v>869099.83188610652</v>
      </c>
      <c r="R381" s="7">
        <f t="shared" si="63"/>
        <v>0</v>
      </c>
      <c r="S381" s="163">
        <f t="shared" si="69"/>
        <v>2867556.0975715835</v>
      </c>
    </row>
    <row r="382" spans="1:19" ht="15.75" thickBot="1" x14ac:dyDescent="0.3">
      <c r="A382" s="8">
        <v>130</v>
      </c>
      <c r="B382" s="133">
        <v>42808</v>
      </c>
      <c r="C382" s="89">
        <f>LN('Historical Rates'!C363/'Historical Rates'!C362)</f>
        <v>3.1444563494102353E-4</v>
      </c>
      <c r="E382" s="89">
        <f>LN('Historical Rates'!E363/'Historical Rates'!E362)</f>
        <v>5.3796943318252547E-3</v>
      </c>
      <c r="F382" s="89">
        <f>LN('Historical Rates'!F363/'Historical Rates'!F362)</f>
        <v>0</v>
      </c>
      <c r="G382" s="89">
        <f>LN('Historical Rates'!G363/'Historical Rates'!G362)</f>
        <v>4.096479268262879E-3</v>
      </c>
      <c r="I382" s="89">
        <f>LN('Historical Rates'!I363/'Historical Rates'!I362)</f>
        <v>7.2202479734870973E-3</v>
      </c>
      <c r="K382" s="10">
        <f t="shared" si="62"/>
        <v>1.9321066994775439E-3</v>
      </c>
      <c r="L382" s="7">
        <f t="shared" si="64"/>
        <v>110724.39686224761</v>
      </c>
      <c r="M382" s="7">
        <f t="shared" si="65"/>
        <v>0</v>
      </c>
      <c r="N382" s="7">
        <f t="shared" si="66"/>
        <v>437353.53730444226</v>
      </c>
      <c r="O382" s="7">
        <f t="shared" si="67"/>
        <v>0</v>
      </c>
      <c r="P382" s="7">
        <f t="shared" si="68"/>
        <v>538722.25759475492</v>
      </c>
      <c r="R382" s="7">
        <f t="shared" si="63"/>
        <v>0</v>
      </c>
      <c r="S382" s="163">
        <f t="shared" si="69"/>
        <v>1086800.1917614448</v>
      </c>
    </row>
    <row r="383" spans="1:19" ht="15.75" thickBot="1" x14ac:dyDescent="0.3">
      <c r="A383" s="8">
        <v>131</v>
      </c>
      <c r="B383" s="133">
        <v>42809</v>
      </c>
      <c r="C383" s="89">
        <f>LN('Historical Rates'!C364/'Historical Rates'!C363)</f>
        <v>-3.4589563730246881E-4</v>
      </c>
      <c r="E383" s="89">
        <f>LN('Historical Rates'!E364/'Historical Rates'!E363)</f>
        <v>-3.0705663334099432E-3</v>
      </c>
      <c r="F383" s="89">
        <f>LN('Historical Rates'!F364/'Historical Rates'!F363)</f>
        <v>1.8570107472126892E-3</v>
      </c>
      <c r="G383" s="89">
        <f>LN('Historical Rates'!G364/'Historical Rates'!G363)</f>
        <v>-5.7059533659952638E-4</v>
      </c>
      <c r="I383" s="89">
        <f>LN('Historical Rates'!I364/'Historical Rates'!I363)</f>
        <v>-7.2202479734870201E-3</v>
      </c>
      <c r="K383" s="10">
        <f t="shared" si="62"/>
        <v>-7.957937294718971E-4</v>
      </c>
      <c r="L383" s="7">
        <f t="shared" si="64"/>
        <v>-121798.75171357323</v>
      </c>
      <c r="M383" s="7">
        <f t="shared" si="65"/>
        <v>0</v>
      </c>
      <c r="N383" s="7">
        <f t="shared" si="66"/>
        <v>-249628.13212272883</v>
      </c>
      <c r="O383" s="7">
        <f t="shared" si="67"/>
        <v>-1164.8471314041035</v>
      </c>
      <c r="P383" s="7">
        <f t="shared" si="68"/>
        <v>-75038.194453327815</v>
      </c>
      <c r="R383" s="7">
        <f t="shared" si="63"/>
        <v>0</v>
      </c>
      <c r="S383" s="163">
        <f t="shared" si="69"/>
        <v>-447629.92542103399</v>
      </c>
    </row>
    <row r="384" spans="1:19" ht="15.75" thickBot="1" x14ac:dyDescent="0.3">
      <c r="A384" s="8">
        <v>132</v>
      </c>
      <c r="B384" s="133">
        <v>42810</v>
      </c>
      <c r="C384" s="89">
        <f>LN('Historical Rates'!C365/'Historical Rates'!C364)</f>
        <v>3.3282080393901539E-3</v>
      </c>
      <c r="E384" s="89">
        <f>LN('Historical Rates'!E365/'Historical Rates'!E364)</f>
        <v>2.5692910195680681E-3</v>
      </c>
      <c r="F384" s="89">
        <f>LN('Historical Rates'!F365/'Historical Rates'!F364)</f>
        <v>1.8535686493230564E-3</v>
      </c>
      <c r="G384" s="89">
        <f>LN('Historical Rates'!G365/'Historical Rates'!G364)</f>
        <v>3.0394197848524988E-3</v>
      </c>
      <c r="I384" s="89">
        <f>LN('Historical Rates'!I365/'Historical Rates'!I364)</f>
        <v>7.2202479734870973E-3</v>
      </c>
      <c r="K384" s="10">
        <f t="shared" si="62"/>
        <v>3.1633543357731334E-3</v>
      </c>
      <c r="L384" s="7">
        <f t="shared" si="64"/>
        <v>1171947.6654928785</v>
      </c>
      <c r="M384" s="7">
        <f t="shared" si="65"/>
        <v>0</v>
      </c>
      <c r="N384" s="7">
        <f t="shared" si="66"/>
        <v>208875.90380834515</v>
      </c>
      <c r="O384" s="7">
        <f t="shared" si="67"/>
        <v>-1162.6880066608735</v>
      </c>
      <c r="P384" s="7">
        <f t="shared" si="68"/>
        <v>399709.84375767311</v>
      </c>
      <c r="R384" s="7">
        <f t="shared" si="63"/>
        <v>0</v>
      </c>
      <c r="S384" s="163">
        <f t="shared" si="69"/>
        <v>1779370.7250522359</v>
      </c>
    </row>
    <row r="385" spans="1:19" ht="15.75" thickBot="1" x14ac:dyDescent="0.3">
      <c r="A385" s="8">
        <v>133</v>
      </c>
      <c r="B385" s="133">
        <v>42811</v>
      </c>
      <c r="C385" s="89">
        <f>LN('Historical Rates'!C366/'Historical Rates'!C365)</f>
        <v>-4.3666133939516613E-3</v>
      </c>
      <c r="E385" s="89">
        <f>LN('Historical Rates'!E366/'Historical Rates'!E365)</f>
        <v>3.5330524017243509E-3</v>
      </c>
      <c r="F385" s="89">
        <f>LN('Historical Rates'!F366/'Historical Rates'!F365)</f>
        <v>1.4706147389695487E-2</v>
      </c>
      <c r="G385" s="89">
        <f>LN('Historical Rates'!G366/'Historical Rates'!G365)</f>
        <v>4.6992123059888275E-3</v>
      </c>
      <c r="I385" s="89">
        <f>LN('Historical Rates'!I366/'Historical Rates'!I365)</f>
        <v>7.168489478612497E-3</v>
      </c>
      <c r="K385" s="10">
        <f t="shared" si="62"/>
        <v>-1.1406465523024546E-3</v>
      </c>
      <c r="L385" s="7">
        <f t="shared" si="64"/>
        <v>-1537596.902773326</v>
      </c>
      <c r="M385" s="7">
        <f t="shared" si="65"/>
        <v>0</v>
      </c>
      <c r="N385" s="7">
        <f t="shared" si="66"/>
        <v>287226.9073421199</v>
      </c>
      <c r="O385" s="7">
        <f t="shared" si="67"/>
        <v>-9224.7250731342883</v>
      </c>
      <c r="P385" s="7">
        <f t="shared" si="68"/>
        <v>617986.83616257459</v>
      </c>
      <c r="R385" s="7">
        <f t="shared" si="63"/>
        <v>0</v>
      </c>
      <c r="S385" s="163">
        <f t="shared" si="69"/>
        <v>-641607.88434176589</v>
      </c>
    </row>
    <row r="386" spans="1:19" ht="15.75" thickBot="1" x14ac:dyDescent="0.3">
      <c r="A386" s="8">
        <v>134</v>
      </c>
      <c r="B386" s="133">
        <v>42818</v>
      </c>
      <c r="C386" s="89">
        <f>LN('Historical Rates'!C367/'Historical Rates'!C366)</f>
        <v>-6.5700353201018219E-3</v>
      </c>
      <c r="E386" s="89">
        <f>LN('Historical Rates'!E367/'Historical Rates'!E366)</f>
        <v>-3.8870451485697008E-3</v>
      </c>
      <c r="F386" s="89">
        <f>LN('Historical Rates'!F367/'Historical Rates'!F366)</f>
        <v>9.0827145743192263E-3</v>
      </c>
      <c r="G386" s="89">
        <f>LN('Historical Rates'!G367/'Historical Rates'!G366)</f>
        <v>-5.6796820611374208E-3</v>
      </c>
      <c r="I386" s="89">
        <f>LN('Historical Rates'!I367/'Historical Rates'!I366)</f>
        <v>0</v>
      </c>
      <c r="K386" s="10">
        <f t="shared" si="62"/>
        <v>-6.0126913263541665E-3</v>
      </c>
      <c r="L386" s="7">
        <f t="shared" si="64"/>
        <v>-2313478.4437964256</v>
      </c>
      <c r="M386" s="7">
        <f t="shared" si="65"/>
        <v>0</v>
      </c>
      <c r="N386" s="7">
        <f t="shared" si="66"/>
        <v>-316005.4903736955</v>
      </c>
      <c r="O386" s="7">
        <f t="shared" si="67"/>
        <v>-5697.3143710332215</v>
      </c>
      <c r="P386" s="7">
        <f t="shared" si="68"/>
        <v>-746927.04198497871</v>
      </c>
      <c r="R386" s="7">
        <f t="shared" si="63"/>
        <v>0</v>
      </c>
      <c r="S386" s="163">
        <f t="shared" si="69"/>
        <v>-3382108.290526133</v>
      </c>
    </row>
    <row r="387" spans="1:19" ht="15.75" thickBot="1" x14ac:dyDescent="0.3">
      <c r="A387" s="8">
        <v>135</v>
      </c>
      <c r="B387" s="133">
        <v>42821</v>
      </c>
      <c r="C387" s="89">
        <f>LN('Historical Rates'!C368/'Historical Rates'!C367)</f>
        <v>3.1956490469203644E-3</v>
      </c>
      <c r="E387" s="89">
        <f>LN('Historical Rates'!E368/'Historical Rates'!E367)</f>
        <v>9.4264136411399569E-3</v>
      </c>
      <c r="F387" s="89">
        <f>LN('Historical Rates'!F368/'Historical Rates'!F367)</f>
        <v>-1.8099552452396416E-3</v>
      </c>
      <c r="G387" s="89">
        <f>LN('Historical Rates'!G368/'Historical Rates'!G367)</f>
        <v>1.1139546890488366E-2</v>
      </c>
      <c r="I387" s="89">
        <f>LN('Historical Rates'!I368/'Historical Rates'!I367)</f>
        <v>1.7699577099401075E-2</v>
      </c>
      <c r="K387" s="10">
        <f t="shared" si="62"/>
        <v>5.9692839566505701E-3</v>
      </c>
      <c r="L387" s="7">
        <f t="shared" si="64"/>
        <v>1125270.2342967433</v>
      </c>
      <c r="M387" s="7">
        <f t="shared" si="65"/>
        <v>0</v>
      </c>
      <c r="N387" s="7">
        <f t="shared" si="66"/>
        <v>766340.07357229188</v>
      </c>
      <c r="O387" s="7">
        <f t="shared" si="67"/>
        <v>1135.33062668147</v>
      </c>
      <c r="P387" s="7">
        <f t="shared" si="68"/>
        <v>1464946.2273420251</v>
      </c>
      <c r="R387" s="7">
        <f t="shared" si="63"/>
        <v>0</v>
      </c>
      <c r="S387" s="163">
        <f t="shared" si="69"/>
        <v>3357691.8658377416</v>
      </c>
    </row>
    <row r="388" spans="1:19" ht="15.75" thickBot="1" x14ac:dyDescent="0.3">
      <c r="A388" s="8">
        <v>136</v>
      </c>
      <c r="B388" s="133">
        <v>42822</v>
      </c>
      <c r="C388" s="89">
        <f>LN('Historical Rates'!C369/'Historical Rates'!C368)</f>
        <v>-3.5760097602448235E-3</v>
      </c>
      <c r="E388" s="89">
        <f>LN('Historical Rates'!E369/'Historical Rates'!E368)</f>
        <v>1.7813084182780709E-3</v>
      </c>
      <c r="F388" s="89">
        <f>LN('Historical Rates'!F369/'Historical Rates'!F368)</f>
        <v>5.4200674693393345E-3</v>
      </c>
      <c r="G388" s="89">
        <f>LN('Historical Rates'!G369/'Historical Rates'!G368)</f>
        <v>2.7187941558726686E-3</v>
      </c>
      <c r="I388" s="89">
        <f>LN('Historical Rates'!I369/'Historical Rates'!I368)</f>
        <v>3.5026305512020745E-3</v>
      </c>
      <c r="K388" s="10">
        <f t="shared" si="62"/>
        <v>-1.3515586217087102E-3</v>
      </c>
      <c r="L388" s="7">
        <f t="shared" si="64"/>
        <v>-1259205.0258572749</v>
      </c>
      <c r="M388" s="7">
        <f t="shared" si="65"/>
        <v>0</v>
      </c>
      <c r="N388" s="7">
        <f t="shared" si="66"/>
        <v>144815.20504897731</v>
      </c>
      <c r="O388" s="7">
        <f t="shared" si="67"/>
        <v>-3399.8457214924842</v>
      </c>
      <c r="P388" s="7">
        <f t="shared" si="68"/>
        <v>357544.81584579055</v>
      </c>
      <c r="R388" s="7">
        <f t="shared" si="63"/>
        <v>0</v>
      </c>
      <c r="S388" s="163">
        <f t="shared" si="69"/>
        <v>-760244.85068399948</v>
      </c>
    </row>
    <row r="389" spans="1:19" ht="15.75" thickBot="1" x14ac:dyDescent="0.3">
      <c r="A389" s="8">
        <v>137</v>
      </c>
      <c r="B389" s="133">
        <v>42823</v>
      </c>
      <c r="C389" s="89">
        <f>LN('Historical Rates'!C370/'Historical Rates'!C369)</f>
        <v>-1.9039767120120812E-3</v>
      </c>
      <c r="E389" s="89">
        <f>LN('Historical Rates'!E370/'Historical Rates'!E369)</f>
        <v>-2.5707706016469679E-3</v>
      </c>
      <c r="F389" s="89">
        <f>LN('Historical Rates'!F370/'Historical Rates'!F369)</f>
        <v>-5.4200674693392556E-3</v>
      </c>
      <c r="G389" s="89">
        <f>LN('Historical Rates'!G370/'Historical Rates'!G369)</f>
        <v>-3.0317734079033229E-3</v>
      </c>
      <c r="I389" s="89">
        <f>LN('Historical Rates'!I370/'Historical Rates'!I369)</f>
        <v>-7.0175726586465346E-3</v>
      </c>
      <c r="K389" s="10">
        <f t="shared" si="62"/>
        <v>-2.2662245821388565E-3</v>
      </c>
      <c r="L389" s="7">
        <f t="shared" si="64"/>
        <v>-670439.17819639354</v>
      </c>
      <c r="M389" s="7">
        <f t="shared" si="65"/>
        <v>0</v>
      </c>
      <c r="N389" s="7">
        <f t="shared" si="66"/>
        <v>-208996.18953761252</v>
      </c>
      <c r="O389" s="7">
        <f t="shared" si="67"/>
        <v>3399.8457214924347</v>
      </c>
      <c r="P389" s="7">
        <f t="shared" si="68"/>
        <v>-398704.27942236833</v>
      </c>
      <c r="R389" s="7">
        <f t="shared" si="63"/>
        <v>0</v>
      </c>
      <c r="S389" s="163">
        <f t="shared" si="69"/>
        <v>-1274739.801434882</v>
      </c>
    </row>
    <row r="390" spans="1:19" ht="15.75" thickBot="1" x14ac:dyDescent="0.3">
      <c r="A390" s="8">
        <v>138</v>
      </c>
      <c r="B390" s="133">
        <v>42824</v>
      </c>
      <c r="C390" s="89">
        <f>LN('Historical Rates'!C371/'Historical Rates'!C370)</f>
        <v>1.0159053542071138E-3</v>
      </c>
      <c r="E390" s="89">
        <f>LN('Historical Rates'!E371/'Historical Rates'!E370)</f>
        <v>-5.3378822191290252E-3</v>
      </c>
      <c r="F390" s="89">
        <f>LN('Historical Rates'!F371/'Historical Rates'!F370)</f>
        <v>1.8099552452396077E-3</v>
      </c>
      <c r="G390" s="89">
        <f>LN('Historical Rates'!G371/'Historical Rates'!G370)</f>
        <v>-7.1626342913556412E-3</v>
      </c>
      <c r="I390" s="89">
        <f>LN('Historical Rates'!I371/'Historical Rates'!I370)</f>
        <v>0</v>
      </c>
      <c r="K390" s="10">
        <f t="shared" si="62"/>
        <v>-1.812125311541611E-3</v>
      </c>
      <c r="L390" s="7">
        <f t="shared" si="64"/>
        <v>357726.40836565639</v>
      </c>
      <c r="M390" s="7">
        <f t="shared" si="65"/>
        <v>0</v>
      </c>
      <c r="N390" s="7">
        <f t="shared" si="66"/>
        <v>-433954.33388098981</v>
      </c>
      <c r="O390" s="7">
        <f t="shared" si="67"/>
        <v>-1135.3306266814488</v>
      </c>
      <c r="P390" s="7">
        <f t="shared" si="68"/>
        <v>-941948.01513080671</v>
      </c>
      <c r="R390" s="7">
        <f t="shared" si="63"/>
        <v>0</v>
      </c>
      <c r="S390" s="163">
        <f t="shared" si="69"/>
        <v>-1019311.2712728216</v>
      </c>
    </row>
    <row r="391" spans="1:19" ht="15.75" thickBot="1" x14ac:dyDescent="0.3">
      <c r="A391" s="8">
        <v>139</v>
      </c>
      <c r="B391" s="133">
        <v>42825</v>
      </c>
      <c r="C391" s="89">
        <f>LN('Historical Rates'!C372/'Historical Rates'!C371)</f>
        <v>-1.1429661211896664E-3</v>
      </c>
      <c r="E391" s="89">
        <f>LN('Historical Rates'!E372/'Historical Rates'!E371)</f>
        <v>-6.1651203370036737E-3</v>
      </c>
      <c r="F391" s="89">
        <f>LN('Historical Rates'!F372/'Historical Rates'!F371)</f>
        <v>1.0791471632764386E-2</v>
      </c>
      <c r="G391" s="89">
        <f>LN('Historical Rates'!G372/'Historical Rates'!G371)</f>
        <v>-3.3475477336802621E-3</v>
      </c>
      <c r="I391" s="89">
        <f>LN('Historical Rates'!I372/'Historical Rates'!I371)</f>
        <v>-3.5273405179682992E-3</v>
      </c>
      <c r="K391" s="10">
        <f t="shared" si="62"/>
        <v>-2.4012210905051128E-3</v>
      </c>
      <c r="L391" s="7">
        <f t="shared" si="64"/>
        <v>-402467.77293138305</v>
      </c>
      <c r="M391" s="7">
        <f t="shared" si="65"/>
        <v>0</v>
      </c>
      <c r="N391" s="7">
        <f t="shared" si="66"/>
        <v>-501206.39221918071</v>
      </c>
      <c r="O391" s="7">
        <f t="shared" si="67"/>
        <v>-6769.1664110841166</v>
      </c>
      <c r="P391" s="7">
        <f t="shared" si="68"/>
        <v>-440231.31923701183</v>
      </c>
      <c r="R391" s="7">
        <f t="shared" si="63"/>
        <v>0</v>
      </c>
      <c r="S391" s="163">
        <f t="shared" si="69"/>
        <v>-1350674.6507986598</v>
      </c>
    </row>
    <row r="392" spans="1:19" ht="15.75" thickBot="1" x14ac:dyDescent="0.3">
      <c r="A392" s="8">
        <v>140</v>
      </c>
      <c r="B392" s="133">
        <v>42828</v>
      </c>
      <c r="C392" s="89">
        <f>LN('Historical Rates'!C373/'Historical Rates'!C372)</f>
        <v>-3.3730064436561383E-3</v>
      </c>
      <c r="E392" s="89">
        <f>LN('Historical Rates'!E373/'Historical Rates'!E372)</f>
        <v>-8.9761339783118576E-3</v>
      </c>
      <c r="F392" s="89">
        <f>LN('Historical Rates'!F373/'Historical Rates'!F372)</f>
        <v>-3.5842332278150498E-3</v>
      </c>
      <c r="G392" s="89">
        <f>LN('Historical Rates'!G373/'Historical Rates'!G372)</f>
        <v>-8.6734670285871819E-3</v>
      </c>
      <c r="I392" s="89">
        <f>LN('Historical Rates'!I373/'Historical Rates'!I372)</f>
        <v>-1.0657294473988093E-2</v>
      </c>
      <c r="K392" s="10">
        <f t="shared" si="62"/>
        <v>-5.4326592764487609E-3</v>
      </c>
      <c r="L392" s="7">
        <f t="shared" si="64"/>
        <v>-1187722.336029083</v>
      </c>
      <c r="M392" s="7">
        <f t="shared" si="65"/>
        <v>0</v>
      </c>
      <c r="N392" s="7">
        <f t="shared" si="66"/>
        <v>-729733.64369594899</v>
      </c>
      <c r="O392" s="7">
        <f t="shared" si="67"/>
        <v>2248.2819768115464</v>
      </c>
      <c r="P392" s="7">
        <f t="shared" si="68"/>
        <v>-1140635.5147491272</v>
      </c>
      <c r="R392" s="7">
        <f t="shared" si="63"/>
        <v>0</v>
      </c>
      <c r="S392" s="163">
        <f t="shared" si="69"/>
        <v>-3055843.212497348</v>
      </c>
    </row>
    <row r="393" spans="1:19" ht="15.75" thickBot="1" x14ac:dyDescent="0.3">
      <c r="A393" s="8">
        <v>141</v>
      </c>
      <c r="B393" s="133">
        <v>42829</v>
      </c>
      <c r="C393" s="89">
        <f>LN('Historical Rates'!C374/'Historical Rates'!C373)</f>
        <v>-7.6528175668232642E-4</v>
      </c>
      <c r="E393" s="89">
        <f>LN('Historical Rates'!E374/'Historical Rates'!E373)</f>
        <v>-2.1818733904249723E-3</v>
      </c>
      <c r="F393" s="89">
        <f>LN('Historical Rates'!F374/'Historical Rates'!F373)</f>
        <v>0</v>
      </c>
      <c r="G393" s="89">
        <f>LN('Historical Rates'!G374/'Historical Rates'!G373)</f>
        <v>-1.9803251648797043E-3</v>
      </c>
      <c r="I393" s="89">
        <f>LN('Historical Rates'!I374/'Historical Rates'!I373)</f>
        <v>7.1174677688639549E-3</v>
      </c>
      <c r="K393" s="10">
        <f t="shared" si="62"/>
        <v>-1.2574072081994888E-3</v>
      </c>
      <c r="L393" s="7">
        <f t="shared" si="64"/>
        <v>-269475.39263575606</v>
      </c>
      <c r="M393" s="7">
        <f t="shared" si="65"/>
        <v>0</v>
      </c>
      <c r="N393" s="7">
        <f t="shared" si="66"/>
        <v>-177379.97484497124</v>
      </c>
      <c r="O393" s="7">
        <f t="shared" si="67"/>
        <v>0</v>
      </c>
      <c r="P393" s="7">
        <f t="shared" si="68"/>
        <v>-260429.79195842423</v>
      </c>
      <c r="R393" s="7">
        <f t="shared" si="63"/>
        <v>0</v>
      </c>
      <c r="S393" s="163">
        <f t="shared" si="69"/>
        <v>-707285.15943915152</v>
      </c>
    </row>
    <row r="394" spans="1:19" ht="15.75" thickBot="1" x14ac:dyDescent="0.3">
      <c r="A394" s="8">
        <v>142</v>
      </c>
      <c r="B394" s="133">
        <v>42830</v>
      </c>
      <c r="C394" s="89">
        <f>LN('Historical Rates'!C375/'Historical Rates'!C374)</f>
        <v>-2.5551772182503688E-3</v>
      </c>
      <c r="E394" s="89">
        <f>LN('Historical Rates'!E375/'Historical Rates'!E374)</f>
        <v>-3.2067158669454826E-3</v>
      </c>
      <c r="F394" s="89">
        <f>LN('Historical Rates'!F375/'Historical Rates'!F374)</f>
        <v>-7.2072384049492715E-3</v>
      </c>
      <c r="G394" s="89">
        <f>LN('Historical Rates'!G375/'Historical Rates'!G374)</f>
        <v>-2.3687591101563548E-3</v>
      </c>
      <c r="I394" s="89">
        <f>LN('Historical Rates'!I375/'Historical Rates'!I374)</f>
        <v>3.539826705124208E-3</v>
      </c>
      <c r="K394" s="10">
        <f t="shared" si="62"/>
        <v>-2.6087909379147443E-3</v>
      </c>
      <c r="L394" s="7">
        <f t="shared" si="64"/>
        <v>-899743.62792471715</v>
      </c>
      <c r="M394" s="7">
        <f t="shared" si="65"/>
        <v>0</v>
      </c>
      <c r="N394" s="7">
        <f t="shared" si="66"/>
        <v>-260696.69409322186</v>
      </c>
      <c r="O394" s="7">
        <f t="shared" si="67"/>
        <v>4520.8844342725297</v>
      </c>
      <c r="P394" s="7">
        <f t="shared" si="68"/>
        <v>-311512.19668266713</v>
      </c>
      <c r="R394" s="7">
        <f t="shared" si="63"/>
        <v>0</v>
      </c>
      <c r="S394" s="163">
        <f t="shared" si="69"/>
        <v>-1467431.6342663337</v>
      </c>
    </row>
    <row r="395" spans="1:19" ht="15.75" thickBot="1" x14ac:dyDescent="0.3">
      <c r="A395" s="8">
        <v>143</v>
      </c>
      <c r="B395" s="133">
        <v>42831</v>
      </c>
      <c r="C395" s="89">
        <f>LN('Historical Rates'!C376/'Historical Rates'!C375)</f>
        <v>-1.9527192209396033E-3</v>
      </c>
      <c r="E395" s="89">
        <f>LN('Historical Rates'!E376/'Historical Rates'!E375)</f>
        <v>-1.0211131019081084E-3</v>
      </c>
      <c r="F395" s="89">
        <f>LN('Historical Rates'!F376/'Historical Rates'!F375)</f>
        <v>9.0009608589761234E-3</v>
      </c>
      <c r="G395" s="89">
        <f>LN('Historical Rates'!G376/'Historical Rates'!G375)</f>
        <v>-2.9206471856594468E-3</v>
      </c>
      <c r="I395" s="89">
        <f>LN('Historical Rates'!I376/'Historical Rates'!I375)</f>
        <v>-7.0922283094919103E-3</v>
      </c>
      <c r="K395" s="10">
        <f t="shared" ref="K395:K458" si="70">SUMPRODUCT(C395:I395,$L$6:$R$6)</f>
        <v>-2.0628674688348424E-3</v>
      </c>
      <c r="L395" s="7">
        <f t="shared" si="64"/>
        <v>-687602.66944207379</v>
      </c>
      <c r="M395" s="7">
        <f t="shared" si="65"/>
        <v>0</v>
      </c>
      <c r="N395" s="7">
        <f t="shared" si="66"/>
        <v>-83013.531914907478</v>
      </c>
      <c r="O395" s="7">
        <f t="shared" si="67"/>
        <v>-5646.032718009953</v>
      </c>
      <c r="P395" s="7">
        <f t="shared" si="68"/>
        <v>-384090.22540066112</v>
      </c>
      <c r="R395" s="7">
        <f t="shared" si="63"/>
        <v>0</v>
      </c>
      <c r="S395" s="163">
        <f t="shared" si="69"/>
        <v>-1160352.4594756523</v>
      </c>
    </row>
    <row r="396" spans="1:19" ht="15.75" thickBot="1" x14ac:dyDescent="0.3">
      <c r="A396" s="8">
        <v>144</v>
      </c>
      <c r="B396" s="133">
        <v>42832</v>
      </c>
      <c r="C396" s="89">
        <f>LN('Historical Rates'!C377/'Historical Rates'!C376)</f>
        <v>2.751913675510244E-3</v>
      </c>
      <c r="E396" s="89">
        <f>LN('Historical Rates'!E377/'Historical Rates'!E376)</f>
        <v>2.6707093249940233E-3</v>
      </c>
      <c r="F396" s="89">
        <f>LN('Historical Rates'!F377/'Historical Rates'!F376)</f>
        <v>-5.3908486348764233E-3</v>
      </c>
      <c r="G396" s="89">
        <f>LN('Historical Rates'!G377/'Historical Rates'!G376)</f>
        <v>1.6378967933037664E-3</v>
      </c>
      <c r="I396" s="89">
        <f>LN('Historical Rates'!I377/'Historical Rates'!I376)</f>
        <v>7.0922283094918366E-3</v>
      </c>
      <c r="K396" s="10">
        <f t="shared" si="70"/>
        <v>2.4976573327577896E-3</v>
      </c>
      <c r="L396" s="7">
        <f t="shared" si="64"/>
        <v>969019.59537454578</v>
      </c>
      <c r="M396" s="7">
        <f t="shared" si="65"/>
        <v>0</v>
      </c>
      <c r="N396" s="7">
        <f t="shared" si="66"/>
        <v>217120.91772355296</v>
      </c>
      <c r="O396" s="7">
        <f t="shared" si="67"/>
        <v>3381.517623198934</v>
      </c>
      <c r="P396" s="7">
        <f t="shared" si="68"/>
        <v>215397.51586976449</v>
      </c>
      <c r="R396" s="7">
        <f t="shared" ref="R396:R459" si="71">I396*R$5</f>
        <v>0</v>
      </c>
      <c r="S396" s="163">
        <f t="shared" si="69"/>
        <v>1404919.5465910621</v>
      </c>
    </row>
    <row r="397" spans="1:19" ht="15.75" thickBot="1" x14ac:dyDescent="0.3">
      <c r="A397" s="8">
        <v>145</v>
      </c>
      <c r="B397" s="133">
        <v>42835</v>
      </c>
      <c r="C397" s="89">
        <f>LN('Historical Rates'!C378/'Historical Rates'!C377)</f>
        <v>2.556073884451417E-4</v>
      </c>
      <c r="E397" s="89">
        <f>LN('Historical Rates'!E378/'Historical Rates'!E377)</f>
        <v>-2.3702736910684065E-3</v>
      </c>
      <c r="F397" s="89">
        <f>LN('Historical Rates'!F378/'Historical Rates'!F377)</f>
        <v>-9.0498355199179273E-3</v>
      </c>
      <c r="G397" s="89">
        <f>LN('Historical Rates'!G378/'Historical Rates'!G377)</f>
        <v>-9.3102403309249968E-4</v>
      </c>
      <c r="I397" s="89">
        <f>LN('Historical Rates'!I378/'Historical Rates'!I377)</f>
        <v>0</v>
      </c>
      <c r="K397" s="10">
        <f t="shared" si="70"/>
        <v>-3.9013937394713699E-4</v>
      </c>
      <c r="L397" s="7">
        <f t="shared" si="64"/>
        <v>90005.936715994758</v>
      </c>
      <c r="M397" s="7">
        <f t="shared" si="65"/>
        <v>0</v>
      </c>
      <c r="N397" s="7">
        <f t="shared" si="66"/>
        <v>-192696.37254960998</v>
      </c>
      <c r="O397" s="7">
        <f t="shared" si="67"/>
        <v>5676.6903265789178</v>
      </c>
      <c r="P397" s="7">
        <f t="shared" si="68"/>
        <v>-122437.66808937234</v>
      </c>
      <c r="R397" s="7">
        <f t="shared" si="71"/>
        <v>0</v>
      </c>
      <c r="S397" s="163">
        <f t="shared" si="69"/>
        <v>-219451.41359640865</v>
      </c>
    </row>
    <row r="398" spans="1:19" ht="15.75" thickBot="1" x14ac:dyDescent="0.3">
      <c r="A398" s="8">
        <v>146</v>
      </c>
      <c r="B398" s="133">
        <v>42836</v>
      </c>
      <c r="C398" s="89">
        <f>LN('Historical Rates'!C379/'Historical Rates'!C378)</f>
        <v>6.0680582479286972E-4</v>
      </c>
      <c r="E398" s="89">
        <f>LN('Historical Rates'!E379/'Historical Rates'!E378)</f>
        <v>-4.6971060705878693E-3</v>
      </c>
      <c r="F398" s="89">
        <f>LN('Historical Rates'!F379/'Historical Rates'!F378)</f>
        <v>-7.2993024816116079E-3</v>
      </c>
      <c r="G398" s="89">
        <f>LN('Historical Rates'!G379/'Historical Rates'!G378)</f>
        <v>-3.5716047427097348E-3</v>
      </c>
      <c r="I398" s="89">
        <f>LN('Historical Rates'!I379/'Historical Rates'!I378)</f>
        <v>-3.5398267051241737E-3</v>
      </c>
      <c r="K398" s="10">
        <f t="shared" si="70"/>
        <v>-1.1258897564457842E-3</v>
      </c>
      <c r="L398" s="7">
        <f t="shared" si="64"/>
        <v>213671.94038260641</v>
      </c>
      <c r="M398" s="7">
        <f t="shared" si="65"/>
        <v>0</v>
      </c>
      <c r="N398" s="7">
        <f t="shared" si="66"/>
        <v>-381861.09253697691</v>
      </c>
      <c r="O398" s="7">
        <f t="shared" si="67"/>
        <v>4578.6334676405131</v>
      </c>
      <c r="P398" s="7">
        <f t="shared" si="68"/>
        <v>-469696.7430387222</v>
      </c>
      <c r="R398" s="7">
        <f t="shared" si="71"/>
        <v>0</v>
      </c>
      <c r="S398" s="163">
        <f t="shared" si="69"/>
        <v>-633307.26172545215</v>
      </c>
    </row>
    <row r="399" spans="1:19" ht="15.75" thickBot="1" x14ac:dyDescent="0.3">
      <c r="A399" s="8">
        <v>147</v>
      </c>
      <c r="B399" s="133">
        <v>42837</v>
      </c>
      <c r="C399" s="89">
        <f>LN('Historical Rates'!C380/'Historical Rates'!C379)</f>
        <v>-5.8919764418419599E-3</v>
      </c>
      <c r="E399" s="89">
        <f>LN('Historical Rates'!E380/'Historical Rates'!E379)</f>
        <v>-3.1437061136472865E-3</v>
      </c>
      <c r="F399" s="89">
        <f>LN('Historical Rates'!F380/'Historical Rates'!F379)</f>
        <v>1.8298266770761572E-3</v>
      </c>
      <c r="G399" s="89">
        <f>LN('Historical Rates'!G380/'Historical Rates'!G379)</f>
        <v>-2.7113408689061875E-3</v>
      </c>
      <c r="I399" s="89">
        <f>LN('Historical Rates'!I380/'Historical Rates'!I379)</f>
        <v>0</v>
      </c>
      <c r="K399" s="10">
        <f t="shared" si="70"/>
        <v>-4.7787153756605047E-3</v>
      </c>
      <c r="L399" s="7">
        <f t="shared" si="64"/>
        <v>-2074716.4703745439</v>
      </c>
      <c r="M399" s="7">
        <f t="shared" si="65"/>
        <v>0</v>
      </c>
      <c r="N399" s="7">
        <f t="shared" si="66"/>
        <v>-255574.18400438258</v>
      </c>
      <c r="O399" s="7">
        <f t="shared" si="67"/>
        <v>-1147.7953797295611</v>
      </c>
      <c r="P399" s="7">
        <f t="shared" si="68"/>
        <v>-356564.64450397709</v>
      </c>
      <c r="R399" s="7">
        <f t="shared" si="71"/>
        <v>0</v>
      </c>
      <c r="S399" s="163">
        <f t="shared" si="69"/>
        <v>-2688003.094262633</v>
      </c>
    </row>
    <row r="400" spans="1:19" ht="15.75" thickBot="1" x14ac:dyDescent="0.3">
      <c r="A400" s="8">
        <v>148</v>
      </c>
      <c r="B400" s="133">
        <v>42838</v>
      </c>
      <c r="C400" s="89">
        <f>LN('Historical Rates'!C381/'Historical Rates'!C380)</f>
        <v>1.2517453851464996E-3</v>
      </c>
      <c r="E400" s="89">
        <f>LN('Historical Rates'!E381/'Historical Rates'!E380)</f>
        <v>6.9609433375336335E-4</v>
      </c>
      <c r="F400" s="89">
        <f>LN('Historical Rates'!F381/'Historical Rates'!F380)</f>
        <v>3.6496390875495523E-3</v>
      </c>
      <c r="G400" s="89">
        <f>LN('Historical Rates'!G381/'Historical Rates'!G380)</f>
        <v>6.4641241134506385E-5</v>
      </c>
      <c r="I400" s="89">
        <f>LN('Historical Rates'!I381/'Historical Rates'!I380)</f>
        <v>7.0671672230923528E-3</v>
      </c>
      <c r="K400" s="10">
        <f t="shared" si="70"/>
        <v>8.9525035128551814E-4</v>
      </c>
      <c r="L400" s="7">
        <f t="shared" si="64"/>
        <v>440771.75000837003</v>
      </c>
      <c r="M400" s="7">
        <f t="shared" si="65"/>
        <v>0</v>
      </c>
      <c r="N400" s="7">
        <f t="shared" si="66"/>
        <v>56590.449268391887</v>
      </c>
      <c r="O400" s="7">
        <f t="shared" si="67"/>
        <v>-2289.3091104472078</v>
      </c>
      <c r="P400" s="7">
        <f t="shared" si="68"/>
        <v>8500.8791885025876</v>
      </c>
      <c r="R400" s="7">
        <f t="shared" si="71"/>
        <v>0</v>
      </c>
      <c r="S400" s="163">
        <f t="shared" si="69"/>
        <v>503573.76935481734</v>
      </c>
    </row>
    <row r="401" spans="1:19" ht="15.75" thickBot="1" x14ac:dyDescent="0.3">
      <c r="A401" s="8">
        <v>149</v>
      </c>
      <c r="B401" s="133">
        <v>42839</v>
      </c>
      <c r="C401" s="89">
        <f>LN('Historical Rates'!C382/'Historical Rates'!C381)</f>
        <v>-1.6039264152953886E-4</v>
      </c>
      <c r="E401" s="89">
        <f>LN('Historical Rates'!E382/'Historical Rates'!E381)</f>
        <v>3.412921055455508E-3</v>
      </c>
      <c r="F401" s="89">
        <f>LN('Historical Rates'!F382/'Historical Rates'!F381)</f>
        <v>3.6363676433837124E-3</v>
      </c>
      <c r="G401" s="89">
        <f>LN('Historical Rates'!G382/'Historical Rates'!G381)</f>
        <v>3.4200201109697366E-3</v>
      </c>
      <c r="I401" s="89">
        <f>LN('Historical Rates'!I382/'Historical Rates'!I381)</f>
        <v>7.0175726586465398E-3</v>
      </c>
      <c r="K401" s="10">
        <f t="shared" si="70"/>
        <v>1.1883899066554016E-3</v>
      </c>
      <c r="L401" s="7">
        <f t="shared" si="64"/>
        <v>-56478.375022861335</v>
      </c>
      <c r="M401" s="7">
        <f t="shared" si="65"/>
        <v>0</v>
      </c>
      <c r="N401" s="7">
        <f t="shared" si="66"/>
        <v>277460.57751162985</v>
      </c>
      <c r="O401" s="7">
        <f t="shared" si="67"/>
        <v>-2280.9843316653014</v>
      </c>
      <c r="P401" s="7">
        <f t="shared" si="68"/>
        <v>449762.06018549483</v>
      </c>
      <c r="R401" s="7">
        <f t="shared" si="71"/>
        <v>0</v>
      </c>
      <c r="S401" s="163">
        <f t="shared" si="69"/>
        <v>668463.278342598</v>
      </c>
    </row>
    <row r="402" spans="1:19" ht="15.75" thickBot="1" x14ac:dyDescent="0.3">
      <c r="A402" s="8">
        <v>150</v>
      </c>
      <c r="B402" s="133">
        <v>42842</v>
      </c>
      <c r="C402" s="89">
        <f>LN('Historical Rates'!C383/'Historical Rates'!C382)</f>
        <v>-2.6984500296000709E-3</v>
      </c>
      <c r="E402" s="89">
        <f>LN('Historical Rates'!E383/'Historical Rates'!E382)</f>
        <v>-4.4723874862303515E-3</v>
      </c>
      <c r="F402" s="89">
        <f>LN('Historical Rates'!F383/'Historical Rates'!F382)</f>
        <v>3.623192369420331E-3</v>
      </c>
      <c r="G402" s="89">
        <f>LN('Historical Rates'!G383/'Historical Rates'!G382)</f>
        <v>-3.1938086669376273E-3</v>
      </c>
      <c r="I402" s="89">
        <f>LN('Historical Rates'!I383/'Historical Rates'!I382)</f>
        <v>0</v>
      </c>
      <c r="K402" s="10">
        <f t="shared" si="70"/>
        <v>-3.0863778150374485E-3</v>
      </c>
      <c r="L402" s="7">
        <f t="shared" si="64"/>
        <v>-950193.67035074637</v>
      </c>
      <c r="M402" s="7">
        <f t="shared" si="65"/>
        <v>0</v>
      </c>
      <c r="N402" s="7">
        <f t="shared" si="66"/>
        <v>-363592.12376204255</v>
      </c>
      <c r="O402" s="7">
        <f t="shared" si="67"/>
        <v>-2272.719877566291</v>
      </c>
      <c r="P402" s="7">
        <f t="shared" si="68"/>
        <v>-420013.30965064233</v>
      </c>
      <c r="R402" s="7">
        <f t="shared" si="71"/>
        <v>0</v>
      </c>
      <c r="S402" s="163">
        <f t="shared" si="69"/>
        <v>-1736071.8236409975</v>
      </c>
    </row>
    <row r="403" spans="1:19" ht="15.75" thickBot="1" x14ac:dyDescent="0.3">
      <c r="A403" s="8">
        <v>151</v>
      </c>
      <c r="B403" s="133">
        <v>42843</v>
      </c>
      <c r="C403" s="89">
        <f>LN('Historical Rates'!C384/'Historical Rates'!C383)</f>
        <v>-1.9302535126207023E-4</v>
      </c>
      <c r="E403" s="89">
        <f>LN('Historical Rates'!E384/'Historical Rates'!E383)</f>
        <v>2.7254145069886203E-4</v>
      </c>
      <c r="F403" s="89">
        <f>LN('Historical Rates'!F384/'Historical Rates'!F383)</f>
        <v>3.6101122240995722E-3</v>
      </c>
      <c r="G403" s="89">
        <f>LN('Historical Rates'!G384/'Historical Rates'!G383)</f>
        <v>2.9076811447888151E-4</v>
      </c>
      <c r="I403" s="89">
        <f>LN('Historical Rates'!I384/'Historical Rates'!I383)</f>
        <v>3.4904049397685676E-3</v>
      </c>
      <c r="K403" s="10">
        <f t="shared" si="70"/>
        <v>-1.7490593134978331E-5</v>
      </c>
      <c r="L403" s="7">
        <f t="shared" si="64"/>
        <v>-67969.191563510787</v>
      </c>
      <c r="M403" s="7">
        <f t="shared" si="65"/>
        <v>0</v>
      </c>
      <c r="N403" s="7">
        <f t="shared" si="66"/>
        <v>22156.829026527554</v>
      </c>
      <c r="O403" s="7">
        <f t="shared" si="67"/>
        <v>-2264.5150948109385</v>
      </c>
      <c r="P403" s="7">
        <f t="shared" si="68"/>
        <v>38238.507950525549</v>
      </c>
      <c r="R403" s="7">
        <f t="shared" si="71"/>
        <v>0</v>
      </c>
      <c r="S403" s="163">
        <f t="shared" si="69"/>
        <v>-9838.3696812686176</v>
      </c>
    </row>
    <row r="404" spans="1:19" ht="15.75" thickBot="1" x14ac:dyDescent="0.3">
      <c r="A404" s="8">
        <v>152</v>
      </c>
      <c r="B404" s="133">
        <v>42844</v>
      </c>
      <c r="C404" s="89">
        <f>LN('Historical Rates'!C385/'Historical Rates'!C384)</f>
        <v>-4.8272644830089342E-4</v>
      </c>
      <c r="E404" s="89">
        <f>LN('Historical Rates'!E385/'Historical Rates'!E384)</f>
        <v>2.238084650646302E-3</v>
      </c>
      <c r="F404" s="89">
        <f>LN('Historical Rates'!F385/'Historical Rates'!F384)</f>
        <v>-3.6101122240996741E-3</v>
      </c>
      <c r="G404" s="89">
        <f>LN('Historical Rates'!G385/'Historical Rates'!G384)</f>
        <v>5.1671242874184607E-4</v>
      </c>
      <c r="I404" s="89">
        <f>LN('Historical Rates'!I385/'Historical Rates'!I384)</f>
        <v>-3.4904049397686022E-3</v>
      </c>
      <c r="K404" s="10">
        <f t="shared" si="70"/>
        <v>1.4610982027821661E-4</v>
      </c>
      <c r="L404" s="7">
        <f t="shared" si="64"/>
        <v>-169980.40010190065</v>
      </c>
      <c r="M404" s="7">
        <f t="shared" si="65"/>
        <v>0</v>
      </c>
      <c r="N404" s="7">
        <f t="shared" si="66"/>
        <v>181949.78717588817</v>
      </c>
      <c r="O404" s="7">
        <f t="shared" si="67"/>
        <v>2264.5150948110027</v>
      </c>
      <c r="P404" s="7">
        <f t="shared" si="68"/>
        <v>67952.12862315237</v>
      </c>
      <c r="R404" s="7">
        <f t="shared" si="71"/>
        <v>0</v>
      </c>
      <c r="S404" s="163">
        <f t="shared" si="69"/>
        <v>82186.030791950878</v>
      </c>
    </row>
    <row r="405" spans="1:19" ht="15.75" thickBot="1" x14ac:dyDescent="0.3">
      <c r="A405" s="8">
        <v>153</v>
      </c>
      <c r="B405" s="133">
        <v>42845</v>
      </c>
      <c r="C405" s="89">
        <f>LN('Historical Rates'!C386/'Historical Rates'!C385)</f>
        <v>2.5718525074312618E-3</v>
      </c>
      <c r="E405" s="89">
        <f>LN('Historical Rates'!E386/'Historical Rates'!E385)</f>
        <v>9.1121598839609911E-3</v>
      </c>
      <c r="F405" s="89">
        <f>LN('Historical Rates'!F386/'Historical Rates'!F385)</f>
        <v>3.6101122240995722E-3</v>
      </c>
      <c r="G405" s="89">
        <f>LN('Historical Rates'!G386/'Historical Rates'!G385)</f>
        <v>9.5752932610855823E-3</v>
      </c>
      <c r="I405" s="89">
        <f>LN('Historical Rates'!I386/'Historical Rates'!I385)</f>
        <v>0</v>
      </c>
      <c r="K405" s="10">
        <f t="shared" si="70"/>
        <v>5.1616048693975854E-3</v>
      </c>
      <c r="L405" s="7">
        <f t="shared" si="64"/>
        <v>905615.42620044842</v>
      </c>
      <c r="M405" s="7">
        <f t="shared" si="65"/>
        <v>0</v>
      </c>
      <c r="N405" s="7">
        <f t="shared" si="66"/>
        <v>740792.15507804533</v>
      </c>
      <c r="O405" s="7">
        <f t="shared" si="67"/>
        <v>-2264.5150948109385</v>
      </c>
      <c r="P405" s="7">
        <f t="shared" si="68"/>
        <v>1259233.4209300927</v>
      </c>
      <c r="R405" s="7">
        <f t="shared" si="71"/>
        <v>0</v>
      </c>
      <c r="S405" s="163">
        <f t="shared" si="69"/>
        <v>2903376.4871137757</v>
      </c>
    </row>
    <row r="406" spans="1:19" ht="15.75" thickBot="1" x14ac:dyDescent="0.3">
      <c r="A406" s="8">
        <v>154</v>
      </c>
      <c r="B406" s="133">
        <v>42846</v>
      </c>
      <c r="C406" s="89">
        <f>LN('Historical Rates'!C387/'Historical Rates'!C386)</f>
        <v>2.949476362383751E-3</v>
      </c>
      <c r="E406" s="89">
        <f>LN('Historical Rates'!E387/'Historical Rates'!E386)</f>
        <v>6.2967426300169467E-3</v>
      </c>
      <c r="F406" s="89">
        <f>LN('Historical Rates'!F387/'Historical Rates'!F386)</f>
        <v>0</v>
      </c>
      <c r="G406" s="89">
        <f>LN('Historical Rates'!G387/'Historical Rates'!G386)</f>
        <v>3.6707831250146709E-3</v>
      </c>
      <c r="I406" s="89">
        <f>LN('Historical Rates'!I387/'Historical Rates'!I386)</f>
        <v>3.4904049397685676E-3</v>
      </c>
      <c r="K406" s="10">
        <f t="shared" si="70"/>
        <v>3.614669048445152E-3</v>
      </c>
      <c r="L406" s="7">
        <f t="shared" si="64"/>
        <v>1038586.4995252647</v>
      </c>
      <c r="M406" s="7">
        <f t="shared" si="65"/>
        <v>0</v>
      </c>
      <c r="N406" s="7">
        <f t="shared" si="66"/>
        <v>511906.90267326549</v>
      </c>
      <c r="O406" s="7">
        <f t="shared" si="67"/>
        <v>0</v>
      </c>
      <c r="P406" s="7">
        <f t="shared" si="68"/>
        <v>482739.55334508745</v>
      </c>
      <c r="R406" s="7">
        <f t="shared" si="71"/>
        <v>0</v>
      </c>
      <c r="S406" s="163">
        <f t="shared" si="69"/>
        <v>2033232.9555436177</v>
      </c>
    </row>
    <row r="407" spans="1:19" ht="15.75" thickBot="1" x14ac:dyDescent="0.3">
      <c r="A407" s="8">
        <v>155</v>
      </c>
      <c r="B407" s="133">
        <v>42849</v>
      </c>
      <c r="C407" s="89">
        <f>LN('Historical Rates'!C388/'Historical Rates'!C387)</f>
        <v>1.1517789857878244E-3</v>
      </c>
      <c r="E407" s="89">
        <f>LN('Historical Rates'!E388/'Historical Rates'!E387)</f>
        <v>-4.2332522077953372E-3</v>
      </c>
      <c r="F407" s="89">
        <f>LN('Historical Rates'!F388/'Historical Rates'!F387)</f>
        <v>1.8001805041478473E-3</v>
      </c>
      <c r="G407" s="89">
        <f>LN('Historical Rates'!G388/'Historical Rates'!G387)</f>
        <v>-2.3605229628085775E-3</v>
      </c>
      <c r="I407" s="89">
        <f>LN('Historical Rates'!I388/'Historical Rates'!I387)</f>
        <v>-3.4904049397686022E-3</v>
      </c>
      <c r="K407" s="10">
        <f t="shared" si="70"/>
        <v>-4.446944777699777E-4</v>
      </c>
      <c r="L407" s="7">
        <f t="shared" si="64"/>
        <v>405571.00925852341</v>
      </c>
      <c r="M407" s="7">
        <f t="shared" si="65"/>
        <v>0</v>
      </c>
      <c r="N407" s="7">
        <f t="shared" si="66"/>
        <v>-344151.1195958539</v>
      </c>
      <c r="O407" s="7">
        <f t="shared" si="67"/>
        <v>-1129.1992248368201</v>
      </c>
      <c r="P407" s="7">
        <f t="shared" si="68"/>
        <v>-310429.07246733108</v>
      </c>
      <c r="R407" s="7">
        <f t="shared" si="71"/>
        <v>0</v>
      </c>
      <c r="S407" s="163">
        <f t="shared" si="69"/>
        <v>-250138.3820294984</v>
      </c>
    </row>
    <row r="408" spans="1:19" ht="15.75" thickBot="1" x14ac:dyDescent="0.3">
      <c r="A408" s="8">
        <v>156</v>
      </c>
      <c r="B408" s="133">
        <v>42850</v>
      </c>
      <c r="C408" s="89">
        <f>LN('Historical Rates'!C389/'Historical Rates'!C388)</f>
        <v>-2.7216128737811828E-3</v>
      </c>
      <c r="E408" s="89">
        <f>LN('Historical Rates'!E389/'Historical Rates'!E388)</f>
        <v>1.2734865983089889E-2</v>
      </c>
      <c r="F408" s="89">
        <f>LN('Historical Rates'!F389/'Historical Rates'!F388)</f>
        <v>5.38117890451675E-3</v>
      </c>
      <c r="G408" s="89">
        <f>LN('Historical Rates'!G389/'Historical Rates'!G388)</f>
        <v>1.7868543363101796E-3</v>
      </c>
      <c r="I408" s="89">
        <f>LN('Historical Rates'!I389/'Historical Rates'!I388)</f>
        <v>-1.0544913176614887E-2</v>
      </c>
      <c r="K408" s="10">
        <f t="shared" si="70"/>
        <v>5.485720819934462E-4</v>
      </c>
      <c r="L408" s="7">
        <f t="shared" si="64"/>
        <v>-958349.90362791962</v>
      </c>
      <c r="M408" s="7">
        <f t="shared" si="65"/>
        <v>0</v>
      </c>
      <c r="N408" s="7">
        <f t="shared" si="66"/>
        <v>1035307.6478441251</v>
      </c>
      <c r="O408" s="7">
        <f t="shared" si="67"/>
        <v>-3375.452091436222</v>
      </c>
      <c r="P408" s="7">
        <f t="shared" si="68"/>
        <v>234986.71395893523</v>
      </c>
      <c r="R408" s="7">
        <f t="shared" si="71"/>
        <v>0</v>
      </c>
      <c r="S408" s="163">
        <f t="shared" si="69"/>
        <v>308569.00608370441</v>
      </c>
    </row>
    <row r="409" spans="1:19" ht="15.75" thickBot="1" x14ac:dyDescent="0.3">
      <c r="A409" s="8">
        <v>157</v>
      </c>
      <c r="B409" s="133">
        <v>42851</v>
      </c>
      <c r="C409" s="89">
        <f>LN('Historical Rates'!C390/'Historical Rates'!C389)</f>
        <v>-9.9443445730055375E-4</v>
      </c>
      <c r="E409" s="89">
        <f>LN('Historical Rates'!E390/'Historical Rates'!E389)</f>
        <v>2.0645618040923406E-4</v>
      </c>
      <c r="F409" s="89">
        <f>LN('Historical Rates'!F390/'Historical Rates'!F389)</f>
        <v>-5.3811789045168186E-3</v>
      </c>
      <c r="G409" s="89">
        <f>LN('Historical Rates'!G390/'Historical Rates'!G389)</f>
        <v>-1.4994658969269992E-3</v>
      </c>
      <c r="I409" s="89">
        <f>LN('Historical Rates'!I390/'Historical Rates'!I389)</f>
        <v>-3.5398267051241737E-3</v>
      </c>
      <c r="K409" s="10">
        <f t="shared" si="70"/>
        <v>-9.3725091917313424E-4</v>
      </c>
      <c r="L409" s="7">
        <f t="shared" si="64"/>
        <v>-350165.9532475046</v>
      </c>
      <c r="M409" s="7">
        <f t="shared" si="65"/>
        <v>0</v>
      </c>
      <c r="N409" s="7">
        <f t="shared" si="66"/>
        <v>16784.288331435182</v>
      </c>
      <c r="O409" s="7">
        <f t="shared" si="67"/>
        <v>3375.4520914362647</v>
      </c>
      <c r="P409" s="7">
        <f t="shared" si="68"/>
        <v>-197192.66235207987</v>
      </c>
      <c r="R409" s="7">
        <f t="shared" si="71"/>
        <v>0</v>
      </c>
      <c r="S409" s="163">
        <f t="shared" si="69"/>
        <v>-527198.8751767131</v>
      </c>
    </row>
    <row r="410" spans="1:19" ht="15.75" thickBot="1" x14ac:dyDescent="0.3">
      <c r="A410" s="8">
        <v>158</v>
      </c>
      <c r="B410" s="133">
        <v>42852</v>
      </c>
      <c r="C410" s="89">
        <f>LN('Historical Rates'!C391/'Historical Rates'!C390)</f>
        <v>2.756323657813961E-3</v>
      </c>
      <c r="E410" s="89">
        <f>LN('Historical Rates'!E391/'Historical Rates'!E390)</f>
        <v>4.06145711040788E-3</v>
      </c>
      <c r="F410" s="89">
        <f>LN('Historical Rates'!F391/'Historical Rates'!F390)</f>
        <v>-5.4102927282474317E-3</v>
      </c>
      <c r="G410" s="89">
        <f>LN('Historical Rates'!G391/'Historical Rates'!G390)</f>
        <v>3.2513097620048242E-3</v>
      </c>
      <c r="I410" s="89">
        <f>LN('Historical Rates'!I391/'Historical Rates'!I390)</f>
        <v>-3.5524016043677721E-3</v>
      </c>
      <c r="K410" s="10">
        <f t="shared" si="70"/>
        <v>3.0786519304461493E-3</v>
      </c>
      <c r="L410" s="7">
        <f t="shared" si="64"/>
        <v>970572.46358606929</v>
      </c>
      <c r="M410" s="7">
        <f t="shared" si="65"/>
        <v>0</v>
      </c>
      <c r="N410" s="7">
        <f t="shared" si="66"/>
        <v>330184.67672762624</v>
      </c>
      <c r="O410" s="7">
        <f t="shared" si="67"/>
        <v>3393.7143196477664</v>
      </c>
      <c r="P410" s="7">
        <f t="shared" si="68"/>
        <v>427575.19821889739</v>
      </c>
      <c r="R410" s="7">
        <f t="shared" si="71"/>
        <v>0</v>
      </c>
      <c r="S410" s="163">
        <f t="shared" si="69"/>
        <v>1731726.0528522409</v>
      </c>
    </row>
    <row r="411" spans="1:19" ht="15.75" thickBot="1" x14ac:dyDescent="0.3">
      <c r="A411" s="8">
        <v>159</v>
      </c>
      <c r="B411" s="133">
        <v>42853</v>
      </c>
      <c r="C411" s="89">
        <f>LN('Historical Rates'!C392/'Historical Rates'!C391)</f>
        <v>4.6620131058111502E-3</v>
      </c>
      <c r="E411" s="89">
        <f>LN('Historical Rates'!E392/'Historical Rates'!E391)</f>
        <v>4.5714365325805984E-3</v>
      </c>
      <c r="F411" s="89">
        <f>LN('Historical Rates'!F392/'Historical Rates'!F391)</f>
        <v>-1.8099552452396416E-3</v>
      </c>
      <c r="G411" s="89">
        <f>LN('Historical Rates'!G392/'Historical Rates'!G391)</f>
        <v>5.4587713703100338E-3</v>
      </c>
      <c r="I411" s="89">
        <f>LN('Historical Rates'!I392/'Historical Rates'!I391)</f>
        <v>3.5524016043677006E-3</v>
      </c>
      <c r="K411" s="10">
        <f t="shared" si="70"/>
        <v>4.8574127742001798E-3</v>
      </c>
      <c r="L411" s="7">
        <f t="shared" si="64"/>
        <v>1641614.7401812398</v>
      </c>
      <c r="M411" s="7">
        <f t="shared" si="65"/>
        <v>0</v>
      </c>
      <c r="N411" s="7">
        <f t="shared" si="66"/>
        <v>371644.52378998511</v>
      </c>
      <c r="O411" s="7">
        <f t="shared" si="67"/>
        <v>1135.33062668147</v>
      </c>
      <c r="P411" s="7">
        <f t="shared" si="68"/>
        <v>717875.38608832553</v>
      </c>
      <c r="R411" s="7">
        <f t="shared" si="71"/>
        <v>0</v>
      </c>
      <c r="S411" s="163">
        <f t="shared" si="69"/>
        <v>2732269.980686232</v>
      </c>
    </row>
    <row r="412" spans="1:19" ht="15.75" thickBot="1" x14ac:dyDescent="0.3">
      <c r="A412" s="8">
        <v>160</v>
      </c>
      <c r="B412" s="133">
        <v>42857</v>
      </c>
      <c r="C412" s="89">
        <f>LN('Historical Rates'!C393/'Historical Rates'!C392)</f>
        <v>1.5915967071435352E-3</v>
      </c>
      <c r="E412" s="89">
        <f>LN('Historical Rates'!E393/'Historical Rates'!E392)</f>
        <v>5.2488966629793393E-3</v>
      </c>
      <c r="F412" s="89">
        <f>LN('Historical Rates'!F393/'Historical Rates'!F392)</f>
        <v>-1.8132371241808313E-3</v>
      </c>
      <c r="G412" s="89">
        <f>LN('Historical Rates'!G393/'Historical Rates'!G392)</f>
        <v>4.5158209152318992E-3</v>
      </c>
      <c r="I412" s="89">
        <f>LN('Historical Rates'!I393/'Historical Rates'!I392)</f>
        <v>0</v>
      </c>
      <c r="K412" s="10">
        <f t="shared" si="70"/>
        <v>2.8127701247101572E-3</v>
      </c>
      <c r="L412" s="7">
        <f t="shared" si="64"/>
        <v>560442.14281893324</v>
      </c>
      <c r="M412" s="7">
        <f t="shared" si="65"/>
        <v>0</v>
      </c>
      <c r="N412" s="7">
        <f t="shared" si="66"/>
        <v>426720.06640210433</v>
      </c>
      <c r="O412" s="7">
        <f t="shared" si="67"/>
        <v>1137.3892508849101</v>
      </c>
      <c r="P412" s="7">
        <f t="shared" si="68"/>
        <v>593869.29092868662</v>
      </c>
      <c r="R412" s="7">
        <f t="shared" si="71"/>
        <v>0</v>
      </c>
      <c r="S412" s="163">
        <f t="shared" si="69"/>
        <v>1582168.8894006091</v>
      </c>
    </row>
    <row r="413" spans="1:19" ht="15.75" thickBot="1" x14ac:dyDescent="0.3">
      <c r="A413" s="8">
        <v>161</v>
      </c>
      <c r="B413" s="133">
        <v>42858</v>
      </c>
      <c r="C413" s="89">
        <f>LN('Historical Rates'!C394/'Historical Rates'!C393)</f>
        <v>2.6047471923436524E-3</v>
      </c>
      <c r="E413" s="89">
        <f>LN('Historical Rates'!E394/'Historical Rates'!E393)</f>
        <v>7.559018850449153E-4</v>
      </c>
      <c r="F413" s="89">
        <f>LN('Historical Rates'!F394/'Historical Rates'!F393)</f>
        <v>1.8132371241807218E-3</v>
      </c>
      <c r="G413" s="89">
        <f>LN('Historical Rates'!G394/'Historical Rates'!G393)</f>
        <v>-3.1512936321043269E-4</v>
      </c>
      <c r="I413" s="89">
        <f>LN('Historical Rates'!I394/'Historical Rates'!I393)</f>
        <v>-3.5524016043677721E-3</v>
      </c>
      <c r="K413" s="10">
        <f t="shared" si="70"/>
        <v>1.6641421750297771E-3</v>
      </c>
      <c r="L413" s="7">
        <f t="shared" si="64"/>
        <v>917198.49094097584</v>
      </c>
      <c r="M413" s="7">
        <f t="shared" si="65"/>
        <v>0</v>
      </c>
      <c r="N413" s="7">
        <f t="shared" si="66"/>
        <v>61452.629626881215</v>
      </c>
      <c r="O413" s="7">
        <f t="shared" si="67"/>
        <v>-1137.3892508848414</v>
      </c>
      <c r="P413" s="7">
        <f t="shared" si="68"/>
        <v>-41442.221689824873</v>
      </c>
      <c r="R413" s="7">
        <f t="shared" si="71"/>
        <v>0</v>
      </c>
      <c r="S413" s="163">
        <f t="shared" si="69"/>
        <v>936071.50962714734</v>
      </c>
    </row>
    <row r="414" spans="1:19" ht="15.75" thickBot="1" x14ac:dyDescent="0.3">
      <c r="A414" s="8">
        <v>162</v>
      </c>
      <c r="B414" s="133">
        <v>42859</v>
      </c>
      <c r="C414" s="89">
        <f>LN('Historical Rates'!C395/'Historical Rates'!C394)</f>
        <v>4.1232536226524092E-4</v>
      </c>
      <c r="E414" s="89">
        <f>LN('Historical Rates'!E395/'Historical Rates'!E394)</f>
        <v>-3.1973491341597096E-4</v>
      </c>
      <c r="F414" s="89">
        <f>LN('Historical Rates'!F395/'Historical Rates'!F394)</f>
        <v>0</v>
      </c>
      <c r="G414" s="89">
        <f>LN('Historical Rates'!G395/'Historical Rates'!G394)</f>
        <v>4.3400388908770944E-3</v>
      </c>
      <c r="I414" s="89">
        <f>LN('Historical Rates'!I395/'Historical Rates'!I394)</f>
        <v>0</v>
      </c>
      <c r="K414" s="10">
        <f t="shared" si="70"/>
        <v>1.2265876042144071E-3</v>
      </c>
      <c r="L414" s="7">
        <f t="shared" si="64"/>
        <v>145190.36671121023</v>
      </c>
      <c r="M414" s="7">
        <f t="shared" si="65"/>
        <v>0</v>
      </c>
      <c r="N414" s="7">
        <f t="shared" si="66"/>
        <v>-25993.520589999705</v>
      </c>
      <c r="O414" s="7">
        <f t="shared" si="67"/>
        <v>0</v>
      </c>
      <c r="P414" s="7">
        <f t="shared" si="68"/>
        <v>570752.44282483833</v>
      </c>
      <c r="R414" s="7">
        <f t="shared" si="71"/>
        <v>0</v>
      </c>
      <c r="S414" s="163">
        <f t="shared" si="69"/>
        <v>689949.28894604882</v>
      </c>
    </row>
    <row r="415" spans="1:19" ht="15.75" thickBot="1" x14ac:dyDescent="0.3">
      <c r="A415" s="8">
        <v>163</v>
      </c>
      <c r="B415" s="133">
        <v>42860</v>
      </c>
      <c r="C415" s="89">
        <f>LN('Historical Rates'!C396/'Historical Rates'!C395)</f>
        <v>1.0459091646448813E-3</v>
      </c>
      <c r="E415" s="89">
        <f>LN('Historical Rates'!E396/'Historical Rates'!E395)</f>
        <v>3.0768361912414067E-3</v>
      </c>
      <c r="F415" s="89">
        <f>LN('Historical Rates'!F396/'Historical Rates'!F395)</f>
        <v>-7.2727593290795849E-3</v>
      </c>
      <c r="G415" s="89">
        <f>LN('Historical Rates'!G396/'Historical Rates'!G395)</f>
        <v>-4.7083196877153094E-4</v>
      </c>
      <c r="I415" s="89">
        <f>LN('Historical Rates'!I396/'Historical Rates'!I395)</f>
        <v>-3.5650661644962569E-3</v>
      </c>
      <c r="K415" s="10">
        <f t="shared" si="70"/>
        <v>9.9747196191225557E-4</v>
      </c>
      <c r="L415" s="7">
        <f t="shared" si="64"/>
        <v>368291.52183881402</v>
      </c>
      <c r="M415" s="7">
        <f t="shared" si="65"/>
        <v>0</v>
      </c>
      <c r="N415" s="7">
        <f t="shared" si="66"/>
        <v>250137.85336929938</v>
      </c>
      <c r="O415" s="7">
        <f t="shared" si="67"/>
        <v>4561.9837443517508</v>
      </c>
      <c r="P415" s="7">
        <f t="shared" si="68"/>
        <v>-61918.453519219722</v>
      </c>
      <c r="R415" s="7">
        <f t="shared" si="71"/>
        <v>0</v>
      </c>
      <c r="S415" s="163">
        <f t="shared" si="69"/>
        <v>561072.90543324535</v>
      </c>
    </row>
    <row r="416" spans="1:19" ht="15.75" thickBot="1" x14ac:dyDescent="0.3">
      <c r="A416" s="8">
        <v>164</v>
      </c>
      <c r="B416" s="133">
        <v>42865</v>
      </c>
      <c r="C416" s="89">
        <f>LN('Historical Rates'!C397/'Historical Rates'!C396)</f>
        <v>7.605319331511283E-3</v>
      </c>
      <c r="E416" s="89">
        <f>LN('Historical Rates'!E397/'Historical Rates'!E396)</f>
        <v>1.0063957369816818E-2</v>
      </c>
      <c r="F416" s="89">
        <f>LN('Historical Rates'!F397/'Historical Rates'!F396)</f>
        <v>-3.6563112031105433E-3</v>
      </c>
      <c r="G416" s="89">
        <f>LN('Historical Rates'!G397/'Historical Rates'!G396)</f>
        <v>1.0338511337412815E-2</v>
      </c>
      <c r="I416" s="89">
        <f>LN('Historical Rates'!I397/'Historical Rates'!I396)</f>
        <v>1.0657294473988199E-2</v>
      </c>
      <c r="K416" s="10">
        <f t="shared" si="70"/>
        <v>8.636692777555674E-3</v>
      </c>
      <c r="L416" s="7">
        <f t="shared" si="64"/>
        <v>2678028.5758596067</v>
      </c>
      <c r="M416" s="7">
        <f t="shared" si="65"/>
        <v>0</v>
      </c>
      <c r="N416" s="7">
        <f t="shared" si="66"/>
        <v>818170.52856182004</v>
      </c>
      <c r="O416" s="7">
        <f t="shared" si="67"/>
        <v>2293.4943283751504</v>
      </c>
      <c r="P416" s="7">
        <f t="shared" si="68"/>
        <v>1359603.1624057982</v>
      </c>
      <c r="R416" s="7">
        <f t="shared" si="71"/>
        <v>0</v>
      </c>
      <c r="S416" s="163">
        <f t="shared" si="69"/>
        <v>4858095.7611555997</v>
      </c>
    </row>
    <row r="417" spans="1:19" ht="15.75" thickBot="1" x14ac:dyDescent="0.3">
      <c r="A417" s="8">
        <v>165</v>
      </c>
      <c r="B417" s="133">
        <v>42866</v>
      </c>
      <c r="C417" s="89">
        <f>LN('Historical Rates'!C398/'Historical Rates'!C397)</f>
        <v>1.0683090314096812E-3</v>
      </c>
      <c r="E417" s="89">
        <f>LN('Historical Rates'!E398/'Historical Rates'!E397)</f>
        <v>-7.1699343972309679E-3</v>
      </c>
      <c r="F417" s="89">
        <f>LN('Historical Rates'!F398/'Historical Rates'!F397)</f>
        <v>5.4794657646255705E-3</v>
      </c>
      <c r="G417" s="89">
        <f>LN('Historical Rates'!G398/'Historical Rates'!G397)</f>
        <v>-1.745934298927412E-2</v>
      </c>
      <c r="I417" s="89">
        <f>LN('Historical Rates'!I398/'Historical Rates'!I397)</f>
        <v>-1.0657294473988093E-2</v>
      </c>
      <c r="K417" s="10">
        <f t="shared" si="70"/>
        <v>-4.4555187633094915E-3</v>
      </c>
      <c r="L417" s="7">
        <f t="shared" si="64"/>
        <v>376179.09114087274</v>
      </c>
      <c r="M417" s="7">
        <f t="shared" si="65"/>
        <v>0</v>
      </c>
      <c r="N417" s="7">
        <f t="shared" si="66"/>
        <v>-582894.85934525693</v>
      </c>
      <c r="O417" s="7">
        <f t="shared" si="67"/>
        <v>-3437.1044901766818</v>
      </c>
      <c r="P417" s="7">
        <f t="shared" si="68"/>
        <v>-2296053.7708985978</v>
      </c>
      <c r="R417" s="7">
        <f t="shared" si="71"/>
        <v>0</v>
      </c>
      <c r="S417" s="163">
        <f t="shared" si="69"/>
        <v>-2506206.6435931586</v>
      </c>
    </row>
    <row r="418" spans="1:19" ht="15.75" thickBot="1" x14ac:dyDescent="0.3">
      <c r="A418" s="8">
        <v>166</v>
      </c>
      <c r="B418" s="133">
        <v>42867</v>
      </c>
      <c r="C418" s="89">
        <f>LN('Historical Rates'!C399/'Historical Rates'!C398)</f>
        <v>-6.8696305954960395E-3</v>
      </c>
      <c r="E418" s="89">
        <f>LN('Historical Rates'!E399/'Historical Rates'!E398)</f>
        <v>-6.6106358454339287E-3</v>
      </c>
      <c r="F418" s="89">
        <f>LN('Historical Rates'!F399/'Historical Rates'!F398)</f>
        <v>9.0662452377530418E-3</v>
      </c>
      <c r="G418" s="89">
        <f>LN('Historical Rates'!G399/'Historical Rates'!G398)</f>
        <v>-8.1596820576537582E-3</v>
      </c>
      <c r="I418" s="89">
        <f>LN('Historical Rates'!I399/'Historical Rates'!I398)</f>
        <v>-1.077209698191107E-2</v>
      </c>
      <c r="K418" s="10">
        <f t="shared" si="70"/>
        <v>-7.1736728856490271E-3</v>
      </c>
      <c r="L418" s="7">
        <f t="shared" si="64"/>
        <v>-2418973.6470515942</v>
      </c>
      <c r="M418" s="7">
        <f t="shared" si="65"/>
        <v>0</v>
      </c>
      <c r="N418" s="7">
        <f t="shared" si="66"/>
        <v>-537425.51016855496</v>
      </c>
      <c r="O418" s="7">
        <f t="shared" si="67"/>
        <v>-5686.9836502853504</v>
      </c>
      <c r="P418" s="7">
        <f t="shared" si="68"/>
        <v>-1073068.3720068471</v>
      </c>
      <c r="R418" s="7">
        <f t="shared" si="71"/>
        <v>0</v>
      </c>
      <c r="S418" s="163">
        <f t="shared" si="69"/>
        <v>-4035154.5128772818</v>
      </c>
    </row>
    <row r="419" spans="1:19" ht="15.75" thickBot="1" x14ac:dyDescent="0.3">
      <c r="A419" s="8">
        <v>167</v>
      </c>
      <c r="B419" s="133">
        <v>42870</v>
      </c>
      <c r="C419" s="89">
        <f>LN('Historical Rates'!C400/'Historical Rates'!C399)</f>
        <v>-2.3743580604621293E-3</v>
      </c>
      <c r="E419" s="89">
        <f>LN('Historical Rates'!E400/'Historical Rates'!E399)</f>
        <v>-2.2716030387385849E-3</v>
      </c>
      <c r="F419" s="89">
        <f>LN('Historical Rates'!F400/'Historical Rates'!F399)</f>
        <v>-5.4298775943693997E-3</v>
      </c>
      <c r="G419" s="89">
        <f>LN('Historical Rates'!G400/'Historical Rates'!G399)</f>
        <v>-1.5952528667793912E-3</v>
      </c>
      <c r="I419" s="89">
        <f>LN('Historical Rates'!I400/'Historical Rates'!I399)</f>
        <v>3.6036075032983964E-3</v>
      </c>
      <c r="K419" s="10">
        <f t="shared" si="70"/>
        <v>-2.1815855198393289E-3</v>
      </c>
      <c r="L419" s="7">
        <f t="shared" si="64"/>
        <v>-836072.55107546307</v>
      </c>
      <c r="M419" s="7">
        <f t="shared" si="65"/>
        <v>0</v>
      </c>
      <c r="N419" s="7">
        <f t="shared" si="66"/>
        <v>-184674.73485742853</v>
      </c>
      <c r="O419" s="7">
        <f t="shared" si="67"/>
        <v>3405.9993186200932</v>
      </c>
      <c r="P419" s="7">
        <f t="shared" si="68"/>
        <v>-209789.47275139712</v>
      </c>
      <c r="R419" s="7">
        <f t="shared" si="71"/>
        <v>0</v>
      </c>
      <c r="S419" s="163">
        <f t="shared" si="69"/>
        <v>-1227130.7593656685</v>
      </c>
    </row>
    <row r="420" spans="1:19" ht="15.75" thickBot="1" x14ac:dyDescent="0.3">
      <c r="A420" s="8">
        <v>168</v>
      </c>
      <c r="B420" s="133">
        <v>42871</v>
      </c>
      <c r="C420" s="89">
        <f>LN('Historical Rates'!C401/'Historical Rates'!C400)</f>
        <v>-6.2955280898918985E-3</v>
      </c>
      <c r="E420" s="89">
        <f>LN('Historical Rates'!E401/'Historical Rates'!E400)</f>
        <v>2.6206228782422341E-3</v>
      </c>
      <c r="F420" s="89">
        <f>LN('Historical Rates'!F401/'Historical Rates'!F400)</f>
        <v>9.033485097667826E-3</v>
      </c>
      <c r="G420" s="89">
        <f>LN('Historical Rates'!G401/'Historical Rates'!G400)</f>
        <v>3.3152724021545199E-3</v>
      </c>
      <c r="I420" s="89">
        <f>LN('Historical Rates'!I401/'Historical Rates'!I400)</f>
        <v>-7.2202479734870201E-3</v>
      </c>
      <c r="K420" s="10">
        <f t="shared" si="70"/>
        <v>-2.7972660928237024E-3</v>
      </c>
      <c r="L420" s="7">
        <f t="shared" si="64"/>
        <v>-2216817.3866155217</v>
      </c>
      <c r="M420" s="7">
        <f t="shared" si="65"/>
        <v>0</v>
      </c>
      <c r="N420" s="7">
        <f t="shared" si="66"/>
        <v>213049.03495350099</v>
      </c>
      <c r="O420" s="7">
        <f t="shared" si="67"/>
        <v>-5666.4341972140974</v>
      </c>
      <c r="P420" s="7">
        <f t="shared" si="68"/>
        <v>435986.8355412503</v>
      </c>
      <c r="R420" s="7">
        <f t="shared" si="71"/>
        <v>0</v>
      </c>
      <c r="S420" s="163">
        <f t="shared" si="69"/>
        <v>-1573447.9503179844</v>
      </c>
    </row>
    <row r="421" spans="1:19" ht="15.75" thickBot="1" x14ac:dyDescent="0.3">
      <c r="A421" s="8">
        <v>169</v>
      </c>
      <c r="B421" s="133">
        <v>42872</v>
      </c>
      <c r="C421" s="89">
        <f>LN('Historical Rates'!C402/'Historical Rates'!C401)</f>
        <v>-4.731769171263534E-3</v>
      </c>
      <c r="E421" s="89">
        <f>LN('Historical Rates'!E402/'Historical Rates'!E401)</f>
        <v>2.0625452138813465E-3</v>
      </c>
      <c r="F421" s="89">
        <f>LN('Historical Rates'!F402/'Historical Rates'!F401)</f>
        <v>-5.4102927282474317E-3</v>
      </c>
      <c r="G421" s="89">
        <f>LN('Historical Rates'!G402/'Historical Rates'!G401)</f>
        <v>1.7806046040033405E-3</v>
      </c>
      <c r="I421" s="89">
        <f>LN('Historical Rates'!I402/'Historical Rates'!I401)</f>
        <v>-3.6297680505786127E-3</v>
      </c>
      <c r="K421" s="10">
        <f t="shared" si="70"/>
        <v>-2.2416916824307908E-3</v>
      </c>
      <c r="L421" s="7">
        <f t="shared" si="64"/>
        <v>-1666177.6452320518</v>
      </c>
      <c r="M421" s="7">
        <f t="shared" si="65"/>
        <v>0</v>
      </c>
      <c r="N421" s="7">
        <f t="shared" si="66"/>
        <v>167678.94038234279</v>
      </c>
      <c r="O421" s="7">
        <f t="shared" si="67"/>
        <v>3393.7143196477664</v>
      </c>
      <c r="P421" s="7">
        <f t="shared" si="68"/>
        <v>234164.82040663832</v>
      </c>
      <c r="R421" s="7">
        <f t="shared" si="71"/>
        <v>0</v>
      </c>
      <c r="S421" s="163">
        <f t="shared" si="69"/>
        <v>-1260940.170123423</v>
      </c>
    </row>
    <row r="422" spans="1:19" ht="15.75" thickBot="1" x14ac:dyDescent="0.3">
      <c r="A422" s="8">
        <v>170</v>
      </c>
      <c r="B422" s="133">
        <v>42873</v>
      </c>
      <c r="C422" s="89">
        <f>LN('Historical Rates'!C403/'Historical Rates'!C402)</f>
        <v>3.6467203971843809E-3</v>
      </c>
      <c r="E422" s="89">
        <f>LN('Historical Rates'!E403/'Historical Rates'!E402)</f>
        <v>8.3230258227407292E-3</v>
      </c>
      <c r="F422" s="89">
        <f>LN('Historical Rates'!F403/'Historical Rates'!F402)</f>
        <v>-1.8099552452396416E-3</v>
      </c>
      <c r="G422" s="89">
        <f>LN('Historical Rates'!G403/'Historical Rates'!G402)</f>
        <v>1.1528688513771312E-2</v>
      </c>
      <c r="I422" s="89">
        <f>LN('Historical Rates'!I403/'Historical Rates'!I402)</f>
        <v>1.4440684154794428E-2</v>
      </c>
      <c r="K422" s="10">
        <f t="shared" si="70"/>
        <v>6.1831651236752645E-3</v>
      </c>
      <c r="L422" s="7">
        <f t="shared" si="64"/>
        <v>1284104.0600841176</v>
      </c>
      <c r="M422" s="7">
        <f t="shared" si="65"/>
        <v>0</v>
      </c>
      <c r="N422" s="7">
        <f t="shared" si="66"/>
        <v>676637.84596788371</v>
      </c>
      <c r="O422" s="7">
        <f t="shared" si="67"/>
        <v>1135.33062668147</v>
      </c>
      <c r="P422" s="7">
        <f t="shared" si="68"/>
        <v>1516121.6978108345</v>
      </c>
      <c r="R422" s="7">
        <f t="shared" si="71"/>
        <v>0</v>
      </c>
      <c r="S422" s="163">
        <f t="shared" si="69"/>
        <v>3477998.9344895175</v>
      </c>
    </row>
    <row r="423" spans="1:19" ht="15.75" thickBot="1" x14ac:dyDescent="0.3">
      <c r="A423" s="8">
        <v>171</v>
      </c>
      <c r="B423" s="133">
        <v>42874</v>
      </c>
      <c r="C423" s="89">
        <f>LN('Historical Rates'!C404/'Historical Rates'!C403)</f>
        <v>1.1488385230881035E-3</v>
      </c>
      <c r="E423" s="89">
        <f>LN('Historical Rates'!E404/'Historical Rates'!E403)</f>
        <v>3.3328575600265037E-3</v>
      </c>
      <c r="F423" s="89">
        <f>LN('Historical Rates'!F404/'Historical Rates'!F403)</f>
        <v>-1.8282044837449069E-2</v>
      </c>
      <c r="G423" s="89">
        <f>LN('Historical Rates'!G404/'Historical Rates'!G403)</f>
        <v>5.3244926593571358E-3</v>
      </c>
      <c r="I423" s="89">
        <f>LN('Historical Rates'!I404/'Historical Rates'!I403)</f>
        <v>1.7762456339840249E-2</v>
      </c>
      <c r="K423" s="10">
        <f t="shared" si="70"/>
        <v>2.4661051483054262E-3</v>
      </c>
      <c r="L423" s="7">
        <f t="shared" si="64"/>
        <v>404535.59670148918</v>
      </c>
      <c r="M423" s="7">
        <f t="shared" si="65"/>
        <v>0</v>
      </c>
      <c r="N423" s="7">
        <f t="shared" si="66"/>
        <v>270951.64767751558</v>
      </c>
      <c r="O423" s="7">
        <f t="shared" si="67"/>
        <v>11467.778265186678</v>
      </c>
      <c r="P423" s="7">
        <f t="shared" si="68"/>
        <v>700216.58066682646</v>
      </c>
      <c r="R423" s="7">
        <f t="shared" si="71"/>
        <v>0</v>
      </c>
      <c r="S423" s="163">
        <f t="shared" si="69"/>
        <v>1387171.6033110179</v>
      </c>
    </row>
    <row r="424" spans="1:19" ht="15.75" thickBot="1" x14ac:dyDescent="0.3">
      <c r="A424" s="8">
        <v>172</v>
      </c>
      <c r="B424" s="133">
        <v>42877</v>
      </c>
      <c r="C424" s="89">
        <f>LN('Historical Rates'!C405/'Historical Rates'!C404)</f>
        <v>-3.1624872625637137E-3</v>
      </c>
      <c r="E424" s="89">
        <f>LN('Historical Rates'!E405/'Historical Rates'!E404)</f>
        <v>1.4340824048333188E-4</v>
      </c>
      <c r="F424" s="89">
        <f>LN('Historical Rates'!F405/'Historical Rates'!F404)</f>
        <v>1.1009285508369396E-2</v>
      </c>
      <c r="G424" s="89">
        <f>LN('Historical Rates'!G405/'Historical Rates'!G404)</f>
        <v>-6.8745706100944396E-4</v>
      </c>
      <c r="I424" s="89">
        <f>LN('Historical Rates'!I405/'Historical Rates'!I404)</f>
        <v>-1.4184634991956413E-2</v>
      </c>
      <c r="K424" s="10">
        <f t="shared" si="70"/>
        <v>-2.1320135066184849E-3</v>
      </c>
      <c r="L424" s="7">
        <f t="shared" si="64"/>
        <v>-1113593.1169710257</v>
      </c>
      <c r="M424" s="7">
        <f t="shared" si="65"/>
        <v>0</v>
      </c>
      <c r="N424" s="7">
        <f t="shared" si="66"/>
        <v>11658.673780580999</v>
      </c>
      <c r="O424" s="7">
        <f t="shared" si="67"/>
        <v>-6905.794520834871</v>
      </c>
      <c r="P424" s="7">
        <f t="shared" si="68"/>
        <v>-90406.516340923627</v>
      </c>
      <c r="R424" s="7">
        <f t="shared" si="71"/>
        <v>0</v>
      </c>
      <c r="S424" s="163">
        <f t="shared" si="69"/>
        <v>-1199246.7540522034</v>
      </c>
    </row>
    <row r="425" spans="1:19" ht="15.75" thickBot="1" x14ac:dyDescent="0.3">
      <c r="A425" s="8">
        <v>173</v>
      </c>
      <c r="B425" s="133">
        <v>42878</v>
      </c>
      <c r="C425" s="89">
        <f>LN('Historical Rates'!C406/'Historical Rates'!C405)</f>
        <v>-5.9366399788197211E-3</v>
      </c>
      <c r="E425" s="89">
        <f>LN('Historical Rates'!E406/'Historical Rates'!E405)</f>
        <v>-1.3775688092867284E-3</v>
      </c>
      <c r="F425" s="89">
        <f>LN('Historical Rates'!F406/'Historical Rates'!F405)</f>
        <v>1.8231545615149567E-3</v>
      </c>
      <c r="G425" s="89">
        <f>LN('Historical Rates'!G406/'Historical Rates'!G405)</f>
        <v>-9.0691607861090697E-4</v>
      </c>
      <c r="I425" s="89">
        <f>LN('Historical Rates'!I406/'Historical Rates'!I405)</f>
        <v>-3.5778213478838551E-3</v>
      </c>
      <c r="K425" s="10">
        <f t="shared" si="70"/>
        <v>-4.1295428887093777E-3</v>
      </c>
      <c r="L425" s="7">
        <f t="shared" si="64"/>
        <v>-2090443.650669239</v>
      </c>
      <c r="M425" s="7">
        <f t="shared" si="65"/>
        <v>0</v>
      </c>
      <c r="N425" s="7">
        <f t="shared" si="66"/>
        <v>-111992.34649032647</v>
      </c>
      <c r="O425" s="7">
        <f t="shared" si="67"/>
        <v>-1143.6101618014868</v>
      </c>
      <c r="P425" s="7">
        <f t="shared" si="68"/>
        <v>-119267.26472252639</v>
      </c>
      <c r="R425" s="7">
        <f t="shared" si="71"/>
        <v>0</v>
      </c>
      <c r="S425" s="163">
        <f t="shared" si="69"/>
        <v>-2322846.8720438932</v>
      </c>
    </row>
    <row r="426" spans="1:19" ht="15.75" thickBot="1" x14ac:dyDescent="0.3">
      <c r="A426" s="8">
        <v>174</v>
      </c>
      <c r="B426" s="133">
        <v>42879</v>
      </c>
      <c r="C426" s="89">
        <f>LN('Historical Rates'!C407/'Historical Rates'!C406)</f>
        <v>4.1832253276833086E-4</v>
      </c>
      <c r="E426" s="89">
        <f>LN('Historical Rates'!E407/'Historical Rates'!E406)</f>
        <v>5.0418349039750713E-3</v>
      </c>
      <c r="F426" s="89">
        <f>LN('Historical Rates'!F407/'Historical Rates'!F406)</f>
        <v>1.8198367169858993E-3</v>
      </c>
      <c r="G426" s="89">
        <f>LN('Historical Rates'!G407/'Historical Rates'!G406)</f>
        <v>2.1564867013578906E-3</v>
      </c>
      <c r="I426" s="89">
        <f>LN('Historical Rates'!I407/'Historical Rates'!I406)</f>
        <v>3.5778213478839024E-3</v>
      </c>
      <c r="K426" s="10">
        <f t="shared" si="70"/>
        <v>1.4927133922459992E-3</v>
      </c>
      <c r="L426" s="7">
        <f t="shared" si="64"/>
        <v>147302.12471656222</v>
      </c>
      <c r="M426" s="7">
        <f t="shared" si="65"/>
        <v>0</v>
      </c>
      <c r="N426" s="7">
        <f t="shared" si="66"/>
        <v>409886.54628828197</v>
      </c>
      <c r="O426" s="7">
        <f t="shared" si="67"/>
        <v>-1141.5289774637452</v>
      </c>
      <c r="P426" s="7">
        <f t="shared" si="68"/>
        <v>283596.54917068098</v>
      </c>
      <c r="R426" s="7">
        <f t="shared" si="71"/>
        <v>0</v>
      </c>
      <c r="S426" s="163">
        <f t="shared" si="69"/>
        <v>839643.69119806145</v>
      </c>
    </row>
    <row r="427" spans="1:19" ht="15.75" thickBot="1" x14ac:dyDescent="0.3">
      <c r="A427" s="8">
        <v>175</v>
      </c>
      <c r="B427" s="133">
        <v>42880</v>
      </c>
      <c r="C427" s="89">
        <f>LN('Historical Rates'!C408/'Historical Rates'!C407)</f>
        <v>1.1896533724665317E-3</v>
      </c>
      <c r="E427" s="89">
        <f>LN('Historical Rates'!E408/'Historical Rates'!E407)</f>
        <v>-6.2775205074194823E-3</v>
      </c>
      <c r="F427" s="89">
        <f>LN('Historical Rates'!F408/'Historical Rates'!F407)</f>
        <v>3.6297680505787311E-3</v>
      </c>
      <c r="G427" s="89">
        <f>LN('Historical Rates'!G408/'Historical Rates'!G407)</f>
        <v>-5.5726147590826865E-3</v>
      </c>
      <c r="I427" s="89">
        <f>LN('Historical Rates'!I408/'Historical Rates'!I407)</f>
        <v>-7.168489478612516E-3</v>
      </c>
      <c r="K427" s="10">
        <f t="shared" si="70"/>
        <v>-1.4694537492011437E-3</v>
      </c>
      <c r="L427" s="7">
        <f t="shared" si="64"/>
        <v>418907.55508881918</v>
      </c>
      <c r="M427" s="7">
        <f t="shared" si="65"/>
        <v>0</v>
      </c>
      <c r="N427" s="7">
        <f t="shared" si="66"/>
        <v>-510344.19988869136</v>
      </c>
      <c r="O427" s="7">
        <f t="shared" si="67"/>
        <v>-2276.8446050865205</v>
      </c>
      <c r="P427" s="7">
        <f t="shared" si="68"/>
        <v>-732846.77087891614</v>
      </c>
      <c r="R427" s="7">
        <f t="shared" si="71"/>
        <v>0</v>
      </c>
      <c r="S427" s="163">
        <f t="shared" si="69"/>
        <v>-826560.26028387481</v>
      </c>
    </row>
    <row r="428" spans="1:19" ht="15.75" thickBot="1" x14ac:dyDescent="0.3">
      <c r="A428" s="8">
        <v>176</v>
      </c>
      <c r="B428" s="133">
        <v>42881</v>
      </c>
      <c r="C428" s="89">
        <f>LN('Historical Rates'!C409/'Historical Rates'!C408)</f>
        <v>-2.0264735049816177E-3</v>
      </c>
      <c r="E428" s="89">
        <f>LN('Historical Rates'!E409/'Historical Rates'!E408)</f>
        <v>2.3264173628911936E-3</v>
      </c>
      <c r="F428" s="89">
        <f>LN('Historical Rates'!F409/'Historical Rates'!F408)</f>
        <v>0</v>
      </c>
      <c r="G428" s="89">
        <f>LN('Historical Rates'!G409/'Historical Rates'!G408)</f>
        <v>2.5710179083603259E-3</v>
      </c>
      <c r="I428" s="89">
        <f>LN('Historical Rates'!I409/'Historical Rates'!I408)</f>
        <v>0</v>
      </c>
      <c r="K428" s="10">
        <f t="shared" si="70"/>
        <v>-3.3125899782658326E-4</v>
      </c>
      <c r="L428" s="7">
        <f t="shared" si="64"/>
        <v>-713573.4501084697</v>
      </c>
      <c r="M428" s="7">
        <f t="shared" si="65"/>
        <v>0</v>
      </c>
      <c r="N428" s="7">
        <f t="shared" si="66"/>
        <v>189130.98033986692</v>
      </c>
      <c r="O428" s="7">
        <f t="shared" si="67"/>
        <v>0</v>
      </c>
      <c r="P428" s="7">
        <f t="shared" si="68"/>
        <v>338110.96827441268</v>
      </c>
      <c r="R428" s="7">
        <f t="shared" si="71"/>
        <v>0</v>
      </c>
      <c r="S428" s="163">
        <f t="shared" si="69"/>
        <v>-186331.50149419007</v>
      </c>
    </row>
    <row r="429" spans="1:19" ht="15.75" thickBot="1" x14ac:dyDescent="0.3">
      <c r="A429" s="8">
        <v>177</v>
      </c>
      <c r="B429" s="133">
        <v>42884</v>
      </c>
      <c r="C429" s="89">
        <f>LN('Historical Rates'!C410/'Historical Rates'!C409)</f>
        <v>3.278902256177804E-3</v>
      </c>
      <c r="E429" s="89">
        <f>LN('Historical Rates'!E410/'Historical Rates'!E409)</f>
        <v>2.3210177045740236E-3</v>
      </c>
      <c r="F429" s="89">
        <f>LN('Historical Rates'!F410/'Historical Rates'!F409)</f>
        <v>-3.6297680505786127E-3</v>
      </c>
      <c r="G429" s="89">
        <f>LN('Historical Rates'!G410/'Historical Rates'!G409)</f>
        <v>5.3403415436701161E-3</v>
      </c>
      <c r="I429" s="89">
        <f>LN('Historical Rates'!I410/'Historical Rates'!I409)</f>
        <v>1.0733555643108851E-2</v>
      </c>
      <c r="K429" s="10">
        <f t="shared" si="70"/>
        <v>3.640664961720269E-3</v>
      </c>
      <c r="L429" s="7">
        <f t="shared" si="64"/>
        <v>1154585.8308818426</v>
      </c>
      <c r="M429" s="7">
        <f t="shared" si="65"/>
        <v>0</v>
      </c>
      <c r="N429" s="7">
        <f t="shared" si="66"/>
        <v>188692.00378848944</v>
      </c>
      <c r="O429" s="7">
        <f t="shared" si="67"/>
        <v>2276.8446050864463</v>
      </c>
      <c r="P429" s="7">
        <f t="shared" si="68"/>
        <v>702300.84527023742</v>
      </c>
      <c r="R429" s="7">
        <f t="shared" si="71"/>
        <v>0</v>
      </c>
      <c r="S429" s="163">
        <f t="shared" si="69"/>
        <v>2047855.5245456558</v>
      </c>
    </row>
    <row r="430" spans="1:19" ht="15.75" thickBot="1" x14ac:dyDescent="0.3">
      <c r="A430" s="8">
        <v>178</v>
      </c>
      <c r="B430" s="133">
        <v>42885</v>
      </c>
      <c r="C430" s="89">
        <f>LN('Historical Rates'!C411/'Historical Rates'!C410)</f>
        <v>-3.8264327463691872E-3</v>
      </c>
      <c r="E430" s="89">
        <f>LN('Historical Rates'!E411/'Historical Rates'!E410)</f>
        <v>-6.6911011357517983E-3</v>
      </c>
      <c r="F430" s="89">
        <f>LN('Historical Rates'!F411/'Historical Rates'!F410)</f>
        <v>0</v>
      </c>
      <c r="G430" s="89">
        <f>LN('Historical Rates'!G411/'Historical Rates'!G410)</f>
        <v>-7.4091780912365441E-3</v>
      </c>
      <c r="I430" s="89">
        <f>LN('Historical Rates'!I411/'Historical Rates'!I410)</f>
        <v>-7.1428875123801137E-3</v>
      </c>
      <c r="K430" s="10">
        <f t="shared" si="70"/>
        <v>-5.0946650003879899E-3</v>
      </c>
      <c r="L430" s="7">
        <f t="shared" si="64"/>
        <v>-1347385.4011525584</v>
      </c>
      <c r="M430" s="7">
        <f t="shared" si="65"/>
        <v>0</v>
      </c>
      <c r="N430" s="7">
        <f t="shared" si="66"/>
        <v>-543967.10476112529</v>
      </c>
      <c r="O430" s="7">
        <f t="shared" si="67"/>
        <v>0</v>
      </c>
      <c r="P430" s="7">
        <f t="shared" si="68"/>
        <v>-974370.64533836825</v>
      </c>
      <c r="R430" s="7">
        <f t="shared" si="71"/>
        <v>0</v>
      </c>
      <c r="S430" s="163">
        <f t="shared" si="69"/>
        <v>-2865723.1512520518</v>
      </c>
    </row>
    <row r="431" spans="1:19" ht="15.75" thickBot="1" x14ac:dyDescent="0.3">
      <c r="A431" s="8">
        <v>179</v>
      </c>
      <c r="B431" s="133">
        <v>42886</v>
      </c>
      <c r="C431" s="89">
        <f>LN('Historical Rates'!C412/'Historical Rates'!C411)</f>
        <v>2.6704003771701188E-3</v>
      </c>
      <c r="E431" s="89">
        <f>LN('Historical Rates'!E412/'Historical Rates'!E411)</f>
        <v>1.3245416431581106E-3</v>
      </c>
      <c r="F431" s="89">
        <f>LN('Historical Rates'!F412/'Historical Rates'!F411)</f>
        <v>1.8165309263977853E-3</v>
      </c>
      <c r="G431" s="89">
        <f>LN('Historical Rates'!G412/'Historical Rates'!G411)</f>
        <v>4.0783674546876611E-4</v>
      </c>
      <c r="I431" s="89">
        <f>LN('Historical Rates'!I412/'Historical Rates'!I411)</f>
        <v>3.5778213478839024E-3</v>
      </c>
      <c r="K431" s="10">
        <f t="shared" si="70"/>
        <v>1.956449054095085E-3</v>
      </c>
      <c r="L431" s="7">
        <f t="shared" ref="L431:L494" si="72">C431*L$5</f>
        <v>940316.66618090111</v>
      </c>
      <c r="M431" s="7">
        <f t="shared" ref="M431:M494" si="73">D431*M$5</f>
        <v>0</v>
      </c>
      <c r="N431" s="7">
        <f t="shared" ref="N431:N494" si="74">E431*N$5</f>
        <v>107681.39176890595</v>
      </c>
      <c r="O431" s="7">
        <f t="shared" ref="O431:O494" si="75">F431*O$5</f>
        <v>-1139.4553542015387</v>
      </c>
      <c r="P431" s="7">
        <f t="shared" ref="P431:P494" si="76">G431*P$5</f>
        <v>53634.039832990522</v>
      </c>
      <c r="R431" s="7">
        <f t="shared" si="71"/>
        <v>0</v>
      </c>
      <c r="S431" s="163">
        <f t="shared" ref="S431:S495" si="77">SUM(L431:R431)</f>
        <v>1100492.642428596</v>
      </c>
    </row>
    <row r="432" spans="1:19" ht="15.75" thickBot="1" x14ac:dyDescent="0.3">
      <c r="A432" s="8">
        <v>180</v>
      </c>
      <c r="B432" s="133">
        <v>42887</v>
      </c>
      <c r="C432" s="89">
        <f>LN('Historical Rates'!C413/'Historical Rates'!C412)</f>
        <v>3.3039854271405709E-3</v>
      </c>
      <c r="E432" s="89">
        <f>LN('Historical Rates'!E413/'Historical Rates'!E412)</f>
        <v>5.7099562623152775E-3</v>
      </c>
      <c r="F432" s="89">
        <f>LN('Historical Rates'!F413/'Historical Rates'!F412)</f>
        <v>0</v>
      </c>
      <c r="G432" s="89">
        <f>LN('Historical Rates'!G413/'Historical Rates'!G412)</f>
        <v>7.0947774588932385E-3</v>
      </c>
      <c r="I432" s="89">
        <f>LN('Historical Rates'!I413/'Historical Rates'!I412)</f>
        <v>7.1174677688639549E-3</v>
      </c>
      <c r="K432" s="10">
        <f t="shared" si="70"/>
        <v>4.552299636394341E-3</v>
      </c>
      <c r="L432" s="7">
        <f t="shared" si="72"/>
        <v>1163418.2606173228</v>
      </c>
      <c r="M432" s="7">
        <f t="shared" si="73"/>
        <v>0</v>
      </c>
      <c r="N432" s="7">
        <f t="shared" si="74"/>
        <v>464202.87383315881</v>
      </c>
      <c r="O432" s="7">
        <f t="shared" si="75"/>
        <v>0</v>
      </c>
      <c r="P432" s="7">
        <f t="shared" si="76"/>
        <v>933024.25802538486</v>
      </c>
      <c r="R432" s="7">
        <f t="shared" si="71"/>
        <v>0</v>
      </c>
      <c r="S432" s="163">
        <f t="shared" si="77"/>
        <v>2560645.3924758662</v>
      </c>
    </row>
    <row r="433" spans="1:19" ht="15.75" thickBot="1" x14ac:dyDescent="0.3">
      <c r="A433" s="8">
        <v>181</v>
      </c>
      <c r="B433" s="133">
        <v>42888</v>
      </c>
      <c r="C433" s="89">
        <f>LN('Historical Rates'!C414/'Historical Rates'!C413)</f>
        <v>2.8817982620490685E-4</v>
      </c>
      <c r="E433" s="89">
        <f>LN('Historical Rates'!E414/'Historical Rates'!E413)</f>
        <v>3.9406104676378405E-3</v>
      </c>
      <c r="F433" s="89">
        <f>LN('Historical Rates'!F414/'Historical Rates'!F413)</f>
        <v>1.8132371241807218E-3</v>
      </c>
      <c r="G433" s="89">
        <f>LN('Historical Rates'!G414/'Historical Rates'!G413)</f>
        <v>3.8854314301781556E-3</v>
      </c>
      <c r="I433" s="89">
        <f>LN('Historical Rates'!I414/'Historical Rates'!I413)</f>
        <v>-3.5524016043677721E-3</v>
      </c>
      <c r="K433" s="10">
        <f t="shared" si="70"/>
        <v>1.6563100652768744E-3</v>
      </c>
      <c r="L433" s="7">
        <f t="shared" si="72"/>
        <v>101475.529944597</v>
      </c>
      <c r="M433" s="7">
        <f t="shared" si="73"/>
        <v>0</v>
      </c>
      <c r="N433" s="7">
        <f t="shared" si="74"/>
        <v>320360.19536737935</v>
      </c>
      <c r="O433" s="7">
        <f t="shared" si="75"/>
        <v>-1137.3892508848414</v>
      </c>
      <c r="P433" s="7">
        <f t="shared" si="76"/>
        <v>510967.65166415845</v>
      </c>
      <c r="R433" s="7">
        <f t="shared" si="71"/>
        <v>0</v>
      </c>
      <c r="S433" s="163">
        <f t="shared" si="77"/>
        <v>931665.98772524996</v>
      </c>
    </row>
    <row r="434" spans="1:19" ht="15.75" thickBot="1" x14ac:dyDescent="0.3">
      <c r="A434" s="8">
        <v>182</v>
      </c>
      <c r="B434" s="133">
        <v>42891</v>
      </c>
      <c r="C434" s="89">
        <f>LN('Historical Rates'!C415/'Historical Rates'!C414)</f>
        <v>2.6218201487378605E-3</v>
      </c>
      <c r="E434" s="89">
        <f>LN('Historical Rates'!E415/'Historical Rates'!E414)</f>
        <v>1.1108422179929044E-3</v>
      </c>
      <c r="F434" s="89">
        <f>LN('Historical Rates'!F415/'Historical Rates'!F414)</f>
        <v>0</v>
      </c>
      <c r="G434" s="89">
        <f>LN('Historical Rates'!G415/'Historical Rates'!G414)</f>
        <v>4.6523890856702867E-4</v>
      </c>
      <c r="I434" s="89">
        <f>LN('Historical Rates'!I415/'Historical Rates'!I414)</f>
        <v>0</v>
      </c>
      <c r="K434" s="10">
        <f t="shared" si="70"/>
        <v>1.9105976924926121E-3</v>
      </c>
      <c r="L434" s="7">
        <f t="shared" si="72"/>
        <v>923210.31807210681</v>
      </c>
      <c r="M434" s="7">
        <f t="shared" si="73"/>
        <v>0</v>
      </c>
      <c r="N434" s="7">
        <f t="shared" si="74"/>
        <v>90308.248658706521</v>
      </c>
      <c r="O434" s="7">
        <f t="shared" si="75"/>
        <v>0</v>
      </c>
      <c r="P434" s="7">
        <f t="shared" si="76"/>
        <v>61182.917996416858</v>
      </c>
      <c r="R434" s="7">
        <f t="shared" si="71"/>
        <v>0</v>
      </c>
      <c r="S434" s="163">
        <f t="shared" si="77"/>
        <v>1074701.4847272302</v>
      </c>
    </row>
    <row r="435" spans="1:19" ht="15.75" thickBot="1" x14ac:dyDescent="0.3">
      <c r="A435" s="8">
        <v>183</v>
      </c>
      <c r="B435" s="133">
        <v>42892</v>
      </c>
      <c r="C435" s="89">
        <f>LN('Historical Rates'!C416/'Historical Rates'!C415)</f>
        <v>-1.0542963549061591E-3</v>
      </c>
      <c r="E435" s="89">
        <f>LN('Historical Rates'!E416/'Historical Rates'!E415)</f>
        <v>3.1265125090211049E-3</v>
      </c>
      <c r="F435" s="89">
        <f>LN('Historical Rates'!F416/'Historical Rates'!F415)</f>
        <v>1.8099552452396077E-3</v>
      </c>
      <c r="G435" s="89">
        <f>LN('Historical Rates'!G416/'Historical Rates'!G415)</f>
        <v>6.5831394737855178E-3</v>
      </c>
      <c r="I435" s="89">
        <f>LN('Historical Rates'!I416/'Historical Rates'!I415)</f>
        <v>7.0922283094918366E-3</v>
      </c>
      <c r="K435" s="10">
        <f t="shared" si="70"/>
        <v>1.3289642976593219E-3</v>
      </c>
      <c r="L435" s="7">
        <f t="shared" si="72"/>
        <v>-371244.86728189222</v>
      </c>
      <c r="M435" s="7">
        <f t="shared" si="73"/>
        <v>0</v>
      </c>
      <c r="N435" s="7">
        <f t="shared" si="74"/>
        <v>254176.39384411465</v>
      </c>
      <c r="O435" s="7">
        <f t="shared" si="75"/>
        <v>-1135.3306266814488</v>
      </c>
      <c r="P435" s="7">
        <f t="shared" si="76"/>
        <v>865739.46238540963</v>
      </c>
      <c r="R435" s="7">
        <f t="shared" si="71"/>
        <v>0</v>
      </c>
      <c r="S435" s="163">
        <f t="shared" si="77"/>
        <v>747535.65832095058</v>
      </c>
    </row>
    <row r="436" spans="1:19" ht="15.75" thickBot="1" x14ac:dyDescent="0.3">
      <c r="A436" s="8">
        <v>184</v>
      </c>
      <c r="B436" s="133">
        <v>42893</v>
      </c>
      <c r="C436" s="89">
        <f>LN('Historical Rates'!C417/'Historical Rates'!C416)</f>
        <v>4.7936341457708285E-4</v>
      </c>
      <c r="E436" s="89">
        <f>LN('Historical Rates'!E417/'Historical Rates'!E416)</f>
        <v>-9.3692779734086309E-4</v>
      </c>
      <c r="F436" s="89">
        <f>LN('Historical Rates'!F417/'Historical Rates'!F416)</f>
        <v>-3.6231923694203952E-3</v>
      </c>
      <c r="G436" s="89">
        <f>LN('Historical Rates'!G417/'Historical Rates'!G416)</f>
        <v>-5.5464827478054861E-4</v>
      </c>
      <c r="I436" s="89">
        <f>LN('Historical Rates'!I417/'Historical Rates'!I416)</f>
        <v>7.042282625412951E-3</v>
      </c>
      <c r="K436" s="10">
        <f t="shared" si="70"/>
        <v>3.9037472384747596E-5</v>
      </c>
      <c r="L436" s="7">
        <f t="shared" si="72"/>
        <v>168796.18941706745</v>
      </c>
      <c r="M436" s="7">
        <f t="shared" si="73"/>
        <v>0</v>
      </c>
      <c r="N436" s="7">
        <f t="shared" si="74"/>
        <v>-76169.51095934429</v>
      </c>
      <c r="O436" s="7">
        <f t="shared" si="75"/>
        <v>2272.7198775663314</v>
      </c>
      <c r="P436" s="7">
        <f t="shared" si="76"/>
        <v>-72941.018663453535</v>
      </c>
      <c r="R436" s="7">
        <f t="shared" si="71"/>
        <v>0</v>
      </c>
      <c r="S436" s="163">
        <f t="shared" si="77"/>
        <v>21958.379671835952</v>
      </c>
    </row>
    <row r="437" spans="1:19" ht="15.75" thickBot="1" x14ac:dyDescent="0.3">
      <c r="A437" s="8">
        <v>185</v>
      </c>
      <c r="B437" s="133">
        <v>42894</v>
      </c>
      <c r="C437" s="89">
        <f>LN('Historical Rates'!C418/'Historical Rates'!C417)</f>
        <v>-1.0868871346808196E-3</v>
      </c>
      <c r="E437" s="89">
        <f>LN('Historical Rates'!E418/'Historical Rates'!E417)</f>
        <v>2.5561283315592067E-4</v>
      </c>
      <c r="F437" s="89">
        <f>LN('Historical Rates'!F418/'Historical Rates'!F417)</f>
        <v>1.8132371241807218E-3</v>
      </c>
      <c r="G437" s="89">
        <f>LN('Historical Rates'!G418/'Historical Rates'!G417)</f>
        <v>8.0105990665622646E-4</v>
      </c>
      <c r="I437" s="89">
        <f>LN('Historical Rates'!I418/'Historical Rates'!I417)</f>
        <v>3.5026305512020745E-3</v>
      </c>
      <c r="K437" s="10">
        <f t="shared" si="70"/>
        <v>-4.5819340380376931E-4</v>
      </c>
      <c r="L437" s="7">
        <f t="shared" si="72"/>
        <v>-382720.91920576908</v>
      </c>
      <c r="M437" s="7">
        <f t="shared" si="73"/>
        <v>0</v>
      </c>
      <c r="N437" s="7">
        <f t="shared" si="74"/>
        <v>20780.58154713453</v>
      </c>
      <c r="O437" s="7">
        <f t="shared" si="75"/>
        <v>-1137.3892508848414</v>
      </c>
      <c r="P437" s="7">
        <f t="shared" si="76"/>
        <v>105346.26764155093</v>
      </c>
      <c r="R437" s="7">
        <f t="shared" si="71"/>
        <v>0</v>
      </c>
      <c r="S437" s="163">
        <f t="shared" si="77"/>
        <v>-257731.45926796843</v>
      </c>
    </row>
    <row r="438" spans="1:19" ht="15.75" thickBot="1" x14ac:dyDescent="0.3">
      <c r="A438" s="8">
        <v>186</v>
      </c>
      <c r="B438" s="133">
        <v>42895</v>
      </c>
      <c r="C438" s="89">
        <f>LN('Historical Rates'!C419/'Historical Rates'!C418)</f>
        <v>4.6588890190954902E-3</v>
      </c>
      <c r="E438" s="89">
        <f>LN('Historical Rates'!E419/'Historical Rates'!E418)</f>
        <v>1.8158093850329329E-3</v>
      </c>
      <c r="F438" s="89">
        <f>LN('Historical Rates'!F419/'Historical Rates'!F418)</f>
        <v>-1.8132371241808313E-3</v>
      </c>
      <c r="G438" s="89">
        <f>LN('Historical Rates'!G419/'Historical Rates'!G418)</f>
        <v>0</v>
      </c>
      <c r="I438" s="89">
        <f>LN('Historical Rates'!I419/'Historical Rates'!I418)</f>
        <v>-3.5026305512020003E-3</v>
      </c>
      <c r="K438" s="10">
        <f t="shared" si="70"/>
        <v>3.1809569244565226E-3</v>
      </c>
      <c r="L438" s="7">
        <f t="shared" si="72"/>
        <v>1640514.6688846494</v>
      </c>
      <c r="M438" s="7">
        <f t="shared" si="73"/>
        <v>0</v>
      </c>
      <c r="N438" s="7">
        <f t="shared" si="74"/>
        <v>147620.03352434209</v>
      </c>
      <c r="O438" s="7">
        <f t="shared" si="75"/>
        <v>1137.3892508849101</v>
      </c>
      <c r="P438" s="7">
        <f t="shared" si="76"/>
        <v>0</v>
      </c>
      <c r="R438" s="7">
        <f t="shared" si="71"/>
        <v>0</v>
      </c>
      <c r="S438" s="163">
        <f t="shared" si="77"/>
        <v>1789272.0916598765</v>
      </c>
    </row>
    <row r="439" spans="1:19" ht="15.75" thickBot="1" x14ac:dyDescent="0.3">
      <c r="A439" s="8">
        <v>187</v>
      </c>
      <c r="B439" s="133">
        <v>42898</v>
      </c>
      <c r="C439" s="89">
        <f>LN('Historical Rates'!C420/'Historical Rates'!C419)</f>
        <v>3.4006611615228386E-3</v>
      </c>
      <c r="E439" s="89">
        <f>LN('Historical Rates'!E420/'Historical Rates'!E419)</f>
        <v>-1.7022246506989828E-3</v>
      </c>
      <c r="F439" s="89">
        <f>LN('Historical Rates'!F420/'Historical Rates'!F419)</f>
        <v>3.623192369420331E-3</v>
      </c>
      <c r="G439" s="89">
        <f>LN('Historical Rates'!G420/'Historical Rates'!G419)</f>
        <v>-1.9729952759454591E-3</v>
      </c>
      <c r="I439" s="89">
        <f>LN('Historical Rates'!I420/'Historical Rates'!I419)</f>
        <v>3.5026305512020745E-3</v>
      </c>
      <c r="K439" s="10">
        <f t="shared" si="70"/>
        <v>1.4174986494851342E-3</v>
      </c>
      <c r="L439" s="7">
        <f t="shared" si="72"/>
        <v>1197460.2735799104</v>
      </c>
      <c r="M439" s="7">
        <f t="shared" si="73"/>
        <v>0</v>
      </c>
      <c r="N439" s="7">
        <f t="shared" si="74"/>
        <v>-138385.92424589096</v>
      </c>
      <c r="O439" s="7">
        <f t="shared" si="75"/>
        <v>-2272.719877566291</v>
      </c>
      <c r="P439" s="7">
        <f t="shared" si="76"/>
        <v>-259465.8485191963</v>
      </c>
      <c r="R439" s="7">
        <f t="shared" si="71"/>
        <v>0</v>
      </c>
      <c r="S439" s="163">
        <f t="shared" si="77"/>
        <v>797335.78093725699</v>
      </c>
    </row>
    <row r="440" spans="1:19" ht="15.75" thickBot="1" x14ac:dyDescent="0.3">
      <c r="A440" s="8">
        <v>188</v>
      </c>
      <c r="B440" s="133">
        <v>42899</v>
      </c>
      <c r="C440" s="89">
        <f>LN('Historical Rates'!C421/'Historical Rates'!C420)</f>
        <v>3.8317256375283298E-3</v>
      </c>
      <c r="E440" s="89">
        <f>LN('Historical Rates'!E421/'Historical Rates'!E420)</f>
        <v>7.6654737715871422E-3</v>
      </c>
      <c r="F440" s="89">
        <f>LN('Historical Rates'!F421/'Historical Rates'!F420)</f>
        <v>1.8066852249490513E-3</v>
      </c>
      <c r="G440" s="89">
        <f>LN('Historical Rates'!G421/'Historical Rates'!G420)</f>
        <v>9.3983922235320681E-3</v>
      </c>
      <c r="I440" s="89">
        <f>LN('Historical Rates'!I421/'Historical Rates'!I420)</f>
        <v>6.9686693160934355E-3</v>
      </c>
      <c r="K440" s="10">
        <f t="shared" si="70"/>
        <v>5.7018579020149188E-3</v>
      </c>
      <c r="L440" s="7">
        <f t="shared" si="72"/>
        <v>1349249.1642840246</v>
      </c>
      <c r="M440" s="7">
        <f t="shared" si="73"/>
        <v>0</v>
      </c>
      <c r="N440" s="7">
        <f t="shared" si="74"/>
        <v>623180.77242514957</v>
      </c>
      <c r="O440" s="7">
        <f t="shared" si="75"/>
        <v>-1133.2794410537913</v>
      </c>
      <c r="P440" s="7">
        <f t="shared" si="76"/>
        <v>1235969.4129659815</v>
      </c>
      <c r="R440" s="7">
        <f t="shared" si="71"/>
        <v>0</v>
      </c>
      <c r="S440" s="163">
        <f t="shared" si="77"/>
        <v>3207266.0702341022</v>
      </c>
    </row>
    <row r="441" spans="1:19" ht="15.75" thickBot="1" x14ac:dyDescent="0.3">
      <c r="A441" s="8">
        <v>189</v>
      </c>
      <c r="B441" s="133">
        <v>42900</v>
      </c>
      <c r="C441" s="89">
        <f>LN('Historical Rates'!C422/'Historical Rates'!C421)</f>
        <v>-1.3600065352351758E-3</v>
      </c>
      <c r="E441" s="89">
        <f>LN('Historical Rates'!E422/'Historical Rates'!E421)</f>
        <v>-2.4262269984521145E-3</v>
      </c>
      <c r="F441" s="89">
        <f>LN('Historical Rates'!F422/'Historical Rates'!F421)</f>
        <v>1.8034269991507267E-3</v>
      </c>
      <c r="G441" s="89">
        <f>LN('Historical Rates'!G422/'Historical Rates'!G421)</f>
        <v>-1.5602774951885418E-3</v>
      </c>
      <c r="I441" s="89">
        <f>LN('Historical Rates'!I422/'Historical Rates'!I421)</f>
        <v>-3.4782643763246971E-3</v>
      </c>
      <c r="K441" s="10">
        <f t="shared" si="70"/>
        <v>-1.5688313337276002E-3</v>
      </c>
      <c r="L441" s="7">
        <f t="shared" si="72"/>
        <v>-478893.28586441779</v>
      </c>
      <c r="M441" s="7">
        <f t="shared" si="73"/>
        <v>0</v>
      </c>
      <c r="N441" s="7">
        <f t="shared" si="74"/>
        <v>-197245.21406340739</v>
      </c>
      <c r="O441" s="7">
        <f t="shared" si="75"/>
        <v>-1131.2356537572764</v>
      </c>
      <c r="P441" s="7">
        <f t="shared" si="76"/>
        <v>-205189.91056402936</v>
      </c>
      <c r="R441" s="7">
        <f t="shared" si="71"/>
        <v>0</v>
      </c>
      <c r="S441" s="163">
        <f t="shared" si="77"/>
        <v>-882459.64614561177</v>
      </c>
    </row>
    <row r="442" spans="1:19" ht="15.75" thickBot="1" x14ac:dyDescent="0.3">
      <c r="A442" s="8">
        <v>190</v>
      </c>
      <c r="B442" s="133">
        <v>42901</v>
      </c>
      <c r="C442" s="89">
        <f>LN('Historical Rates'!C423/'Historical Rates'!C422)</f>
        <v>9.8065585259648601E-4</v>
      </c>
      <c r="E442" s="89">
        <f>LN('Historical Rates'!E423/'Historical Rates'!E422)</f>
        <v>9.8812842415628563E-4</v>
      </c>
      <c r="F442" s="89">
        <f>LN('Historical Rates'!F423/'Historical Rates'!F422)</f>
        <v>-1.8034269991506827E-3</v>
      </c>
      <c r="G442" s="89">
        <f>LN('Historical Rates'!G423/'Historical Rates'!G422)</f>
        <v>-1.5013867664882856E-3</v>
      </c>
      <c r="I442" s="89">
        <f>LN('Historical Rates'!I423/'Historical Rates'!I422)</f>
        <v>0</v>
      </c>
      <c r="K442" s="10">
        <f t="shared" si="70"/>
        <v>4.0770517590593388E-4</v>
      </c>
      <c r="L442" s="7">
        <f t="shared" si="72"/>
        <v>345314.1520903749</v>
      </c>
      <c r="M442" s="7">
        <f t="shared" si="73"/>
        <v>0</v>
      </c>
      <c r="N442" s="7">
        <f t="shared" si="74"/>
        <v>80331.973335219125</v>
      </c>
      <c r="O442" s="7">
        <f t="shared" si="75"/>
        <v>1131.2356537572487</v>
      </c>
      <c r="P442" s="7">
        <f t="shared" si="76"/>
        <v>-197445.27322078811</v>
      </c>
      <c r="R442" s="7">
        <f t="shared" si="71"/>
        <v>0</v>
      </c>
      <c r="S442" s="163">
        <f t="shared" si="77"/>
        <v>229332.08785856317</v>
      </c>
    </row>
    <row r="443" spans="1:19" ht="15.75" thickBot="1" x14ac:dyDescent="0.3">
      <c r="A443" s="8">
        <v>191</v>
      </c>
      <c r="B443" s="133">
        <v>42902</v>
      </c>
      <c r="C443" s="89">
        <f>LN('Historical Rates'!C424/'Historical Rates'!C423)</f>
        <v>4.3538685637274765E-3</v>
      </c>
      <c r="E443" s="89">
        <f>LN('Historical Rates'!E424/'Historical Rates'!E423)</f>
        <v>3.3856224225899887E-4</v>
      </c>
      <c r="F443" s="89">
        <f>LN('Historical Rates'!F424/'Historical Rates'!F423)</f>
        <v>-1.8066852249489244E-3</v>
      </c>
      <c r="G443" s="89">
        <f>LN('Historical Rates'!G424/'Historical Rates'!G423)</f>
        <v>-4.9073734269111278E-4</v>
      </c>
      <c r="I443" s="89">
        <f>LN('Historical Rates'!I424/'Historical Rates'!I423)</f>
        <v>6.944472352810995E-3</v>
      </c>
      <c r="K443" s="10">
        <f t="shared" si="70"/>
        <v>2.661766904503416E-3</v>
      </c>
      <c r="L443" s="7">
        <f t="shared" si="72"/>
        <v>1533109.1202033777</v>
      </c>
      <c r="M443" s="7">
        <f t="shared" si="73"/>
        <v>0</v>
      </c>
      <c r="N443" s="7">
        <f t="shared" si="74"/>
        <v>27524.127788029571</v>
      </c>
      <c r="O443" s="7">
        <f t="shared" si="75"/>
        <v>1133.2794410537119</v>
      </c>
      <c r="P443" s="7">
        <f t="shared" si="76"/>
        <v>-64536.181395765816</v>
      </c>
      <c r="R443" s="7">
        <f t="shared" si="71"/>
        <v>0</v>
      </c>
      <c r="S443" s="163">
        <f t="shared" si="77"/>
        <v>1497230.3460366952</v>
      </c>
    </row>
    <row r="444" spans="1:19" ht="15.75" thickBot="1" x14ac:dyDescent="0.3">
      <c r="A444" s="8">
        <v>192</v>
      </c>
      <c r="B444" s="133">
        <v>42905</v>
      </c>
      <c r="C444" s="89">
        <f>LN('Historical Rates'!C425/'Historical Rates'!C424)</f>
        <v>6.4329083532534579E-3</v>
      </c>
      <c r="E444" s="89">
        <f>LN('Historical Rates'!E425/'Historical Rates'!E424)</f>
        <v>7.6714860656380609E-3</v>
      </c>
      <c r="F444" s="89">
        <f>LN('Historical Rates'!F425/'Historical Rates'!F424)</f>
        <v>1.8066852249490513E-3</v>
      </c>
      <c r="G444" s="89">
        <f>LN('Historical Rates'!G425/'Historical Rates'!G424)</f>
        <v>7.2749824143531249E-3</v>
      </c>
      <c r="I444" s="89">
        <f>LN('Historical Rates'!I425/'Historical Rates'!I424)</f>
        <v>-6.9444723528110461E-3</v>
      </c>
      <c r="K444" s="10">
        <f t="shared" si="70"/>
        <v>6.8346423234841216E-3</v>
      </c>
      <c r="L444" s="7">
        <f t="shared" si="72"/>
        <v>2265192.5113150217</v>
      </c>
      <c r="M444" s="7">
        <f t="shared" si="73"/>
        <v>0</v>
      </c>
      <c r="N444" s="7">
        <f t="shared" si="74"/>
        <v>623669.55448381184</v>
      </c>
      <c r="O444" s="7">
        <f t="shared" si="75"/>
        <v>-1133.2794410537913</v>
      </c>
      <c r="P444" s="7">
        <f t="shared" si="76"/>
        <v>956722.7596111818</v>
      </c>
      <c r="R444" s="7">
        <f t="shared" si="71"/>
        <v>0</v>
      </c>
      <c r="S444" s="163">
        <f t="shared" si="77"/>
        <v>3844451.5459689614</v>
      </c>
    </row>
    <row r="445" spans="1:19" ht="15.75" thickBot="1" x14ac:dyDescent="0.3">
      <c r="A445" s="8">
        <v>193</v>
      </c>
      <c r="B445" s="133">
        <v>42906</v>
      </c>
      <c r="C445" s="89">
        <f>LN('Historical Rates'!C426/'Historical Rates'!C425)</f>
        <v>-4.3800645195457094E-4</v>
      </c>
      <c r="E445" s="89">
        <f>LN('Historical Rates'!E426/'Historical Rates'!E425)</f>
        <v>1.0911381092365701E-3</v>
      </c>
      <c r="F445" s="89">
        <f>LN('Historical Rates'!F426/'Historical Rates'!F425)</f>
        <v>-5.4298775943693997E-3</v>
      </c>
      <c r="G445" s="89">
        <f>LN('Historical Rates'!G426/'Historical Rates'!G425)</f>
        <v>1.7040963286392135E-3</v>
      </c>
      <c r="I445" s="89">
        <f>LN('Historical Rates'!I426/'Historical Rates'!I425)</f>
        <v>3.4782643763247925E-3</v>
      </c>
      <c r="K445" s="10">
        <f t="shared" si="70"/>
        <v>2.8797121933473151E-4</v>
      </c>
      <c r="L445" s="7">
        <f t="shared" si="72"/>
        <v>-154233.33901117451</v>
      </c>
      <c r="M445" s="7">
        <f t="shared" si="73"/>
        <v>0</v>
      </c>
      <c r="N445" s="7">
        <f t="shared" si="74"/>
        <v>88706.361798140148</v>
      </c>
      <c r="O445" s="7">
        <f t="shared" si="75"/>
        <v>3405.9993186200932</v>
      </c>
      <c r="P445" s="7">
        <f t="shared" si="76"/>
        <v>224103.32414857921</v>
      </c>
      <c r="R445" s="7">
        <f t="shared" si="71"/>
        <v>0</v>
      </c>
      <c r="S445" s="163">
        <f t="shared" si="77"/>
        <v>161982.34625416494</v>
      </c>
    </row>
    <row r="446" spans="1:19" ht="15.75" thickBot="1" x14ac:dyDescent="0.3">
      <c r="A446" s="8">
        <v>194</v>
      </c>
      <c r="B446" s="133">
        <v>42907</v>
      </c>
      <c r="C446" s="89">
        <f>LN('Historical Rates'!C427/'Historical Rates'!C426)</f>
        <v>6.7365524220272194E-3</v>
      </c>
      <c r="E446" s="89">
        <f>LN('Historical Rates'!E427/'Historical Rates'!E426)</f>
        <v>3.7957064829385657E-3</v>
      </c>
      <c r="F446" s="89">
        <f>LN('Historical Rates'!F427/'Historical Rates'!F426)</f>
        <v>-9.1158334080093818E-3</v>
      </c>
      <c r="G446" s="89">
        <f>LN('Historical Rates'!G427/'Historical Rates'!G426)</f>
        <v>5.185679768327886E-3</v>
      </c>
      <c r="I446" s="89">
        <f>LN('Historical Rates'!I427/'Historical Rates'!I426)</f>
        <v>0</v>
      </c>
      <c r="K446" s="10">
        <f t="shared" si="70"/>
        <v>5.9882726356200022E-3</v>
      </c>
      <c r="L446" s="7">
        <f t="shared" si="72"/>
        <v>2372113.3988702884</v>
      </c>
      <c r="M446" s="7">
        <f t="shared" si="73"/>
        <v>0</v>
      </c>
      <c r="N446" s="7">
        <f t="shared" si="74"/>
        <v>308579.92192269192</v>
      </c>
      <c r="O446" s="7">
        <f t="shared" si="75"/>
        <v>5718.088821842045</v>
      </c>
      <c r="P446" s="7">
        <f t="shared" si="76"/>
        <v>681961.49156680435</v>
      </c>
      <c r="R446" s="7">
        <f t="shared" si="71"/>
        <v>0</v>
      </c>
      <c r="S446" s="163">
        <f t="shared" si="77"/>
        <v>3368372.9011816266</v>
      </c>
    </row>
    <row r="447" spans="1:19" ht="15.75" thickBot="1" x14ac:dyDescent="0.3">
      <c r="A447" s="8">
        <v>195</v>
      </c>
      <c r="B447" s="133">
        <v>42908</v>
      </c>
      <c r="C447" s="89">
        <f>LN('Historical Rates'!C428/'Historical Rates'!C427)</f>
        <v>1.4074306396511268E-2</v>
      </c>
      <c r="E447" s="89">
        <f>LN('Historical Rates'!E428/'Historical Rates'!E427)</f>
        <v>1.2980186395800496E-2</v>
      </c>
      <c r="F447" s="89">
        <f>LN('Historical Rates'!F428/'Historical Rates'!F427)</f>
        <v>1.8298266770761572E-3</v>
      </c>
      <c r="G447" s="89">
        <f>LN('Historical Rates'!G428/'Historical Rates'!G427)</f>
        <v>1.3579083287527667E-2</v>
      </c>
      <c r="I447" s="89">
        <f>LN('Historical Rates'!I428/'Historical Rates'!I427)</f>
        <v>2.061928720273561E-2</v>
      </c>
      <c r="K447" s="10">
        <f t="shared" si="70"/>
        <v>1.3859316896459146E-2</v>
      </c>
      <c r="L447" s="7">
        <f t="shared" si="72"/>
        <v>4955925.329669361</v>
      </c>
      <c r="M447" s="7">
        <f t="shared" si="73"/>
        <v>0</v>
      </c>
      <c r="N447" s="7">
        <f t="shared" si="74"/>
        <v>1055251.4854776596</v>
      </c>
      <c r="O447" s="7">
        <f t="shared" si="75"/>
        <v>-1147.7953797295611</v>
      </c>
      <c r="P447" s="7">
        <f t="shared" si="76"/>
        <v>1785766.2460052443</v>
      </c>
      <c r="R447" s="7">
        <f t="shared" si="71"/>
        <v>0</v>
      </c>
      <c r="S447" s="163">
        <f t="shared" si="77"/>
        <v>7795795.2657725355</v>
      </c>
    </row>
    <row r="448" spans="1:19" ht="15.75" thickBot="1" x14ac:dyDescent="0.3">
      <c r="A448" s="8">
        <v>196</v>
      </c>
      <c r="B448" s="133">
        <v>42909</v>
      </c>
      <c r="C448" s="89">
        <f>LN('Historical Rates'!C429/'Historical Rates'!C428)</f>
        <v>4.1290144453670257E-3</v>
      </c>
      <c r="E448" s="89">
        <f>LN('Historical Rates'!E429/'Historical Rates'!E428)</f>
        <v>5.6484932193687186E-3</v>
      </c>
      <c r="F448" s="89">
        <f>LN('Historical Rates'!F429/'Historical Rates'!F428)</f>
        <v>1.8264845260345028E-3</v>
      </c>
      <c r="G448" s="89">
        <f>LN('Historical Rates'!G429/'Historical Rates'!G428)</f>
        <v>3.9013108433698647E-3</v>
      </c>
      <c r="I448" s="89">
        <f>LN('Historical Rates'!I429/'Historical Rates'!I428)</f>
        <v>3.3955890011383287E-3</v>
      </c>
      <c r="K448" s="10">
        <f t="shared" si="70"/>
        <v>4.3112363855395356E-3</v>
      </c>
      <c r="L448" s="7">
        <f t="shared" si="72"/>
        <v>1453932.2009813224</v>
      </c>
      <c r="M448" s="7">
        <f t="shared" si="73"/>
        <v>0</v>
      </c>
      <c r="N448" s="7">
        <f t="shared" si="74"/>
        <v>459206.1068073542</v>
      </c>
      <c r="O448" s="7">
        <f t="shared" si="75"/>
        <v>-1145.6989486456625</v>
      </c>
      <c r="P448" s="7">
        <f t="shared" si="76"/>
        <v>513055.93107770104</v>
      </c>
      <c r="R448" s="7">
        <f t="shared" si="71"/>
        <v>0</v>
      </c>
      <c r="S448" s="163">
        <f t="shared" si="77"/>
        <v>2425048.5399177317</v>
      </c>
    </row>
    <row r="449" spans="1:19" ht="15.75" thickBot="1" x14ac:dyDescent="0.3">
      <c r="A449" s="8">
        <v>197</v>
      </c>
      <c r="B449" s="133">
        <v>42912</v>
      </c>
      <c r="C449" s="89">
        <f>LN('Historical Rates'!C430/'Historical Rates'!C429)</f>
        <v>-2.2917918084347615E-3</v>
      </c>
      <c r="E449" s="89">
        <f>LN('Historical Rates'!E430/'Historical Rates'!E429)</f>
        <v>-2.2720128027627468E-3</v>
      </c>
      <c r="F449" s="89">
        <f>LN('Historical Rates'!F430/'Historical Rates'!F429)</f>
        <v>-1.8264845260344098E-3</v>
      </c>
      <c r="G449" s="89">
        <f>LN('Historical Rates'!G430/'Historical Rates'!G429)</f>
        <v>-2.2912926064970148E-3</v>
      </c>
      <c r="I449" s="89">
        <f>LN('Historical Rates'!I430/'Historical Rates'!I429)</f>
        <v>-3.3955890011382718E-3</v>
      </c>
      <c r="K449" s="10">
        <f t="shared" si="70"/>
        <v>-2.2967067814220945E-3</v>
      </c>
      <c r="L449" s="7">
        <f t="shared" si="72"/>
        <v>-806998.84980235971</v>
      </c>
      <c r="M449" s="7">
        <f t="shared" si="73"/>
        <v>0</v>
      </c>
      <c r="N449" s="7">
        <f t="shared" si="74"/>
        <v>-184708.04748345769</v>
      </c>
      <c r="O449" s="7">
        <f t="shared" si="75"/>
        <v>1145.6989486456043</v>
      </c>
      <c r="P449" s="7">
        <f t="shared" si="76"/>
        <v>-301324.68516206596</v>
      </c>
      <c r="R449" s="7">
        <f t="shared" si="71"/>
        <v>0</v>
      </c>
      <c r="S449" s="163">
        <f t="shared" si="77"/>
        <v>-1291885.8834992377</v>
      </c>
    </row>
    <row r="450" spans="1:19" ht="15.75" thickBot="1" x14ac:dyDescent="0.3">
      <c r="A450" s="8">
        <v>198</v>
      </c>
      <c r="B450" s="133">
        <v>42913</v>
      </c>
      <c r="C450" s="89">
        <f>LN('Historical Rates'!C431/'Historical Rates'!C430)</f>
        <v>-5.7679487395743941E-3</v>
      </c>
      <c r="E450" s="89">
        <f>LN('Historical Rates'!E431/'Historical Rates'!E430)</f>
        <v>-5.7716252014203204E-3</v>
      </c>
      <c r="F450" s="89">
        <f>LN('Historical Rates'!F431/'Historical Rates'!F430)</f>
        <v>5.4694758045354761E-3</v>
      </c>
      <c r="G450" s="89">
        <f>LN('Historical Rates'!G431/'Historical Rates'!G430)</f>
        <v>-5.7662877689827743E-3</v>
      </c>
      <c r="I450" s="89">
        <f>LN('Historical Rates'!I431/'Historical Rates'!I430)</f>
        <v>-6.8259650703998706E-3</v>
      </c>
      <c r="K450" s="10">
        <f t="shared" si="70"/>
        <v>-5.7991756012338008E-3</v>
      </c>
      <c r="L450" s="7">
        <f t="shared" si="72"/>
        <v>-2031043.1259175211</v>
      </c>
      <c r="M450" s="7">
        <f t="shared" si="73"/>
        <v>0</v>
      </c>
      <c r="N450" s="7">
        <f t="shared" si="74"/>
        <v>-469216.3796191375</v>
      </c>
      <c r="O450" s="7">
        <f t="shared" si="75"/>
        <v>-3430.8380879109682</v>
      </c>
      <c r="P450" s="7">
        <f t="shared" si="76"/>
        <v>-758316.4374623358</v>
      </c>
      <c r="R450" s="7">
        <f t="shared" si="71"/>
        <v>0</v>
      </c>
      <c r="S450" s="163">
        <f t="shared" si="77"/>
        <v>-3262006.7810869054</v>
      </c>
    </row>
    <row r="451" spans="1:19" ht="15.75" thickBot="1" x14ac:dyDescent="0.3">
      <c r="A451" s="8">
        <v>199</v>
      </c>
      <c r="B451" s="133">
        <v>42914</v>
      </c>
      <c r="C451" s="89">
        <f>LN('Historical Rates'!C432/'Historical Rates'!C431)</f>
        <v>-9.2425813669325448E-3</v>
      </c>
      <c r="E451" s="89">
        <f>LN('Historical Rates'!E432/'Historical Rates'!E431)</f>
        <v>-1.0479579569698313E-3</v>
      </c>
      <c r="F451" s="89">
        <f>LN('Historical Rates'!F432/'Historical Rates'!F431)</f>
        <v>-7.2993024816116079E-3</v>
      </c>
      <c r="G451" s="89">
        <f>LN('Historical Rates'!G432/'Historical Rates'!G431)</f>
        <v>-1.5893248716184612E-3</v>
      </c>
      <c r="I451" s="89">
        <f>LN('Historical Rates'!I432/'Historical Rates'!I431)</f>
        <v>-1.3793322132335873E-2</v>
      </c>
      <c r="K451" s="10">
        <f t="shared" si="70"/>
        <v>-6.3008175983633799E-3</v>
      </c>
      <c r="L451" s="7">
        <f t="shared" si="72"/>
        <v>-3254550.6554600322</v>
      </c>
      <c r="M451" s="7">
        <f t="shared" si="73"/>
        <v>0</v>
      </c>
      <c r="N451" s="7">
        <f t="shared" si="74"/>
        <v>-85195.940727656154</v>
      </c>
      <c r="O451" s="7">
        <f t="shared" si="75"/>
        <v>4578.6334676405131</v>
      </c>
      <c r="P451" s="7">
        <f t="shared" si="76"/>
        <v>-209009.89040104844</v>
      </c>
      <c r="R451" s="7">
        <f t="shared" si="71"/>
        <v>0</v>
      </c>
      <c r="S451" s="163">
        <f t="shared" si="77"/>
        <v>-3544177.8531210963</v>
      </c>
    </row>
    <row r="452" spans="1:19" ht="15.75" thickBot="1" x14ac:dyDescent="0.3">
      <c r="A452" s="8">
        <v>200</v>
      </c>
      <c r="B452" s="133">
        <v>42915</v>
      </c>
      <c r="C452" s="89">
        <f>LN('Historical Rates'!C433/'Historical Rates'!C432)</f>
        <v>3.4721180679836532E-3</v>
      </c>
      <c r="E452" s="89">
        <f>LN('Historical Rates'!E433/'Historical Rates'!E432)</f>
        <v>1.2776047666800646E-2</v>
      </c>
      <c r="F452" s="89">
        <f>LN('Historical Rates'!F433/'Historical Rates'!F432)</f>
        <v>-5.5096558109696955E-3</v>
      </c>
      <c r="G452" s="89">
        <f>LN('Historical Rates'!G433/'Historical Rates'!G432)</f>
        <v>9.7955091140443807E-3</v>
      </c>
      <c r="I452" s="89">
        <f>LN('Historical Rates'!I433/'Historical Rates'!I432)</f>
        <v>0</v>
      </c>
      <c r="K452" s="10">
        <f t="shared" si="70"/>
        <v>6.3163725409152091E-3</v>
      </c>
      <c r="L452" s="7">
        <f t="shared" si="72"/>
        <v>1222622.088502225</v>
      </c>
      <c r="M452" s="7">
        <f t="shared" si="73"/>
        <v>0</v>
      </c>
      <c r="N452" s="7">
        <f t="shared" si="74"/>
        <v>1038655.5992205635</v>
      </c>
      <c r="O452" s="7">
        <f t="shared" si="75"/>
        <v>3456.041800546961</v>
      </c>
      <c r="P452" s="7">
        <f t="shared" si="76"/>
        <v>1288193.699670726</v>
      </c>
      <c r="R452" s="7">
        <f t="shared" si="71"/>
        <v>0</v>
      </c>
      <c r="S452" s="163">
        <f t="shared" si="77"/>
        <v>3552927.4291940616</v>
      </c>
    </row>
    <row r="453" spans="1:19" ht="15.75" thickBot="1" x14ac:dyDescent="0.3">
      <c r="A453" s="8">
        <v>201</v>
      </c>
      <c r="B453" s="133">
        <v>42916</v>
      </c>
      <c r="C453" s="89">
        <f>LN('Historical Rates'!C434/'Historical Rates'!C433)</f>
        <v>-5.181599889793595E-3</v>
      </c>
      <c r="E453" s="89">
        <f>LN('Historical Rates'!E434/'Historical Rates'!E433)</f>
        <v>-7.9033075366209118E-4</v>
      </c>
      <c r="F453" s="89">
        <f>LN('Historical Rates'!F434/'Historical Rates'!F433)</f>
        <v>3.6764747293086273E-3</v>
      </c>
      <c r="G453" s="89">
        <f>LN('Historical Rates'!G434/'Historical Rates'!G433)</f>
        <v>-2.5888633881669394E-3</v>
      </c>
      <c r="I453" s="89">
        <f>LN('Historical Rates'!I434/'Historical Rates'!I433)</f>
        <v>-6.9686693160933158E-3</v>
      </c>
      <c r="K453" s="10">
        <f t="shared" si="70"/>
        <v>-3.9673072565171285E-3</v>
      </c>
      <c r="L453" s="7">
        <f t="shared" si="72"/>
        <v>-1824574.6126718898</v>
      </c>
      <c r="M453" s="7">
        <f t="shared" si="73"/>
        <v>0</v>
      </c>
      <c r="N453" s="7">
        <f t="shared" si="74"/>
        <v>-64251.596732880884</v>
      </c>
      <c r="O453" s="7">
        <f t="shared" si="75"/>
        <v>-2306.1423034534228</v>
      </c>
      <c r="P453" s="7">
        <f t="shared" si="76"/>
        <v>-340457.80235795415</v>
      </c>
      <c r="R453" s="7">
        <f t="shared" si="71"/>
        <v>0</v>
      </c>
      <c r="S453" s="163">
        <f t="shared" si="77"/>
        <v>-2231590.1540661785</v>
      </c>
    </row>
    <row r="454" spans="1:19" ht="15.75" thickBot="1" x14ac:dyDescent="0.3">
      <c r="A454" s="8">
        <v>202</v>
      </c>
      <c r="B454" s="133">
        <v>42919</v>
      </c>
      <c r="C454" s="89">
        <f>LN('Historical Rates'!C435/'Historical Rates'!C434)</f>
        <v>-4.5521233472226846E-3</v>
      </c>
      <c r="E454" s="89">
        <f>LN('Historical Rates'!E435/'Historical Rates'!E434)</f>
        <v>-3.6052807193758547E-3</v>
      </c>
      <c r="F454" s="89">
        <f>LN('Historical Rates'!F435/'Historical Rates'!F434)</f>
        <v>-3.6764747293087483E-3</v>
      </c>
      <c r="G454" s="89">
        <f>LN('Historical Rates'!G435/'Historical Rates'!G434)</f>
        <v>-4.8685151642900368E-3</v>
      </c>
      <c r="I454" s="89">
        <f>LN('Historical Rates'!I435/'Historical Rates'!I434)</f>
        <v>-3.5026305512020003E-3</v>
      </c>
      <c r="K454" s="10">
        <f t="shared" si="70"/>
        <v>-4.5048657368630266E-3</v>
      </c>
      <c r="L454" s="7">
        <f t="shared" si="72"/>
        <v>-1602919.7293780912</v>
      </c>
      <c r="M454" s="7">
        <f t="shared" si="73"/>
        <v>0</v>
      </c>
      <c r="N454" s="7">
        <f t="shared" si="74"/>
        <v>-293098.85996060935</v>
      </c>
      <c r="O454" s="7">
        <f t="shared" si="75"/>
        <v>2306.1423034534987</v>
      </c>
      <c r="P454" s="7">
        <f t="shared" si="76"/>
        <v>-640251.61820306792</v>
      </c>
      <c r="R454" s="7">
        <f t="shared" si="71"/>
        <v>0</v>
      </c>
      <c r="S454" s="163">
        <f t="shared" si="77"/>
        <v>-2533964.0652383147</v>
      </c>
    </row>
    <row r="455" spans="1:19" ht="15.75" thickBot="1" x14ac:dyDescent="0.3">
      <c r="A455" s="8">
        <v>203</v>
      </c>
      <c r="B455" s="133">
        <v>42920</v>
      </c>
      <c r="C455" s="89">
        <f>LN('Historical Rates'!C436/'Historical Rates'!C435)</f>
        <v>1.3740555531437286E-3</v>
      </c>
      <c r="E455" s="89">
        <f>LN('Historical Rates'!E436/'Historical Rates'!E435)</f>
        <v>-3.0143615940964341E-3</v>
      </c>
      <c r="F455" s="89">
        <f>LN('Historical Rates'!F436/'Historical Rates'!F435)</f>
        <v>-3.6900410874537957E-3</v>
      </c>
      <c r="G455" s="89">
        <f>LN('Historical Rates'!G436/'Historical Rates'!G435)</f>
        <v>-1.8580681442546627E-3</v>
      </c>
      <c r="I455" s="89">
        <f>LN('Historical Rates'!I436/'Historical Rates'!I435)</f>
        <v>-3.5149421074446084E-3</v>
      </c>
      <c r="K455" s="10">
        <f t="shared" si="70"/>
        <v>-5.7882009514629413E-6</v>
      </c>
      <c r="L455" s="7">
        <f t="shared" si="72"/>
        <v>483840.30646695592</v>
      </c>
      <c r="M455" s="7">
        <f t="shared" si="73"/>
        <v>0</v>
      </c>
      <c r="N455" s="7">
        <f t="shared" si="74"/>
        <v>-245058.84992269403</v>
      </c>
      <c r="O455" s="7">
        <f t="shared" si="75"/>
        <v>2314.6520729271424</v>
      </c>
      <c r="P455" s="7">
        <f t="shared" si="76"/>
        <v>-244351.94221359689</v>
      </c>
      <c r="R455" s="7">
        <f t="shared" si="71"/>
        <v>0</v>
      </c>
      <c r="S455" s="163">
        <f t="shared" si="77"/>
        <v>-3255.8335964078724</v>
      </c>
    </row>
    <row r="456" spans="1:19" ht="15.75" thickBot="1" x14ac:dyDescent="0.3">
      <c r="A456" s="8">
        <v>204</v>
      </c>
      <c r="B456" s="133">
        <v>42921</v>
      </c>
      <c r="C456" s="89">
        <f>LN('Historical Rates'!C437/'Historical Rates'!C436)</f>
        <v>6.0049028467600192E-3</v>
      </c>
      <c r="E456" s="89">
        <f>LN('Historical Rates'!E437/'Historical Rates'!E436)</f>
        <v>3.998909738715699E-3</v>
      </c>
      <c r="F456" s="89">
        <f>LN('Historical Rates'!F437/'Historical Rates'!F436)</f>
        <v>5.5299680094611755E-3</v>
      </c>
      <c r="G456" s="89">
        <f>LN('Historical Rates'!G437/'Historical Rates'!G436)</f>
        <v>1.7682410613286609E-3</v>
      </c>
      <c r="I456" s="89">
        <f>LN('Historical Rates'!I437/'Historical Rates'!I436)</f>
        <v>3.5149421074445919E-3</v>
      </c>
      <c r="K456" s="10">
        <f t="shared" si="70"/>
        <v>4.7443107095530993E-3</v>
      </c>
      <c r="L456" s="7">
        <f t="shared" si="72"/>
        <v>2114480.7624650327</v>
      </c>
      <c r="M456" s="7">
        <f t="shared" si="73"/>
        <v>0</v>
      </c>
      <c r="N456" s="7">
        <f t="shared" si="74"/>
        <v>325099.75692152459</v>
      </c>
      <c r="O456" s="7">
        <f t="shared" si="75"/>
        <v>-3468.7830332947115</v>
      </c>
      <c r="P456" s="7">
        <f t="shared" si="76"/>
        <v>232538.90820608739</v>
      </c>
      <c r="R456" s="7">
        <f t="shared" si="71"/>
        <v>0</v>
      </c>
      <c r="S456" s="163">
        <f t="shared" si="77"/>
        <v>2668650.6445593503</v>
      </c>
    </row>
    <row r="457" spans="1:19" ht="15.75" thickBot="1" x14ac:dyDescent="0.3">
      <c r="A457" s="8">
        <v>205</v>
      </c>
      <c r="B457" s="133">
        <v>42926</v>
      </c>
      <c r="C457" s="89">
        <f>LN('Historical Rates'!C438/'Historical Rates'!C437)</f>
        <v>4.8583592645746508E-3</v>
      </c>
      <c r="E457" s="89">
        <f>LN('Historical Rates'!E438/'Historical Rates'!E437)</f>
        <v>2.6479957599162994E-3</v>
      </c>
      <c r="F457" s="89">
        <f>LN('Historical Rates'!F438/'Historical Rates'!F437)</f>
        <v>-7.3801072976225337E-3</v>
      </c>
      <c r="G457" s="89">
        <f>LN('Historical Rates'!G438/'Historical Rates'!G437)</f>
        <v>2.3627592454822303E-3</v>
      </c>
      <c r="I457" s="89">
        <f>LN('Historical Rates'!I438/'Historical Rates'!I437)</f>
        <v>0</v>
      </c>
      <c r="K457" s="10">
        <f t="shared" si="70"/>
        <v>3.9847118103288658E-3</v>
      </c>
      <c r="L457" s="7">
        <f t="shared" si="72"/>
        <v>1710753.2734904564</v>
      </c>
      <c r="M457" s="7">
        <f t="shared" si="73"/>
        <v>0</v>
      </c>
      <c r="N457" s="7">
        <f t="shared" si="74"/>
        <v>215274.37079749987</v>
      </c>
      <c r="O457" s="7">
        <f t="shared" si="75"/>
        <v>4629.3199045796864</v>
      </c>
      <c r="P457" s="7">
        <f t="shared" si="76"/>
        <v>310723.16287318367</v>
      </c>
      <c r="R457" s="7">
        <f t="shared" si="71"/>
        <v>0</v>
      </c>
      <c r="S457" s="163">
        <f t="shared" si="77"/>
        <v>2241380.1270657196</v>
      </c>
    </row>
    <row r="458" spans="1:19" ht="15.75" thickBot="1" x14ac:dyDescent="0.3">
      <c r="A458" s="8">
        <v>206</v>
      </c>
      <c r="B458" s="133">
        <v>42927</v>
      </c>
      <c r="C458" s="89">
        <f>LN('Historical Rates'!C439/'Historical Rates'!C438)</f>
        <v>7.6878511427915779E-3</v>
      </c>
      <c r="E458" s="89">
        <f>LN('Historical Rates'!E439/'Historical Rates'!E438)</f>
        <v>1.3055086422298696E-2</v>
      </c>
      <c r="F458" s="89">
        <f>LN('Historical Rates'!F439/'Historical Rates'!F438)</f>
        <v>0</v>
      </c>
      <c r="G458" s="89">
        <f>LN('Historical Rates'!G439/'Historical Rates'!G438)</f>
        <v>9.4547888717321071E-3</v>
      </c>
      <c r="I458" s="89">
        <f>LN('Historical Rates'!I439/'Historical Rates'!I438)</f>
        <v>3.5026305512020745E-3</v>
      </c>
      <c r="K458" s="10">
        <f t="shared" si="70"/>
        <v>8.909977179284604E-3</v>
      </c>
      <c r="L458" s="7">
        <f t="shared" si="72"/>
        <v>2707090.1496597119</v>
      </c>
      <c r="M458" s="7">
        <f t="shared" si="73"/>
        <v>0</v>
      </c>
      <c r="N458" s="7">
        <f t="shared" si="74"/>
        <v>1061340.6402720865</v>
      </c>
      <c r="O458" s="7">
        <f t="shared" si="75"/>
        <v>0</v>
      </c>
      <c r="P458" s="7">
        <f t="shared" si="76"/>
        <v>1243386.0572718577</v>
      </c>
      <c r="R458" s="7">
        <f t="shared" si="71"/>
        <v>0</v>
      </c>
      <c r="S458" s="163">
        <f t="shared" si="77"/>
        <v>5011816.8472036561</v>
      </c>
    </row>
    <row r="459" spans="1:19" ht="15.75" thickBot="1" x14ac:dyDescent="0.3">
      <c r="A459" s="8">
        <v>207</v>
      </c>
      <c r="B459" s="133">
        <v>42928</v>
      </c>
      <c r="C459" s="89">
        <f>LN('Historical Rates'!C440/'Historical Rates'!C439)</f>
        <v>2.3254401275498511E-3</v>
      </c>
      <c r="E459" s="89">
        <f>LN('Historical Rates'!E440/'Historical Rates'!E439)</f>
        <v>3.0361268402391791E-3</v>
      </c>
      <c r="F459" s="89">
        <f>LN('Historical Rates'!F440/'Historical Rates'!F439)</f>
        <v>-3.710579396535713E-3</v>
      </c>
      <c r="G459" s="89">
        <f>LN('Historical Rates'!G440/'Historical Rates'!G439)</f>
        <v>-4.7358295986509123E-4</v>
      </c>
      <c r="I459" s="89">
        <f>LN('Historical Rates'!I440/'Historical Rates'!I439)</f>
        <v>0</v>
      </c>
      <c r="K459" s="10">
        <f t="shared" ref="K459:K522" si="78">SUMPRODUCT(C459:I459,$L$6:$R$6)</f>
        <v>1.7879679751775786E-3</v>
      </c>
      <c r="L459" s="7">
        <f t="shared" si="72"/>
        <v>818847.28853214369</v>
      </c>
      <c r="M459" s="7">
        <f t="shared" si="73"/>
        <v>0</v>
      </c>
      <c r="N459" s="7">
        <f t="shared" si="74"/>
        <v>246828.3012713549</v>
      </c>
      <c r="O459" s="7">
        <f t="shared" si="75"/>
        <v>2327.5351380649568</v>
      </c>
      <c r="P459" s="7">
        <f t="shared" si="76"/>
        <v>-62280.232509297297</v>
      </c>
      <c r="R459" s="7">
        <f t="shared" si="71"/>
        <v>0</v>
      </c>
      <c r="S459" s="163">
        <f t="shared" si="77"/>
        <v>1005722.8924322664</v>
      </c>
    </row>
    <row r="460" spans="1:19" ht="15.75" thickBot="1" x14ac:dyDescent="0.3">
      <c r="A460" s="8">
        <v>208</v>
      </c>
      <c r="B460" s="133">
        <v>42929</v>
      </c>
      <c r="C460" s="89">
        <f>LN('Historical Rates'!C441/'Historical Rates'!C440)</f>
        <v>4.0261141433996341E-3</v>
      </c>
      <c r="E460" s="89">
        <f>LN('Historical Rates'!E441/'Historical Rates'!E440)</f>
        <v>9.8772826512833999E-3</v>
      </c>
      <c r="F460" s="89">
        <f>LN('Historical Rates'!F441/'Historical Rates'!F440)</f>
        <v>5.5607186846971792E-3</v>
      </c>
      <c r="G460" s="89">
        <f>LN('Historical Rates'!G441/'Historical Rates'!G440)</f>
        <v>1.0250156016020619E-2</v>
      </c>
      <c r="I460" s="89">
        <f>LN('Historical Rates'!I441/'Historical Rates'!I440)</f>
        <v>1.3889112160667093E-2</v>
      </c>
      <c r="K460" s="10">
        <f t="shared" si="78"/>
        <v>6.338169982129967E-3</v>
      </c>
      <c r="L460" s="7">
        <f t="shared" si="72"/>
        <v>1417698.357651236</v>
      </c>
      <c r="M460" s="7">
        <f t="shared" si="73"/>
        <v>0</v>
      </c>
      <c r="N460" s="7">
        <f t="shared" si="74"/>
        <v>802994.41567508643</v>
      </c>
      <c r="O460" s="7">
        <f t="shared" si="75"/>
        <v>-3488.0720093499995</v>
      </c>
      <c r="P460" s="7">
        <f t="shared" si="76"/>
        <v>1347983.6776986052</v>
      </c>
      <c r="R460" s="7">
        <f t="shared" ref="R460:R523" si="79">I460*R$5</f>
        <v>0</v>
      </c>
      <c r="S460" s="163">
        <f t="shared" si="77"/>
        <v>3565188.3790155775</v>
      </c>
    </row>
    <row r="461" spans="1:19" ht="15.75" thickBot="1" x14ac:dyDescent="0.3">
      <c r="A461" s="8">
        <v>209</v>
      </c>
      <c r="B461" s="133">
        <v>42930</v>
      </c>
      <c r="C461" s="89">
        <f>LN('Historical Rates'!C442/'Historical Rates'!C441)</f>
        <v>-2.926474470003979E-3</v>
      </c>
      <c r="E461" s="89">
        <f>LN('Historical Rates'!E442/'Historical Rates'!E441)</f>
        <v>-8.5367998768315495E-3</v>
      </c>
      <c r="F461" s="89">
        <f>LN('Historical Rates'!F442/'Historical Rates'!F441)</f>
        <v>1.1029523575499604E-2</v>
      </c>
      <c r="G461" s="89">
        <f>LN('Historical Rates'!G442/'Historical Rates'!G441)</f>
        <v>-4.9057866113037356E-3</v>
      </c>
      <c r="I461" s="89">
        <f>LN('Historical Rates'!I442/'Historical Rates'!I441)</f>
        <v>0</v>
      </c>
      <c r="K461" s="10">
        <f t="shared" si="78"/>
        <v>-4.2250615283272027E-3</v>
      </c>
      <c r="L461" s="7">
        <f t="shared" si="72"/>
        <v>-1030486.9415176674</v>
      </c>
      <c r="M461" s="7">
        <f t="shared" si="73"/>
        <v>0</v>
      </c>
      <c r="N461" s="7">
        <f t="shared" si="74"/>
        <v>-694017.05619316245</v>
      </c>
      <c r="O461" s="7">
        <f t="shared" si="75"/>
        <v>-6918.4892532036365</v>
      </c>
      <c r="P461" s="7">
        <f t="shared" si="76"/>
        <v>-645153.13405708503</v>
      </c>
      <c r="R461" s="7">
        <f t="shared" si="79"/>
        <v>0</v>
      </c>
      <c r="S461" s="163">
        <f t="shared" si="77"/>
        <v>-2376575.6210211185</v>
      </c>
    </row>
    <row r="462" spans="1:19" ht="15.75" thickBot="1" x14ac:dyDescent="0.3">
      <c r="A462" s="8">
        <v>210</v>
      </c>
      <c r="B462" s="133">
        <v>42933</v>
      </c>
      <c r="C462" s="89">
        <f>LN('Historical Rates'!C443/'Historical Rates'!C442)</f>
        <v>-2.5677094256867177E-3</v>
      </c>
      <c r="E462" s="89">
        <f>LN('Historical Rates'!E443/'Historical Rates'!E442)</f>
        <v>-9.6496643507873101E-4</v>
      </c>
      <c r="F462" s="89">
        <f>LN('Historical Rates'!F443/'Historical Rates'!F442)</f>
        <v>1.8264845260345028E-3</v>
      </c>
      <c r="G462" s="89">
        <f>LN('Historical Rates'!G443/'Historical Rates'!G442)</f>
        <v>-7.8343662448112431E-3</v>
      </c>
      <c r="I462" s="89">
        <f>LN('Historical Rates'!I443/'Historical Rates'!I442)</f>
        <v>-3.4542348680874461E-3</v>
      </c>
      <c r="K462" s="10">
        <f t="shared" si="78"/>
        <v>-3.5805439387604165E-3</v>
      </c>
      <c r="L462" s="7">
        <f t="shared" si="72"/>
        <v>-904156.54054155969</v>
      </c>
      <c r="M462" s="7">
        <f t="shared" si="73"/>
        <v>0</v>
      </c>
      <c r="N462" s="7">
        <f t="shared" si="74"/>
        <v>-78448.970839306232</v>
      </c>
      <c r="O462" s="7">
        <f t="shared" si="75"/>
        <v>-1145.6989486456625</v>
      </c>
      <c r="P462" s="7">
        <f t="shared" si="76"/>
        <v>-1030286.5445767501</v>
      </c>
      <c r="R462" s="7">
        <f t="shared" si="79"/>
        <v>0</v>
      </c>
      <c r="S462" s="163">
        <f t="shared" si="77"/>
        <v>-2014037.7549062618</v>
      </c>
    </row>
    <row r="463" spans="1:19" ht="15.75" thickBot="1" x14ac:dyDescent="0.3">
      <c r="A463" s="8">
        <v>211</v>
      </c>
      <c r="B463" s="133">
        <v>42934</v>
      </c>
      <c r="C463" s="89">
        <f>LN('Historical Rates'!C444/'Historical Rates'!C443)</f>
        <v>-3.372477672932383E-3</v>
      </c>
      <c r="E463" s="89">
        <f>LN('Historical Rates'!E444/'Historical Rates'!E443)</f>
        <v>4.5579463219543221E-4</v>
      </c>
      <c r="F463" s="89">
        <f>LN('Historical Rates'!F444/'Historical Rates'!F443)</f>
        <v>3.6429912785010087E-3</v>
      </c>
      <c r="G463" s="89">
        <f>LN('Historical Rates'!G444/'Historical Rates'!G443)</f>
        <v>3.555243279042386E-3</v>
      </c>
      <c r="I463" s="89">
        <f>LN('Historical Rates'!I444/'Historical Rates'!I443)</f>
        <v>3.4542348680873824E-3</v>
      </c>
      <c r="K463" s="10">
        <f t="shared" si="78"/>
        <v>-1.218182446839747E-3</v>
      </c>
      <c r="L463" s="7">
        <f t="shared" si="72"/>
        <v>-1187536.1422551505</v>
      </c>
      <c r="M463" s="7">
        <f t="shared" si="73"/>
        <v>0</v>
      </c>
      <c r="N463" s="7">
        <f t="shared" si="74"/>
        <v>37054.780881466009</v>
      </c>
      <c r="O463" s="7">
        <f t="shared" si="75"/>
        <v>-2285.1391392653277</v>
      </c>
      <c r="P463" s="7">
        <f t="shared" si="76"/>
        <v>467545.06984151679</v>
      </c>
      <c r="R463" s="7">
        <f t="shared" si="79"/>
        <v>0</v>
      </c>
      <c r="S463" s="163">
        <f t="shared" si="77"/>
        <v>-685221.43067143287</v>
      </c>
    </row>
    <row r="464" spans="1:19" ht="15.75" thickBot="1" x14ac:dyDescent="0.3">
      <c r="A464" s="8">
        <v>212</v>
      </c>
      <c r="B464" s="133">
        <v>42935</v>
      </c>
      <c r="C464" s="89">
        <f>LN('Historical Rates'!C445/'Historical Rates'!C444)</f>
        <v>8.9021232837035254E-4</v>
      </c>
      <c r="E464" s="89">
        <f>LN('Historical Rates'!E445/'Historical Rates'!E444)</f>
        <v>9.7629413188825512E-3</v>
      </c>
      <c r="F464" s="89">
        <f>LN('Historical Rates'!F445/'Historical Rates'!F444)</f>
        <v>1.8165309263977853E-3</v>
      </c>
      <c r="G464" s="89">
        <f>LN('Historical Rates'!G445/'Historical Rates'!G444)</f>
        <v>9.858675220008755E-3</v>
      </c>
      <c r="I464" s="89">
        <f>LN('Historical Rates'!I445/'Historical Rates'!I444)</f>
        <v>3.4423441909729197E-3</v>
      </c>
      <c r="K464" s="10">
        <f t="shared" si="78"/>
        <v>4.2711969985085004E-3</v>
      </c>
      <c r="L464" s="7">
        <f t="shared" si="72"/>
        <v>313466.66064113611</v>
      </c>
      <c r="M464" s="7">
        <f t="shared" si="73"/>
        <v>0</v>
      </c>
      <c r="N464" s="7">
        <f t="shared" si="74"/>
        <v>793698.79716944403</v>
      </c>
      <c r="O464" s="7">
        <f t="shared" si="75"/>
        <v>-1139.4553542015387</v>
      </c>
      <c r="P464" s="7">
        <f t="shared" si="76"/>
        <v>1296500.5858967185</v>
      </c>
      <c r="R464" s="7">
        <f t="shared" si="79"/>
        <v>0</v>
      </c>
      <c r="S464" s="163">
        <f t="shared" si="77"/>
        <v>2402526.5883530974</v>
      </c>
    </row>
    <row r="465" spans="1:19" ht="15.75" thickBot="1" x14ac:dyDescent="0.3">
      <c r="A465" s="8">
        <v>213</v>
      </c>
      <c r="B465" s="133">
        <v>42936</v>
      </c>
      <c r="C465" s="89">
        <f>LN('Historical Rates'!C446/'Historical Rates'!C445)</f>
        <v>3.374595464047812E-4</v>
      </c>
      <c r="E465" s="89">
        <f>LN('Historical Rates'!E446/'Historical Rates'!E445)</f>
        <v>-2.2588670097281652E-3</v>
      </c>
      <c r="F465" s="89">
        <f>LN('Historical Rates'!F446/'Historical Rates'!F445)</f>
        <v>1.8132371241807218E-3</v>
      </c>
      <c r="G465" s="89">
        <f>LN('Historical Rates'!G446/'Historical Rates'!G445)</f>
        <v>1.2876794287318021E-3</v>
      </c>
      <c r="I465" s="89">
        <f>LN('Historical Rates'!I446/'Historical Rates'!I445)</f>
        <v>0</v>
      </c>
      <c r="K465" s="10">
        <f t="shared" si="78"/>
        <v>1.8381034712390527E-4</v>
      </c>
      <c r="L465" s="7">
        <f t="shared" si="72"/>
        <v>118828.18709849518</v>
      </c>
      <c r="M465" s="7">
        <f t="shared" si="73"/>
        <v>0</v>
      </c>
      <c r="N465" s="7">
        <f t="shared" si="74"/>
        <v>-183639.33265883761</v>
      </c>
      <c r="O465" s="7">
        <f t="shared" si="75"/>
        <v>-1137.3892508848414</v>
      </c>
      <c r="P465" s="7">
        <f t="shared" si="76"/>
        <v>169340.92020899849</v>
      </c>
      <c r="R465" s="7">
        <f t="shared" si="79"/>
        <v>0</v>
      </c>
      <c r="S465" s="163">
        <f t="shared" si="77"/>
        <v>103392.38539777123</v>
      </c>
    </row>
    <row r="466" spans="1:19" ht="15.75" thickBot="1" x14ac:dyDescent="0.3">
      <c r="A466" s="8">
        <v>214</v>
      </c>
      <c r="B466" s="133">
        <v>42937</v>
      </c>
      <c r="C466" s="89">
        <f>LN('Historical Rates'!C447/'Historical Rates'!C446)</f>
        <v>-1.4119527193029331E-3</v>
      </c>
      <c r="E466" s="89">
        <f>LN('Historical Rates'!E447/'Historical Rates'!E446)</f>
        <v>-3.758350751564441E-3</v>
      </c>
      <c r="F466" s="89">
        <f>LN('Historical Rates'!F447/'Historical Rates'!F446)</f>
        <v>-1.8132371241808313E-3</v>
      </c>
      <c r="G466" s="89">
        <f>LN('Historical Rates'!G447/'Historical Rates'!G446)</f>
        <v>-5.9253348687672742E-3</v>
      </c>
      <c r="I466" s="89">
        <f>LN('Historical Rates'!I447/'Historical Rates'!I446)</f>
        <v>-3.4423441909729015E-3</v>
      </c>
      <c r="K466" s="10">
        <f t="shared" si="78"/>
        <v>-2.8103773978369519E-3</v>
      </c>
      <c r="L466" s="7">
        <f t="shared" si="72"/>
        <v>-497184.87353831413</v>
      </c>
      <c r="M466" s="7">
        <f t="shared" si="73"/>
        <v>0</v>
      </c>
      <c r="N466" s="7">
        <f t="shared" si="74"/>
        <v>-305543.009368308</v>
      </c>
      <c r="O466" s="7">
        <f t="shared" si="75"/>
        <v>1137.3892508849101</v>
      </c>
      <c r="P466" s="7">
        <f t="shared" si="76"/>
        <v>-779232.49904810288</v>
      </c>
      <c r="R466" s="7">
        <f t="shared" si="79"/>
        <v>0</v>
      </c>
      <c r="S466" s="163">
        <f t="shared" si="77"/>
        <v>-1580822.9927038401</v>
      </c>
    </row>
    <row r="467" spans="1:19" ht="15.75" thickBot="1" x14ac:dyDescent="0.3">
      <c r="A467" s="8">
        <v>215</v>
      </c>
      <c r="B467" s="133">
        <v>42940</v>
      </c>
      <c r="C467" s="89">
        <f>LN('Historical Rates'!C448/'Historical Rates'!C447)</f>
        <v>-1.7831344842104161E-3</v>
      </c>
      <c r="E467" s="89">
        <f>LN('Historical Rates'!E448/'Historical Rates'!E447)</f>
        <v>1.030827406351072E-2</v>
      </c>
      <c r="F467" s="89">
        <f>LN('Historical Rates'!F448/'Historical Rates'!F447)</f>
        <v>3.623192369420331E-3</v>
      </c>
      <c r="G467" s="89">
        <f>LN('Historical Rates'!G448/'Historical Rates'!G447)</f>
        <v>6.5100960105106461E-3</v>
      </c>
      <c r="I467" s="89">
        <f>LN('Historical Rates'!I448/'Historical Rates'!I447)</f>
        <v>3.4423441909729197E-3</v>
      </c>
      <c r="K467" s="10">
        <f t="shared" si="78"/>
        <v>1.891583582123731E-3</v>
      </c>
      <c r="L467" s="7">
        <f t="shared" si="72"/>
        <v>-627887.5212419593</v>
      </c>
      <c r="M467" s="7">
        <f t="shared" si="73"/>
        <v>0</v>
      </c>
      <c r="N467" s="7">
        <f t="shared" si="74"/>
        <v>838032.76675208926</v>
      </c>
      <c r="O467" s="7">
        <f t="shared" si="75"/>
        <v>-2272.719877566291</v>
      </c>
      <c r="P467" s="7">
        <f t="shared" si="76"/>
        <v>856133.61871793633</v>
      </c>
      <c r="R467" s="7">
        <f t="shared" si="79"/>
        <v>0</v>
      </c>
      <c r="S467" s="163">
        <f t="shared" si="77"/>
        <v>1064006.1443505001</v>
      </c>
    </row>
    <row r="468" spans="1:19" ht="15.75" thickBot="1" x14ac:dyDescent="0.3">
      <c r="A468" s="8">
        <v>216</v>
      </c>
      <c r="B468" s="133">
        <v>42941</v>
      </c>
      <c r="C468" s="89">
        <f>LN('Historical Rates'!C449/'Historical Rates'!C448)</f>
        <v>5.2786766323941331E-3</v>
      </c>
      <c r="E468" s="89">
        <f>LN('Historical Rates'!E449/'Historical Rates'!E448)</f>
        <v>6.4022560636616448E-3</v>
      </c>
      <c r="F468" s="89">
        <f>LN('Historical Rates'!F449/'Historical Rates'!F448)</f>
        <v>-1.4572206859090723E-2</v>
      </c>
      <c r="G468" s="89">
        <f>LN('Historical Rates'!G449/'Historical Rates'!G448)</f>
        <v>1.043872061178332E-2</v>
      </c>
      <c r="I468" s="89">
        <f>LN('Historical Rates'!I449/'Historical Rates'!I448)</f>
        <v>1.3652089168327263E-2</v>
      </c>
      <c r="K468" s="10">
        <f t="shared" si="78"/>
        <v>6.6865758748073777E-3</v>
      </c>
      <c r="L468" s="7">
        <f t="shared" si="72"/>
        <v>1858757.8309436659</v>
      </c>
      <c r="M468" s="7">
        <f t="shared" si="73"/>
        <v>0</v>
      </c>
      <c r="N468" s="7">
        <f t="shared" si="74"/>
        <v>520484.838628595</v>
      </c>
      <c r="O468" s="7">
        <f t="shared" si="75"/>
        <v>9140.7081965018369</v>
      </c>
      <c r="P468" s="7">
        <f t="shared" si="76"/>
        <v>1372781.5438854885</v>
      </c>
      <c r="R468" s="7">
        <f t="shared" si="79"/>
        <v>0</v>
      </c>
      <c r="S468" s="163">
        <f t="shared" si="77"/>
        <v>3761164.9216542514</v>
      </c>
    </row>
    <row r="469" spans="1:19" ht="15.75" thickBot="1" x14ac:dyDescent="0.3">
      <c r="A469" s="8">
        <v>217</v>
      </c>
      <c r="B469" s="133">
        <v>42942</v>
      </c>
      <c r="C469" s="89">
        <f>LN('Historical Rates'!C450/'Historical Rates'!C449)</f>
        <v>8.261049623056768E-4</v>
      </c>
      <c r="E469" s="89">
        <f>LN('Historical Rates'!E450/'Historical Rates'!E449)</f>
        <v>7.3508181094769014E-4</v>
      </c>
      <c r="F469" s="89">
        <f>LN('Historical Rates'!F450/'Historical Rates'!F449)</f>
        <v>0</v>
      </c>
      <c r="G469" s="89">
        <f>LN('Historical Rates'!G450/'Historical Rates'!G449)</f>
        <v>-1.3894117498438802E-3</v>
      </c>
      <c r="I469" s="89">
        <f>LN('Historical Rates'!I450/'Historical Rates'!I449)</f>
        <v>-6.8027473227525231E-3</v>
      </c>
      <c r="K469" s="10">
        <f t="shared" si="78"/>
        <v>2.985506648324652E-4</v>
      </c>
      <c r="L469" s="7">
        <f t="shared" si="72"/>
        <v>290892.80795187916</v>
      </c>
      <c r="M469" s="7">
        <f t="shared" si="73"/>
        <v>0</v>
      </c>
      <c r="N469" s="7">
        <f t="shared" si="74"/>
        <v>59760.018022631841</v>
      </c>
      <c r="O469" s="7">
        <f t="shared" si="75"/>
        <v>0</v>
      </c>
      <c r="P469" s="7">
        <f t="shared" si="76"/>
        <v>-182719.59543493067</v>
      </c>
      <c r="R469" s="7">
        <f t="shared" si="79"/>
        <v>0</v>
      </c>
      <c r="S469" s="163">
        <f t="shared" si="77"/>
        <v>167933.23053958031</v>
      </c>
    </row>
    <row r="470" spans="1:19" ht="15.75" thickBot="1" x14ac:dyDescent="0.3">
      <c r="A470" s="8">
        <v>218</v>
      </c>
      <c r="B470" s="133">
        <v>42943</v>
      </c>
      <c r="C470" s="89">
        <f>LN('Historical Rates'!C451/'Historical Rates'!C450)</f>
        <v>-9.485489443367721E-4</v>
      </c>
      <c r="E470" s="89">
        <f>LN('Historical Rates'!E451/'Historical Rates'!E450)</f>
        <v>-2.7593473916950116E-3</v>
      </c>
      <c r="F470" s="89">
        <f>LN('Historical Rates'!F451/'Historical Rates'!F450)</f>
        <v>0</v>
      </c>
      <c r="G470" s="89">
        <f>LN('Historical Rates'!G451/'Historical Rates'!G450)</f>
        <v>-1.1976540037095326E-2</v>
      </c>
      <c r="I470" s="89">
        <f>LN('Historical Rates'!I451/'Historical Rates'!I450)</f>
        <v>-3.418806748785609E-3</v>
      </c>
      <c r="K470" s="10">
        <f t="shared" si="78"/>
        <v>-3.7926626376422485E-3</v>
      </c>
      <c r="L470" s="7">
        <f t="shared" si="72"/>
        <v>-334008.48377402156</v>
      </c>
      <c r="M470" s="7">
        <f t="shared" si="73"/>
        <v>0</v>
      </c>
      <c r="N470" s="7">
        <f t="shared" si="74"/>
        <v>-224326.93531867376</v>
      </c>
      <c r="O470" s="7">
        <f t="shared" si="75"/>
        <v>0</v>
      </c>
      <c r="P470" s="7">
        <f t="shared" si="76"/>
        <v>-1575018.0250988945</v>
      </c>
      <c r="R470" s="7">
        <f t="shared" si="79"/>
        <v>0</v>
      </c>
      <c r="S470" s="163">
        <f t="shared" si="77"/>
        <v>-2133353.44419159</v>
      </c>
    </row>
    <row r="471" spans="1:19" ht="15.75" thickBot="1" x14ac:dyDescent="0.3">
      <c r="A471" s="8">
        <v>219</v>
      </c>
      <c r="B471" s="133">
        <v>42944</v>
      </c>
      <c r="C471" s="89">
        <f>LN('Historical Rates'!C452/'Historical Rates'!C451)</f>
        <v>-3.3116674446294768E-3</v>
      </c>
      <c r="E471" s="89">
        <f>LN('Historical Rates'!E452/'Historical Rates'!E451)</f>
        <v>3.9658099803336179E-3</v>
      </c>
      <c r="F471" s="89">
        <f>LN('Historical Rates'!F452/'Historical Rates'!F451)</f>
        <v>7.3126468462865572E-3</v>
      </c>
      <c r="G471" s="89">
        <f>LN('Historical Rates'!G452/'Historical Rates'!G451)</f>
        <v>-4.9665813648508599E-3</v>
      </c>
      <c r="I471" s="89">
        <f>LN('Historical Rates'!I452/'Historical Rates'!I451)</f>
        <v>0</v>
      </c>
      <c r="K471" s="10">
        <f t="shared" si="78"/>
        <v>-2.669267912702054E-3</v>
      </c>
      <c r="L471" s="7">
        <f t="shared" si="72"/>
        <v>-1166123.2965873845</v>
      </c>
      <c r="M471" s="7">
        <f t="shared" si="73"/>
        <v>0</v>
      </c>
      <c r="N471" s="7">
        <f t="shared" si="74"/>
        <v>322408.8426205602</v>
      </c>
      <c r="O471" s="7">
        <f t="shared" si="75"/>
        <v>-4587.0039872701691</v>
      </c>
      <c r="P471" s="7">
        <f t="shared" si="76"/>
        <v>-653148.1670442071</v>
      </c>
      <c r="R471" s="7">
        <f t="shared" si="79"/>
        <v>0</v>
      </c>
      <c r="S471" s="163">
        <f t="shared" si="77"/>
        <v>-1501449.6249983017</v>
      </c>
    </row>
    <row r="472" spans="1:19" ht="15.75" thickBot="1" x14ac:dyDescent="0.3">
      <c r="A472" s="8">
        <v>220</v>
      </c>
      <c r="B472" s="133">
        <v>42947</v>
      </c>
      <c r="C472" s="89">
        <f>LN('Historical Rates'!C453/'Historical Rates'!C452)</f>
        <v>3.5565404179988039E-3</v>
      </c>
      <c r="E472" s="89">
        <f>LN('Historical Rates'!E453/'Historical Rates'!E452)</f>
        <v>3.4017198388119293E-3</v>
      </c>
      <c r="F472" s="89">
        <f>LN('Historical Rates'!F453/'Historical Rates'!F452)</f>
        <v>1.8198367169858993E-3</v>
      </c>
      <c r="G472" s="89">
        <f>LN('Historical Rates'!G453/'Historical Rates'!G452)</f>
        <v>-7.0364528731263346E-3</v>
      </c>
      <c r="I472" s="89">
        <f>LN('Historical Rates'!I453/'Historical Rates'!I452)</f>
        <v>6.8259650703998906E-3</v>
      </c>
      <c r="K472" s="10">
        <f t="shared" si="78"/>
        <v>1.0709496271157227E-3</v>
      </c>
      <c r="L472" s="7">
        <f t="shared" si="72"/>
        <v>1252349.3696230915</v>
      </c>
      <c r="M472" s="7">
        <f t="shared" si="73"/>
        <v>0</v>
      </c>
      <c r="N472" s="7">
        <f t="shared" si="74"/>
        <v>276549.95110443764</v>
      </c>
      <c r="O472" s="7">
        <f t="shared" si="75"/>
        <v>-1141.5289774637452</v>
      </c>
      <c r="P472" s="7">
        <f t="shared" si="76"/>
        <v>-925354.0733472748</v>
      </c>
      <c r="R472" s="7">
        <f t="shared" si="79"/>
        <v>0</v>
      </c>
      <c r="S472" s="163">
        <f t="shared" si="77"/>
        <v>602403.71840279072</v>
      </c>
    </row>
    <row r="473" spans="1:19" ht="15.75" thickBot="1" x14ac:dyDescent="0.3">
      <c r="A473" s="8">
        <v>221</v>
      </c>
      <c r="B473" s="133">
        <v>42948</v>
      </c>
      <c r="C473" s="89">
        <f>LN('Historical Rates'!C454/'Historical Rates'!C453)</f>
        <v>4.0622526502641062E-3</v>
      </c>
      <c r="E473" s="89">
        <f>LN('Historical Rates'!E454/'Historical Rates'!E453)</f>
        <v>5.2628957910129731E-3</v>
      </c>
      <c r="F473" s="89">
        <f>LN('Historical Rates'!F454/'Historical Rates'!F453)</f>
        <v>-5.4694758045354328E-3</v>
      </c>
      <c r="G473" s="89">
        <f>LN('Historical Rates'!G454/'Historical Rates'!G453)</f>
        <v>2.6370776330558046E-3</v>
      </c>
      <c r="I473" s="89">
        <f>LN('Historical Rates'!I454/'Historical Rates'!I453)</f>
        <v>1.0152371464018128E-2</v>
      </c>
      <c r="K473" s="10">
        <f t="shared" si="78"/>
        <v>3.9262773472302139E-3</v>
      </c>
      <c r="L473" s="7">
        <f t="shared" si="72"/>
        <v>1430423.6555451672</v>
      </c>
      <c r="M473" s="7">
        <f t="shared" si="73"/>
        <v>0</v>
      </c>
      <c r="N473" s="7">
        <f t="shared" si="74"/>
        <v>427858.15488576918</v>
      </c>
      <c r="O473" s="7">
        <f t="shared" si="75"/>
        <v>3430.8380879109409</v>
      </c>
      <c r="P473" s="7">
        <f t="shared" si="76"/>
        <v>346798.39025156025</v>
      </c>
      <c r="R473" s="7">
        <f t="shared" si="79"/>
        <v>0</v>
      </c>
      <c r="S473" s="163">
        <f t="shared" si="77"/>
        <v>2208511.0387704074</v>
      </c>
    </row>
    <row r="474" spans="1:19" ht="15.75" thickBot="1" x14ac:dyDescent="0.3">
      <c r="A474" s="8">
        <v>222</v>
      </c>
      <c r="B474" s="133">
        <v>42949</v>
      </c>
      <c r="C474" s="89">
        <f>LN('Historical Rates'!C455/'Historical Rates'!C454)</f>
        <v>6.077752929497208E-3</v>
      </c>
      <c r="E474" s="89">
        <f>LN('Historical Rates'!E455/'Historical Rates'!E454)</f>
        <v>1.3191202803722456E-2</v>
      </c>
      <c r="F474" s="89">
        <f>LN('Historical Rates'!F455/'Historical Rates'!F454)</f>
        <v>5.4694758045354761E-3</v>
      </c>
      <c r="G474" s="89">
        <f>LN('Historical Rates'!G455/'Historical Rates'!G454)</f>
        <v>1.2380872466003074E-2</v>
      </c>
      <c r="I474" s="89">
        <f>LN('Historical Rates'!I455/'Historical Rates'!I454)</f>
        <v>6.7114345879867778E-3</v>
      </c>
      <c r="K474" s="10">
        <f t="shared" si="78"/>
        <v>8.5997222665376814E-3</v>
      </c>
      <c r="L474" s="7">
        <f t="shared" si="72"/>
        <v>2140133.1505923253</v>
      </c>
      <c r="M474" s="7">
        <f t="shared" si="73"/>
        <v>0</v>
      </c>
      <c r="N474" s="7">
        <f t="shared" si="74"/>
        <v>1072406.5070720993</v>
      </c>
      <c r="O474" s="7">
        <f t="shared" si="75"/>
        <v>-3430.8380879109682</v>
      </c>
      <c r="P474" s="7">
        <f t="shared" si="76"/>
        <v>1628191.2171634843</v>
      </c>
      <c r="R474" s="7">
        <f t="shared" si="79"/>
        <v>0</v>
      </c>
      <c r="S474" s="163">
        <f t="shared" si="77"/>
        <v>4837300.0367399985</v>
      </c>
    </row>
    <row r="475" spans="1:19" ht="15.75" thickBot="1" x14ac:dyDescent="0.3">
      <c r="A475" s="8">
        <v>223</v>
      </c>
      <c r="B475" s="133">
        <v>42950</v>
      </c>
      <c r="C475" s="89">
        <f>LN('Historical Rates'!C456/'Historical Rates'!C455)</f>
        <v>1.5452447920371924E-2</v>
      </c>
      <c r="E475" s="89">
        <f>LN('Historical Rates'!E456/'Historical Rates'!E455)</f>
        <v>1.7414292345935969E-2</v>
      </c>
      <c r="F475" s="89">
        <f>LN('Historical Rates'!F456/'Historical Rates'!F455)</f>
        <v>5.4397232958183417E-3</v>
      </c>
      <c r="G475" s="89">
        <f>LN('Historical Rates'!G456/'Historical Rates'!G455)</f>
        <v>1.0784831499269525E-2</v>
      </c>
      <c r="I475" s="89">
        <f>LN('Historical Rates'!I456/'Historical Rates'!I455)</f>
        <v>1.3289232118682487E-2</v>
      </c>
      <c r="K475" s="10">
        <f t="shared" si="78"/>
        <v>1.470559388958202E-2</v>
      </c>
      <c r="L475" s="7">
        <f t="shared" si="72"/>
        <v>5441204.4115332579</v>
      </c>
      <c r="M475" s="7">
        <f t="shared" si="73"/>
        <v>0</v>
      </c>
      <c r="N475" s="7">
        <f t="shared" si="74"/>
        <v>1415731.4314482063</v>
      </c>
      <c r="O475" s="7">
        <f t="shared" si="75"/>
        <v>-3412.1752317679711</v>
      </c>
      <c r="P475" s="7">
        <f t="shared" si="76"/>
        <v>1418298.1024896677</v>
      </c>
      <c r="R475" s="7">
        <f t="shared" si="79"/>
        <v>0</v>
      </c>
      <c r="S475" s="163">
        <f t="shared" si="77"/>
        <v>8271821.7702393644</v>
      </c>
    </row>
    <row r="476" spans="1:19" ht="15.75" thickBot="1" x14ac:dyDescent="0.3">
      <c r="A476" s="8">
        <v>224</v>
      </c>
      <c r="B476" s="133">
        <v>42951</v>
      </c>
      <c r="C476" s="89">
        <f>LN('Historical Rates'!C457/'Historical Rates'!C456)</f>
        <v>1.4904909454632833E-3</v>
      </c>
      <c r="E476" s="89">
        <f>LN('Historical Rates'!E457/'Historical Rates'!E456)</f>
        <v>2.0644518913243118E-3</v>
      </c>
      <c r="F476" s="89">
        <f>LN('Historical Rates'!F457/'Historical Rates'!F456)</f>
        <v>3.6101122240995722E-3</v>
      </c>
      <c r="G476" s="89">
        <f>LN('Historical Rates'!G457/'Historical Rates'!G456)</f>
        <v>1.5889757340979231E-3</v>
      </c>
      <c r="I476" s="89">
        <f>LN('Historical Rates'!I457/'Historical Rates'!I456)</f>
        <v>3.2948958968527058E-3</v>
      </c>
      <c r="K476" s="10">
        <f t="shared" si="78"/>
        <v>1.5989008777621339E-3</v>
      </c>
      <c r="L476" s="7">
        <f t="shared" si="72"/>
        <v>524840.20328670321</v>
      </c>
      <c r="M476" s="7">
        <f t="shared" si="73"/>
        <v>0</v>
      </c>
      <c r="N476" s="7">
        <f t="shared" si="74"/>
        <v>167833.94772527792</v>
      </c>
      <c r="O476" s="7">
        <f t="shared" si="75"/>
        <v>-2264.5150948109385</v>
      </c>
      <c r="P476" s="7">
        <f t="shared" si="76"/>
        <v>208963.97581416587</v>
      </c>
      <c r="R476" s="7">
        <f t="shared" si="79"/>
        <v>0</v>
      </c>
      <c r="S476" s="163">
        <f t="shared" si="77"/>
        <v>899373.61173133599</v>
      </c>
    </row>
    <row r="477" spans="1:19" ht="15.75" thickBot="1" x14ac:dyDescent="0.3">
      <c r="A477" s="8">
        <v>225</v>
      </c>
      <c r="B477" s="133">
        <v>42954</v>
      </c>
      <c r="C477" s="89">
        <f>LN('Historical Rates'!C458/'Historical Rates'!C457)</f>
        <v>-7.0247049297608539E-3</v>
      </c>
      <c r="E477" s="89">
        <f>LN('Historical Rates'!E458/'Historical Rates'!E457)</f>
        <v>-4.0574141170923676E-3</v>
      </c>
      <c r="F477" s="89">
        <f>LN('Historical Rates'!F458/'Historical Rates'!F457)</f>
        <v>-5.4200674693392556E-3</v>
      </c>
      <c r="G477" s="89">
        <f>LN('Historical Rates'!G458/'Historical Rates'!G457)</f>
        <v>-5.3548038860190966E-3</v>
      </c>
      <c r="I477" s="89">
        <f>LN('Historical Rates'!I458/'Historical Rates'!I457)</f>
        <v>-3.2948958968526494E-3</v>
      </c>
      <c r="K477" s="10">
        <f t="shared" si="78"/>
        <v>-6.229813171858287E-3</v>
      </c>
      <c r="L477" s="7">
        <f t="shared" si="72"/>
        <v>-2473579.3092784099</v>
      </c>
      <c r="M477" s="7">
        <f t="shared" si="73"/>
        <v>0</v>
      </c>
      <c r="N477" s="7">
        <f t="shared" si="74"/>
        <v>-329855.99310384167</v>
      </c>
      <c r="O477" s="7">
        <f t="shared" si="75"/>
        <v>3399.8457214924347</v>
      </c>
      <c r="P477" s="7">
        <f t="shared" si="76"/>
        <v>-704202.76767973485</v>
      </c>
      <c r="R477" s="7">
        <f t="shared" si="79"/>
        <v>0</v>
      </c>
      <c r="S477" s="163">
        <f t="shared" si="77"/>
        <v>-3504238.2243404938</v>
      </c>
    </row>
    <row r="478" spans="1:19" ht="15.75" thickBot="1" x14ac:dyDescent="0.3">
      <c r="A478" s="8">
        <v>226</v>
      </c>
      <c r="B478" s="133">
        <v>42955</v>
      </c>
      <c r="C478" s="89">
        <f>LN('Historical Rates'!C459/'Historical Rates'!C458)</f>
        <v>-5.0824884229620573E-3</v>
      </c>
      <c r="E478" s="89">
        <f>LN('Historical Rates'!E459/'Historical Rates'!E458)</f>
        <v>-1.1837463904527985E-2</v>
      </c>
      <c r="F478" s="89">
        <f>LN('Historical Rates'!F459/'Historical Rates'!F458)</f>
        <v>-1.8132371241808313E-3</v>
      </c>
      <c r="G478" s="89">
        <f>LN('Historical Rates'!G459/'Historical Rates'!G458)</f>
        <v>-1.0972445790694486E-2</v>
      </c>
      <c r="I478" s="89">
        <f>LN('Historical Rates'!I459/'Historical Rates'!I458)</f>
        <v>-1.3289232118682539E-2</v>
      </c>
      <c r="K478" s="10">
        <f t="shared" si="78"/>
        <v>-7.455818498310356E-3</v>
      </c>
      <c r="L478" s="7">
        <f t="shared" si="72"/>
        <v>-1789674.9156571326</v>
      </c>
      <c r="M478" s="7">
        <f t="shared" si="73"/>
        <v>0</v>
      </c>
      <c r="N478" s="7">
        <f t="shared" si="74"/>
        <v>-962351.46311787423</v>
      </c>
      <c r="O478" s="7">
        <f t="shared" si="75"/>
        <v>1137.3892508849101</v>
      </c>
      <c r="P478" s="7">
        <f t="shared" si="76"/>
        <v>-1442970.9954825707</v>
      </c>
      <c r="R478" s="7">
        <f t="shared" si="79"/>
        <v>0</v>
      </c>
      <c r="S478" s="163">
        <f t="shared" si="77"/>
        <v>-4193859.9850066928</v>
      </c>
    </row>
    <row r="479" spans="1:19" ht="15.75" thickBot="1" x14ac:dyDescent="0.3">
      <c r="A479" s="8">
        <v>227</v>
      </c>
      <c r="B479" s="133">
        <v>42956</v>
      </c>
      <c r="C479" s="89">
        <f>LN('Historical Rates'!C460/'Historical Rates'!C459)</f>
        <v>1.5665956868906974E-3</v>
      </c>
      <c r="E479" s="89">
        <f>LN('Historical Rates'!E460/'Historical Rates'!E459)</f>
        <v>2.3226442631894559E-3</v>
      </c>
      <c r="F479" s="89">
        <f>LN('Historical Rates'!F460/'Historical Rates'!F459)</f>
        <v>5.4298775943694604E-3</v>
      </c>
      <c r="G479" s="89">
        <f>LN('Historical Rates'!G460/'Historical Rates'!G459)</f>
        <v>1.7883061302736228E-3</v>
      </c>
      <c r="I479" s="89">
        <f>LN('Historical Rates'!I460/'Historical Rates'!I459)</f>
        <v>6.6666913581890771E-3</v>
      </c>
      <c r="K479" s="10">
        <f t="shared" si="78"/>
        <v>1.7284325468206862E-3</v>
      </c>
      <c r="L479" s="7">
        <f t="shared" si="72"/>
        <v>551638.64046166406</v>
      </c>
      <c r="M479" s="7">
        <f t="shared" si="73"/>
        <v>0</v>
      </c>
      <c r="N479" s="7">
        <f t="shared" si="74"/>
        <v>188824.23828365098</v>
      </c>
      <c r="O479" s="7">
        <f t="shared" si="75"/>
        <v>-3405.9993186201314</v>
      </c>
      <c r="P479" s="7">
        <f t="shared" si="76"/>
        <v>235177.63735200788</v>
      </c>
      <c r="R479" s="7">
        <f t="shared" si="79"/>
        <v>0</v>
      </c>
      <c r="S479" s="163">
        <f t="shared" si="77"/>
        <v>972234.51677870285</v>
      </c>
    </row>
    <row r="480" spans="1:19" ht="15.75" thickBot="1" x14ac:dyDescent="0.3">
      <c r="A480" s="8">
        <v>228</v>
      </c>
      <c r="B480" s="133">
        <v>42957</v>
      </c>
      <c r="C480" s="89">
        <f>LN('Historical Rates'!C461/'Historical Rates'!C460)</f>
        <v>6.0188391476639251E-4</v>
      </c>
      <c r="E480" s="89">
        <f>LN('Historical Rates'!E461/'Historical Rates'!E460)</f>
        <v>-4.3946007003917379E-3</v>
      </c>
      <c r="F480" s="89">
        <f>LN('Historical Rates'!F461/'Historical Rates'!F460)</f>
        <v>0</v>
      </c>
      <c r="G480" s="89">
        <f>LN('Historical Rates'!G461/'Historical Rates'!G460)</f>
        <v>1.0721151490594215E-2</v>
      </c>
      <c r="I480" s="89">
        <f>LN('Historical Rates'!I461/'Historical Rates'!I460)</f>
        <v>6.6225407604934569E-3</v>
      </c>
      <c r="K480" s="10">
        <f t="shared" si="78"/>
        <v>2.2481877215294508E-3</v>
      </c>
      <c r="L480" s="7">
        <f t="shared" si="72"/>
        <v>211938.80925107026</v>
      </c>
      <c r="M480" s="7">
        <f t="shared" si="73"/>
        <v>0</v>
      </c>
      <c r="N480" s="7">
        <f t="shared" si="74"/>
        <v>-357268.28381061577</v>
      </c>
      <c r="O480" s="7">
        <f t="shared" si="75"/>
        <v>0</v>
      </c>
      <c r="P480" s="7">
        <f t="shared" si="76"/>
        <v>1409923.6336371098</v>
      </c>
      <c r="R480" s="7">
        <f t="shared" si="79"/>
        <v>0</v>
      </c>
      <c r="S480" s="163">
        <f t="shared" si="77"/>
        <v>1264594.1590775643</v>
      </c>
    </row>
    <row r="481" spans="1:19" ht="15.75" thickBot="1" x14ac:dyDescent="0.3">
      <c r="A481" s="8">
        <v>229</v>
      </c>
      <c r="B481" s="133">
        <v>42958</v>
      </c>
      <c r="C481" s="89">
        <f>LN('Historical Rates'!C462/'Historical Rates'!C461)</f>
        <v>9.0214717130799986E-4</v>
      </c>
      <c r="E481" s="89">
        <f>LN('Historical Rates'!E462/'Historical Rates'!E461)</f>
        <v>-2.4355551642998717E-3</v>
      </c>
      <c r="F481" s="89">
        <f>LN('Historical Rates'!F462/'Historical Rates'!F461)</f>
        <v>3.6036075032983964E-3</v>
      </c>
      <c r="G481" s="89">
        <f>LN('Historical Rates'!G462/'Historical Rates'!G461)</f>
        <v>-1.8853427480640895E-3</v>
      </c>
      <c r="I481" s="89">
        <f>LN('Historical Rates'!I462/'Historical Rates'!I461)</f>
        <v>0</v>
      </c>
      <c r="K481" s="10">
        <f t="shared" si="78"/>
        <v>-2.3206176599689077E-4</v>
      </c>
      <c r="L481" s="7">
        <f t="shared" si="72"/>
        <v>317669.22585138149</v>
      </c>
      <c r="M481" s="7">
        <f t="shared" si="73"/>
        <v>0</v>
      </c>
      <c r="N481" s="7">
        <f t="shared" si="74"/>
        <v>-198003.56687649278</v>
      </c>
      <c r="O481" s="7">
        <f t="shared" si="75"/>
        <v>-2260.4348785939851</v>
      </c>
      <c r="P481" s="7">
        <f t="shared" si="76"/>
        <v>-247938.78720340389</v>
      </c>
      <c r="R481" s="7">
        <f t="shared" si="79"/>
        <v>0</v>
      </c>
      <c r="S481" s="163">
        <f t="shared" si="77"/>
        <v>-130533.56310710916</v>
      </c>
    </row>
    <row r="482" spans="1:19" ht="15.75" thickBot="1" x14ac:dyDescent="0.3">
      <c r="A482" s="8">
        <v>230</v>
      </c>
      <c r="B482" s="133">
        <v>42961</v>
      </c>
      <c r="C482" s="89">
        <f>LN('Historical Rates'!C463/'Historical Rates'!C462)</f>
        <v>1.4417447605958233E-3</v>
      </c>
      <c r="E482" s="89">
        <f>LN('Historical Rates'!E463/'Historical Rates'!E462)</f>
        <v>5.3504127637819263E-3</v>
      </c>
      <c r="F482" s="89">
        <f>LN('Historical Rates'!F463/'Historical Rates'!F462)</f>
        <v>-3.6036075032985443E-3</v>
      </c>
      <c r="G482" s="89">
        <f>LN('Historical Rates'!G463/'Historical Rates'!G462)</f>
        <v>5.8763249671413328E-3</v>
      </c>
      <c r="I482" s="89">
        <f>LN('Historical Rates'!I463/'Historical Rates'!I462)</f>
        <v>9.8522964430116395E-3</v>
      </c>
      <c r="K482" s="10">
        <f t="shared" si="78"/>
        <v>3.053709671007555E-3</v>
      </c>
      <c r="L482" s="7">
        <f t="shared" si="72"/>
        <v>507675.41764801095</v>
      </c>
      <c r="M482" s="7">
        <f t="shared" si="73"/>
        <v>0</v>
      </c>
      <c r="N482" s="7">
        <f t="shared" si="74"/>
        <v>434973.03079763014</v>
      </c>
      <c r="O482" s="7">
        <f t="shared" si="75"/>
        <v>2260.4348785940779</v>
      </c>
      <c r="P482" s="7">
        <f t="shared" si="76"/>
        <v>772787.27545012766</v>
      </c>
      <c r="R482" s="7">
        <f t="shared" si="79"/>
        <v>0</v>
      </c>
      <c r="S482" s="163">
        <f t="shared" si="77"/>
        <v>1717696.1587743629</v>
      </c>
    </row>
    <row r="483" spans="1:19" ht="15.75" thickBot="1" x14ac:dyDescent="0.3">
      <c r="A483" s="8">
        <v>231</v>
      </c>
      <c r="B483" s="133">
        <v>42962</v>
      </c>
      <c r="C483" s="89">
        <f>LN('Historical Rates'!C464/'Historical Rates'!C463)</f>
        <v>-2.2536405818325252E-3</v>
      </c>
      <c r="E483" s="89">
        <f>LN('Historical Rates'!E464/'Historical Rates'!E463)</f>
        <v>1.1482668812931752E-3</v>
      </c>
      <c r="F483" s="89">
        <f>LN('Historical Rates'!F464/'Historical Rates'!F463)</f>
        <v>3.6036075032983964E-3</v>
      </c>
      <c r="G483" s="89">
        <f>LN('Historical Rates'!G464/'Historical Rates'!G463)</f>
        <v>-8.4635733180208426E-3</v>
      </c>
      <c r="I483" s="89">
        <f>LN('Historical Rates'!I464/'Historical Rates'!I463)</f>
        <v>-9.8522964430117071E-3</v>
      </c>
      <c r="K483" s="10">
        <f t="shared" si="78"/>
        <v>-3.2275974991790891E-3</v>
      </c>
      <c r="L483" s="7">
        <f t="shared" si="72"/>
        <v>-793564.8215135592</v>
      </c>
      <c r="M483" s="7">
        <f t="shared" si="73"/>
        <v>0</v>
      </c>
      <c r="N483" s="7">
        <f t="shared" si="74"/>
        <v>93350.765178645626</v>
      </c>
      <c r="O483" s="7">
        <f t="shared" si="75"/>
        <v>-2260.4348785939851</v>
      </c>
      <c r="P483" s="7">
        <f t="shared" si="76"/>
        <v>-1113032.6865138491</v>
      </c>
      <c r="R483" s="7">
        <f t="shared" si="79"/>
        <v>0</v>
      </c>
      <c r="S483" s="163">
        <f t="shared" si="77"/>
        <v>-1815507.1777273566</v>
      </c>
    </row>
    <row r="484" spans="1:19" ht="15.75" thickBot="1" x14ac:dyDescent="0.3">
      <c r="A484" s="8">
        <v>232</v>
      </c>
      <c r="B484" s="133">
        <v>42963</v>
      </c>
      <c r="C484" s="89">
        <f>LN('Historical Rates'!C465/'Historical Rates'!C464)</f>
        <v>1.4729535376179759E-3</v>
      </c>
      <c r="E484" s="89">
        <f>LN('Historical Rates'!E465/'Historical Rates'!E464)</f>
        <v>-2.4256672900347513E-3</v>
      </c>
      <c r="F484" s="89">
        <f>LN('Historical Rates'!F465/'Historical Rates'!F464)</f>
        <v>-1.8001805041478545E-3</v>
      </c>
      <c r="G484" s="89">
        <f>LN('Historical Rates'!G465/'Historical Rates'!G464)</f>
        <v>-2.5355943812417352E-3</v>
      </c>
      <c r="I484" s="89">
        <f>LN('Historical Rates'!I465/'Historical Rates'!I464)</f>
        <v>-3.3057881344994329E-3</v>
      </c>
      <c r="K484" s="10">
        <f t="shared" si="78"/>
        <v>-1.9303554266417839E-5</v>
      </c>
      <c r="L484" s="7">
        <f t="shared" si="72"/>
        <v>518664.83085209102</v>
      </c>
      <c r="M484" s="7">
        <f t="shared" si="73"/>
        <v>0</v>
      </c>
      <c r="N484" s="7">
        <f t="shared" si="74"/>
        <v>-197199.7113933496</v>
      </c>
      <c r="O484" s="7">
        <f t="shared" si="75"/>
        <v>1129.1992248368247</v>
      </c>
      <c r="P484" s="7">
        <f t="shared" si="76"/>
        <v>-333452.46978056122</v>
      </c>
      <c r="R484" s="7">
        <f t="shared" si="79"/>
        <v>0</v>
      </c>
      <c r="S484" s="163">
        <f t="shared" si="77"/>
        <v>-10858.151096982998</v>
      </c>
    </row>
    <row r="485" spans="1:19" ht="15.75" thickBot="1" x14ac:dyDescent="0.3">
      <c r="A485" s="8">
        <v>233</v>
      </c>
      <c r="B485" s="133">
        <v>42964</v>
      </c>
      <c r="C485" s="89">
        <f>LN('Historical Rates'!C466/'Historical Rates'!C465)</f>
        <v>-6.3100015615103941E-4</v>
      </c>
      <c r="E485" s="89">
        <f>LN('Historical Rates'!E466/'Historical Rates'!E465)</f>
        <v>-3.0211503341762112E-3</v>
      </c>
      <c r="F485" s="89">
        <f>LN('Historical Rates'!F466/'Historical Rates'!F465)</f>
        <v>7.1813594086645761E-3</v>
      </c>
      <c r="G485" s="89">
        <f>LN('Historical Rates'!G466/'Historical Rates'!G465)</f>
        <v>-1.5770570716974318E-3</v>
      </c>
      <c r="I485" s="89">
        <f>LN('Historical Rates'!I466/'Historical Rates'!I465)</f>
        <v>-6.6445427186686131E-3</v>
      </c>
      <c r="K485" s="10">
        <f t="shared" si="78"/>
        <v>-1.2083724585133103E-3</v>
      </c>
      <c r="L485" s="7">
        <f t="shared" si="72"/>
        <v>-222191.38682879781</v>
      </c>
      <c r="M485" s="7">
        <f t="shared" si="73"/>
        <v>0</v>
      </c>
      <c r="N485" s="7">
        <f t="shared" si="74"/>
        <v>-245610.75479025621</v>
      </c>
      <c r="O485" s="7">
        <f t="shared" si="75"/>
        <v>-4504.6513162730289</v>
      </c>
      <c r="P485" s="7">
        <f t="shared" si="76"/>
        <v>-207396.56919608594</v>
      </c>
      <c r="R485" s="7">
        <f t="shared" si="79"/>
        <v>0</v>
      </c>
      <c r="S485" s="163">
        <f t="shared" si="77"/>
        <v>-679703.36213141296</v>
      </c>
    </row>
    <row r="486" spans="1:19" ht="15.75" thickBot="1" x14ac:dyDescent="0.3">
      <c r="A486" s="8">
        <v>234</v>
      </c>
      <c r="B486" s="133">
        <v>42965</v>
      </c>
      <c r="C486" s="89">
        <f>LN('Historical Rates'!C467/'Historical Rates'!C466)</f>
        <v>-6.0116023944200238E-5</v>
      </c>
      <c r="E486" s="89">
        <f>LN('Historical Rates'!E467/'Historical Rates'!E466)</f>
        <v>-1.5140048312151828E-3</v>
      </c>
      <c r="F486" s="89">
        <f>LN('Historical Rates'!F467/'Historical Rates'!F466)</f>
        <v>1.7873105740956587E-3</v>
      </c>
      <c r="G486" s="89">
        <f>LN('Historical Rates'!G467/'Historical Rates'!G466)</f>
        <v>4.8982545892016114E-3</v>
      </c>
      <c r="I486" s="89">
        <f>LN('Historical Rates'!I467/'Historical Rates'!I466)</f>
        <v>6.6445427186685108E-3</v>
      </c>
      <c r="K486" s="10">
        <f t="shared" si="78"/>
        <v>8.8674381235879715E-4</v>
      </c>
      <c r="L486" s="7">
        <f t="shared" si="72"/>
        <v>-21168.398455352846</v>
      </c>
      <c r="M486" s="7">
        <f t="shared" si="73"/>
        <v>0</v>
      </c>
      <c r="N486" s="7">
        <f t="shared" si="74"/>
        <v>-123084.19913577418</v>
      </c>
      <c r="O486" s="7">
        <f t="shared" si="75"/>
        <v>-1121.1263038129839</v>
      </c>
      <c r="P486" s="7">
        <f t="shared" si="76"/>
        <v>644162.60836773366</v>
      </c>
      <c r="R486" s="7">
        <f t="shared" si="79"/>
        <v>0</v>
      </c>
      <c r="S486" s="163">
        <f t="shared" si="77"/>
        <v>498788.88447279367</v>
      </c>
    </row>
    <row r="487" spans="1:19" ht="15.75" thickBot="1" x14ac:dyDescent="0.3">
      <c r="A487" s="8">
        <v>235</v>
      </c>
      <c r="B487" s="133">
        <v>42968</v>
      </c>
      <c r="C487" s="89">
        <f>LN('Historical Rates'!C468/'Historical Rates'!C467)</f>
        <v>3.6064194656671643E-4</v>
      </c>
      <c r="E487" s="89">
        <f>LN('Historical Rates'!E468/'Historical Rates'!E467)</f>
        <v>3.000117639316147E-3</v>
      </c>
      <c r="F487" s="89">
        <f>LN('Historical Rates'!F468/'Historical Rates'!F467)</f>
        <v>0</v>
      </c>
      <c r="G487" s="89">
        <f>LN('Historical Rates'!G468/'Historical Rates'!G467)</f>
        <v>6.2627053054839562E-3</v>
      </c>
      <c r="I487" s="89">
        <f>LN('Historical Rates'!I468/'Historical Rates'!I467)</f>
        <v>9.8847592325419249E-3</v>
      </c>
      <c r="K487" s="10">
        <f t="shared" si="78"/>
        <v>2.1235601384905333E-3</v>
      </c>
      <c r="L487" s="7">
        <f t="shared" si="72"/>
        <v>126991.30653957433</v>
      </c>
      <c r="M487" s="7">
        <f t="shared" si="73"/>
        <v>0</v>
      </c>
      <c r="N487" s="7">
        <f t="shared" si="74"/>
        <v>243900.85773501344</v>
      </c>
      <c r="O487" s="7">
        <f t="shared" si="75"/>
        <v>0</v>
      </c>
      <c r="P487" s="7">
        <f t="shared" si="76"/>
        <v>823599.61319947266</v>
      </c>
      <c r="R487" s="7">
        <f t="shared" si="79"/>
        <v>0</v>
      </c>
      <c r="S487" s="163">
        <f t="shared" si="77"/>
        <v>1194491.7774740604</v>
      </c>
    </row>
    <row r="488" spans="1:19" ht="15.75" thickBot="1" x14ac:dyDescent="0.3">
      <c r="A488" s="8">
        <v>236</v>
      </c>
      <c r="B488" s="133">
        <v>42969</v>
      </c>
      <c r="C488" s="89">
        <f>LN('Historical Rates'!C469/'Historical Rates'!C468)</f>
        <v>-6.612762872852476E-4</v>
      </c>
      <c r="E488" s="89">
        <f>LN('Historical Rates'!E469/'Historical Rates'!E468)</f>
        <v>-4.865868589508015E-4</v>
      </c>
      <c r="F488" s="89">
        <f>LN('Historical Rates'!F469/'Historical Rates'!F468)</f>
        <v>5.342844410495446E-3</v>
      </c>
      <c r="G488" s="89">
        <f>LN('Historical Rates'!G469/'Historical Rates'!G468)</f>
        <v>-6.7572723512171595E-3</v>
      </c>
      <c r="I488" s="89">
        <f>LN('Historical Rates'!I469/'Historical Rates'!I468)</f>
        <v>0</v>
      </c>
      <c r="K488" s="10">
        <f t="shared" si="78"/>
        <v>-2.0700655268145341E-3</v>
      </c>
      <c r="L488" s="7">
        <f t="shared" si="72"/>
        <v>-232852.3914243498</v>
      </c>
      <c r="M488" s="7">
        <f t="shared" si="73"/>
        <v>0</v>
      </c>
      <c r="N488" s="7">
        <f t="shared" si="74"/>
        <v>-39558.099557635484</v>
      </c>
      <c r="O488" s="7">
        <f t="shared" si="75"/>
        <v>-3351.4060133714784</v>
      </c>
      <c r="P488" s="7">
        <f t="shared" si="76"/>
        <v>-888639.43348454928</v>
      </c>
      <c r="R488" s="7">
        <f t="shared" si="79"/>
        <v>0</v>
      </c>
      <c r="S488" s="163">
        <f t="shared" si="77"/>
        <v>-1164401.3304799059</v>
      </c>
    </row>
    <row r="489" spans="1:19" ht="15.75" thickBot="1" x14ac:dyDescent="0.3">
      <c r="A489" s="8">
        <v>237</v>
      </c>
      <c r="B489" s="133">
        <v>42970</v>
      </c>
      <c r="C489" s="89">
        <f>LN('Historical Rates'!C470/'Historical Rates'!C469)</f>
        <v>1.5022687078502274E-3</v>
      </c>
      <c r="E489" s="89">
        <f>LN('Historical Rates'!E470/'Historical Rates'!E469)</f>
        <v>2.8648917123932104E-3</v>
      </c>
      <c r="F489" s="89">
        <f>LN('Historical Rates'!F470/'Historical Rates'!F469)</f>
        <v>1.7746233583684796E-3</v>
      </c>
      <c r="G489" s="89">
        <f>LN('Historical Rates'!G470/'Historical Rates'!G469)</f>
        <v>3.4568437741099426E-3</v>
      </c>
      <c r="I489" s="89">
        <f>LN('Historical Rates'!I470/'Historical Rates'!I469)</f>
        <v>0</v>
      </c>
      <c r="K489" s="10">
        <f t="shared" si="78"/>
        <v>2.1607063976242088E-3</v>
      </c>
      <c r="L489" s="7">
        <f t="shared" si="72"/>
        <v>528987.4563943058</v>
      </c>
      <c r="M489" s="7">
        <f t="shared" si="73"/>
        <v>0</v>
      </c>
      <c r="N489" s="7">
        <f t="shared" si="74"/>
        <v>232907.38230181864</v>
      </c>
      <c r="O489" s="7">
        <f t="shared" si="75"/>
        <v>-1113.1679940037961</v>
      </c>
      <c r="P489" s="7">
        <f t="shared" si="76"/>
        <v>454604.68860875856</v>
      </c>
      <c r="R489" s="7">
        <f t="shared" si="79"/>
        <v>0</v>
      </c>
      <c r="S489" s="163">
        <f t="shared" si="77"/>
        <v>1215386.3593108794</v>
      </c>
    </row>
    <row r="490" spans="1:19" ht="15.75" thickBot="1" x14ac:dyDescent="0.3">
      <c r="A490" s="8">
        <v>238</v>
      </c>
      <c r="B490" s="133">
        <v>42971</v>
      </c>
      <c r="C490" s="89">
        <f>LN('Historical Rates'!C471/'Historical Rates'!C470)</f>
        <v>7.2028814638737989E-4</v>
      </c>
      <c r="E490" s="89">
        <f>LN('Historical Rates'!E471/'Historical Rates'!E470)</f>
        <v>2.7548226788444621E-3</v>
      </c>
      <c r="F490" s="89">
        <f>LN('Historical Rates'!F471/'Historical Rates'!F470)</f>
        <v>0</v>
      </c>
      <c r="G490" s="89">
        <f>LN('Historical Rates'!G471/'Historical Rates'!G470)</f>
        <v>-1.2477332050392551E-3</v>
      </c>
      <c r="I490" s="89">
        <f>LN('Historical Rates'!I471/'Historical Rates'!I470)</f>
        <v>0</v>
      </c>
      <c r="K490" s="10">
        <f t="shared" si="78"/>
        <v>5.5734446358737442E-4</v>
      </c>
      <c r="L490" s="7">
        <f t="shared" si="72"/>
        <v>253631.98503527412</v>
      </c>
      <c r="M490" s="7">
        <f t="shared" si="73"/>
        <v>0</v>
      </c>
      <c r="N490" s="7">
        <f t="shared" si="74"/>
        <v>223959.08929464075</v>
      </c>
      <c r="O490" s="7">
        <f t="shared" si="75"/>
        <v>0</v>
      </c>
      <c r="P490" s="7">
        <f t="shared" si="76"/>
        <v>-164087.64821595859</v>
      </c>
      <c r="R490" s="7">
        <f t="shared" si="79"/>
        <v>0</v>
      </c>
      <c r="S490" s="163">
        <f t="shared" si="77"/>
        <v>313503.42611395626</v>
      </c>
    </row>
    <row r="491" spans="1:19" ht="15.75" thickBot="1" x14ac:dyDescent="0.3">
      <c r="A491" s="8">
        <v>239</v>
      </c>
      <c r="B491" s="133">
        <v>42972</v>
      </c>
      <c r="C491" s="89">
        <f>LN('Historical Rates'!C472/'Historical Rates'!C471)</f>
        <v>-6.320182352661065E-3</v>
      </c>
      <c r="E491" s="89">
        <f>LN('Historical Rates'!E472/'Historical Rates'!E471)</f>
        <v>-5.3635865308102725E-3</v>
      </c>
      <c r="F491" s="89">
        <f>LN('Historical Rates'!F472/'Historical Rates'!F471)</f>
        <v>-7.1174677688639896E-3</v>
      </c>
      <c r="G491" s="89">
        <f>LN('Historical Rates'!G472/'Historical Rates'!G471)</f>
        <v>-3.519440522877804E-3</v>
      </c>
      <c r="I491" s="89">
        <f>LN('Historical Rates'!I472/'Historical Rates'!I471)</f>
        <v>-6.578971098042511E-3</v>
      </c>
      <c r="K491" s="10">
        <f t="shared" si="78"/>
        <v>-5.5465655855308884E-3</v>
      </c>
      <c r="L491" s="7">
        <f t="shared" si="72"/>
        <v>-2225498.7867428008</v>
      </c>
      <c r="M491" s="7">
        <f t="shared" si="73"/>
        <v>0</v>
      </c>
      <c r="N491" s="7">
        <f t="shared" si="74"/>
        <v>-436044.01982676273</v>
      </c>
      <c r="O491" s="7">
        <f t="shared" si="75"/>
        <v>4464.574007375315</v>
      </c>
      <c r="P491" s="7">
        <f t="shared" si="76"/>
        <v>-462836.69946636847</v>
      </c>
      <c r="R491" s="7">
        <f t="shared" si="79"/>
        <v>0</v>
      </c>
      <c r="S491" s="163">
        <f t="shared" si="77"/>
        <v>-3119914.9320285572</v>
      </c>
    </row>
    <row r="492" spans="1:19" ht="15.75" thickBot="1" x14ac:dyDescent="0.3">
      <c r="A492" s="8">
        <v>240</v>
      </c>
      <c r="B492" s="133">
        <v>42975</v>
      </c>
      <c r="C492" s="89">
        <f>LN('Historical Rates'!C473/'Historical Rates'!C472)</f>
        <v>4.9091308853676805E-3</v>
      </c>
      <c r="E492" s="89">
        <f>LN('Historical Rates'!E473/'Historical Rates'!E472)</f>
        <v>6.076562727238108E-3</v>
      </c>
      <c r="F492" s="89">
        <f>LN('Historical Rates'!F473/'Historical Rates'!F472)</f>
        <v>5.342844410495446E-3</v>
      </c>
      <c r="G492" s="89">
        <f>LN('Historical Rates'!G473/'Historical Rates'!G472)</f>
        <v>7.0844033593913955E-3</v>
      </c>
      <c r="I492" s="89">
        <f>LN('Historical Rates'!I473/'Historical Rates'!I472)</f>
        <v>3.2948958968527058E-3</v>
      </c>
      <c r="K492" s="10">
        <f t="shared" si="78"/>
        <v>5.6017337633388281E-3</v>
      </c>
      <c r="L492" s="7">
        <f t="shared" si="72"/>
        <v>1728631.2672208555</v>
      </c>
      <c r="M492" s="7">
        <f t="shared" si="73"/>
        <v>0</v>
      </c>
      <c r="N492" s="7">
        <f t="shared" si="74"/>
        <v>494006.91553942376</v>
      </c>
      <c r="O492" s="7">
        <f t="shared" si="75"/>
        <v>-3351.4060133714784</v>
      </c>
      <c r="P492" s="7">
        <f t="shared" si="76"/>
        <v>931659.97471326264</v>
      </c>
      <c r="R492" s="7">
        <f t="shared" si="79"/>
        <v>0</v>
      </c>
      <c r="S492" s="163">
        <f t="shared" si="77"/>
        <v>3150946.7514601704</v>
      </c>
    </row>
    <row r="493" spans="1:19" ht="15.75" thickBot="1" x14ac:dyDescent="0.3">
      <c r="A493" s="8">
        <v>241</v>
      </c>
      <c r="B493" s="133">
        <v>42976</v>
      </c>
      <c r="C493" s="89">
        <f>LN('Historical Rates'!C474/'Historical Rates'!C473)</f>
        <v>1.7710010782346389E-3</v>
      </c>
      <c r="E493" s="89">
        <f>LN('Historical Rates'!E474/'Historical Rates'!E473)</f>
        <v>1.2722270868240973E-2</v>
      </c>
      <c r="F493" s="89">
        <f>LN('Historical Rates'!F474/'Historical Rates'!F473)</f>
        <v>1.4109581516319773E-2</v>
      </c>
      <c r="G493" s="89">
        <f>LN('Historical Rates'!G474/'Historical Rates'!G473)</f>
        <v>1.1677873096131641E-2</v>
      </c>
      <c r="I493" s="89">
        <f>LN('Historical Rates'!I474/'Historical Rates'!I473)</f>
        <v>3.2840752011897975E-3</v>
      </c>
      <c r="K493" s="10">
        <f t="shared" si="78"/>
        <v>5.6618982598768052E-3</v>
      </c>
      <c r="L493" s="7">
        <f t="shared" si="72"/>
        <v>623615.03687815287</v>
      </c>
      <c r="M493" s="7">
        <f t="shared" si="73"/>
        <v>0</v>
      </c>
      <c r="N493" s="7">
        <f t="shared" si="74"/>
        <v>1034283.7015579315</v>
      </c>
      <c r="O493" s="7">
        <f t="shared" si="75"/>
        <v>-8850.5171977419031</v>
      </c>
      <c r="P493" s="7">
        <f t="shared" si="76"/>
        <v>1535740.7535278106</v>
      </c>
      <c r="R493" s="7">
        <f t="shared" si="79"/>
        <v>0</v>
      </c>
      <c r="S493" s="163">
        <f t="shared" si="77"/>
        <v>3184788.9747661529</v>
      </c>
    </row>
    <row r="494" spans="1:19" ht="15.75" thickBot="1" x14ac:dyDescent="0.3">
      <c r="A494" s="8">
        <v>242</v>
      </c>
      <c r="B494" s="133">
        <v>42978</v>
      </c>
      <c r="C494" s="89">
        <f>LN('Historical Rates'!C475/'Historical Rates'!C474)</f>
        <v>3.7716690923335476E-3</v>
      </c>
      <c r="E494" s="89">
        <f>LN('Historical Rates'!E475/'Historical Rates'!E474)</f>
        <v>1.2537626769522154E-2</v>
      </c>
      <c r="F494" s="89">
        <f>LN('Historical Rates'!F475/'Historical Rates'!F474)</f>
        <v>-3.508775529679254E-3</v>
      </c>
      <c r="G494" s="89">
        <f>LN('Historical Rates'!G475/'Historical Rates'!G474)</f>
        <v>1.2729614411322854E-2</v>
      </c>
      <c r="I494" s="89">
        <f>LN('Historical Rates'!I475/'Historical Rates'!I474)</f>
        <v>9.7880063661629439E-3</v>
      </c>
      <c r="K494" s="10">
        <f t="shared" si="78"/>
        <v>7.1531831026025033E-3</v>
      </c>
      <c r="L494" s="7">
        <f t="shared" si="72"/>
        <v>1328101.7098263733</v>
      </c>
      <c r="M494" s="7">
        <f t="shared" si="73"/>
        <v>0</v>
      </c>
      <c r="N494" s="7">
        <f t="shared" si="74"/>
        <v>1019272.6721692659</v>
      </c>
      <c r="O494" s="7">
        <f t="shared" si="75"/>
        <v>2200.9496265019056</v>
      </c>
      <c r="P494" s="7">
        <f t="shared" si="76"/>
        <v>1674053.7825025071</v>
      </c>
      <c r="R494" s="7">
        <f t="shared" si="79"/>
        <v>0</v>
      </c>
      <c r="S494" s="163">
        <f t="shared" si="77"/>
        <v>4023629.1141246483</v>
      </c>
    </row>
    <row r="495" spans="1:19" ht="15.75" thickBot="1" x14ac:dyDescent="0.3">
      <c r="A495" s="8">
        <v>243</v>
      </c>
      <c r="B495" s="133">
        <v>42982</v>
      </c>
      <c r="C495" s="89">
        <f>LN('Historical Rates'!C476/'Historical Rates'!C475)</f>
        <v>6.9670094534802765E-3</v>
      </c>
      <c r="K495" s="10">
        <f t="shared" si="78"/>
        <v>4.3613963199702578E-3</v>
      </c>
      <c r="L495" s="7">
        <f t="shared" ref="L495:L558" si="80">C495*L$5</f>
        <v>2453263.2479215865</v>
      </c>
      <c r="M495" s="7">
        <f t="shared" ref="M495:M558" si="81">D495*M$5</f>
        <v>0</v>
      </c>
      <c r="N495" s="7">
        <f t="shared" ref="N495:N558" si="82">E495*N$5</f>
        <v>0</v>
      </c>
      <c r="O495" s="7">
        <f t="shared" ref="O495:O558" si="83">F495*O$5</f>
        <v>0</v>
      </c>
      <c r="P495" s="7">
        <f t="shared" ref="P495:P558" si="84">G495*P$5</f>
        <v>0</v>
      </c>
      <c r="R495" s="7">
        <f t="shared" si="79"/>
        <v>0</v>
      </c>
      <c r="S495" s="163">
        <f t="shared" si="77"/>
        <v>2453263.2479215865</v>
      </c>
    </row>
    <row r="496" spans="1:19" ht="15.75" thickBot="1" x14ac:dyDescent="0.3">
      <c r="A496" s="8">
        <v>244</v>
      </c>
      <c r="B496" s="133">
        <v>42983</v>
      </c>
      <c r="C496" s="89">
        <f>LN('Historical Rates'!C477/'Historical Rates'!C476)</f>
        <v>3.4949536507775801E-3</v>
      </c>
      <c r="K496" s="10">
        <f t="shared" si="78"/>
        <v>2.1878652659719847E-3</v>
      </c>
      <c r="L496" s="7">
        <f t="shared" si="80"/>
        <v>1230663.0846264986</v>
      </c>
      <c r="M496" s="7">
        <f t="shared" si="81"/>
        <v>0</v>
      </c>
      <c r="N496" s="7">
        <f t="shared" si="82"/>
        <v>0</v>
      </c>
      <c r="O496" s="7">
        <f t="shared" si="83"/>
        <v>0</v>
      </c>
      <c r="P496" s="7">
        <f t="shared" si="84"/>
        <v>0</v>
      </c>
      <c r="R496" s="7">
        <f t="shared" si="79"/>
        <v>0</v>
      </c>
      <c r="S496" s="163">
        <f t="shared" ref="S496:S559" si="85">SUM(L496:R496)</f>
        <v>1230663.0846264986</v>
      </c>
    </row>
    <row r="497" spans="1:19" ht="15.75" thickBot="1" x14ac:dyDescent="0.3">
      <c r="A497" s="8">
        <v>245</v>
      </c>
      <c r="B497" s="133">
        <v>42984</v>
      </c>
      <c r="C497" s="89">
        <f>LN('Historical Rates'!C478/'Historical Rates'!C477)</f>
        <v>6.9534752769197308E-3</v>
      </c>
      <c r="K497" s="10">
        <f t="shared" si="78"/>
        <v>4.352923831417008E-3</v>
      </c>
      <c r="L497" s="7">
        <f t="shared" si="80"/>
        <v>2448497.5162014607</v>
      </c>
      <c r="M497" s="7">
        <f t="shared" si="81"/>
        <v>0</v>
      </c>
      <c r="N497" s="7">
        <f t="shared" si="82"/>
        <v>0</v>
      </c>
      <c r="O497" s="7">
        <f t="shared" si="83"/>
        <v>0</v>
      </c>
      <c r="P497" s="7">
        <f t="shared" si="84"/>
        <v>0</v>
      </c>
      <c r="R497" s="7">
        <f t="shared" si="79"/>
        <v>0</v>
      </c>
      <c r="S497" s="163">
        <f t="shared" si="85"/>
        <v>2448497.5162014607</v>
      </c>
    </row>
    <row r="498" spans="1:19" ht="15.75" thickBot="1" x14ac:dyDescent="0.3">
      <c r="A498" s="8">
        <v>246</v>
      </c>
      <c r="B498" s="133">
        <v>42985</v>
      </c>
      <c r="C498" s="89">
        <f>LN('Historical Rates'!C479/'Historical Rates'!C478)</f>
        <v>1.8773839483048251E-3</v>
      </c>
      <c r="K498" s="10">
        <f t="shared" si="78"/>
        <v>1.1752553944386688E-3</v>
      </c>
      <c r="L498" s="7">
        <f t="shared" si="80"/>
        <v>661075.1820228151</v>
      </c>
      <c r="M498" s="7">
        <f t="shared" si="81"/>
        <v>0</v>
      </c>
      <c r="N498" s="7">
        <f t="shared" si="82"/>
        <v>0</v>
      </c>
      <c r="O498" s="7">
        <f t="shared" si="83"/>
        <v>0</v>
      </c>
      <c r="P498" s="7">
        <f t="shared" si="84"/>
        <v>0</v>
      </c>
      <c r="R498" s="7">
        <f t="shared" si="79"/>
        <v>0</v>
      </c>
      <c r="S498" s="163">
        <f t="shared" si="85"/>
        <v>661075.1820228151</v>
      </c>
    </row>
    <row r="499" spans="1:19" ht="15.75" thickBot="1" x14ac:dyDescent="0.3">
      <c r="A499" s="8">
        <v>247</v>
      </c>
      <c r="B499" s="133">
        <v>42986</v>
      </c>
      <c r="C499" s="89">
        <f>LN('Historical Rates'!C480/'Historical Rates'!C479)</f>
        <v>-1.3453911555827718E-2</v>
      </c>
      <c r="K499" s="10">
        <f t="shared" si="78"/>
        <v>-8.422242102668686E-3</v>
      </c>
      <c r="L499" s="7">
        <f t="shared" si="80"/>
        <v>-4737468.3472278016</v>
      </c>
      <c r="M499" s="7">
        <f t="shared" si="81"/>
        <v>0</v>
      </c>
      <c r="N499" s="7">
        <f t="shared" si="82"/>
        <v>0</v>
      </c>
      <c r="O499" s="7">
        <f t="shared" si="83"/>
        <v>0</v>
      </c>
      <c r="P499" s="7">
        <f t="shared" si="84"/>
        <v>0</v>
      </c>
      <c r="R499" s="7">
        <f t="shared" si="79"/>
        <v>0</v>
      </c>
      <c r="S499" s="163">
        <f t="shared" si="85"/>
        <v>-4737468.3472278016</v>
      </c>
    </row>
    <row r="500" spans="1:19" ht="15.75" thickBot="1" x14ac:dyDescent="0.3">
      <c r="A500" s="8">
        <v>248</v>
      </c>
      <c r="B500" s="133">
        <v>42989</v>
      </c>
      <c r="C500" s="89">
        <f>LN('Historical Rates'!C481/'Historical Rates'!C480)</f>
        <v>-7.0646392638633792E-3</v>
      </c>
      <c r="K500" s="10">
        <f t="shared" si="78"/>
        <v>-4.4225132595362799E-3</v>
      </c>
      <c r="L500" s="7">
        <f t="shared" si="80"/>
        <v>-2487641.2155867196</v>
      </c>
      <c r="M500" s="7">
        <f t="shared" si="81"/>
        <v>0</v>
      </c>
      <c r="N500" s="7">
        <f t="shared" si="82"/>
        <v>0</v>
      </c>
      <c r="O500" s="7">
        <f t="shared" si="83"/>
        <v>0</v>
      </c>
      <c r="P500" s="7">
        <f t="shared" si="84"/>
        <v>0</v>
      </c>
      <c r="R500" s="7">
        <f t="shared" si="79"/>
        <v>0</v>
      </c>
      <c r="S500" s="163">
        <f t="shared" si="85"/>
        <v>-2487641.2155867196</v>
      </c>
    </row>
    <row r="501" spans="1:19" ht="15.75" thickBot="1" x14ac:dyDescent="0.3">
      <c r="A501" s="8">
        <v>249</v>
      </c>
      <c r="B501" s="133">
        <v>42990</v>
      </c>
      <c r="C501" s="89">
        <f>LN('Historical Rates'!C482/'Historical Rates'!C481)</f>
        <v>6.5595512341103295E-3</v>
      </c>
      <c r="K501" s="10">
        <f t="shared" si="78"/>
        <v>4.1063246438992574E-3</v>
      </c>
      <c r="L501" s="7">
        <f t="shared" si="80"/>
        <v>2309786.7274261932</v>
      </c>
      <c r="M501" s="7">
        <f t="shared" si="81"/>
        <v>0</v>
      </c>
      <c r="N501" s="7">
        <f t="shared" si="82"/>
        <v>0</v>
      </c>
      <c r="O501" s="7">
        <f t="shared" si="83"/>
        <v>0</v>
      </c>
      <c r="P501" s="7">
        <f t="shared" si="84"/>
        <v>0</v>
      </c>
      <c r="R501" s="7">
        <f t="shared" si="79"/>
        <v>0</v>
      </c>
      <c r="S501" s="163">
        <f t="shared" si="85"/>
        <v>2309786.7274261932</v>
      </c>
    </row>
    <row r="502" spans="1:19" ht="15.75" thickBot="1" x14ac:dyDescent="0.3">
      <c r="A502" s="8">
        <v>250</v>
      </c>
      <c r="B502" s="133">
        <v>42991</v>
      </c>
      <c r="C502" s="89">
        <f>LN('Historical Rates'!C483/'Historical Rates'!C482)</f>
        <v>6.4577509803826058E-3</v>
      </c>
      <c r="K502" s="10">
        <f t="shared" si="78"/>
        <v>4.0425969778260691E-3</v>
      </c>
      <c r="L502" s="7">
        <f t="shared" si="80"/>
        <v>2273940.2393789347</v>
      </c>
      <c r="M502" s="7">
        <f t="shared" si="81"/>
        <v>0</v>
      </c>
      <c r="N502" s="7">
        <f t="shared" si="82"/>
        <v>0</v>
      </c>
      <c r="O502" s="7">
        <f t="shared" si="83"/>
        <v>0</v>
      </c>
      <c r="P502" s="7">
        <f t="shared" si="84"/>
        <v>0</v>
      </c>
      <c r="R502" s="7">
        <f t="shared" si="79"/>
        <v>0</v>
      </c>
      <c r="S502" s="163">
        <f t="shared" si="85"/>
        <v>2273940.2393789347</v>
      </c>
    </row>
    <row r="503" spans="1:19" ht="15.75" thickBot="1" x14ac:dyDescent="0.3">
      <c r="A503" s="8">
        <v>251</v>
      </c>
      <c r="B503" s="133">
        <v>42992</v>
      </c>
      <c r="C503" s="89">
        <f>LN('Historical Rates'!C484/'Historical Rates'!C483)</f>
        <v>3.9194356686418144E-3</v>
      </c>
      <c r="K503" s="10">
        <f t="shared" si="78"/>
        <v>2.4535939581703009E-3</v>
      </c>
      <c r="L503" s="7">
        <f t="shared" si="80"/>
        <v>1380134.1224919229</v>
      </c>
      <c r="M503" s="7">
        <f t="shared" si="81"/>
        <v>0</v>
      </c>
      <c r="N503" s="7">
        <f t="shared" si="82"/>
        <v>0</v>
      </c>
      <c r="O503" s="7">
        <f t="shared" si="83"/>
        <v>0</v>
      </c>
      <c r="P503" s="7">
        <f t="shared" si="84"/>
        <v>0</v>
      </c>
      <c r="R503" s="7">
        <f t="shared" si="79"/>
        <v>0</v>
      </c>
      <c r="S503" s="163">
        <f t="shared" si="85"/>
        <v>1380134.1224919229</v>
      </c>
    </row>
    <row r="504" spans="1:19" ht="15.75" thickBot="1" x14ac:dyDescent="0.3">
      <c r="A504" s="8">
        <v>252</v>
      </c>
      <c r="B504" s="133">
        <v>42993</v>
      </c>
      <c r="C504" s="89">
        <f>LN('Historical Rates'!C485/'Historical Rates'!C484)</f>
        <v>-5.663063742460543E-3</v>
      </c>
      <c r="K504" s="10">
        <f t="shared" si="78"/>
        <v>-3.5451172459348996E-3</v>
      </c>
      <c r="L504" s="7">
        <f t="shared" si="80"/>
        <v>-1994110.4203720682</v>
      </c>
      <c r="M504" s="7">
        <f t="shared" si="81"/>
        <v>0</v>
      </c>
      <c r="N504" s="7">
        <f t="shared" si="82"/>
        <v>0</v>
      </c>
      <c r="O504" s="7">
        <f t="shared" si="83"/>
        <v>0</v>
      </c>
      <c r="P504" s="7">
        <f t="shared" si="84"/>
        <v>0</v>
      </c>
      <c r="R504" s="7">
        <f t="shared" si="79"/>
        <v>0</v>
      </c>
      <c r="S504" s="163">
        <f t="shared" si="85"/>
        <v>-1994110.4203720682</v>
      </c>
    </row>
    <row r="505" spans="1:19" ht="15.75" thickBot="1" x14ac:dyDescent="0.3">
      <c r="A505" s="8">
        <v>253</v>
      </c>
      <c r="B505" s="133">
        <v>42996</v>
      </c>
      <c r="C505" s="89">
        <f>LN('Historical Rates'!C486/'Historical Rates'!C485)</f>
        <v>2.4225247452591674E-3</v>
      </c>
      <c r="K505" s="10">
        <f t="shared" si="78"/>
        <v>1.5165173206033644E-3</v>
      </c>
      <c r="L505" s="7">
        <f t="shared" si="80"/>
        <v>853033.27983229992</v>
      </c>
      <c r="M505" s="7">
        <f t="shared" si="81"/>
        <v>0</v>
      </c>
      <c r="N505" s="7">
        <f t="shared" si="82"/>
        <v>0</v>
      </c>
      <c r="O505" s="7">
        <f t="shared" si="83"/>
        <v>0</v>
      </c>
      <c r="P505" s="7">
        <f t="shared" si="84"/>
        <v>0</v>
      </c>
      <c r="R505" s="7">
        <f t="shared" si="79"/>
        <v>0</v>
      </c>
      <c r="S505" s="163">
        <f t="shared" si="85"/>
        <v>853033.27983229992</v>
      </c>
    </row>
    <row r="506" spans="1:19" ht="15.75" thickBot="1" x14ac:dyDescent="0.3">
      <c r="A506" s="8">
        <v>254</v>
      </c>
      <c r="B506" s="133">
        <v>42997</v>
      </c>
      <c r="C506" s="89">
        <f>LN('Historical Rates'!C487/'Historical Rates'!C486)</f>
        <v>3.2993607965772355E-3</v>
      </c>
      <c r="K506" s="10">
        <f t="shared" si="78"/>
        <v>2.0654227803950879E-3</v>
      </c>
      <c r="L506" s="7">
        <f t="shared" si="80"/>
        <v>1161789.8092319758</v>
      </c>
      <c r="M506" s="7">
        <f t="shared" si="81"/>
        <v>0</v>
      </c>
      <c r="N506" s="7">
        <f t="shared" si="82"/>
        <v>0</v>
      </c>
      <c r="O506" s="7">
        <f t="shared" si="83"/>
        <v>0</v>
      </c>
      <c r="P506" s="7">
        <f t="shared" si="84"/>
        <v>0</v>
      </c>
      <c r="R506" s="7">
        <f t="shared" si="79"/>
        <v>0</v>
      </c>
      <c r="S506" s="163">
        <f t="shared" si="85"/>
        <v>1161789.8092319758</v>
      </c>
    </row>
    <row r="507" spans="1:19" ht="15.75" thickBot="1" x14ac:dyDescent="0.3">
      <c r="A507" s="8">
        <v>255</v>
      </c>
      <c r="B507" s="133">
        <v>42998</v>
      </c>
      <c r="C507" s="89">
        <f>LN('Historical Rates'!C488/'Historical Rates'!C487)</f>
        <v>2.731399557079039E-3</v>
      </c>
      <c r="K507" s="10">
        <f t="shared" si="78"/>
        <v>1.709875098656867E-3</v>
      </c>
      <c r="L507" s="7">
        <f t="shared" si="80"/>
        <v>961796.04656973586</v>
      </c>
      <c r="M507" s="7">
        <f t="shared" si="81"/>
        <v>0</v>
      </c>
      <c r="N507" s="7">
        <f t="shared" si="82"/>
        <v>0</v>
      </c>
      <c r="O507" s="7">
        <f t="shared" si="83"/>
        <v>0</v>
      </c>
      <c r="P507" s="7">
        <f t="shared" si="84"/>
        <v>0</v>
      </c>
      <c r="R507" s="7">
        <f t="shared" si="79"/>
        <v>0</v>
      </c>
      <c r="S507" s="163">
        <f t="shared" si="85"/>
        <v>961796.04656973586</v>
      </c>
    </row>
    <row r="508" spans="1:19" ht="15.75" thickBot="1" x14ac:dyDescent="0.3">
      <c r="B508" s="133"/>
      <c r="C508" s="89" t="e">
        <f>LN('Historical Rates'!C489/'Historical Rates'!C488)</f>
        <v>#NUM!</v>
      </c>
      <c r="K508" s="10" t="e">
        <f t="shared" si="78"/>
        <v>#NUM!</v>
      </c>
      <c r="L508" s="7" t="e">
        <f t="shared" si="80"/>
        <v>#NUM!</v>
      </c>
      <c r="M508" s="7">
        <f t="shared" si="81"/>
        <v>0</v>
      </c>
      <c r="N508" s="7">
        <f t="shared" si="82"/>
        <v>0</v>
      </c>
      <c r="O508" s="7">
        <f t="shared" si="83"/>
        <v>0</v>
      </c>
      <c r="P508" s="7">
        <f t="shared" si="84"/>
        <v>0</v>
      </c>
      <c r="R508" s="7">
        <f t="shared" si="79"/>
        <v>0</v>
      </c>
      <c r="S508" s="163" t="e">
        <f t="shared" si="85"/>
        <v>#NUM!</v>
      </c>
    </row>
    <row r="509" spans="1:19" ht="15.75" thickBot="1" x14ac:dyDescent="0.3">
      <c r="A509" s="104">
        <v>1</v>
      </c>
      <c r="B509" s="133">
        <v>42641</v>
      </c>
      <c r="C509" s="89" t="e">
        <f>LN('Historical Rates'!C490/'Historical Rates'!C489)</f>
        <v>#DIV/0!</v>
      </c>
      <c r="K509" s="10" t="e">
        <f t="shared" si="78"/>
        <v>#DIV/0!</v>
      </c>
      <c r="L509" s="7" t="e">
        <f t="shared" si="80"/>
        <v>#DIV/0!</v>
      </c>
      <c r="M509" s="7">
        <f t="shared" si="81"/>
        <v>0</v>
      </c>
      <c r="N509" s="7">
        <f t="shared" si="82"/>
        <v>0</v>
      </c>
      <c r="O509" s="7">
        <f t="shared" si="83"/>
        <v>0</v>
      </c>
      <c r="P509" s="7">
        <f t="shared" si="84"/>
        <v>0</v>
      </c>
      <c r="R509" s="7">
        <f t="shared" si="79"/>
        <v>0</v>
      </c>
      <c r="S509" s="163" t="e">
        <f t="shared" si="85"/>
        <v>#DIV/0!</v>
      </c>
    </row>
    <row r="510" spans="1:19" ht="15.75" thickBot="1" x14ac:dyDescent="0.3">
      <c r="A510" s="104">
        <v>2</v>
      </c>
      <c r="B510" s="133">
        <v>42642</v>
      </c>
      <c r="C510" s="89">
        <f>LN('Historical Rates'!C491/'Historical Rates'!C490)</f>
        <v>-5.0433880769392401E-4</v>
      </c>
      <c r="D510" s="89">
        <f>LN('Historical Rates'!D491/'Historical Rates'!D490)</f>
        <v>3.4317123589131084E-3</v>
      </c>
      <c r="E510" s="89">
        <f>LN('Historical Rates'!E491/'Historical Rates'!E490)</f>
        <v>-3.355663513756062E-3</v>
      </c>
      <c r="F510" s="89">
        <f>LN('Historical Rates'!F491/'Historical Rates'!F490)</f>
        <v>-3.7878833169370917E-3</v>
      </c>
      <c r="G510" s="89" t="e">
        <f>LN('Historical Rates'!G491/'Historical Rates'!G490)</f>
        <v>#DIV/0!</v>
      </c>
      <c r="H510" s="89">
        <f>LN('Historical Rates'!H491/'Historical Rates'!H490)</f>
        <v>-4.3577732468691829E-4</v>
      </c>
      <c r="I510" s="89">
        <f>LN('Historical Rates'!I491/'Historical Rates'!I490)</f>
        <v>-2.9806281381377893E-3</v>
      </c>
      <c r="K510" s="10" t="e">
        <f t="shared" si="78"/>
        <v>#DIV/0!</v>
      </c>
      <c r="L510" s="7">
        <f t="shared" si="80"/>
        <v>-177590.66780051976</v>
      </c>
      <c r="M510" s="7">
        <f t="shared" si="81"/>
        <v>-6208.7878365275938</v>
      </c>
      <c r="N510" s="7">
        <f t="shared" si="82"/>
        <v>-272805.70553285093</v>
      </c>
      <c r="O510" s="7">
        <f t="shared" si="83"/>
        <v>2376.0255682151296</v>
      </c>
      <c r="P510" s="7" t="e">
        <f t="shared" si="84"/>
        <v>#DIV/0!</v>
      </c>
      <c r="R510" s="7">
        <f t="shared" si="79"/>
        <v>0</v>
      </c>
      <c r="S510" s="163" t="e">
        <f t="shared" si="85"/>
        <v>#DIV/0!</v>
      </c>
    </row>
    <row r="511" spans="1:19" ht="15.75" thickBot="1" x14ac:dyDescent="0.3">
      <c r="A511" s="104">
        <v>3</v>
      </c>
      <c r="B511" s="133">
        <v>42643</v>
      </c>
      <c r="C511" s="89">
        <f>LN('Historical Rates'!C492/'Historical Rates'!C491)</f>
        <v>-6.1317015545861711E-3</v>
      </c>
      <c r="D511" s="89">
        <f>LN('Historical Rates'!D492/'Historical Rates'!D491)</f>
        <v>-5.9787828854221204E-3</v>
      </c>
      <c r="E511" s="89">
        <f>LN('Historical Rates'!E492/'Historical Rates'!E491)</f>
        <v>-6.1326269058198024E-3</v>
      </c>
      <c r="F511" s="89">
        <f>LN('Historical Rates'!F492/'Historical Rates'!F491)</f>
        <v>5.6764580048053424E-3</v>
      </c>
      <c r="H511" s="89">
        <f>LN('Historical Rates'!H492/'Historical Rates'!H491)</f>
        <v>-6.2305497506359745E-3</v>
      </c>
      <c r="I511" s="89">
        <f>LN('Historical Rates'!I492/'Historical Rates'!I491)</f>
        <v>-1.5037877364540559E-2</v>
      </c>
      <c r="K511" s="10">
        <f t="shared" si="78"/>
        <v>-4.7119328166303851E-3</v>
      </c>
      <c r="L511" s="7">
        <f t="shared" si="80"/>
        <v>-2159129.8492605812</v>
      </c>
      <c r="M511" s="7">
        <f t="shared" si="81"/>
        <v>10817.047168838231</v>
      </c>
      <c r="N511" s="7">
        <f t="shared" si="82"/>
        <v>-498564.77055986924</v>
      </c>
      <c r="O511" s="7">
        <f t="shared" si="83"/>
        <v>-3560.6718126742471</v>
      </c>
      <c r="P511" s="7">
        <f t="shared" si="84"/>
        <v>0</v>
      </c>
      <c r="R511" s="7">
        <f t="shared" si="79"/>
        <v>0</v>
      </c>
      <c r="S511" s="163">
        <f t="shared" si="85"/>
        <v>-2650438.2444642861</v>
      </c>
    </row>
    <row r="512" spans="1:19" ht="15.75" thickBot="1" x14ac:dyDescent="0.3">
      <c r="A512" s="104">
        <v>4</v>
      </c>
      <c r="B512" s="133">
        <v>42646</v>
      </c>
      <c r="C512" s="89">
        <f>LN('Historical Rates'!C493/'Historical Rates'!C492)</f>
        <v>1.5811694996074994E-3</v>
      </c>
      <c r="D512" s="89">
        <f>LN('Historical Rates'!D493/'Historical Rates'!D492)</f>
        <v>-5.7456076411410283E-4</v>
      </c>
      <c r="E512" s="89">
        <f>LN('Historical Rates'!E493/'Historical Rates'!E492)</f>
        <v>-1.8925011978968322E-3</v>
      </c>
      <c r="F512" s="89">
        <f>LN('Historical Rates'!F493/'Historical Rates'!F492)</f>
        <v>-1.8885746878681362E-3</v>
      </c>
      <c r="H512" s="89">
        <f>LN('Historical Rates'!H493/'Historical Rates'!H492)</f>
        <v>1.5339106765672897E-3</v>
      </c>
      <c r="I512" s="89">
        <f>LN('Historical Rates'!I493/'Historical Rates'!I492)</f>
        <v>6.0423144559626617E-3</v>
      </c>
      <c r="K512" s="10">
        <f t="shared" si="78"/>
        <v>7.2025498074501052E-4</v>
      </c>
      <c r="L512" s="7">
        <f t="shared" si="80"/>
        <v>556770.45481600845</v>
      </c>
      <c r="M512" s="7">
        <f t="shared" si="81"/>
        <v>1039.5177423050352</v>
      </c>
      <c r="N512" s="7">
        <f t="shared" si="82"/>
        <v>-153854.85535053615</v>
      </c>
      <c r="O512" s="7">
        <f t="shared" si="83"/>
        <v>1184.6462444590459</v>
      </c>
      <c r="P512" s="7">
        <f t="shared" si="84"/>
        <v>0</v>
      </c>
      <c r="R512" s="7">
        <f t="shared" si="79"/>
        <v>0</v>
      </c>
      <c r="S512" s="163">
        <f t="shared" si="85"/>
        <v>405139.76345223637</v>
      </c>
    </row>
    <row r="513" spans="1:19" ht="15.75" thickBot="1" x14ac:dyDescent="0.3">
      <c r="A513" s="104">
        <v>5</v>
      </c>
      <c r="B513" s="133">
        <v>42647</v>
      </c>
      <c r="C513" s="89">
        <f>LN('Historical Rates'!C494/'Historical Rates'!C493)</f>
        <v>-1.1035718068779466E-3</v>
      </c>
      <c r="D513" s="89">
        <f>LN('Historical Rates'!D494/'Historical Rates'!D493)</f>
        <v>-9.2381543402650958E-3</v>
      </c>
      <c r="E513" s="89">
        <f>LN('Historical Rates'!E494/'Historical Rates'!E493)</f>
        <v>4.0737592116818471E-3</v>
      </c>
      <c r="F513" s="89">
        <f>LN('Historical Rates'!F494/'Historical Rates'!F493)</f>
        <v>1.500966265056523E-2</v>
      </c>
      <c r="H513" s="89">
        <f>LN('Historical Rates'!H494/'Historical Rates'!H493)</f>
        <v>-1.0954103406657656E-3</v>
      </c>
      <c r="I513" s="89">
        <f>LN('Historical Rates'!I494/'Historical Rates'!I493)</f>
        <v>-3.0165935394255677E-3</v>
      </c>
      <c r="K513" s="10">
        <f t="shared" si="78"/>
        <v>-8.9089341690965737E-5</v>
      </c>
      <c r="L513" s="7">
        <f t="shared" si="80"/>
        <v>-388596.02148288512</v>
      </c>
      <c r="M513" s="7">
        <f t="shared" si="81"/>
        <v>16714.029120426883</v>
      </c>
      <c r="N513" s="7">
        <f t="shared" si="82"/>
        <v>331184.80186050187</v>
      </c>
      <c r="O513" s="7">
        <f t="shared" si="83"/>
        <v>-9415.1110908200517</v>
      </c>
      <c r="P513" s="7">
        <f t="shared" si="84"/>
        <v>0</v>
      </c>
      <c r="R513" s="7">
        <f t="shared" si="79"/>
        <v>0</v>
      </c>
      <c r="S513" s="163">
        <f t="shared" si="85"/>
        <v>-50112.301592776435</v>
      </c>
    </row>
    <row r="514" spans="1:19" ht="15.75" thickBot="1" x14ac:dyDescent="0.3">
      <c r="A514" s="104">
        <v>6</v>
      </c>
      <c r="B514" s="133">
        <v>42648</v>
      </c>
      <c r="C514" s="89">
        <f>LN('Historical Rates'!C495/'Historical Rates'!C494)</f>
        <v>-4.4864584436138076E-3</v>
      </c>
      <c r="D514" s="89">
        <f>LN('Historical Rates'!D495/'Historical Rates'!D494)</f>
        <v>-1.3078492775854969E-2</v>
      </c>
      <c r="E514" s="89">
        <f>LN('Historical Rates'!E495/'Historical Rates'!E494)</f>
        <v>-1.1088513544937941E-2</v>
      </c>
      <c r="F514" s="89">
        <f>LN('Historical Rates'!F495/'Historical Rates'!F494)</f>
        <v>-5.6022555486698981E-3</v>
      </c>
      <c r="H514" s="89">
        <f>LN('Historical Rates'!H495/'Historical Rates'!H494)</f>
        <v>-4.2836025740070824E-3</v>
      </c>
      <c r="I514" s="89">
        <f>LN('Historical Rates'!I495/'Historical Rates'!I494)</f>
        <v>-1.5220994010355355E-2</v>
      </c>
      <c r="K514" s="10">
        <f t="shared" si="78"/>
        <v>-4.3628574994746764E-3</v>
      </c>
      <c r="L514" s="7">
        <f t="shared" si="80"/>
        <v>-1579797.4276534251</v>
      </c>
      <c r="M514" s="7">
        <f t="shared" si="81"/>
        <v>23662.119191295071</v>
      </c>
      <c r="N514" s="7">
        <f t="shared" si="82"/>
        <v>-901463.97233714722</v>
      </c>
      <c r="O514" s="7">
        <f t="shared" si="83"/>
        <v>3514.1268380141669</v>
      </c>
      <c r="P514" s="7">
        <f t="shared" si="84"/>
        <v>0</v>
      </c>
      <c r="R514" s="7">
        <f t="shared" si="79"/>
        <v>0</v>
      </c>
      <c r="S514" s="163">
        <f t="shared" si="85"/>
        <v>-2454085.1539612631</v>
      </c>
    </row>
    <row r="515" spans="1:19" ht="15.75" thickBot="1" x14ac:dyDescent="0.3">
      <c r="A515" s="104">
        <v>7</v>
      </c>
      <c r="B515" s="133">
        <v>42649</v>
      </c>
      <c r="C515" s="89">
        <f>LN('Historical Rates'!C496/'Historical Rates'!C495)</f>
        <v>-2.5212367408961427E-3</v>
      </c>
      <c r="D515" s="89">
        <f>LN('Historical Rates'!D496/'Historical Rates'!D495)</f>
        <v>-5.1851444272713633E-3</v>
      </c>
      <c r="E515" s="89">
        <f>LN('Historical Rates'!E496/'Historical Rates'!E495)</f>
        <v>2.8439598477393866E-3</v>
      </c>
      <c r="F515" s="89">
        <f>LN('Historical Rates'!F496/'Historical Rates'!F495)</f>
        <v>-1.8744147943503039E-3</v>
      </c>
      <c r="H515" s="89">
        <f>LN('Historical Rates'!H496/'Historical Rates'!H495)</f>
        <v>-2.7555817932465414E-3</v>
      </c>
      <c r="I515" s="89">
        <f>LN('Historical Rates'!I496/'Historical Rates'!I495)</f>
        <v>-9.2450581440510493E-3</v>
      </c>
      <c r="K515" s="10">
        <f t="shared" si="78"/>
        <v>-1.1485076301102634E-3</v>
      </c>
      <c r="L515" s="7">
        <f t="shared" si="80"/>
        <v>-887792.31276345463</v>
      </c>
      <c r="M515" s="7">
        <f t="shared" si="81"/>
        <v>9381.1655184520132</v>
      </c>
      <c r="N515" s="7">
        <f t="shared" si="82"/>
        <v>231205.68244973398</v>
      </c>
      <c r="O515" s="7">
        <f t="shared" si="83"/>
        <v>1175.7641680521151</v>
      </c>
      <c r="P515" s="7">
        <f t="shared" si="84"/>
        <v>0</v>
      </c>
      <c r="R515" s="7">
        <f t="shared" si="79"/>
        <v>0</v>
      </c>
      <c r="S515" s="163">
        <f t="shared" si="85"/>
        <v>-646029.70062721649</v>
      </c>
    </row>
    <row r="516" spans="1:19" ht="15.75" thickBot="1" x14ac:dyDescent="0.3">
      <c r="A516" s="104">
        <v>8</v>
      </c>
      <c r="B516" s="133">
        <v>42650</v>
      </c>
      <c r="C516" s="89">
        <f>LN('Historical Rates'!C497/'Historical Rates'!C496)</f>
        <v>-1.803318110201174E-4</v>
      </c>
      <c r="D516" s="89">
        <f>LN('Historical Rates'!D497/'Historical Rates'!D496)</f>
        <v>-4.9635417070185311E-4</v>
      </c>
      <c r="E516" s="89">
        <f>LN('Historical Rates'!E497/'Historical Rates'!E496)</f>
        <v>-3.4889997819493963E-3</v>
      </c>
      <c r="F516" s="89">
        <f>LN('Historical Rates'!F497/'Historical Rates'!F496)</f>
        <v>0</v>
      </c>
      <c r="H516" s="89">
        <f>LN('Historical Rates'!H497/'Historical Rates'!H496)</f>
        <v>-1.1038136773707541E-4</v>
      </c>
      <c r="I516" s="89">
        <f>LN('Historical Rates'!I497/'Historical Rates'!I496)</f>
        <v>-6.2112000926406357E-3</v>
      </c>
      <c r="K516" s="10">
        <f t="shared" si="78"/>
        <v>-6.1555579396289852E-4</v>
      </c>
      <c r="L516" s="7">
        <f t="shared" si="80"/>
        <v>-63499.46951569002</v>
      </c>
      <c r="M516" s="7">
        <f t="shared" si="81"/>
        <v>898.02332344645004</v>
      </c>
      <c r="N516" s="7">
        <f t="shared" si="82"/>
        <v>-283645.55719511869</v>
      </c>
      <c r="O516" s="7">
        <f t="shared" si="83"/>
        <v>0</v>
      </c>
      <c r="P516" s="7">
        <f t="shared" si="84"/>
        <v>0</v>
      </c>
      <c r="R516" s="7">
        <f t="shared" si="79"/>
        <v>0</v>
      </c>
      <c r="S516" s="163">
        <f t="shared" si="85"/>
        <v>-346247.00338736223</v>
      </c>
    </row>
    <row r="517" spans="1:19" ht="15.75" thickBot="1" x14ac:dyDescent="0.3">
      <c r="A517" s="104">
        <v>9</v>
      </c>
      <c r="B517" s="133">
        <v>42653</v>
      </c>
      <c r="C517" s="89">
        <f>LN('Historical Rates'!C498/'Historical Rates'!C497)</f>
        <v>-3.8548459119074072E-3</v>
      </c>
      <c r="D517" s="89">
        <f>LN('Historical Rates'!D498/'Historical Rates'!D497)</f>
        <v>-3.8020431368290988E-2</v>
      </c>
      <c r="E517" s="89">
        <f>LN('Historical Rates'!E498/'Historical Rates'!E497)</f>
        <v>-8.8846265693227709E-3</v>
      </c>
      <c r="F517" s="89">
        <f>LN('Historical Rates'!F498/'Historical Rates'!F497)</f>
        <v>-3.7594029239058128E-3</v>
      </c>
      <c r="H517" s="89">
        <f>LN('Historical Rates'!H498/'Historical Rates'!H497)</f>
        <v>-3.8710439314477369E-3</v>
      </c>
      <c r="I517" s="89">
        <f>LN('Historical Rates'!I498/'Historical Rates'!I497)</f>
        <v>-6.2500203451712946E-3</v>
      </c>
      <c r="K517" s="10">
        <f t="shared" si="78"/>
        <v>-3.5707674978872062E-3</v>
      </c>
      <c r="L517" s="7">
        <f t="shared" si="80"/>
        <v>-1357390.407638836</v>
      </c>
      <c r="M517" s="7">
        <f t="shared" si="81"/>
        <v>68788.047228335417</v>
      </c>
      <c r="N517" s="7">
        <f t="shared" si="82"/>
        <v>-722294.35689963715</v>
      </c>
      <c r="O517" s="7">
        <f t="shared" si="83"/>
        <v>2358.1606720783993</v>
      </c>
      <c r="P517" s="7">
        <f t="shared" si="84"/>
        <v>0</v>
      </c>
      <c r="R517" s="7">
        <f t="shared" si="79"/>
        <v>0</v>
      </c>
      <c r="S517" s="163">
        <f t="shared" si="85"/>
        <v>-2008538.5566380592</v>
      </c>
    </row>
    <row r="518" spans="1:19" ht="15.75" thickBot="1" x14ac:dyDescent="0.3">
      <c r="A518" s="104">
        <v>10</v>
      </c>
      <c r="B518" s="133">
        <v>42654</v>
      </c>
      <c r="C518" s="89">
        <f>LN('Historical Rates'!C499/'Historical Rates'!C498)</f>
        <v>2.2002872263135798E-3</v>
      </c>
      <c r="D518" s="89">
        <f>LN('Historical Rates'!D499/'Historical Rates'!D498)</f>
        <v>1.273778233580718E-2</v>
      </c>
      <c r="E518" s="89">
        <f>LN('Historical Rates'!E499/'Historical Rates'!E498)</f>
        <v>6.32725253940759E-3</v>
      </c>
      <c r="F518" s="89">
        <f>LN('Historical Rates'!F499/'Historical Rates'!F498)</f>
        <v>1.8814680997055703E-3</v>
      </c>
      <c r="H518" s="89">
        <f>LN('Historical Rates'!H499/'Historical Rates'!H498)</f>
        <v>2.2138596600202978E-3</v>
      </c>
      <c r="I518" s="89">
        <f>LN('Historical Rates'!I499/'Historical Rates'!I498)</f>
        <v>9.3604427595638928E-3</v>
      </c>
      <c r="K518" s="10">
        <f t="shared" si="78"/>
        <v>2.2488009931948168E-3</v>
      </c>
      <c r="L518" s="7">
        <f t="shared" si="80"/>
        <v>774777.73257362121</v>
      </c>
      <c r="M518" s="7">
        <f t="shared" si="81"/>
        <v>-23045.692575453446</v>
      </c>
      <c r="N518" s="7">
        <f t="shared" si="82"/>
        <v>514387.26976696769</v>
      </c>
      <c r="O518" s="7">
        <f t="shared" si="83"/>
        <v>-1180.1884949023131</v>
      </c>
      <c r="P518" s="7">
        <f t="shared" si="84"/>
        <v>0</v>
      </c>
      <c r="R518" s="7">
        <f t="shared" si="79"/>
        <v>0</v>
      </c>
      <c r="S518" s="163">
        <f t="shared" si="85"/>
        <v>1264939.1212702331</v>
      </c>
    </row>
    <row r="519" spans="1:19" ht="15.75" thickBot="1" x14ac:dyDescent="0.3">
      <c r="A519" s="104">
        <v>11</v>
      </c>
      <c r="B519" s="133">
        <v>42655</v>
      </c>
      <c r="C519" s="89">
        <f>LN('Historical Rates'!C500/'Historical Rates'!C499)</f>
        <v>-5.3433282857425698E-3</v>
      </c>
      <c r="D519" s="89">
        <f>LN('Historical Rates'!D500/'Historical Rates'!D499)</f>
        <v>-1.522121714344817E-2</v>
      </c>
      <c r="E519" s="89">
        <f>LN('Historical Rates'!E500/'Historical Rates'!E499)</f>
        <v>-1.1085476234681738E-2</v>
      </c>
      <c r="F519" s="89">
        <f>LN('Historical Rates'!F500/'Historical Rates'!F499)</f>
        <v>-5.6550574833450998E-3</v>
      </c>
      <c r="H519" s="89">
        <f>LN('Historical Rates'!H500/'Historical Rates'!H499)</f>
        <v>-5.4326870132269372E-3</v>
      </c>
      <c r="I519" s="89">
        <f>LN('Historical Rates'!I500/'Historical Rates'!I499)</f>
        <v>-1.2500162764231494E-2</v>
      </c>
      <c r="K519" s="10">
        <f t="shared" si="78"/>
        <v>-4.891874135991567E-3</v>
      </c>
      <c r="L519" s="7">
        <f t="shared" si="80"/>
        <v>-1881523.3411867812</v>
      </c>
      <c r="M519" s="7">
        <f t="shared" si="81"/>
        <v>27538.819683395024</v>
      </c>
      <c r="N519" s="7">
        <f t="shared" si="82"/>
        <v>-901217.04782759224</v>
      </c>
      <c r="O519" s="7">
        <f t="shared" si="83"/>
        <v>3547.2479075778806</v>
      </c>
      <c r="P519" s="7">
        <f t="shared" si="84"/>
        <v>0</v>
      </c>
      <c r="R519" s="7">
        <f t="shared" si="79"/>
        <v>0</v>
      </c>
      <c r="S519" s="163">
        <f t="shared" si="85"/>
        <v>-2751654.3214234002</v>
      </c>
    </row>
    <row r="520" spans="1:19" ht="15.75" thickBot="1" x14ac:dyDescent="0.3">
      <c r="A520" s="104">
        <v>12</v>
      </c>
      <c r="B520" s="133">
        <v>42656</v>
      </c>
      <c r="C520" s="89">
        <f>LN('Historical Rates'!C501/'Historical Rates'!C500)</f>
        <v>1.028619924905722E-3</v>
      </c>
      <c r="D520" s="89">
        <f>LN('Historical Rates'!D501/'Historical Rates'!D500)</f>
        <v>-3.2056051517058847E-3</v>
      </c>
      <c r="E520" s="89">
        <f>LN('Historical Rates'!E501/'Historical Rates'!E500)</f>
        <v>-6.5626004581192518E-3</v>
      </c>
      <c r="F520" s="89">
        <f>LN('Historical Rates'!F501/'Historical Rates'!F500)</f>
        <v>-1.8921481520378152E-3</v>
      </c>
      <c r="H520" s="89">
        <f>LN('Historical Rates'!H501/'Historical Rates'!H500)</f>
        <v>1.111111225422971E-3</v>
      </c>
      <c r="I520" s="89">
        <f>LN('Historical Rates'!I501/'Historical Rates'!I500)</f>
        <v>3.1397200046676247E-3</v>
      </c>
      <c r="K520" s="10">
        <f t="shared" si="78"/>
        <v>-2.9214529603714201E-4</v>
      </c>
      <c r="L520" s="7">
        <f t="shared" si="80"/>
        <v>362203.53577825299</v>
      </c>
      <c r="M520" s="7">
        <f t="shared" si="81"/>
        <v>5799.7058590672032</v>
      </c>
      <c r="N520" s="7">
        <f t="shared" si="82"/>
        <v>-533520.37257856573</v>
      </c>
      <c r="O520" s="7">
        <f t="shared" si="83"/>
        <v>1186.8877713287604</v>
      </c>
      <c r="P520" s="7">
        <f t="shared" si="84"/>
        <v>0</v>
      </c>
      <c r="R520" s="7">
        <f t="shared" si="79"/>
        <v>0</v>
      </c>
      <c r="S520" s="163">
        <f t="shared" si="85"/>
        <v>-164330.24316991676</v>
      </c>
    </row>
    <row r="521" spans="1:19" ht="15.75" thickBot="1" x14ac:dyDescent="0.3">
      <c r="A521" s="104">
        <v>13</v>
      </c>
      <c r="B521" s="133">
        <v>42657</v>
      </c>
      <c r="C521" s="89">
        <f>LN('Historical Rates'!C502/'Historical Rates'!C501)</f>
        <v>1.9635392295040371E-3</v>
      </c>
      <c r="D521" s="89">
        <f>LN('Historical Rates'!D502/'Historical Rates'!D501)</f>
        <v>-1.9777998486475764E-3</v>
      </c>
      <c r="E521" s="89">
        <f>LN('Historical Rates'!E502/'Historical Rates'!E501)</f>
        <v>2.1375727514363783E-3</v>
      </c>
      <c r="F521" s="89">
        <f>LN('Historical Rates'!F502/'Historical Rates'!F501)</f>
        <v>-7.6045993852193036E-3</v>
      </c>
      <c r="H521" s="89">
        <f>LN('Historical Rates'!H502/'Historical Rates'!H501)</f>
        <v>1.996894384444415E-3</v>
      </c>
      <c r="I521" s="89">
        <f>LN('Historical Rates'!I502/'Historical Rates'!I501)</f>
        <v>0</v>
      </c>
      <c r="K521" s="10">
        <f t="shared" si="78"/>
        <v>1.552973301948643E-3</v>
      </c>
      <c r="L521" s="7">
        <f t="shared" si="80"/>
        <v>691412.67279151129</v>
      </c>
      <c r="M521" s="7">
        <f t="shared" si="81"/>
        <v>3578.3126203672923</v>
      </c>
      <c r="N521" s="7">
        <f t="shared" si="82"/>
        <v>173778.4614556529</v>
      </c>
      <c r="O521" s="7">
        <f t="shared" si="83"/>
        <v>4770.1370563665123</v>
      </c>
      <c r="P521" s="7">
        <f t="shared" si="84"/>
        <v>0</v>
      </c>
      <c r="R521" s="7">
        <f t="shared" si="79"/>
        <v>0</v>
      </c>
      <c r="S521" s="163">
        <f t="shared" si="85"/>
        <v>873539.58392389794</v>
      </c>
    </row>
    <row r="522" spans="1:19" ht="15.75" thickBot="1" x14ac:dyDescent="0.3">
      <c r="A522" s="104">
        <v>14</v>
      </c>
      <c r="B522" s="133">
        <v>42660</v>
      </c>
      <c r="C522" s="89">
        <f>LN('Historical Rates'!C503/'Historical Rates'!C502)</f>
        <v>-1.0568112462062346E-3</v>
      </c>
      <c r="D522" s="89">
        <f>LN('Historical Rates'!D503/'Historical Rates'!D502)</f>
        <v>4.2060989053331263E-4</v>
      </c>
      <c r="E522" s="89">
        <f>LN('Historical Rates'!E503/'Historical Rates'!E502)</f>
        <v>-1.5890414302582091E-3</v>
      </c>
      <c r="F522" s="89">
        <f>LN('Historical Rates'!F503/'Historical Rates'!F502)</f>
        <v>3.8095284166676487E-3</v>
      </c>
      <c r="H522" s="89">
        <f>LN('Historical Rates'!H503/'Historical Rates'!H502)</f>
        <v>-1.2198504423656228E-3</v>
      </c>
      <c r="I522" s="89">
        <f>LN('Historical Rates'!I503/'Historical Rates'!I502)</f>
        <v>-6.2893289075639904E-3</v>
      </c>
      <c r="K522" s="10">
        <f t="shared" si="78"/>
        <v>-8.9683560906141124E-4</v>
      </c>
      <c r="L522" s="7">
        <f t="shared" si="80"/>
        <v>-372130.42520171258</v>
      </c>
      <c r="M522" s="7">
        <f t="shared" si="81"/>
        <v>-760.98381773860001</v>
      </c>
      <c r="N522" s="7">
        <f t="shared" si="82"/>
        <v>-129184.45688176178</v>
      </c>
      <c r="O522" s="7">
        <f t="shared" si="83"/>
        <v>-2389.602889923116</v>
      </c>
      <c r="P522" s="7">
        <f t="shared" si="84"/>
        <v>0</v>
      </c>
      <c r="R522" s="7">
        <f t="shared" si="79"/>
        <v>0</v>
      </c>
      <c r="S522" s="163">
        <f t="shared" si="85"/>
        <v>-504465.46879113605</v>
      </c>
    </row>
    <row r="523" spans="1:19" ht="15.75" thickBot="1" x14ac:dyDescent="0.3">
      <c r="A523" s="104">
        <v>15</v>
      </c>
      <c r="B523" s="133">
        <v>42661</v>
      </c>
      <c r="C523" s="89">
        <f>LN('Historical Rates'!C504/'Historical Rates'!C503)</f>
        <v>2.2029431768288157E-3</v>
      </c>
      <c r="D523" s="89">
        <f>LN('Historical Rates'!D504/'Historical Rates'!D503)</f>
        <v>-1.3118976126292071E-3</v>
      </c>
      <c r="E523" s="89">
        <f>LN('Historical Rates'!E504/'Historical Rates'!E503)</f>
        <v>-5.2109760788613887E-4</v>
      </c>
      <c r="F523" s="89">
        <f>LN('Historical Rates'!F504/'Historical Rates'!F503)</f>
        <v>0</v>
      </c>
      <c r="H523" s="89">
        <f>LN('Historical Rates'!H504/'Historical Rates'!H503)</f>
        <v>2.3275155977084067E-3</v>
      </c>
      <c r="I523" s="89">
        <f>LN('Historical Rates'!I504/'Historical Rates'!I503)</f>
        <v>6.2893289075639184E-3</v>
      </c>
      <c r="K523" s="10">
        <f t="shared" ref="K523:K586" si="86">SUMPRODUCT(C523:I523,$L$6:$R$6)</f>
        <v>1.3079634247156898E-3</v>
      </c>
      <c r="L523" s="7">
        <f t="shared" si="80"/>
        <v>775712.96107170673</v>
      </c>
      <c r="M523" s="7">
        <f t="shared" si="81"/>
        <v>2373.5363247756541</v>
      </c>
      <c r="N523" s="7">
        <f t="shared" si="82"/>
        <v>-42363.723295885007</v>
      </c>
      <c r="O523" s="7">
        <f t="shared" si="83"/>
        <v>0</v>
      </c>
      <c r="P523" s="7">
        <f t="shared" si="84"/>
        <v>0</v>
      </c>
      <c r="R523" s="7">
        <f t="shared" si="79"/>
        <v>0</v>
      </c>
      <c r="S523" s="163">
        <f t="shared" si="85"/>
        <v>735722.77410059737</v>
      </c>
    </row>
    <row r="524" spans="1:19" ht="15.75" thickBot="1" x14ac:dyDescent="0.3">
      <c r="A524" s="104">
        <v>16</v>
      </c>
      <c r="B524" s="133">
        <v>42662</v>
      </c>
      <c r="C524" s="89">
        <f>LN('Historical Rates'!C505/'Historical Rates'!C504)</f>
        <v>1.1448198159332513E-3</v>
      </c>
      <c r="D524" s="89">
        <f>LN('Historical Rates'!D505/'Historical Rates'!D504)</f>
        <v>9.7362152375212434E-3</v>
      </c>
      <c r="E524" s="89">
        <f>LN('Historical Rates'!E505/'Historical Rates'!E504)</f>
        <v>3.3959609785198172E-3</v>
      </c>
      <c r="F524" s="89">
        <f>LN('Historical Rates'!F505/'Historical Rates'!F504)</f>
        <v>5.6872191205895144E-3</v>
      </c>
      <c r="H524" s="89">
        <f>LN('Historical Rates'!H505/'Historical Rates'!H504)</f>
        <v>9.9585070470692124E-4</v>
      </c>
      <c r="I524" s="89">
        <f>LN('Historical Rates'!I505/'Historical Rates'!I504)</f>
        <v>0</v>
      </c>
      <c r="K524" s="10">
        <f t="shared" si="86"/>
        <v>1.1698234070647161E-3</v>
      </c>
      <c r="L524" s="7">
        <f t="shared" si="80"/>
        <v>403120.50653504289</v>
      </c>
      <c r="M524" s="7">
        <f t="shared" si="81"/>
        <v>-17615.140320117698</v>
      </c>
      <c r="N524" s="7">
        <f t="shared" si="82"/>
        <v>276081.77247490146</v>
      </c>
      <c r="O524" s="7">
        <f t="shared" si="83"/>
        <v>-3567.4219377721847</v>
      </c>
      <c r="P524" s="7">
        <f t="shared" si="84"/>
        <v>0</v>
      </c>
      <c r="R524" s="7">
        <f t="shared" ref="R524:R587" si="87">I524*R$5</f>
        <v>0</v>
      </c>
      <c r="S524" s="163">
        <f t="shared" si="85"/>
        <v>658019.71675205452</v>
      </c>
    </row>
    <row r="525" spans="1:19" ht="15.75" thickBot="1" x14ac:dyDescent="0.3">
      <c r="A525" s="104">
        <v>17</v>
      </c>
      <c r="B525" s="133">
        <v>42663</v>
      </c>
      <c r="C525" s="89">
        <f>LN('Historical Rates'!C506/'Historical Rates'!C505)</f>
        <v>1.8064127702299034E-4</v>
      </c>
      <c r="D525" s="89">
        <f>LN('Historical Rates'!D506/'Historical Rates'!D505)</f>
        <v>7.3560065107440467E-4</v>
      </c>
      <c r="E525" s="89">
        <f>LN('Historical Rates'!E506/'Historical Rates'!E505)</f>
        <v>-1.2584468052089539E-3</v>
      </c>
      <c r="F525" s="89">
        <f>LN('Historical Rates'!F506/'Historical Rates'!F505)</f>
        <v>5.6550574833450565E-3</v>
      </c>
      <c r="H525" s="89">
        <f>LN('Historical Rates'!H506/'Historical Rates'!H505)</f>
        <v>4.4228218323796327E-4</v>
      </c>
      <c r="I525" s="89">
        <f>LN('Historical Rates'!I506/'Historical Rates'!I505)</f>
        <v>6.2500203451713258E-3</v>
      </c>
      <c r="K525" s="10">
        <f t="shared" si="86"/>
        <v>-7.7472270422664248E-5</v>
      </c>
      <c r="L525" s="7">
        <f t="shared" si="80"/>
        <v>63608.440456005039</v>
      </c>
      <c r="M525" s="7">
        <f t="shared" si="81"/>
        <v>-1330.8773863492049</v>
      </c>
      <c r="N525" s="7">
        <f t="shared" si="82"/>
        <v>-102308.07325085923</v>
      </c>
      <c r="O525" s="7">
        <f t="shared" si="83"/>
        <v>-3547.2479075778538</v>
      </c>
      <c r="P525" s="7">
        <f t="shared" si="84"/>
        <v>0</v>
      </c>
      <c r="R525" s="7">
        <f t="shared" si="87"/>
        <v>0</v>
      </c>
      <c r="S525" s="163">
        <f t="shared" si="85"/>
        <v>-43577.758088781251</v>
      </c>
    </row>
    <row r="526" spans="1:19" ht="15.75" thickBot="1" x14ac:dyDescent="0.3">
      <c r="A526" s="104">
        <v>18</v>
      </c>
      <c r="B526" s="133">
        <v>42664</v>
      </c>
      <c r="C526" s="89">
        <f>LN('Historical Rates'!C507/'Historical Rates'!C506)</f>
        <v>-4.8888047395790699E-3</v>
      </c>
      <c r="D526" s="89">
        <f>LN('Historical Rates'!D507/'Historical Rates'!D506)</f>
        <v>-5.3577262031039435E-3</v>
      </c>
      <c r="E526" s="89">
        <f>LN('Historical Rates'!E507/'Historical Rates'!E506)</f>
        <v>-7.6117043101234872E-3</v>
      </c>
      <c r="F526" s="89">
        <f>LN('Historical Rates'!F507/'Historical Rates'!F506)</f>
        <v>-5.6550574833450998E-3</v>
      </c>
      <c r="H526" s="89">
        <f>LN('Historical Rates'!H507/'Historical Rates'!H506)</f>
        <v>-4.875896184910483E-3</v>
      </c>
      <c r="I526" s="89">
        <f>LN('Historical Rates'!I507/'Historical Rates'!I506)</f>
        <v>-6.2500203451712946E-3</v>
      </c>
      <c r="K526" s="10">
        <f t="shared" si="86"/>
        <v>-4.1370022495180953E-3</v>
      </c>
      <c r="L526" s="7">
        <f t="shared" si="80"/>
        <v>-1721473.9084189115</v>
      </c>
      <c r="M526" s="7">
        <f t="shared" si="81"/>
        <v>9693.4071979775763</v>
      </c>
      <c r="N526" s="7">
        <f t="shared" si="82"/>
        <v>-618809.47124713147</v>
      </c>
      <c r="O526" s="7">
        <f t="shared" si="83"/>
        <v>3547.2479075778806</v>
      </c>
      <c r="P526" s="7">
        <f t="shared" si="84"/>
        <v>0</v>
      </c>
      <c r="R526" s="7">
        <f t="shared" si="87"/>
        <v>0</v>
      </c>
      <c r="S526" s="163">
        <f t="shared" si="85"/>
        <v>-2327042.7245604871</v>
      </c>
    </row>
    <row r="527" spans="1:19" ht="15.75" thickBot="1" x14ac:dyDescent="0.3">
      <c r="A527" s="104">
        <v>19</v>
      </c>
      <c r="B527" s="133">
        <v>42667</v>
      </c>
      <c r="C527" s="89">
        <f>LN('Historical Rates'!C508/'Historical Rates'!C507)</f>
        <v>2.5379190611887468E-3</v>
      </c>
      <c r="D527" s="89">
        <f>LN('Historical Rates'!D508/'Historical Rates'!D507)</f>
        <v>-1.0601970987026898E-3</v>
      </c>
      <c r="E527" s="89">
        <f>LN('Historical Rates'!E508/'Historical Rates'!E507)</f>
        <v>-3.9799947509534563E-3</v>
      </c>
      <c r="F527" s="89">
        <f>LN('Historical Rates'!F508/'Historical Rates'!F507)</f>
        <v>3.7735893836392666E-3</v>
      </c>
      <c r="H527" s="89">
        <f>LN('Historical Rates'!H508/'Historical Rates'!H507)</f>
        <v>2.4409198849621523E-3</v>
      </c>
      <c r="I527" s="89">
        <f>LN('Historical Rates'!I508/'Historical Rates'!I507)</f>
        <v>0</v>
      </c>
      <c r="K527" s="10">
        <f t="shared" si="86"/>
        <v>1.012730319714008E-3</v>
      </c>
      <c r="L527" s="7">
        <f t="shared" si="80"/>
        <v>893666.58687448781</v>
      </c>
      <c r="M527" s="7">
        <f t="shared" si="81"/>
        <v>1918.1499386597559</v>
      </c>
      <c r="N527" s="7">
        <f t="shared" si="82"/>
        <v>-323562.02330774872</v>
      </c>
      <c r="O527" s="7">
        <f t="shared" si="83"/>
        <v>-2367.0594126754027</v>
      </c>
      <c r="P527" s="7">
        <f t="shared" si="84"/>
        <v>0</v>
      </c>
      <c r="R527" s="7">
        <f t="shared" si="87"/>
        <v>0</v>
      </c>
      <c r="S527" s="163">
        <f t="shared" si="85"/>
        <v>569655.65409272339</v>
      </c>
    </row>
    <row r="528" spans="1:19" ht="15.75" thickBot="1" x14ac:dyDescent="0.3">
      <c r="A528" s="104">
        <v>20</v>
      </c>
      <c r="B528" s="133">
        <v>42668</v>
      </c>
      <c r="C528" s="89">
        <f>LN('Historical Rates'!C509/'Historical Rates'!C508)</f>
        <v>-3.5064421393192534E-3</v>
      </c>
      <c r="D528" s="89">
        <f>LN('Historical Rates'!D509/'Historical Rates'!D508)</f>
        <v>-2.9399070029094234E-3</v>
      </c>
      <c r="E528" s="89">
        <f>LN('Historical Rates'!E509/'Historical Rates'!E508)</f>
        <v>-4.3296118257035443E-3</v>
      </c>
      <c r="F528" s="89">
        <f>LN('Historical Rates'!F509/'Historical Rates'!F508)</f>
        <v>0</v>
      </c>
      <c r="H528" s="89">
        <f>LN('Historical Rates'!H509/'Historical Rates'!H508)</f>
        <v>-3.4411978233245123E-3</v>
      </c>
      <c r="I528" s="89">
        <f>LN('Historical Rates'!I509/'Historical Rates'!I508)</f>
        <v>-3.1397200046676412E-3</v>
      </c>
      <c r="K528" s="10">
        <f t="shared" si="86"/>
        <v>-2.8113576142699912E-3</v>
      </c>
      <c r="L528" s="7">
        <f t="shared" si="80"/>
        <v>-1234708.476971901</v>
      </c>
      <c r="M528" s="7">
        <f t="shared" si="81"/>
        <v>5318.9944060368425</v>
      </c>
      <c r="N528" s="7">
        <f t="shared" si="82"/>
        <v>-351984.87689617998</v>
      </c>
      <c r="O528" s="7">
        <f t="shared" si="83"/>
        <v>0</v>
      </c>
      <c r="P528" s="7">
        <f t="shared" si="84"/>
        <v>0</v>
      </c>
      <c r="R528" s="7">
        <f t="shared" si="87"/>
        <v>0</v>
      </c>
      <c r="S528" s="163">
        <f t="shared" si="85"/>
        <v>-1581374.3594620442</v>
      </c>
    </row>
    <row r="529" spans="1:19" ht="15.75" thickBot="1" x14ac:dyDescent="0.3">
      <c r="A529" s="104">
        <v>21</v>
      </c>
      <c r="B529" s="133">
        <v>42669</v>
      </c>
      <c r="C529" s="89">
        <f>LN('Historical Rates'!C510/'Historical Rates'!C509)</f>
        <v>-3.6343812865976773E-4</v>
      </c>
      <c r="D529" s="89">
        <f>LN('Historical Rates'!D510/'Historical Rates'!D509)</f>
        <v>-2.7219301126915428E-4</v>
      </c>
      <c r="E529" s="89">
        <f>LN('Historical Rates'!E510/'Historical Rates'!E509)</f>
        <v>-6.3992879498319701E-4</v>
      </c>
      <c r="F529" s="89">
        <f>LN('Historical Rates'!F510/'Historical Rates'!F509)</f>
        <v>1.8814680997055703E-3</v>
      </c>
      <c r="H529" s="89">
        <f>LN('Historical Rates'!H510/'Historical Rates'!H509)</f>
        <v>-4.4488934111619E-4</v>
      </c>
      <c r="I529" s="89">
        <f>LN('Historical Rates'!I510/'Historical Rates'!I509)</f>
        <v>-6.309169193264721E-3</v>
      </c>
      <c r="K529" s="10">
        <f t="shared" si="86"/>
        <v>-3.2122600565537458E-4</v>
      </c>
      <c r="L529" s="7">
        <f t="shared" si="80"/>
        <v>-127975.91418352586</v>
      </c>
      <c r="M529" s="7">
        <f t="shared" si="81"/>
        <v>492.46221151559342</v>
      </c>
      <c r="N529" s="7">
        <f t="shared" si="82"/>
        <v>-52024.353958770873</v>
      </c>
      <c r="O529" s="7">
        <f t="shared" si="83"/>
        <v>-1180.1884949023131</v>
      </c>
      <c r="P529" s="7">
        <f t="shared" si="84"/>
        <v>0</v>
      </c>
      <c r="R529" s="7">
        <f t="shared" si="87"/>
        <v>0</v>
      </c>
      <c r="S529" s="163">
        <f t="shared" si="85"/>
        <v>-180687.99442568346</v>
      </c>
    </row>
    <row r="530" spans="1:19" ht="15.75" thickBot="1" x14ac:dyDescent="0.3">
      <c r="A530" s="104">
        <v>22</v>
      </c>
      <c r="B530" s="133">
        <v>42670</v>
      </c>
      <c r="C530" s="89">
        <f>LN('Historical Rates'!C511/'Historical Rates'!C510)</f>
        <v>3.2058094898547349E-3</v>
      </c>
      <c r="D530" s="89">
        <f>LN('Historical Rates'!D511/'Historical Rates'!D510)</f>
        <v>6.6797790734735192E-4</v>
      </c>
      <c r="E530" s="89">
        <f>LN('Historical Rates'!E511/'Historical Rates'!E510)</f>
        <v>6.7956713921201693E-3</v>
      </c>
      <c r="F530" s="89">
        <f>LN('Historical Rates'!F511/'Historical Rates'!F510)</f>
        <v>0</v>
      </c>
      <c r="H530" s="89">
        <f>LN('Historical Rates'!H511/'Historical Rates'!H510)</f>
        <v>3.2209724076303387E-3</v>
      </c>
      <c r="I530" s="89">
        <f>LN('Historical Rates'!I511/'Historical Rates'!I510)</f>
        <v>6.3091691932647556E-3</v>
      </c>
      <c r="K530" s="10">
        <f t="shared" si="86"/>
        <v>2.9868853517865728E-3</v>
      </c>
      <c r="L530" s="7">
        <f t="shared" si="80"/>
        <v>1128847.9876211691</v>
      </c>
      <c r="M530" s="7">
        <f t="shared" si="81"/>
        <v>-1208.5316811112157</v>
      </c>
      <c r="N530" s="7">
        <f t="shared" si="82"/>
        <v>552468.36314098979</v>
      </c>
      <c r="O530" s="7">
        <f t="shared" si="83"/>
        <v>0</v>
      </c>
      <c r="P530" s="7">
        <f t="shared" si="84"/>
        <v>0</v>
      </c>
      <c r="R530" s="7">
        <f t="shared" si="87"/>
        <v>0</v>
      </c>
      <c r="S530" s="163">
        <f t="shared" si="85"/>
        <v>1680107.8190810475</v>
      </c>
    </row>
    <row r="531" spans="1:19" ht="15.75" thickBot="1" x14ac:dyDescent="0.3">
      <c r="A531" s="104">
        <v>23</v>
      </c>
      <c r="B531" s="133">
        <v>42671</v>
      </c>
      <c r="C531" s="89">
        <f>LN('Historical Rates'!C512/'Historical Rates'!C511)</f>
        <v>4.2785325444892365E-3</v>
      </c>
      <c r="D531" s="89">
        <f>LN('Historical Rates'!D512/'Historical Rates'!D511)</f>
        <v>6.1638795712148286E-3</v>
      </c>
      <c r="E531" s="89">
        <f>LN('Historical Rates'!E512/'Historical Rates'!E511)</f>
        <v>3.5321099664775506E-3</v>
      </c>
      <c r="F531" s="89">
        <f>LN('Historical Rates'!F512/'Historical Rates'!F511)</f>
        <v>-7.5472056353829663E-3</v>
      </c>
      <c r="H531" s="89">
        <f>LN('Historical Rates'!H512/'Historical Rates'!H511)</f>
        <v>4.2049414619347181E-3</v>
      </c>
      <c r="I531" s="89">
        <f>LN('Historical Rates'!I512/'Historical Rates'!I511)</f>
        <v>0</v>
      </c>
      <c r="K531" s="10">
        <f t="shared" si="86"/>
        <v>3.1774755999743995E-3</v>
      </c>
      <c r="L531" s="7">
        <f t="shared" si="80"/>
        <v>1506581.3698858346</v>
      </c>
      <c r="M531" s="7">
        <f t="shared" si="81"/>
        <v>-11151.931311545146</v>
      </c>
      <c r="N531" s="7">
        <f t="shared" si="82"/>
        <v>287150.29009150213</v>
      </c>
      <c r="O531" s="7">
        <f t="shared" si="83"/>
        <v>4734.1356789066731</v>
      </c>
      <c r="P531" s="7">
        <f t="shared" si="84"/>
        <v>0</v>
      </c>
      <c r="R531" s="7">
        <f t="shared" si="87"/>
        <v>0</v>
      </c>
      <c r="S531" s="163">
        <f t="shared" si="85"/>
        <v>1787313.8643446981</v>
      </c>
    </row>
    <row r="532" spans="1:19" ht="15.75" thickBot="1" x14ac:dyDescent="0.3">
      <c r="A532" s="104">
        <v>24</v>
      </c>
      <c r="B532" s="133">
        <v>42674</v>
      </c>
      <c r="C532" s="89">
        <f>LN('Historical Rates'!C513/'Historical Rates'!C512)</f>
        <v>2.7022985968511042E-3</v>
      </c>
      <c r="D532" s="89">
        <f>LN('Historical Rates'!D513/'Historical Rates'!D512)</f>
        <v>-5.0268697841395786E-3</v>
      </c>
      <c r="E532" s="89">
        <f>LN('Historical Rates'!E513/'Historical Rates'!E512)</f>
        <v>2.1737643559992842E-3</v>
      </c>
      <c r="F532" s="89">
        <f>LN('Historical Rates'!F513/'Historical Rates'!F512)</f>
        <v>3.7807228399059311E-3</v>
      </c>
      <c r="H532" s="89">
        <f>LN('Historical Rates'!H513/'Historical Rates'!H512)</f>
        <v>2.6466711523748247E-3</v>
      </c>
      <c r="I532" s="89">
        <f>LN('Historical Rates'!I513/'Historical Rates'!I512)</f>
        <v>-3.1496089028963314E-3</v>
      </c>
      <c r="K532" s="10">
        <f t="shared" si="86"/>
        <v>2.0177833263121006E-3</v>
      </c>
      <c r="L532" s="7">
        <f t="shared" si="80"/>
        <v>951548.84988037916</v>
      </c>
      <c r="M532" s="7">
        <f t="shared" si="81"/>
        <v>9094.8088613869077</v>
      </c>
      <c r="N532" s="7">
        <f t="shared" si="82"/>
        <v>176720.73387858071</v>
      </c>
      <c r="O532" s="7">
        <f t="shared" si="83"/>
        <v>-2371.5340157877936</v>
      </c>
      <c r="P532" s="7">
        <f t="shared" si="84"/>
        <v>0</v>
      </c>
      <c r="R532" s="7">
        <f t="shared" si="87"/>
        <v>0</v>
      </c>
      <c r="S532" s="163">
        <f t="shared" si="85"/>
        <v>1134992.858604559</v>
      </c>
    </row>
    <row r="533" spans="1:19" ht="15.75" thickBot="1" x14ac:dyDescent="0.3">
      <c r="A533" s="104">
        <v>25</v>
      </c>
      <c r="B533" s="133">
        <v>42675</v>
      </c>
      <c r="C533" s="89">
        <f>LN('Historical Rates'!C514/'Historical Rates'!C513)</f>
        <v>4.8458112831010064E-3</v>
      </c>
      <c r="D533" s="89">
        <f>LN('Historical Rates'!D514/'Historical Rates'!D513)</f>
        <v>7.7269867931674639E-3</v>
      </c>
      <c r="E533" s="89">
        <f>LN('Historical Rates'!E514/'Historical Rates'!E513)</f>
        <v>8.8660825962558511E-3</v>
      </c>
      <c r="F533" s="89">
        <f>LN('Historical Rates'!F514/'Historical Rates'!F513)</f>
        <v>1.8850146957712041E-3</v>
      </c>
      <c r="H533" s="89">
        <f>LN('Historical Rates'!H514/'Historical Rates'!H513)</f>
        <v>4.834111808939643E-3</v>
      </c>
      <c r="I533" s="89">
        <f>LN('Historical Rates'!I514/'Historical Rates'!I513)</f>
        <v>6.2893289075639184E-3</v>
      </c>
      <c r="K533" s="10">
        <f t="shared" si="86"/>
        <v>4.287966260804835E-3</v>
      </c>
      <c r="L533" s="7">
        <f t="shared" si="80"/>
        <v>1706334.8064293109</v>
      </c>
      <c r="M533" s="7">
        <f t="shared" si="81"/>
        <v>-13979.965858683508</v>
      </c>
      <c r="N533" s="7">
        <f t="shared" si="82"/>
        <v>720786.78570390632</v>
      </c>
      <c r="O533" s="7">
        <f t="shared" si="83"/>
        <v>-1182.4131682164032</v>
      </c>
      <c r="P533" s="7">
        <f t="shared" si="84"/>
        <v>0</v>
      </c>
      <c r="R533" s="7">
        <f t="shared" si="87"/>
        <v>0</v>
      </c>
      <c r="S533" s="163">
        <f t="shared" si="85"/>
        <v>2411959.213106317</v>
      </c>
    </row>
    <row r="534" spans="1:19" ht="15.75" thickBot="1" x14ac:dyDescent="0.3">
      <c r="A534" s="104">
        <v>26</v>
      </c>
      <c r="B534" s="133">
        <v>42676</v>
      </c>
      <c r="C534" s="89">
        <f>LN('Historical Rates'!C515/'Historical Rates'!C514)</f>
        <v>2.6224833244248885E-3</v>
      </c>
      <c r="D534" s="89">
        <f>LN('Historical Rates'!D515/'Historical Rates'!D514)</f>
        <v>8.931899193471312E-3</v>
      </c>
      <c r="E534" s="89">
        <f>LN('Historical Rates'!E515/'Historical Rates'!E514)</f>
        <v>6.5442238634031199E-3</v>
      </c>
      <c r="F534" s="89">
        <f>LN('Historical Rates'!F515/'Historical Rates'!F514)</f>
        <v>1.8814680997055703E-3</v>
      </c>
      <c r="H534" s="89">
        <f>LN('Historical Rates'!H515/'Historical Rates'!H514)</f>
        <v>2.6269717383932572E-3</v>
      </c>
      <c r="I534" s="89">
        <f>LN('Historical Rates'!I515/'Historical Rates'!I514)</f>
        <v>3.1298930089277868E-3</v>
      </c>
      <c r="K534" s="10">
        <f t="shared" si="86"/>
        <v>2.556698884548961E-3</v>
      </c>
      <c r="L534" s="7">
        <f t="shared" si="80"/>
        <v>923443.83929104079</v>
      </c>
      <c r="M534" s="7">
        <f t="shared" si="81"/>
        <v>-16159.940364896844</v>
      </c>
      <c r="N534" s="7">
        <f t="shared" si="82"/>
        <v>532026.408757022</v>
      </c>
      <c r="O534" s="7">
        <f t="shared" si="83"/>
        <v>-1180.1884949023131</v>
      </c>
      <c r="P534" s="7">
        <f t="shared" si="84"/>
        <v>0</v>
      </c>
      <c r="R534" s="7">
        <f t="shared" si="87"/>
        <v>0</v>
      </c>
      <c r="S534" s="163">
        <f t="shared" si="85"/>
        <v>1438130.1191882638</v>
      </c>
    </row>
    <row r="535" spans="1:19" ht="15.75" thickBot="1" x14ac:dyDescent="0.3">
      <c r="A535" s="104">
        <v>27</v>
      </c>
      <c r="B535" s="133">
        <v>42677</v>
      </c>
      <c r="C535" s="89">
        <f>LN('Historical Rates'!C516/'Historical Rates'!C515)</f>
        <v>4.9283120858434667E-3</v>
      </c>
      <c r="D535" s="89">
        <f>LN('Historical Rates'!D516/'Historical Rates'!D515)</f>
        <v>5.8139698654198161E-3</v>
      </c>
      <c r="E535" s="89">
        <f>LN('Historical Rates'!E516/'Historical Rates'!E515)</f>
        <v>1.2346666061124979E-2</v>
      </c>
      <c r="F535" s="89">
        <f>LN('Historical Rates'!F516/'Historical Rates'!F515)</f>
        <v>0</v>
      </c>
      <c r="H535" s="89">
        <f>LN('Historical Rates'!H516/'Historical Rates'!H515)</f>
        <v>5.0158212235013894E-3</v>
      </c>
      <c r="I535" s="89">
        <f>LN('Historical Rates'!I516/'Historical Rates'!I515)</f>
        <v>1.8576385572935238E-2</v>
      </c>
      <c r="K535" s="10">
        <f t="shared" si="86"/>
        <v>4.8509144760814499E-3</v>
      </c>
      <c r="L535" s="7">
        <f t="shared" si="80"/>
        <v>1735385.461325581</v>
      </c>
      <c r="M535" s="7">
        <f t="shared" si="81"/>
        <v>-10518.861025342283</v>
      </c>
      <c r="N535" s="7">
        <f t="shared" si="82"/>
        <v>1003748.1207445514</v>
      </c>
      <c r="O535" s="7">
        <f t="shared" si="83"/>
        <v>0</v>
      </c>
      <c r="P535" s="7">
        <f t="shared" si="84"/>
        <v>0</v>
      </c>
      <c r="R535" s="7">
        <f t="shared" si="87"/>
        <v>0</v>
      </c>
      <c r="S535" s="163">
        <f t="shared" si="85"/>
        <v>2728614.72104479</v>
      </c>
    </row>
    <row r="536" spans="1:19" ht="15.75" thickBot="1" x14ac:dyDescent="0.3">
      <c r="A536" s="104">
        <v>28</v>
      </c>
      <c r="B536" s="133">
        <v>42678</v>
      </c>
      <c r="C536" s="89">
        <f>LN('Historical Rates'!C517/'Historical Rates'!C516)</f>
        <v>2.0413906291869791E-3</v>
      </c>
      <c r="D536" s="89">
        <f>LN('Historical Rates'!D517/'Historical Rates'!D516)</f>
        <v>1.3173713895554622E-2</v>
      </c>
      <c r="E536" s="89">
        <f>LN('Historical Rates'!E517/'Historical Rates'!E516)</f>
        <v>3.3894266425643555E-3</v>
      </c>
      <c r="F536" s="89">
        <f>LN('Historical Rates'!F517/'Historical Rates'!F516)</f>
        <v>-1.8814680997057312E-3</v>
      </c>
      <c r="H536" s="89">
        <f>LN('Historical Rates'!H517/'Historical Rates'!H516)</f>
        <v>2.0644327427587305E-3</v>
      </c>
      <c r="I536" s="89">
        <f>LN('Historical Rates'!I517/'Historical Rates'!I516)</f>
        <v>9.1603693986644155E-3</v>
      </c>
      <c r="K536" s="10">
        <f t="shared" si="86"/>
        <v>1.7275222771771924E-3</v>
      </c>
      <c r="L536" s="7">
        <f t="shared" si="80"/>
        <v>718826.15326928056</v>
      </c>
      <c r="M536" s="7">
        <f t="shared" si="81"/>
        <v>-23834.396954679349</v>
      </c>
      <c r="N536" s="7">
        <f t="shared" si="82"/>
        <v>275550.54992436536</v>
      </c>
      <c r="O536" s="7">
        <f t="shared" si="83"/>
        <v>1180.188494902414</v>
      </c>
      <c r="P536" s="7">
        <f t="shared" si="84"/>
        <v>0</v>
      </c>
      <c r="R536" s="7">
        <f t="shared" si="87"/>
        <v>0</v>
      </c>
      <c r="S536" s="163">
        <f t="shared" si="85"/>
        <v>971722.49473386898</v>
      </c>
    </row>
    <row r="537" spans="1:19" ht="15.75" thickBot="1" x14ac:dyDescent="0.3">
      <c r="A537" s="104">
        <v>29</v>
      </c>
      <c r="B537" s="133">
        <v>42681</v>
      </c>
      <c r="C537" s="89">
        <f>LN('Historical Rates'!C518/'Historical Rates'!C517)</f>
        <v>1.4471568851155395E-3</v>
      </c>
      <c r="D537" s="89">
        <f>LN('Historical Rates'!D518/'Historical Rates'!D517)</f>
        <v>8.3561317079115117E-3</v>
      </c>
      <c r="E537" s="89">
        <f>LN('Historical Rates'!E518/'Historical Rates'!E517)</f>
        <v>1.8100997834965976E-3</v>
      </c>
      <c r="F537" s="89">
        <f>LN('Historical Rates'!F518/'Historical Rates'!F517)</f>
        <v>1.8814680997055703E-3</v>
      </c>
      <c r="H537" s="89">
        <f>LN('Historical Rates'!H518/'Historical Rates'!H517)</f>
        <v>1.4100550088339658E-3</v>
      </c>
      <c r="I537" s="89">
        <f>LN('Historical Rates'!I518/'Historical Rates'!I517)</f>
        <v>0</v>
      </c>
      <c r="K537" s="10">
        <f t="shared" si="86"/>
        <v>1.1385678013998957E-3</v>
      </c>
      <c r="L537" s="7">
        <f t="shared" si="80"/>
        <v>509581.16591289418</v>
      </c>
      <c r="M537" s="7">
        <f t="shared" si="81"/>
        <v>-15118.239375090116</v>
      </c>
      <c r="N537" s="7">
        <f t="shared" si="82"/>
        <v>147155.85948870168</v>
      </c>
      <c r="O537" s="7">
        <f t="shared" si="83"/>
        <v>-1180.1884949023131</v>
      </c>
      <c r="P537" s="7">
        <f t="shared" si="84"/>
        <v>0</v>
      </c>
      <c r="R537" s="7">
        <f t="shared" si="87"/>
        <v>0</v>
      </c>
      <c r="S537" s="163">
        <f t="shared" si="85"/>
        <v>640438.59753160342</v>
      </c>
    </row>
    <row r="538" spans="1:19" ht="15.75" thickBot="1" x14ac:dyDescent="0.3">
      <c r="A538" s="104">
        <v>30</v>
      </c>
      <c r="B538" s="133">
        <v>42682</v>
      </c>
      <c r="C538" s="89">
        <f>LN('Historical Rates'!C519/'Historical Rates'!C518)</f>
        <v>3.3881858496167543E-3</v>
      </c>
      <c r="D538" s="89">
        <f>LN('Historical Rates'!D519/'Historical Rates'!D518)</f>
        <v>-3.5285935277501786E-3</v>
      </c>
      <c r="E538" s="89">
        <f>LN('Historical Rates'!E519/'Historical Rates'!E518)</f>
        <v>3.9884601084474129E-4</v>
      </c>
      <c r="F538" s="89">
        <f>LN('Historical Rates'!F519/'Historical Rates'!F518)</f>
        <v>1.8779348242001143E-3</v>
      </c>
      <c r="H538" s="89">
        <f>LN('Historical Rates'!H519/'Historical Rates'!H518)</f>
        <v>3.3544369494453471E-3</v>
      </c>
      <c r="I538" s="89">
        <f>LN('Historical Rates'!I519/'Historical Rates'!I518)</f>
        <v>-9.1603693986642785E-3</v>
      </c>
      <c r="K538" s="10">
        <f t="shared" si="86"/>
        <v>2.1879282546220249E-3</v>
      </c>
      <c r="L538" s="7">
        <f t="shared" si="80"/>
        <v>1193067.3953428548</v>
      </c>
      <c r="M538" s="7">
        <f t="shared" si="81"/>
        <v>6384.0690255532054</v>
      </c>
      <c r="N538" s="7">
        <f t="shared" si="82"/>
        <v>32425.023230553994</v>
      </c>
      <c r="O538" s="7">
        <f t="shared" si="83"/>
        <v>-1177.9721771760057</v>
      </c>
      <c r="P538" s="7">
        <f t="shared" si="84"/>
        <v>0</v>
      </c>
      <c r="R538" s="7">
        <f t="shared" si="87"/>
        <v>0</v>
      </c>
      <c r="S538" s="163">
        <f t="shared" si="85"/>
        <v>1230698.5154217861</v>
      </c>
    </row>
    <row r="539" spans="1:19" ht="15.75" thickBot="1" x14ac:dyDescent="0.3">
      <c r="A539" s="104">
        <v>31</v>
      </c>
      <c r="B539" s="133">
        <v>42683</v>
      </c>
      <c r="C539" s="89">
        <f>LN('Historical Rates'!C520/'Historical Rates'!C519)</f>
        <v>-7.0615238171373997E-4</v>
      </c>
      <c r="D539" s="89">
        <f>LN('Historical Rates'!D520/'Historical Rates'!D519)</f>
        <v>1.2328703728612298E-3</v>
      </c>
      <c r="E539" s="89">
        <f>LN('Historical Rates'!E520/'Historical Rates'!E519)</f>
        <v>-2.1290193266487235E-3</v>
      </c>
      <c r="F539" s="89">
        <f>LN('Historical Rates'!F520/'Historical Rates'!F519)</f>
        <v>0</v>
      </c>
      <c r="H539" s="89">
        <f>LN('Historical Rates'!H520/'Historical Rates'!H519)</f>
        <v>-5.4027771588146059E-4</v>
      </c>
      <c r="I539" s="89">
        <f>LN('Historical Rates'!I520/'Historical Rates'!I519)</f>
        <v>-3.0721990369701403E-3</v>
      </c>
      <c r="K539" s="10">
        <f t="shared" si="86"/>
        <v>-7.5372782600529502E-4</v>
      </c>
      <c r="L539" s="7">
        <f t="shared" si="80"/>
        <v>-248654.41866527504</v>
      </c>
      <c r="M539" s="7">
        <f t="shared" si="81"/>
        <v>-2230.5571605250784</v>
      </c>
      <c r="N539" s="7">
        <f t="shared" si="82"/>
        <v>-173083.09284245528</v>
      </c>
      <c r="O539" s="7">
        <f t="shared" si="83"/>
        <v>0</v>
      </c>
      <c r="P539" s="7">
        <f t="shared" si="84"/>
        <v>0</v>
      </c>
      <c r="R539" s="7">
        <f t="shared" si="87"/>
        <v>0</v>
      </c>
      <c r="S539" s="163">
        <f t="shared" si="85"/>
        <v>-423968.06866825541</v>
      </c>
    </row>
    <row r="540" spans="1:19" ht="15.75" thickBot="1" x14ac:dyDescent="0.3">
      <c r="A540" s="104">
        <v>32</v>
      </c>
      <c r="B540" s="133">
        <v>42684</v>
      </c>
      <c r="C540" s="89">
        <f>LN('Historical Rates'!C521/'Historical Rates'!C520)</f>
        <v>4.2001442211203584E-3</v>
      </c>
      <c r="D540" s="89">
        <f>LN('Historical Rates'!D521/'Historical Rates'!D520)</f>
        <v>8.763100803541896E-4</v>
      </c>
      <c r="E540" s="89">
        <f>LN('Historical Rates'!E521/'Historical Rates'!E520)</f>
        <v>3.9085919021605575E-3</v>
      </c>
      <c r="F540" s="89">
        <f>LN('Historical Rates'!F521/'Historical Rates'!F520)</f>
        <v>3.745322730161892E-3</v>
      </c>
      <c r="H540" s="89">
        <f>LN('Historical Rates'!H521/'Historical Rates'!H520)</f>
        <v>3.9911600361910004E-3</v>
      </c>
      <c r="I540" s="89">
        <f>LN('Historical Rates'!I521/'Historical Rates'!I520)</f>
        <v>1.5267472130788381E-2</v>
      </c>
      <c r="K540" s="10">
        <f t="shared" si="86"/>
        <v>3.1872309883960244E-3</v>
      </c>
      <c r="L540" s="7">
        <f t="shared" si="80"/>
        <v>1478978.8247664224</v>
      </c>
      <c r="M540" s="7">
        <f t="shared" si="81"/>
        <v>-1585.4543734699337</v>
      </c>
      <c r="N540" s="7">
        <f t="shared" si="82"/>
        <v>317757.17891195323</v>
      </c>
      <c r="O540" s="7">
        <f t="shared" si="83"/>
        <v>-2349.3285889486501</v>
      </c>
      <c r="P540" s="7">
        <f t="shared" si="84"/>
        <v>0</v>
      </c>
      <c r="R540" s="7">
        <f t="shared" si="87"/>
        <v>0</v>
      </c>
      <c r="S540" s="163">
        <f t="shared" si="85"/>
        <v>1792801.220715957</v>
      </c>
    </row>
    <row r="541" spans="1:19" ht="15.75" thickBot="1" x14ac:dyDescent="0.3">
      <c r="A541" s="104">
        <v>33</v>
      </c>
      <c r="B541" s="133">
        <v>42685</v>
      </c>
      <c r="C541" s="89">
        <f>LN('Historical Rates'!C522/'Historical Rates'!C521)</f>
        <v>-8.3884467098777216E-3</v>
      </c>
      <c r="D541" s="89">
        <f>LN('Historical Rates'!D522/'Historical Rates'!D521)</f>
        <v>-7.9622985932835937E-3</v>
      </c>
      <c r="E541" s="89">
        <f>LN('Historical Rates'!E522/'Historical Rates'!E521)</f>
        <v>-2.2326309064020514E-2</v>
      </c>
      <c r="F541" s="89">
        <f>LN('Historical Rates'!F522/'Historical Rates'!F521)</f>
        <v>-3.7453227301619415E-3</v>
      </c>
      <c r="H541" s="89">
        <f>LN('Historical Rates'!H522/'Historical Rates'!H521)</f>
        <v>-8.323922446944982E-3</v>
      </c>
      <c r="I541" s="89">
        <f>LN('Historical Rates'!I522/'Historical Rates'!I521)</f>
        <v>-3.3901551675681339E-2</v>
      </c>
      <c r="K541" s="10">
        <f t="shared" si="86"/>
        <v>-8.4482487910522014E-3</v>
      </c>
      <c r="L541" s="7">
        <f t="shared" si="80"/>
        <v>-2953787.8709511105</v>
      </c>
      <c r="M541" s="7">
        <f t="shared" si="81"/>
        <v>14405.701144613817</v>
      </c>
      <c r="N541" s="7">
        <f t="shared" si="82"/>
        <v>-1815064.135955964</v>
      </c>
      <c r="O541" s="7">
        <f t="shared" si="83"/>
        <v>2349.328588948681</v>
      </c>
      <c r="P541" s="7">
        <f t="shared" si="84"/>
        <v>0</v>
      </c>
      <c r="R541" s="7">
        <f t="shared" si="87"/>
        <v>0</v>
      </c>
      <c r="S541" s="163">
        <f t="shared" si="85"/>
        <v>-4752096.9771735119</v>
      </c>
    </row>
    <row r="542" spans="1:19" ht="15.75" thickBot="1" x14ac:dyDescent="0.3">
      <c r="A542" s="104">
        <v>34</v>
      </c>
      <c r="B542" s="133">
        <v>42688</v>
      </c>
      <c r="C542" s="89">
        <f>LN('Historical Rates'!C523/'Historical Rates'!C522)</f>
        <v>6.7750936663613058E-3</v>
      </c>
      <c r="D542" s="89">
        <f>LN('Historical Rates'!D523/'Historical Rates'!D522)</f>
        <v>2.8325973992127031E-2</v>
      </c>
      <c r="E542" s="89">
        <f>LN('Historical Rates'!E523/'Historical Rates'!E522)</f>
        <v>3.6567073534798222E-3</v>
      </c>
      <c r="F542" s="89">
        <f>LN('Historical Rates'!F523/'Historical Rates'!F522)</f>
        <v>-2.8546181906361497E-2</v>
      </c>
      <c r="H542" s="89">
        <f>LN('Historical Rates'!H523/'Historical Rates'!H522)</f>
        <v>6.8156265350600388E-3</v>
      </c>
      <c r="I542" s="89">
        <f>LN('Historical Rates'!I523/'Historical Rates'!I522)</f>
        <v>3.1298930089277868E-3</v>
      </c>
      <c r="K542" s="10">
        <f t="shared" si="86"/>
        <v>4.7104819958840027E-3</v>
      </c>
      <c r="L542" s="7">
        <f t="shared" si="80"/>
        <v>2385684.7624352891</v>
      </c>
      <c r="M542" s="7">
        <f t="shared" si="81"/>
        <v>-51248.456859541919</v>
      </c>
      <c r="N542" s="7">
        <f t="shared" si="82"/>
        <v>297279.69607316976</v>
      </c>
      <c r="O542" s="7">
        <f t="shared" si="83"/>
        <v>17906.163524403375</v>
      </c>
      <c r="P542" s="7">
        <f t="shared" si="84"/>
        <v>0</v>
      </c>
      <c r="R542" s="7">
        <f t="shared" si="87"/>
        <v>0</v>
      </c>
      <c r="S542" s="163">
        <f t="shared" si="85"/>
        <v>2649622.1651733201</v>
      </c>
    </row>
    <row r="543" spans="1:19" ht="15.75" thickBot="1" x14ac:dyDescent="0.3">
      <c r="A543" s="104">
        <v>35</v>
      </c>
      <c r="B543" s="133">
        <v>42689</v>
      </c>
      <c r="C543" s="89">
        <f>LN('Historical Rates'!C524/'Historical Rates'!C523)</f>
        <v>7.6039321721051408E-3</v>
      </c>
      <c r="D543" s="89">
        <f>LN('Historical Rates'!D524/'Historical Rates'!D523)</f>
        <v>-5.4427599297702635E-3</v>
      </c>
      <c r="E543" s="89">
        <f>LN('Historical Rates'!E524/'Historical Rates'!E523)</f>
        <v>-1.1903475055567712E-3</v>
      </c>
      <c r="F543" s="89">
        <f>LN('Historical Rates'!F524/'Historical Rates'!F523)</f>
        <v>1.9286409064056863E-3</v>
      </c>
      <c r="H543" s="89">
        <f>LN('Historical Rates'!H524/'Historical Rates'!H523)</f>
        <v>7.6258357847355084E-3</v>
      </c>
      <c r="I543" s="89">
        <f>LN('Historical Rates'!I524/'Historical Rates'!I523)</f>
        <v>-3.1298930089277044E-3</v>
      </c>
      <c r="K543" s="10">
        <f t="shared" si="86"/>
        <v>4.6034297093881403E-3</v>
      </c>
      <c r="L543" s="7">
        <f t="shared" si="80"/>
        <v>2677540.1213494153</v>
      </c>
      <c r="M543" s="7">
        <f t="shared" si="81"/>
        <v>9847.2535325776225</v>
      </c>
      <c r="N543" s="7">
        <f t="shared" si="82"/>
        <v>-96771.797813304365</v>
      </c>
      <c r="O543" s="7">
        <f t="shared" si="83"/>
        <v>-1209.7785813610949</v>
      </c>
      <c r="P543" s="7">
        <f t="shared" si="84"/>
        <v>0</v>
      </c>
      <c r="R543" s="7">
        <f t="shared" si="87"/>
        <v>0</v>
      </c>
      <c r="S543" s="163">
        <f t="shared" si="85"/>
        <v>2589405.7984873275</v>
      </c>
    </row>
    <row r="544" spans="1:19" ht="15.75" thickBot="1" x14ac:dyDescent="0.3">
      <c r="A544" s="104">
        <v>36</v>
      </c>
      <c r="B544" s="133">
        <v>42690</v>
      </c>
      <c r="C544" s="89">
        <f>LN('Historical Rates'!C525/'Historical Rates'!C524)</f>
        <v>3.8674643648929181E-3</v>
      </c>
      <c r="D544" s="89">
        <f>LN('Historical Rates'!D525/'Historical Rates'!D524)</f>
        <v>-1.7507620284860372E-3</v>
      </c>
      <c r="E544" s="89">
        <f>LN('Historical Rates'!E525/'Historical Rates'!E524)</f>
        <v>7.0134081176308318E-3</v>
      </c>
      <c r="F544" s="89">
        <f>LN('Historical Rates'!F525/'Historical Rates'!F524)</f>
        <v>1.3397329571821125E-2</v>
      </c>
      <c r="H544" s="89">
        <f>LN('Historical Rates'!H525/'Historical Rates'!H524)</f>
        <v>3.8445156280317453E-3</v>
      </c>
      <c r="I544" s="89">
        <f>LN('Historical Rates'!I525/'Historical Rates'!I524)</f>
        <v>-3.1397200046676412E-3</v>
      </c>
      <c r="K544" s="10">
        <f t="shared" si="86"/>
        <v>3.4253949194041748E-3</v>
      </c>
      <c r="L544" s="7">
        <f t="shared" si="80"/>
        <v>1361833.6895321191</v>
      </c>
      <c r="M544" s="7">
        <f t="shared" si="81"/>
        <v>3167.5469416560495</v>
      </c>
      <c r="N544" s="7">
        <f t="shared" si="82"/>
        <v>570169.72705302923</v>
      </c>
      <c r="O544" s="7">
        <f t="shared" si="83"/>
        <v>-8403.7429205162371</v>
      </c>
      <c r="P544" s="7">
        <f t="shared" si="84"/>
        <v>0</v>
      </c>
      <c r="R544" s="7">
        <f t="shared" si="87"/>
        <v>0</v>
      </c>
      <c r="S544" s="163">
        <f t="shared" si="85"/>
        <v>1926767.2206062882</v>
      </c>
    </row>
    <row r="545" spans="1:19" ht="15.75" thickBot="1" x14ac:dyDescent="0.3">
      <c r="A545" s="104">
        <v>37</v>
      </c>
      <c r="B545" s="133">
        <v>42691</v>
      </c>
      <c r="C545" s="89">
        <f>LN('Historical Rates'!C526/'Historical Rates'!C525)</f>
        <v>-1.3175575124207382E-2</v>
      </c>
      <c r="D545" s="89">
        <f>LN('Historical Rates'!D526/'Historical Rates'!D525)</f>
        <v>-1.0356946067581288E-2</v>
      </c>
      <c r="E545" s="89">
        <f>LN('Historical Rates'!E526/'Historical Rates'!E525)</f>
        <v>-2.12719067932261E-2</v>
      </c>
      <c r="F545" s="89">
        <f>LN('Historical Rates'!F526/'Historical Rates'!F525)</f>
        <v>-1.1472401162236696E-2</v>
      </c>
      <c r="H545" s="89">
        <f>LN('Historical Rates'!H526/'Historical Rates'!H525)</f>
        <v>-1.330491729718742E-2</v>
      </c>
      <c r="I545" s="89">
        <f>LN('Historical Rates'!I526/'Historical Rates'!I525)</f>
        <v>-2.5479085300984899E-2</v>
      </c>
      <c r="K545" s="10">
        <f t="shared" si="86"/>
        <v>-1.127631304613055E-2</v>
      </c>
      <c r="L545" s="7">
        <f t="shared" si="80"/>
        <v>-4639458.9297279147</v>
      </c>
      <c r="M545" s="7">
        <f t="shared" si="81"/>
        <v>18738.190746364704</v>
      </c>
      <c r="N545" s="7">
        <f t="shared" si="82"/>
        <v>-1729344.2912157679</v>
      </c>
      <c r="O545" s="7">
        <f t="shared" si="83"/>
        <v>7196.2930770362127</v>
      </c>
      <c r="P545" s="7">
        <f t="shared" si="84"/>
        <v>0</v>
      </c>
      <c r="R545" s="7">
        <f t="shared" si="87"/>
        <v>0</v>
      </c>
      <c r="S545" s="163">
        <f t="shared" si="85"/>
        <v>-6342868.7371202819</v>
      </c>
    </row>
    <row r="546" spans="1:19" ht="15.75" thickBot="1" x14ac:dyDescent="0.3">
      <c r="A546" s="104">
        <v>38</v>
      </c>
      <c r="B546" s="133">
        <v>42692</v>
      </c>
      <c r="C546" s="89">
        <f>LN('Historical Rates'!C527/'Historical Rates'!C526)</f>
        <v>3.4347649251156615E-3</v>
      </c>
      <c r="D546" s="89">
        <f>LN('Historical Rates'!D527/'Historical Rates'!D526)</f>
        <v>4.3108084141128735E-3</v>
      </c>
      <c r="E546" s="89">
        <f>LN('Historical Rates'!E527/'Historical Rates'!E526)</f>
        <v>4.5750370875734551E-3</v>
      </c>
      <c r="F546" s="89">
        <f>LN('Historical Rates'!F527/'Historical Rates'!F526)</f>
        <v>1.3371736965889241E-2</v>
      </c>
      <c r="H546" s="89">
        <f>LN('Historical Rates'!H527/'Historical Rates'!H526)</f>
        <v>3.5581470500967009E-3</v>
      </c>
      <c r="I546" s="89">
        <f>LN('Historical Rates'!I527/'Historical Rates'!I526)</f>
        <v>9.6308930609611456E-3</v>
      </c>
      <c r="K546" s="10">
        <f t="shared" si="86"/>
        <v>2.78263734192149E-3</v>
      </c>
      <c r="L546" s="7">
        <f t="shared" si="80"/>
        <v>1209469.0860261582</v>
      </c>
      <c r="M546" s="7">
        <f t="shared" si="81"/>
        <v>-7799.2827043411608</v>
      </c>
      <c r="N546" s="7">
        <f t="shared" si="82"/>
        <v>371937.23846209375</v>
      </c>
      <c r="O546" s="7">
        <f t="shared" si="83"/>
        <v>-8387.6894465933437</v>
      </c>
      <c r="P546" s="7">
        <f t="shared" si="84"/>
        <v>0</v>
      </c>
      <c r="R546" s="7">
        <f t="shared" si="87"/>
        <v>0</v>
      </c>
      <c r="S546" s="163">
        <f t="shared" si="85"/>
        <v>1565219.3523373173</v>
      </c>
    </row>
    <row r="547" spans="1:19" ht="15.75" thickBot="1" x14ac:dyDescent="0.3">
      <c r="A547" s="104">
        <v>39</v>
      </c>
      <c r="B547" s="133">
        <v>42695</v>
      </c>
      <c r="C547" s="89">
        <f>LN('Historical Rates'!C528/'Historical Rates'!C527)</f>
        <v>-4.3969573763846196E-4</v>
      </c>
      <c r="D547" s="89">
        <f>LN('Historical Rates'!D528/'Historical Rates'!D527)</f>
        <v>-5.657323624116058E-3</v>
      </c>
      <c r="E547" s="89">
        <f>LN('Historical Rates'!E528/'Historical Rates'!E527)</f>
        <v>-1.1905720855742027E-2</v>
      </c>
      <c r="F547" s="89">
        <f>LN('Historical Rates'!F528/'Historical Rates'!F527)</f>
        <v>-7.6190844764392933E-3</v>
      </c>
      <c r="H547" s="89">
        <f>LN('Historical Rates'!H528/'Historical Rates'!H527)</f>
        <v>-4.3061686530407447E-4</v>
      </c>
      <c r="I547" s="89">
        <f>LN('Historical Rates'!I528/'Historical Rates'!I527)</f>
        <v>-1.6103407566578735E-2</v>
      </c>
      <c r="K547" s="10">
        <f t="shared" si="86"/>
        <v>-1.9692872484703976E-3</v>
      </c>
      <c r="L547" s="7">
        <f t="shared" si="80"/>
        <v>-154828.17995565746</v>
      </c>
      <c r="M547" s="7">
        <f t="shared" si="81"/>
        <v>10235.450536372113</v>
      </c>
      <c r="N547" s="7">
        <f t="shared" si="82"/>
        <v>-967900.55516990344</v>
      </c>
      <c r="O547" s="7">
        <f t="shared" si="83"/>
        <v>4779.2231195360755</v>
      </c>
      <c r="P547" s="7">
        <f t="shared" si="84"/>
        <v>0</v>
      </c>
      <c r="R547" s="7">
        <f t="shared" si="87"/>
        <v>0</v>
      </c>
      <c r="S547" s="163">
        <f t="shared" si="85"/>
        <v>-1107714.0614696527</v>
      </c>
    </row>
    <row r="548" spans="1:19" ht="15.75" thickBot="1" x14ac:dyDescent="0.3">
      <c r="A548" s="104">
        <v>40</v>
      </c>
      <c r="B548" s="133">
        <v>42696</v>
      </c>
      <c r="C548" s="89">
        <f>LN('Historical Rates'!C529/'Historical Rates'!C528)</f>
        <v>-6.1171263888384246E-3</v>
      </c>
      <c r="D548" s="89">
        <f>LN('Historical Rates'!D529/'Historical Rates'!D528)</f>
        <v>-1.1698542717720476E-2</v>
      </c>
      <c r="E548" s="89">
        <f>LN('Historical Rates'!E529/'Historical Rates'!E528)</f>
        <v>-3.1859954087419965E-3</v>
      </c>
      <c r="F548" s="89">
        <f>LN('Historical Rates'!F529/'Historical Rates'!F528)</f>
        <v>9.5148196413384883E-3</v>
      </c>
      <c r="H548" s="89">
        <f>LN('Historical Rates'!H529/'Historical Rates'!H528)</f>
        <v>-6.1565242791105593E-3</v>
      </c>
      <c r="I548" s="89">
        <f>LN('Historical Rates'!I529/'Historical Rates'!I528)</f>
        <v>-6.5146810211937538E-3</v>
      </c>
      <c r="K548" s="10">
        <f t="shared" si="86"/>
        <v>-4.2628165712261714E-3</v>
      </c>
      <c r="L548" s="7">
        <f t="shared" si="80"/>
        <v>-2153997.5584692359</v>
      </c>
      <c r="M548" s="7">
        <f t="shared" si="81"/>
        <v>21165.459728065878</v>
      </c>
      <c r="N548" s="7">
        <f t="shared" si="82"/>
        <v>-259012.18097204814</v>
      </c>
      <c r="O548" s="7">
        <f t="shared" si="83"/>
        <v>-5968.3609164223935</v>
      </c>
      <c r="P548" s="7">
        <f t="shared" si="84"/>
        <v>0</v>
      </c>
      <c r="R548" s="7">
        <f t="shared" si="87"/>
        <v>0</v>
      </c>
      <c r="S548" s="163">
        <f t="shared" si="85"/>
        <v>-2397812.6406296403</v>
      </c>
    </row>
    <row r="549" spans="1:19" ht="15.75" thickBot="1" x14ac:dyDescent="0.3">
      <c r="A549" s="104">
        <v>41</v>
      </c>
      <c r="B549" s="133">
        <v>42697</v>
      </c>
      <c r="C549" s="89">
        <f>LN('Historical Rates'!C530/'Historical Rates'!C529)</f>
        <v>-1.0408266304075653E-2</v>
      </c>
      <c r="D549" s="89">
        <f>LN('Historical Rates'!D530/'Historical Rates'!D529)</f>
        <v>4.0650893086008029E-4</v>
      </c>
      <c r="E549" s="89">
        <f>LN('Historical Rates'!E530/'Historical Rates'!E529)</f>
        <v>-8.891177208922723E-3</v>
      </c>
      <c r="F549" s="89">
        <f>LN('Historical Rates'!F530/'Historical Rates'!F529)</f>
        <v>0</v>
      </c>
      <c r="H549" s="89">
        <f>LN('Historical Rates'!H530/'Historical Rates'!H529)</f>
        <v>-1.0345858684790763E-2</v>
      </c>
      <c r="I549" s="89">
        <f>LN('Historical Rates'!I530/'Historical Rates'!I529)</f>
        <v>-9.8522964430117071E-3</v>
      </c>
      <c r="K549" s="10">
        <f t="shared" si="86"/>
        <v>-7.801991760956902E-3</v>
      </c>
      <c r="L549" s="7">
        <f t="shared" si="80"/>
        <v>-3665018.3079074435</v>
      </c>
      <c r="M549" s="7">
        <f t="shared" si="81"/>
        <v>-735.47181156036083</v>
      </c>
      <c r="N549" s="7">
        <f t="shared" si="82"/>
        <v>-722826.90488915704</v>
      </c>
      <c r="O549" s="7">
        <f t="shared" si="83"/>
        <v>0</v>
      </c>
      <c r="P549" s="7">
        <f t="shared" si="84"/>
        <v>0</v>
      </c>
      <c r="R549" s="7">
        <f t="shared" si="87"/>
        <v>0</v>
      </c>
      <c r="S549" s="163">
        <f t="shared" si="85"/>
        <v>-4388580.6846081614</v>
      </c>
    </row>
    <row r="550" spans="1:19" ht="15.75" thickBot="1" x14ac:dyDescent="0.3">
      <c r="A550" s="104">
        <v>42</v>
      </c>
      <c r="B550" s="133">
        <v>42698</v>
      </c>
      <c r="C550" s="89">
        <f>LN('Historical Rates'!C531/'Historical Rates'!C530)</f>
        <v>-2.9254625479276453E-3</v>
      </c>
      <c r="D550" s="89">
        <f>LN('Historical Rates'!D531/'Historical Rates'!D530)</f>
        <v>-1.0671639035128397E-2</v>
      </c>
      <c r="E550" s="89">
        <f>LN('Historical Rates'!E531/'Historical Rates'!E530)</f>
        <v>-6.7981609079615542E-3</v>
      </c>
      <c r="F550" s="89">
        <f>LN('Historical Rates'!F531/'Historical Rates'!F530)</f>
        <v>-1.5267472130788421E-2</v>
      </c>
      <c r="H550" s="89">
        <f>LN('Historical Rates'!H531/'Historical Rates'!H530)</f>
        <v>-2.9600416284768275E-3</v>
      </c>
      <c r="I550" s="89">
        <f>LN('Historical Rates'!I531/'Historical Rates'!I530)</f>
        <v>-6.6225407604933824E-3</v>
      </c>
      <c r="K550" s="10">
        <f t="shared" si="86"/>
        <v>-2.762544086751458E-3</v>
      </c>
      <c r="L550" s="7">
        <f t="shared" si="80"/>
        <v>-1030130.6177239068</v>
      </c>
      <c r="M550" s="7">
        <f t="shared" si="81"/>
        <v>19307.545536276666</v>
      </c>
      <c r="N550" s="7">
        <f t="shared" si="82"/>
        <v>-552670.7535543195</v>
      </c>
      <c r="O550" s="7">
        <f t="shared" si="83"/>
        <v>9576.8272434796527</v>
      </c>
      <c r="P550" s="7">
        <f t="shared" si="84"/>
        <v>0</v>
      </c>
      <c r="R550" s="7">
        <f t="shared" si="87"/>
        <v>0</v>
      </c>
      <c r="S550" s="163">
        <f t="shared" si="85"/>
        <v>-1553916.9984984698</v>
      </c>
    </row>
    <row r="551" spans="1:19" ht="15.75" thickBot="1" x14ac:dyDescent="0.3">
      <c r="A551" s="104">
        <v>43</v>
      </c>
      <c r="B551" s="133">
        <v>42699</v>
      </c>
      <c r="C551" s="89">
        <f>LN('Historical Rates'!C532/'Historical Rates'!C531)</f>
        <v>3.5512354723815499E-3</v>
      </c>
      <c r="D551" s="89">
        <f>LN('Historical Rates'!D532/'Historical Rates'!D531)</f>
        <v>1.0480361299273664E-2</v>
      </c>
      <c r="E551" s="89">
        <f>LN('Historical Rates'!E532/'Historical Rates'!E531)</f>
        <v>-2.2552363865204644E-4</v>
      </c>
      <c r="F551" s="89">
        <f>LN('Historical Rates'!F532/'Historical Rates'!F531)</f>
        <v>3.8387763071656669E-3</v>
      </c>
      <c r="H551" s="89">
        <f>LN('Historical Rates'!H532/'Historical Rates'!H531)</f>
        <v>3.6166404701885148E-3</v>
      </c>
      <c r="I551" s="89">
        <f>LN('Historical Rates'!I532/'Historical Rates'!I531)</f>
        <v>-1.3378125946175974E-2</v>
      </c>
      <c r="K551" s="10">
        <f t="shared" si="86"/>
        <v>2.1525128258192412E-3</v>
      </c>
      <c r="L551" s="7">
        <f t="shared" si="80"/>
        <v>1250481.3618068353</v>
      </c>
      <c r="M551" s="7">
        <f t="shared" si="81"/>
        <v>-18961.478396736584</v>
      </c>
      <c r="N551" s="7">
        <f t="shared" si="82"/>
        <v>-18334.417352812008</v>
      </c>
      <c r="O551" s="7">
        <f t="shared" si="83"/>
        <v>-2407.9492141958081</v>
      </c>
      <c r="P551" s="7">
        <f t="shared" si="84"/>
        <v>0</v>
      </c>
      <c r="R551" s="7">
        <f t="shared" si="87"/>
        <v>0</v>
      </c>
      <c r="S551" s="163">
        <f t="shared" si="85"/>
        <v>1210777.516843091</v>
      </c>
    </row>
    <row r="552" spans="1:19" ht="15.75" thickBot="1" x14ac:dyDescent="0.3">
      <c r="A552" s="104">
        <v>44</v>
      </c>
      <c r="B552" s="133">
        <v>42702</v>
      </c>
      <c r="C552" s="89">
        <f>LN('Historical Rates'!C533/'Historical Rates'!C532)</f>
        <v>6.4434934539174815E-3</v>
      </c>
      <c r="D552" s="89">
        <f>LN('Historical Rates'!D533/'Historical Rates'!D532)</f>
        <v>6.1978744289670215E-3</v>
      </c>
      <c r="E552" s="89">
        <f>LN('Historical Rates'!E533/'Historical Rates'!E532)</f>
        <v>8.4225209430186191E-3</v>
      </c>
      <c r="F552" s="89">
        <f>LN('Historical Rates'!F533/'Historical Rates'!F532)</f>
        <v>3.8240964384034758E-3</v>
      </c>
      <c r="H552" s="89">
        <f>LN('Historical Rates'!H533/'Historical Rates'!H532)</f>
        <v>6.324993823338519E-3</v>
      </c>
      <c r="I552" s="89">
        <f>LN('Historical Rates'!I533/'Historical Rates'!I532)</f>
        <v>6.7114345879867778E-3</v>
      </c>
      <c r="K552" s="10">
        <f t="shared" si="86"/>
        <v>5.2267746032538948E-3</v>
      </c>
      <c r="L552" s="7">
        <f t="shared" si="80"/>
        <v>2268919.7975499537</v>
      </c>
      <c r="M552" s="7">
        <f t="shared" si="81"/>
        <v>-11213.436133989866</v>
      </c>
      <c r="N552" s="7">
        <f t="shared" si="82"/>
        <v>684726.51051163708</v>
      </c>
      <c r="O552" s="7">
        <f t="shared" si="83"/>
        <v>-2398.7409729173482</v>
      </c>
      <c r="P552" s="7">
        <f t="shared" si="84"/>
        <v>0</v>
      </c>
      <c r="R552" s="7">
        <f t="shared" si="87"/>
        <v>0</v>
      </c>
      <c r="S552" s="163">
        <f t="shared" si="85"/>
        <v>2940034.1309546833</v>
      </c>
    </row>
    <row r="553" spans="1:19" ht="15.75" thickBot="1" x14ac:dyDescent="0.3">
      <c r="A553" s="104">
        <v>45</v>
      </c>
      <c r="B553" s="133">
        <v>42703</v>
      </c>
      <c r="C553" s="89">
        <f>LN('Historical Rates'!C534/'Historical Rates'!C533)</f>
        <v>7.0196424507958472E-3</v>
      </c>
      <c r="D553" s="89">
        <f>LN('Historical Rates'!D534/'Historical Rates'!D533)</f>
        <v>4.2211165618737077E-3</v>
      </c>
      <c r="E553" s="89">
        <f>LN('Historical Rates'!E534/'Historical Rates'!E533)</f>
        <v>1.1369602787338675E-2</v>
      </c>
      <c r="F553" s="89">
        <f>LN('Historical Rates'!F534/'Historical Rates'!F533)</f>
        <v>0</v>
      </c>
      <c r="H553" s="89">
        <f>LN('Historical Rates'!H534/'Historical Rates'!H533)</f>
        <v>7.0411383356193229E-3</v>
      </c>
      <c r="I553" s="89">
        <f>LN('Historical Rates'!I534/'Historical Rates'!I533)</f>
        <v>1.3289232118682487E-2</v>
      </c>
      <c r="K553" s="10">
        <f t="shared" si="86"/>
        <v>6.0240107051415578E-3</v>
      </c>
      <c r="L553" s="7">
        <f t="shared" si="80"/>
        <v>2471796.6802076222</v>
      </c>
      <c r="M553" s="7">
        <f t="shared" si="81"/>
        <v>-7637.008707287825</v>
      </c>
      <c r="N553" s="7">
        <f t="shared" si="82"/>
        <v>924315.7120233454</v>
      </c>
      <c r="O553" s="7">
        <f t="shared" si="83"/>
        <v>0</v>
      </c>
      <c r="P553" s="7">
        <f t="shared" si="84"/>
        <v>0</v>
      </c>
      <c r="R553" s="7">
        <f t="shared" si="87"/>
        <v>0</v>
      </c>
      <c r="S553" s="163">
        <f t="shared" si="85"/>
        <v>3388475.3835236798</v>
      </c>
    </row>
    <row r="554" spans="1:19" ht="15.75" thickBot="1" x14ac:dyDescent="0.3">
      <c r="A554" s="104">
        <v>46</v>
      </c>
      <c r="B554" s="133">
        <v>42704</v>
      </c>
      <c r="C554" s="89">
        <f>LN('Historical Rates'!C535/'Historical Rates'!C534)</f>
        <v>1.7633056148201088E-4</v>
      </c>
      <c r="D554" s="89">
        <f>LN('Historical Rates'!D535/'Historical Rates'!D534)</f>
        <v>3.6376560722236289E-3</v>
      </c>
      <c r="E554" s="89">
        <f>LN('Historical Rates'!E535/'Historical Rates'!E534)</f>
        <v>-2.5739327552064969E-3</v>
      </c>
      <c r="F554" s="89">
        <f>LN('Historical Rates'!F535/'Historical Rates'!F534)</f>
        <v>0</v>
      </c>
      <c r="H554" s="89">
        <f>LN('Historical Rates'!H535/'Historical Rates'!H534)</f>
        <v>1.0793890668374869E-4</v>
      </c>
      <c r="I554" s="89">
        <f>LN('Historical Rates'!I535/'Historical Rates'!I534)</f>
        <v>0</v>
      </c>
      <c r="K554" s="10">
        <f t="shared" si="86"/>
        <v>-2.733253621111085E-4</v>
      </c>
      <c r="L554" s="7">
        <f t="shared" si="80"/>
        <v>62090.526625179598</v>
      </c>
      <c r="M554" s="7">
        <f t="shared" si="81"/>
        <v>-6581.3892344538062</v>
      </c>
      <c r="N554" s="7">
        <f t="shared" si="82"/>
        <v>-209253.26344543259</v>
      </c>
      <c r="O554" s="7">
        <f t="shared" si="83"/>
        <v>0</v>
      </c>
      <c r="P554" s="7">
        <f t="shared" si="84"/>
        <v>0</v>
      </c>
      <c r="R554" s="7">
        <f t="shared" si="87"/>
        <v>0</v>
      </c>
      <c r="S554" s="163">
        <f t="shared" si="85"/>
        <v>-153744.12605470681</v>
      </c>
    </row>
    <row r="555" spans="1:19" ht="15.75" thickBot="1" x14ac:dyDescent="0.3">
      <c r="A555" s="104">
        <v>47</v>
      </c>
      <c r="B555" s="133">
        <v>42706</v>
      </c>
      <c r="C555" s="89">
        <f>LN('Historical Rates'!C536/'Historical Rates'!C535)</f>
        <v>3.3443866065284863E-3</v>
      </c>
      <c r="D555" s="89">
        <f>LN('Historical Rates'!D536/'Historical Rates'!D535)</f>
        <v>5.408342009261451E-3</v>
      </c>
      <c r="E555" s="89">
        <f>LN('Historical Rates'!E536/'Historical Rates'!E535)</f>
        <v>6.8491526827864939E-3</v>
      </c>
      <c r="F555" s="89">
        <f>LN('Historical Rates'!F536/'Historical Rates'!F535)</f>
        <v>5.7088642203199794E-3</v>
      </c>
      <c r="H555" s="89">
        <f>LN('Historical Rates'!H536/'Historical Rates'!H535)</f>
        <v>3.4479077363976443E-3</v>
      </c>
      <c r="I555" s="89">
        <f>LN('Historical Rates'!I536/'Historical Rates'!I535)</f>
        <v>-3.3057881344994329E-3</v>
      </c>
      <c r="K555" s="10">
        <f t="shared" si="86"/>
        <v>3.0597517713399779E-3</v>
      </c>
      <c r="L555" s="7">
        <f t="shared" si="80"/>
        <v>1177644.5551597464</v>
      </c>
      <c r="M555" s="7">
        <f t="shared" si="81"/>
        <v>-9784.9832884941789</v>
      </c>
      <c r="N555" s="7">
        <f t="shared" si="82"/>
        <v>556816.23686945648</v>
      </c>
      <c r="O555" s="7">
        <f t="shared" si="83"/>
        <v>-3580.9992594801133</v>
      </c>
      <c r="P555" s="7">
        <f t="shared" si="84"/>
        <v>0</v>
      </c>
      <c r="R555" s="7">
        <f t="shared" si="87"/>
        <v>0</v>
      </c>
      <c r="S555" s="163">
        <f t="shared" si="85"/>
        <v>1721094.8094812287</v>
      </c>
    </row>
    <row r="556" spans="1:19" ht="15.75" thickBot="1" x14ac:dyDescent="0.3">
      <c r="A556" s="104">
        <v>48</v>
      </c>
      <c r="B556" s="133">
        <v>42709</v>
      </c>
      <c r="C556" s="89">
        <f>LN('Historical Rates'!C537/'Historical Rates'!C536)</f>
        <v>-1.6924276069429603E-2</v>
      </c>
      <c r="D556" s="89">
        <f>LN('Historical Rates'!D537/'Historical Rates'!D536)</f>
        <v>-8.0762379619642097E-3</v>
      </c>
      <c r="E556" s="89">
        <f>LN('Historical Rates'!E537/'Historical Rates'!E536)</f>
        <v>-1.6567835157205522E-2</v>
      </c>
      <c r="F556" s="89">
        <f>LN('Historical Rates'!F537/'Historical Rates'!F536)</f>
        <v>-7.6190844764392933E-3</v>
      </c>
      <c r="H556" s="89">
        <f>LN('Historical Rates'!H537/'Historical Rates'!H536)</f>
        <v>-1.6921978802039182E-2</v>
      </c>
      <c r="I556" s="89">
        <f>LN('Historical Rates'!I537/'Historical Rates'!I536)</f>
        <v>-2.3451661035049708E-2</v>
      </c>
      <c r="K556" s="10">
        <f t="shared" si="86"/>
        <v>-1.2954781693783196E-2</v>
      </c>
      <c r="L556" s="7">
        <f t="shared" si="80"/>
        <v>-5959472.9641237734</v>
      </c>
      <c r="M556" s="7">
        <f t="shared" si="81"/>
        <v>14611.844694066165</v>
      </c>
      <c r="N556" s="7">
        <f t="shared" si="82"/>
        <v>-1346916.9184231828</v>
      </c>
      <c r="O556" s="7">
        <f t="shared" si="83"/>
        <v>4779.2231195360755</v>
      </c>
      <c r="P556" s="7">
        <f t="shared" si="84"/>
        <v>0</v>
      </c>
      <c r="R556" s="7">
        <f t="shared" si="87"/>
        <v>0</v>
      </c>
      <c r="S556" s="163">
        <f t="shared" si="85"/>
        <v>-7286998.8147333544</v>
      </c>
    </row>
    <row r="557" spans="1:19" ht="15.75" thickBot="1" x14ac:dyDescent="0.3">
      <c r="A557" s="104">
        <v>49</v>
      </c>
      <c r="B557" s="133">
        <v>42710</v>
      </c>
      <c r="C557" s="89">
        <f>LN('Historical Rates'!C538/'Historical Rates'!C537)</f>
        <v>-3.6706049956493642E-3</v>
      </c>
      <c r="D557" s="89">
        <f>LN('Historical Rates'!D538/'Historical Rates'!D537)</f>
        <v>4.881797325650381E-3</v>
      </c>
      <c r="E557" s="89">
        <f>LN('Historical Rates'!E538/'Historical Rates'!E537)</f>
        <v>-4.8809320160615004E-3</v>
      </c>
      <c r="F557" s="89">
        <f>LN('Historical Rates'!F538/'Historical Rates'!F537)</f>
        <v>3.8167985267008112E-3</v>
      </c>
      <c r="H557" s="89">
        <f>LN('Historical Rates'!H538/'Historical Rates'!H537)</f>
        <v>-3.7264400860001646E-3</v>
      </c>
      <c r="I557" s="89">
        <f>LN('Historical Rates'!I538/'Historical Rates'!I537)</f>
        <v>-6.8027473227525231E-3</v>
      </c>
      <c r="K557" s="10">
        <f t="shared" si="86"/>
        <v>-3.0232212044065602E-3</v>
      </c>
      <c r="L557" s="7">
        <f t="shared" si="80"/>
        <v>-1292514.4416110492</v>
      </c>
      <c r="M557" s="7">
        <f t="shared" si="81"/>
        <v>-8832.3381116623696</v>
      </c>
      <c r="N557" s="7">
        <f t="shared" si="82"/>
        <v>-396805.6084410894</v>
      </c>
      <c r="O557" s="7">
        <f t="shared" si="83"/>
        <v>-2394.1632118436178</v>
      </c>
      <c r="P557" s="7">
        <f t="shared" si="84"/>
        <v>0</v>
      </c>
      <c r="R557" s="7">
        <f t="shared" si="87"/>
        <v>0</v>
      </c>
      <c r="S557" s="163">
        <f t="shared" si="85"/>
        <v>-1700546.5513756445</v>
      </c>
    </row>
    <row r="558" spans="1:19" ht="15.75" thickBot="1" x14ac:dyDescent="0.3">
      <c r="A558" s="104">
        <v>50</v>
      </c>
      <c r="B558" s="133">
        <v>42711</v>
      </c>
      <c r="C558" s="89">
        <f>LN('Historical Rates'!C539/'Historical Rates'!C538)</f>
        <v>3.372684478639156E-3</v>
      </c>
      <c r="D558" s="89">
        <f>LN('Historical Rates'!D539/'Historical Rates'!D538)</f>
        <v>6.4254612177603492E-3</v>
      </c>
      <c r="E558" s="89">
        <f>LN('Historical Rates'!E539/'Historical Rates'!E538)</f>
        <v>1.590124725384091E-2</v>
      </c>
      <c r="F558" s="89">
        <f>LN('Historical Rates'!F539/'Historical Rates'!F538)</f>
        <v>1.9029501460860636E-3</v>
      </c>
      <c r="H558" s="89">
        <f>LN('Historical Rates'!H539/'Historical Rates'!H538)</f>
        <v>3.3981945553981721E-3</v>
      </c>
      <c r="I558" s="89">
        <f>LN('Historical Rates'!I539/'Historical Rates'!I538)</f>
        <v>3.4071583216141346E-3</v>
      </c>
      <c r="K558" s="10">
        <f t="shared" si="86"/>
        <v>4.3867336400766387E-3</v>
      </c>
      <c r="L558" s="7">
        <f t="shared" si="80"/>
        <v>1187608.9638643754</v>
      </c>
      <c r="M558" s="7">
        <f t="shared" si="81"/>
        <v>-11625.195028159516</v>
      </c>
      <c r="N558" s="7">
        <f t="shared" si="82"/>
        <v>1292725.2563177354</v>
      </c>
      <c r="O558" s="7">
        <f t="shared" si="83"/>
        <v>-1193.6635381354051</v>
      </c>
      <c r="P558" s="7">
        <f t="shared" si="84"/>
        <v>0</v>
      </c>
      <c r="R558" s="7">
        <f t="shared" si="87"/>
        <v>0</v>
      </c>
      <c r="S558" s="163">
        <f t="shared" si="85"/>
        <v>2467515.3616158157</v>
      </c>
    </row>
    <row r="559" spans="1:19" ht="15.75" thickBot="1" x14ac:dyDescent="0.3">
      <c r="A559" s="104">
        <v>51</v>
      </c>
      <c r="B559" s="133">
        <v>42712</v>
      </c>
      <c r="C559" s="89">
        <f>LN('Historical Rates'!C540/'Historical Rates'!C539)</f>
        <v>1.8456780662178555E-3</v>
      </c>
      <c r="D559" s="89">
        <f>LN('Historical Rates'!D540/'Historical Rates'!D539)</f>
        <v>-1.0929070532190317E-2</v>
      </c>
      <c r="E559" s="89">
        <f>LN('Historical Rates'!E540/'Historical Rates'!E539)</f>
        <v>-2.8269745275951376E-3</v>
      </c>
      <c r="F559" s="89">
        <f>LN('Historical Rates'!F540/'Historical Rates'!F539)</f>
        <v>3.7950709685517555E-3</v>
      </c>
      <c r="H559" s="89">
        <f>LN('Historical Rates'!H540/'Historical Rates'!H539)</f>
        <v>1.8586349853943389E-3</v>
      </c>
      <c r="I559" s="89">
        <f>LN('Historical Rates'!I540/'Historical Rates'!I539)</f>
        <v>3.3955890011383287E-3</v>
      </c>
      <c r="K559" s="10">
        <f t="shared" si="86"/>
        <v>7.7774688394537681E-4</v>
      </c>
      <c r="L559" s="7">
        <f t="shared" ref="L559:L622" si="88">C559*L$5</f>
        <v>649910.72533788229</v>
      </c>
      <c r="M559" s="7">
        <f t="shared" ref="M559:M622" si="89">D559*M$5</f>
        <v>19773.300640589478</v>
      </c>
      <c r="N559" s="7">
        <f t="shared" ref="N559:N622" si="90">E559*N$5</f>
        <v>-229824.82521340559</v>
      </c>
      <c r="O559" s="7">
        <f t="shared" ref="O559:O622" si="91">F559*O$5</f>
        <v>-2380.5341664434595</v>
      </c>
      <c r="P559" s="7">
        <f t="shared" ref="P559:P622" si="92">G559*P$5</f>
        <v>0</v>
      </c>
      <c r="R559" s="7">
        <f t="shared" si="87"/>
        <v>0</v>
      </c>
      <c r="S559" s="163">
        <f t="shared" si="85"/>
        <v>437478.66659862269</v>
      </c>
    </row>
    <row r="560" spans="1:19" ht="15.75" thickBot="1" x14ac:dyDescent="0.3">
      <c r="A560" s="104">
        <v>52</v>
      </c>
      <c r="B560" s="133">
        <v>42713</v>
      </c>
      <c r="C560" s="89">
        <f>LN('Historical Rates'!C541/'Historical Rates'!C540)</f>
        <v>-3.9933298984162705E-3</v>
      </c>
      <c r="D560" s="89">
        <f>LN('Historical Rates'!D541/'Historical Rates'!D540)</f>
        <v>3.3501659230102615E-3</v>
      </c>
      <c r="E560" s="89">
        <f>LN('Historical Rates'!E541/'Historical Rates'!E540)</f>
        <v>3.6292652488417944E-3</v>
      </c>
      <c r="F560" s="89">
        <f>LN('Historical Rates'!F541/'Historical Rates'!F540)</f>
        <v>0</v>
      </c>
      <c r="H560" s="89">
        <f>LN('Historical Rates'!H541/'Historical Rates'!H540)</f>
        <v>-4.0496963352242739E-3</v>
      </c>
      <c r="I560" s="89">
        <f>LN('Historical Rates'!I541/'Historical Rates'!I540)</f>
        <v>0</v>
      </c>
      <c r="K560" s="10">
        <f t="shared" si="86"/>
        <v>-1.9860920909446148E-3</v>
      </c>
      <c r="L560" s="7">
        <f t="shared" si="88"/>
        <v>-1406154.1816506756</v>
      </c>
      <c r="M560" s="7">
        <f t="shared" si="89"/>
        <v>-6061.250844381163</v>
      </c>
      <c r="N560" s="7">
        <f t="shared" si="90"/>
        <v>295048.73260308575</v>
      </c>
      <c r="O560" s="7">
        <f t="shared" si="91"/>
        <v>0</v>
      </c>
      <c r="P560" s="7">
        <f t="shared" si="92"/>
        <v>0</v>
      </c>
      <c r="R560" s="7">
        <f t="shared" si="87"/>
        <v>0</v>
      </c>
      <c r="S560" s="163">
        <f t="shared" ref="S560:S623" si="93">SUM(L560:R560)</f>
        <v>-1117166.699891971</v>
      </c>
    </row>
    <row r="561" spans="1:19" ht="15.75" thickBot="1" x14ac:dyDescent="0.3">
      <c r="A561" s="104">
        <v>53</v>
      </c>
      <c r="B561" s="133">
        <v>42716</v>
      </c>
      <c r="C561" s="89">
        <f>LN('Historical Rates'!C542/'Historical Rates'!C541)</f>
        <v>-1.7334134645194436E-3</v>
      </c>
      <c r="D561" s="89">
        <f>LN('Historical Rates'!D542/'Historical Rates'!D541)</f>
        <v>-6.782731286611058E-3</v>
      </c>
      <c r="E561" s="89">
        <f>LN('Historical Rates'!E542/'Historical Rates'!E541)</f>
        <v>-1.7969734911234696E-2</v>
      </c>
      <c r="F561" s="89">
        <f>LN('Historical Rates'!F542/'Historical Rates'!F541)</f>
        <v>5.6657375356772999E-3</v>
      </c>
      <c r="H561" s="89">
        <f>LN('Historical Rates'!H542/'Historical Rates'!H541)</f>
        <v>-1.646452268098023E-3</v>
      </c>
      <c r="I561" s="89">
        <f>LN('Historical Rates'!I542/'Historical Rates'!I541)</f>
        <v>-1.0221554071538139E-2</v>
      </c>
      <c r="K561" s="10">
        <f t="shared" si="86"/>
        <v>-3.6667871747399889E-3</v>
      </c>
      <c r="L561" s="7">
        <f t="shared" si="88"/>
        <v>-610379.47118525743</v>
      </c>
      <c r="M561" s="7">
        <f t="shared" si="89"/>
        <v>12271.581970256904</v>
      </c>
      <c r="N561" s="7">
        <f t="shared" si="90"/>
        <v>-1460887.3001126684</v>
      </c>
      <c r="O561" s="7">
        <f t="shared" si="91"/>
        <v>-3553.9471840042997</v>
      </c>
      <c r="P561" s="7">
        <f t="shared" si="92"/>
        <v>0</v>
      </c>
      <c r="R561" s="7">
        <f t="shared" si="87"/>
        <v>0</v>
      </c>
      <c r="S561" s="163">
        <f t="shared" si="93"/>
        <v>-2062549.1365116732</v>
      </c>
    </row>
    <row r="562" spans="1:19" ht="15.75" thickBot="1" x14ac:dyDescent="0.3">
      <c r="A562" s="104">
        <v>54</v>
      </c>
      <c r="B562" s="133">
        <v>42717</v>
      </c>
      <c r="C562" s="89">
        <f>LN('Historical Rates'!C543/'Historical Rates'!C542)</f>
        <v>-9.5878587897539752E-3</v>
      </c>
      <c r="D562" s="89">
        <f>LN('Historical Rates'!D543/'Historical Rates'!D542)</f>
        <v>-1.1567715895891645E-2</v>
      </c>
      <c r="E562" s="89">
        <f>LN('Historical Rates'!E543/'Historical Rates'!E542)</f>
        <v>-1.2408794271317709E-2</v>
      </c>
      <c r="F562" s="89">
        <f>LN('Historical Rates'!F543/'Historical Rates'!F542)</f>
        <v>1.8657257604542881E-2</v>
      </c>
      <c r="H562" s="89">
        <f>LN('Historical Rates'!H543/'Historical Rates'!H542)</f>
        <v>-9.7141728678710512E-3</v>
      </c>
      <c r="I562" s="89">
        <f>LN('Historical Rates'!I543/'Historical Rates'!I542)</f>
        <v>-2.0761991448429128E-2</v>
      </c>
      <c r="K562" s="10">
        <f t="shared" si="86"/>
        <v>-7.7791015495775155E-3</v>
      </c>
      <c r="L562" s="7">
        <f t="shared" si="88"/>
        <v>-3376131.7179518822</v>
      </c>
      <c r="M562" s="7">
        <f t="shared" si="89"/>
        <v>20928.762739767102</v>
      </c>
      <c r="N562" s="7">
        <f t="shared" si="90"/>
        <v>-1008798.9639371544</v>
      </c>
      <c r="O562" s="7">
        <f t="shared" si="91"/>
        <v>-11703.137977601613</v>
      </c>
      <c r="P562" s="7">
        <f t="shared" si="92"/>
        <v>0</v>
      </c>
      <c r="R562" s="7">
        <f t="shared" si="87"/>
        <v>0</v>
      </c>
      <c r="S562" s="163">
        <f t="shared" si="93"/>
        <v>-4375705.0571268713</v>
      </c>
    </row>
    <row r="563" spans="1:19" ht="15.75" thickBot="1" x14ac:dyDescent="0.3">
      <c r="A563" s="104">
        <v>55</v>
      </c>
      <c r="B563" s="133">
        <v>42718</v>
      </c>
      <c r="C563" s="89">
        <f>LN('Historical Rates'!C544/'Historical Rates'!C543)</f>
        <v>-2.6611845873337541E-3</v>
      </c>
      <c r="D563" s="89">
        <f>LN('Historical Rates'!D544/'Historical Rates'!D543)</f>
        <v>6.5039324460222639E-3</v>
      </c>
      <c r="E563" s="89">
        <f>LN('Historical Rates'!E544/'Historical Rates'!E543)</f>
        <v>-1.1403483776654052E-4</v>
      </c>
      <c r="F563" s="89">
        <f>LN('Historical Rates'!F544/'Historical Rates'!F543)</f>
        <v>0</v>
      </c>
      <c r="H563" s="89">
        <f>LN('Historical Rates'!H544/'Historical Rates'!H543)</f>
        <v>-2.554563503945353E-3</v>
      </c>
      <c r="I563" s="89">
        <f>LN('Historical Rates'!I544/'Historical Rates'!I543)</f>
        <v>3.4904049397685676E-3</v>
      </c>
      <c r="K563" s="10">
        <f t="shared" si="86"/>
        <v>-1.7033210350566278E-3</v>
      </c>
      <c r="L563" s="7">
        <f t="shared" si="88"/>
        <v>-937071.54951253941</v>
      </c>
      <c r="M563" s="7">
        <f t="shared" si="89"/>
        <v>-11767.168234708875</v>
      </c>
      <c r="N563" s="7">
        <f t="shared" si="90"/>
        <v>-9270.7013813205449</v>
      </c>
      <c r="O563" s="7">
        <f t="shared" si="91"/>
        <v>0</v>
      </c>
      <c r="P563" s="7">
        <f t="shared" si="92"/>
        <v>0</v>
      </c>
      <c r="R563" s="7">
        <f t="shared" si="87"/>
        <v>0</v>
      </c>
      <c r="S563" s="163">
        <f t="shared" si="93"/>
        <v>-958109.41912856884</v>
      </c>
    </row>
    <row r="564" spans="1:19" ht="15.75" thickBot="1" x14ac:dyDescent="0.3">
      <c r="A564" s="104">
        <v>56</v>
      </c>
      <c r="B564" s="133">
        <v>42719</v>
      </c>
      <c r="C564" s="89">
        <f>LN('Historical Rates'!C545/'Historical Rates'!C544)</f>
        <v>3.0537144472887134E-3</v>
      </c>
      <c r="D564" s="89">
        <f>LN('Historical Rates'!D545/'Historical Rates'!D544)</f>
        <v>-1.5981493496556134E-3</v>
      </c>
      <c r="E564" s="89">
        <f>LN('Historical Rates'!E545/'Historical Rates'!E544)</f>
        <v>3.5290471210719003E-3</v>
      </c>
      <c r="F564" s="89">
        <f>LN('Historical Rates'!F545/'Historical Rates'!F544)</f>
        <v>7.3665158167626459E-3</v>
      </c>
      <c r="H564" s="89">
        <f>LN('Historical Rates'!H545/'Historical Rates'!H544)</f>
        <v>2.9981700322357532E-3</v>
      </c>
      <c r="I564" s="89">
        <f>LN('Historical Rates'!I545/'Historical Rates'!I544)</f>
        <v>3.4782643763247925E-3</v>
      </c>
      <c r="K564" s="10">
        <f t="shared" si="86"/>
        <v>2.4186233620665932E-3</v>
      </c>
      <c r="L564" s="7">
        <f t="shared" si="88"/>
        <v>1075291.410640798</v>
      </c>
      <c r="M564" s="7">
        <f t="shared" si="89"/>
        <v>2891.4341312215724</v>
      </c>
      <c r="N564" s="7">
        <f t="shared" si="90"/>
        <v>286901.28964840015</v>
      </c>
      <c r="O564" s="7">
        <f t="shared" si="91"/>
        <v>-4620.7943763807052</v>
      </c>
      <c r="P564" s="7">
        <f t="shared" si="92"/>
        <v>0</v>
      </c>
      <c r="R564" s="7">
        <f t="shared" si="87"/>
        <v>0</v>
      </c>
      <c r="S564" s="163">
        <f t="shared" si="93"/>
        <v>1360463.3400440391</v>
      </c>
    </row>
    <row r="565" spans="1:19" ht="15.75" thickBot="1" x14ac:dyDescent="0.3">
      <c r="A565" s="104">
        <v>57</v>
      </c>
      <c r="B565" s="133">
        <v>42724</v>
      </c>
      <c r="C565" s="89">
        <f>LN('Historical Rates'!C546/'Historical Rates'!C545)</f>
        <v>1.0898881397257715E-2</v>
      </c>
      <c r="D565" s="89">
        <f>LN('Historical Rates'!D546/'Historical Rates'!D545)</f>
        <v>1.0498187641034135E-3</v>
      </c>
      <c r="E565" s="89">
        <f>LN('Historical Rates'!E546/'Historical Rates'!E545)</f>
        <v>-1.2223724071977471E-3</v>
      </c>
      <c r="F565" s="89">
        <f>LN('Historical Rates'!F546/'Historical Rates'!F545)</f>
        <v>-1.8365478073013922E-3</v>
      </c>
      <c r="H565" s="89">
        <f>LN('Historical Rates'!H546/'Historical Rates'!H545)</f>
        <v>1.1026685767957407E-2</v>
      </c>
      <c r="I565" s="89">
        <f>LN('Historical Rates'!I546/'Historical Rates'!I545)</f>
        <v>-1.3986241974739952E-2</v>
      </c>
      <c r="K565" s="10">
        <f t="shared" si="86"/>
        <v>6.644777968092333E-3</v>
      </c>
      <c r="L565" s="7">
        <f t="shared" si="88"/>
        <v>3837776.5027995049</v>
      </c>
      <c r="M565" s="7">
        <f t="shared" si="89"/>
        <v>-1899.3730509476957</v>
      </c>
      <c r="N565" s="7">
        <f t="shared" si="90"/>
        <v>-99375.329380451149</v>
      </c>
      <c r="O565" s="7">
        <f t="shared" si="91"/>
        <v>1152.0113430859442</v>
      </c>
      <c r="P565" s="7">
        <f t="shared" si="92"/>
        <v>0</v>
      </c>
      <c r="R565" s="7">
        <f t="shared" si="87"/>
        <v>0</v>
      </c>
      <c r="S565" s="163">
        <f t="shared" si="93"/>
        <v>3737653.8117111921</v>
      </c>
    </row>
    <row r="566" spans="1:19" ht="15.75" thickBot="1" x14ac:dyDescent="0.3">
      <c r="A566" s="104">
        <v>58</v>
      </c>
      <c r="B566" s="133">
        <v>42725</v>
      </c>
      <c r="C566" s="89">
        <f>LN('Historical Rates'!C547/'Historical Rates'!C546)</f>
        <v>-2.6878910669985773E-4</v>
      </c>
      <c r="D566" s="89">
        <f>LN('Historical Rates'!D547/'Historical Rates'!D546)</f>
        <v>-1.2236530713865013E-2</v>
      </c>
      <c r="E566" s="89">
        <f>LN('Historical Rates'!E547/'Historical Rates'!E546)</f>
        <v>-1.1759623936108101E-2</v>
      </c>
      <c r="F566" s="89">
        <f>LN('Historical Rates'!F547/'Historical Rates'!F546)</f>
        <v>-1.8399269220072938E-3</v>
      </c>
      <c r="H566" s="89">
        <f>LN('Historical Rates'!H547/'Historical Rates'!H546)</f>
        <v>-3.2903756809067781E-4</v>
      </c>
      <c r="I566" s="89">
        <f>LN('Historical Rates'!I547/'Historical Rates'!I546)</f>
        <v>0</v>
      </c>
      <c r="K566" s="10">
        <f t="shared" si="86"/>
        <v>-1.8264661479665161E-3</v>
      </c>
      <c r="L566" s="7">
        <f t="shared" si="88"/>
        <v>-94647.558800000654</v>
      </c>
      <c r="M566" s="7">
        <f t="shared" si="89"/>
        <v>22138.808592222424</v>
      </c>
      <c r="N566" s="7">
        <f t="shared" si="90"/>
        <v>-956023.29957692605</v>
      </c>
      <c r="O566" s="7">
        <f t="shared" si="91"/>
        <v>1154.1309603675152</v>
      </c>
      <c r="P566" s="7">
        <f t="shared" si="92"/>
        <v>0</v>
      </c>
      <c r="R566" s="7">
        <f t="shared" si="87"/>
        <v>0</v>
      </c>
      <c r="S566" s="163">
        <f t="shared" si="93"/>
        <v>-1027377.9188243367</v>
      </c>
    </row>
    <row r="567" spans="1:19" ht="15.75" thickBot="1" x14ac:dyDescent="0.3">
      <c r="A567" s="104">
        <v>59</v>
      </c>
      <c r="B567" s="133">
        <v>42726</v>
      </c>
      <c r="C567" s="89">
        <f>LN('Historical Rates'!C548/'Historical Rates'!C547)</f>
        <v>-5.6613250100105298E-3</v>
      </c>
      <c r="D567" s="89">
        <f>LN('Historical Rates'!D548/'Historical Rates'!D547)</f>
        <v>-8.5824950407146459E-3</v>
      </c>
      <c r="E567" s="89">
        <f>LN('Historical Rates'!E548/'Historical Rates'!E547)</f>
        <v>-4.1241929049601021E-3</v>
      </c>
      <c r="F567" s="89">
        <f>LN('Historical Rates'!F548/'Historical Rates'!F547)</f>
        <v>3.6764747293086273E-3</v>
      </c>
      <c r="H567" s="89">
        <f>LN('Historical Rates'!H548/'Historical Rates'!H547)</f>
        <v>-5.6102671766233769E-3</v>
      </c>
      <c r="I567" s="89">
        <f>LN('Historical Rates'!I548/'Historical Rates'!I547)</f>
        <v>-3.5273405179682992E-3</v>
      </c>
      <c r="K567" s="10">
        <f t="shared" si="86"/>
        <v>-4.11659089289685E-3</v>
      </c>
      <c r="L567" s="7">
        <f t="shared" si="88"/>
        <v>-1993498.1679492651</v>
      </c>
      <c r="M567" s="7">
        <f t="shared" si="89"/>
        <v>15527.784744967525</v>
      </c>
      <c r="N567" s="7">
        <f t="shared" si="90"/>
        <v>-335284.9147654461</v>
      </c>
      <c r="O567" s="7">
        <f t="shared" si="91"/>
        <v>-2306.1423034534228</v>
      </c>
      <c r="P567" s="7">
        <f t="shared" si="92"/>
        <v>0</v>
      </c>
      <c r="R567" s="7">
        <f t="shared" si="87"/>
        <v>0</v>
      </c>
      <c r="S567" s="163">
        <f t="shared" si="93"/>
        <v>-2315561.4402731969</v>
      </c>
    </row>
    <row r="568" spans="1:19" ht="15.75" thickBot="1" x14ac:dyDescent="0.3">
      <c r="A568" s="104">
        <v>60</v>
      </c>
      <c r="B568" s="133">
        <v>42727</v>
      </c>
      <c r="C568" s="89">
        <f>LN('Historical Rates'!C549/'Historical Rates'!C548)</f>
        <v>-2.4361280638612879E-3</v>
      </c>
      <c r="D568" s="89">
        <f>LN('Historical Rates'!D549/'Historical Rates'!D548)</f>
        <v>-2.8528602795168533E-3</v>
      </c>
      <c r="E568" s="89">
        <f>LN('Historical Rates'!E549/'Historical Rates'!E548)</f>
        <v>2.4534931270196974E-3</v>
      </c>
      <c r="F568" s="89">
        <f>LN('Historical Rates'!F549/'Historical Rates'!F548)</f>
        <v>1.8331810816609117E-3</v>
      </c>
      <c r="H568" s="89">
        <f>LN('Historical Rates'!H549/'Historical Rates'!H548)</f>
        <v>-2.4298664484712429E-3</v>
      </c>
      <c r="I568" s="89">
        <f>LN('Historical Rates'!I549/'Historical Rates'!I548)</f>
        <v>-3.5398267051241737E-3</v>
      </c>
      <c r="K568" s="10">
        <f t="shared" si="86"/>
        <v>-1.1632991946875951E-3</v>
      </c>
      <c r="L568" s="7">
        <f t="shared" si="88"/>
        <v>-857823.35824387427</v>
      </c>
      <c r="M568" s="7">
        <f t="shared" si="89"/>
        <v>5161.506079252792</v>
      </c>
      <c r="N568" s="7">
        <f t="shared" si="90"/>
        <v>199461.8711896468</v>
      </c>
      <c r="O568" s="7">
        <f t="shared" si="91"/>
        <v>-1149.89949709344</v>
      </c>
      <c r="P568" s="7">
        <f t="shared" si="92"/>
        <v>0</v>
      </c>
      <c r="R568" s="7">
        <f t="shared" si="87"/>
        <v>0</v>
      </c>
      <c r="S568" s="163">
        <f t="shared" si="93"/>
        <v>-654349.88047206809</v>
      </c>
    </row>
    <row r="569" spans="1:19" ht="15.75" thickBot="1" x14ac:dyDescent="0.3">
      <c r="A569" s="104">
        <v>61</v>
      </c>
      <c r="B569" s="133">
        <v>42730</v>
      </c>
      <c r="C569" s="89">
        <f>LN('Historical Rates'!C550/'Historical Rates'!C549)</f>
        <v>-9.621859406079819E-3</v>
      </c>
      <c r="D569" s="89">
        <f>LN('Historical Rates'!D550/'Historical Rates'!D549)</f>
        <v>-1.5131114973995703E-2</v>
      </c>
      <c r="E569" s="89">
        <f>LN('Historical Rates'!E550/'Historical Rates'!E549)</f>
        <v>-9.4427766869498216E-3</v>
      </c>
      <c r="F569" s="89">
        <f>LN('Historical Rates'!F550/'Historical Rates'!F549)</f>
        <v>-1.2903404835907954E-2</v>
      </c>
      <c r="H569" s="89">
        <f>LN('Historical Rates'!H550/'Historical Rates'!H549)</f>
        <v>-9.5556282652849468E-3</v>
      </c>
      <c r="I569" s="89">
        <f>LN('Historical Rates'!I550/'Historical Rates'!I549)</f>
        <v>-7.1174677688639896E-3</v>
      </c>
      <c r="K569" s="10">
        <f t="shared" si="86"/>
        <v>-7.3250525945684989E-3</v>
      </c>
      <c r="L569" s="7">
        <f t="shared" si="88"/>
        <v>-3388104.2095920662</v>
      </c>
      <c r="M569" s="7">
        <f t="shared" si="89"/>
        <v>27375.803324437013</v>
      </c>
      <c r="N569" s="7">
        <f t="shared" si="90"/>
        <v>-767670.34171107493</v>
      </c>
      <c r="O569" s="7">
        <f t="shared" si="91"/>
        <v>8093.9187514199821</v>
      </c>
      <c r="P569" s="7">
        <f t="shared" si="92"/>
        <v>0</v>
      </c>
      <c r="R569" s="7">
        <f t="shared" si="87"/>
        <v>0</v>
      </c>
      <c r="S569" s="163">
        <f t="shared" si="93"/>
        <v>-4120304.8292272841</v>
      </c>
    </row>
    <row r="570" spans="1:19" ht="15.75" thickBot="1" x14ac:dyDescent="0.3">
      <c r="A570" s="104">
        <v>62</v>
      </c>
      <c r="B570" s="133">
        <v>42731</v>
      </c>
      <c r="C570" s="89">
        <f>LN('Historical Rates'!C551/'Historical Rates'!C550)</f>
        <v>1.1997907563647795E-2</v>
      </c>
      <c r="D570" s="89">
        <f>LN('Historical Rates'!D551/'Historical Rates'!D550)</f>
        <v>1.271078301393009E-2</v>
      </c>
      <c r="E570" s="89">
        <f>LN('Historical Rates'!E551/'Historical Rates'!E550)</f>
        <v>1.2292806684561283E-2</v>
      </c>
      <c r="F570" s="89">
        <f>LN('Historical Rates'!F551/'Historical Rates'!F550)</f>
        <v>1.6559716039018558E-2</v>
      </c>
      <c r="H570" s="89">
        <f>LN('Historical Rates'!H551/'Historical Rates'!H550)</f>
        <v>1.1875174232646944E-2</v>
      </c>
      <c r="I570" s="89">
        <f>LN('Historical Rates'!I551/'Historical Rates'!I550)</f>
        <v>1.4184634991956381E-2</v>
      </c>
      <c r="K570" s="10">
        <f t="shared" si="86"/>
        <v>9.2280961310794267E-3</v>
      </c>
      <c r="L570" s="7">
        <f t="shared" si="88"/>
        <v>4224771.8873345563</v>
      </c>
      <c r="M570" s="7">
        <f t="shared" si="89"/>
        <v>-22996.844349339863</v>
      </c>
      <c r="N570" s="7">
        <f t="shared" si="90"/>
        <v>999369.50972983369</v>
      </c>
      <c r="O570" s="7">
        <f t="shared" si="91"/>
        <v>-10387.413079795171</v>
      </c>
      <c r="P570" s="7">
        <f t="shared" si="92"/>
        <v>0</v>
      </c>
      <c r="R570" s="7">
        <f t="shared" si="87"/>
        <v>0</v>
      </c>
      <c r="S570" s="163">
        <f t="shared" si="93"/>
        <v>5190757.1396352546</v>
      </c>
    </row>
    <row r="571" spans="1:19" ht="15.75" thickBot="1" x14ac:dyDescent="0.3">
      <c r="A571" s="104">
        <v>63</v>
      </c>
      <c r="B571" s="133">
        <v>42732</v>
      </c>
      <c r="C571" s="89">
        <f>LN('Historical Rates'!C552/'Historical Rates'!C551)</f>
        <v>1.3809254393440619E-3</v>
      </c>
      <c r="D571" s="89">
        <f>LN('Historical Rates'!D552/'Historical Rates'!D551)</f>
        <v>9.7861729197792294E-4</v>
      </c>
      <c r="E571" s="89">
        <f>LN('Historical Rates'!E552/'Historical Rates'!E551)</f>
        <v>1.3789143236315206E-3</v>
      </c>
      <c r="F571" s="89">
        <f>LN('Historical Rates'!F552/'Historical Rates'!F551)</f>
        <v>0</v>
      </c>
      <c r="H571" s="89">
        <f>LN('Historical Rates'!H552/'Historical Rates'!H551)</f>
        <v>1.4332178187849145E-3</v>
      </c>
      <c r="I571" s="89">
        <f>LN('Historical Rates'!I552/'Historical Rates'!I551)</f>
        <v>0</v>
      </c>
      <c r="K571" s="10">
        <f t="shared" si="86"/>
        <v>1.0606150128678327E-3</v>
      </c>
      <c r="L571" s="7">
        <f t="shared" si="88"/>
        <v>486259.3701190459</v>
      </c>
      <c r="M571" s="7">
        <f t="shared" si="89"/>
        <v>-1770.5525707208453</v>
      </c>
      <c r="N571" s="7">
        <f t="shared" si="90"/>
        <v>112101.73290187545</v>
      </c>
      <c r="O571" s="7">
        <f t="shared" si="91"/>
        <v>0</v>
      </c>
      <c r="P571" s="7">
        <f t="shared" si="92"/>
        <v>0</v>
      </c>
      <c r="R571" s="7">
        <f t="shared" si="87"/>
        <v>0</v>
      </c>
      <c r="S571" s="163">
        <f t="shared" si="93"/>
        <v>596590.55045020045</v>
      </c>
    </row>
    <row r="572" spans="1:19" ht="15.75" thickBot="1" x14ac:dyDescent="0.3">
      <c r="A572" s="104">
        <v>64</v>
      </c>
      <c r="B572" s="133">
        <v>42733</v>
      </c>
      <c r="C572" s="89">
        <f>LN('Historical Rates'!C553/'Historical Rates'!C552)</f>
        <v>-2.1923576616600131E-3</v>
      </c>
      <c r="D572" s="89">
        <f>LN('Historical Rates'!D553/'Historical Rates'!D552)</f>
        <v>-4.0675364208277347E-3</v>
      </c>
      <c r="E572" s="89">
        <f>LN('Historical Rates'!E553/'Historical Rates'!E552)</f>
        <v>-3.0476433123008103E-3</v>
      </c>
      <c r="F572" s="89">
        <f>LN('Historical Rates'!F553/'Historical Rates'!F552)</f>
        <v>1.8231545615149567E-3</v>
      </c>
      <c r="H572" s="89">
        <f>LN('Historical Rates'!H553/'Historical Rates'!H552)</f>
        <v>-2.2058021516788212E-3</v>
      </c>
      <c r="I572" s="89">
        <f>LN('Historical Rates'!I553/'Historical Rates'!I552)</f>
        <v>-3.5273405179682992E-3</v>
      </c>
      <c r="K572" s="10">
        <f t="shared" si="86"/>
        <v>-1.8018554929431099E-3</v>
      </c>
      <c r="L572" s="7">
        <f t="shared" si="88"/>
        <v>-771985.52887897915</v>
      </c>
      <c r="M572" s="7">
        <f t="shared" si="89"/>
        <v>7359.1455264819497</v>
      </c>
      <c r="N572" s="7">
        <f t="shared" si="90"/>
        <v>-247764.55702916358</v>
      </c>
      <c r="O572" s="7">
        <f t="shared" si="91"/>
        <v>-1143.6101618014868</v>
      </c>
      <c r="P572" s="7">
        <f t="shared" si="92"/>
        <v>0</v>
      </c>
      <c r="R572" s="7">
        <f t="shared" si="87"/>
        <v>0</v>
      </c>
      <c r="S572" s="163">
        <f t="shared" si="93"/>
        <v>-1013534.5505434623</v>
      </c>
    </row>
    <row r="573" spans="1:19" ht="15.75" thickBot="1" x14ac:dyDescent="0.3">
      <c r="A573" s="104">
        <v>65</v>
      </c>
      <c r="B573" s="133">
        <v>42734</v>
      </c>
      <c r="C573" s="89">
        <f>LN('Historical Rates'!C554/'Historical Rates'!C553)</f>
        <v>2.012345060291756E-3</v>
      </c>
      <c r="D573" s="89">
        <f>LN('Historical Rates'!D554/'Historical Rates'!D553)</f>
        <v>3.4804809761511328E-3</v>
      </c>
      <c r="E573" s="89">
        <f>LN('Historical Rates'!E554/'Historical Rates'!E553)</f>
        <v>4.7686166604177576E-3</v>
      </c>
      <c r="F573" s="89">
        <f>LN('Historical Rates'!F554/'Historical Rates'!F553)</f>
        <v>9.0662452377530418E-3</v>
      </c>
      <c r="H573" s="89">
        <f>LN('Historical Rates'!H554/'Historical Rates'!H553)</f>
        <v>1.9854407581031785E-3</v>
      </c>
      <c r="I573" s="89">
        <f>LN('Historical Rates'!I554/'Historical Rates'!I553)</f>
        <v>1.0544913176614819E-2</v>
      </c>
      <c r="K573" s="10">
        <f t="shared" si="86"/>
        <v>1.92764258787303E-3</v>
      </c>
      <c r="L573" s="7">
        <f t="shared" si="88"/>
        <v>708598.46129305824</v>
      </c>
      <c r="M573" s="7">
        <f t="shared" si="89"/>
        <v>-6297.0219208106992</v>
      </c>
      <c r="N573" s="7">
        <f t="shared" si="90"/>
        <v>387674.69596641517</v>
      </c>
      <c r="O573" s="7">
        <f t="shared" si="91"/>
        <v>-5686.9836502853504</v>
      </c>
      <c r="P573" s="7">
        <f t="shared" si="92"/>
        <v>0</v>
      </c>
      <c r="R573" s="7">
        <f t="shared" si="87"/>
        <v>0</v>
      </c>
      <c r="S573" s="163">
        <f t="shared" si="93"/>
        <v>1084289.1516883774</v>
      </c>
    </row>
    <row r="574" spans="1:19" ht="15.75" thickBot="1" x14ac:dyDescent="0.3">
      <c r="A574" s="104">
        <v>66</v>
      </c>
      <c r="B574" s="133">
        <v>42739</v>
      </c>
      <c r="C574" s="89">
        <f>LN('Historical Rates'!C555/'Historical Rates'!C554)</f>
        <v>3.000435063317144E-5</v>
      </c>
      <c r="D574" s="89">
        <f>LN('Historical Rates'!D555/'Historical Rates'!D554)</f>
        <v>2.6390397488213822E-3</v>
      </c>
      <c r="E574" s="89">
        <f>LN('Historical Rates'!E555/'Historical Rates'!E554)</f>
        <v>9.9236584888288126E-3</v>
      </c>
      <c r="F574" s="89">
        <f>LN('Historical Rates'!F555/'Historical Rates'!F554)</f>
        <v>-2.0055366813348432E-2</v>
      </c>
      <c r="H574" s="89">
        <f>LN('Historical Rates'!H555/'Historical Rates'!H554)</f>
        <v>0</v>
      </c>
      <c r="I574" s="89">
        <f>LN('Historical Rates'!I555/'Historical Rates'!I554)</f>
        <v>-3.5026305512020003E-3</v>
      </c>
      <c r="K574" s="10">
        <f t="shared" si="86"/>
        <v>1.4669206710011149E-3</v>
      </c>
      <c r="L574" s="7">
        <f t="shared" si="88"/>
        <v>10565.303689855351</v>
      </c>
      <c r="M574" s="7">
        <f t="shared" si="89"/>
        <v>-4774.6536361178487</v>
      </c>
      <c r="N574" s="7">
        <f t="shared" si="90"/>
        <v>806764.63668484788</v>
      </c>
      <c r="O574" s="7">
        <f t="shared" si="91"/>
        <v>12580.129941009071</v>
      </c>
      <c r="P574" s="7">
        <f t="shared" si="92"/>
        <v>0</v>
      </c>
      <c r="R574" s="7">
        <f t="shared" si="87"/>
        <v>0</v>
      </c>
      <c r="S574" s="163">
        <f t="shared" si="93"/>
        <v>825135.41667959443</v>
      </c>
    </row>
    <row r="575" spans="1:19" ht="15.75" thickBot="1" x14ac:dyDescent="0.3">
      <c r="A575" s="104">
        <v>67</v>
      </c>
      <c r="B575" s="133">
        <v>42740</v>
      </c>
      <c r="C575" s="89">
        <f>LN('Historical Rates'!C556/'Historical Rates'!C555)</f>
        <v>3.6537926243487362E-3</v>
      </c>
      <c r="D575" s="89">
        <f>LN('Historical Rates'!D556/'Historical Rates'!D555)</f>
        <v>1.5362297123841507E-3</v>
      </c>
      <c r="E575" s="89">
        <f>LN('Historical Rates'!E556/'Historical Rates'!E555)</f>
        <v>-1.0238948630025124E-2</v>
      </c>
      <c r="F575" s="89">
        <f>LN('Historical Rates'!F556/'Historical Rates'!F555)</f>
        <v>1.0989121575595385E-2</v>
      </c>
      <c r="H575" s="89">
        <f>LN('Historical Rates'!H556/'Historical Rates'!H555)</f>
        <v>3.7395556117583782E-3</v>
      </c>
      <c r="I575" s="89">
        <f>LN('Historical Rates'!I556/'Historical Rates'!I555)</f>
        <v>-3.5149421074446084E-3</v>
      </c>
      <c r="K575" s="10">
        <f t="shared" si="86"/>
        <v>7.9027382993050927E-4</v>
      </c>
      <c r="L575" s="7">
        <f t="shared" si="88"/>
        <v>1286594.3731946587</v>
      </c>
      <c r="M575" s="7">
        <f t="shared" si="89"/>
        <v>-2779.4067086041882</v>
      </c>
      <c r="N575" s="7">
        <f t="shared" si="90"/>
        <v>-832396.81019211817</v>
      </c>
      <c r="O575" s="7">
        <f t="shared" si="91"/>
        <v>-6893.1462907237174</v>
      </c>
      <c r="P575" s="7">
        <f t="shared" si="92"/>
        <v>0</v>
      </c>
      <c r="R575" s="7">
        <f t="shared" si="87"/>
        <v>0</v>
      </c>
      <c r="S575" s="163">
        <f t="shared" si="93"/>
        <v>444525.01000321261</v>
      </c>
    </row>
    <row r="576" spans="1:19" ht="15.75" thickBot="1" x14ac:dyDescent="0.3">
      <c r="A576" s="104">
        <v>68</v>
      </c>
      <c r="B576" s="133">
        <v>42741</v>
      </c>
      <c r="C576" s="89">
        <f>LN('Historical Rates'!C557/'Historical Rates'!C556)</f>
        <v>-5.8464795432617515E-3</v>
      </c>
      <c r="D576" s="89">
        <f>LN('Historical Rates'!D557/'Historical Rates'!D556)</f>
        <v>-3.3926054286882571E-3</v>
      </c>
      <c r="E576" s="89">
        <f>LN('Historical Rates'!E557/'Historical Rates'!E556)</f>
        <v>1.3178252064749906E-3</v>
      </c>
      <c r="F576" s="89">
        <f>LN('Historical Rates'!F557/'Historical Rates'!F556)</f>
        <v>3.6363676433837124E-3</v>
      </c>
      <c r="H576" s="89">
        <f>LN('Historical Rates'!H557/'Historical Rates'!H556)</f>
        <v>-6.056286748905868E-3</v>
      </c>
      <c r="I576" s="89">
        <f>LN('Historical Rates'!I557/'Historical Rates'!I556)</f>
        <v>3.5149421074445919E-3</v>
      </c>
      <c r="K576" s="10">
        <f t="shared" si="86"/>
        <v>-3.4626151790290438E-3</v>
      </c>
      <c r="L576" s="7">
        <f t="shared" si="88"/>
        <v>-2058695.8420222336</v>
      </c>
      <c r="M576" s="7">
        <f t="shared" si="89"/>
        <v>6138.0340531945139</v>
      </c>
      <c r="N576" s="7">
        <f t="shared" si="90"/>
        <v>107135.36495766755</v>
      </c>
      <c r="O576" s="7">
        <f t="shared" si="91"/>
        <v>-2280.9843316653014</v>
      </c>
      <c r="P576" s="7">
        <f t="shared" si="92"/>
        <v>0</v>
      </c>
      <c r="R576" s="7">
        <f t="shared" si="87"/>
        <v>0</v>
      </c>
      <c r="S576" s="163">
        <f t="shared" si="93"/>
        <v>-1947703.4273430367</v>
      </c>
    </row>
    <row r="577" spans="1:19" ht="15.75" thickBot="1" x14ac:dyDescent="0.3">
      <c r="A577" s="104">
        <v>69</v>
      </c>
      <c r="B577" s="133">
        <v>42744</v>
      </c>
      <c r="C577" s="89">
        <f>LN('Historical Rates'!C558/'Historical Rates'!C557)</f>
        <v>-5.6993957332669466E-3</v>
      </c>
      <c r="D577" s="89">
        <f>LN('Historical Rates'!D558/'Historical Rates'!D557)</f>
        <v>1.5879029585748529E-3</v>
      </c>
      <c r="E577" s="89">
        <f>LN('Historical Rates'!E558/'Historical Rates'!E557)</f>
        <v>3.1157570906414724E-3</v>
      </c>
      <c r="F577" s="89">
        <f>LN('Historical Rates'!F558/'Historical Rates'!F557)</f>
        <v>1.0830430774369591E-2</v>
      </c>
      <c r="H577" s="89">
        <f>LN('Historical Rates'!H558/'Historical Rates'!H557)</f>
        <v>-5.6487938874271093E-3</v>
      </c>
      <c r="I577" s="89">
        <f>LN('Historical Rates'!I558/'Historical Rates'!I557)</f>
        <v>0</v>
      </c>
      <c r="K577" s="10">
        <f t="shared" si="86"/>
        <v>-3.1347276140345111E-3</v>
      </c>
      <c r="L577" s="7">
        <f t="shared" si="88"/>
        <v>-2006903.8489391345</v>
      </c>
      <c r="M577" s="7">
        <f t="shared" si="89"/>
        <v>-2872.8959608690084</v>
      </c>
      <c r="N577" s="7">
        <f t="shared" si="90"/>
        <v>253302.00954207467</v>
      </c>
      <c r="O577" s="7">
        <f t="shared" si="91"/>
        <v>-6793.6043118388134</v>
      </c>
      <c r="P577" s="7">
        <f t="shared" si="92"/>
        <v>0</v>
      </c>
      <c r="R577" s="7">
        <f t="shared" si="87"/>
        <v>0</v>
      </c>
      <c r="S577" s="163">
        <f t="shared" si="93"/>
        <v>-1763268.3396697675</v>
      </c>
    </row>
    <row r="578" spans="1:19" ht="15.75" thickBot="1" x14ac:dyDescent="0.3">
      <c r="A578" s="104">
        <v>70</v>
      </c>
      <c r="B578" s="133">
        <v>42745</v>
      </c>
      <c r="C578" s="89">
        <f>LN('Historical Rates'!C559/'Historical Rates'!C558)</f>
        <v>-3.9321849843481179E-4</v>
      </c>
      <c r="D578" s="89">
        <f>LN('Historical Rates'!D559/'Historical Rates'!D558)</f>
        <v>-2.0044802735891317E-2</v>
      </c>
      <c r="E578" s="89">
        <f>LN('Historical Rates'!E559/'Historical Rates'!E558)</f>
        <v>-7.218179827668687E-3</v>
      </c>
      <c r="F578" s="89">
        <f>LN('Historical Rates'!F559/'Historical Rates'!F558)</f>
        <v>-1.0830430774369664E-2</v>
      </c>
      <c r="H578" s="89">
        <f>LN('Historical Rates'!H559/'Historical Rates'!H558)</f>
        <v>-2.2217285139156093E-4</v>
      </c>
      <c r="I578" s="89">
        <f>LN('Historical Rates'!I559/'Historical Rates'!I558)</f>
        <v>-1.0582109330536972E-2</v>
      </c>
      <c r="K578" s="10">
        <f t="shared" si="86"/>
        <v>-1.2128464829359066E-3</v>
      </c>
      <c r="L578" s="7">
        <f t="shared" si="88"/>
        <v>-138462.34845155096</v>
      </c>
      <c r="M578" s="7">
        <f t="shared" si="89"/>
        <v>36265.838857081268</v>
      </c>
      <c r="N578" s="7">
        <f t="shared" si="90"/>
        <v>-586817.0728316044</v>
      </c>
      <c r="O578" s="7">
        <f t="shared" si="91"/>
        <v>6793.6043118388588</v>
      </c>
      <c r="P578" s="7">
        <f t="shared" si="92"/>
        <v>0</v>
      </c>
      <c r="R578" s="7">
        <f t="shared" si="87"/>
        <v>0</v>
      </c>
      <c r="S578" s="163">
        <f t="shared" si="93"/>
        <v>-682219.97811423521</v>
      </c>
    </row>
    <row r="579" spans="1:19" ht="15.75" thickBot="1" x14ac:dyDescent="0.3">
      <c r="A579" s="104">
        <v>71</v>
      </c>
      <c r="B579" s="133">
        <v>42746</v>
      </c>
      <c r="C579" s="89">
        <f>LN('Historical Rates'!C560/'Historical Rates'!C559)</f>
        <v>6.9642573340325531E-3</v>
      </c>
      <c r="D579" s="89">
        <f>LN('Historical Rates'!D560/'Historical Rates'!D559)</f>
        <v>7.0478751137223452E-3</v>
      </c>
      <c r="E579" s="89">
        <f>LN('Historical Rates'!E560/'Historical Rates'!E559)</f>
        <v>1.350580883286513E-2</v>
      </c>
      <c r="F579" s="89">
        <f>LN('Historical Rates'!F560/'Historical Rates'!F559)</f>
        <v>7.2333045935200607E-3</v>
      </c>
      <c r="H579" s="89">
        <f>LN('Historical Rates'!H560/'Historical Rates'!H559)</f>
        <v>6.7541639699982142E-3</v>
      </c>
      <c r="I579" s="89">
        <f>LN('Historical Rates'!I560/'Historical Rates'!I559)</f>
        <v>1.757514482150771E-2</v>
      </c>
      <c r="K579" s="10">
        <f t="shared" si="86"/>
        <v>6.280925581183071E-3</v>
      </c>
      <c r="L579" s="7">
        <f t="shared" si="88"/>
        <v>2452294.1558685228</v>
      </c>
      <c r="M579" s="7">
        <f t="shared" si="89"/>
        <v>-12751.290522875903</v>
      </c>
      <c r="N579" s="7">
        <f t="shared" si="90"/>
        <v>1097983.0642547021</v>
      </c>
      <c r="O579" s="7">
        <f t="shared" si="91"/>
        <v>-4537.2349723773286</v>
      </c>
      <c r="P579" s="7">
        <f t="shared" si="92"/>
        <v>0</v>
      </c>
      <c r="R579" s="7">
        <f t="shared" si="87"/>
        <v>0</v>
      </c>
      <c r="S579" s="163">
        <f t="shared" si="93"/>
        <v>3532988.6946279719</v>
      </c>
    </row>
    <row r="580" spans="1:19" ht="15.75" thickBot="1" x14ac:dyDescent="0.3">
      <c r="A580" s="104">
        <v>72</v>
      </c>
      <c r="B580" s="133">
        <v>42747</v>
      </c>
      <c r="C580" s="89">
        <f>LN('Historical Rates'!C561/'Historical Rates'!C560)</f>
        <v>3.3292872790869378E-3</v>
      </c>
      <c r="D580" s="89">
        <f>LN('Historical Rates'!D561/'Historical Rates'!D560)</f>
        <v>1.433266857659076E-3</v>
      </c>
      <c r="E580" s="89">
        <f>LN('Historical Rates'!E561/'Historical Rates'!E560)</f>
        <v>-2.3567839403177177E-3</v>
      </c>
      <c r="F580" s="89">
        <f>LN('Historical Rates'!F561/'Historical Rates'!F560)</f>
        <v>0</v>
      </c>
      <c r="H580" s="89">
        <f>LN('Historical Rates'!H561/'Historical Rates'!H560)</f>
        <v>3.5250091578722287E-3</v>
      </c>
      <c r="I580" s="89">
        <f>LN('Historical Rates'!I561/'Historical Rates'!I560)</f>
        <v>3.4782643763247925E-3</v>
      </c>
      <c r="K580" s="10">
        <f t="shared" si="86"/>
        <v>1.7389221696951344E-3</v>
      </c>
      <c r="L580" s="7">
        <f t="shared" si="88"/>
        <v>1172327.693552478</v>
      </c>
      <c r="M580" s="7">
        <f t="shared" si="89"/>
        <v>-2593.1222962842489</v>
      </c>
      <c r="N580" s="7">
        <f t="shared" si="90"/>
        <v>-191599.69496083565</v>
      </c>
      <c r="O580" s="7">
        <f t="shared" si="91"/>
        <v>0</v>
      </c>
      <c r="P580" s="7">
        <f t="shared" si="92"/>
        <v>0</v>
      </c>
      <c r="R580" s="7">
        <f t="shared" si="87"/>
        <v>0</v>
      </c>
      <c r="S580" s="163">
        <f t="shared" si="93"/>
        <v>978134.87629535818</v>
      </c>
    </row>
    <row r="581" spans="1:19" ht="15.75" thickBot="1" x14ac:dyDescent="0.3">
      <c r="A581" s="104">
        <v>73</v>
      </c>
      <c r="B581" s="133">
        <v>42748</v>
      </c>
      <c r="C581" s="89">
        <f>LN('Historical Rates'!C562/'Historical Rates'!C561)</f>
        <v>-6.3381657338655662E-3</v>
      </c>
      <c r="D581" s="89">
        <f>LN('Historical Rates'!D562/'Historical Rates'!D561)</f>
        <v>3.6726233957675002E-3</v>
      </c>
      <c r="E581" s="89">
        <f>LN('Historical Rates'!E562/'Historical Rates'!E561)</f>
        <v>2.55529510722283E-3</v>
      </c>
      <c r="F581" s="89">
        <f>LN('Historical Rates'!F562/'Historical Rates'!F561)</f>
        <v>7.1813594086645761E-3</v>
      </c>
      <c r="H581" s="89">
        <f>LN('Historical Rates'!H562/'Historical Rates'!H561)</f>
        <v>-6.50893135862701E-3</v>
      </c>
      <c r="I581" s="89">
        <f>LN('Historical Rates'!I562/'Historical Rates'!I561)</f>
        <v>6.920442844573757E-3</v>
      </c>
      <c r="K581" s="10">
        <f t="shared" si="86"/>
        <v>-3.6182414725172019E-3</v>
      </c>
      <c r="L581" s="7">
        <f t="shared" si="88"/>
        <v>-2231831.1978694038</v>
      </c>
      <c r="M581" s="7">
        <f t="shared" si="89"/>
        <v>-6644.6534799349965</v>
      </c>
      <c r="N581" s="7">
        <f t="shared" si="90"/>
        <v>207738.07675081491</v>
      </c>
      <c r="O581" s="7">
        <f t="shared" si="91"/>
        <v>-4504.6513162730289</v>
      </c>
      <c r="P581" s="7">
        <f t="shared" si="92"/>
        <v>0</v>
      </c>
      <c r="R581" s="7">
        <f t="shared" si="87"/>
        <v>0</v>
      </c>
      <c r="S581" s="163">
        <f t="shared" si="93"/>
        <v>-2035242.425914797</v>
      </c>
    </row>
    <row r="582" spans="1:19" ht="15.75" thickBot="1" x14ac:dyDescent="0.3">
      <c r="A582" s="104">
        <v>74</v>
      </c>
      <c r="B582" s="133">
        <v>42751</v>
      </c>
      <c r="C582" s="89">
        <f>LN('Historical Rates'!C563/'Historical Rates'!C562)</f>
        <v>6.3261588770621117E-4</v>
      </c>
      <c r="D582" s="89">
        <f>LN('Historical Rates'!D563/'Historical Rates'!D562)</f>
        <v>-2.8087137810260377E-3</v>
      </c>
      <c r="E582" s="89">
        <f>LN('Historical Rates'!E563/'Historical Rates'!E562)</f>
        <v>2.2093196920294498E-3</v>
      </c>
      <c r="F582" s="89">
        <f>LN('Historical Rates'!F563/'Historical Rates'!F562)</f>
        <v>-1.7905107737882331E-3</v>
      </c>
      <c r="H582" s="89">
        <f>LN('Historical Rates'!H563/'Historical Rates'!H562)</f>
        <v>7.7446482822169337E-4</v>
      </c>
      <c r="I582" s="89">
        <f>LN('Historical Rates'!I563/'Historical Rates'!I562)</f>
        <v>0</v>
      </c>
      <c r="K582" s="10">
        <f t="shared" si="86"/>
        <v>7.2636456797233232E-4</v>
      </c>
      <c r="L582" s="7">
        <f t="shared" si="88"/>
        <v>222760.32747245231</v>
      </c>
      <c r="M582" s="7">
        <f t="shared" si="89"/>
        <v>5081.6345124697673</v>
      </c>
      <c r="N582" s="7">
        <f t="shared" si="90"/>
        <v>179611.279516248</v>
      </c>
      <c r="O582" s="7">
        <f t="shared" si="91"/>
        <v>1123.133693074145</v>
      </c>
      <c r="P582" s="7">
        <f t="shared" si="92"/>
        <v>0</v>
      </c>
      <c r="R582" s="7">
        <f t="shared" si="87"/>
        <v>0</v>
      </c>
      <c r="S582" s="163">
        <f t="shared" si="93"/>
        <v>408576.37519424426</v>
      </c>
    </row>
    <row r="583" spans="1:19" ht="15.75" thickBot="1" x14ac:dyDescent="0.3">
      <c r="A583" s="104">
        <v>75</v>
      </c>
      <c r="B583" s="133">
        <v>42752</v>
      </c>
      <c r="C583" s="89">
        <f>LN('Historical Rates'!C564/'Historical Rates'!C563)</f>
        <v>3.5772835791777805E-3</v>
      </c>
      <c r="D583" s="89">
        <f>LN('Historical Rates'!D564/'Historical Rates'!D563)</f>
        <v>-8.8719852359708008E-3</v>
      </c>
      <c r="E583" s="89">
        <f>LN('Historical Rates'!E564/'Historical Rates'!E563)</f>
        <v>-1.3873358303258451E-3</v>
      </c>
      <c r="F583" s="89">
        <f>LN('Historical Rates'!F564/'Historical Rates'!F563)</f>
        <v>3.5778213478839024E-3</v>
      </c>
      <c r="H583" s="89">
        <f>LN('Historical Rates'!H564/'Historical Rates'!H563)</f>
        <v>3.5327923693586438E-3</v>
      </c>
      <c r="I583" s="89">
        <f>LN('Historical Rates'!I564/'Historical Rates'!I563)</f>
        <v>6.8728792877620504E-3</v>
      </c>
      <c r="K583" s="10">
        <f t="shared" si="86"/>
        <v>2.0634399460789277E-3</v>
      </c>
      <c r="L583" s="7">
        <f t="shared" si="88"/>
        <v>1259653.5702712873</v>
      </c>
      <c r="M583" s="7">
        <f t="shared" si="89"/>
        <v>16051.541696342576</v>
      </c>
      <c r="N583" s="7">
        <f t="shared" si="90"/>
        <v>-112786.37695691161</v>
      </c>
      <c r="O583" s="7">
        <f t="shared" si="91"/>
        <v>-2244.2599968871355</v>
      </c>
      <c r="P583" s="7">
        <f t="shared" si="92"/>
        <v>0</v>
      </c>
      <c r="R583" s="7">
        <f t="shared" si="87"/>
        <v>0</v>
      </c>
      <c r="S583" s="163">
        <f t="shared" si="93"/>
        <v>1160674.4750138314</v>
      </c>
    </row>
    <row r="584" spans="1:19" ht="15.75" thickBot="1" x14ac:dyDescent="0.3">
      <c r="A584" s="104">
        <v>76</v>
      </c>
      <c r="B584" s="133">
        <v>42753</v>
      </c>
      <c r="C584" s="89">
        <f>LN('Historical Rates'!C565/'Historical Rates'!C564)</f>
        <v>-1.7118920583312192E-3</v>
      </c>
      <c r="D584" s="89">
        <f>LN('Historical Rates'!D565/'Historical Rates'!D564)</f>
        <v>7.3905400624342055E-3</v>
      </c>
      <c r="E584" s="89">
        <f>LN('Historical Rates'!E565/'Historical Rates'!E564)</f>
        <v>6.2701442501735156E-3</v>
      </c>
      <c r="F584" s="89">
        <f>LN('Historical Rates'!F565/'Historical Rates'!F564)</f>
        <v>3.5650661644961446E-3</v>
      </c>
      <c r="H584" s="89">
        <f>LN('Historical Rates'!H565/'Historical Rates'!H564)</f>
        <v>-1.6544425546213596E-3</v>
      </c>
      <c r="I584" s="89">
        <f>LN('Historical Rates'!I565/'Historical Rates'!I564)</f>
        <v>6.8259650703998906E-3</v>
      </c>
      <c r="K584" s="10">
        <f t="shared" si="86"/>
        <v>-1.9318256668585614E-4</v>
      </c>
      <c r="L584" s="7">
        <f t="shared" si="88"/>
        <v>-602801.23044973076</v>
      </c>
      <c r="M584" s="7">
        <f t="shared" si="89"/>
        <v>-13371.2533120184</v>
      </c>
      <c r="N584" s="7">
        <f t="shared" si="90"/>
        <v>509744.5315804928</v>
      </c>
      <c r="O584" s="7">
        <f t="shared" si="91"/>
        <v>-2236.2590530034968</v>
      </c>
      <c r="P584" s="7">
        <f t="shared" si="92"/>
        <v>0</v>
      </c>
      <c r="R584" s="7">
        <f t="shared" si="87"/>
        <v>0</v>
      </c>
      <c r="S584" s="163">
        <f t="shared" si="93"/>
        <v>-108664.21123425981</v>
      </c>
    </row>
    <row r="585" spans="1:19" ht="15.75" thickBot="1" x14ac:dyDescent="0.3">
      <c r="A585" s="104">
        <v>77</v>
      </c>
      <c r="B585" s="133">
        <v>42754</v>
      </c>
      <c r="C585" s="89">
        <f>LN('Historical Rates'!C566/'Historical Rates'!C565)</f>
        <v>-6.4231332208996164E-3</v>
      </c>
      <c r="D585" s="89">
        <f>LN('Historical Rates'!D566/'Historical Rates'!D565)</f>
        <v>4.7575119006282368E-3</v>
      </c>
      <c r="E585" s="89">
        <f>LN('Historical Rates'!E566/'Historical Rates'!E565)</f>
        <v>-5.8735661474176824E-3</v>
      </c>
      <c r="F585" s="89">
        <f>LN('Historical Rates'!F566/'Historical Rates'!F565)</f>
        <v>-7.1428875123801137E-3</v>
      </c>
      <c r="H585" s="89">
        <f>LN('Historical Rates'!H566/'Historical Rates'!H565)</f>
        <v>-6.4230564122025463E-3</v>
      </c>
      <c r="I585" s="89">
        <f>LN('Historical Rates'!I566/'Historical Rates'!I565)</f>
        <v>-1.0256500167188997E-2</v>
      </c>
      <c r="K585" s="10">
        <f t="shared" si="86"/>
        <v>-4.877166365770051E-3</v>
      </c>
      <c r="L585" s="7">
        <f t="shared" si="88"/>
        <v>-2261750.4357577292</v>
      </c>
      <c r="M585" s="7">
        <f t="shared" si="89"/>
        <v>-8607.4760735807304</v>
      </c>
      <c r="N585" s="7">
        <f t="shared" si="90"/>
        <v>-477503.88269609777</v>
      </c>
      <c r="O585" s="7">
        <f t="shared" si="91"/>
        <v>4480.5190498906741</v>
      </c>
      <c r="P585" s="7">
        <f t="shared" si="92"/>
        <v>0</v>
      </c>
      <c r="R585" s="7">
        <f t="shared" si="87"/>
        <v>0</v>
      </c>
      <c r="S585" s="163">
        <f t="shared" si="93"/>
        <v>-2743381.2754775169</v>
      </c>
    </row>
    <row r="586" spans="1:19" ht="15.75" thickBot="1" x14ac:dyDescent="0.3">
      <c r="A586" s="104">
        <v>78</v>
      </c>
      <c r="B586" s="133">
        <v>42755</v>
      </c>
      <c r="C586" s="89">
        <f>LN('Historical Rates'!C567/'Historical Rates'!C566)</f>
        <v>1.6021042376078507E-3</v>
      </c>
      <c r="D586" s="89">
        <f>LN('Historical Rates'!D567/'Historical Rates'!D566)</f>
        <v>2.4316270716269114E-3</v>
      </c>
      <c r="E586" s="89">
        <f>LN('Historical Rates'!E567/'Historical Rates'!E566)</f>
        <v>-2.5492501094016769E-4</v>
      </c>
      <c r="F586" s="89">
        <f>LN('Historical Rates'!F567/'Historical Rates'!F566)</f>
        <v>-1.444068415479436E-2</v>
      </c>
      <c r="H586" s="89">
        <f>LN('Historical Rates'!H567/'Historical Rates'!H566)</f>
        <v>1.6650944625269367E-3</v>
      </c>
      <c r="I586" s="89">
        <f>LN('Historical Rates'!I567/'Historical Rates'!I566)</f>
        <v>-6.8965790590603286E-3</v>
      </c>
      <c r="K586" s="10">
        <f t="shared" si="86"/>
        <v>9.7436661340623808E-4</v>
      </c>
      <c r="L586" s="7">
        <f t="shared" si="88"/>
        <v>564142.1145911325</v>
      </c>
      <c r="M586" s="7">
        <f t="shared" si="89"/>
        <v>-4399.3945314432012</v>
      </c>
      <c r="N586" s="7">
        <f t="shared" si="90"/>
        <v>-20724.663597053885</v>
      </c>
      <c r="O586" s="7">
        <f t="shared" si="91"/>
        <v>9058.2079497778577</v>
      </c>
      <c r="P586" s="7">
        <f t="shared" si="92"/>
        <v>0</v>
      </c>
      <c r="R586" s="7">
        <f t="shared" si="87"/>
        <v>0</v>
      </c>
      <c r="S586" s="163">
        <f t="shared" si="93"/>
        <v>548076.26441241323</v>
      </c>
    </row>
    <row r="587" spans="1:19" ht="15.75" thickBot="1" x14ac:dyDescent="0.3">
      <c r="A587" s="104">
        <v>79</v>
      </c>
      <c r="B587" s="133">
        <v>42758</v>
      </c>
      <c r="C587" s="89">
        <f>LN('Historical Rates'!C568/'Historical Rates'!C567)</f>
        <v>2.3832879521453001E-3</v>
      </c>
      <c r="D587" s="89">
        <f>LN('Historical Rates'!D568/'Historical Rates'!D567)</f>
        <v>4.1695793008102476E-4</v>
      </c>
      <c r="E587" s="89">
        <f>LN('Historical Rates'!E568/'Historical Rates'!E567)</f>
        <v>8.7780158827007392E-4</v>
      </c>
      <c r="F587" s="89">
        <f>LN('Historical Rates'!F568/'Historical Rates'!F567)</f>
        <v>1.0850016024065623E-2</v>
      </c>
      <c r="H587" s="89">
        <f>LN('Historical Rates'!H568/'Historical Rates'!H567)</f>
        <v>2.2158218682817813E-3</v>
      </c>
      <c r="I587" s="89">
        <f>LN('Historical Rates'!I568/'Historical Rates'!I567)</f>
        <v>-3.466207976486284E-3</v>
      </c>
      <c r="K587" s="10">
        <f t="shared" ref="K587:K650" si="94">SUMPRODUCT(C587:I587,$L$6:$R$6)</f>
        <v>1.6053824289261245E-3</v>
      </c>
      <c r="L587" s="7">
        <f t="shared" si="88"/>
        <v>839216.99564964115</v>
      </c>
      <c r="M587" s="7">
        <f t="shared" si="89"/>
        <v>-754.37654846186319</v>
      </c>
      <c r="N587" s="7">
        <f t="shared" si="90"/>
        <v>71362.721746147843</v>
      </c>
      <c r="O587" s="7">
        <f t="shared" si="91"/>
        <v>-6805.8895514156438</v>
      </c>
      <c r="P587" s="7">
        <f t="shared" si="92"/>
        <v>0</v>
      </c>
      <c r="R587" s="7">
        <f t="shared" si="87"/>
        <v>0</v>
      </c>
      <c r="S587" s="163">
        <f t="shared" si="93"/>
        <v>903019.45129591145</v>
      </c>
    </row>
    <row r="588" spans="1:19" ht="15.75" thickBot="1" x14ac:dyDescent="0.3">
      <c r="A588" s="104">
        <v>80</v>
      </c>
      <c r="B588" s="133">
        <v>42759</v>
      </c>
      <c r="C588" s="89">
        <f>LN('Historical Rates'!C569/'Historical Rates'!C568)</f>
        <v>-1.356872767692483E-3</v>
      </c>
      <c r="D588" s="89">
        <f>LN('Historical Rates'!D569/'Historical Rates'!D568)</f>
        <v>1.2307472723082866E-2</v>
      </c>
      <c r="E588" s="89">
        <f>LN('Historical Rates'!E569/'Historical Rates'!E568)</f>
        <v>6.8823784483948765E-3</v>
      </c>
      <c r="F588" s="89">
        <f>LN('Historical Rates'!F569/'Historical Rates'!F568)</f>
        <v>3.59066813072854E-3</v>
      </c>
      <c r="H588" s="89">
        <f>LN('Historical Rates'!H569/'Historical Rates'!H568)</f>
        <v>-1.328903850053752E-3</v>
      </c>
      <c r="I588" s="89">
        <f>LN('Historical Rates'!I569/'Historical Rates'!I568)</f>
        <v>1.3793322132335769E-2</v>
      </c>
      <c r="K588" s="10">
        <f t="shared" si="94"/>
        <v>1.0170422883547538E-4</v>
      </c>
      <c r="L588" s="7">
        <f t="shared" si="88"/>
        <v>-477789.80569959938</v>
      </c>
      <c r="M588" s="7">
        <f t="shared" si="89"/>
        <v>-22267.159642037721</v>
      </c>
      <c r="N588" s="7">
        <f t="shared" si="90"/>
        <v>559517.39519224619</v>
      </c>
      <c r="O588" s="7">
        <f t="shared" si="91"/>
        <v>-2252.3183983620911</v>
      </c>
      <c r="P588" s="7">
        <f t="shared" si="92"/>
        <v>0</v>
      </c>
      <c r="R588" s="7">
        <f t="shared" ref="R588:R651" si="95">I588*R$5</f>
        <v>0</v>
      </c>
      <c r="S588" s="163">
        <f t="shared" si="93"/>
        <v>57208.111452247009</v>
      </c>
    </row>
    <row r="589" spans="1:19" ht="15.75" thickBot="1" x14ac:dyDescent="0.3">
      <c r="A589" s="104">
        <v>81</v>
      </c>
      <c r="B589" s="133">
        <v>42760</v>
      </c>
      <c r="C589" s="89">
        <f>LN('Historical Rates'!C570/'Historical Rates'!C569)</f>
        <v>-8.880057140635755E-3</v>
      </c>
      <c r="D589" s="89">
        <f>LN('Historical Rates'!D570/'Historical Rates'!D569)</f>
        <v>-7.1954998449314375E-3</v>
      </c>
      <c r="E589" s="89">
        <f>LN('Historical Rates'!E570/'Historical Rates'!E569)</f>
        <v>-8.4119504665277241E-3</v>
      </c>
      <c r="F589" s="89">
        <f>LN('Historical Rates'!F570/'Historical Rates'!F569)</f>
        <v>-5.3908486348764233E-3</v>
      </c>
      <c r="H589" s="89">
        <f>LN('Historical Rates'!H570/'Historical Rates'!H569)</f>
        <v>-8.7929777950204752E-3</v>
      </c>
      <c r="I589" s="89">
        <f>LN('Historical Rates'!I570/'Historical Rates'!I569)</f>
        <v>-6.8728792877620643E-3</v>
      </c>
      <c r="K589" s="10">
        <f t="shared" si="94"/>
        <v>-6.7455966627443008E-3</v>
      </c>
      <c r="L589" s="7">
        <f t="shared" si="88"/>
        <v>-3126896.5498077353</v>
      </c>
      <c r="M589" s="7">
        <f t="shared" si="89"/>
        <v>13018.37894394391</v>
      </c>
      <c r="N589" s="7">
        <f t="shared" si="90"/>
        <v>-683867.16144845006</v>
      </c>
      <c r="O589" s="7">
        <f t="shared" si="91"/>
        <v>3381.517623198934</v>
      </c>
      <c r="P589" s="7">
        <f t="shared" si="92"/>
        <v>0</v>
      </c>
      <c r="R589" s="7">
        <f t="shared" si="95"/>
        <v>0</v>
      </c>
      <c r="S589" s="163">
        <f t="shared" si="93"/>
        <v>-3794363.814689042</v>
      </c>
    </row>
    <row r="590" spans="1:19" ht="15.75" thickBot="1" x14ac:dyDescent="0.3">
      <c r="A590" s="104">
        <v>82</v>
      </c>
      <c r="B590" s="133">
        <v>42761</v>
      </c>
      <c r="C590" s="89">
        <f>LN('Historical Rates'!C571/'Historical Rates'!C570)</f>
        <v>-1.9197080627016826E-3</v>
      </c>
      <c r="D590" s="89">
        <f>LN('Historical Rates'!D571/'Historical Rates'!D570)</f>
        <v>5.9109158855486779E-3</v>
      </c>
      <c r="E590" s="89">
        <f>LN('Historical Rates'!E571/'Historical Rates'!E570)</f>
        <v>-1.1912867304024893E-3</v>
      </c>
      <c r="F590" s="89">
        <f>LN('Historical Rates'!F571/'Historical Rates'!F570)</f>
        <v>-3.6101122240996741E-3</v>
      </c>
      <c r="H590" s="89">
        <f>LN('Historical Rates'!H571/'Historical Rates'!H570)</f>
        <v>-2.0143247634575238E-3</v>
      </c>
      <c r="I590" s="89">
        <f>LN('Historical Rates'!I571/'Historical Rates'!I570)</f>
        <v>-3.4542348680874461E-3</v>
      </c>
      <c r="K590" s="10">
        <f t="shared" si="94"/>
        <v>-1.3889129848490352E-3</v>
      </c>
      <c r="L590" s="7">
        <f t="shared" si="88"/>
        <v>-675978.59144746733</v>
      </c>
      <c r="M590" s="7">
        <f t="shared" si="89"/>
        <v>-10694.259545854204</v>
      </c>
      <c r="N590" s="7">
        <f t="shared" si="90"/>
        <v>-96848.154067630749</v>
      </c>
      <c r="O590" s="7">
        <f t="shared" si="91"/>
        <v>2264.5150948110027</v>
      </c>
      <c r="P590" s="7">
        <f t="shared" si="92"/>
        <v>0</v>
      </c>
      <c r="R590" s="7">
        <f t="shared" si="95"/>
        <v>0</v>
      </c>
      <c r="S590" s="163">
        <f t="shared" si="93"/>
        <v>-781256.48996614129</v>
      </c>
    </row>
    <row r="591" spans="1:19" ht="15.75" thickBot="1" x14ac:dyDescent="0.3">
      <c r="A591" s="104">
        <v>83</v>
      </c>
      <c r="B591" s="133">
        <v>42762</v>
      </c>
      <c r="C591" s="89">
        <f>LN('Historical Rates'!C572/'Historical Rates'!C571)</f>
        <v>1.2802147632005089E-3</v>
      </c>
      <c r="D591" s="89">
        <f>LN('Historical Rates'!D572/'Historical Rates'!D571)</f>
        <v>6.189574886299269E-3</v>
      </c>
      <c r="E591" s="89">
        <f>LN('Historical Rates'!E572/'Historical Rates'!E571)</f>
        <v>-1.2211227325672088E-3</v>
      </c>
      <c r="F591" s="89">
        <f>LN('Historical Rates'!F572/'Historical Rates'!F571)</f>
        <v>-9.0827145743192506E-3</v>
      </c>
      <c r="H591" s="89">
        <f>LN('Historical Rates'!H572/'Historical Rates'!H571)</f>
        <v>1.3433339084905525E-3</v>
      </c>
      <c r="I591" s="89">
        <f>LN('Historical Rates'!I572/'Historical Rates'!I571)</f>
        <v>-3.466207976486284E-3</v>
      </c>
      <c r="K591" s="10">
        <f t="shared" si="94"/>
        <v>6.151552687661165E-4</v>
      </c>
      <c r="L591" s="7">
        <f t="shared" si="88"/>
        <v>450796.55036746775</v>
      </c>
      <c r="M591" s="7">
        <f t="shared" si="89"/>
        <v>-11198.420277713203</v>
      </c>
      <c r="N591" s="7">
        <f t="shared" si="90"/>
        <v>-99273.734459544168</v>
      </c>
      <c r="O591" s="7">
        <f t="shared" si="91"/>
        <v>5697.3143710332361</v>
      </c>
      <c r="P591" s="7">
        <f t="shared" si="92"/>
        <v>0</v>
      </c>
      <c r="R591" s="7">
        <f t="shared" si="95"/>
        <v>0</v>
      </c>
      <c r="S591" s="163">
        <f t="shared" si="93"/>
        <v>346021.71000124357</v>
      </c>
    </row>
    <row r="592" spans="1:19" ht="15.75" thickBot="1" x14ac:dyDescent="0.3">
      <c r="A592" s="104">
        <v>84</v>
      </c>
      <c r="B592" s="133">
        <v>42765</v>
      </c>
      <c r="C592" s="89">
        <f>LN('Historical Rates'!C573/'Historical Rates'!C572)</f>
        <v>1.3698423779473032E-3</v>
      </c>
      <c r="D592" s="89">
        <f>LN('Historical Rates'!D573/'Historical Rates'!D572)</f>
        <v>-6.1653221730258332E-3</v>
      </c>
      <c r="E592" s="89">
        <f>LN('Historical Rates'!E573/'Historical Rates'!E572)</f>
        <v>-1.1657166922904583E-3</v>
      </c>
      <c r="F592" s="89">
        <f>LN('Historical Rates'!F573/'Historical Rates'!F572)</f>
        <v>-1.8264845260344098E-3</v>
      </c>
      <c r="H592" s="89">
        <f>LN('Historical Rates'!H573/'Historical Rates'!H572)</f>
        <v>1.2298061810484021E-3</v>
      </c>
      <c r="I592" s="89">
        <f>LN('Historical Rates'!I573/'Historical Rates'!I572)</f>
        <v>-6.9686693160933158E-3</v>
      </c>
      <c r="K592" s="10">
        <f t="shared" si="94"/>
        <v>7.1091770831345014E-4</v>
      </c>
      <c r="L592" s="7">
        <f t="shared" si="88"/>
        <v>482356.7391005758</v>
      </c>
      <c r="M592" s="7">
        <f t="shared" si="89"/>
        <v>11154.541323003086</v>
      </c>
      <c r="N592" s="7">
        <f t="shared" si="90"/>
        <v>-94769.384173373226</v>
      </c>
      <c r="O592" s="7">
        <f t="shared" si="91"/>
        <v>1145.6989486456043</v>
      </c>
      <c r="P592" s="7">
        <f t="shared" si="92"/>
        <v>0</v>
      </c>
      <c r="R592" s="7">
        <f t="shared" si="95"/>
        <v>0</v>
      </c>
      <c r="S592" s="163">
        <f t="shared" si="93"/>
        <v>399887.59519885125</v>
      </c>
    </row>
    <row r="593" spans="1:19" ht="15.75" thickBot="1" x14ac:dyDescent="0.3">
      <c r="A593" s="104">
        <v>85</v>
      </c>
      <c r="B593" s="133">
        <v>42766</v>
      </c>
      <c r="C593" s="89">
        <f>LN('Historical Rates'!C574/'Historical Rates'!C573)</f>
        <v>-7.5727865025550034E-3</v>
      </c>
      <c r="D593" s="89">
        <f>LN('Historical Rates'!D574/'Historical Rates'!D573)</f>
        <v>-9.087317233806666E-3</v>
      </c>
      <c r="E593" s="89">
        <f>LN('Historical Rates'!E574/'Historical Rates'!E573)</f>
        <v>-7.3954907831560246E-3</v>
      </c>
      <c r="F593" s="89">
        <f>LN('Historical Rates'!F574/'Historical Rates'!F573)</f>
        <v>-5.4995555660384355E-3</v>
      </c>
      <c r="H593" s="89">
        <f>LN('Historical Rates'!H574/'Historical Rates'!H573)</f>
        <v>-7.5141944992001422E-3</v>
      </c>
      <c r="I593" s="89">
        <f>LN('Historical Rates'!I574/'Historical Rates'!I573)</f>
        <v>-3.5026305512020003E-3</v>
      </c>
      <c r="K593" s="10">
        <f t="shared" si="94"/>
        <v>-5.7741216019266198E-3</v>
      </c>
      <c r="L593" s="7">
        <f t="shared" si="88"/>
        <v>-2666572.9299096083</v>
      </c>
      <c r="M593" s="7">
        <f t="shared" si="89"/>
        <v>16441.128744775138</v>
      </c>
      <c r="N593" s="7">
        <f t="shared" si="90"/>
        <v>-601231.93895633204</v>
      </c>
      <c r="O593" s="7">
        <f t="shared" si="91"/>
        <v>3449.7062199089296</v>
      </c>
      <c r="P593" s="7">
        <f t="shared" si="92"/>
        <v>0</v>
      </c>
      <c r="R593" s="7">
        <f t="shared" si="95"/>
        <v>0</v>
      </c>
      <c r="S593" s="163">
        <f t="shared" si="93"/>
        <v>-3247914.0339012565</v>
      </c>
    </row>
    <row r="594" spans="1:19" ht="15.75" thickBot="1" x14ac:dyDescent="0.3">
      <c r="A594" s="104">
        <v>86</v>
      </c>
      <c r="B594" s="133">
        <v>42767</v>
      </c>
      <c r="C594" s="89">
        <f>LN('Historical Rates'!C575/'Historical Rates'!C574)</f>
        <v>-6.1799763168500759E-3</v>
      </c>
      <c r="D594" s="89">
        <f>LN('Historical Rates'!D575/'Historical Rates'!D574)</f>
        <v>-1.2609762196887017E-2</v>
      </c>
      <c r="E594" s="89">
        <f>LN('Historical Rates'!E575/'Historical Rates'!E574)</f>
        <v>-4.9416867788227943E-3</v>
      </c>
      <c r="F594" s="89">
        <f>LN('Historical Rates'!F575/'Historical Rates'!F574)</f>
        <v>-7.3801072976225337E-3</v>
      </c>
      <c r="H594" s="89">
        <f>LN('Historical Rates'!H575/'Historical Rates'!H574)</f>
        <v>-6.0975798681184449E-3</v>
      </c>
      <c r="I594" s="89">
        <f>LN('Historical Rates'!I575/'Historical Rates'!I574)</f>
        <v>0</v>
      </c>
      <c r="K594" s="10">
        <f t="shared" si="94"/>
        <v>-4.5341388380358474E-3</v>
      </c>
      <c r="L594" s="7">
        <f t="shared" si="88"/>
        <v>-2176128.6348736864</v>
      </c>
      <c r="M594" s="7">
        <f t="shared" si="89"/>
        <v>22814.073547333672</v>
      </c>
      <c r="N594" s="7">
        <f t="shared" si="90"/>
        <v>-401744.79434326105</v>
      </c>
      <c r="O594" s="7">
        <f t="shared" si="91"/>
        <v>4629.3199045796864</v>
      </c>
      <c r="P594" s="7">
        <f t="shared" si="92"/>
        <v>0</v>
      </c>
      <c r="R594" s="7">
        <f t="shared" si="95"/>
        <v>0</v>
      </c>
      <c r="S594" s="163">
        <f t="shared" si="93"/>
        <v>-2550430.0357650341</v>
      </c>
    </row>
    <row r="595" spans="1:19" ht="15.75" thickBot="1" x14ac:dyDescent="0.3">
      <c r="A595" s="104">
        <v>87</v>
      </c>
      <c r="B595" s="133">
        <v>42768</v>
      </c>
      <c r="C595" s="89">
        <f>LN('Historical Rates'!C576/'Historical Rates'!C575)</f>
        <v>3.7002775630353584E-4</v>
      </c>
      <c r="D595" s="89">
        <f>LN('Historical Rates'!D576/'Historical Rates'!D575)</f>
        <v>1.3148041185196397E-2</v>
      </c>
      <c r="E595" s="89">
        <f>LN('Historical Rates'!E576/'Historical Rates'!E575)</f>
        <v>7.5177536927220337E-3</v>
      </c>
      <c r="F595" s="89">
        <f>LN('Historical Rates'!F576/'Historical Rates'!F575)</f>
        <v>-3.710579396535713E-3</v>
      </c>
      <c r="H595" s="89">
        <f>LN('Historical Rates'!H576/'Historical Rates'!H575)</f>
        <v>3.3973161529402256E-4</v>
      </c>
      <c r="I595" s="89">
        <f>LN('Historical Rates'!I576/'Historical Rates'!I575)</f>
        <v>3.5026305512020745E-3</v>
      </c>
      <c r="K595" s="10">
        <f t="shared" si="94"/>
        <v>1.2800247942113209E-3</v>
      </c>
      <c r="L595" s="7">
        <f t="shared" si="88"/>
        <v>130296.29158847813</v>
      </c>
      <c r="M595" s="7">
        <f t="shared" si="89"/>
        <v>-23787.948885863545</v>
      </c>
      <c r="N595" s="7">
        <f t="shared" si="90"/>
        <v>611171.55869708501</v>
      </c>
      <c r="O595" s="7">
        <f t="shared" si="91"/>
        <v>2327.5351380649568</v>
      </c>
      <c r="P595" s="7">
        <f t="shared" si="92"/>
        <v>0</v>
      </c>
      <c r="R595" s="7">
        <f t="shared" si="95"/>
        <v>0</v>
      </c>
      <c r="S595" s="163">
        <f t="shared" si="93"/>
        <v>720007.43653776462</v>
      </c>
    </row>
    <row r="596" spans="1:19" ht="15.75" thickBot="1" x14ac:dyDescent="0.3">
      <c r="A596" s="104">
        <v>88</v>
      </c>
      <c r="B596" s="133">
        <v>42769</v>
      </c>
      <c r="C596" s="89">
        <f>LN('Historical Rates'!C577/'Historical Rates'!C576)</f>
        <v>1.9711722533809848E-3</v>
      </c>
      <c r="D596" s="89">
        <f>LN('Historical Rates'!D577/'Historical Rates'!D576)</f>
        <v>8.6945421743600555E-3</v>
      </c>
      <c r="E596" s="89">
        <f>LN('Historical Rates'!E577/'Historical Rates'!E576)</f>
        <v>4.6771702877830687E-3</v>
      </c>
      <c r="F596" s="89">
        <f>LN('Historical Rates'!F577/'Historical Rates'!F576)</f>
        <v>1.2927234501459755E-2</v>
      </c>
      <c r="H596" s="89">
        <f>LN('Historical Rates'!H577/'Historical Rates'!H576)</f>
        <v>1.9229687504737469E-3</v>
      </c>
      <c r="I596" s="89">
        <f>LN('Historical Rates'!I577/'Historical Rates'!I576)</f>
        <v>1.0434877292579714E-2</v>
      </c>
      <c r="K596" s="10">
        <f t="shared" si="94"/>
        <v>1.8675750318417127E-3</v>
      </c>
      <c r="L596" s="7">
        <f t="shared" si="88"/>
        <v>694100.45685049077</v>
      </c>
      <c r="M596" s="7">
        <f t="shared" si="89"/>
        <v>-15730.504788997012</v>
      </c>
      <c r="N596" s="7">
        <f t="shared" si="90"/>
        <v>380240.37124858832</v>
      </c>
      <c r="O596" s="7">
        <f t="shared" si="91"/>
        <v>-8108.8663857306601</v>
      </c>
      <c r="P596" s="7">
        <f t="shared" si="92"/>
        <v>0</v>
      </c>
      <c r="R596" s="7">
        <f t="shared" si="95"/>
        <v>0</v>
      </c>
      <c r="S596" s="163">
        <f t="shared" si="93"/>
        <v>1050501.4569243514</v>
      </c>
    </row>
    <row r="597" spans="1:19" ht="15.75" thickBot="1" x14ac:dyDescent="0.3">
      <c r="A597" s="104">
        <v>89</v>
      </c>
      <c r="B597" s="133">
        <v>42772</v>
      </c>
      <c r="C597" s="89">
        <f>LN('Historical Rates'!C578/'Historical Rates'!C577)</f>
        <v>-6.4205678029226948E-3</v>
      </c>
      <c r="D597" s="89">
        <f>LN('Historical Rates'!D578/'Historical Rates'!D577)</f>
        <v>-2.2462384795024447E-2</v>
      </c>
      <c r="E597" s="89">
        <f>LN('Historical Rates'!E578/'Historical Rates'!E577)</f>
        <v>-1.3030526455253629E-2</v>
      </c>
      <c r="F597" s="89">
        <f>LN('Historical Rates'!F578/'Historical Rates'!F577)</f>
        <v>-5.5197932235979217E-3</v>
      </c>
      <c r="H597" s="89">
        <f>LN('Historical Rates'!H578/'Historical Rates'!H577)</f>
        <v>-6.3485078883479202E-3</v>
      </c>
      <c r="I597" s="89">
        <f>LN('Historical Rates'!I578/'Historical Rates'!I577)</f>
        <v>-1.3937507843781624E-2</v>
      </c>
      <c r="K597" s="10">
        <f t="shared" si="94"/>
        <v>-5.8242106150315507E-3</v>
      </c>
      <c r="L597" s="7">
        <f t="shared" si="88"/>
        <v>-2260847.0860952432</v>
      </c>
      <c r="M597" s="7">
        <f t="shared" si="89"/>
        <v>40639.822604165238</v>
      </c>
      <c r="N597" s="7">
        <f t="shared" si="90"/>
        <v>-1059343.9862243468</v>
      </c>
      <c r="O597" s="7">
        <f t="shared" si="91"/>
        <v>3462.4006953662683</v>
      </c>
      <c r="P597" s="7">
        <f t="shared" si="92"/>
        <v>0</v>
      </c>
      <c r="R597" s="7">
        <f t="shared" si="95"/>
        <v>0</v>
      </c>
      <c r="S597" s="163">
        <f t="shared" si="93"/>
        <v>-3276088.8490200583</v>
      </c>
    </row>
    <row r="598" spans="1:19" ht="15.75" thickBot="1" x14ac:dyDescent="0.3">
      <c r="A598" s="104">
        <v>90</v>
      </c>
      <c r="B598" s="133">
        <v>42773</v>
      </c>
      <c r="C598" s="89">
        <f>LN('Historical Rates'!C579/'Historical Rates'!C578)</f>
        <v>-3.4743799685318984E-3</v>
      </c>
      <c r="D598" s="89">
        <f>LN('Historical Rates'!D579/'Historical Rates'!D578)</f>
        <v>-4.0256502852506204E-3</v>
      </c>
      <c r="E598" s="89">
        <f>LN('Historical Rates'!E579/'Historical Rates'!E578)</f>
        <v>-4.3911669577637131E-3</v>
      </c>
      <c r="F598" s="89">
        <f>LN('Historical Rates'!F579/'Historical Rates'!F578)</f>
        <v>9.1828009823349821E-3</v>
      </c>
      <c r="H598" s="89">
        <f>LN('Historical Rates'!H579/'Historical Rates'!H578)</f>
        <v>-3.5317610051584002E-3</v>
      </c>
      <c r="I598" s="89">
        <f>LN('Historical Rates'!I579/'Historical Rates'!I578)</f>
        <v>3.5026305512020745E-3</v>
      </c>
      <c r="K598" s="10">
        <f t="shared" si="94"/>
        <v>-2.8069310231057898E-3</v>
      </c>
      <c r="L598" s="7">
        <f t="shared" si="88"/>
        <v>-1223418.5618703919</v>
      </c>
      <c r="M598" s="7">
        <f t="shared" si="89"/>
        <v>7283.3634964365474</v>
      </c>
      <c r="N598" s="7">
        <f t="shared" si="90"/>
        <v>-356989.13049967843</v>
      </c>
      <c r="O598" s="7">
        <f t="shared" si="91"/>
        <v>-5760.0955721892642</v>
      </c>
      <c r="P598" s="7">
        <f t="shared" si="92"/>
        <v>0</v>
      </c>
      <c r="R598" s="7">
        <f t="shared" si="95"/>
        <v>0</v>
      </c>
      <c r="S598" s="163">
        <f t="shared" si="93"/>
        <v>-1578884.4244458231</v>
      </c>
    </row>
    <row r="599" spans="1:19" ht="15.75" thickBot="1" x14ac:dyDescent="0.3">
      <c r="A599" s="104">
        <v>91</v>
      </c>
      <c r="B599" s="133">
        <v>42774</v>
      </c>
      <c r="C599" s="89">
        <f>LN('Historical Rates'!C580/'Historical Rates'!C579)</f>
        <v>3.8768754458916124E-3</v>
      </c>
      <c r="D599" s="89">
        <f>LN('Historical Rates'!D580/'Historical Rates'!D579)</f>
        <v>-5.4679736252487791E-3</v>
      </c>
      <c r="E599" s="89">
        <f>LN('Historical Rates'!E580/'Historical Rates'!E579)</f>
        <v>-3.0446720053565559E-3</v>
      </c>
      <c r="F599" s="89">
        <f>LN('Historical Rates'!F580/'Historical Rates'!F579)</f>
        <v>-5.4995555660384355E-3</v>
      </c>
      <c r="H599" s="89">
        <f>LN('Historical Rates'!H580/'Historical Rates'!H579)</f>
        <v>3.8728833008080045E-3</v>
      </c>
      <c r="I599" s="89">
        <f>LN('Historical Rates'!I580/'Historical Rates'!I579)</f>
        <v>6.9686693160934355E-3</v>
      </c>
      <c r="K599" s="10">
        <f t="shared" si="94"/>
        <v>2.0106264502131278E-3</v>
      </c>
      <c r="L599" s="7">
        <f t="shared" si="88"/>
        <v>1365147.5732424068</v>
      </c>
      <c r="M599" s="7">
        <f t="shared" si="89"/>
        <v>9892.8711337714758</v>
      </c>
      <c r="N599" s="7">
        <f t="shared" si="90"/>
        <v>-247522.99839732845</v>
      </c>
      <c r="O599" s="7">
        <f t="shared" si="91"/>
        <v>3449.7062199089296</v>
      </c>
      <c r="P599" s="7">
        <f t="shared" si="92"/>
        <v>0</v>
      </c>
      <c r="R599" s="7">
        <f t="shared" si="95"/>
        <v>0</v>
      </c>
      <c r="S599" s="163">
        <f t="shared" si="93"/>
        <v>1130967.1521987589</v>
      </c>
    </row>
    <row r="600" spans="1:19" ht="15.75" thickBot="1" x14ac:dyDescent="0.3">
      <c r="A600" s="104">
        <v>92</v>
      </c>
      <c r="B600" s="133">
        <v>42775</v>
      </c>
      <c r="C600" s="89">
        <f>LN('Historical Rates'!C581/'Historical Rates'!C580)</f>
        <v>4.8481574727498953E-3</v>
      </c>
      <c r="D600" s="89">
        <f>LN('Historical Rates'!D581/'Historical Rates'!D580)</f>
        <v>1.537861196472793E-2</v>
      </c>
      <c r="E600" s="89">
        <f>LN('Historical Rates'!E581/'Historical Rates'!E580)</f>
        <v>3.5367481423573036E-3</v>
      </c>
      <c r="F600" s="89">
        <f>LN('Historical Rates'!F581/'Historical Rates'!F580)</f>
        <v>3.6697288889624017E-3</v>
      </c>
      <c r="H600" s="89">
        <f>LN('Historical Rates'!H581/'Historical Rates'!H580)</f>
        <v>4.8766753862963036E-3</v>
      </c>
      <c r="I600" s="89">
        <f>LN('Historical Rates'!I581/'Historical Rates'!I580)</f>
        <v>3.4662079764863291E-3</v>
      </c>
      <c r="K600" s="10">
        <f t="shared" si="94"/>
        <v>3.4925877127414788E-3</v>
      </c>
      <c r="L600" s="7">
        <f t="shared" si="88"/>
        <v>1707160.9601580671</v>
      </c>
      <c r="M600" s="7">
        <f t="shared" si="89"/>
        <v>-27823.584532452394</v>
      </c>
      <c r="N600" s="7">
        <f t="shared" si="90"/>
        <v>287527.36033053964</v>
      </c>
      <c r="O600" s="7">
        <f t="shared" si="91"/>
        <v>-2301.9108401794456</v>
      </c>
      <c r="P600" s="7">
        <f t="shared" si="92"/>
        <v>0</v>
      </c>
      <c r="R600" s="7">
        <f t="shared" si="95"/>
        <v>0</v>
      </c>
      <c r="S600" s="163">
        <f t="shared" si="93"/>
        <v>1964562.8251159748</v>
      </c>
    </row>
    <row r="601" spans="1:19" ht="15.75" thickBot="1" x14ac:dyDescent="0.3">
      <c r="A601" s="104">
        <v>93</v>
      </c>
      <c r="B601" s="133">
        <v>42776</v>
      </c>
      <c r="C601" s="89">
        <f>LN('Historical Rates'!C582/'Historical Rates'!C581)</f>
        <v>-2.0352160961354796E-3</v>
      </c>
      <c r="D601" s="89">
        <f>LN('Historical Rates'!D582/'Historical Rates'!D581)</f>
        <v>3.24907367320391E-3</v>
      </c>
      <c r="E601" s="89">
        <f>LN('Historical Rates'!E582/'Historical Rates'!E581)</f>
        <v>2.9185289379615354E-3</v>
      </c>
      <c r="F601" s="89">
        <f>LN('Historical Rates'!F582/'Historical Rates'!F581)</f>
        <v>5.4794657646255705E-3</v>
      </c>
      <c r="H601" s="89">
        <f>LN('Historical Rates'!H582/'Historical Rates'!H581)</f>
        <v>-2.0385058021811526E-3</v>
      </c>
      <c r="I601" s="89">
        <f>LN('Historical Rates'!I582/'Historical Rates'!I581)</f>
        <v>0</v>
      </c>
      <c r="K601" s="10">
        <f t="shared" si="94"/>
        <v>-8.6880690188156061E-4</v>
      </c>
      <c r="L601" s="7">
        <f t="shared" si="88"/>
        <v>-716651.94134815934</v>
      </c>
      <c r="M601" s="7">
        <f t="shared" si="89"/>
        <v>-5878.3508034337692</v>
      </c>
      <c r="N601" s="7">
        <f t="shared" si="90"/>
        <v>237267.93308529485</v>
      </c>
      <c r="O601" s="7">
        <f t="shared" si="91"/>
        <v>-3437.1044901766818</v>
      </c>
      <c r="P601" s="7">
        <f t="shared" si="92"/>
        <v>0</v>
      </c>
      <c r="R601" s="7">
        <f t="shared" si="95"/>
        <v>0</v>
      </c>
      <c r="S601" s="163">
        <f t="shared" si="93"/>
        <v>-488699.46355647495</v>
      </c>
    </row>
    <row r="602" spans="1:19" ht="15.75" thickBot="1" x14ac:dyDescent="0.3">
      <c r="A602" s="104">
        <v>94</v>
      </c>
      <c r="B602" s="133">
        <v>42779</v>
      </c>
      <c r="C602" s="89">
        <f>LN('Historical Rates'!C583/'Historical Rates'!C582)</f>
        <v>-2.0393666494016691E-3</v>
      </c>
      <c r="D602" s="89">
        <f>LN('Historical Rates'!D583/'Historical Rates'!D582)</f>
        <v>-7.1520478486526793E-3</v>
      </c>
      <c r="E602" s="89">
        <f>LN('Historical Rates'!E583/'Historical Rates'!E582)</f>
        <v>-7.3850232104001653E-3</v>
      </c>
      <c r="F602" s="89">
        <f>LN('Historical Rates'!F583/'Historical Rates'!F582)</f>
        <v>3.6363676433837124E-3</v>
      </c>
      <c r="H602" s="89">
        <f>LN('Historical Rates'!H583/'Historical Rates'!H582)</f>
        <v>-2.1562738877301917E-3</v>
      </c>
      <c r="I602" s="89">
        <f>LN('Historical Rates'!I583/'Historical Rates'!I582)</f>
        <v>-1.3937507843781624E-2</v>
      </c>
      <c r="K602" s="10">
        <f t="shared" si="94"/>
        <v>-2.3250621498494307E-3</v>
      </c>
      <c r="L602" s="7">
        <f t="shared" si="88"/>
        <v>-718113.45792201685</v>
      </c>
      <c r="M602" s="7">
        <f t="shared" si="89"/>
        <v>12939.763897648525</v>
      </c>
      <c r="N602" s="7">
        <f t="shared" si="90"/>
        <v>-600380.95566817687</v>
      </c>
      <c r="O602" s="7">
        <f t="shared" si="91"/>
        <v>-2280.9843316653014</v>
      </c>
      <c r="P602" s="7">
        <f t="shared" si="92"/>
        <v>0</v>
      </c>
      <c r="R602" s="7">
        <f t="shared" si="95"/>
        <v>0</v>
      </c>
      <c r="S602" s="163">
        <f t="shared" si="93"/>
        <v>-1307835.6340242105</v>
      </c>
    </row>
    <row r="603" spans="1:19" ht="15.75" thickBot="1" x14ac:dyDescent="0.3">
      <c r="A603" s="104">
        <v>95</v>
      </c>
      <c r="B603" s="133">
        <v>42780</v>
      </c>
      <c r="C603" s="89">
        <f>LN('Historical Rates'!C584/'Historical Rates'!C583)</f>
        <v>-4.1844307471949919E-3</v>
      </c>
      <c r="D603" s="89">
        <f>LN('Historical Rates'!D584/'Historical Rates'!D583)</f>
        <v>-2.4285089003364848E-3</v>
      </c>
      <c r="E603" s="89">
        <f>LN('Historical Rates'!E584/'Historical Rates'!E583)</f>
        <v>-4.6325379663573855E-3</v>
      </c>
      <c r="F603" s="89">
        <f>LN('Historical Rates'!F584/'Historical Rates'!F583)</f>
        <v>9.033485097667826E-3</v>
      </c>
      <c r="H603" s="89">
        <f>LN('Historical Rates'!H584/'Historical Rates'!H583)</f>
        <v>-3.9842957824510698E-3</v>
      </c>
      <c r="I603" s="89">
        <f>LN('Historical Rates'!I584/'Historical Rates'!I583)</f>
        <v>-7.0422826254129232E-3</v>
      </c>
      <c r="K603" s="10">
        <f t="shared" si="94"/>
        <v>-3.2912835912440848E-3</v>
      </c>
      <c r="L603" s="7">
        <f t="shared" si="88"/>
        <v>-1473445.7063838975</v>
      </c>
      <c r="M603" s="7">
        <f t="shared" si="89"/>
        <v>4393.7530143358817</v>
      </c>
      <c r="N603" s="7">
        <f t="shared" si="90"/>
        <v>-376611.89303967706</v>
      </c>
      <c r="O603" s="7">
        <f t="shared" si="91"/>
        <v>-5666.4341972140974</v>
      </c>
      <c r="P603" s="7">
        <f t="shared" si="92"/>
        <v>0</v>
      </c>
      <c r="R603" s="7">
        <f t="shared" si="95"/>
        <v>0</v>
      </c>
      <c r="S603" s="163">
        <f t="shared" si="93"/>
        <v>-1851330.2806064528</v>
      </c>
    </row>
    <row r="604" spans="1:19" ht="15.75" thickBot="1" x14ac:dyDescent="0.3">
      <c r="A604" s="104">
        <v>96</v>
      </c>
      <c r="B604" s="133">
        <v>42781</v>
      </c>
      <c r="C604" s="89">
        <f>LN('Historical Rates'!C585/'Historical Rates'!C584)</f>
        <v>1.6758740189463869E-3</v>
      </c>
      <c r="D604" s="89">
        <f>LN('Historical Rates'!D585/'Historical Rates'!D584)</f>
        <v>-2.5587851043599105E-3</v>
      </c>
      <c r="E604" s="89">
        <f>LN('Historical Rates'!E585/'Historical Rates'!E584)</f>
        <v>-7.0111889758218298E-4</v>
      </c>
      <c r="F604" s="89">
        <f>LN('Historical Rates'!F585/'Historical Rates'!F584)</f>
        <v>5.38117890451675E-3</v>
      </c>
      <c r="H604" s="89">
        <f>LN('Historical Rates'!H585/'Historical Rates'!H584)</f>
        <v>1.7094995330769684E-3</v>
      </c>
      <c r="I604" s="89">
        <f>LN('Historical Rates'!I585/'Historical Rates'!I584)</f>
        <v>3.5273405179684406E-3</v>
      </c>
      <c r="K604" s="10">
        <f t="shared" si="94"/>
        <v>9.500057848343251E-4</v>
      </c>
      <c r="L604" s="7">
        <f t="shared" si="88"/>
        <v>590118.35225428618</v>
      </c>
      <c r="M604" s="7">
        <f t="shared" si="89"/>
        <v>4629.4538034270199</v>
      </c>
      <c r="N604" s="7">
        <f t="shared" si="90"/>
        <v>-56998.931726390692</v>
      </c>
      <c r="O604" s="7">
        <f t="shared" si="91"/>
        <v>-3375.452091436222</v>
      </c>
      <c r="P604" s="7">
        <f t="shared" si="92"/>
        <v>0</v>
      </c>
      <c r="R604" s="7">
        <f t="shared" si="95"/>
        <v>0</v>
      </c>
      <c r="S604" s="163">
        <f t="shared" si="93"/>
        <v>534373.42223988625</v>
      </c>
    </row>
    <row r="605" spans="1:19" ht="15.75" thickBot="1" x14ac:dyDescent="0.3">
      <c r="A605" s="104">
        <v>97</v>
      </c>
      <c r="B605" s="133">
        <v>42782</v>
      </c>
      <c r="C605" s="89">
        <f>LN('Historical Rates'!C586/'Historical Rates'!C585)</f>
        <v>-5.5660213040297423E-3</v>
      </c>
      <c r="D605" s="89">
        <f>LN('Historical Rates'!D586/'Historical Rates'!D585)</f>
        <v>-8.8696255374928704E-3</v>
      </c>
      <c r="E605" s="89">
        <f>LN('Historical Rates'!E586/'Historical Rates'!E585)</f>
        <v>-1.1226167034370025E-2</v>
      </c>
      <c r="F605" s="89">
        <f>LN('Historical Rates'!F586/'Historical Rates'!F585)</f>
        <v>0</v>
      </c>
      <c r="H605" s="89">
        <f>LN('Historical Rates'!H586/'Historical Rates'!H585)</f>
        <v>-5.7097334518282222E-3</v>
      </c>
      <c r="I605" s="89">
        <f>LN('Historical Rates'!I586/'Historical Rates'!I585)</f>
        <v>-1.4184634991956413E-2</v>
      </c>
      <c r="K605" s="10">
        <f t="shared" si="94"/>
        <v>-5.0783513583922257E-3</v>
      </c>
      <c r="L605" s="7">
        <f t="shared" si="88"/>
        <v>-1959939.2814808972</v>
      </c>
      <c r="M605" s="7">
        <f t="shared" si="89"/>
        <v>16047.272437828064</v>
      </c>
      <c r="N605" s="7">
        <f t="shared" si="90"/>
        <v>-912654.80155754928</v>
      </c>
      <c r="O605" s="7">
        <f t="shared" si="91"/>
        <v>0</v>
      </c>
      <c r="P605" s="7">
        <f t="shared" si="92"/>
        <v>0</v>
      </c>
      <c r="R605" s="7">
        <f t="shared" si="95"/>
        <v>0</v>
      </c>
      <c r="S605" s="163">
        <f t="shared" si="93"/>
        <v>-2856546.8106006184</v>
      </c>
    </row>
    <row r="606" spans="1:19" ht="15.75" thickBot="1" x14ac:dyDescent="0.3">
      <c r="A606" s="104">
        <v>98</v>
      </c>
      <c r="B606" s="133">
        <v>42783</v>
      </c>
      <c r="C606" s="89">
        <f>LN('Historical Rates'!C587/'Historical Rates'!C586)</f>
        <v>-3.9992554709457825E-3</v>
      </c>
      <c r="D606" s="89">
        <f>LN('Historical Rates'!D587/'Historical Rates'!D586)</f>
        <v>2.5064554315524881E-3</v>
      </c>
      <c r="E606" s="89">
        <f>LN('Historical Rates'!E587/'Historical Rates'!E586)</f>
        <v>4.2172379178966237E-3</v>
      </c>
      <c r="F606" s="89">
        <f>LN('Historical Rates'!F587/'Historical Rates'!F586)</f>
        <v>0</v>
      </c>
      <c r="H606" s="89">
        <f>LN('Historical Rates'!H587/'Historical Rates'!H586)</f>
        <v>-3.9013245122506935E-3</v>
      </c>
      <c r="I606" s="89">
        <f>LN('Historical Rates'!I587/'Historical Rates'!I586)</f>
        <v>3.5650661644961446E-3</v>
      </c>
      <c r="K606" s="10">
        <f t="shared" si="94"/>
        <v>-1.9021083998382845E-3</v>
      </c>
      <c r="L606" s="7">
        <f t="shared" si="88"/>
        <v>-1408240.7281677446</v>
      </c>
      <c r="M606" s="7">
        <f t="shared" si="89"/>
        <v>-4534.7769185265915</v>
      </c>
      <c r="N606" s="7">
        <f t="shared" si="90"/>
        <v>342849.20430055779</v>
      </c>
      <c r="O606" s="7">
        <f t="shared" si="91"/>
        <v>0</v>
      </c>
      <c r="P606" s="7">
        <f t="shared" si="92"/>
        <v>0</v>
      </c>
      <c r="R606" s="7">
        <f t="shared" si="95"/>
        <v>0</v>
      </c>
      <c r="S606" s="163">
        <f t="shared" si="93"/>
        <v>-1069926.3007857134</v>
      </c>
    </row>
    <row r="607" spans="1:19" ht="15.75" thickBot="1" x14ac:dyDescent="0.3">
      <c r="A607" s="104">
        <v>99</v>
      </c>
      <c r="B607" s="133">
        <v>42786</v>
      </c>
      <c r="C607" s="89">
        <f>LN('Historical Rates'!C588/'Historical Rates'!C587)</f>
        <v>-2.5390669252639466E-3</v>
      </c>
      <c r="D607" s="89">
        <f>LN('Historical Rates'!D588/'Historical Rates'!D587)</f>
        <v>-9.7603471488932995E-3</v>
      </c>
      <c r="E607" s="89">
        <f>LN('Historical Rates'!E588/'Historical Rates'!E587)</f>
        <v>-2.0621601062386806E-3</v>
      </c>
      <c r="F607" s="89">
        <f>LN('Historical Rates'!F588/'Historical Rates'!F587)</f>
        <v>-1.2601426878003932E-2</v>
      </c>
      <c r="H607" s="89">
        <f>LN('Historical Rates'!H588/'Historical Rates'!H587)</f>
        <v>-2.6477883425237675E-3</v>
      </c>
      <c r="I607" s="89">
        <f>LN('Historical Rates'!I588/'Historical Rates'!I587)</f>
        <v>3.5524016043677006E-3</v>
      </c>
      <c r="K607" s="10">
        <f t="shared" si="94"/>
        <v>-1.842070191302237E-3</v>
      </c>
      <c r="L607" s="7">
        <f t="shared" si="88"/>
        <v>-894070.7793430211</v>
      </c>
      <c r="M607" s="7">
        <f t="shared" si="89"/>
        <v>17658.800715316564</v>
      </c>
      <c r="N607" s="7">
        <f t="shared" si="90"/>
        <v>-167647.63224857644</v>
      </c>
      <c r="O607" s="7">
        <f t="shared" si="91"/>
        <v>7904.4970377655263</v>
      </c>
      <c r="P607" s="7">
        <f t="shared" si="92"/>
        <v>0</v>
      </c>
      <c r="R607" s="7">
        <f t="shared" si="95"/>
        <v>0</v>
      </c>
      <c r="S607" s="163">
        <f t="shared" si="93"/>
        <v>-1036155.1138385155</v>
      </c>
    </row>
    <row r="608" spans="1:19" ht="15.75" thickBot="1" x14ac:dyDescent="0.3">
      <c r="A608" s="104">
        <v>100</v>
      </c>
      <c r="B608" s="133">
        <v>42787</v>
      </c>
      <c r="C608" s="89">
        <f>LN('Historical Rates'!C589/'Historical Rates'!C588)</f>
        <v>1.818752461210181E-3</v>
      </c>
      <c r="D608" s="89">
        <f>LN('Historical Rates'!D589/'Historical Rates'!D588)</f>
        <v>5.4956274243206926E-3</v>
      </c>
      <c r="E608" s="89">
        <f>LN('Historical Rates'!E589/'Historical Rates'!E588)</f>
        <v>-2.6544366114190498E-4</v>
      </c>
      <c r="F608" s="89">
        <f>LN('Historical Rates'!F589/'Historical Rates'!F588)</f>
        <v>-3.6297680505786127E-3</v>
      </c>
      <c r="H608" s="89">
        <f>LN('Historical Rates'!H589/'Historical Rates'!H588)</f>
        <v>1.727613444377811E-3</v>
      </c>
      <c r="I608" s="89">
        <f>LN('Historical Rates'!I589/'Historical Rates'!I588)</f>
        <v>0</v>
      </c>
      <c r="K608" s="10">
        <f t="shared" si="94"/>
        <v>1.0865585692862291E-3</v>
      </c>
      <c r="L608" s="7">
        <f t="shared" si="88"/>
        <v>640429.52718041686</v>
      </c>
      <c r="M608" s="7">
        <f t="shared" si="89"/>
        <v>-9942.9034655505457</v>
      </c>
      <c r="N608" s="7">
        <f t="shared" si="90"/>
        <v>-21579.799333332241</v>
      </c>
      <c r="O608" s="7">
        <f t="shared" si="91"/>
        <v>2276.8446050864463</v>
      </c>
      <c r="P608" s="7">
        <f t="shared" si="92"/>
        <v>0</v>
      </c>
      <c r="R608" s="7">
        <f t="shared" si="95"/>
        <v>0</v>
      </c>
      <c r="S608" s="163">
        <f t="shared" si="93"/>
        <v>611183.66898662061</v>
      </c>
    </row>
    <row r="609" spans="1:19" ht="15.75" thickBot="1" x14ac:dyDescent="0.3">
      <c r="A609" s="104">
        <v>101</v>
      </c>
      <c r="B609" s="133">
        <v>42788</v>
      </c>
      <c r="C609" s="89">
        <f>LN('Historical Rates'!C590/'Historical Rates'!C589)</f>
        <v>-6.0649097838004467E-3</v>
      </c>
      <c r="D609" s="89">
        <f>LN('Historical Rates'!D590/'Historical Rates'!D589)</f>
        <v>-9.2692645937789541E-3</v>
      </c>
      <c r="E609" s="89">
        <f>LN('Historical Rates'!E590/'Historical Rates'!E589)</f>
        <v>-1.3811348639495626E-2</v>
      </c>
      <c r="F609" s="89">
        <f>LN('Historical Rates'!F590/'Historical Rates'!F589)</f>
        <v>-5.4694758045354328E-3</v>
      </c>
      <c r="H609" s="89">
        <f>LN('Historical Rates'!H590/'Historical Rates'!H589)</f>
        <v>-5.7703564613363666E-3</v>
      </c>
      <c r="I609" s="89">
        <f>LN('Historical Rates'!I590/'Historical Rates'!I589)</f>
        <v>-1.0695289116747919E-2</v>
      </c>
      <c r="K609" s="10">
        <f t="shared" si="94"/>
        <v>-5.7569092249256555E-3</v>
      </c>
      <c r="L609" s="7">
        <f t="shared" si="88"/>
        <v>-2135610.7486154158</v>
      </c>
      <c r="M609" s="7">
        <f t="shared" si="89"/>
        <v>16770.31500438404</v>
      </c>
      <c r="N609" s="7">
        <f t="shared" si="90"/>
        <v>-1122822.5638572425</v>
      </c>
      <c r="O609" s="7">
        <f t="shared" si="91"/>
        <v>3430.8380879109409</v>
      </c>
      <c r="P609" s="7">
        <f t="shared" si="92"/>
        <v>0</v>
      </c>
      <c r="R609" s="7">
        <f t="shared" si="95"/>
        <v>0</v>
      </c>
      <c r="S609" s="163">
        <f t="shared" si="93"/>
        <v>-3238232.1593803633</v>
      </c>
    </row>
    <row r="610" spans="1:19" ht="15.75" thickBot="1" x14ac:dyDescent="0.3">
      <c r="A610" s="104">
        <v>102</v>
      </c>
      <c r="B610" s="133">
        <v>42789</v>
      </c>
      <c r="C610" s="89">
        <f>LN('Historical Rates'!C591/'Historical Rates'!C590)</f>
        <v>-1.0042057937103986E-2</v>
      </c>
      <c r="D610" s="89">
        <f>LN('Historical Rates'!D591/'Historical Rates'!D590)</f>
        <v>-8.6646821399331848E-3</v>
      </c>
      <c r="E610" s="89">
        <f>LN('Historical Rates'!E591/'Historical Rates'!E590)</f>
        <v>-1.2974098696175563E-2</v>
      </c>
      <c r="F610" s="89">
        <f>LN('Historical Rates'!F591/'Historical Rates'!F590)</f>
        <v>-7.3394824880457996E-3</v>
      </c>
      <c r="H610" s="89">
        <f>LN('Historical Rates'!H591/'Historical Rates'!H590)</f>
        <v>-1.012048421731964E-2</v>
      </c>
      <c r="I610" s="89">
        <f>LN('Historical Rates'!I591/'Historical Rates'!I590)</f>
        <v>-3.5906681307285959E-3</v>
      </c>
      <c r="K610" s="10">
        <f t="shared" si="94"/>
        <v>-8.1254835607045117E-3</v>
      </c>
      <c r="L610" s="7">
        <f t="shared" si="88"/>
        <v>-3536066.9215526879</v>
      </c>
      <c r="M610" s="7">
        <f t="shared" si="89"/>
        <v>15676.480850170576</v>
      </c>
      <c r="N610" s="7">
        <f t="shared" si="90"/>
        <v>-1054756.573164657</v>
      </c>
      <c r="O610" s="7">
        <f t="shared" si="91"/>
        <v>4603.8371802764887</v>
      </c>
      <c r="P610" s="7">
        <f t="shared" si="92"/>
        <v>0</v>
      </c>
      <c r="R610" s="7">
        <f t="shared" si="95"/>
        <v>0</v>
      </c>
      <c r="S610" s="163">
        <f t="shared" si="93"/>
        <v>-4570543.1766868979</v>
      </c>
    </row>
    <row r="611" spans="1:19" ht="15.75" thickBot="1" x14ac:dyDescent="0.3">
      <c r="A611" s="104">
        <v>103</v>
      </c>
      <c r="B611" s="133">
        <v>42790</v>
      </c>
      <c r="C611" s="89">
        <f>LN('Historical Rates'!C592/'Historical Rates'!C591)</f>
        <v>-4.5952150298984003E-3</v>
      </c>
      <c r="D611" s="89">
        <f>LN('Historical Rates'!D592/'Historical Rates'!D591)</f>
        <v>-2.434494123139007E-3</v>
      </c>
      <c r="E611" s="89">
        <f>LN('Historical Rates'!E592/'Historical Rates'!E591)</f>
        <v>-1.3643600994631372E-3</v>
      </c>
      <c r="F611" s="89">
        <f>LN('Historical Rates'!F592/'Historical Rates'!F591)</f>
        <v>-7.3937490249382648E-3</v>
      </c>
      <c r="H611" s="89">
        <f>LN('Historical Rates'!H592/'Historical Rates'!H591)</f>
        <v>-4.5702311926840208E-3</v>
      </c>
      <c r="I611" s="89">
        <f>LN('Historical Rates'!I592/'Historical Rates'!I591)</f>
        <v>-7.2202479734870201E-3</v>
      </c>
      <c r="K611" s="10">
        <f t="shared" si="94"/>
        <v>-3.0577511628634446E-3</v>
      </c>
      <c r="L611" s="7">
        <f t="shared" si="88"/>
        <v>-1618093.4193386559</v>
      </c>
      <c r="M611" s="7">
        <f t="shared" si="89"/>
        <v>4404.5817128538938</v>
      </c>
      <c r="N611" s="7">
        <f t="shared" si="90"/>
        <v>-110918.5167133444</v>
      </c>
      <c r="O611" s="7">
        <f t="shared" si="91"/>
        <v>4637.8769508730256</v>
      </c>
      <c r="P611" s="7">
        <f t="shared" si="92"/>
        <v>0</v>
      </c>
      <c r="R611" s="7">
        <f t="shared" si="95"/>
        <v>0</v>
      </c>
      <c r="S611" s="163">
        <f t="shared" si="93"/>
        <v>-1719969.4773882735</v>
      </c>
    </row>
    <row r="612" spans="1:19" ht="15.75" thickBot="1" x14ac:dyDescent="0.3">
      <c r="A612" s="104">
        <v>104</v>
      </c>
      <c r="B612" s="133">
        <v>42793</v>
      </c>
      <c r="C612" s="89">
        <f>LN('Historical Rates'!C593/'Historical Rates'!C592)</f>
        <v>-3.7171190298345529E-3</v>
      </c>
      <c r="D612" s="89">
        <f>LN('Historical Rates'!D593/'Historical Rates'!D592)</f>
        <v>1.6407315188896141E-3</v>
      </c>
      <c r="E612" s="89">
        <f>LN('Historical Rates'!E593/'Historical Rates'!E592)</f>
        <v>7.2789036332785947E-4</v>
      </c>
      <c r="F612" s="89">
        <f>LN('Historical Rates'!F593/'Historical Rates'!F592)</f>
        <v>-1.8570107472126599E-3</v>
      </c>
      <c r="H612" s="89">
        <f>LN('Historical Rates'!H593/'Historical Rates'!H592)</f>
        <v>-3.883500026397633E-3</v>
      </c>
      <c r="I612" s="89">
        <f>LN('Historical Rates'!I593/'Historical Rates'!I592)</f>
        <v>3.6166404701885148E-3</v>
      </c>
      <c r="K612" s="10">
        <f t="shared" si="94"/>
        <v>-2.2249471996026778E-3</v>
      </c>
      <c r="L612" s="7">
        <f t="shared" si="88"/>
        <v>-1308893.2295746696</v>
      </c>
      <c r="M612" s="7">
        <f t="shared" si="89"/>
        <v>-2968.4754525043263</v>
      </c>
      <c r="N612" s="7">
        <f t="shared" si="90"/>
        <v>59175.374200720595</v>
      </c>
      <c r="O612" s="7">
        <f t="shared" si="91"/>
        <v>1164.8471314040851</v>
      </c>
      <c r="P612" s="7">
        <f t="shared" si="92"/>
        <v>0</v>
      </c>
      <c r="R612" s="7">
        <f t="shared" si="95"/>
        <v>0</v>
      </c>
      <c r="S612" s="163">
        <f t="shared" si="93"/>
        <v>-1251521.4836950493</v>
      </c>
    </row>
    <row r="613" spans="1:19" ht="15.75" thickBot="1" x14ac:dyDescent="0.3">
      <c r="A613" s="104">
        <v>105</v>
      </c>
      <c r="B613" s="133">
        <v>42794</v>
      </c>
      <c r="C613" s="89">
        <f>LN('Historical Rates'!C594/'Historical Rates'!C593)</f>
        <v>3.1412295846890855E-3</v>
      </c>
      <c r="D613" s="89">
        <f>LN('Historical Rates'!D594/'Historical Rates'!D593)</f>
        <v>-5.2649948904680156E-3</v>
      </c>
      <c r="E613" s="89">
        <f>LN('Historical Rates'!E594/'Historical Rates'!E593)</f>
        <v>2.573692244689335E-3</v>
      </c>
      <c r="F613" s="89">
        <f>LN('Historical Rates'!F594/'Historical Rates'!F593)</f>
        <v>5.5607186846971792E-3</v>
      </c>
      <c r="H613" s="89">
        <f>LN('Historical Rates'!H594/'Historical Rates'!H593)</f>
        <v>3.2960594878574077E-3</v>
      </c>
      <c r="I613" s="89">
        <f>LN('Historical Rates'!I594/'Historical Rates'!I593)</f>
        <v>3.6036075032983964E-3</v>
      </c>
      <c r="K613" s="10">
        <f t="shared" si="94"/>
        <v>2.3491394883589966E-3</v>
      </c>
      <c r="L613" s="7">
        <f t="shared" si="88"/>
        <v>1106107.7417588634</v>
      </c>
      <c r="M613" s="7">
        <f t="shared" si="89"/>
        <v>9525.6340906354617</v>
      </c>
      <c r="N613" s="7">
        <f t="shared" si="90"/>
        <v>209233.71063834886</v>
      </c>
      <c r="O613" s="7">
        <f t="shared" si="91"/>
        <v>-3488.0720093499995</v>
      </c>
      <c r="P613" s="7">
        <f t="shared" si="92"/>
        <v>0</v>
      </c>
      <c r="R613" s="7">
        <f t="shared" si="95"/>
        <v>0</v>
      </c>
      <c r="S613" s="163">
        <f t="shared" si="93"/>
        <v>1321379.0144784979</v>
      </c>
    </row>
    <row r="614" spans="1:19" ht="15.75" thickBot="1" x14ac:dyDescent="0.3">
      <c r="A614" s="104">
        <v>106</v>
      </c>
      <c r="B614" s="133">
        <v>42795</v>
      </c>
      <c r="C614" s="89">
        <f>LN('Historical Rates'!C595/'Historical Rates'!C594)</f>
        <v>9.2765868815180392E-4</v>
      </c>
      <c r="D614" s="89">
        <f>LN('Historical Rates'!D595/'Historical Rates'!D594)</f>
        <v>8.4940996857487067E-4</v>
      </c>
      <c r="E614" s="89">
        <f>LN('Historical Rates'!E595/'Historical Rates'!E594)</f>
        <v>1.2088610979827648E-3</v>
      </c>
      <c r="F614" s="89">
        <f>LN('Historical Rates'!F595/'Historical Rates'!F594)</f>
        <v>-1.8501392881613661E-3</v>
      </c>
      <c r="H614" s="89">
        <f>LN('Historical Rates'!H595/'Historical Rates'!H594)</f>
        <v>9.3973929152346507E-4</v>
      </c>
      <c r="I614" s="89">
        <f>LN('Historical Rates'!I595/'Historical Rates'!I594)</f>
        <v>0</v>
      </c>
      <c r="K614" s="10">
        <f t="shared" si="94"/>
        <v>7.5476795790297086E-4</v>
      </c>
      <c r="L614" s="7">
        <f t="shared" si="88"/>
        <v>326652.4871903442</v>
      </c>
      <c r="M614" s="7">
        <f t="shared" si="89"/>
        <v>-1536.7856421344304</v>
      </c>
      <c r="N614" s="7">
        <f t="shared" si="90"/>
        <v>98276.899151092424</v>
      </c>
      <c r="O614" s="7">
        <f t="shared" si="91"/>
        <v>1160.5368712849802</v>
      </c>
      <c r="P614" s="7">
        <f t="shared" si="92"/>
        <v>0</v>
      </c>
      <c r="R614" s="7">
        <f t="shared" si="95"/>
        <v>0</v>
      </c>
      <c r="S614" s="163">
        <f t="shared" si="93"/>
        <v>424553.13757058716</v>
      </c>
    </row>
    <row r="615" spans="1:19" ht="15.75" thickBot="1" x14ac:dyDescent="0.3">
      <c r="A615" s="104">
        <v>107</v>
      </c>
      <c r="B615" s="133">
        <v>42796</v>
      </c>
      <c r="C615" s="89">
        <f>LN('Historical Rates'!C596/'Historical Rates'!C595)</f>
        <v>3.2878491033565367E-3</v>
      </c>
      <c r="D615" s="89">
        <f>LN('Historical Rates'!D596/'Historical Rates'!D595)</f>
        <v>-1.3130287791971857E-3</v>
      </c>
      <c r="E615" s="89">
        <f>LN('Historical Rates'!E596/'Historical Rates'!E595)</f>
        <v>-1.2693425302013567E-3</v>
      </c>
      <c r="F615" s="89">
        <f>LN('Historical Rates'!F596/'Historical Rates'!F595)</f>
        <v>0</v>
      </c>
      <c r="H615" s="89">
        <f>LN('Historical Rates'!H596/'Historical Rates'!H595)</f>
        <v>3.1651160588952424E-3</v>
      </c>
      <c r="I615" s="89">
        <f>LN('Historical Rates'!I596/'Historical Rates'!I595)</f>
        <v>-7.2202479734870201E-3</v>
      </c>
      <c r="K615" s="10">
        <f t="shared" si="94"/>
        <v>1.8789822599609668E-3</v>
      </c>
      <c r="L615" s="7">
        <f t="shared" si="88"/>
        <v>1157736.2459221713</v>
      </c>
      <c r="M615" s="7">
        <f t="shared" si="89"/>
        <v>2375.5828754459371</v>
      </c>
      <c r="N615" s="7">
        <f t="shared" si="90"/>
        <v>-103193.86407334765</v>
      </c>
      <c r="O615" s="7">
        <f t="shared" si="91"/>
        <v>0</v>
      </c>
      <c r="P615" s="7">
        <f t="shared" si="92"/>
        <v>0</v>
      </c>
      <c r="R615" s="7">
        <f t="shared" si="95"/>
        <v>0</v>
      </c>
      <c r="S615" s="163">
        <f t="shared" si="93"/>
        <v>1056917.9647242697</v>
      </c>
    </row>
    <row r="616" spans="1:19" ht="15.75" thickBot="1" x14ac:dyDescent="0.3">
      <c r="A616" s="104">
        <v>108</v>
      </c>
      <c r="B616" s="133">
        <v>42797</v>
      </c>
      <c r="C616" s="89">
        <f>LN('Historical Rates'!C597/'Historical Rates'!C596)</f>
        <v>3.8486664659631428E-3</v>
      </c>
      <c r="D616" s="89">
        <f>LN('Historical Rates'!D597/'Historical Rates'!D596)</f>
        <v>-4.6739313760924455E-3</v>
      </c>
      <c r="E616" s="89">
        <f>LN('Historical Rates'!E597/'Historical Rates'!E596)</f>
        <v>2.7180495110062063E-3</v>
      </c>
      <c r="F616" s="89">
        <f>LN('Historical Rates'!F597/'Historical Rates'!F596)</f>
        <v>-3.710579396535713E-3</v>
      </c>
      <c r="H616" s="89">
        <f>LN('Historical Rates'!H597/'Historical Rates'!H596)</f>
        <v>3.9715038768496878E-3</v>
      </c>
      <c r="I616" s="89">
        <f>LN('Historical Rates'!I597/'Historical Rates'!I596)</f>
        <v>0</v>
      </c>
      <c r="K616" s="10">
        <f t="shared" si="94"/>
        <v>2.8213015936601549E-3</v>
      </c>
      <c r="L616" s="7">
        <f t="shared" si="88"/>
        <v>1355214.4657617931</v>
      </c>
      <c r="M616" s="7">
        <f t="shared" si="89"/>
        <v>8456.2589289501193</v>
      </c>
      <c r="N616" s="7">
        <f t="shared" si="90"/>
        <v>220969.53746512363</v>
      </c>
      <c r="O616" s="7">
        <f t="shared" si="91"/>
        <v>2327.5351380649568</v>
      </c>
      <c r="P616" s="7">
        <f t="shared" si="92"/>
        <v>0</v>
      </c>
      <c r="R616" s="7">
        <f t="shared" si="95"/>
        <v>0</v>
      </c>
      <c r="S616" s="163">
        <f t="shared" si="93"/>
        <v>1586967.7972939319</v>
      </c>
    </row>
    <row r="617" spans="1:19" ht="15.75" thickBot="1" x14ac:dyDescent="0.3">
      <c r="A617" s="104">
        <v>109</v>
      </c>
      <c r="B617" s="133">
        <v>42800</v>
      </c>
      <c r="C617" s="89">
        <f>LN('Historical Rates'!C598/'Historical Rates'!C597)</f>
        <v>7.7791873184621966E-3</v>
      </c>
      <c r="D617" s="89">
        <f>LN('Historical Rates'!D598/'Historical Rates'!D597)</f>
        <v>4.4162724635335359E-3</v>
      </c>
      <c r="E617" s="89">
        <f>LN('Historical Rates'!E598/'Historical Rates'!E597)</f>
        <v>6.9127469313221262E-3</v>
      </c>
      <c r="F617" s="89">
        <f>LN('Historical Rates'!F598/'Historical Rates'!F597)</f>
        <v>3.7105793965357746E-3</v>
      </c>
      <c r="H617" s="89">
        <f>LN('Historical Rates'!H598/'Historical Rates'!H597)</f>
        <v>7.664652549950769E-3</v>
      </c>
      <c r="I617" s="89">
        <f>LN('Historical Rates'!I598/'Historical Rates'!I597)</f>
        <v>7.2202479734870973E-3</v>
      </c>
      <c r="K617" s="10">
        <f t="shared" si="94"/>
        <v>5.8505784175966746E-3</v>
      </c>
      <c r="L617" s="7">
        <f t="shared" si="88"/>
        <v>2739251.9666451197</v>
      </c>
      <c r="M617" s="7">
        <f t="shared" si="89"/>
        <v>-7990.092375650951</v>
      </c>
      <c r="N617" s="7">
        <f t="shared" si="90"/>
        <v>561986.26472489419</v>
      </c>
      <c r="O617" s="7">
        <f t="shared" si="91"/>
        <v>-2327.5351380649954</v>
      </c>
      <c r="P617" s="7">
        <f t="shared" si="92"/>
        <v>0</v>
      </c>
      <c r="R617" s="7">
        <f t="shared" si="95"/>
        <v>0</v>
      </c>
      <c r="S617" s="163">
        <f t="shared" si="93"/>
        <v>3290920.6038562981</v>
      </c>
    </row>
    <row r="618" spans="1:19" ht="15.75" thickBot="1" x14ac:dyDescent="0.3">
      <c r="A618" s="104">
        <v>110</v>
      </c>
      <c r="B618" s="133">
        <v>42801</v>
      </c>
      <c r="C618" s="89">
        <f>LN('Historical Rates'!C599/'Historical Rates'!C598)</f>
        <v>-3.7871660489248219E-3</v>
      </c>
      <c r="D618" s="89">
        <f>LN('Historical Rates'!D599/'Historical Rates'!D598)</f>
        <v>-5.9286756302300025E-4</v>
      </c>
      <c r="E618" s="89">
        <f>LN('Historical Rates'!E599/'Historical Rates'!E598)</f>
        <v>4.1844817013466859E-3</v>
      </c>
      <c r="F618" s="89">
        <f>LN('Historical Rates'!F599/'Historical Rates'!F598)</f>
        <v>9.2166551049240476E-3</v>
      </c>
      <c r="H618" s="89">
        <f>LN('Historical Rates'!H599/'Historical Rates'!H598)</f>
        <v>-3.7088591425229098E-3</v>
      </c>
      <c r="I618" s="89">
        <f>LN('Historical Rates'!I599/'Historical Rates'!I598)</f>
        <v>0</v>
      </c>
      <c r="K618" s="10">
        <f t="shared" si="94"/>
        <v>-1.7743823725721605E-3</v>
      </c>
      <c r="L618" s="7">
        <f t="shared" si="88"/>
        <v>-1333558.5868858723</v>
      </c>
      <c r="M618" s="7">
        <f t="shared" si="89"/>
        <v>1072.6391168561699</v>
      </c>
      <c r="N618" s="7">
        <f t="shared" si="90"/>
        <v>340186.21895358828</v>
      </c>
      <c r="O618" s="7">
        <f t="shared" si="91"/>
        <v>-5781.3312476657075</v>
      </c>
      <c r="P618" s="7">
        <f t="shared" si="92"/>
        <v>0</v>
      </c>
      <c r="R618" s="7">
        <f t="shared" si="95"/>
        <v>0</v>
      </c>
      <c r="S618" s="163">
        <f t="shared" si="93"/>
        <v>-998081.06006309344</v>
      </c>
    </row>
    <row r="619" spans="1:19" ht="15.75" thickBot="1" x14ac:dyDescent="0.3">
      <c r="A619" s="104">
        <v>111</v>
      </c>
      <c r="B619" s="133">
        <v>42803</v>
      </c>
      <c r="C619" s="89">
        <f>LN('Historical Rates'!C600/'Historical Rates'!C599)</f>
        <v>-3.4842137176830526E-3</v>
      </c>
      <c r="D619" s="89">
        <f>LN('Historical Rates'!D600/'Historical Rates'!D599)</f>
        <v>-1.0028718784767342E-2</v>
      </c>
      <c r="E619" s="89">
        <f>LN('Historical Rates'!E600/'Historical Rates'!E599)</f>
        <v>-7.3644207822479504E-3</v>
      </c>
      <c r="F619" s="89">
        <f>LN('Historical Rates'!F600/'Historical Rates'!F599)</f>
        <v>-3.6764747293087483E-3</v>
      </c>
      <c r="H619" s="89">
        <f>LN('Historical Rates'!H600/'Historical Rates'!H599)</f>
        <v>-3.4895929327838013E-3</v>
      </c>
      <c r="I619" s="89">
        <f>LN('Historical Rates'!I600/'Historical Rates'!I599)</f>
        <v>-7.2202479734870201E-3</v>
      </c>
      <c r="K619" s="10">
        <f t="shared" si="94"/>
        <v>-3.2091611489817626E-3</v>
      </c>
      <c r="L619" s="7">
        <f t="shared" si="88"/>
        <v>-1226881.2779098765</v>
      </c>
      <c r="M619" s="7">
        <f t="shared" si="89"/>
        <v>18144.34914543368</v>
      </c>
      <c r="N619" s="7">
        <f t="shared" si="90"/>
        <v>-598706.03804764827</v>
      </c>
      <c r="O619" s="7">
        <f t="shared" si="91"/>
        <v>2306.1423034534987</v>
      </c>
      <c r="P619" s="7">
        <f t="shared" si="92"/>
        <v>0</v>
      </c>
      <c r="R619" s="7">
        <f t="shared" si="95"/>
        <v>0</v>
      </c>
      <c r="S619" s="163">
        <f t="shared" si="93"/>
        <v>-1805136.8245086377</v>
      </c>
    </row>
    <row r="620" spans="1:19" ht="15.75" thickBot="1" x14ac:dyDescent="0.3">
      <c r="A620" s="104">
        <v>112</v>
      </c>
      <c r="B620" s="133">
        <v>42804</v>
      </c>
      <c r="C620" s="89">
        <f>LN('Historical Rates'!C601/'Historical Rates'!C600)</f>
        <v>5.2217787211640684E-3</v>
      </c>
      <c r="D620" s="89">
        <f>LN('Historical Rates'!D601/'Historical Rates'!D600)</f>
        <v>2.3412512970768314E-3</v>
      </c>
      <c r="E620" s="89">
        <f>LN('Historical Rates'!E601/'Historical Rates'!E600)</f>
        <v>4.9455343804345924E-3</v>
      </c>
      <c r="F620" s="89">
        <f>LN('Historical Rates'!F601/'Historical Rates'!F600)</f>
        <v>-9.2507597721509984E-3</v>
      </c>
      <c r="H620" s="89">
        <f>LN('Historical Rates'!H601/'Historical Rates'!H600)</f>
        <v>5.2298335251088285E-3</v>
      </c>
      <c r="I620" s="89">
        <f>LN('Historical Rates'!I601/'Historical Rates'!I600)</f>
        <v>0</v>
      </c>
      <c r="K620" s="10">
        <f t="shared" si="94"/>
        <v>3.9864307944179151E-3</v>
      </c>
      <c r="L620" s="7">
        <f t="shared" si="88"/>
        <v>1838722.6127576916</v>
      </c>
      <c r="M620" s="7">
        <f t="shared" si="89"/>
        <v>-4235.8831554719891</v>
      </c>
      <c r="N620" s="7">
        <f t="shared" si="90"/>
        <v>402057.59318856033</v>
      </c>
      <c r="O620" s="7">
        <f t="shared" si="91"/>
        <v>5802.7240822771564</v>
      </c>
      <c r="P620" s="7">
        <f t="shared" si="92"/>
        <v>0</v>
      </c>
      <c r="R620" s="7">
        <f t="shared" si="95"/>
        <v>0</v>
      </c>
      <c r="S620" s="163">
        <f t="shared" si="93"/>
        <v>2242347.0468730573</v>
      </c>
    </row>
    <row r="621" spans="1:19" ht="15.75" thickBot="1" x14ac:dyDescent="0.3">
      <c r="A621" s="104">
        <v>113</v>
      </c>
      <c r="B621" s="133">
        <v>42807</v>
      </c>
      <c r="C621" s="89">
        <f>LN('Historical Rates'!C602/'Historical Rates'!C601)</f>
        <v>3.6548136086216347E-3</v>
      </c>
      <c r="D621" s="89">
        <f>LN('Historical Rates'!D602/'Historical Rates'!D601)</f>
        <v>5.31247605199665E-3</v>
      </c>
      <c r="E621" s="89">
        <f>LN('Historical Rates'!E602/'Historical Rates'!E601)</f>
        <v>8.7518791588911456E-3</v>
      </c>
      <c r="F621" s="89">
        <f>LN('Historical Rates'!F602/'Historical Rates'!F601)</f>
        <v>0</v>
      </c>
      <c r="H621" s="89">
        <f>LN('Historical Rates'!H602/'Historical Rates'!H601)</f>
        <v>3.4714221391950219E-3</v>
      </c>
      <c r="I621" s="89">
        <f>LN('Historical Rates'!I602/'Historical Rates'!I601)</f>
        <v>0</v>
      </c>
      <c r="K621" s="10">
        <f t="shared" si="94"/>
        <v>3.5357559283205153E-3</v>
      </c>
      <c r="L621" s="7">
        <f t="shared" si="88"/>
        <v>1286953.8880209457</v>
      </c>
      <c r="M621" s="7">
        <f t="shared" si="89"/>
        <v>-9611.538859838367</v>
      </c>
      <c r="N621" s="7">
        <f t="shared" si="90"/>
        <v>711502.377664531</v>
      </c>
      <c r="O621" s="7">
        <f t="shared" si="91"/>
        <v>0</v>
      </c>
      <c r="P621" s="7">
        <f t="shared" si="92"/>
        <v>0</v>
      </c>
      <c r="R621" s="7">
        <f t="shared" si="95"/>
        <v>0</v>
      </c>
      <c r="S621" s="163">
        <f t="shared" si="93"/>
        <v>1988844.7268256382</v>
      </c>
    </row>
    <row r="622" spans="1:19" ht="15.75" thickBot="1" x14ac:dyDescent="0.3">
      <c r="A622" s="104">
        <v>114</v>
      </c>
      <c r="B622" s="133">
        <v>42808</v>
      </c>
      <c r="C622" s="89">
        <f>LN('Historical Rates'!C603/'Historical Rates'!C602)</f>
        <v>3.1444563494102353E-4</v>
      </c>
      <c r="D622" s="89">
        <f>LN('Historical Rates'!D603/'Historical Rates'!D602)</f>
        <v>3.5088660578849224E-3</v>
      </c>
      <c r="E622" s="89">
        <f>LN('Historical Rates'!E603/'Historical Rates'!E602)</f>
        <v>5.3796943318252547E-3</v>
      </c>
      <c r="F622" s="89">
        <f>LN('Historical Rates'!F603/'Historical Rates'!F602)</f>
        <v>0</v>
      </c>
      <c r="H622" s="89">
        <f>LN('Historical Rates'!H603/'Historical Rates'!H602)</f>
        <v>4.6194711527112916E-4</v>
      </c>
      <c r="I622" s="89">
        <f>LN('Historical Rates'!I603/'Historical Rates'!I602)</f>
        <v>7.2202479734870973E-3</v>
      </c>
      <c r="K622" s="10">
        <f t="shared" si="94"/>
        <v>9.6308347571830361E-4</v>
      </c>
      <c r="L622" s="7">
        <f t="shared" si="88"/>
        <v>110724.39686224761</v>
      </c>
      <c r="M622" s="7">
        <f t="shared" si="89"/>
        <v>-6348.3773177016592</v>
      </c>
      <c r="N622" s="7">
        <f t="shared" si="90"/>
        <v>437353.53730444226</v>
      </c>
      <c r="O622" s="7">
        <f t="shared" si="91"/>
        <v>0</v>
      </c>
      <c r="P622" s="7">
        <f t="shared" si="92"/>
        <v>0</v>
      </c>
      <c r="R622" s="7">
        <f t="shared" si="95"/>
        <v>0</v>
      </c>
      <c r="S622" s="163">
        <f t="shared" si="93"/>
        <v>541729.55684898817</v>
      </c>
    </row>
    <row r="623" spans="1:19" ht="15.75" thickBot="1" x14ac:dyDescent="0.3">
      <c r="A623" s="104">
        <v>115</v>
      </c>
      <c r="B623" s="133">
        <v>42809</v>
      </c>
      <c r="C623" s="89">
        <f>LN('Historical Rates'!C604/'Historical Rates'!C603)</f>
        <v>-3.4589563730246881E-4</v>
      </c>
      <c r="D623" s="89">
        <f>LN('Historical Rates'!D604/'Historical Rates'!D603)</f>
        <v>-7.3413797475539548E-3</v>
      </c>
      <c r="E623" s="89">
        <f>LN('Historical Rates'!E604/'Historical Rates'!E603)</f>
        <v>-3.0705663334099432E-3</v>
      </c>
      <c r="F623" s="89">
        <f>LN('Historical Rates'!F604/'Historical Rates'!F603)</f>
        <v>1.8570107472126892E-3</v>
      </c>
      <c r="H623" s="89">
        <f>LN('Historical Rates'!H604/'Historical Rates'!H603)</f>
        <v>-3.4644032911893517E-4</v>
      </c>
      <c r="I623" s="89">
        <f>LN('Historical Rates'!I604/'Historical Rates'!I603)</f>
        <v>-7.2202479734870201E-3</v>
      </c>
      <c r="K623" s="10">
        <f t="shared" si="94"/>
        <v>-6.3877807864876339E-4</v>
      </c>
      <c r="L623" s="7">
        <f t="shared" ref="L623:L686" si="96">C623*L$5</f>
        <v>-121798.75171357323</v>
      </c>
      <c r="M623" s="7">
        <f t="shared" ref="M623:M686" si="97">D623*M$5</f>
        <v>13282.31055308477</v>
      </c>
      <c r="N623" s="7">
        <f t="shared" ref="N623:N686" si="98">E623*N$5</f>
        <v>-249628.13212272883</v>
      </c>
      <c r="O623" s="7">
        <f t="shared" ref="O623:O686" si="99">F623*O$5</f>
        <v>-1164.8471314041035</v>
      </c>
      <c r="P623" s="7">
        <f t="shared" ref="P623:P686" si="100">G623*P$5</f>
        <v>0</v>
      </c>
      <c r="R623" s="7">
        <f t="shared" si="95"/>
        <v>0</v>
      </c>
      <c r="S623" s="163">
        <f t="shared" si="93"/>
        <v>-359309.42041462136</v>
      </c>
    </row>
    <row r="624" spans="1:19" ht="15.75" thickBot="1" x14ac:dyDescent="0.3">
      <c r="A624" s="104">
        <v>116</v>
      </c>
      <c r="B624" s="133">
        <v>42810</v>
      </c>
      <c r="C624" s="89">
        <f>LN('Historical Rates'!C605/'Historical Rates'!C604)</f>
        <v>3.3282080393901539E-3</v>
      </c>
      <c r="D624" s="89">
        <f>LN('Historical Rates'!D605/'Historical Rates'!D604)</f>
        <v>9.7337561571092385E-3</v>
      </c>
      <c r="E624" s="89">
        <f>LN('Historical Rates'!E605/'Historical Rates'!E604)</f>
        <v>2.5692910195680681E-3</v>
      </c>
      <c r="F624" s="89">
        <f>LN('Historical Rates'!F605/'Historical Rates'!F604)</f>
        <v>1.8535686493230564E-3</v>
      </c>
      <c r="H624" s="89">
        <f>LN('Historical Rates'!H605/'Historical Rates'!H604)</f>
        <v>3.2287850928413237E-3</v>
      </c>
      <c r="I624" s="89">
        <f>LN('Historical Rates'!I605/'Historical Rates'!I604)</f>
        <v>7.2202479734870973E-3</v>
      </c>
      <c r="K624" s="10">
        <f t="shared" si="94"/>
        <v>2.4214444542313331E-3</v>
      </c>
      <c r="L624" s="7">
        <f t="shared" si="96"/>
        <v>1171947.6654928785</v>
      </c>
      <c r="M624" s="7">
        <f t="shared" si="97"/>
        <v>-17610.691255932161</v>
      </c>
      <c r="N624" s="7">
        <f t="shared" si="98"/>
        <v>208875.90380834515</v>
      </c>
      <c r="O624" s="7">
        <f t="shared" si="99"/>
        <v>-1162.6880066608735</v>
      </c>
      <c r="P624" s="7">
        <f t="shared" si="100"/>
        <v>0</v>
      </c>
      <c r="R624" s="7">
        <f t="shared" si="95"/>
        <v>0</v>
      </c>
      <c r="S624" s="163">
        <f t="shared" ref="S624:S687" si="101">SUM(L624:R624)</f>
        <v>1362050.1900386305</v>
      </c>
    </row>
    <row r="625" spans="1:19" ht="15.75" thickBot="1" x14ac:dyDescent="0.3">
      <c r="A625" s="104">
        <v>117</v>
      </c>
      <c r="B625" s="133">
        <v>42811</v>
      </c>
      <c r="C625" s="89">
        <f>LN('Historical Rates'!C606/'Historical Rates'!C605)</f>
        <v>-4.3666133939516613E-3</v>
      </c>
      <c r="D625" s="89">
        <f>LN('Historical Rates'!D606/'Historical Rates'!D605)</f>
        <v>-1.0278020462304719E-4</v>
      </c>
      <c r="E625" s="89">
        <f>LN('Historical Rates'!E606/'Historical Rates'!E605)</f>
        <v>3.5330524017243509E-3</v>
      </c>
      <c r="F625" s="89">
        <f>LN('Historical Rates'!F606/'Historical Rates'!F605)</f>
        <v>1.4706147389695487E-2</v>
      </c>
      <c r="H625" s="89">
        <f>LN('Historical Rates'!H606/'Historical Rates'!H605)</f>
        <v>-4.2688267882553307E-3</v>
      </c>
      <c r="I625" s="89">
        <f>LN('Historical Rates'!I606/'Historical Rates'!I605)</f>
        <v>7.168489478612497E-3</v>
      </c>
      <c r="K625" s="10">
        <f t="shared" si="94"/>
        <v>-2.2389691625722117E-3</v>
      </c>
      <c r="L625" s="7">
        <f t="shared" si="96"/>
        <v>-1537596.902773326</v>
      </c>
      <c r="M625" s="7">
        <f t="shared" si="97"/>
        <v>185.95395463199728</v>
      </c>
      <c r="N625" s="7">
        <f t="shared" si="98"/>
        <v>287226.9073421199</v>
      </c>
      <c r="O625" s="7">
        <f t="shared" si="99"/>
        <v>-9224.7250731342883</v>
      </c>
      <c r="P625" s="7">
        <f t="shared" si="100"/>
        <v>0</v>
      </c>
      <c r="R625" s="7">
        <f t="shared" si="95"/>
        <v>0</v>
      </c>
      <c r="S625" s="163">
        <f t="shared" si="101"/>
        <v>-1259408.7665497086</v>
      </c>
    </row>
    <row r="626" spans="1:19" ht="15.75" thickBot="1" x14ac:dyDescent="0.3">
      <c r="A626" s="104">
        <v>118</v>
      </c>
      <c r="B626" s="133">
        <v>42818</v>
      </c>
      <c r="C626" s="89">
        <f>LN('Historical Rates'!C607/'Historical Rates'!C606)</f>
        <v>-6.5700353201018219E-3</v>
      </c>
      <c r="D626" s="89">
        <f>LN('Historical Rates'!D607/'Historical Rates'!D606)</f>
        <v>4.9471424191435626E-3</v>
      </c>
      <c r="E626" s="89">
        <f>LN('Historical Rates'!E607/'Historical Rates'!E606)</f>
        <v>-3.8870451485697008E-3</v>
      </c>
      <c r="F626" s="89">
        <f>LN('Historical Rates'!F607/'Historical Rates'!F606)</f>
        <v>9.0827145743192263E-3</v>
      </c>
      <c r="H626" s="89">
        <f>LN('Historical Rates'!H607/'Historical Rates'!H606)</f>
        <v>-6.6121695578658674E-3</v>
      </c>
      <c r="I626" s="89">
        <f>LN('Historical Rates'!I607/'Historical Rates'!I606)</f>
        <v>0</v>
      </c>
      <c r="K626" s="10">
        <f t="shared" si="94"/>
        <v>-4.7007212789561739E-3</v>
      </c>
      <c r="L626" s="7">
        <f t="shared" si="96"/>
        <v>-2313478.4437964256</v>
      </c>
      <c r="M626" s="7">
        <f t="shared" si="97"/>
        <v>-8950.5630032688805</v>
      </c>
      <c r="N626" s="7">
        <f t="shared" si="98"/>
        <v>-316005.4903736955</v>
      </c>
      <c r="O626" s="7">
        <f t="shared" si="99"/>
        <v>-5697.3143710332215</v>
      </c>
      <c r="P626" s="7">
        <f t="shared" si="100"/>
        <v>0</v>
      </c>
      <c r="R626" s="7">
        <f t="shared" si="95"/>
        <v>0</v>
      </c>
      <c r="S626" s="163">
        <f t="shared" si="101"/>
        <v>-2644131.8115444235</v>
      </c>
    </row>
    <row r="627" spans="1:19" ht="15.75" thickBot="1" x14ac:dyDescent="0.3">
      <c r="A627" s="104">
        <v>119</v>
      </c>
      <c r="B627" s="133">
        <v>42821</v>
      </c>
      <c r="C627" s="89">
        <f>LN('Historical Rates'!C608/'Historical Rates'!C607)</f>
        <v>3.1956490469203644E-3</v>
      </c>
      <c r="D627" s="89">
        <f>LN('Historical Rates'!D608/'Historical Rates'!D607)</f>
        <v>1.068196021368813E-2</v>
      </c>
      <c r="E627" s="89">
        <f>LN('Historical Rates'!E608/'Historical Rates'!E607)</f>
        <v>9.4264136411399569E-3</v>
      </c>
      <c r="F627" s="89">
        <f>LN('Historical Rates'!F608/'Historical Rates'!F607)</f>
        <v>-1.8099552452396416E-3</v>
      </c>
      <c r="H627" s="89">
        <f>LN('Historical Rates'!H608/'Historical Rates'!H607)</f>
        <v>3.253546909092811E-3</v>
      </c>
      <c r="I627" s="89">
        <f>LN('Historical Rates'!I608/'Historical Rates'!I607)</f>
        <v>1.7699577099401075E-2</v>
      </c>
      <c r="K627" s="10">
        <f t="shared" si="94"/>
        <v>3.3305535265349328E-3</v>
      </c>
      <c r="L627" s="7">
        <f t="shared" si="96"/>
        <v>1125270.2342967433</v>
      </c>
      <c r="M627" s="7">
        <f t="shared" si="97"/>
        <v>-19326.219015052899</v>
      </c>
      <c r="N627" s="7">
        <f t="shared" si="98"/>
        <v>766340.07357229188</v>
      </c>
      <c r="O627" s="7">
        <f t="shared" si="99"/>
        <v>1135.33062668147</v>
      </c>
      <c r="P627" s="7">
        <f t="shared" si="100"/>
        <v>0</v>
      </c>
      <c r="R627" s="7">
        <f t="shared" si="95"/>
        <v>0</v>
      </c>
      <c r="S627" s="163">
        <f t="shared" si="101"/>
        <v>1873419.4194806637</v>
      </c>
    </row>
    <row r="628" spans="1:19" ht="15.75" thickBot="1" x14ac:dyDescent="0.3">
      <c r="A628" s="104">
        <v>120</v>
      </c>
      <c r="B628" s="133">
        <v>42822</v>
      </c>
      <c r="C628" s="89">
        <f>LN('Historical Rates'!C609/'Historical Rates'!C608)</f>
        <v>-3.5760097602448235E-3</v>
      </c>
      <c r="D628" s="89">
        <f>LN('Historical Rates'!D609/'Historical Rates'!D608)</f>
        <v>4.4677300288741241E-3</v>
      </c>
      <c r="E628" s="89">
        <f>LN('Historical Rates'!E609/'Historical Rates'!E608)</f>
        <v>1.7813084182780709E-3</v>
      </c>
      <c r="F628" s="89">
        <f>LN('Historical Rates'!F609/'Historical Rates'!F608)</f>
        <v>5.4200674693393345E-3</v>
      </c>
      <c r="H628" s="89">
        <f>LN('Historical Rates'!H609/'Historical Rates'!H608)</f>
        <v>-3.6027698915140297E-3</v>
      </c>
      <c r="I628" s="89">
        <f>LN('Historical Rates'!I609/'Historical Rates'!I608)</f>
        <v>3.5026305512020745E-3</v>
      </c>
      <c r="K628" s="10">
        <f t="shared" si="94"/>
        <v>-2.0015698451977476E-3</v>
      </c>
      <c r="L628" s="7">
        <f t="shared" si="96"/>
        <v>-1259205.0258572749</v>
      </c>
      <c r="M628" s="7">
        <f t="shared" si="97"/>
        <v>-8083.1914097101917</v>
      </c>
      <c r="N628" s="7">
        <f t="shared" si="98"/>
        <v>144815.20504897731</v>
      </c>
      <c r="O628" s="7">
        <f t="shared" si="99"/>
        <v>-3399.8457214924842</v>
      </c>
      <c r="P628" s="7">
        <f t="shared" si="100"/>
        <v>0</v>
      </c>
      <c r="R628" s="7">
        <f t="shared" si="95"/>
        <v>0</v>
      </c>
      <c r="S628" s="163">
        <f t="shared" si="101"/>
        <v>-1125872.8579395001</v>
      </c>
    </row>
    <row r="629" spans="1:19" ht="15.75" thickBot="1" x14ac:dyDescent="0.3">
      <c r="A629" s="104">
        <v>121</v>
      </c>
      <c r="B629" s="133">
        <v>42823</v>
      </c>
      <c r="C629" s="89">
        <f>LN('Historical Rates'!C610/'Historical Rates'!C609)</f>
        <v>-1.9039767120120812E-3</v>
      </c>
      <c r="D629" s="89">
        <f>LN('Historical Rates'!D610/'Historical Rates'!D609)</f>
        <v>-3.9619003309445452E-3</v>
      </c>
      <c r="E629" s="89">
        <f>LN('Historical Rates'!E610/'Historical Rates'!E609)</f>
        <v>-2.5707706016469679E-3</v>
      </c>
      <c r="F629" s="89">
        <f>LN('Historical Rates'!F610/'Historical Rates'!F609)</f>
        <v>-5.4200674693392556E-3</v>
      </c>
      <c r="H629" s="89">
        <f>LN('Historical Rates'!H610/'Historical Rates'!H609)</f>
        <v>-1.9812371727571704E-3</v>
      </c>
      <c r="I629" s="89">
        <f>LN('Historical Rates'!I610/'Historical Rates'!I609)</f>
        <v>-7.0175726586465346E-3</v>
      </c>
      <c r="K629" s="10">
        <f t="shared" si="94"/>
        <v>-1.5446672952844794E-3</v>
      </c>
      <c r="L629" s="7">
        <f t="shared" si="96"/>
        <v>-670439.17819639354</v>
      </c>
      <c r="M629" s="7">
        <f t="shared" si="97"/>
        <v>7168.0245928577779</v>
      </c>
      <c r="N629" s="7">
        <f t="shared" si="98"/>
        <v>-208996.18953761252</v>
      </c>
      <c r="O629" s="7">
        <f t="shared" si="99"/>
        <v>3399.8457214924347</v>
      </c>
      <c r="P629" s="7">
        <f t="shared" si="100"/>
        <v>0</v>
      </c>
      <c r="R629" s="7">
        <f t="shared" si="95"/>
        <v>0</v>
      </c>
      <c r="S629" s="163">
        <f t="shared" si="101"/>
        <v>-868867.49741965579</v>
      </c>
    </row>
    <row r="630" spans="1:19" ht="15.75" thickBot="1" x14ac:dyDescent="0.3">
      <c r="A630" s="104">
        <v>122</v>
      </c>
      <c r="B630" s="133">
        <v>42824</v>
      </c>
      <c r="C630" s="89">
        <f>LN('Historical Rates'!C611/'Historical Rates'!C610)</f>
        <v>1.0159053542071138E-3</v>
      </c>
      <c r="D630" s="89">
        <f>LN('Historical Rates'!D611/'Historical Rates'!D610)</f>
        <v>-9.5526754725588758E-3</v>
      </c>
      <c r="E630" s="89">
        <f>LN('Historical Rates'!E611/'Historical Rates'!E610)</f>
        <v>-5.3378822191290252E-3</v>
      </c>
      <c r="F630" s="89">
        <f>LN('Historical Rates'!F611/'Historical Rates'!F610)</f>
        <v>1.8099552452396077E-3</v>
      </c>
      <c r="H630" s="89">
        <f>LN('Historical Rates'!H611/'Historical Rates'!H610)</f>
        <v>1.1659089580023767E-3</v>
      </c>
      <c r="I630" s="89">
        <f>LN('Historical Rates'!I611/'Historical Rates'!I610)</f>
        <v>0</v>
      </c>
      <c r="K630" s="10">
        <f t="shared" si="94"/>
        <v>-1.0681018019430134E-4</v>
      </c>
      <c r="L630" s="7">
        <f t="shared" si="96"/>
        <v>357726.40836565639</v>
      </c>
      <c r="M630" s="7">
        <f t="shared" si="97"/>
        <v>17283.073019296949</v>
      </c>
      <c r="N630" s="7">
        <f t="shared" si="98"/>
        <v>-433954.33388098981</v>
      </c>
      <c r="O630" s="7">
        <f t="shared" si="99"/>
        <v>-1135.3306266814488</v>
      </c>
      <c r="P630" s="7">
        <f t="shared" si="100"/>
        <v>0</v>
      </c>
      <c r="R630" s="7">
        <f t="shared" si="95"/>
        <v>0</v>
      </c>
      <c r="S630" s="163">
        <f t="shared" si="101"/>
        <v>-60080.183122717892</v>
      </c>
    </row>
    <row r="631" spans="1:19" ht="15.75" thickBot="1" x14ac:dyDescent="0.3">
      <c r="A631" s="104">
        <v>123</v>
      </c>
      <c r="B631" s="133">
        <v>42825</v>
      </c>
      <c r="C631" s="89">
        <f>LN('Historical Rates'!C612/'Historical Rates'!C611)</f>
        <v>-1.1429661211896664E-3</v>
      </c>
      <c r="D631" s="89">
        <f>LN('Historical Rates'!D612/'Historical Rates'!D611)</f>
        <v>-7.4057998456135031E-4</v>
      </c>
      <c r="E631" s="89">
        <f>LN('Historical Rates'!E612/'Historical Rates'!E611)</f>
        <v>-6.1651203370036737E-3</v>
      </c>
      <c r="F631" s="89">
        <f>LN('Historical Rates'!F612/'Historical Rates'!F611)</f>
        <v>1.0791471632764386E-2</v>
      </c>
      <c r="H631" s="89">
        <f>LN('Historical Rates'!H612/'Historical Rates'!H611)</f>
        <v>-1.282574652587256E-3</v>
      </c>
      <c r="I631" s="89">
        <f>LN('Historical Rates'!I612/'Historical Rates'!I611)</f>
        <v>-3.5273405179682992E-3</v>
      </c>
      <c r="K631" s="10">
        <f t="shared" si="94"/>
        <v>-1.616198516189535E-3</v>
      </c>
      <c r="L631" s="7">
        <f t="shared" si="96"/>
        <v>-402467.77293138305</v>
      </c>
      <c r="M631" s="7">
        <f t="shared" si="97"/>
        <v>1339.8861906877928</v>
      </c>
      <c r="N631" s="7">
        <f t="shared" si="98"/>
        <v>-501206.39221918071</v>
      </c>
      <c r="O631" s="7">
        <f t="shared" si="99"/>
        <v>-6769.1664110841166</v>
      </c>
      <c r="P631" s="7">
        <f t="shared" si="100"/>
        <v>0</v>
      </c>
      <c r="R631" s="7">
        <f t="shared" si="95"/>
        <v>0</v>
      </c>
      <c r="S631" s="163">
        <f t="shared" si="101"/>
        <v>-909103.44537096005</v>
      </c>
    </row>
    <row r="632" spans="1:19" ht="15.75" thickBot="1" x14ac:dyDescent="0.3">
      <c r="A632" s="104">
        <v>124</v>
      </c>
      <c r="B632" s="133">
        <v>42828</v>
      </c>
      <c r="C632" s="89">
        <f>LN('Historical Rates'!C613/'Historical Rates'!C612)</f>
        <v>-3.3730064436561383E-3</v>
      </c>
      <c r="D632" s="89">
        <f>LN('Historical Rates'!D613/'Historical Rates'!D612)</f>
        <v>-2.4811052361537727E-3</v>
      </c>
      <c r="E632" s="89">
        <f>LN('Historical Rates'!E613/'Historical Rates'!E612)</f>
        <v>-8.9761339783118576E-3</v>
      </c>
      <c r="F632" s="89">
        <f>LN('Historical Rates'!F613/'Historical Rates'!F612)</f>
        <v>-3.5842332278150498E-3</v>
      </c>
      <c r="H632" s="89">
        <f>LN('Historical Rates'!H613/'Historical Rates'!H612)</f>
        <v>-3.3892394974708476E-3</v>
      </c>
      <c r="I632" s="89">
        <f>LN('Historical Rates'!I613/'Historical Rates'!I612)</f>
        <v>-1.0657294473988093E-2</v>
      </c>
      <c r="K632" s="10">
        <f t="shared" si="94"/>
        <v>-3.3968641099426313E-3</v>
      </c>
      <c r="L632" s="7">
        <f t="shared" si="96"/>
        <v>-1187722.336029083</v>
      </c>
      <c r="M632" s="7">
        <f t="shared" si="97"/>
        <v>4488.9123563536159</v>
      </c>
      <c r="N632" s="7">
        <f t="shared" si="98"/>
        <v>-729733.64369594899</v>
      </c>
      <c r="O632" s="7">
        <f t="shared" si="99"/>
        <v>2248.2819768115464</v>
      </c>
      <c r="P632" s="7">
        <f t="shared" si="100"/>
        <v>0</v>
      </c>
      <c r="R632" s="7">
        <f t="shared" si="95"/>
        <v>0</v>
      </c>
      <c r="S632" s="163">
        <f t="shared" si="101"/>
        <v>-1910718.7853918667</v>
      </c>
    </row>
    <row r="633" spans="1:19" ht="15.75" thickBot="1" x14ac:dyDescent="0.3">
      <c r="A633" s="104">
        <v>125</v>
      </c>
      <c r="B633" s="133">
        <v>42829</v>
      </c>
      <c r="C633" s="89">
        <f>LN('Historical Rates'!C614/'Historical Rates'!C613)</f>
        <v>-7.6528175668232642E-4</v>
      </c>
      <c r="D633" s="89">
        <f>LN('Historical Rates'!D614/'Historical Rates'!D613)</f>
        <v>5.5674880761692044E-3</v>
      </c>
      <c r="E633" s="89">
        <f>LN('Historical Rates'!E614/'Historical Rates'!E613)</f>
        <v>-2.1818733904249723E-3</v>
      </c>
      <c r="F633" s="89">
        <f>LN('Historical Rates'!F614/'Historical Rates'!F613)</f>
        <v>0</v>
      </c>
      <c r="H633" s="89">
        <f>LN('Historical Rates'!H614/'Historical Rates'!H613)</f>
        <v>-7.0265841982256245E-4</v>
      </c>
      <c r="I633" s="89">
        <f>LN('Historical Rates'!I614/'Historical Rates'!I613)</f>
        <v>7.1174677688639549E-3</v>
      </c>
      <c r="K633" s="10">
        <f t="shared" si="94"/>
        <v>-8.1232429426049456E-4</v>
      </c>
      <c r="L633" s="7">
        <f t="shared" si="96"/>
        <v>-269475.39263575606</v>
      </c>
      <c r="M633" s="7">
        <f t="shared" si="97"/>
        <v>-10072.916559440295</v>
      </c>
      <c r="N633" s="7">
        <f t="shared" si="98"/>
        <v>-177379.97484497124</v>
      </c>
      <c r="O633" s="7">
        <f t="shared" si="99"/>
        <v>0</v>
      </c>
      <c r="P633" s="7">
        <f t="shared" si="100"/>
        <v>0</v>
      </c>
      <c r="R633" s="7">
        <f t="shared" si="95"/>
        <v>0</v>
      </c>
      <c r="S633" s="163">
        <f t="shared" si="101"/>
        <v>-456928.28404016758</v>
      </c>
    </row>
    <row r="634" spans="1:19" ht="15.75" thickBot="1" x14ac:dyDescent="0.3">
      <c r="A634" s="104">
        <v>126</v>
      </c>
      <c r="B634" s="133">
        <v>42830</v>
      </c>
      <c r="C634" s="89">
        <f>LN('Historical Rates'!C615/'Historical Rates'!C614)</f>
        <v>-2.5551772182503688E-3</v>
      </c>
      <c r="D634" s="89">
        <f>LN('Historical Rates'!D615/'Historical Rates'!D614)</f>
        <v>-7.7723910307749182E-3</v>
      </c>
      <c r="E634" s="89">
        <f>LN('Historical Rates'!E615/'Historical Rates'!E614)</f>
        <v>-3.2067158669454826E-3</v>
      </c>
      <c r="F634" s="89">
        <f>LN('Historical Rates'!F615/'Historical Rates'!F614)</f>
        <v>-7.2072384049492715E-3</v>
      </c>
      <c r="H634" s="89">
        <f>LN('Historical Rates'!H615/'Historical Rates'!H614)</f>
        <v>-2.4631998848005906E-3</v>
      </c>
      <c r="I634" s="89">
        <f>LN('Historical Rates'!I615/'Historical Rates'!I614)</f>
        <v>3.539826705124208E-3</v>
      </c>
      <c r="K634" s="10">
        <f t="shared" si="94"/>
        <v>-2.0299869317707969E-3</v>
      </c>
      <c r="L634" s="7">
        <f t="shared" si="96"/>
        <v>-899743.62792471715</v>
      </c>
      <c r="M634" s="7">
        <f t="shared" si="97"/>
        <v>14062.112976128183</v>
      </c>
      <c r="N634" s="7">
        <f t="shared" si="98"/>
        <v>-260696.69409322186</v>
      </c>
      <c r="O634" s="7">
        <f t="shared" si="99"/>
        <v>4520.8844342725297</v>
      </c>
      <c r="P634" s="7">
        <f t="shared" si="100"/>
        <v>0</v>
      </c>
      <c r="R634" s="7">
        <f t="shared" si="95"/>
        <v>0</v>
      </c>
      <c r="S634" s="163">
        <f t="shared" si="101"/>
        <v>-1141857.3246075383</v>
      </c>
    </row>
    <row r="635" spans="1:19" ht="15.75" thickBot="1" x14ac:dyDescent="0.3">
      <c r="A635" s="104">
        <v>127</v>
      </c>
      <c r="B635" s="133">
        <v>42831</v>
      </c>
      <c r="C635" s="89">
        <f>LN('Historical Rates'!C616/'Historical Rates'!C615)</f>
        <v>-1.9527192209396033E-3</v>
      </c>
      <c r="D635" s="89">
        <f>LN('Historical Rates'!D616/'Historical Rates'!D615)</f>
        <v>-7.4461123181580424E-4</v>
      </c>
      <c r="E635" s="89">
        <f>LN('Historical Rates'!E616/'Historical Rates'!E615)</f>
        <v>-1.0211131019081084E-3</v>
      </c>
      <c r="F635" s="89">
        <f>LN('Historical Rates'!F616/'Historical Rates'!F615)</f>
        <v>9.0009608589761234E-3</v>
      </c>
      <c r="H635" s="89">
        <f>LN('Historical Rates'!H616/'Historical Rates'!H615)</f>
        <v>-1.9984724220317488E-3</v>
      </c>
      <c r="I635" s="89">
        <f>LN('Historical Rates'!I616/'Historical Rates'!I615)</f>
        <v>-7.0922283094919103E-3</v>
      </c>
      <c r="K635" s="10">
        <f t="shared" si="94"/>
        <v>-1.3776392196757747E-3</v>
      </c>
      <c r="L635" s="7">
        <f t="shared" si="96"/>
        <v>-687602.66944207379</v>
      </c>
      <c r="M635" s="7">
        <f t="shared" si="97"/>
        <v>1347.1796804391938</v>
      </c>
      <c r="N635" s="7">
        <f t="shared" si="98"/>
        <v>-83013.531914907478</v>
      </c>
      <c r="O635" s="7">
        <f t="shared" si="99"/>
        <v>-5646.032718009953</v>
      </c>
      <c r="P635" s="7">
        <f t="shared" si="100"/>
        <v>0</v>
      </c>
      <c r="R635" s="7">
        <f t="shared" si="95"/>
        <v>0</v>
      </c>
      <c r="S635" s="163">
        <f t="shared" si="101"/>
        <v>-774915.05439455202</v>
      </c>
    </row>
    <row r="636" spans="1:19" ht="15.75" thickBot="1" x14ac:dyDescent="0.3">
      <c r="A636" s="104">
        <v>128</v>
      </c>
      <c r="B636" s="133">
        <v>42832</v>
      </c>
      <c r="C636" s="89">
        <f>LN('Historical Rates'!C617/'Historical Rates'!C616)</f>
        <v>2.751913675510244E-3</v>
      </c>
      <c r="D636" s="89">
        <f>LN('Historical Rates'!D617/'Historical Rates'!D616)</f>
        <v>1.7963923018018476E-3</v>
      </c>
      <c r="E636" s="89">
        <f>LN('Historical Rates'!E617/'Historical Rates'!E616)</f>
        <v>2.6707093249940233E-3</v>
      </c>
      <c r="F636" s="89">
        <f>LN('Historical Rates'!F617/'Historical Rates'!F616)</f>
        <v>-5.3908486348764233E-3</v>
      </c>
      <c r="H636" s="89">
        <f>LN('Historical Rates'!H617/'Historical Rates'!H616)</f>
        <v>2.7028631531989633E-3</v>
      </c>
      <c r="I636" s="89">
        <f>LN('Historical Rates'!I617/'Historical Rates'!I616)</f>
        <v>7.0922283094918366E-3</v>
      </c>
      <c r="K636" s="10">
        <f t="shared" si="94"/>
        <v>2.1089469401132719E-3</v>
      </c>
      <c r="L636" s="7">
        <f t="shared" si="96"/>
        <v>969019.59537454578</v>
      </c>
      <c r="M636" s="7">
        <f t="shared" si="97"/>
        <v>-3250.1030117196728</v>
      </c>
      <c r="N636" s="7">
        <f t="shared" si="98"/>
        <v>217120.91772355296</v>
      </c>
      <c r="O636" s="7">
        <f t="shared" si="99"/>
        <v>3381.517623198934</v>
      </c>
      <c r="P636" s="7">
        <f t="shared" si="100"/>
        <v>0</v>
      </c>
      <c r="R636" s="7">
        <f t="shared" si="95"/>
        <v>0</v>
      </c>
      <c r="S636" s="163">
        <f t="shared" si="101"/>
        <v>1186271.9277095781</v>
      </c>
    </row>
    <row r="637" spans="1:19" ht="15.75" thickBot="1" x14ac:dyDescent="0.3">
      <c r="A637" s="104">
        <v>129</v>
      </c>
      <c r="B637" s="133">
        <v>42835</v>
      </c>
      <c r="C637" s="89">
        <f>LN('Historical Rates'!C618/'Historical Rates'!C617)</f>
        <v>2.556073884451417E-4</v>
      </c>
      <c r="D637" s="89">
        <f>LN('Historical Rates'!D618/'Historical Rates'!D617)</f>
        <v>-2.9786381924150106E-3</v>
      </c>
      <c r="E637" s="89">
        <f>LN('Historical Rates'!E618/'Historical Rates'!E617)</f>
        <v>-2.3702736910684065E-3</v>
      </c>
      <c r="F637" s="89">
        <f>LN('Historical Rates'!F618/'Historical Rates'!F617)</f>
        <v>-9.0498355199179273E-3</v>
      </c>
      <c r="H637" s="89">
        <f>LN('Historical Rates'!H618/'Historical Rates'!H617)</f>
        <v>1.1735023190151547E-4</v>
      </c>
      <c r="I637" s="89">
        <f>LN('Historical Rates'!I618/'Historical Rates'!I617)</f>
        <v>0</v>
      </c>
      <c r="K637" s="10">
        <f t="shared" si="94"/>
        <v>-1.6288978769758188E-4</v>
      </c>
      <c r="L637" s="7">
        <f t="shared" si="96"/>
        <v>90005.936715994758</v>
      </c>
      <c r="M637" s="7">
        <f t="shared" si="97"/>
        <v>5389.0683846067413</v>
      </c>
      <c r="N637" s="7">
        <f t="shared" si="98"/>
        <v>-192696.37254960998</v>
      </c>
      <c r="O637" s="7">
        <f t="shared" si="99"/>
        <v>5676.6903265789178</v>
      </c>
      <c r="P637" s="7">
        <f t="shared" si="100"/>
        <v>0</v>
      </c>
      <c r="R637" s="7">
        <f t="shared" si="95"/>
        <v>0</v>
      </c>
      <c r="S637" s="163">
        <f t="shared" si="101"/>
        <v>-91624.677122429566</v>
      </c>
    </row>
    <row r="638" spans="1:19" ht="15.75" thickBot="1" x14ac:dyDescent="0.3">
      <c r="A638" s="104">
        <v>130</v>
      </c>
      <c r="B638" s="133">
        <v>42836</v>
      </c>
      <c r="C638" s="89">
        <f>LN('Historical Rates'!C619/'Historical Rates'!C618)</f>
        <v>6.0680582479286972E-4</v>
      </c>
      <c r="D638" s="89">
        <f>LN('Historical Rates'!D619/'Historical Rates'!D618)</f>
        <v>-1.3123868020233204E-3</v>
      </c>
      <c r="E638" s="89">
        <f>LN('Historical Rates'!E619/'Historical Rates'!E618)</f>
        <v>-4.6971060705878693E-3</v>
      </c>
      <c r="F638" s="89">
        <f>LN('Historical Rates'!F619/'Historical Rates'!F618)</f>
        <v>-7.2993024816116079E-3</v>
      </c>
      <c r="H638" s="89">
        <f>LN('Historical Rates'!H619/'Historical Rates'!H618)</f>
        <v>7.0381234576835964E-4</v>
      </c>
      <c r="I638" s="89">
        <f>LN('Historical Rates'!I619/'Historical Rates'!I618)</f>
        <v>-3.5398267051241737E-3</v>
      </c>
      <c r="K638" s="10">
        <f t="shared" si="94"/>
        <v>-2.8664454253434228E-4</v>
      </c>
      <c r="L638" s="7">
        <f t="shared" si="96"/>
        <v>213671.94038260641</v>
      </c>
      <c r="M638" s="7">
        <f t="shared" si="97"/>
        <v>2374.42138530587</v>
      </c>
      <c r="N638" s="7">
        <f t="shared" si="98"/>
        <v>-381861.09253697691</v>
      </c>
      <c r="O638" s="7">
        <f t="shared" si="99"/>
        <v>4578.6334676405131</v>
      </c>
      <c r="P638" s="7">
        <f t="shared" si="100"/>
        <v>0</v>
      </c>
      <c r="R638" s="7">
        <f t="shared" si="95"/>
        <v>0</v>
      </c>
      <c r="S638" s="163">
        <f t="shared" si="101"/>
        <v>-161236.0973014241</v>
      </c>
    </row>
    <row r="639" spans="1:19" ht="15.75" thickBot="1" x14ac:dyDescent="0.3">
      <c r="A639" s="104">
        <v>131</v>
      </c>
      <c r="B639" s="133">
        <v>42837</v>
      </c>
      <c r="C639" s="89">
        <f>LN('Historical Rates'!C620/'Historical Rates'!C619)</f>
        <v>-5.8919764418419599E-3</v>
      </c>
      <c r="D639" s="89">
        <f>LN('Historical Rates'!D620/'Historical Rates'!D619)</f>
        <v>-4.3612409613003117E-3</v>
      </c>
      <c r="E639" s="89">
        <f>LN('Historical Rates'!E620/'Historical Rates'!E619)</f>
        <v>-3.1437061136472865E-3</v>
      </c>
      <c r="F639" s="89">
        <f>LN('Historical Rates'!F620/'Historical Rates'!F619)</f>
        <v>1.8298266770761572E-3</v>
      </c>
      <c r="H639" s="89">
        <f>LN('Historical Rates'!H620/'Historical Rates'!H619)</f>
        <v>-5.880294493043307E-3</v>
      </c>
      <c r="I639" s="89">
        <f>LN('Historical Rates'!I620/'Historical Rates'!I619)</f>
        <v>0</v>
      </c>
      <c r="K639" s="10">
        <f t="shared" si="94"/>
        <v>-4.130789211941344E-3</v>
      </c>
      <c r="L639" s="7">
        <f t="shared" si="96"/>
        <v>-2074716.4703745439</v>
      </c>
      <c r="M639" s="7">
        <f t="shared" si="97"/>
        <v>7890.5272355820143</v>
      </c>
      <c r="N639" s="7">
        <f t="shared" si="98"/>
        <v>-255574.18400438258</v>
      </c>
      <c r="O639" s="7">
        <f t="shared" si="99"/>
        <v>-1147.7953797295611</v>
      </c>
      <c r="P639" s="7">
        <f t="shared" si="100"/>
        <v>0</v>
      </c>
      <c r="R639" s="7">
        <f t="shared" si="95"/>
        <v>0</v>
      </c>
      <c r="S639" s="163">
        <f t="shared" si="101"/>
        <v>-2323547.9225230739</v>
      </c>
    </row>
    <row r="640" spans="1:19" ht="15.75" thickBot="1" x14ac:dyDescent="0.3">
      <c r="A640" s="104">
        <v>132</v>
      </c>
      <c r="B640" s="133">
        <v>42838</v>
      </c>
      <c r="C640" s="89">
        <f>LN('Historical Rates'!C621/'Historical Rates'!C620)</f>
        <v>1.2517453851464996E-3</v>
      </c>
      <c r="D640" s="89">
        <f>LN('Historical Rates'!D621/'Historical Rates'!D620)</f>
        <v>7.189733461601489E-3</v>
      </c>
      <c r="E640" s="89">
        <f>LN('Historical Rates'!E621/'Historical Rates'!E620)</f>
        <v>6.9609433375336335E-4</v>
      </c>
      <c r="F640" s="89">
        <f>LN('Historical Rates'!F621/'Historical Rates'!F620)</f>
        <v>3.6496390875495523E-3</v>
      </c>
      <c r="H640" s="89">
        <f>LN('Historical Rates'!H621/'Historical Rates'!H620)</f>
        <v>1.2966348253853439E-3</v>
      </c>
      <c r="I640" s="89">
        <f>LN('Historical Rates'!I621/'Historical Rates'!I620)</f>
        <v>7.0671672230923528E-3</v>
      </c>
      <c r="K640" s="10">
        <f t="shared" si="94"/>
        <v>8.5701209378042536E-4</v>
      </c>
      <c r="L640" s="7">
        <f t="shared" si="96"/>
        <v>440771.75000837003</v>
      </c>
      <c r="M640" s="7">
        <f t="shared" si="97"/>
        <v>-13007.946178334416</v>
      </c>
      <c r="N640" s="7">
        <f t="shared" si="98"/>
        <v>56590.449268391887</v>
      </c>
      <c r="O640" s="7">
        <f t="shared" si="99"/>
        <v>-2289.3091104472078</v>
      </c>
      <c r="P640" s="7">
        <f t="shared" si="100"/>
        <v>0</v>
      </c>
      <c r="R640" s="7">
        <f t="shared" si="95"/>
        <v>0</v>
      </c>
      <c r="S640" s="163">
        <f t="shared" si="101"/>
        <v>482064.94398798031</v>
      </c>
    </row>
    <row r="641" spans="1:19" ht="15.75" thickBot="1" x14ac:dyDescent="0.3">
      <c r="A641" s="104">
        <v>133</v>
      </c>
      <c r="B641" s="133">
        <v>42839</v>
      </c>
      <c r="C641" s="89">
        <f>LN('Historical Rates'!C622/'Historical Rates'!C621)</f>
        <v>-1.6039264152953886E-4</v>
      </c>
      <c r="D641" s="89">
        <f>LN('Historical Rates'!D622/'Historical Rates'!D621)</f>
        <v>3.6651201434727528E-3</v>
      </c>
      <c r="E641" s="89">
        <f>LN('Historical Rates'!E622/'Historical Rates'!E621)</f>
        <v>3.412921055455508E-3</v>
      </c>
      <c r="F641" s="89">
        <f>LN('Historical Rates'!F622/'Historical Rates'!F621)</f>
        <v>3.6363676433837124E-3</v>
      </c>
      <c r="H641" s="89">
        <f>LN('Historical Rates'!H622/'Historical Rates'!H621)</f>
        <v>-2.3562676829085285E-4</v>
      </c>
      <c r="I641" s="89">
        <f>LN('Historical Rates'!I622/'Historical Rates'!I621)</f>
        <v>7.0175726586465398E-3</v>
      </c>
      <c r="K641" s="10">
        <f t="shared" si="94"/>
        <v>3.7701699086624407E-4</v>
      </c>
      <c r="L641" s="7">
        <f t="shared" si="96"/>
        <v>-56478.375022861335</v>
      </c>
      <c r="M641" s="7">
        <f t="shared" si="97"/>
        <v>-6631.0783032564996</v>
      </c>
      <c r="N641" s="7">
        <f t="shared" si="98"/>
        <v>277460.57751162985</v>
      </c>
      <c r="O641" s="7">
        <f t="shared" si="99"/>
        <v>-2280.9843316653014</v>
      </c>
      <c r="P641" s="7">
        <f t="shared" si="100"/>
        <v>0</v>
      </c>
      <c r="R641" s="7">
        <f t="shared" si="95"/>
        <v>0</v>
      </c>
      <c r="S641" s="163">
        <f t="shared" si="101"/>
        <v>212070.13985384672</v>
      </c>
    </row>
    <row r="642" spans="1:19" ht="15.75" thickBot="1" x14ac:dyDescent="0.3">
      <c r="A642" s="104">
        <v>134</v>
      </c>
      <c r="B642" s="133">
        <v>42842</v>
      </c>
      <c r="C642" s="89">
        <f>LN('Historical Rates'!C623/'Historical Rates'!C622)</f>
        <v>-2.6984500296000709E-3</v>
      </c>
      <c r="D642" s="89">
        <f>LN('Historical Rates'!D623/'Historical Rates'!D622)</f>
        <v>-5.0012286697917211E-3</v>
      </c>
      <c r="E642" s="89">
        <f>LN('Historical Rates'!E623/'Historical Rates'!E622)</f>
        <v>-4.4723874862303515E-3</v>
      </c>
      <c r="F642" s="89">
        <f>LN('Historical Rates'!F623/'Historical Rates'!F622)</f>
        <v>3.623192369420331E-3</v>
      </c>
      <c r="H642" s="89">
        <f>LN('Historical Rates'!H623/'Historical Rates'!H622)</f>
        <v>-2.5955654024411336E-3</v>
      </c>
      <c r="I642" s="89">
        <f>LN('Historical Rates'!I623/'Historical Rates'!I622)</f>
        <v>0</v>
      </c>
      <c r="K642" s="10">
        <f t="shared" si="94"/>
        <v>-2.3235945134839923E-3</v>
      </c>
      <c r="L642" s="7">
        <f t="shared" si="96"/>
        <v>-950193.67035074637</v>
      </c>
      <c r="M642" s="7">
        <f t="shared" si="97"/>
        <v>9048.4179573053043</v>
      </c>
      <c r="N642" s="7">
        <f t="shared" si="98"/>
        <v>-363592.12376204255</v>
      </c>
      <c r="O642" s="7">
        <f t="shared" si="99"/>
        <v>-2272.719877566291</v>
      </c>
      <c r="P642" s="7">
        <f t="shared" si="100"/>
        <v>0</v>
      </c>
      <c r="R642" s="7">
        <f t="shared" si="95"/>
        <v>0</v>
      </c>
      <c r="S642" s="163">
        <f t="shared" si="101"/>
        <v>-1307010.0960330497</v>
      </c>
    </row>
    <row r="643" spans="1:19" ht="15.75" thickBot="1" x14ac:dyDescent="0.3">
      <c r="A643" s="104">
        <v>135</v>
      </c>
      <c r="B643" s="133">
        <v>42843</v>
      </c>
      <c r="C643" s="89">
        <f>LN('Historical Rates'!C624/'Historical Rates'!C623)</f>
        <v>-1.9302535126207023E-4</v>
      </c>
      <c r="D643" s="89">
        <f>LN('Historical Rates'!D624/'Historical Rates'!D623)</f>
        <v>2.3626709159703186E-3</v>
      </c>
      <c r="E643" s="89">
        <f>LN('Historical Rates'!E624/'Historical Rates'!E623)</f>
        <v>2.7254145069886203E-4</v>
      </c>
      <c r="F643" s="89">
        <f>LN('Historical Rates'!F624/'Historical Rates'!F623)</f>
        <v>3.6101122240995722E-3</v>
      </c>
      <c r="H643" s="89">
        <f>LN('Historical Rates'!H624/'Historical Rates'!H623)</f>
        <v>-3.544632872229304E-4</v>
      </c>
      <c r="I643" s="89">
        <f>LN('Historical Rates'!I624/'Historical Rates'!I623)</f>
        <v>3.4904049397685676E-3</v>
      </c>
      <c r="K643" s="10">
        <f t="shared" si="94"/>
        <v>-9.3070199737189789E-5</v>
      </c>
      <c r="L643" s="7">
        <f t="shared" si="96"/>
        <v>-67969.191563510787</v>
      </c>
      <c r="M643" s="7">
        <f t="shared" si="97"/>
        <v>-4274.6363653392236</v>
      </c>
      <c r="N643" s="7">
        <f t="shared" si="98"/>
        <v>22156.829026527554</v>
      </c>
      <c r="O643" s="7">
        <f t="shared" si="99"/>
        <v>-2264.5150948109385</v>
      </c>
      <c r="P643" s="7">
        <f t="shared" si="100"/>
        <v>0</v>
      </c>
      <c r="R643" s="7">
        <f t="shared" si="95"/>
        <v>0</v>
      </c>
      <c r="S643" s="163">
        <f t="shared" si="101"/>
        <v>-52351.513997133385</v>
      </c>
    </row>
    <row r="644" spans="1:19" ht="15.75" thickBot="1" x14ac:dyDescent="0.3">
      <c r="A644" s="104">
        <v>136</v>
      </c>
      <c r="B644" s="133">
        <v>42844</v>
      </c>
      <c r="C644" s="89">
        <f>LN('Historical Rates'!C625/'Historical Rates'!C624)</f>
        <v>-4.8272644830089342E-4</v>
      </c>
      <c r="D644" s="89">
        <f>LN('Historical Rates'!D625/'Historical Rates'!D624)</f>
        <v>7.6949713400208616E-5</v>
      </c>
      <c r="E644" s="89">
        <f>LN('Historical Rates'!E625/'Historical Rates'!E624)</f>
        <v>2.238084650646302E-3</v>
      </c>
      <c r="F644" s="89">
        <f>LN('Historical Rates'!F625/'Historical Rates'!F624)</f>
        <v>-3.6101122240996741E-3</v>
      </c>
      <c r="H644" s="89">
        <f>LN('Historical Rates'!H625/'Historical Rates'!H624)</f>
        <v>-4.7281324757900205E-4</v>
      </c>
      <c r="I644" s="89">
        <f>LN('Historical Rates'!I625/'Historical Rates'!I624)</f>
        <v>-3.4904049397686022E-3</v>
      </c>
      <c r="K644" s="10">
        <f t="shared" si="94"/>
        <v>2.5057438557170797E-5</v>
      </c>
      <c r="L644" s="7">
        <f t="shared" si="96"/>
        <v>-169980.40010190065</v>
      </c>
      <c r="M644" s="7">
        <f t="shared" si="97"/>
        <v>-139.22042252248005</v>
      </c>
      <c r="N644" s="7">
        <f t="shared" si="98"/>
        <v>181949.78717588817</v>
      </c>
      <c r="O644" s="7">
        <f t="shared" si="99"/>
        <v>2264.5150948110027</v>
      </c>
      <c r="P644" s="7">
        <f t="shared" si="100"/>
        <v>0</v>
      </c>
      <c r="R644" s="7">
        <f t="shared" si="95"/>
        <v>0</v>
      </c>
      <c r="S644" s="163">
        <f t="shared" si="101"/>
        <v>14094.68174627603</v>
      </c>
    </row>
    <row r="645" spans="1:19" ht="15.75" thickBot="1" x14ac:dyDescent="0.3">
      <c r="A645" s="104">
        <v>137</v>
      </c>
      <c r="B645" s="133">
        <v>42845</v>
      </c>
      <c r="C645" s="89">
        <f>LN('Historical Rates'!C626/'Historical Rates'!C625)</f>
        <v>2.5718525074312618E-3</v>
      </c>
      <c r="D645" s="89">
        <f>LN('Historical Rates'!D626/'Historical Rates'!D625)</f>
        <v>2.4950319723905299E-2</v>
      </c>
      <c r="E645" s="89">
        <f>LN('Historical Rates'!E626/'Historical Rates'!E625)</f>
        <v>9.1121598839609911E-3</v>
      </c>
      <c r="F645" s="89">
        <f>LN('Historical Rates'!F626/'Historical Rates'!F625)</f>
        <v>3.6101122240995722E-3</v>
      </c>
      <c r="H645" s="89">
        <f>LN('Historical Rates'!H626/'Historical Rates'!H625)</f>
        <v>2.7156283292661546E-3</v>
      </c>
      <c r="I645" s="89">
        <f>LN('Historical Rates'!I626/'Historical Rates'!I625)</f>
        <v>0</v>
      </c>
      <c r="K645" s="10">
        <f t="shared" si="94"/>
        <v>2.8426958802275043E-3</v>
      </c>
      <c r="L645" s="7">
        <f t="shared" si="96"/>
        <v>905615.42620044842</v>
      </c>
      <c r="M645" s="7">
        <f t="shared" si="97"/>
        <v>-45141.091506958699</v>
      </c>
      <c r="N645" s="7">
        <f t="shared" si="98"/>
        <v>740792.15507804533</v>
      </c>
      <c r="O645" s="7">
        <f t="shared" si="99"/>
        <v>-2264.5150948109385</v>
      </c>
      <c r="P645" s="7">
        <f t="shared" si="100"/>
        <v>0</v>
      </c>
      <c r="R645" s="7">
        <f t="shared" si="95"/>
        <v>0</v>
      </c>
      <c r="S645" s="163">
        <f t="shared" si="101"/>
        <v>1599001.9746767243</v>
      </c>
    </row>
    <row r="646" spans="1:19" ht="15.75" thickBot="1" x14ac:dyDescent="0.3">
      <c r="A646" s="104">
        <v>138</v>
      </c>
      <c r="B646" s="133">
        <v>42846</v>
      </c>
      <c r="C646" s="89">
        <f>LN('Historical Rates'!C627/'Historical Rates'!C626)</f>
        <v>2.949476362383751E-3</v>
      </c>
      <c r="D646" s="89">
        <f>LN('Historical Rates'!D627/'Historical Rates'!D626)</f>
        <v>2.3238681605920338E-3</v>
      </c>
      <c r="E646" s="89">
        <f>LN('Historical Rates'!E627/'Historical Rates'!E626)</f>
        <v>6.2967426300169467E-3</v>
      </c>
      <c r="F646" s="89">
        <f>LN('Historical Rates'!F627/'Historical Rates'!F626)</f>
        <v>0</v>
      </c>
      <c r="H646" s="89">
        <f>LN('Historical Rates'!H627/'Historical Rates'!H626)</f>
        <v>2.9434294518788612E-3</v>
      </c>
      <c r="I646" s="89">
        <f>LN('Historical Rates'!I627/'Historical Rates'!I626)</f>
        <v>3.4904049397685676E-3</v>
      </c>
      <c r="K646" s="10">
        <f t="shared" si="94"/>
        <v>2.7489830233229963E-3</v>
      </c>
      <c r="L646" s="7">
        <f t="shared" si="96"/>
        <v>1038586.4995252647</v>
      </c>
      <c r="M646" s="7">
        <f t="shared" si="97"/>
        <v>-4204.4329070013709</v>
      </c>
      <c r="N646" s="7">
        <f t="shared" si="98"/>
        <v>511906.90267326549</v>
      </c>
      <c r="O646" s="7">
        <f t="shared" si="99"/>
        <v>0</v>
      </c>
      <c r="P646" s="7">
        <f t="shared" si="100"/>
        <v>0</v>
      </c>
      <c r="R646" s="7">
        <f t="shared" si="95"/>
        <v>0</v>
      </c>
      <c r="S646" s="163">
        <f t="shared" si="101"/>
        <v>1546288.9692915289</v>
      </c>
    </row>
    <row r="647" spans="1:19" ht="15.75" thickBot="1" x14ac:dyDescent="0.3">
      <c r="A647" s="104">
        <v>139</v>
      </c>
      <c r="B647" s="133">
        <v>42849</v>
      </c>
      <c r="C647" s="89">
        <f>LN('Historical Rates'!C628/'Historical Rates'!C627)</f>
        <v>1.1517789857878244E-3</v>
      </c>
      <c r="D647" s="89">
        <f>LN('Historical Rates'!D628/'Historical Rates'!D627)</f>
        <v>-1.8236555598112024E-3</v>
      </c>
      <c r="E647" s="89">
        <f>LN('Historical Rates'!E628/'Historical Rates'!E627)</f>
        <v>-4.2332522077953372E-3</v>
      </c>
      <c r="F647" s="89">
        <f>LN('Historical Rates'!F628/'Historical Rates'!F627)</f>
        <v>1.8001805041478473E-3</v>
      </c>
      <c r="H647" s="89">
        <f>LN('Historical Rates'!H628/'Historical Rates'!H627)</f>
        <v>1.0575172832097454E-3</v>
      </c>
      <c r="I647" s="89">
        <f>LN('Historical Rates'!I628/'Historical Rates'!I627)</f>
        <v>-3.4904049397686022E-3</v>
      </c>
      <c r="K647" s="10">
        <f t="shared" si="94"/>
        <v>1.1305012297268496E-4</v>
      </c>
      <c r="L647" s="7">
        <f t="shared" si="96"/>
        <v>405571.00925852341</v>
      </c>
      <c r="M647" s="7">
        <f t="shared" si="97"/>
        <v>3299.4287613772599</v>
      </c>
      <c r="N647" s="7">
        <f t="shared" si="98"/>
        <v>-344151.1195958539</v>
      </c>
      <c r="O647" s="7">
        <f t="shared" si="99"/>
        <v>-1129.1992248368201</v>
      </c>
      <c r="P647" s="7">
        <f t="shared" si="100"/>
        <v>0</v>
      </c>
      <c r="R647" s="7">
        <f t="shared" si="95"/>
        <v>0</v>
      </c>
      <c r="S647" s="163">
        <f t="shared" si="101"/>
        <v>63590.119199209919</v>
      </c>
    </row>
    <row r="648" spans="1:19" ht="15.75" thickBot="1" x14ac:dyDescent="0.3">
      <c r="A648" s="104">
        <v>140</v>
      </c>
      <c r="B648" s="133">
        <v>42850</v>
      </c>
      <c r="C648" s="89">
        <f>LN('Historical Rates'!C629/'Historical Rates'!C628)</f>
        <v>-2.7216128737811828E-3</v>
      </c>
      <c r="D648" s="89">
        <f>LN('Historical Rates'!D629/'Historical Rates'!D628)</f>
        <v>1.0001250164601186E-4</v>
      </c>
      <c r="E648" s="89">
        <f>LN('Historical Rates'!E629/'Historical Rates'!E628)</f>
        <v>1.2734865983089889E-2</v>
      </c>
      <c r="F648" s="89">
        <f>LN('Historical Rates'!F629/'Historical Rates'!F628)</f>
        <v>5.38117890451675E-3</v>
      </c>
      <c r="H648" s="89">
        <f>LN('Historical Rates'!H629/'Historical Rates'!H628)</f>
        <v>-2.8225350974252954E-3</v>
      </c>
      <c r="I648" s="89">
        <f>LN('Historical Rates'!I629/'Historical Rates'!I628)</f>
        <v>-1.0544913176614887E-2</v>
      </c>
      <c r="K648" s="10">
        <f t="shared" si="94"/>
        <v>1.3049246096170694E-4</v>
      </c>
      <c r="L648" s="7">
        <f t="shared" si="96"/>
        <v>-958349.90362791962</v>
      </c>
      <c r="M648" s="7">
        <f t="shared" si="97"/>
        <v>-180.94651846552884</v>
      </c>
      <c r="N648" s="7">
        <f t="shared" si="98"/>
        <v>1035307.6478441251</v>
      </c>
      <c r="O648" s="7">
        <f t="shared" si="99"/>
        <v>-3375.452091436222</v>
      </c>
      <c r="P648" s="7">
        <f t="shared" si="100"/>
        <v>0</v>
      </c>
      <c r="R648" s="7">
        <f t="shared" si="95"/>
        <v>0</v>
      </c>
      <c r="S648" s="163">
        <f t="shared" si="101"/>
        <v>73401.345606303687</v>
      </c>
    </row>
    <row r="649" spans="1:19" ht="15.75" thickBot="1" x14ac:dyDescent="0.3">
      <c r="A649" s="104">
        <v>141</v>
      </c>
      <c r="B649" s="133">
        <v>42851</v>
      </c>
      <c r="C649" s="89">
        <f>LN('Historical Rates'!C630/'Historical Rates'!C629)</f>
        <v>-9.9443445730055375E-4</v>
      </c>
      <c r="D649" s="89">
        <f>LN('Historical Rates'!D630/'Historical Rates'!D629)</f>
        <v>-2.5534485410515467E-3</v>
      </c>
      <c r="E649" s="89">
        <f>LN('Historical Rates'!E630/'Historical Rates'!E629)</f>
        <v>2.0645618040923406E-4</v>
      </c>
      <c r="F649" s="89">
        <f>LN('Historical Rates'!F630/'Historical Rates'!F629)</f>
        <v>-5.3811789045168186E-3</v>
      </c>
      <c r="H649" s="89">
        <f>LN('Historical Rates'!H630/'Historical Rates'!H629)</f>
        <v>-8.2474231479027257E-4</v>
      </c>
      <c r="I649" s="89">
        <f>LN('Historical Rates'!I630/'Historical Rates'!I629)</f>
        <v>-3.5398267051241737E-3</v>
      </c>
      <c r="K649" s="10">
        <f t="shared" si="94"/>
        <v>-5.7846996664519105E-4</v>
      </c>
      <c r="L649" s="7">
        <f t="shared" si="96"/>
        <v>-350165.9532475046</v>
      </c>
      <c r="M649" s="7">
        <f t="shared" si="97"/>
        <v>4619.798684963559</v>
      </c>
      <c r="N649" s="7">
        <f t="shared" si="98"/>
        <v>16784.288331435182</v>
      </c>
      <c r="O649" s="7">
        <f t="shared" si="99"/>
        <v>3375.4520914362647</v>
      </c>
      <c r="P649" s="7">
        <f t="shared" si="100"/>
        <v>0</v>
      </c>
      <c r="R649" s="7">
        <f t="shared" si="95"/>
        <v>0</v>
      </c>
      <c r="S649" s="163">
        <f t="shared" si="101"/>
        <v>-325386.41413966962</v>
      </c>
    </row>
    <row r="650" spans="1:19" ht="15.75" thickBot="1" x14ac:dyDescent="0.3">
      <c r="A650" s="104">
        <v>142</v>
      </c>
      <c r="B650" s="133">
        <v>42852</v>
      </c>
      <c r="C650" s="89">
        <f>LN('Historical Rates'!C631/'Historical Rates'!C630)</f>
        <v>2.756323657813961E-3</v>
      </c>
      <c r="D650" s="89">
        <f>LN('Historical Rates'!D631/'Historical Rates'!D630)</f>
        <v>4.3769218878088115E-3</v>
      </c>
      <c r="E650" s="89">
        <f>LN('Historical Rates'!E631/'Historical Rates'!E630)</f>
        <v>4.06145711040788E-3</v>
      </c>
      <c r="F650" s="89">
        <f>LN('Historical Rates'!F631/'Historical Rates'!F630)</f>
        <v>-5.4102927282474317E-3</v>
      </c>
      <c r="H650" s="89">
        <f>LN('Historical Rates'!H631/'Historical Rates'!H630)</f>
        <v>2.7073172913111856E-3</v>
      </c>
      <c r="I650" s="89">
        <f>LN('Historical Rates'!I631/'Historical Rates'!I630)</f>
        <v>-3.5524016043677721E-3</v>
      </c>
      <c r="K650" s="10">
        <f t="shared" si="94"/>
        <v>2.3044332039133175E-3</v>
      </c>
      <c r="L650" s="7">
        <f t="shared" si="96"/>
        <v>970572.46358606929</v>
      </c>
      <c r="M650" s="7">
        <f t="shared" si="97"/>
        <v>-7918.8977793773265</v>
      </c>
      <c r="N650" s="7">
        <f t="shared" si="98"/>
        <v>330184.67672762624</v>
      </c>
      <c r="O650" s="7">
        <f t="shared" si="99"/>
        <v>3393.7143196477664</v>
      </c>
      <c r="P650" s="7">
        <f t="shared" si="100"/>
        <v>0</v>
      </c>
      <c r="R650" s="7">
        <f t="shared" si="95"/>
        <v>0</v>
      </c>
      <c r="S650" s="163">
        <f t="shared" si="101"/>
        <v>1296231.956853966</v>
      </c>
    </row>
    <row r="651" spans="1:19" ht="15.75" thickBot="1" x14ac:dyDescent="0.3">
      <c r="A651" s="104">
        <v>143</v>
      </c>
      <c r="B651" s="133">
        <v>42853</v>
      </c>
      <c r="C651" s="89">
        <f>LN('Historical Rates'!C632/'Historical Rates'!C631)</f>
        <v>4.6620131058111502E-3</v>
      </c>
      <c r="D651" s="89">
        <f>LN('Historical Rates'!D632/'Historical Rates'!D631)</f>
        <v>1.0649357801578984E-2</v>
      </c>
      <c r="E651" s="89">
        <f>LN('Historical Rates'!E632/'Historical Rates'!E631)</f>
        <v>4.5714365325805984E-3</v>
      </c>
      <c r="F651" s="89">
        <f>LN('Historical Rates'!F632/'Historical Rates'!F631)</f>
        <v>-1.8099552452396416E-3</v>
      </c>
      <c r="H651" s="89">
        <f>LN('Historical Rates'!H632/'Historical Rates'!H631)</f>
        <v>4.5739832280859635E-3</v>
      </c>
      <c r="I651" s="89">
        <f>LN('Historical Rates'!I632/'Historical Rates'!I631)</f>
        <v>3.5524016043677006E-3</v>
      </c>
      <c r="K651" s="10">
        <f t="shared" ref="K651:K714" si="102">SUMPRODUCT(C651:I651,$L$6:$R$6)</f>
        <v>3.5469251569772158E-3</v>
      </c>
      <c r="L651" s="7">
        <f t="shared" si="96"/>
        <v>1641614.7401812398</v>
      </c>
      <c r="M651" s="7">
        <f t="shared" si="97"/>
        <v>-19267.233459570958</v>
      </c>
      <c r="N651" s="7">
        <f t="shared" si="98"/>
        <v>371644.52378998511</v>
      </c>
      <c r="O651" s="7">
        <f t="shared" si="99"/>
        <v>1135.33062668147</v>
      </c>
      <c r="P651" s="7">
        <f t="shared" si="100"/>
        <v>0</v>
      </c>
      <c r="R651" s="7">
        <f t="shared" si="95"/>
        <v>0</v>
      </c>
      <c r="S651" s="163">
        <f t="shared" si="101"/>
        <v>1995127.3611383354</v>
      </c>
    </row>
    <row r="652" spans="1:19" ht="15.75" thickBot="1" x14ac:dyDescent="0.3">
      <c r="A652" s="104">
        <v>144</v>
      </c>
      <c r="B652" s="133">
        <v>42857</v>
      </c>
      <c r="C652" s="89">
        <f>LN('Historical Rates'!C633/'Historical Rates'!C632)</f>
        <v>1.5915967071435352E-3</v>
      </c>
      <c r="D652" s="89">
        <f>LN('Historical Rates'!D633/'Historical Rates'!D632)</f>
        <v>4.3117852272513387E-3</v>
      </c>
      <c r="E652" s="89">
        <f>LN('Historical Rates'!E633/'Historical Rates'!E632)</f>
        <v>5.2488966629793393E-3</v>
      </c>
      <c r="F652" s="89">
        <f>LN('Historical Rates'!F633/'Historical Rates'!F632)</f>
        <v>-1.8132371241808313E-3</v>
      </c>
      <c r="H652" s="89">
        <f>LN('Historical Rates'!H633/'Historical Rates'!H632)</f>
        <v>1.6368529318174655E-3</v>
      </c>
      <c r="I652" s="89">
        <f>LN('Historical Rates'!I633/'Historical Rates'!I632)</f>
        <v>0</v>
      </c>
      <c r="K652" s="10">
        <f t="shared" si="102"/>
        <v>1.7431242915720933E-3</v>
      </c>
      <c r="L652" s="7">
        <f t="shared" si="96"/>
        <v>560442.14281893324</v>
      </c>
      <c r="M652" s="7">
        <f t="shared" si="97"/>
        <v>-7801.0499927669844</v>
      </c>
      <c r="N652" s="7">
        <f t="shared" si="98"/>
        <v>426720.06640210433</v>
      </c>
      <c r="O652" s="7">
        <f t="shared" si="99"/>
        <v>1137.3892508849101</v>
      </c>
      <c r="P652" s="7">
        <f t="shared" si="100"/>
        <v>0</v>
      </c>
      <c r="R652" s="7">
        <f t="shared" ref="R652:R715" si="103">I652*R$5</f>
        <v>0</v>
      </c>
      <c r="S652" s="163">
        <f t="shared" si="101"/>
        <v>980498.54847915552</v>
      </c>
    </row>
    <row r="653" spans="1:19" ht="15.75" thickBot="1" x14ac:dyDescent="0.3">
      <c r="A653" s="104">
        <v>145</v>
      </c>
      <c r="B653" s="133">
        <v>42858</v>
      </c>
      <c r="C653" s="89">
        <f>LN('Historical Rates'!C634/'Historical Rates'!C633)</f>
        <v>2.6047471923436524E-3</v>
      </c>
      <c r="D653" s="89">
        <f>LN('Historical Rates'!D634/'Historical Rates'!D633)</f>
        <v>4.4244525461827061E-4</v>
      </c>
      <c r="E653" s="89">
        <f>LN('Historical Rates'!E634/'Historical Rates'!E633)</f>
        <v>7.559018850449153E-4</v>
      </c>
      <c r="F653" s="89">
        <f>LN('Historical Rates'!F634/'Historical Rates'!F633)</f>
        <v>1.8132371241807218E-3</v>
      </c>
      <c r="H653" s="89">
        <f>LN('Historical Rates'!H634/'Historical Rates'!H633)</f>
        <v>2.6833125824321145E-3</v>
      </c>
      <c r="I653" s="89">
        <f>LN('Historical Rates'!I634/'Historical Rates'!I633)</f>
        <v>-3.5524016043677721E-3</v>
      </c>
      <c r="K653" s="10">
        <f t="shared" si="102"/>
        <v>1.7363947971749162E-3</v>
      </c>
      <c r="L653" s="7">
        <f t="shared" si="96"/>
        <v>917198.49094097584</v>
      </c>
      <c r="M653" s="7">
        <f t="shared" si="97"/>
        <v>-800.48921002030534</v>
      </c>
      <c r="N653" s="7">
        <f t="shared" si="98"/>
        <v>61452.629626881215</v>
      </c>
      <c r="O653" s="7">
        <f t="shared" si="99"/>
        <v>-1137.3892508848414</v>
      </c>
      <c r="P653" s="7">
        <f t="shared" si="100"/>
        <v>0</v>
      </c>
      <c r="R653" s="7">
        <f t="shared" si="103"/>
        <v>0</v>
      </c>
      <c r="S653" s="163">
        <f t="shared" si="101"/>
        <v>976713.24210695189</v>
      </c>
    </row>
    <row r="654" spans="1:19" ht="15.75" thickBot="1" x14ac:dyDescent="0.3">
      <c r="A654" s="104">
        <v>146</v>
      </c>
      <c r="B654" s="133">
        <v>42859</v>
      </c>
      <c r="C654" s="89">
        <f>LN('Historical Rates'!C635/'Historical Rates'!C634)</f>
        <v>4.1232536226524092E-4</v>
      </c>
      <c r="D654" s="89">
        <f>LN('Historical Rates'!D635/'Historical Rates'!D634)</f>
        <v>4.1768529249395218E-4</v>
      </c>
      <c r="E654" s="89">
        <f>LN('Historical Rates'!E635/'Historical Rates'!E634)</f>
        <v>-3.1973491341597096E-4</v>
      </c>
      <c r="F654" s="89">
        <f>LN('Historical Rates'!F635/'Historical Rates'!F634)</f>
        <v>0</v>
      </c>
      <c r="H654" s="89">
        <f>LN('Historical Rates'!H635/'Historical Rates'!H634)</f>
        <v>4.6592895426490088E-4</v>
      </c>
      <c r="I654" s="89">
        <f>LN('Historical Rates'!I635/'Historical Rates'!I634)</f>
        <v>0</v>
      </c>
      <c r="K654" s="10">
        <f t="shared" si="102"/>
        <v>2.1056395471747157E-4</v>
      </c>
      <c r="L654" s="7">
        <f t="shared" si="96"/>
        <v>145190.36671121023</v>
      </c>
      <c r="M654" s="7">
        <f t="shared" si="97"/>
        <v>-755.69252090646557</v>
      </c>
      <c r="N654" s="7">
        <f t="shared" si="98"/>
        <v>-25993.520589999705</v>
      </c>
      <c r="O654" s="7">
        <f t="shared" si="99"/>
        <v>0</v>
      </c>
      <c r="P654" s="7">
        <f t="shared" si="100"/>
        <v>0</v>
      </c>
      <c r="R654" s="7">
        <f t="shared" si="103"/>
        <v>0</v>
      </c>
      <c r="S654" s="163">
        <f t="shared" si="101"/>
        <v>118441.15360030404</v>
      </c>
    </row>
    <row r="655" spans="1:19" ht="15.75" thickBot="1" x14ac:dyDescent="0.3">
      <c r="A655" s="104">
        <v>147</v>
      </c>
      <c r="B655" s="133">
        <v>42860</v>
      </c>
      <c r="C655" s="89">
        <f>LN('Historical Rates'!C636/'Historical Rates'!C635)</f>
        <v>1.0459091646448813E-3</v>
      </c>
      <c r="D655" s="89">
        <f>LN('Historical Rates'!D636/'Historical Rates'!D635)</f>
        <v>2.4564290891590655E-5</v>
      </c>
      <c r="E655" s="89">
        <f>LN('Historical Rates'!E636/'Historical Rates'!E635)</f>
        <v>3.0768361912414067E-3</v>
      </c>
      <c r="F655" s="89">
        <f>LN('Historical Rates'!F636/'Historical Rates'!F635)</f>
        <v>-7.2727593290795849E-3</v>
      </c>
      <c r="H655" s="89">
        <f>LN('Historical Rates'!H636/'Historical Rates'!H635)</f>
        <v>9.3120714446484761E-4</v>
      </c>
      <c r="I655" s="89">
        <f>LN('Historical Rates'!I636/'Historical Rates'!I635)</f>
        <v>-3.5650661644962569E-3</v>
      </c>
      <c r="K655" s="10">
        <f t="shared" si="102"/>
        <v>1.1074711980051373E-3</v>
      </c>
      <c r="L655" s="7">
        <f t="shared" si="96"/>
        <v>368291.52183881402</v>
      </c>
      <c r="M655" s="7">
        <f t="shared" si="97"/>
        <v>-44.442673088410587</v>
      </c>
      <c r="N655" s="7">
        <f t="shared" si="98"/>
        <v>250137.85336929938</v>
      </c>
      <c r="O655" s="7">
        <f t="shared" si="99"/>
        <v>4561.9837443517508</v>
      </c>
      <c r="P655" s="7">
        <f t="shared" si="100"/>
        <v>0</v>
      </c>
      <c r="R655" s="7">
        <f t="shared" si="103"/>
        <v>0</v>
      </c>
      <c r="S655" s="163">
        <f t="shared" si="101"/>
        <v>622946.91627937683</v>
      </c>
    </row>
    <row r="656" spans="1:19" ht="15.75" thickBot="1" x14ac:dyDescent="0.3">
      <c r="A656" s="104">
        <v>148</v>
      </c>
      <c r="B656" s="133">
        <v>42865</v>
      </c>
      <c r="C656" s="89">
        <f>LN('Historical Rates'!C637/'Historical Rates'!C636)</f>
        <v>7.605319331511283E-3</v>
      </c>
      <c r="D656" s="89">
        <f>LN('Historical Rates'!D637/'Historical Rates'!D636)</f>
        <v>1.055573501539493E-2</v>
      </c>
      <c r="E656" s="89">
        <f>LN('Historical Rates'!E637/'Historical Rates'!E636)</f>
        <v>1.0063957369816818E-2</v>
      </c>
      <c r="F656" s="89">
        <f>LN('Historical Rates'!F637/'Historical Rates'!F636)</f>
        <v>-3.6563112031105433E-3</v>
      </c>
      <c r="H656" s="89">
        <f>LN('Historical Rates'!H637/'Historical Rates'!H636)</f>
        <v>7.7650039576223195E-3</v>
      </c>
      <c r="I656" s="89">
        <f>LN('Historical Rates'!I637/'Historical Rates'!I636)</f>
        <v>1.0657294473988199E-2</v>
      </c>
      <c r="K656" s="10">
        <f t="shared" si="102"/>
        <v>6.1856465981953469E-3</v>
      </c>
      <c r="L656" s="7">
        <f t="shared" si="96"/>
        <v>2678028.5758596067</v>
      </c>
      <c r="M656" s="7">
        <f t="shared" si="97"/>
        <v>-19097.847463518108</v>
      </c>
      <c r="N656" s="7">
        <f t="shared" si="98"/>
        <v>818170.52856182004</v>
      </c>
      <c r="O656" s="7">
        <f t="shared" si="99"/>
        <v>2293.4943283751504</v>
      </c>
      <c r="P656" s="7">
        <f t="shared" si="100"/>
        <v>0</v>
      </c>
      <c r="R656" s="7">
        <f t="shared" si="103"/>
        <v>0</v>
      </c>
      <c r="S656" s="163">
        <f t="shared" si="101"/>
        <v>3479394.7512862841</v>
      </c>
    </row>
    <row r="657" spans="1:19" ht="15.75" thickBot="1" x14ac:dyDescent="0.3">
      <c r="A657" s="104">
        <v>149</v>
      </c>
      <c r="B657" s="133">
        <v>42866</v>
      </c>
      <c r="C657" s="89">
        <f>LN('Historical Rates'!C638/'Historical Rates'!C637)</f>
        <v>1.0683090314096812E-3</v>
      </c>
      <c r="D657" s="89">
        <f>LN('Historical Rates'!D638/'Historical Rates'!D637)</f>
        <v>2.4519038805508276E-3</v>
      </c>
      <c r="E657" s="89">
        <f>LN('Historical Rates'!E638/'Historical Rates'!E637)</f>
        <v>-7.1699343972309679E-3</v>
      </c>
      <c r="F657" s="89">
        <f>LN('Historical Rates'!F638/'Historical Rates'!F637)</f>
        <v>5.4794657646255705E-3</v>
      </c>
      <c r="H657" s="89">
        <f>LN('Historical Rates'!H638/'Historical Rates'!H637)</f>
        <v>1.0384816025882804E-3</v>
      </c>
      <c r="I657" s="89">
        <f>LN('Historical Rates'!I638/'Historical Rates'!I637)</f>
        <v>-1.0657294473988093E-2</v>
      </c>
      <c r="K657" s="10">
        <f t="shared" si="102"/>
        <v>-3.8149492107141935E-4</v>
      </c>
      <c r="L657" s="7">
        <f t="shared" si="96"/>
        <v>376179.09114087274</v>
      </c>
      <c r="M657" s="7">
        <f t="shared" si="97"/>
        <v>-4436.0801249438991</v>
      </c>
      <c r="N657" s="7">
        <f t="shared" si="98"/>
        <v>-582894.85934525693</v>
      </c>
      <c r="O657" s="7">
        <f t="shared" si="99"/>
        <v>-3437.1044901766818</v>
      </c>
      <c r="P657" s="7">
        <f t="shared" si="100"/>
        <v>0</v>
      </c>
      <c r="R657" s="7">
        <f t="shared" si="103"/>
        <v>0</v>
      </c>
      <c r="S657" s="163">
        <f t="shared" si="101"/>
        <v>-214588.9528195048</v>
      </c>
    </row>
    <row r="658" spans="1:19" ht="15.75" thickBot="1" x14ac:dyDescent="0.3">
      <c r="A658" s="104">
        <v>150</v>
      </c>
      <c r="B658" s="133">
        <v>42867</v>
      </c>
      <c r="C658" s="89">
        <f>LN('Historical Rates'!C639/'Historical Rates'!C638)</f>
        <v>-6.8696305954960395E-3</v>
      </c>
      <c r="D658" s="89">
        <f>LN('Historical Rates'!D639/'Historical Rates'!D638)</f>
        <v>-9.4277120654903106E-3</v>
      </c>
      <c r="E658" s="89">
        <f>LN('Historical Rates'!E639/'Historical Rates'!E638)</f>
        <v>-6.6106358454339287E-3</v>
      </c>
      <c r="F658" s="89">
        <f>LN('Historical Rates'!F639/'Historical Rates'!F638)</f>
        <v>9.0662452377530418E-3</v>
      </c>
      <c r="H658" s="89">
        <f>LN('Historical Rates'!H639/'Historical Rates'!H638)</f>
        <v>-6.9436686809952013E-3</v>
      </c>
      <c r="I658" s="89">
        <f>LN('Historical Rates'!I639/'Historical Rates'!I638)</f>
        <v>-1.077209698191107E-2</v>
      </c>
      <c r="K658" s="10">
        <f t="shared" si="102"/>
        <v>-5.2356547289968535E-3</v>
      </c>
      <c r="L658" s="7">
        <f t="shared" si="96"/>
        <v>-2418973.6470515942</v>
      </c>
      <c r="M658" s="7">
        <f t="shared" si="97"/>
        <v>17056.984349655624</v>
      </c>
      <c r="N658" s="7">
        <f t="shared" si="98"/>
        <v>-537425.51016855496</v>
      </c>
      <c r="O658" s="7">
        <f t="shared" si="99"/>
        <v>-5686.9836502853504</v>
      </c>
      <c r="P658" s="7">
        <f t="shared" si="100"/>
        <v>0</v>
      </c>
      <c r="R658" s="7">
        <f t="shared" si="103"/>
        <v>0</v>
      </c>
      <c r="S658" s="163">
        <f t="shared" si="101"/>
        <v>-2945029.1565207788</v>
      </c>
    </row>
    <row r="659" spans="1:19" ht="15.75" thickBot="1" x14ac:dyDescent="0.3">
      <c r="A659" s="104">
        <v>151</v>
      </c>
      <c r="B659" s="133">
        <v>42870</v>
      </c>
      <c r="C659" s="89">
        <f>LN('Historical Rates'!C640/'Historical Rates'!C639)</f>
        <v>-2.3743580604621293E-3</v>
      </c>
      <c r="D659" s="89">
        <f>LN('Historical Rates'!D640/'Historical Rates'!D639)</f>
        <v>-6.7783549476740966E-3</v>
      </c>
      <c r="E659" s="89">
        <f>LN('Historical Rates'!E640/'Historical Rates'!E639)</f>
        <v>-2.2716030387385849E-3</v>
      </c>
      <c r="F659" s="89">
        <f>LN('Historical Rates'!F640/'Historical Rates'!F639)</f>
        <v>-5.4298775943693997E-3</v>
      </c>
      <c r="H659" s="89">
        <f>LN('Historical Rates'!H640/'Historical Rates'!H639)</f>
        <v>-2.3253120581087669E-3</v>
      </c>
      <c r="I659" s="89">
        <f>LN('Historical Rates'!I640/'Historical Rates'!I639)</f>
        <v>3.6036075032983964E-3</v>
      </c>
      <c r="K659" s="10">
        <f t="shared" si="102"/>
        <v>-1.7868208182360498E-3</v>
      </c>
      <c r="L659" s="7">
        <f t="shared" si="96"/>
        <v>-836072.55107546307</v>
      </c>
      <c r="M659" s="7">
        <f t="shared" si="97"/>
        <v>12263.664127174934</v>
      </c>
      <c r="N659" s="7">
        <f t="shared" si="98"/>
        <v>-184674.73485742853</v>
      </c>
      <c r="O659" s="7">
        <f t="shared" si="99"/>
        <v>3405.9993186200932</v>
      </c>
      <c r="P659" s="7">
        <f t="shared" si="100"/>
        <v>0</v>
      </c>
      <c r="R659" s="7">
        <f t="shared" si="103"/>
        <v>0</v>
      </c>
      <c r="S659" s="163">
        <f t="shared" si="101"/>
        <v>-1005077.6224870967</v>
      </c>
    </row>
    <row r="660" spans="1:19" ht="15.75" thickBot="1" x14ac:dyDescent="0.3">
      <c r="A660" s="104">
        <v>152</v>
      </c>
      <c r="B660" s="133">
        <v>42871</v>
      </c>
      <c r="C660" s="89">
        <f>LN('Historical Rates'!C641/'Historical Rates'!C640)</f>
        <v>-6.2955280898918985E-3</v>
      </c>
      <c r="D660" s="89">
        <f>LN('Historical Rates'!D641/'Historical Rates'!D640)</f>
        <v>-1.0108606736099921E-3</v>
      </c>
      <c r="E660" s="89">
        <f>LN('Historical Rates'!E641/'Historical Rates'!E640)</f>
        <v>2.6206228782422341E-3</v>
      </c>
      <c r="F660" s="89">
        <f>LN('Historical Rates'!F641/'Historical Rates'!F640)</f>
        <v>9.033485097667826E-3</v>
      </c>
      <c r="H660" s="89">
        <f>LN('Historical Rates'!H641/'Historical Rates'!H640)</f>
        <v>-6.539787409515537E-3</v>
      </c>
      <c r="I660" s="89">
        <f>LN('Historical Rates'!I641/'Historical Rates'!I640)</f>
        <v>-7.2202479734870201E-3</v>
      </c>
      <c r="K660" s="10">
        <f t="shared" si="102"/>
        <v>-3.5691094218586539E-3</v>
      </c>
      <c r="L660" s="7">
        <f t="shared" si="96"/>
        <v>-2216817.3866155217</v>
      </c>
      <c r="M660" s="7">
        <f t="shared" si="97"/>
        <v>1828.8885542614685</v>
      </c>
      <c r="N660" s="7">
        <f t="shared" si="98"/>
        <v>213049.03495350099</v>
      </c>
      <c r="O660" s="7">
        <f t="shared" si="99"/>
        <v>-5666.4341972140974</v>
      </c>
      <c r="P660" s="7">
        <f t="shared" si="100"/>
        <v>0</v>
      </c>
      <c r="R660" s="7">
        <f t="shared" si="103"/>
        <v>0</v>
      </c>
      <c r="S660" s="163">
        <f t="shared" si="101"/>
        <v>-2007605.8973049733</v>
      </c>
    </row>
    <row r="661" spans="1:19" ht="15.75" thickBot="1" x14ac:dyDescent="0.3">
      <c r="A661" s="104">
        <v>153</v>
      </c>
      <c r="B661" s="133">
        <v>42872</v>
      </c>
      <c r="C661" s="89">
        <f>LN('Historical Rates'!C642/'Historical Rates'!C641)</f>
        <v>-4.731769171263534E-3</v>
      </c>
      <c r="D661" s="89">
        <f>LN('Historical Rates'!D642/'Historical Rates'!D641)</f>
        <v>-8.2482355049700428E-3</v>
      </c>
      <c r="E661" s="89">
        <f>LN('Historical Rates'!E642/'Historical Rates'!E641)</f>
        <v>2.0625452138813465E-3</v>
      </c>
      <c r="F661" s="89">
        <f>LN('Historical Rates'!F642/'Historical Rates'!F641)</f>
        <v>-5.4102927282474317E-3</v>
      </c>
      <c r="H661" s="89">
        <f>LN('Historical Rates'!H642/'Historical Rates'!H641)</f>
        <v>-4.5798917468209055E-3</v>
      </c>
      <c r="I661" s="89">
        <f>LN('Historical Rates'!I642/'Historical Rates'!I641)</f>
        <v>-3.6297680505786127E-3</v>
      </c>
      <c r="K661" s="10">
        <f t="shared" si="102"/>
        <v>-2.6314583907033956E-3</v>
      </c>
      <c r="L661" s="7">
        <f t="shared" si="96"/>
        <v>-1666177.6452320518</v>
      </c>
      <c r="M661" s="7">
        <f t="shared" si="97"/>
        <v>14923.029356776495</v>
      </c>
      <c r="N661" s="7">
        <f t="shared" si="98"/>
        <v>167678.94038234279</v>
      </c>
      <c r="O661" s="7">
        <f t="shared" si="99"/>
        <v>3393.7143196477664</v>
      </c>
      <c r="P661" s="7">
        <f t="shared" si="100"/>
        <v>0</v>
      </c>
      <c r="R661" s="7">
        <f t="shared" si="103"/>
        <v>0</v>
      </c>
      <c r="S661" s="163">
        <f t="shared" si="101"/>
        <v>-1480181.9611732848</v>
      </c>
    </row>
    <row r="662" spans="1:19" ht="15.75" thickBot="1" x14ac:dyDescent="0.3">
      <c r="A662" s="104">
        <v>154</v>
      </c>
      <c r="B662" s="133">
        <v>42873</v>
      </c>
      <c r="C662" s="89">
        <f>LN('Historical Rates'!C643/'Historical Rates'!C642)</f>
        <v>3.6467203971843809E-3</v>
      </c>
      <c r="D662" s="89">
        <f>LN('Historical Rates'!D643/'Historical Rates'!D642)</f>
        <v>8.2235675966840106E-3</v>
      </c>
      <c r="E662" s="89">
        <f>LN('Historical Rates'!E643/'Historical Rates'!E642)</f>
        <v>8.3230258227407292E-3</v>
      </c>
      <c r="F662" s="89">
        <f>LN('Historical Rates'!F643/'Historical Rates'!F642)</f>
        <v>-1.8099552452396416E-3</v>
      </c>
      <c r="H662" s="89">
        <f>LN('Historical Rates'!H643/'Historical Rates'!H642)</f>
        <v>3.6421352603296219E-3</v>
      </c>
      <c r="I662" s="89">
        <f>LN('Historical Rates'!I643/'Historical Rates'!I642)</f>
        <v>1.4440684154794428E-2</v>
      </c>
      <c r="K662" s="10">
        <f t="shared" si="102"/>
        <v>3.4613625634731084E-3</v>
      </c>
      <c r="L662" s="7">
        <f t="shared" si="96"/>
        <v>1284104.0600841176</v>
      </c>
      <c r="M662" s="7">
        <f t="shared" si="97"/>
        <v>-14878.399215056983</v>
      </c>
      <c r="N662" s="7">
        <f t="shared" si="98"/>
        <v>676637.84596788371</v>
      </c>
      <c r="O662" s="7">
        <f t="shared" si="99"/>
        <v>1135.33062668147</v>
      </c>
      <c r="P662" s="7">
        <f t="shared" si="100"/>
        <v>0</v>
      </c>
      <c r="R662" s="7">
        <f t="shared" si="103"/>
        <v>0</v>
      </c>
      <c r="S662" s="163">
        <f t="shared" si="101"/>
        <v>1946998.8374636257</v>
      </c>
    </row>
    <row r="663" spans="1:19" ht="15.75" thickBot="1" x14ac:dyDescent="0.3">
      <c r="A663" s="104">
        <v>155</v>
      </c>
      <c r="B663" s="133">
        <v>42874</v>
      </c>
      <c r="C663" s="89">
        <f>LN('Historical Rates'!C644/'Historical Rates'!C643)</f>
        <v>1.1488385230881035E-3</v>
      </c>
      <c r="D663" s="89">
        <f>LN('Historical Rates'!D644/'Historical Rates'!D643)</f>
        <v>8.3766779409503167E-3</v>
      </c>
      <c r="E663" s="89">
        <f>LN('Historical Rates'!E644/'Historical Rates'!E643)</f>
        <v>3.3328575600265037E-3</v>
      </c>
      <c r="F663" s="89">
        <f>LN('Historical Rates'!F644/'Historical Rates'!F643)</f>
        <v>-1.8282044837449069E-2</v>
      </c>
      <c r="H663" s="89">
        <f>LN('Historical Rates'!H644/'Historical Rates'!H643)</f>
        <v>1.0549142395397978E-3</v>
      </c>
      <c r="I663" s="89">
        <f>LN('Historical Rates'!I644/'Historical Rates'!I643)</f>
        <v>1.7762456339840249E-2</v>
      </c>
      <c r="K663" s="10">
        <f t="shared" si="102"/>
        <v>1.1943212169612336E-3</v>
      </c>
      <c r="L663" s="7">
        <f t="shared" si="96"/>
        <v>404535.59670148918</v>
      </c>
      <c r="M663" s="7">
        <f t="shared" si="97"/>
        <v>-15155.412421207009</v>
      </c>
      <c r="N663" s="7">
        <f t="shared" si="98"/>
        <v>270951.64767751558</v>
      </c>
      <c r="O663" s="7">
        <f t="shared" si="99"/>
        <v>11467.778265186678</v>
      </c>
      <c r="P663" s="7">
        <f t="shared" si="100"/>
        <v>0</v>
      </c>
      <c r="R663" s="7">
        <f t="shared" si="103"/>
        <v>0</v>
      </c>
      <c r="S663" s="163">
        <f t="shared" si="101"/>
        <v>671799.61022298445</v>
      </c>
    </row>
    <row r="664" spans="1:19" ht="15.75" thickBot="1" x14ac:dyDescent="0.3">
      <c r="A664" s="104">
        <v>156</v>
      </c>
      <c r="B664" s="133">
        <v>42877</v>
      </c>
      <c r="C664" s="89">
        <f>LN('Historical Rates'!C645/'Historical Rates'!C644)</f>
        <v>-3.1624872625637137E-3</v>
      </c>
      <c r="D664" s="89">
        <f>LN('Historical Rates'!D645/'Historical Rates'!D644)</f>
        <v>-5.2241212685729763E-3</v>
      </c>
      <c r="E664" s="89">
        <f>LN('Historical Rates'!E645/'Historical Rates'!E644)</f>
        <v>1.4340824048333188E-4</v>
      </c>
      <c r="F664" s="89">
        <f>LN('Historical Rates'!F645/'Historical Rates'!F644)</f>
        <v>1.1009285508369396E-2</v>
      </c>
      <c r="H664" s="89">
        <f>LN('Historical Rates'!H645/'Historical Rates'!H644)</f>
        <v>-3.1680871320319301E-3</v>
      </c>
      <c r="I664" s="89">
        <f>LN('Historical Rates'!I645/'Historical Rates'!I644)</f>
        <v>-1.4184634991956413E-2</v>
      </c>
      <c r="K664" s="10">
        <f t="shared" si="102"/>
        <v>-1.9544862120681288E-3</v>
      </c>
      <c r="L664" s="7">
        <f t="shared" si="96"/>
        <v>-1113593.1169710257</v>
      </c>
      <c r="M664" s="7">
        <f t="shared" si="97"/>
        <v>9451.6839398317024</v>
      </c>
      <c r="N664" s="7">
        <f t="shared" si="98"/>
        <v>11658.673780580999</v>
      </c>
      <c r="O664" s="7">
        <f t="shared" si="99"/>
        <v>-6905.794520834871</v>
      </c>
      <c r="P664" s="7">
        <f t="shared" si="100"/>
        <v>0</v>
      </c>
      <c r="R664" s="7">
        <f t="shared" si="103"/>
        <v>0</v>
      </c>
      <c r="S664" s="163">
        <f t="shared" si="101"/>
        <v>-1099388.5537714479</v>
      </c>
    </row>
    <row r="665" spans="1:19" ht="15.75" thickBot="1" x14ac:dyDescent="0.3">
      <c r="A665" s="104">
        <v>157</v>
      </c>
      <c r="B665" s="133">
        <v>42878</v>
      </c>
      <c r="C665" s="89">
        <f>LN('Historical Rates'!C646/'Historical Rates'!C645)</f>
        <v>-5.9366399788197211E-3</v>
      </c>
      <c r="D665" s="89">
        <f>LN('Historical Rates'!D646/'Historical Rates'!D645)</f>
        <v>-6.8596513460754543E-3</v>
      </c>
      <c r="E665" s="89">
        <f>LN('Historical Rates'!E646/'Historical Rates'!E645)</f>
        <v>-1.3775688092867284E-3</v>
      </c>
      <c r="F665" s="89">
        <f>LN('Historical Rates'!F646/'Historical Rates'!F645)</f>
        <v>1.8231545615149567E-3</v>
      </c>
      <c r="H665" s="89">
        <f>LN('Historical Rates'!H646/'Historical Rates'!H645)</f>
        <v>-5.8934635455428616E-3</v>
      </c>
      <c r="I665" s="89">
        <f>LN('Historical Rates'!I646/'Historical Rates'!I645)</f>
        <v>-3.5778213478838551E-3</v>
      </c>
      <c r="K665" s="10">
        <f t="shared" si="102"/>
        <v>-3.8954465259034231E-3</v>
      </c>
      <c r="L665" s="7">
        <f t="shared" si="96"/>
        <v>-2090443.650669239</v>
      </c>
      <c r="M665" s="7">
        <f t="shared" si="97"/>
        <v>12410.748741722209</v>
      </c>
      <c r="N665" s="7">
        <f t="shared" si="98"/>
        <v>-111992.34649032647</v>
      </c>
      <c r="O665" s="7">
        <f t="shared" si="99"/>
        <v>-1143.6101618014868</v>
      </c>
      <c r="P665" s="7">
        <f t="shared" si="100"/>
        <v>0</v>
      </c>
      <c r="R665" s="7">
        <f t="shared" si="103"/>
        <v>0</v>
      </c>
      <c r="S665" s="163">
        <f t="shared" si="101"/>
        <v>-2191168.8585796445</v>
      </c>
    </row>
    <row r="666" spans="1:19" ht="15.75" thickBot="1" x14ac:dyDescent="0.3">
      <c r="A666" s="104">
        <v>158</v>
      </c>
      <c r="B666" s="133">
        <v>42879</v>
      </c>
      <c r="C666" s="89">
        <f>LN('Historical Rates'!C647/'Historical Rates'!C646)</f>
        <v>4.1832253276833086E-4</v>
      </c>
      <c r="D666" s="89">
        <f>LN('Historical Rates'!D647/'Historical Rates'!D646)</f>
        <v>-6.6873895667372786E-4</v>
      </c>
      <c r="E666" s="89">
        <f>LN('Historical Rates'!E647/'Historical Rates'!E646)</f>
        <v>5.0418349039750713E-3</v>
      </c>
      <c r="F666" s="89">
        <f>LN('Historical Rates'!F647/'Historical Rates'!F646)</f>
        <v>1.8198367169858993E-3</v>
      </c>
      <c r="H666" s="89">
        <f>LN('Historical Rates'!H647/'Historical Rates'!H646)</f>
        <v>4.7275736609137117E-4</v>
      </c>
      <c r="I666" s="89">
        <f>LN('Historical Rates'!I647/'Historical Rates'!I646)</f>
        <v>3.5778213478839024E-3</v>
      </c>
      <c r="K666" s="10">
        <f t="shared" si="102"/>
        <v>9.9068815869971395E-4</v>
      </c>
      <c r="L666" s="7">
        <f t="shared" si="96"/>
        <v>147302.12471656222</v>
      </c>
      <c r="M666" s="7">
        <f t="shared" si="97"/>
        <v>1209.9086012334187</v>
      </c>
      <c r="N666" s="7">
        <f t="shared" si="98"/>
        <v>409886.54628828197</v>
      </c>
      <c r="O666" s="7">
        <f t="shared" si="99"/>
        <v>-1141.5289774637452</v>
      </c>
      <c r="P666" s="7">
        <f t="shared" si="100"/>
        <v>0</v>
      </c>
      <c r="R666" s="7">
        <f t="shared" si="103"/>
        <v>0</v>
      </c>
      <c r="S666" s="163">
        <f t="shared" si="101"/>
        <v>557257.05062861391</v>
      </c>
    </row>
    <row r="667" spans="1:19" ht="15.75" thickBot="1" x14ac:dyDescent="0.3">
      <c r="A667" s="104">
        <v>159</v>
      </c>
      <c r="B667" s="133">
        <v>42880</v>
      </c>
      <c r="C667" s="89">
        <f>LN('Historical Rates'!C648/'Historical Rates'!C647)</f>
        <v>1.1896533724665317E-3</v>
      </c>
      <c r="D667" s="89">
        <f>LN('Historical Rates'!D648/'Historical Rates'!D647)</f>
        <v>1.0400674504999286E-3</v>
      </c>
      <c r="E667" s="89">
        <f>LN('Historical Rates'!E648/'Historical Rates'!E647)</f>
        <v>-6.2775205074194823E-3</v>
      </c>
      <c r="F667" s="89">
        <f>LN('Historical Rates'!F648/'Historical Rates'!F647)</f>
        <v>3.6297680505787311E-3</v>
      </c>
      <c r="H667" s="89">
        <f>LN('Historical Rates'!H648/'Historical Rates'!H647)</f>
        <v>1.2989315163986093E-3</v>
      </c>
      <c r="I667" s="89">
        <f>LN('Historical Rates'!I648/'Historical Rates'!I647)</f>
        <v>-7.168489478612516E-3</v>
      </c>
      <c r="K667" s="10">
        <f t="shared" si="102"/>
        <v>-1.699485944134845E-4</v>
      </c>
      <c r="L667" s="7">
        <f t="shared" si="96"/>
        <v>418907.55508881918</v>
      </c>
      <c r="M667" s="7">
        <f t="shared" si="97"/>
        <v>-1881.7305940750402</v>
      </c>
      <c r="N667" s="7">
        <f t="shared" si="98"/>
        <v>-510344.19988869136</v>
      </c>
      <c r="O667" s="7">
        <f t="shared" si="99"/>
        <v>-2276.8446050865205</v>
      </c>
      <c r="P667" s="7">
        <f t="shared" si="100"/>
        <v>0</v>
      </c>
      <c r="R667" s="7">
        <f t="shared" si="103"/>
        <v>0</v>
      </c>
      <c r="S667" s="163">
        <f t="shared" si="101"/>
        <v>-95595.219999033754</v>
      </c>
    </row>
    <row r="668" spans="1:19" ht="15.75" thickBot="1" x14ac:dyDescent="0.3">
      <c r="A668" s="104">
        <v>160</v>
      </c>
      <c r="B668" s="133">
        <v>42881</v>
      </c>
      <c r="C668" s="89">
        <f>LN('Historical Rates'!C649/'Historical Rates'!C648)</f>
        <v>-2.0264735049816177E-3</v>
      </c>
      <c r="D668" s="89">
        <f>LN('Historical Rates'!D649/'Historical Rates'!D648)</f>
        <v>-4.6391132456265263E-3</v>
      </c>
      <c r="E668" s="89">
        <f>LN('Historical Rates'!E649/'Historical Rates'!E648)</f>
        <v>2.3264173628911936E-3</v>
      </c>
      <c r="F668" s="89">
        <f>LN('Historical Rates'!F649/'Historical Rates'!F648)</f>
        <v>0</v>
      </c>
      <c r="H668" s="89">
        <f>LN('Historical Rates'!H649/'Historical Rates'!H648)</f>
        <v>-2.1264036364308844E-3</v>
      </c>
      <c r="I668" s="89">
        <f>LN('Historical Rates'!I649/'Historical Rates'!I648)</f>
        <v>0</v>
      </c>
      <c r="K668" s="10">
        <f t="shared" si="102"/>
        <v>-9.1742910436199744E-4</v>
      </c>
      <c r="L668" s="7">
        <f t="shared" si="96"/>
        <v>-713573.4501084697</v>
      </c>
      <c r="M668" s="7">
        <f t="shared" si="97"/>
        <v>8393.2646094040902</v>
      </c>
      <c r="N668" s="7">
        <f t="shared" si="98"/>
        <v>189130.98033986692</v>
      </c>
      <c r="O668" s="7">
        <f t="shared" si="99"/>
        <v>0</v>
      </c>
      <c r="P668" s="7">
        <f t="shared" si="100"/>
        <v>0</v>
      </c>
      <c r="R668" s="7">
        <f t="shared" si="103"/>
        <v>0</v>
      </c>
      <c r="S668" s="163">
        <f t="shared" si="101"/>
        <v>-516049.20515919861</v>
      </c>
    </row>
    <row r="669" spans="1:19" ht="15.75" thickBot="1" x14ac:dyDescent="0.3">
      <c r="A669" s="104">
        <v>161</v>
      </c>
      <c r="B669" s="133">
        <v>42884</v>
      </c>
      <c r="C669" s="89">
        <f>LN('Historical Rates'!C650/'Historical Rates'!C649)</f>
        <v>3.278902256177804E-3</v>
      </c>
      <c r="D669" s="89">
        <f>LN('Historical Rates'!D650/'Historical Rates'!D649)</f>
        <v>-3.2377802188789375E-3</v>
      </c>
      <c r="E669" s="89">
        <f>LN('Historical Rates'!E650/'Historical Rates'!E649)</f>
        <v>2.3210177045740236E-3</v>
      </c>
      <c r="F669" s="89">
        <f>LN('Historical Rates'!F650/'Historical Rates'!F649)</f>
        <v>-3.6297680505786127E-3</v>
      </c>
      <c r="H669" s="89">
        <f>LN('Historical Rates'!H650/'Historical Rates'!H649)</f>
        <v>3.1879122576610928E-3</v>
      </c>
      <c r="I669" s="89">
        <f>LN('Historical Rates'!I650/'Historical Rates'!I649)</f>
        <v>1.0733555643108851E-2</v>
      </c>
      <c r="K669" s="10">
        <f t="shared" si="102"/>
        <v>2.4025330076510574E-3</v>
      </c>
      <c r="L669" s="7">
        <f t="shared" si="96"/>
        <v>1154585.8308818426</v>
      </c>
      <c r="M669" s="7">
        <f t="shared" si="97"/>
        <v>5857.91824542431</v>
      </c>
      <c r="N669" s="7">
        <f t="shared" si="98"/>
        <v>188692.00378848944</v>
      </c>
      <c r="O669" s="7">
        <f t="shared" si="99"/>
        <v>2276.8446050864463</v>
      </c>
      <c r="P669" s="7">
        <f t="shared" si="100"/>
        <v>0</v>
      </c>
      <c r="R669" s="7">
        <f t="shared" si="103"/>
        <v>0</v>
      </c>
      <c r="S669" s="163">
        <f t="shared" si="101"/>
        <v>1351412.5975208427</v>
      </c>
    </row>
    <row r="670" spans="1:19" ht="15.75" thickBot="1" x14ac:dyDescent="0.3">
      <c r="A670" s="104">
        <v>162</v>
      </c>
      <c r="B670" s="133">
        <v>42885</v>
      </c>
      <c r="C670" s="89">
        <f>LN('Historical Rates'!C651/'Historical Rates'!C650)</f>
        <v>-3.8264327463691872E-3</v>
      </c>
      <c r="D670" s="89">
        <f>LN('Historical Rates'!D651/'Historical Rates'!D650)</f>
        <v>-5.6036570308493636E-3</v>
      </c>
      <c r="E670" s="89">
        <f>LN('Historical Rates'!E651/'Historical Rates'!E650)</f>
        <v>-6.6911011357517983E-3</v>
      </c>
      <c r="F670" s="89">
        <f>LN('Historical Rates'!F651/'Historical Rates'!F650)</f>
        <v>0</v>
      </c>
      <c r="H670" s="89">
        <f>LN('Historical Rates'!H651/'Historical Rates'!H650)</f>
        <v>-3.6610610717875097E-3</v>
      </c>
      <c r="I670" s="89">
        <f>LN('Historical Rates'!I651/'Historical Rates'!I650)</f>
        <v>-7.1428875123801137E-3</v>
      </c>
      <c r="K670" s="10">
        <f t="shared" si="102"/>
        <v>-3.3444109524354681E-3</v>
      </c>
      <c r="L670" s="7">
        <f t="shared" si="96"/>
        <v>-1347385.4011525584</v>
      </c>
      <c r="M670" s="7">
        <f t="shared" si="97"/>
        <v>10138.354842836872</v>
      </c>
      <c r="N670" s="7">
        <f t="shared" si="98"/>
        <v>-543967.10476112529</v>
      </c>
      <c r="O670" s="7">
        <f t="shared" si="99"/>
        <v>0</v>
      </c>
      <c r="P670" s="7">
        <f t="shared" si="100"/>
        <v>0</v>
      </c>
      <c r="R670" s="7">
        <f t="shared" si="103"/>
        <v>0</v>
      </c>
      <c r="S670" s="163">
        <f t="shared" si="101"/>
        <v>-1881214.1510708467</v>
      </c>
    </row>
    <row r="671" spans="1:19" ht="15.75" thickBot="1" x14ac:dyDescent="0.3">
      <c r="A671" s="104">
        <v>163</v>
      </c>
      <c r="B671" s="133">
        <v>42886</v>
      </c>
      <c r="C671" s="89">
        <f>LN('Historical Rates'!C652/'Historical Rates'!C651)</f>
        <v>2.6704003771701188E-3</v>
      </c>
      <c r="D671" s="89">
        <f>LN('Historical Rates'!D652/'Historical Rates'!D651)</f>
        <v>3.4309646608852184E-3</v>
      </c>
      <c r="E671" s="89">
        <f>LN('Historical Rates'!E652/'Historical Rates'!E651)</f>
        <v>1.3245416431581106E-3</v>
      </c>
      <c r="F671" s="89">
        <f>LN('Historical Rates'!F652/'Historical Rates'!F651)</f>
        <v>1.8165309263977853E-3</v>
      </c>
      <c r="H671" s="89">
        <f>LN('Historical Rates'!H652/'Historical Rates'!H651)</f>
        <v>2.4815374625168553E-3</v>
      </c>
      <c r="I671" s="89">
        <f>LN('Historical Rates'!I652/'Historical Rates'!I651)</f>
        <v>3.5778213478839024E-3</v>
      </c>
      <c r="K671" s="10">
        <f t="shared" si="102"/>
        <v>1.8500632479025584E-3</v>
      </c>
      <c r="L671" s="7">
        <f t="shared" si="96"/>
        <v>940316.66618090111</v>
      </c>
      <c r="M671" s="7">
        <f t="shared" si="97"/>
        <v>-6207.4350720953116</v>
      </c>
      <c r="N671" s="7">
        <f t="shared" si="98"/>
        <v>107681.39176890595</v>
      </c>
      <c r="O671" s="7">
        <f t="shared" si="99"/>
        <v>-1139.4553542015387</v>
      </c>
      <c r="P671" s="7">
        <f t="shared" si="100"/>
        <v>0</v>
      </c>
      <c r="R671" s="7">
        <f t="shared" si="103"/>
        <v>0</v>
      </c>
      <c r="S671" s="163">
        <f t="shared" si="101"/>
        <v>1040651.1675235102</v>
      </c>
    </row>
    <row r="672" spans="1:19" ht="15.75" thickBot="1" x14ac:dyDescent="0.3">
      <c r="A672" s="104">
        <v>164</v>
      </c>
      <c r="B672" s="133">
        <v>42887</v>
      </c>
      <c r="C672" s="89">
        <f>LN('Historical Rates'!C653/'Historical Rates'!C652)</f>
        <v>3.3039854271405709E-3</v>
      </c>
      <c r="D672" s="89">
        <f>LN('Historical Rates'!D653/'Historical Rates'!D652)</f>
        <v>9.7454934809327004E-4</v>
      </c>
      <c r="E672" s="89">
        <f>LN('Historical Rates'!E653/'Historical Rates'!E652)</f>
        <v>5.7099562623152775E-3</v>
      </c>
      <c r="F672" s="89">
        <f>LN('Historical Rates'!F653/'Historical Rates'!F652)</f>
        <v>0</v>
      </c>
      <c r="H672" s="89">
        <f>LN('Historical Rates'!H653/'Historical Rates'!H652)</f>
        <v>3.4167927202713435E-3</v>
      </c>
      <c r="I672" s="89">
        <f>LN('Historical Rates'!I653/'Historical Rates'!I652)</f>
        <v>7.1174677688639549E-3</v>
      </c>
      <c r="K672" s="10">
        <f t="shared" si="102"/>
        <v>2.8904402534073162E-3</v>
      </c>
      <c r="L672" s="7">
        <f t="shared" si="96"/>
        <v>1163418.2606173228</v>
      </c>
      <c r="M672" s="7">
        <f t="shared" si="97"/>
        <v>-1763.1926879949199</v>
      </c>
      <c r="N672" s="7">
        <f t="shared" si="98"/>
        <v>464202.87383315881</v>
      </c>
      <c r="O672" s="7">
        <f t="shared" si="99"/>
        <v>0</v>
      </c>
      <c r="P672" s="7">
        <f t="shared" si="100"/>
        <v>0</v>
      </c>
      <c r="R672" s="7">
        <f t="shared" si="103"/>
        <v>0</v>
      </c>
      <c r="S672" s="163">
        <f t="shared" si="101"/>
        <v>1625857.9417624865</v>
      </c>
    </row>
    <row r="673" spans="1:19" ht="15.75" thickBot="1" x14ac:dyDescent="0.3">
      <c r="A673" s="104">
        <v>165</v>
      </c>
      <c r="B673" s="133">
        <v>42888</v>
      </c>
      <c r="C673" s="89">
        <f>LN('Historical Rates'!C654/'Historical Rates'!C653)</f>
        <v>2.8817982620490685E-4</v>
      </c>
      <c r="D673" s="89">
        <f>LN('Historical Rates'!D654/'Historical Rates'!D653)</f>
        <v>1.8465382664130205E-3</v>
      </c>
      <c r="E673" s="89">
        <f>LN('Historical Rates'!E654/'Historical Rates'!E653)</f>
        <v>3.9406104676378405E-3</v>
      </c>
      <c r="F673" s="89">
        <f>LN('Historical Rates'!F654/'Historical Rates'!F653)</f>
        <v>1.8132371241807218E-3</v>
      </c>
      <c r="H673" s="89">
        <f>LN('Historical Rates'!H654/'Historical Rates'!H653)</f>
        <v>3.5279591122667169E-4</v>
      </c>
      <c r="I673" s="89">
        <f>LN('Historical Rates'!I654/'Historical Rates'!I653)</f>
        <v>-3.5524016043677721E-3</v>
      </c>
      <c r="K673" s="10">
        <f t="shared" si="102"/>
        <v>7.4197561013770281E-4</v>
      </c>
      <c r="L673" s="7">
        <f t="shared" si="96"/>
        <v>101475.529944597</v>
      </c>
      <c r="M673" s="7">
        <f t="shared" si="97"/>
        <v>-3340.8290465868267</v>
      </c>
      <c r="N673" s="7">
        <f t="shared" si="98"/>
        <v>320360.19536737935</v>
      </c>
      <c r="O673" s="7">
        <f t="shared" si="99"/>
        <v>-1137.3892508848414</v>
      </c>
      <c r="P673" s="7">
        <f t="shared" si="100"/>
        <v>0</v>
      </c>
      <c r="R673" s="7">
        <f t="shared" si="103"/>
        <v>0</v>
      </c>
      <c r="S673" s="163">
        <f t="shared" si="101"/>
        <v>417357.50701450469</v>
      </c>
    </row>
    <row r="674" spans="1:19" ht="15.75" thickBot="1" x14ac:dyDescent="0.3">
      <c r="A674" s="104">
        <v>166</v>
      </c>
      <c r="B674" s="133">
        <v>42891</v>
      </c>
      <c r="C674" s="89">
        <f>LN('Historical Rates'!C655/'Historical Rates'!C654)</f>
        <v>2.6218201487378605E-3</v>
      </c>
      <c r="D674" s="89">
        <f>LN('Historical Rates'!D655/'Historical Rates'!D654)</f>
        <v>4.1795264344240924E-3</v>
      </c>
      <c r="E674" s="89">
        <f>LN('Historical Rates'!E655/'Historical Rates'!E654)</f>
        <v>1.1108422179929044E-3</v>
      </c>
      <c r="F674" s="89">
        <f>LN('Historical Rates'!F655/'Historical Rates'!F654)</f>
        <v>0</v>
      </c>
      <c r="H674" s="89">
        <f>LN('Historical Rates'!H655/'Historical Rates'!H654)</f>
        <v>2.5833739120874563E-3</v>
      </c>
      <c r="I674" s="89">
        <f>LN('Historical Rates'!I655/'Historical Rates'!I654)</f>
        <v>0</v>
      </c>
      <c r="K674" s="10">
        <f t="shared" si="102"/>
        <v>1.7883838226208787E-3</v>
      </c>
      <c r="L674" s="7">
        <f t="shared" si="96"/>
        <v>923210.31807210681</v>
      </c>
      <c r="M674" s="7">
        <f t="shared" si="97"/>
        <v>-7561.7622266910103</v>
      </c>
      <c r="N674" s="7">
        <f t="shared" si="98"/>
        <v>90308.248658706521</v>
      </c>
      <c r="O674" s="7">
        <f t="shared" si="99"/>
        <v>0</v>
      </c>
      <c r="P674" s="7">
        <f t="shared" si="100"/>
        <v>0</v>
      </c>
      <c r="R674" s="7">
        <f t="shared" si="103"/>
        <v>0</v>
      </c>
      <c r="S674" s="163">
        <f t="shared" si="101"/>
        <v>1005956.8045041224</v>
      </c>
    </row>
    <row r="675" spans="1:19" ht="15.75" thickBot="1" x14ac:dyDescent="0.3">
      <c r="A675" s="104">
        <v>167</v>
      </c>
      <c r="B675" s="133">
        <v>42892</v>
      </c>
      <c r="C675" s="89">
        <f>LN('Historical Rates'!C656/'Historical Rates'!C655)</f>
        <v>-1.0542963549061591E-3</v>
      </c>
      <c r="D675" s="89">
        <f>LN('Historical Rates'!D656/'Historical Rates'!D655)</f>
        <v>2.3557136924589835E-3</v>
      </c>
      <c r="E675" s="89">
        <f>LN('Historical Rates'!E656/'Historical Rates'!E655)</f>
        <v>3.1265125090211049E-3</v>
      </c>
      <c r="F675" s="89">
        <f>LN('Historical Rates'!F656/'Historical Rates'!F655)</f>
        <v>1.8099552452396077E-3</v>
      </c>
      <c r="H675" s="89">
        <f>LN('Historical Rates'!H656/'Historical Rates'!H655)</f>
        <v>-1.0560282588906557E-3</v>
      </c>
      <c r="I675" s="89">
        <f>LN('Historical Rates'!I656/'Historical Rates'!I655)</f>
        <v>7.0922283094918366E-3</v>
      </c>
      <c r="K675" s="10">
        <f t="shared" si="102"/>
        <v>-2.1771904083330043E-4</v>
      </c>
      <c r="L675" s="7">
        <f t="shared" si="96"/>
        <v>-371244.86728189222</v>
      </c>
      <c r="M675" s="7">
        <f t="shared" si="97"/>
        <v>-4262.0490852307985</v>
      </c>
      <c r="N675" s="7">
        <f t="shared" si="98"/>
        <v>254176.39384411465</v>
      </c>
      <c r="O675" s="7">
        <f t="shared" si="99"/>
        <v>-1135.3306266814488</v>
      </c>
      <c r="P675" s="7">
        <f t="shared" si="100"/>
        <v>0</v>
      </c>
      <c r="R675" s="7">
        <f t="shared" si="103"/>
        <v>0</v>
      </c>
      <c r="S675" s="163">
        <f t="shared" si="101"/>
        <v>-122465.85314968982</v>
      </c>
    </row>
    <row r="676" spans="1:19" ht="15.75" thickBot="1" x14ac:dyDescent="0.3">
      <c r="A676" s="104">
        <v>168</v>
      </c>
      <c r="B676" s="133">
        <v>42893</v>
      </c>
      <c r="C676" s="89">
        <f>LN('Historical Rates'!C657/'Historical Rates'!C656)</f>
        <v>4.7936341457708285E-4</v>
      </c>
      <c r="D676" s="89">
        <f>LN('Historical Rates'!D657/'Historical Rates'!D656)</f>
        <v>7.92255741966792E-4</v>
      </c>
      <c r="E676" s="89">
        <f>LN('Historical Rates'!E657/'Historical Rates'!E656)</f>
        <v>-9.3692779734086309E-4</v>
      </c>
      <c r="F676" s="89">
        <f>LN('Historical Rates'!F657/'Historical Rates'!F656)</f>
        <v>-3.6231923694203952E-3</v>
      </c>
      <c r="H676" s="89">
        <f>LN('Historical Rates'!H657/'Historical Rates'!H656)</f>
        <v>5.8682003913888619E-4</v>
      </c>
      <c r="I676" s="89">
        <f>LN('Historical Rates'!I657/'Historical Rates'!I656)</f>
        <v>7.042282625412951E-3</v>
      </c>
      <c r="K676" s="10">
        <f t="shared" si="102"/>
        <v>1.6616331280988123E-4</v>
      </c>
      <c r="L676" s="7">
        <f t="shared" si="96"/>
        <v>168796.18941706745</v>
      </c>
      <c r="M676" s="7">
        <f t="shared" si="97"/>
        <v>-1433.3799863402569</v>
      </c>
      <c r="N676" s="7">
        <f t="shared" si="98"/>
        <v>-76169.51095934429</v>
      </c>
      <c r="O676" s="7">
        <f t="shared" si="99"/>
        <v>2272.7198775663314</v>
      </c>
      <c r="P676" s="7">
        <f t="shared" si="100"/>
        <v>0</v>
      </c>
      <c r="R676" s="7">
        <f t="shared" si="103"/>
        <v>0</v>
      </c>
      <c r="S676" s="163">
        <f t="shared" si="101"/>
        <v>93466.018348949219</v>
      </c>
    </row>
    <row r="677" spans="1:19" ht="15.75" thickBot="1" x14ac:dyDescent="0.3">
      <c r="A677" s="104">
        <v>169</v>
      </c>
      <c r="B677" s="133">
        <v>42894</v>
      </c>
      <c r="C677" s="89">
        <f>LN('Historical Rates'!C658/'Historical Rates'!C657)</f>
        <v>-1.0868871346808196E-3</v>
      </c>
      <c r="D677" s="89">
        <f>LN('Historical Rates'!D658/'Historical Rates'!D657)</f>
        <v>-6.9318944176445497E-4</v>
      </c>
      <c r="E677" s="89">
        <f>LN('Historical Rates'!E658/'Historical Rates'!E657)</f>
        <v>2.5561283315592067E-4</v>
      </c>
      <c r="F677" s="89">
        <f>LN('Historical Rates'!F658/'Historical Rates'!F657)</f>
        <v>1.8132371241807218E-3</v>
      </c>
      <c r="H677" s="89">
        <f>LN('Historical Rates'!H658/'Historical Rates'!H657)</f>
        <v>-1.1739846382406354E-3</v>
      </c>
      <c r="I677" s="89">
        <f>LN('Historical Rates'!I658/'Historical Rates'!I657)</f>
        <v>3.5026305512020745E-3</v>
      </c>
      <c r="K677" s="10">
        <f t="shared" si="102"/>
        <v>-6.4324773883571679E-4</v>
      </c>
      <c r="L677" s="7">
        <f t="shared" si="96"/>
        <v>-382720.91920576908</v>
      </c>
      <c r="M677" s="7">
        <f t="shared" si="97"/>
        <v>1254.1453724284806</v>
      </c>
      <c r="N677" s="7">
        <f t="shared" si="98"/>
        <v>20780.58154713453</v>
      </c>
      <c r="O677" s="7">
        <f t="shared" si="99"/>
        <v>-1137.3892508848414</v>
      </c>
      <c r="P677" s="7">
        <f t="shared" si="100"/>
        <v>0</v>
      </c>
      <c r="R677" s="7">
        <f t="shared" si="103"/>
        <v>0</v>
      </c>
      <c r="S677" s="163">
        <f t="shared" si="101"/>
        <v>-361823.58153709088</v>
      </c>
    </row>
    <row r="678" spans="1:19" ht="15.75" thickBot="1" x14ac:dyDescent="0.3">
      <c r="A678" s="104">
        <v>170</v>
      </c>
      <c r="B678" s="133">
        <v>42895</v>
      </c>
      <c r="C678" s="89">
        <f>LN('Historical Rates'!C659/'Historical Rates'!C658)</f>
        <v>4.6588890190954902E-3</v>
      </c>
      <c r="D678" s="89">
        <f>LN('Historical Rates'!D659/'Historical Rates'!D658)</f>
        <v>6.6643876022031206E-3</v>
      </c>
      <c r="E678" s="89">
        <f>LN('Historical Rates'!E659/'Historical Rates'!E658)</f>
        <v>1.8158093850329329E-3</v>
      </c>
      <c r="F678" s="89">
        <f>LN('Historical Rates'!F659/'Historical Rates'!F658)</f>
        <v>-1.8132371241808313E-3</v>
      </c>
      <c r="H678" s="89">
        <f>LN('Historical Rates'!H659/'Historical Rates'!H658)</f>
        <v>4.6876916967246059E-3</v>
      </c>
      <c r="I678" s="89">
        <f>LN('Historical Rates'!I659/'Historical Rates'!I658)</f>
        <v>-3.5026305512020003E-3</v>
      </c>
      <c r="K678" s="10">
        <f t="shared" si="102"/>
        <v>3.1595212284867944E-3</v>
      </c>
      <c r="L678" s="7">
        <f t="shared" si="96"/>
        <v>1640514.6688846494</v>
      </c>
      <c r="M678" s="7">
        <f t="shared" si="97"/>
        <v>-12057.469961022372</v>
      </c>
      <c r="N678" s="7">
        <f t="shared" si="98"/>
        <v>147620.03352434209</v>
      </c>
      <c r="O678" s="7">
        <f t="shared" si="99"/>
        <v>1137.3892508849101</v>
      </c>
      <c r="P678" s="7">
        <f t="shared" si="100"/>
        <v>0</v>
      </c>
      <c r="R678" s="7">
        <f t="shared" si="103"/>
        <v>0</v>
      </c>
      <c r="S678" s="163">
        <f t="shared" si="101"/>
        <v>1777214.6216988543</v>
      </c>
    </row>
    <row r="679" spans="1:19" ht="15.75" thickBot="1" x14ac:dyDescent="0.3">
      <c r="A679" s="104">
        <v>171</v>
      </c>
      <c r="B679" s="133">
        <v>42898</v>
      </c>
      <c r="C679" s="89">
        <f>LN('Historical Rates'!C660/'Historical Rates'!C659)</f>
        <v>3.4006611615228386E-3</v>
      </c>
      <c r="D679" s="89">
        <f>LN('Historical Rates'!D660/'Historical Rates'!D659)</f>
        <v>-1.2650718928734721E-2</v>
      </c>
      <c r="E679" s="89">
        <f>LN('Historical Rates'!E660/'Historical Rates'!E659)</f>
        <v>-1.7022246506989828E-3</v>
      </c>
      <c r="F679" s="89">
        <f>LN('Historical Rates'!F660/'Historical Rates'!F659)</f>
        <v>3.623192369420331E-3</v>
      </c>
      <c r="H679" s="89">
        <f>LN('Historical Rates'!H660/'Historical Rates'!H659)</f>
        <v>3.3848879706882395E-3</v>
      </c>
      <c r="I679" s="89">
        <f>LN('Historical Rates'!I660/'Historical Rates'!I659)</f>
        <v>3.5026305512020745E-3</v>
      </c>
      <c r="K679" s="10">
        <f t="shared" si="102"/>
        <v>1.9194658949758224E-3</v>
      </c>
      <c r="L679" s="7">
        <f t="shared" si="96"/>
        <v>1197460.2735799104</v>
      </c>
      <c r="M679" s="7">
        <f t="shared" si="97"/>
        <v>22888.174063905077</v>
      </c>
      <c r="N679" s="7">
        <f t="shared" si="98"/>
        <v>-138385.92424589096</v>
      </c>
      <c r="O679" s="7">
        <f t="shared" si="99"/>
        <v>-2272.719877566291</v>
      </c>
      <c r="P679" s="7">
        <f t="shared" si="100"/>
        <v>0</v>
      </c>
      <c r="R679" s="7">
        <f t="shared" si="103"/>
        <v>0</v>
      </c>
      <c r="S679" s="163">
        <f t="shared" si="101"/>
        <v>1079689.8035203584</v>
      </c>
    </row>
    <row r="680" spans="1:19" ht="15.75" thickBot="1" x14ac:dyDescent="0.3">
      <c r="A680" s="104">
        <v>172</v>
      </c>
      <c r="B680" s="133">
        <v>42899</v>
      </c>
      <c r="C680" s="89">
        <f>LN('Historical Rates'!C661/'Historical Rates'!C660)</f>
        <v>3.8317256375283298E-3</v>
      </c>
      <c r="D680" s="89">
        <f>LN('Historical Rates'!D661/'Historical Rates'!D660)</f>
        <v>8.4671901460129457E-4</v>
      </c>
      <c r="E680" s="89">
        <f>LN('Historical Rates'!E661/'Historical Rates'!E660)</f>
        <v>7.6654737715871422E-3</v>
      </c>
      <c r="F680" s="89">
        <f>LN('Historical Rates'!F661/'Historical Rates'!F660)</f>
        <v>1.8066852249490513E-3</v>
      </c>
      <c r="H680" s="89">
        <f>LN('Historical Rates'!H661/'Historical Rates'!H660)</f>
        <v>3.8378834105602202E-3</v>
      </c>
      <c r="I680" s="89">
        <f>LN('Historical Rates'!I661/'Historical Rates'!I660)</f>
        <v>6.9686693160934355E-3</v>
      </c>
      <c r="K680" s="10">
        <f t="shared" si="102"/>
        <v>3.5018356454061422E-3</v>
      </c>
      <c r="L680" s="7">
        <f t="shared" si="96"/>
        <v>1349249.1642840246</v>
      </c>
      <c r="M680" s="7">
        <f t="shared" si="97"/>
        <v>-1531.9170632582316</v>
      </c>
      <c r="N680" s="7">
        <f t="shared" si="98"/>
        <v>623180.77242514957</v>
      </c>
      <c r="O680" s="7">
        <f t="shared" si="99"/>
        <v>-1133.2794410537913</v>
      </c>
      <c r="P680" s="7">
        <f t="shared" si="100"/>
        <v>0</v>
      </c>
      <c r="R680" s="7">
        <f t="shared" si="103"/>
        <v>0</v>
      </c>
      <c r="S680" s="163">
        <f t="shared" si="101"/>
        <v>1969764.7402048623</v>
      </c>
    </row>
    <row r="681" spans="1:19" ht="15.75" thickBot="1" x14ac:dyDescent="0.3">
      <c r="A681" s="104">
        <v>173</v>
      </c>
      <c r="B681" s="133">
        <v>42900</v>
      </c>
      <c r="C681" s="89">
        <f>LN('Historical Rates'!C662/'Historical Rates'!C661)</f>
        <v>-1.3600065352351758E-3</v>
      </c>
      <c r="D681" s="89">
        <f>LN('Historical Rates'!D662/'Historical Rates'!D661)</f>
        <v>-7.2215654013122127E-4</v>
      </c>
      <c r="E681" s="89">
        <f>LN('Historical Rates'!E662/'Historical Rates'!E661)</f>
        <v>-2.4262269984521145E-3</v>
      </c>
      <c r="F681" s="89">
        <f>LN('Historical Rates'!F662/'Historical Rates'!F661)</f>
        <v>1.8034269991507267E-3</v>
      </c>
      <c r="H681" s="89">
        <f>LN('Historical Rates'!H662/'Historical Rates'!H661)</f>
        <v>-1.2776585744093015E-3</v>
      </c>
      <c r="I681" s="89">
        <f>LN('Historical Rates'!I662/'Historical Rates'!I661)</f>
        <v>-3.4782643763246971E-3</v>
      </c>
      <c r="K681" s="10">
        <f t="shared" si="102"/>
        <v>-1.2017231889230415E-3</v>
      </c>
      <c r="L681" s="7">
        <f t="shared" si="96"/>
        <v>-478893.28586441779</v>
      </c>
      <c r="M681" s="7">
        <f t="shared" si="97"/>
        <v>1306.5537765104707</v>
      </c>
      <c r="N681" s="7">
        <f t="shared" si="98"/>
        <v>-197245.21406340739</v>
      </c>
      <c r="O681" s="7">
        <f t="shared" si="99"/>
        <v>-1131.2356537572764</v>
      </c>
      <c r="P681" s="7">
        <f t="shared" si="100"/>
        <v>0</v>
      </c>
      <c r="R681" s="7">
        <f t="shared" si="103"/>
        <v>0</v>
      </c>
      <c r="S681" s="163">
        <f t="shared" si="101"/>
        <v>-675963.181805072</v>
      </c>
    </row>
    <row r="682" spans="1:19" ht="15.75" thickBot="1" x14ac:dyDescent="0.3">
      <c r="A682" s="104">
        <v>174</v>
      </c>
      <c r="B682" s="133">
        <v>42901</v>
      </c>
      <c r="C682" s="89">
        <f>LN('Historical Rates'!C663/'Historical Rates'!C662)</f>
        <v>9.8065585259648601E-4</v>
      </c>
      <c r="D682" s="89">
        <f>LN('Historical Rates'!D663/'Historical Rates'!D662)</f>
        <v>3.3325074362739577E-3</v>
      </c>
      <c r="E682" s="89">
        <f>LN('Historical Rates'!E663/'Historical Rates'!E662)</f>
        <v>9.8812842415628563E-4</v>
      </c>
      <c r="F682" s="89">
        <f>LN('Historical Rates'!F663/'Historical Rates'!F662)</f>
        <v>-1.8034269991506827E-3</v>
      </c>
      <c r="H682" s="89">
        <f>LN('Historical Rates'!H663/'Historical Rates'!H662)</f>
        <v>9.2936809663302013E-4</v>
      </c>
      <c r="I682" s="89">
        <f>LN('Historical Rates'!I663/'Historical Rates'!I662)</f>
        <v>0</v>
      </c>
      <c r="K682" s="10">
        <f t="shared" si="102"/>
        <v>7.4800331200479875E-4</v>
      </c>
      <c r="L682" s="7">
        <f t="shared" si="96"/>
        <v>345314.1520903749</v>
      </c>
      <c r="M682" s="7">
        <f t="shared" si="97"/>
        <v>-6029.3024214968591</v>
      </c>
      <c r="N682" s="7">
        <f t="shared" si="98"/>
        <v>80331.973335219125</v>
      </c>
      <c r="O682" s="7">
        <f t="shared" si="99"/>
        <v>1131.2356537572487</v>
      </c>
      <c r="P682" s="7">
        <f t="shared" si="100"/>
        <v>0</v>
      </c>
      <c r="R682" s="7">
        <f t="shared" si="103"/>
        <v>0</v>
      </c>
      <c r="S682" s="163">
        <f t="shared" si="101"/>
        <v>420748.05865785445</v>
      </c>
    </row>
    <row r="683" spans="1:19" ht="15.75" thickBot="1" x14ac:dyDescent="0.3">
      <c r="A683" s="104">
        <v>175</v>
      </c>
      <c r="B683" s="133">
        <v>42902</v>
      </c>
      <c r="C683" s="89">
        <f>LN('Historical Rates'!C664/'Historical Rates'!C663)</f>
        <v>4.3538685637274765E-3</v>
      </c>
      <c r="D683" s="89">
        <f>LN('Historical Rates'!D664/'Historical Rates'!D663)</f>
        <v>1.8355911290851448E-3</v>
      </c>
      <c r="E683" s="89">
        <f>LN('Historical Rates'!E664/'Historical Rates'!E663)</f>
        <v>3.3856224225899887E-4</v>
      </c>
      <c r="F683" s="89">
        <f>LN('Historical Rates'!F664/'Historical Rates'!F663)</f>
        <v>-1.8066852249489244E-3</v>
      </c>
      <c r="H683" s="89">
        <f>LN('Historical Rates'!H664/'Historical Rates'!H663)</f>
        <v>4.1715008347905334E-3</v>
      </c>
      <c r="I683" s="89">
        <f>LN('Historical Rates'!I664/'Historical Rates'!I663)</f>
        <v>6.944472352810995E-3</v>
      </c>
      <c r="K683" s="10">
        <f t="shared" si="102"/>
        <v>2.7705948366560096E-3</v>
      </c>
      <c r="L683" s="7">
        <f t="shared" si="96"/>
        <v>1533109.1202033777</v>
      </c>
      <c r="M683" s="7">
        <f t="shared" si="97"/>
        <v>-3321.0230587948781</v>
      </c>
      <c r="N683" s="7">
        <f t="shared" si="98"/>
        <v>27524.127788029571</v>
      </c>
      <c r="O683" s="7">
        <f t="shared" si="99"/>
        <v>1133.2794410537119</v>
      </c>
      <c r="P683" s="7">
        <f t="shared" si="100"/>
        <v>0</v>
      </c>
      <c r="R683" s="7">
        <f t="shared" si="103"/>
        <v>0</v>
      </c>
      <c r="S683" s="163">
        <f t="shared" si="101"/>
        <v>1558445.5043736661</v>
      </c>
    </row>
    <row r="684" spans="1:19" ht="15.75" thickBot="1" x14ac:dyDescent="0.3">
      <c r="A684" s="104">
        <v>176</v>
      </c>
      <c r="B684" s="133">
        <v>42905</v>
      </c>
      <c r="C684" s="89">
        <f>LN('Historical Rates'!C665/'Historical Rates'!C664)</f>
        <v>6.4329083532534579E-3</v>
      </c>
      <c r="D684" s="89">
        <f>LN('Historical Rates'!D665/'Historical Rates'!D664)</f>
        <v>1.1310971861394027E-2</v>
      </c>
      <c r="E684" s="89">
        <f>LN('Historical Rates'!E665/'Historical Rates'!E664)</f>
        <v>7.6714860656380609E-3</v>
      </c>
      <c r="F684" s="89">
        <f>LN('Historical Rates'!F665/'Historical Rates'!F664)</f>
        <v>1.8066852249490513E-3</v>
      </c>
      <c r="H684" s="89">
        <f>LN('Historical Rates'!H665/'Historical Rates'!H664)</f>
        <v>6.4546097766796928E-3</v>
      </c>
      <c r="I684" s="89">
        <f>LN('Historical Rates'!I665/'Historical Rates'!I664)</f>
        <v>-6.9444723528110461E-3</v>
      </c>
      <c r="K684" s="10">
        <f t="shared" si="102"/>
        <v>5.0974052628291727E-3</v>
      </c>
      <c r="L684" s="7">
        <f t="shared" si="96"/>
        <v>2265192.5113150217</v>
      </c>
      <c r="M684" s="7">
        <f t="shared" si="97"/>
        <v>-20464.251419536668</v>
      </c>
      <c r="N684" s="7">
        <f t="shared" si="98"/>
        <v>623669.55448381184</v>
      </c>
      <c r="O684" s="7">
        <f t="shared" si="99"/>
        <v>-1133.2794410537913</v>
      </c>
      <c r="P684" s="7">
        <f t="shared" si="100"/>
        <v>0</v>
      </c>
      <c r="R684" s="7">
        <f t="shared" si="103"/>
        <v>0</v>
      </c>
      <c r="S684" s="163">
        <f t="shared" si="101"/>
        <v>2867264.5349382428</v>
      </c>
    </row>
    <row r="685" spans="1:19" ht="15.75" thickBot="1" x14ac:dyDescent="0.3">
      <c r="A685" s="104">
        <v>177</v>
      </c>
      <c r="B685" s="133">
        <v>42906</v>
      </c>
      <c r="C685" s="89">
        <f>LN('Historical Rates'!C666/'Historical Rates'!C665)</f>
        <v>-4.3800645195457094E-4</v>
      </c>
      <c r="D685" s="89">
        <f>LN('Historical Rates'!D666/'Historical Rates'!D665)</f>
        <v>2.4473825235929248E-3</v>
      </c>
      <c r="E685" s="89">
        <f>LN('Historical Rates'!E666/'Historical Rates'!E665)</f>
        <v>1.0911381092365701E-3</v>
      </c>
      <c r="F685" s="89">
        <f>LN('Historical Rates'!F666/'Historical Rates'!F665)</f>
        <v>-5.4298775943693997E-3</v>
      </c>
      <c r="H685" s="89">
        <f>LN('Historical Rates'!H666/'Historical Rates'!H665)</f>
        <v>-3.4472852969946684E-4</v>
      </c>
      <c r="I685" s="89">
        <f>LN('Historical Rates'!I666/'Historical Rates'!I665)</f>
        <v>3.4782643763247925E-3</v>
      </c>
      <c r="K685" s="10">
        <f t="shared" si="102"/>
        <v>-1.1831018583043936E-4</v>
      </c>
      <c r="L685" s="7">
        <f t="shared" si="96"/>
        <v>-154233.33901117451</v>
      </c>
      <c r="M685" s="7">
        <f t="shared" si="97"/>
        <v>-4427.8999096027401</v>
      </c>
      <c r="N685" s="7">
        <f t="shared" si="98"/>
        <v>88706.361798140148</v>
      </c>
      <c r="O685" s="7">
        <f t="shared" si="99"/>
        <v>3405.9993186200932</v>
      </c>
      <c r="P685" s="7">
        <f t="shared" si="100"/>
        <v>0</v>
      </c>
      <c r="R685" s="7">
        <f t="shared" si="103"/>
        <v>0</v>
      </c>
      <c r="S685" s="163">
        <f t="shared" si="101"/>
        <v>-66548.877804017015</v>
      </c>
    </row>
    <row r="686" spans="1:19" ht="15.75" thickBot="1" x14ac:dyDescent="0.3">
      <c r="A686" s="104">
        <v>178</v>
      </c>
      <c r="B686" s="133">
        <v>42907</v>
      </c>
      <c r="C686" s="89">
        <f>LN('Historical Rates'!C667/'Historical Rates'!C666)</f>
        <v>6.7365524220272194E-3</v>
      </c>
      <c r="D686" s="89">
        <f>LN('Historical Rates'!D667/'Historical Rates'!D666)</f>
        <v>-1.4187522254547956E-3</v>
      </c>
      <c r="E686" s="89">
        <f>LN('Historical Rates'!E667/'Historical Rates'!E666)</f>
        <v>3.7957064829385657E-3</v>
      </c>
      <c r="F686" s="89">
        <f>LN('Historical Rates'!F667/'Historical Rates'!F666)</f>
        <v>-9.1158334080093818E-3</v>
      </c>
      <c r="H686" s="89">
        <f>LN('Historical Rates'!H667/'Historical Rates'!H666)</f>
        <v>6.6437815970645398E-3</v>
      </c>
      <c r="I686" s="89">
        <f>LN('Historical Rates'!I667/'Historical Rates'!I666)</f>
        <v>0</v>
      </c>
      <c r="K686" s="10">
        <f t="shared" si="102"/>
        <v>4.7804490397089202E-3</v>
      </c>
      <c r="L686" s="7">
        <f t="shared" si="96"/>
        <v>2372113.3988702884</v>
      </c>
      <c r="M686" s="7">
        <f t="shared" si="97"/>
        <v>2566.8618576296089</v>
      </c>
      <c r="N686" s="7">
        <f t="shared" si="98"/>
        <v>308579.92192269192</v>
      </c>
      <c r="O686" s="7">
        <f t="shared" si="99"/>
        <v>5718.088821842045</v>
      </c>
      <c r="P686" s="7">
        <f t="shared" si="100"/>
        <v>0</v>
      </c>
      <c r="R686" s="7">
        <f t="shared" si="103"/>
        <v>0</v>
      </c>
      <c r="S686" s="163">
        <f t="shared" si="101"/>
        <v>2688978.2714724517</v>
      </c>
    </row>
    <row r="687" spans="1:19" ht="15.75" thickBot="1" x14ac:dyDescent="0.3">
      <c r="A687" s="104">
        <v>179</v>
      </c>
      <c r="B687" s="133">
        <v>42908</v>
      </c>
      <c r="C687" s="89">
        <f>LN('Historical Rates'!C668/'Historical Rates'!C667)</f>
        <v>1.4074306396511268E-2</v>
      </c>
      <c r="D687" s="89">
        <f>LN('Historical Rates'!D668/'Historical Rates'!D667)</f>
        <v>8.9435353842521534E-3</v>
      </c>
      <c r="E687" s="89">
        <f>LN('Historical Rates'!E668/'Historical Rates'!E667)</f>
        <v>1.2980186395800496E-2</v>
      </c>
      <c r="F687" s="89">
        <f>LN('Historical Rates'!F668/'Historical Rates'!F667)</f>
        <v>1.8298266770761572E-3</v>
      </c>
      <c r="H687" s="89">
        <f>LN('Historical Rates'!H668/'Historical Rates'!H667)</f>
        <v>1.4057594606611936E-2</v>
      </c>
      <c r="I687" s="89">
        <f>LN('Historical Rates'!I668/'Historical Rates'!I667)</f>
        <v>2.061928720273561E-2</v>
      </c>
      <c r="K687" s="10">
        <f t="shared" si="102"/>
        <v>1.0655826172949577E-2</v>
      </c>
      <c r="L687" s="7">
        <f t="shared" ref="L687:L750" si="104">C687*L$5</f>
        <v>4955925.329669361</v>
      </c>
      <c r="M687" s="7">
        <f t="shared" ref="M687:M750" si="105">D687*M$5</f>
        <v>-16180.993015068982</v>
      </c>
      <c r="N687" s="7">
        <f t="shared" ref="N687:N750" si="106">E687*N$5</f>
        <v>1055251.4854776596</v>
      </c>
      <c r="O687" s="7">
        <f t="shared" ref="O687:O750" si="107">F687*O$5</f>
        <v>-1147.7953797295611</v>
      </c>
      <c r="P687" s="7">
        <f t="shared" ref="P687:P750" si="108">G687*P$5</f>
        <v>0</v>
      </c>
      <c r="R687" s="7">
        <f t="shared" si="103"/>
        <v>0</v>
      </c>
      <c r="S687" s="163">
        <f t="shared" si="101"/>
        <v>5993848.0267522223</v>
      </c>
    </row>
    <row r="688" spans="1:19" ht="15.75" thickBot="1" x14ac:dyDescent="0.3">
      <c r="A688" s="104">
        <v>180</v>
      </c>
      <c r="B688" s="133">
        <v>42909</v>
      </c>
      <c r="C688" s="89">
        <f>LN('Historical Rates'!C669/'Historical Rates'!C668)</f>
        <v>4.1290144453670257E-3</v>
      </c>
      <c r="D688" s="89">
        <f>LN('Historical Rates'!D669/'Historical Rates'!D668)</f>
        <v>6.5772211475184847E-3</v>
      </c>
      <c r="E688" s="89">
        <f>LN('Historical Rates'!E669/'Historical Rates'!E668)</f>
        <v>5.6484932193687186E-3</v>
      </c>
      <c r="F688" s="89">
        <f>LN('Historical Rates'!F669/'Historical Rates'!F668)</f>
        <v>1.8264845260345028E-3</v>
      </c>
      <c r="H688" s="89">
        <f>LN('Historical Rates'!H669/'Historical Rates'!H668)</f>
        <v>4.1566088043540539E-3</v>
      </c>
      <c r="I688" s="89">
        <f>LN('Historical Rates'!I669/'Historical Rates'!I668)</f>
        <v>3.3955890011383287E-3</v>
      </c>
      <c r="K688" s="10">
        <f t="shared" si="102"/>
        <v>3.3779733763571696E-3</v>
      </c>
      <c r="L688" s="7">
        <f t="shared" si="104"/>
        <v>1453932.2009813224</v>
      </c>
      <c r="M688" s="7">
        <f t="shared" si="105"/>
        <v>-11899.765011715195</v>
      </c>
      <c r="N688" s="7">
        <f t="shared" si="106"/>
        <v>459206.1068073542</v>
      </c>
      <c r="O688" s="7">
        <f t="shared" si="107"/>
        <v>-1145.6989486456625</v>
      </c>
      <c r="P688" s="7">
        <f t="shared" si="108"/>
        <v>0</v>
      </c>
      <c r="R688" s="7">
        <f t="shared" si="103"/>
        <v>0</v>
      </c>
      <c r="S688" s="163">
        <f t="shared" ref="S688:S751" si="109">SUM(L688:R688)</f>
        <v>1900092.8438283156</v>
      </c>
    </row>
    <row r="689" spans="1:19" ht="15.75" thickBot="1" x14ac:dyDescent="0.3">
      <c r="A689" s="104">
        <v>181</v>
      </c>
      <c r="B689" s="133">
        <v>42912</v>
      </c>
      <c r="C689" s="89">
        <f>LN('Historical Rates'!C670/'Historical Rates'!C669)</f>
        <v>-2.2917918084347615E-3</v>
      </c>
      <c r="D689" s="89">
        <f>LN('Historical Rates'!D670/'Historical Rates'!D669)</f>
        <v>-2.2922784416964537E-3</v>
      </c>
      <c r="E689" s="89">
        <f>LN('Historical Rates'!E670/'Historical Rates'!E669)</f>
        <v>-2.2720128027627468E-3</v>
      </c>
      <c r="F689" s="89">
        <f>LN('Historical Rates'!F670/'Historical Rates'!F669)</f>
        <v>-1.8264845260344098E-3</v>
      </c>
      <c r="H689" s="89">
        <f>LN('Historical Rates'!H670/'Historical Rates'!H669)</f>
        <v>-2.2446698538238618E-3</v>
      </c>
      <c r="I689" s="89">
        <f>LN('Historical Rates'!I670/'Historical Rates'!I669)</f>
        <v>-3.3955890011382718E-3</v>
      </c>
      <c r="K689" s="10">
        <f t="shared" si="102"/>
        <v>-1.7536406005292261E-3</v>
      </c>
      <c r="L689" s="7">
        <f t="shared" si="104"/>
        <v>-806998.84980235971</v>
      </c>
      <c r="M689" s="7">
        <f t="shared" si="105"/>
        <v>4147.2795555764505</v>
      </c>
      <c r="N689" s="7">
        <f t="shared" si="106"/>
        <v>-184708.04748345769</v>
      </c>
      <c r="O689" s="7">
        <f t="shared" si="107"/>
        <v>1145.6989486456043</v>
      </c>
      <c r="P689" s="7">
        <f t="shared" si="108"/>
        <v>0</v>
      </c>
      <c r="R689" s="7">
        <f t="shared" si="103"/>
        <v>0</v>
      </c>
      <c r="S689" s="163">
        <f t="shared" si="109"/>
        <v>-986413.9187815953</v>
      </c>
    </row>
    <row r="690" spans="1:19" ht="15.75" thickBot="1" x14ac:dyDescent="0.3">
      <c r="A690" s="104">
        <v>182</v>
      </c>
      <c r="B690" s="133">
        <v>42913</v>
      </c>
      <c r="C690" s="89">
        <f>LN('Historical Rates'!C671/'Historical Rates'!C670)</f>
        <v>-5.7679487395743941E-3</v>
      </c>
      <c r="D690" s="89">
        <f>LN('Historical Rates'!D671/'Historical Rates'!D670)</f>
        <v>-5.7659388855694693E-3</v>
      </c>
      <c r="E690" s="89">
        <f>LN('Historical Rates'!E671/'Historical Rates'!E670)</f>
        <v>-5.7716252014203204E-3</v>
      </c>
      <c r="F690" s="89">
        <f>LN('Historical Rates'!F671/'Historical Rates'!F670)</f>
        <v>5.4694758045354761E-3</v>
      </c>
      <c r="H690" s="89">
        <f>LN('Historical Rates'!H671/'Historical Rates'!H670)</f>
        <v>-5.7468184528811205E-3</v>
      </c>
      <c r="I690" s="89">
        <f>LN('Historical Rates'!I671/'Historical Rates'!I670)</f>
        <v>-6.8259650703998706E-3</v>
      </c>
      <c r="K690" s="10">
        <f t="shared" si="102"/>
        <v>-4.4324994236679995E-3</v>
      </c>
      <c r="L690" s="7">
        <f t="shared" si="104"/>
        <v>-2031043.1259175211</v>
      </c>
      <c r="M690" s="7">
        <f t="shared" si="105"/>
        <v>10431.96150338882</v>
      </c>
      <c r="N690" s="7">
        <f t="shared" si="106"/>
        <v>-469216.3796191375</v>
      </c>
      <c r="O690" s="7">
        <f t="shared" si="107"/>
        <v>-3430.8380879109682</v>
      </c>
      <c r="P690" s="7">
        <f t="shared" si="108"/>
        <v>0</v>
      </c>
      <c r="R690" s="7">
        <f t="shared" si="103"/>
        <v>0</v>
      </c>
      <c r="S690" s="163">
        <f t="shared" si="109"/>
        <v>-2493258.3821211806</v>
      </c>
    </row>
    <row r="691" spans="1:19" ht="15.75" thickBot="1" x14ac:dyDescent="0.3">
      <c r="A691" s="104">
        <v>183</v>
      </c>
      <c r="B691" s="133">
        <v>42914</v>
      </c>
      <c r="C691" s="89">
        <f>LN('Historical Rates'!C672/'Historical Rates'!C671)</f>
        <v>-9.2425813669325448E-3</v>
      </c>
      <c r="D691" s="89">
        <f>LN('Historical Rates'!D672/'Historical Rates'!D671)</f>
        <v>-3.0904403528333744E-3</v>
      </c>
      <c r="E691" s="89">
        <f>LN('Historical Rates'!E672/'Historical Rates'!E671)</f>
        <v>-1.0479579569698313E-3</v>
      </c>
      <c r="F691" s="89">
        <f>LN('Historical Rates'!F672/'Historical Rates'!F671)</f>
        <v>-7.2993024816116079E-3</v>
      </c>
      <c r="H691" s="89">
        <f>LN('Historical Rates'!H672/'Historical Rates'!H671)</f>
        <v>-9.195728079553319E-3</v>
      </c>
      <c r="I691" s="89">
        <f>LN('Historical Rates'!I672/'Historical Rates'!I671)</f>
        <v>-1.3793322132335873E-2</v>
      </c>
      <c r="K691" s="10">
        <f t="shared" si="102"/>
        <v>-5.9193008410144089E-3</v>
      </c>
      <c r="L691" s="7">
        <f t="shared" si="104"/>
        <v>-3254550.6554600322</v>
      </c>
      <c r="M691" s="7">
        <f t="shared" si="105"/>
        <v>5591.3452135199013</v>
      </c>
      <c r="N691" s="7">
        <f t="shared" si="106"/>
        <v>-85195.940727656154</v>
      </c>
      <c r="O691" s="7">
        <f t="shared" si="107"/>
        <v>4578.6334676405131</v>
      </c>
      <c r="P691" s="7">
        <f t="shared" si="108"/>
        <v>0</v>
      </c>
      <c r="R691" s="7">
        <f t="shared" si="103"/>
        <v>0</v>
      </c>
      <c r="S691" s="163">
        <f t="shared" si="109"/>
        <v>-3329576.6175065278</v>
      </c>
    </row>
    <row r="692" spans="1:19" ht="15.75" thickBot="1" x14ac:dyDescent="0.3">
      <c r="A692" s="104">
        <v>184</v>
      </c>
      <c r="B692" s="133">
        <v>42915</v>
      </c>
      <c r="C692" s="89">
        <f>LN('Historical Rates'!C673/'Historical Rates'!C672)</f>
        <v>3.4721180679836532E-3</v>
      </c>
      <c r="D692" s="89">
        <f>LN('Historical Rates'!D673/'Historical Rates'!D672)</f>
        <v>9.1703699420270894E-3</v>
      </c>
      <c r="E692" s="89">
        <f>LN('Historical Rates'!E673/'Historical Rates'!E672)</f>
        <v>1.2776047666800646E-2</v>
      </c>
      <c r="F692" s="89">
        <f>LN('Historical Rates'!F673/'Historical Rates'!F672)</f>
        <v>-5.5096558109696955E-3</v>
      </c>
      <c r="H692" s="89">
        <f>LN('Historical Rates'!H673/'Historical Rates'!H672)</f>
        <v>3.4156927208682806E-3</v>
      </c>
      <c r="I692" s="89">
        <f>LN('Historical Rates'!I673/'Historical Rates'!I672)</f>
        <v>0</v>
      </c>
      <c r="K692" s="10">
        <f t="shared" si="102"/>
        <v>3.9967336283858249E-3</v>
      </c>
      <c r="L692" s="7">
        <f t="shared" si="104"/>
        <v>1222622.088502225</v>
      </c>
      <c r="M692" s="7">
        <f t="shared" si="105"/>
        <v>-16591.390943543149</v>
      </c>
      <c r="N692" s="7">
        <f t="shared" si="106"/>
        <v>1038655.5992205635</v>
      </c>
      <c r="O692" s="7">
        <f t="shared" si="107"/>
        <v>3456.041800546961</v>
      </c>
      <c r="P692" s="7">
        <f t="shared" si="108"/>
        <v>0</v>
      </c>
      <c r="R692" s="7">
        <f t="shared" si="103"/>
        <v>0</v>
      </c>
      <c r="S692" s="163">
        <f t="shared" si="109"/>
        <v>2248142.3385797925</v>
      </c>
    </row>
    <row r="693" spans="1:19" ht="15.75" thickBot="1" x14ac:dyDescent="0.3">
      <c r="A693" s="104">
        <v>185</v>
      </c>
      <c r="B693" s="133">
        <v>42916</v>
      </c>
      <c r="C693" s="89">
        <f>LN('Historical Rates'!C674/'Historical Rates'!C673)</f>
        <v>-5.181599889793595E-3</v>
      </c>
      <c r="D693" s="89">
        <f>LN('Historical Rates'!D674/'Historical Rates'!D673)</f>
        <v>5.6830648777528529E-3</v>
      </c>
      <c r="E693" s="89">
        <f>LN('Historical Rates'!E674/'Historical Rates'!E673)</f>
        <v>-7.9033075366209118E-4</v>
      </c>
      <c r="F693" s="89">
        <f>LN('Historical Rates'!F674/'Historical Rates'!F673)</f>
        <v>3.6764747293086273E-3</v>
      </c>
      <c r="H693" s="89">
        <f>LN('Historical Rates'!H674/'Historical Rates'!H673)</f>
        <v>-5.2421772469027055E-3</v>
      </c>
      <c r="I693" s="89">
        <f>LN('Historical Rates'!I674/'Historical Rates'!I673)</f>
        <v>-6.9686693160933158E-3</v>
      </c>
      <c r="K693" s="10">
        <f t="shared" si="102"/>
        <v>-3.3803227851489244E-3</v>
      </c>
      <c r="L693" s="7">
        <f t="shared" si="104"/>
        <v>-1824574.6126718898</v>
      </c>
      <c r="M693" s="7">
        <f t="shared" si="105"/>
        <v>-10282.022616360693</v>
      </c>
      <c r="N693" s="7">
        <f t="shared" si="106"/>
        <v>-64251.596732880884</v>
      </c>
      <c r="O693" s="7">
        <f t="shared" si="107"/>
        <v>-2306.1423034534228</v>
      </c>
      <c r="P693" s="7">
        <f t="shared" si="108"/>
        <v>0</v>
      </c>
      <c r="R693" s="7">
        <f t="shared" si="103"/>
        <v>0</v>
      </c>
      <c r="S693" s="163">
        <f t="shared" si="109"/>
        <v>-1901414.3743245851</v>
      </c>
    </row>
    <row r="694" spans="1:19" ht="15.75" thickBot="1" x14ac:dyDescent="0.3">
      <c r="A694" s="104">
        <v>186</v>
      </c>
      <c r="B694" s="133">
        <v>42919</v>
      </c>
      <c r="C694" s="89">
        <f>LN('Historical Rates'!C675/'Historical Rates'!C674)</f>
        <v>-4.5521233472226846E-3</v>
      </c>
      <c r="D694" s="89">
        <f>LN('Historical Rates'!D675/'Historical Rates'!D674)</f>
        <v>5.2813521488775472E-4</v>
      </c>
      <c r="E694" s="89">
        <f>LN('Historical Rates'!E675/'Historical Rates'!E674)</f>
        <v>-3.6052807193758547E-3</v>
      </c>
      <c r="F694" s="89">
        <f>LN('Historical Rates'!F675/'Historical Rates'!F674)</f>
        <v>-3.6764747293087483E-3</v>
      </c>
      <c r="H694" s="89">
        <f>LN('Historical Rates'!H675/'Historical Rates'!H674)</f>
        <v>-4.4660824304756288E-3</v>
      </c>
      <c r="I694" s="89">
        <f>LN('Historical Rates'!I675/'Historical Rates'!I674)</f>
        <v>-3.5026305512020003E-3</v>
      </c>
      <c r="K694" s="10">
        <f t="shared" si="102"/>
        <v>-3.3683290687732252E-3</v>
      </c>
      <c r="L694" s="7">
        <f t="shared" si="104"/>
        <v>-1602919.7293780912</v>
      </c>
      <c r="M694" s="7">
        <f t="shared" si="105"/>
        <v>-955.52282804830645</v>
      </c>
      <c r="N694" s="7">
        <f t="shared" si="106"/>
        <v>-293098.85996060935</v>
      </c>
      <c r="O694" s="7">
        <f t="shared" si="107"/>
        <v>2306.1423034534987</v>
      </c>
      <c r="P694" s="7">
        <f t="shared" si="108"/>
        <v>0</v>
      </c>
      <c r="R694" s="7">
        <f t="shared" si="103"/>
        <v>0</v>
      </c>
      <c r="S694" s="163">
        <f t="shared" si="109"/>
        <v>-1894667.9698632953</v>
      </c>
    </row>
    <row r="695" spans="1:19" ht="15.75" thickBot="1" x14ac:dyDescent="0.3">
      <c r="A695" s="104">
        <v>187</v>
      </c>
      <c r="B695" s="133">
        <v>42920</v>
      </c>
      <c r="C695" s="89">
        <f>LN('Historical Rates'!C676/'Historical Rates'!C675)</f>
        <v>1.3740555531437286E-3</v>
      </c>
      <c r="D695" s="89">
        <f>LN('Historical Rates'!D676/'Historical Rates'!D675)</f>
        <v>-2.4028653702736322E-3</v>
      </c>
      <c r="E695" s="89">
        <f>LN('Historical Rates'!E676/'Historical Rates'!E675)</f>
        <v>-3.0143615940964341E-3</v>
      </c>
      <c r="F695" s="89">
        <f>LN('Historical Rates'!F676/'Historical Rates'!F675)</f>
        <v>-3.6900410874537957E-3</v>
      </c>
      <c r="H695" s="89">
        <f>LN('Historical Rates'!H676/'Historical Rates'!H675)</f>
        <v>1.2616850902328191E-3</v>
      </c>
      <c r="I695" s="89">
        <f>LN('Historical Rates'!I676/'Historical Rates'!I675)</f>
        <v>-3.5149421074446084E-3</v>
      </c>
      <c r="K695" s="10">
        <f t="shared" si="102"/>
        <v>4.3634788555054832E-4</v>
      </c>
      <c r="L695" s="7">
        <f t="shared" si="104"/>
        <v>483840.30646695592</v>
      </c>
      <c r="M695" s="7">
        <f t="shared" si="105"/>
        <v>4347.3577396484961</v>
      </c>
      <c r="N695" s="7">
        <f t="shared" si="106"/>
        <v>-245058.84992269403</v>
      </c>
      <c r="O695" s="7">
        <f t="shared" si="107"/>
        <v>2314.6520729271424</v>
      </c>
      <c r="P695" s="7">
        <f t="shared" si="108"/>
        <v>0</v>
      </c>
      <c r="R695" s="7">
        <f t="shared" si="103"/>
        <v>0</v>
      </c>
      <c r="S695" s="163">
        <f t="shared" si="109"/>
        <v>245443.46635683751</v>
      </c>
    </row>
    <row r="696" spans="1:19" ht="15.75" thickBot="1" x14ac:dyDescent="0.3">
      <c r="A696" s="104">
        <v>188</v>
      </c>
      <c r="B696" s="133">
        <v>42921</v>
      </c>
      <c r="C696" s="89">
        <f>LN('Historical Rates'!C677/'Historical Rates'!C676)</f>
        <v>6.0049028467600192E-3</v>
      </c>
      <c r="D696" s="89">
        <f>LN('Historical Rates'!D677/'Historical Rates'!D676)</f>
        <v>2.9307218055829084E-3</v>
      </c>
      <c r="E696" s="89">
        <f>LN('Historical Rates'!E677/'Historical Rates'!E676)</f>
        <v>3.998909738715699E-3</v>
      </c>
      <c r="F696" s="89">
        <f>LN('Historical Rates'!F677/'Historical Rates'!F676)</f>
        <v>5.5299680094611755E-3</v>
      </c>
      <c r="H696" s="89">
        <f>LN('Historical Rates'!H677/'Historical Rates'!H676)</f>
        <v>6.1707429266596742E-3</v>
      </c>
      <c r="I696" s="89">
        <f>LN('Historical Rates'!I677/'Historical Rates'!I676)</f>
        <v>3.5149421074445919E-3</v>
      </c>
      <c r="K696" s="10">
        <f t="shared" si="102"/>
        <v>4.3214779363577524E-3</v>
      </c>
      <c r="L696" s="7">
        <f t="shared" si="104"/>
        <v>2114480.7624650327</v>
      </c>
      <c r="M696" s="7">
        <f t="shared" si="105"/>
        <v>-5302.3761888110157</v>
      </c>
      <c r="N696" s="7">
        <f t="shared" si="106"/>
        <v>325099.75692152459</v>
      </c>
      <c r="O696" s="7">
        <f t="shared" si="107"/>
        <v>-3468.7830332947115</v>
      </c>
      <c r="P696" s="7">
        <f t="shared" si="108"/>
        <v>0</v>
      </c>
      <c r="R696" s="7">
        <f t="shared" si="103"/>
        <v>0</v>
      </c>
      <c r="S696" s="163">
        <f t="shared" si="109"/>
        <v>2430809.3601644519</v>
      </c>
    </row>
    <row r="697" spans="1:19" ht="15.75" thickBot="1" x14ac:dyDescent="0.3">
      <c r="A697" s="104">
        <v>189</v>
      </c>
      <c r="B697" s="133">
        <v>42926</v>
      </c>
      <c r="C697" s="89">
        <f>LN('Historical Rates'!C678/'Historical Rates'!C677)</f>
        <v>4.8583592645746508E-3</v>
      </c>
      <c r="D697" s="89">
        <f>LN('Historical Rates'!D678/'Historical Rates'!D677)</f>
        <v>3.3764804166060906E-3</v>
      </c>
      <c r="E697" s="89">
        <f>LN('Historical Rates'!E678/'Historical Rates'!E677)</f>
        <v>2.6479957599162994E-3</v>
      </c>
      <c r="F697" s="89">
        <f>LN('Historical Rates'!F678/'Historical Rates'!F677)</f>
        <v>-7.3801072976225337E-3</v>
      </c>
      <c r="H697" s="89">
        <f>LN('Historical Rates'!H678/'Historical Rates'!H677)</f>
        <v>4.7732787526575905E-3</v>
      </c>
      <c r="I697" s="89">
        <f>LN('Historical Rates'!I678/'Historical Rates'!I677)</f>
        <v>0</v>
      </c>
      <c r="K697" s="10">
        <f t="shared" si="102"/>
        <v>3.4214497877932386E-3</v>
      </c>
      <c r="L697" s="7">
        <f t="shared" si="104"/>
        <v>1710753.2734904564</v>
      </c>
      <c r="M697" s="7">
        <f t="shared" si="105"/>
        <v>-6108.8600524599869</v>
      </c>
      <c r="N697" s="7">
        <f t="shared" si="106"/>
        <v>215274.37079749987</v>
      </c>
      <c r="O697" s="7">
        <f t="shared" si="107"/>
        <v>4629.3199045796864</v>
      </c>
      <c r="P697" s="7">
        <f t="shared" si="108"/>
        <v>0</v>
      </c>
      <c r="R697" s="7">
        <f t="shared" si="103"/>
        <v>0</v>
      </c>
      <c r="S697" s="163">
        <f t="shared" si="109"/>
        <v>1924548.1041400761</v>
      </c>
    </row>
    <row r="698" spans="1:19" ht="15.75" thickBot="1" x14ac:dyDescent="0.3">
      <c r="A698" s="104">
        <v>190</v>
      </c>
      <c r="B698" s="133">
        <v>42927</v>
      </c>
      <c r="C698" s="89">
        <f>LN('Historical Rates'!C679/'Historical Rates'!C678)</f>
        <v>7.6878511427915779E-3</v>
      </c>
      <c r="D698" s="89">
        <f>LN('Historical Rates'!D679/'Historical Rates'!D678)</f>
        <v>3.6509889862884528E-3</v>
      </c>
      <c r="E698" s="89">
        <f>LN('Historical Rates'!E679/'Historical Rates'!E678)</f>
        <v>1.3055086422298696E-2</v>
      </c>
      <c r="F698" s="89">
        <f>LN('Historical Rates'!F679/'Historical Rates'!F678)</f>
        <v>0</v>
      </c>
      <c r="H698" s="89">
        <f>LN('Historical Rates'!H679/'Historical Rates'!H678)</f>
        <v>7.7926872408378553E-3</v>
      </c>
      <c r="I698" s="89">
        <f>LN('Historical Rates'!I679/'Historical Rates'!I678)</f>
        <v>3.5026305512020745E-3</v>
      </c>
      <c r="K698" s="10">
        <f t="shared" si="102"/>
        <v>6.6877498527377526E-3</v>
      </c>
      <c r="L698" s="7">
        <f t="shared" si="104"/>
        <v>2707090.1496597119</v>
      </c>
      <c r="M698" s="7">
        <f t="shared" si="105"/>
        <v>-6605.5116625635337</v>
      </c>
      <c r="N698" s="7">
        <f t="shared" si="106"/>
        <v>1061340.6402720865</v>
      </c>
      <c r="O698" s="7">
        <f t="shared" si="107"/>
        <v>0</v>
      </c>
      <c r="P698" s="7">
        <f t="shared" si="108"/>
        <v>0</v>
      </c>
      <c r="R698" s="7">
        <f t="shared" si="103"/>
        <v>0</v>
      </c>
      <c r="S698" s="163">
        <f t="shared" si="109"/>
        <v>3761825.278269235</v>
      </c>
    </row>
    <row r="699" spans="1:19" ht="15.75" thickBot="1" x14ac:dyDescent="0.3">
      <c r="A699" s="104">
        <v>191</v>
      </c>
      <c r="B699" s="133">
        <v>42928</v>
      </c>
      <c r="C699" s="89">
        <f>LN('Historical Rates'!C680/'Historical Rates'!C679)</f>
        <v>2.3254401275498511E-3</v>
      </c>
      <c r="D699" s="89">
        <f>LN('Historical Rates'!D680/'Historical Rates'!D679)</f>
        <v>5.3686940049068018E-3</v>
      </c>
      <c r="E699" s="89">
        <f>LN('Historical Rates'!E680/'Historical Rates'!E679)</f>
        <v>3.0361268402391791E-3</v>
      </c>
      <c r="F699" s="89">
        <f>LN('Historical Rates'!F680/'Historical Rates'!F679)</f>
        <v>-3.710579396535713E-3</v>
      </c>
      <c r="H699" s="89">
        <f>LN('Historical Rates'!H680/'Historical Rates'!H679)</f>
        <v>2.3596842231798968E-3</v>
      </c>
      <c r="I699" s="89">
        <f>LN('Historical Rates'!I680/'Historical Rates'!I679)</f>
        <v>0</v>
      </c>
      <c r="K699" s="10">
        <f t="shared" si="102"/>
        <v>1.8814212324928152E-3</v>
      </c>
      <c r="L699" s="7">
        <f t="shared" si="104"/>
        <v>818847.28853214369</v>
      </c>
      <c r="M699" s="7">
        <f t="shared" si="105"/>
        <v>-9713.2505727435764</v>
      </c>
      <c r="N699" s="7">
        <f t="shared" si="106"/>
        <v>246828.3012713549</v>
      </c>
      <c r="O699" s="7">
        <f t="shared" si="107"/>
        <v>2327.5351380649568</v>
      </c>
      <c r="P699" s="7">
        <f t="shared" si="108"/>
        <v>0</v>
      </c>
      <c r="R699" s="7">
        <f t="shared" si="103"/>
        <v>0</v>
      </c>
      <c r="S699" s="163">
        <f t="shared" si="109"/>
        <v>1058289.8743688199</v>
      </c>
    </row>
    <row r="700" spans="1:19" ht="15.75" thickBot="1" x14ac:dyDescent="0.3">
      <c r="A700" s="104">
        <v>192</v>
      </c>
      <c r="B700" s="133">
        <v>42929</v>
      </c>
      <c r="C700" s="89">
        <f>LN('Historical Rates'!C681/'Historical Rates'!C680)</f>
        <v>4.0261141433996341E-3</v>
      </c>
      <c r="D700" s="89">
        <f>LN('Historical Rates'!D681/'Historical Rates'!D680)</f>
        <v>2.8425915150545903E-4</v>
      </c>
      <c r="E700" s="89">
        <f>LN('Historical Rates'!E681/'Historical Rates'!E680)</f>
        <v>9.8772826512833999E-3</v>
      </c>
      <c r="F700" s="89">
        <f>LN('Historical Rates'!F681/'Historical Rates'!F680)</f>
        <v>5.5607186846971792E-3</v>
      </c>
      <c r="H700" s="89">
        <f>LN('Historical Rates'!H681/'Historical Rates'!H680)</f>
        <v>3.8086749300254527E-3</v>
      </c>
      <c r="I700" s="89">
        <f>LN('Historical Rates'!I681/'Historical Rates'!I680)</f>
        <v>1.3889112160667093E-2</v>
      </c>
      <c r="K700" s="10">
        <f t="shared" si="102"/>
        <v>3.9408185805818001E-3</v>
      </c>
      <c r="L700" s="7">
        <f t="shared" si="104"/>
        <v>1417698.357651236</v>
      </c>
      <c r="M700" s="7">
        <f t="shared" si="105"/>
        <v>-514.29274301058524</v>
      </c>
      <c r="N700" s="7">
        <f t="shared" si="106"/>
        <v>802994.41567508643</v>
      </c>
      <c r="O700" s="7">
        <f t="shared" si="107"/>
        <v>-3488.0720093499995</v>
      </c>
      <c r="P700" s="7">
        <f t="shared" si="108"/>
        <v>0</v>
      </c>
      <c r="R700" s="7">
        <f t="shared" si="103"/>
        <v>0</v>
      </c>
      <c r="S700" s="163">
        <f t="shared" si="109"/>
        <v>2216690.4085739618</v>
      </c>
    </row>
    <row r="701" spans="1:19" ht="15.75" thickBot="1" x14ac:dyDescent="0.3">
      <c r="A701" s="104">
        <v>193</v>
      </c>
      <c r="B701" s="133">
        <v>42930</v>
      </c>
      <c r="C701" s="89">
        <f>LN('Historical Rates'!C682/'Historical Rates'!C681)</f>
        <v>-2.926474470003979E-3</v>
      </c>
      <c r="D701" s="89">
        <f>LN('Historical Rates'!D682/'Historical Rates'!D681)</f>
        <v>2.436573445107562E-3</v>
      </c>
      <c r="E701" s="89">
        <f>LN('Historical Rates'!E682/'Historical Rates'!E681)</f>
        <v>-8.5367998768315495E-3</v>
      </c>
      <c r="F701" s="89">
        <f>LN('Historical Rates'!F682/'Historical Rates'!F681)</f>
        <v>1.1029523575499604E-2</v>
      </c>
      <c r="H701" s="89">
        <f>LN('Historical Rates'!H682/'Historical Rates'!H681)</f>
        <v>-2.91121020745833E-3</v>
      </c>
      <c r="I701" s="89">
        <f>LN('Historical Rates'!I682/'Historical Rates'!I681)</f>
        <v>0</v>
      </c>
      <c r="K701" s="10">
        <f t="shared" si="102"/>
        <v>-3.0859493792103625E-3</v>
      </c>
      <c r="L701" s="7">
        <f t="shared" si="104"/>
        <v>-1030486.9415176674</v>
      </c>
      <c r="M701" s="7">
        <f t="shared" si="105"/>
        <v>-4408.34370325296</v>
      </c>
      <c r="N701" s="7">
        <f t="shared" si="106"/>
        <v>-694017.05619316245</v>
      </c>
      <c r="O701" s="7">
        <f t="shared" si="107"/>
        <v>-6918.4892532036365</v>
      </c>
      <c r="P701" s="7">
        <f t="shared" si="108"/>
        <v>0</v>
      </c>
      <c r="R701" s="7">
        <f t="shared" si="103"/>
        <v>0</v>
      </c>
      <c r="S701" s="163">
        <f t="shared" si="109"/>
        <v>-1735830.8306672864</v>
      </c>
    </row>
    <row r="702" spans="1:19" ht="15.75" thickBot="1" x14ac:dyDescent="0.3">
      <c r="A702" s="104">
        <v>194</v>
      </c>
      <c r="B702" s="133">
        <v>42933</v>
      </c>
      <c r="C702" s="89">
        <f>LN('Historical Rates'!C683/'Historical Rates'!C682)</f>
        <v>-2.5677094256867177E-3</v>
      </c>
      <c r="D702" s="89">
        <f>LN('Historical Rates'!D683/'Historical Rates'!D682)</f>
        <v>6.8495579989403816E-4</v>
      </c>
      <c r="E702" s="89">
        <f>LN('Historical Rates'!E683/'Historical Rates'!E682)</f>
        <v>-9.6496643507873101E-4</v>
      </c>
      <c r="F702" s="89">
        <f>LN('Historical Rates'!F683/'Historical Rates'!F682)</f>
        <v>1.8264845260345028E-3</v>
      </c>
      <c r="H702" s="89">
        <f>LN('Historical Rates'!H683/'Historical Rates'!H682)</f>
        <v>-2.4699686970584907E-3</v>
      </c>
      <c r="I702" s="89">
        <f>LN('Historical Rates'!I683/'Historical Rates'!I682)</f>
        <v>-3.4542348680874461E-3</v>
      </c>
      <c r="K702" s="10">
        <f t="shared" si="102"/>
        <v>-1.7511099826156937E-3</v>
      </c>
      <c r="L702" s="7">
        <f t="shared" si="104"/>
        <v>-904156.54054155969</v>
      </c>
      <c r="M702" s="7">
        <f t="shared" si="105"/>
        <v>-1239.2487464444898</v>
      </c>
      <c r="N702" s="7">
        <f t="shared" si="106"/>
        <v>-78448.970839306232</v>
      </c>
      <c r="O702" s="7">
        <f t="shared" si="107"/>
        <v>-1145.6989486456625</v>
      </c>
      <c r="P702" s="7">
        <f t="shared" si="108"/>
        <v>0</v>
      </c>
      <c r="R702" s="7">
        <f t="shared" si="103"/>
        <v>0</v>
      </c>
      <c r="S702" s="163">
        <f t="shared" si="109"/>
        <v>-984990.45907595602</v>
      </c>
    </row>
    <row r="703" spans="1:19" ht="15.75" thickBot="1" x14ac:dyDescent="0.3">
      <c r="A703" s="104">
        <v>195</v>
      </c>
      <c r="B703" s="133">
        <v>42934</v>
      </c>
      <c r="C703" s="89">
        <f>LN('Historical Rates'!C684/'Historical Rates'!C683)</f>
        <v>-3.372477672932383E-3</v>
      </c>
      <c r="D703" s="89">
        <f>LN('Historical Rates'!D684/'Historical Rates'!D683)</f>
        <v>4.9225795686706356E-3</v>
      </c>
      <c r="E703" s="89">
        <f>LN('Historical Rates'!E684/'Historical Rates'!E683)</f>
        <v>4.5579463219543221E-4</v>
      </c>
      <c r="F703" s="89">
        <f>LN('Historical Rates'!F684/'Historical Rates'!F683)</f>
        <v>3.6429912785010087E-3</v>
      </c>
      <c r="H703" s="89">
        <f>LN('Historical Rates'!H684/'Historical Rates'!H683)</f>
        <v>-3.4907979820552582E-3</v>
      </c>
      <c r="I703" s="89">
        <f>LN('Historical Rates'!I684/'Historical Rates'!I683)</f>
        <v>3.4542348680873824E-3</v>
      </c>
      <c r="K703" s="10">
        <f t="shared" si="102"/>
        <v>-2.06521444823089E-3</v>
      </c>
      <c r="L703" s="7">
        <f t="shared" si="104"/>
        <v>-1187536.1422551505</v>
      </c>
      <c r="M703" s="7">
        <f t="shared" si="105"/>
        <v>-8906.1229362420927</v>
      </c>
      <c r="N703" s="7">
        <f t="shared" si="106"/>
        <v>37054.780881466009</v>
      </c>
      <c r="O703" s="7">
        <f t="shared" si="107"/>
        <v>-2285.1391392653277</v>
      </c>
      <c r="P703" s="7">
        <f t="shared" si="108"/>
        <v>0</v>
      </c>
      <c r="R703" s="7">
        <f t="shared" si="103"/>
        <v>0</v>
      </c>
      <c r="S703" s="163">
        <f t="shared" si="109"/>
        <v>-1161672.6234491917</v>
      </c>
    </row>
    <row r="704" spans="1:19" ht="15.75" thickBot="1" x14ac:dyDescent="0.3">
      <c r="A704" s="104">
        <v>196</v>
      </c>
      <c r="B704" s="133">
        <v>42935</v>
      </c>
      <c r="C704" s="89">
        <f>LN('Historical Rates'!C685/'Historical Rates'!C684)</f>
        <v>8.9021232837035254E-4</v>
      </c>
      <c r="D704" s="89">
        <f>LN('Historical Rates'!D685/'Historical Rates'!D684)</f>
        <v>-1.1754473930222376E-3</v>
      </c>
      <c r="E704" s="89">
        <f>LN('Historical Rates'!E685/'Historical Rates'!E684)</f>
        <v>9.7629413188825512E-3</v>
      </c>
      <c r="F704" s="89">
        <f>LN('Historical Rates'!F685/'Historical Rates'!F684)</f>
        <v>1.8165309263977853E-3</v>
      </c>
      <c r="H704" s="89">
        <f>LN('Historical Rates'!H685/'Historical Rates'!H684)</f>
        <v>1.0147134305463833E-3</v>
      </c>
      <c r="I704" s="89">
        <f>LN('Historical Rates'!I685/'Historical Rates'!I684)</f>
        <v>3.4423441909729197E-3</v>
      </c>
      <c r="K704" s="10">
        <f t="shared" si="102"/>
        <v>1.9700669999698568E-3</v>
      </c>
      <c r="L704" s="7">
        <f t="shared" si="104"/>
        <v>313466.66064113611</v>
      </c>
      <c r="M704" s="7">
        <f t="shared" si="105"/>
        <v>2126.6652659041602</v>
      </c>
      <c r="N704" s="7">
        <f t="shared" si="106"/>
        <v>793698.79716944403</v>
      </c>
      <c r="O704" s="7">
        <f t="shared" si="107"/>
        <v>-1139.4553542015387</v>
      </c>
      <c r="P704" s="7">
        <f t="shared" si="108"/>
        <v>0</v>
      </c>
      <c r="R704" s="7">
        <f t="shared" si="103"/>
        <v>0</v>
      </c>
      <c r="S704" s="163">
        <f t="shared" si="109"/>
        <v>1108152.6677222827</v>
      </c>
    </row>
    <row r="705" spans="1:19" ht="15.75" thickBot="1" x14ac:dyDescent="0.3">
      <c r="A705" s="104">
        <v>197</v>
      </c>
      <c r="B705" s="133">
        <v>42936</v>
      </c>
      <c r="C705" s="89">
        <f>LN('Historical Rates'!C686/'Historical Rates'!C685)</f>
        <v>3.374595464047812E-4</v>
      </c>
      <c r="D705" s="89">
        <f>LN('Historical Rates'!D686/'Historical Rates'!D685)</f>
        <v>-1.1297308676607482E-3</v>
      </c>
      <c r="E705" s="89">
        <f>LN('Historical Rates'!E686/'Historical Rates'!E685)</f>
        <v>-2.2588670097281652E-3</v>
      </c>
      <c r="F705" s="89">
        <f>LN('Historical Rates'!F686/'Historical Rates'!F685)</f>
        <v>1.8132371241807218E-3</v>
      </c>
      <c r="H705" s="89">
        <f>LN('Historical Rates'!H686/'Historical Rates'!H685)</f>
        <v>2.2535211362984488E-4</v>
      </c>
      <c r="I705" s="89">
        <f>LN('Historical Rates'!I686/'Historical Rates'!I685)</f>
        <v>0</v>
      </c>
      <c r="K705" s="10">
        <f t="shared" si="102"/>
        <v>-1.1360917241280445E-4</v>
      </c>
      <c r="L705" s="7">
        <f t="shared" si="104"/>
        <v>118828.18709849518</v>
      </c>
      <c r="M705" s="7">
        <f t="shared" si="105"/>
        <v>2043.9531452756644</v>
      </c>
      <c r="N705" s="7">
        <f t="shared" si="106"/>
        <v>-183639.33265883761</v>
      </c>
      <c r="O705" s="7">
        <f t="shared" si="107"/>
        <v>-1137.3892508848414</v>
      </c>
      <c r="P705" s="7">
        <f t="shared" si="108"/>
        <v>0</v>
      </c>
      <c r="R705" s="7">
        <f t="shared" si="103"/>
        <v>0</v>
      </c>
      <c r="S705" s="163">
        <f t="shared" si="109"/>
        <v>-63904.581665951606</v>
      </c>
    </row>
    <row r="706" spans="1:19" ht="15.75" thickBot="1" x14ac:dyDescent="0.3">
      <c r="A706" s="104">
        <v>198</v>
      </c>
      <c r="B706" s="133">
        <v>42937</v>
      </c>
      <c r="C706" s="89">
        <f>LN('Historical Rates'!C687/'Historical Rates'!C686)</f>
        <v>-1.4119527193029331E-3</v>
      </c>
      <c r="D706" s="89">
        <f>LN('Historical Rates'!D687/'Historical Rates'!D686)</f>
        <v>-6.1890448659320313E-3</v>
      </c>
      <c r="E706" s="89">
        <f>LN('Historical Rates'!E687/'Historical Rates'!E686)</f>
        <v>-3.758350751564441E-3</v>
      </c>
      <c r="F706" s="89">
        <f>LN('Historical Rates'!F687/'Historical Rates'!F686)</f>
        <v>-1.8132371241808313E-3</v>
      </c>
      <c r="H706" s="89">
        <f>LN('Historical Rates'!H687/'Historical Rates'!H686)</f>
        <v>-1.3528750654194987E-3</v>
      </c>
      <c r="I706" s="89">
        <f>LN('Historical Rates'!I687/'Historical Rates'!I686)</f>
        <v>-3.4423441909729015E-3</v>
      </c>
      <c r="K706" s="10">
        <f t="shared" si="102"/>
        <v>-1.4051558736610074E-3</v>
      </c>
      <c r="L706" s="7">
        <f t="shared" si="104"/>
        <v>-497184.87353831413</v>
      </c>
      <c r="M706" s="7">
        <f t="shared" si="105"/>
        <v>11197.461344194002</v>
      </c>
      <c r="N706" s="7">
        <f t="shared" si="106"/>
        <v>-305543.009368308</v>
      </c>
      <c r="O706" s="7">
        <f t="shared" si="107"/>
        <v>1137.3892508849101</v>
      </c>
      <c r="P706" s="7">
        <f t="shared" si="108"/>
        <v>0</v>
      </c>
      <c r="R706" s="7">
        <f t="shared" si="103"/>
        <v>0</v>
      </c>
      <c r="S706" s="163">
        <f t="shared" si="109"/>
        <v>-790393.03231154324</v>
      </c>
    </row>
    <row r="707" spans="1:19" ht="15.75" thickBot="1" x14ac:dyDescent="0.3">
      <c r="A707" s="104">
        <v>199</v>
      </c>
      <c r="B707" s="133">
        <v>42940</v>
      </c>
      <c r="C707" s="89">
        <f>LN('Historical Rates'!C688/'Historical Rates'!C687)</f>
        <v>-1.7831344842104161E-3</v>
      </c>
      <c r="D707" s="89">
        <f>LN('Historical Rates'!D688/'Historical Rates'!D687)</f>
        <v>1.610001294833491E-3</v>
      </c>
      <c r="E707" s="89">
        <f>LN('Historical Rates'!E688/'Historical Rates'!E687)</f>
        <v>1.030827406351072E-2</v>
      </c>
      <c r="F707" s="89">
        <f>LN('Historical Rates'!F688/'Historical Rates'!F687)</f>
        <v>3.623192369420331E-3</v>
      </c>
      <c r="H707" s="89">
        <f>LN('Historical Rates'!H688/'Historical Rates'!H687)</f>
        <v>-1.8066852249489244E-3</v>
      </c>
      <c r="I707" s="89">
        <f>LN('Historical Rates'!I688/'Historical Rates'!I687)</f>
        <v>3.4423441909729197E-3</v>
      </c>
      <c r="K707" s="10">
        <f t="shared" si="102"/>
        <v>3.6437600305111445E-4</v>
      </c>
      <c r="L707" s="7">
        <f t="shared" si="104"/>
        <v>-627887.5212419593</v>
      </c>
      <c r="M707" s="7">
        <f t="shared" si="105"/>
        <v>-2912.8771326632504</v>
      </c>
      <c r="N707" s="7">
        <f t="shared" si="106"/>
        <v>838032.76675208926</v>
      </c>
      <c r="O707" s="7">
        <f t="shared" si="107"/>
        <v>-2272.719877566291</v>
      </c>
      <c r="P707" s="7">
        <f t="shared" si="108"/>
        <v>0</v>
      </c>
      <c r="R707" s="7">
        <f t="shared" si="103"/>
        <v>0</v>
      </c>
      <c r="S707" s="163">
        <f t="shared" si="109"/>
        <v>204959.64849990039</v>
      </c>
    </row>
    <row r="708" spans="1:19" ht="15.75" thickBot="1" x14ac:dyDescent="0.3">
      <c r="A708" s="104">
        <v>200</v>
      </c>
      <c r="B708" s="133">
        <v>42941</v>
      </c>
      <c r="C708" s="89">
        <f>LN('Historical Rates'!C689/'Historical Rates'!C688)</f>
        <v>5.2786766323941331E-3</v>
      </c>
      <c r="D708" s="89">
        <f>LN('Historical Rates'!D689/'Historical Rates'!D688)</f>
        <v>7.5183893907031776E-3</v>
      </c>
      <c r="E708" s="89">
        <f>LN('Historical Rates'!E689/'Historical Rates'!E688)</f>
        <v>6.4022560636616448E-3</v>
      </c>
      <c r="F708" s="89">
        <f>LN('Historical Rates'!F689/'Historical Rates'!F688)</f>
        <v>-1.4572206859090723E-2</v>
      </c>
      <c r="H708" s="89">
        <f>LN('Historical Rates'!H689/'Historical Rates'!H688)</f>
        <v>5.2978763378193679E-3</v>
      </c>
      <c r="I708" s="89">
        <f>LN('Historical Rates'!I689/'Historical Rates'!I688)</f>
        <v>1.3652089168327263E-2</v>
      </c>
      <c r="K708" s="10">
        <f t="shared" si="102"/>
        <v>4.2218707322674853E-3</v>
      </c>
      <c r="L708" s="7">
        <f t="shared" si="104"/>
        <v>1858757.8309436659</v>
      </c>
      <c r="M708" s="7">
        <f t="shared" si="105"/>
        <v>-13602.563302846427</v>
      </c>
      <c r="N708" s="7">
        <f t="shared" si="106"/>
        <v>520484.838628595</v>
      </c>
      <c r="O708" s="7">
        <f t="shared" si="107"/>
        <v>9140.7081965018369</v>
      </c>
      <c r="P708" s="7">
        <f t="shared" si="108"/>
        <v>0</v>
      </c>
      <c r="R708" s="7">
        <f t="shared" si="103"/>
        <v>0</v>
      </c>
      <c r="S708" s="163">
        <f t="shared" si="109"/>
        <v>2374780.8144659162</v>
      </c>
    </row>
    <row r="709" spans="1:19" ht="15.75" thickBot="1" x14ac:dyDescent="0.3">
      <c r="A709" s="104">
        <v>201</v>
      </c>
      <c r="B709" s="133">
        <v>42942</v>
      </c>
      <c r="C709" s="89">
        <f>LN('Historical Rates'!C690/'Historical Rates'!C689)</f>
        <v>8.261049623056768E-4</v>
      </c>
      <c r="D709" s="89">
        <f>LN('Historical Rates'!D690/'Historical Rates'!D689)</f>
        <v>-9.3965098882155544E-4</v>
      </c>
      <c r="E709" s="89">
        <f>LN('Historical Rates'!E690/'Historical Rates'!E689)</f>
        <v>7.3508181094769014E-4</v>
      </c>
      <c r="F709" s="89">
        <f>LN('Historical Rates'!F690/'Historical Rates'!F689)</f>
        <v>0</v>
      </c>
      <c r="H709" s="89">
        <f>LN('Historical Rates'!H690/'Historical Rates'!H689)</f>
        <v>7.8664947586405503E-4</v>
      </c>
      <c r="I709" s="89">
        <f>LN('Historical Rates'!I690/'Historical Rates'!I689)</f>
        <v>-6.8027473227525231E-3</v>
      </c>
      <c r="K709" s="10">
        <f t="shared" si="102"/>
        <v>6.26410782426871E-4</v>
      </c>
      <c r="L709" s="7">
        <f t="shared" si="104"/>
        <v>290892.80795187916</v>
      </c>
      <c r="M709" s="7">
        <f t="shared" si="105"/>
        <v>1700.0532153645222</v>
      </c>
      <c r="N709" s="7">
        <f t="shared" si="106"/>
        <v>59760.018022631841</v>
      </c>
      <c r="O709" s="7">
        <f t="shared" si="107"/>
        <v>0</v>
      </c>
      <c r="P709" s="7">
        <f t="shared" si="108"/>
        <v>0</v>
      </c>
      <c r="R709" s="7">
        <f t="shared" si="103"/>
        <v>0</v>
      </c>
      <c r="S709" s="163">
        <f t="shared" si="109"/>
        <v>352352.8791898755</v>
      </c>
    </row>
    <row r="710" spans="1:19" ht="15.75" thickBot="1" x14ac:dyDescent="0.3">
      <c r="A710" s="104">
        <v>202</v>
      </c>
      <c r="B710" s="133">
        <v>42943</v>
      </c>
      <c r="C710" s="89">
        <f>LN('Historical Rates'!C691/'Historical Rates'!C690)</f>
        <v>-9.485489443367721E-4</v>
      </c>
      <c r="D710" s="89">
        <f>LN('Historical Rates'!D691/'Historical Rates'!D690)</f>
        <v>-5.6421469865471378E-4</v>
      </c>
      <c r="E710" s="89">
        <f>LN('Historical Rates'!E691/'Historical Rates'!E690)</f>
        <v>-2.7593473916950116E-3</v>
      </c>
      <c r="F710" s="89">
        <f>LN('Historical Rates'!F691/'Historical Rates'!F690)</f>
        <v>0</v>
      </c>
      <c r="H710" s="89">
        <f>LN('Historical Rates'!H691/'Historical Rates'!H690)</f>
        <v>-8.9907850515781238E-4</v>
      </c>
      <c r="I710" s="89">
        <f>LN('Historical Rates'!I691/'Historical Rates'!I690)</f>
        <v>-3.418806748785609E-3</v>
      </c>
      <c r="K710" s="10">
        <f t="shared" si="102"/>
        <v>-9.9079050491737578E-4</v>
      </c>
      <c r="L710" s="7">
        <f t="shared" si="104"/>
        <v>-334008.48377402156</v>
      </c>
      <c r="M710" s="7">
        <f t="shared" si="105"/>
        <v>1020.7992371793557</v>
      </c>
      <c r="N710" s="7">
        <f t="shared" si="106"/>
        <v>-224326.93531867376</v>
      </c>
      <c r="O710" s="7">
        <f t="shared" si="107"/>
        <v>0</v>
      </c>
      <c r="P710" s="7">
        <f t="shared" si="108"/>
        <v>0</v>
      </c>
      <c r="R710" s="7">
        <f t="shared" si="103"/>
        <v>0</v>
      </c>
      <c r="S710" s="163">
        <f t="shared" si="109"/>
        <v>-557314.61985551601</v>
      </c>
    </row>
    <row r="711" spans="1:19" ht="15.75" thickBot="1" x14ac:dyDescent="0.3">
      <c r="A711" s="104">
        <v>203</v>
      </c>
      <c r="B711" s="133">
        <v>42944</v>
      </c>
      <c r="C711" s="89">
        <f>LN('Historical Rates'!C692/'Historical Rates'!C691)</f>
        <v>-3.3116674446294768E-3</v>
      </c>
      <c r="D711" s="89">
        <f>LN('Historical Rates'!D692/'Historical Rates'!D691)</f>
        <v>5.9318134613411616E-3</v>
      </c>
      <c r="E711" s="89">
        <f>LN('Historical Rates'!E692/'Historical Rates'!E691)</f>
        <v>3.9658099803336179E-3</v>
      </c>
      <c r="F711" s="89">
        <f>LN('Historical Rates'!F692/'Historical Rates'!F691)</f>
        <v>7.3126468462865572E-3</v>
      </c>
      <c r="H711" s="89">
        <f>LN('Historical Rates'!H692/'Historical Rates'!H691)</f>
        <v>-3.3787620835767133E-3</v>
      </c>
      <c r="I711" s="89">
        <f>LN('Historical Rates'!I692/'Historical Rates'!I691)</f>
        <v>0</v>
      </c>
      <c r="K711" s="10">
        <f t="shared" si="102"/>
        <v>-1.5271845217236537E-3</v>
      </c>
      <c r="L711" s="7">
        <f t="shared" si="104"/>
        <v>-1166123.2965873845</v>
      </c>
      <c r="M711" s="7">
        <f t="shared" si="105"/>
        <v>-10732.068254983422</v>
      </c>
      <c r="N711" s="7">
        <f t="shared" si="106"/>
        <v>322408.8426205602</v>
      </c>
      <c r="O711" s="7">
        <f t="shared" si="107"/>
        <v>-4587.0039872701691</v>
      </c>
      <c r="P711" s="7">
        <f t="shared" si="108"/>
        <v>0</v>
      </c>
      <c r="R711" s="7">
        <f t="shared" si="103"/>
        <v>0</v>
      </c>
      <c r="S711" s="163">
        <f t="shared" si="109"/>
        <v>-859033.52620907803</v>
      </c>
    </row>
    <row r="712" spans="1:19" ht="15.75" thickBot="1" x14ac:dyDescent="0.3">
      <c r="A712" s="104">
        <v>204</v>
      </c>
      <c r="B712" s="133">
        <v>42947</v>
      </c>
      <c r="C712" s="89">
        <f>LN('Historical Rates'!C693/'Historical Rates'!C692)</f>
        <v>3.5565404179988039E-3</v>
      </c>
      <c r="D712" s="89">
        <f>LN('Historical Rates'!D693/'Historical Rates'!D692)</f>
        <v>-9.3549751899485185E-4</v>
      </c>
      <c r="E712" s="89">
        <f>LN('Historical Rates'!E693/'Historical Rates'!E692)</f>
        <v>3.4017198388119293E-3</v>
      </c>
      <c r="F712" s="89">
        <f>LN('Historical Rates'!F693/'Historical Rates'!F692)</f>
        <v>1.8198367169858993E-3</v>
      </c>
      <c r="H712" s="89">
        <f>LN('Historical Rates'!H693/'Historical Rates'!H692)</f>
        <v>3.6036075032983964E-3</v>
      </c>
      <c r="I712" s="89">
        <f>LN('Historical Rates'!I693/'Historical Rates'!I692)</f>
        <v>6.8259650703998906E-3</v>
      </c>
      <c r="K712" s="10">
        <f t="shared" si="102"/>
        <v>2.7190473945260135E-3</v>
      </c>
      <c r="L712" s="7">
        <f t="shared" si="104"/>
        <v>1252349.3696230915</v>
      </c>
      <c r="M712" s="7">
        <f t="shared" si="105"/>
        <v>1692.5385957687267</v>
      </c>
      <c r="N712" s="7">
        <f t="shared" si="106"/>
        <v>276549.95110443764</v>
      </c>
      <c r="O712" s="7">
        <f t="shared" si="107"/>
        <v>-1141.5289774637452</v>
      </c>
      <c r="P712" s="7">
        <f t="shared" si="108"/>
        <v>0</v>
      </c>
      <c r="R712" s="7">
        <f t="shared" si="103"/>
        <v>0</v>
      </c>
      <c r="S712" s="163">
        <f t="shared" si="109"/>
        <v>1529450.3303458341</v>
      </c>
    </row>
    <row r="713" spans="1:19" ht="15.75" thickBot="1" x14ac:dyDescent="0.3">
      <c r="A713" s="104">
        <v>205</v>
      </c>
      <c r="B713" s="133">
        <v>42948</v>
      </c>
      <c r="C713" s="89">
        <f>LN('Historical Rates'!C694/'Historical Rates'!C693)</f>
        <v>4.0622526502641062E-3</v>
      </c>
      <c r="D713" s="89">
        <f>LN('Historical Rates'!D694/'Historical Rates'!D693)</f>
        <v>6.3441925713733187E-3</v>
      </c>
      <c r="E713" s="89">
        <f>LN('Historical Rates'!E694/'Historical Rates'!E693)</f>
        <v>5.2628957910129731E-3</v>
      </c>
      <c r="F713" s="89">
        <f>LN('Historical Rates'!F694/'Historical Rates'!F693)</f>
        <v>-5.4694758045354328E-3</v>
      </c>
      <c r="H713" s="89">
        <f>LN('Historical Rates'!H694/'Historical Rates'!H693)</f>
        <v>4.0385964696849118E-3</v>
      </c>
      <c r="I713" s="89">
        <f>LN('Historical Rates'!I694/'Historical Rates'!I693)</f>
        <v>1.0152371464018128E-2</v>
      </c>
      <c r="K713" s="10">
        <f t="shared" si="102"/>
        <v>3.289335497698755E-3</v>
      </c>
      <c r="L713" s="7">
        <f t="shared" si="104"/>
        <v>1430423.6555451672</v>
      </c>
      <c r="M713" s="7">
        <f t="shared" si="105"/>
        <v>-11478.160623638893</v>
      </c>
      <c r="N713" s="7">
        <f t="shared" si="106"/>
        <v>427858.15488576918</v>
      </c>
      <c r="O713" s="7">
        <f t="shared" si="107"/>
        <v>3430.8380879109409</v>
      </c>
      <c r="P713" s="7">
        <f t="shared" si="108"/>
        <v>0</v>
      </c>
      <c r="R713" s="7">
        <f t="shared" si="103"/>
        <v>0</v>
      </c>
      <c r="S713" s="163">
        <f t="shared" si="109"/>
        <v>1850234.4878952084</v>
      </c>
    </row>
    <row r="714" spans="1:19" ht="15.75" thickBot="1" x14ac:dyDescent="0.3">
      <c r="A714" s="104">
        <v>206</v>
      </c>
      <c r="B714" s="133">
        <v>42949</v>
      </c>
      <c r="C714" s="89">
        <f>LN('Historical Rates'!C695/'Historical Rates'!C694)</f>
        <v>6.077752929497208E-3</v>
      </c>
      <c r="D714" s="89">
        <f>LN('Historical Rates'!D695/'Historical Rates'!D694)</f>
        <v>1.4816453455198384E-2</v>
      </c>
      <c r="E714" s="89">
        <f>LN('Historical Rates'!E695/'Historical Rates'!E694)</f>
        <v>1.3191202803722456E-2</v>
      </c>
      <c r="F714" s="89">
        <f>LN('Historical Rates'!F695/'Historical Rates'!F694)</f>
        <v>5.4694758045354761E-3</v>
      </c>
      <c r="H714" s="89">
        <f>LN('Historical Rates'!H695/'Historical Rates'!H694)</f>
        <v>6.1387546983250624E-3</v>
      </c>
      <c r="I714" s="89">
        <f>LN('Historical Rates'!I695/'Historical Rates'!I694)</f>
        <v>6.7114345879867778E-3</v>
      </c>
      <c r="K714" s="10">
        <f t="shared" si="102"/>
        <v>5.657477489909685E-3</v>
      </c>
      <c r="L714" s="7">
        <f t="shared" si="104"/>
        <v>2140133.1505923253</v>
      </c>
      <c r="M714" s="7">
        <f t="shared" si="105"/>
        <v>-26806.505432829668</v>
      </c>
      <c r="N714" s="7">
        <f t="shared" si="106"/>
        <v>1072406.5070720993</v>
      </c>
      <c r="O714" s="7">
        <f t="shared" si="107"/>
        <v>-3430.8380879109682</v>
      </c>
      <c r="P714" s="7">
        <f t="shared" si="108"/>
        <v>0</v>
      </c>
      <c r="R714" s="7">
        <f t="shared" si="103"/>
        <v>0</v>
      </c>
      <c r="S714" s="163">
        <f t="shared" si="109"/>
        <v>3182302.3141436838</v>
      </c>
    </row>
    <row r="715" spans="1:19" ht="15.75" thickBot="1" x14ac:dyDescent="0.3">
      <c r="A715" s="104">
        <v>207</v>
      </c>
      <c r="B715" s="133">
        <v>42950</v>
      </c>
      <c r="C715" s="89">
        <f>LN('Historical Rates'!C696/'Historical Rates'!C695)</f>
        <v>1.5452447920371924E-2</v>
      </c>
      <c r="D715" s="89">
        <f>LN('Historical Rates'!D696/'Historical Rates'!D695)</f>
        <v>1.5750862577572244E-2</v>
      </c>
      <c r="E715" s="89">
        <f>LN('Historical Rates'!E696/'Historical Rates'!E695)</f>
        <v>1.7414292345935969E-2</v>
      </c>
      <c r="F715" s="89">
        <f>LN('Historical Rates'!F696/'Historical Rates'!F695)</f>
        <v>5.4397232958183417E-3</v>
      </c>
      <c r="H715" s="89">
        <f>LN('Historical Rates'!H696/'Historical Rates'!H695)</f>
        <v>1.5457964858503679E-2</v>
      </c>
      <c r="I715" s="89">
        <f>LN('Historical Rates'!I696/'Historical Rates'!I695)</f>
        <v>1.3289232118682487E-2</v>
      </c>
      <c r="K715" s="10">
        <f t="shared" ref="K715:K763" si="110">SUMPRODUCT(C715:I715,$L$6:$R$6)</f>
        <v>1.2133490317906611E-2</v>
      </c>
      <c r="L715" s="7">
        <f t="shared" si="104"/>
        <v>5441204.4115332579</v>
      </c>
      <c r="M715" s="7">
        <f t="shared" si="105"/>
        <v>-28497.07485898423</v>
      </c>
      <c r="N715" s="7">
        <f t="shared" si="106"/>
        <v>1415731.4314482063</v>
      </c>
      <c r="O715" s="7">
        <f t="shared" si="107"/>
        <v>-3412.1752317679711</v>
      </c>
      <c r="P715" s="7">
        <f t="shared" si="108"/>
        <v>0</v>
      </c>
      <c r="R715" s="7">
        <f t="shared" si="103"/>
        <v>0</v>
      </c>
      <c r="S715" s="163">
        <f t="shared" si="109"/>
        <v>6825026.5928907124</v>
      </c>
    </row>
    <row r="716" spans="1:19" ht="15.75" thickBot="1" x14ac:dyDescent="0.3">
      <c r="A716" s="104">
        <v>208</v>
      </c>
      <c r="B716" s="133">
        <v>42951</v>
      </c>
      <c r="C716" s="89">
        <f>LN('Historical Rates'!C697/'Historical Rates'!C696)</f>
        <v>1.4904909454632833E-3</v>
      </c>
      <c r="D716" s="89">
        <f>LN('Historical Rates'!D697/'Historical Rates'!D696)</f>
        <v>1.9374611809929662E-3</v>
      </c>
      <c r="E716" s="89">
        <f>LN('Historical Rates'!E697/'Historical Rates'!E696)</f>
        <v>2.0644518913243118E-3</v>
      </c>
      <c r="F716" s="89">
        <f>LN('Historical Rates'!F697/'Historical Rates'!F696)</f>
        <v>3.6101122240995722E-3</v>
      </c>
      <c r="H716" s="89">
        <f>LN('Historical Rates'!H697/'Historical Rates'!H696)</f>
        <v>1.5327351369414704E-3</v>
      </c>
      <c r="I716" s="89">
        <f>LN('Historical Rates'!I697/'Historical Rates'!I696)</f>
        <v>3.2948958968527058E-3</v>
      </c>
      <c r="K716" s="10">
        <f t="shared" si="110"/>
        <v>1.2211742515195996E-3</v>
      </c>
      <c r="L716" s="7">
        <f t="shared" si="104"/>
        <v>524840.20328670321</v>
      </c>
      <c r="M716" s="7">
        <f t="shared" si="105"/>
        <v>-3505.3303296385329</v>
      </c>
      <c r="N716" s="7">
        <f t="shared" si="106"/>
        <v>167833.94772527792</v>
      </c>
      <c r="O716" s="7">
        <f t="shared" si="107"/>
        <v>-2264.5150948109385</v>
      </c>
      <c r="P716" s="7">
        <f t="shared" si="108"/>
        <v>0</v>
      </c>
      <c r="R716" s="7">
        <f t="shared" ref="R716:R779" si="111">I716*R$5</f>
        <v>0</v>
      </c>
      <c r="S716" s="163">
        <f t="shared" si="109"/>
        <v>686904.30558753165</v>
      </c>
    </row>
    <row r="717" spans="1:19" ht="15.75" thickBot="1" x14ac:dyDescent="0.3">
      <c r="A717" s="104">
        <v>209</v>
      </c>
      <c r="B717" s="133">
        <v>42954</v>
      </c>
      <c r="C717" s="89">
        <f>LN('Historical Rates'!C698/'Historical Rates'!C697)</f>
        <v>-7.0247049297608539E-3</v>
      </c>
      <c r="D717" s="89">
        <f>LN('Historical Rates'!D698/'Historical Rates'!D697)</f>
        <v>-1.3162705191216609E-2</v>
      </c>
      <c r="E717" s="89">
        <f>LN('Historical Rates'!E698/'Historical Rates'!E697)</f>
        <v>-4.0574141170923676E-3</v>
      </c>
      <c r="F717" s="89">
        <f>LN('Historical Rates'!F698/'Historical Rates'!F697)</f>
        <v>-5.4200674693392556E-3</v>
      </c>
      <c r="H717" s="89">
        <f>LN('Historical Rates'!H698/'Historical Rates'!H697)</f>
        <v>-7.0260471271914558E-3</v>
      </c>
      <c r="I717" s="89">
        <f>LN('Historical Rates'!I698/'Historical Rates'!I697)</f>
        <v>-3.2948958968526494E-3</v>
      </c>
      <c r="K717" s="10">
        <f t="shared" si="110"/>
        <v>-4.9355485853927348E-3</v>
      </c>
      <c r="L717" s="7">
        <f t="shared" si="104"/>
        <v>-2473579.3092784099</v>
      </c>
      <c r="M717" s="7">
        <f t="shared" si="105"/>
        <v>23814.479577451548</v>
      </c>
      <c r="N717" s="7">
        <f t="shared" si="106"/>
        <v>-329855.99310384167</v>
      </c>
      <c r="O717" s="7">
        <f t="shared" si="107"/>
        <v>3399.8457214924347</v>
      </c>
      <c r="P717" s="7">
        <f t="shared" si="108"/>
        <v>0</v>
      </c>
      <c r="R717" s="7">
        <f t="shared" si="111"/>
        <v>0</v>
      </c>
      <c r="S717" s="163">
        <f t="shared" si="109"/>
        <v>-2776220.9770833077</v>
      </c>
    </row>
    <row r="718" spans="1:19" ht="15.75" thickBot="1" x14ac:dyDescent="0.3">
      <c r="A718" s="104">
        <v>210</v>
      </c>
      <c r="B718" s="133">
        <v>42955</v>
      </c>
      <c r="C718" s="89">
        <f>LN('Historical Rates'!C699/'Historical Rates'!C698)</f>
        <v>-5.0824884229620573E-3</v>
      </c>
      <c r="D718" s="89">
        <f>LN('Historical Rates'!D699/'Historical Rates'!D698)</f>
        <v>-1.2783759696141648E-2</v>
      </c>
      <c r="E718" s="89">
        <f>LN('Historical Rates'!E699/'Historical Rates'!E698)</f>
        <v>-1.1837463904527985E-2</v>
      </c>
      <c r="F718" s="89">
        <f>LN('Historical Rates'!F699/'Historical Rates'!F698)</f>
        <v>-1.8132371241808313E-3</v>
      </c>
      <c r="H718" s="89">
        <f>LN('Historical Rates'!H699/'Historical Rates'!H698)</f>
        <v>-5.1913741155961224E-3</v>
      </c>
      <c r="I718" s="89">
        <f>LN('Historical Rates'!I699/'Historical Rates'!I698)</f>
        <v>-1.3289232118682539E-2</v>
      </c>
      <c r="K718" s="10">
        <f t="shared" si="110"/>
        <v>-4.8493951590026906E-3</v>
      </c>
      <c r="L718" s="7">
        <f t="shared" si="104"/>
        <v>-1789674.9156571326</v>
      </c>
      <c r="M718" s="7">
        <f t="shared" si="105"/>
        <v>23128.876608887618</v>
      </c>
      <c r="N718" s="7">
        <f t="shared" si="106"/>
        <v>-962351.46311787423</v>
      </c>
      <c r="O718" s="7">
        <f t="shared" si="107"/>
        <v>1137.3892508849101</v>
      </c>
      <c r="P718" s="7">
        <f t="shared" si="108"/>
        <v>0</v>
      </c>
      <c r="R718" s="7">
        <f t="shared" si="111"/>
        <v>0</v>
      </c>
      <c r="S718" s="163">
        <f t="shared" si="109"/>
        <v>-2727760.1129152346</v>
      </c>
    </row>
    <row r="719" spans="1:19" ht="15.75" thickBot="1" x14ac:dyDescent="0.3">
      <c r="A719" s="104">
        <v>211</v>
      </c>
      <c r="B719" s="133">
        <v>42956</v>
      </c>
      <c r="C719" s="89">
        <f>LN('Historical Rates'!C700/'Historical Rates'!C699)</f>
        <v>1.5665956868906974E-3</v>
      </c>
      <c r="D719" s="89">
        <f>LN('Historical Rates'!D700/'Historical Rates'!D699)</f>
        <v>-1.1549878161626399E-4</v>
      </c>
      <c r="E719" s="89">
        <f>LN('Historical Rates'!E700/'Historical Rates'!E699)</f>
        <v>2.3226442631894559E-3</v>
      </c>
      <c r="F719" s="89">
        <f>LN('Historical Rates'!F700/'Historical Rates'!F699)</f>
        <v>5.4298775943694604E-3</v>
      </c>
      <c r="H719" s="89">
        <f>LN('Historical Rates'!H700/'Historical Rates'!H699)</f>
        <v>1.6597514183644708E-3</v>
      </c>
      <c r="I719" s="89">
        <f>LN('Historical Rates'!I700/'Historical Rates'!I699)</f>
        <v>6.6666913581890771E-3</v>
      </c>
      <c r="K719" s="10">
        <f t="shared" si="110"/>
        <v>1.3107066854774222E-3</v>
      </c>
      <c r="L719" s="7">
        <f t="shared" si="104"/>
        <v>551638.64046166406</v>
      </c>
      <c r="M719" s="7">
        <f t="shared" si="105"/>
        <v>208.96490015262785</v>
      </c>
      <c r="N719" s="7">
        <f t="shared" si="106"/>
        <v>188824.23828365098</v>
      </c>
      <c r="O719" s="7">
        <f t="shared" si="107"/>
        <v>-3405.9993186201314</v>
      </c>
      <c r="P719" s="7">
        <f t="shared" si="108"/>
        <v>0</v>
      </c>
      <c r="R719" s="7">
        <f t="shared" si="111"/>
        <v>0</v>
      </c>
      <c r="S719" s="163">
        <f t="shared" si="109"/>
        <v>737265.84432684758</v>
      </c>
    </row>
    <row r="720" spans="1:19" ht="15.75" thickBot="1" x14ac:dyDescent="0.3">
      <c r="A720" s="104">
        <v>212</v>
      </c>
      <c r="B720" s="133">
        <v>42957</v>
      </c>
      <c r="C720" s="89">
        <f>LN('Historical Rates'!C701/'Historical Rates'!C700)</f>
        <v>6.0188391476639251E-4</v>
      </c>
      <c r="D720" s="89">
        <f>LN('Historical Rates'!D701/'Historical Rates'!D700)</f>
        <v>-1.3176298442354327E-3</v>
      </c>
      <c r="E720" s="89">
        <f>LN('Historical Rates'!E701/'Historical Rates'!E700)</f>
        <v>-4.3946007003917379E-3</v>
      </c>
      <c r="F720" s="89">
        <f>LN('Historical Rates'!F701/'Historical Rates'!F700)</f>
        <v>0</v>
      </c>
      <c r="H720" s="89">
        <f>LN('Historical Rates'!H701/'Historical Rates'!H700)</f>
        <v>5.5263886457618348E-4</v>
      </c>
      <c r="I720" s="89">
        <f>LN('Historical Rates'!I701/'Historical Rates'!I700)</f>
        <v>6.6225407604934569E-3</v>
      </c>
      <c r="K720" s="10">
        <f t="shared" si="110"/>
        <v>-2.5412775066938802E-4</v>
      </c>
      <c r="L720" s="7">
        <f t="shared" si="104"/>
        <v>211938.80925107026</v>
      </c>
      <c r="M720" s="7">
        <f t="shared" si="105"/>
        <v>2383.9073017546702</v>
      </c>
      <c r="N720" s="7">
        <f t="shared" si="106"/>
        <v>-357268.28381061577</v>
      </c>
      <c r="O720" s="7">
        <f t="shared" si="107"/>
        <v>0</v>
      </c>
      <c r="P720" s="7">
        <f t="shared" si="108"/>
        <v>0</v>
      </c>
      <c r="R720" s="7">
        <f t="shared" si="111"/>
        <v>0</v>
      </c>
      <c r="S720" s="163">
        <f t="shared" si="109"/>
        <v>-142945.56725779086</v>
      </c>
    </row>
    <row r="721" spans="1:19" ht="15.75" thickBot="1" x14ac:dyDescent="0.3">
      <c r="A721" s="104">
        <v>213</v>
      </c>
      <c r="B721" s="133">
        <v>42958</v>
      </c>
      <c r="C721" s="89">
        <f>LN('Historical Rates'!C702/'Historical Rates'!C701)</f>
        <v>9.0214717130799986E-4</v>
      </c>
      <c r="D721" s="89">
        <f>LN('Historical Rates'!D702/'Historical Rates'!D701)</f>
        <v>-3.4703344593890203E-4</v>
      </c>
      <c r="E721" s="89">
        <f>LN('Historical Rates'!E702/'Historical Rates'!E701)</f>
        <v>-2.4355551642998717E-3</v>
      </c>
      <c r="F721" s="89">
        <f>LN('Historical Rates'!F702/'Historical Rates'!F701)</f>
        <v>3.6036075032983964E-3</v>
      </c>
      <c r="H721" s="89">
        <f>LN('Historical Rates'!H702/'Historical Rates'!H701)</f>
        <v>8.8358742218738924E-4</v>
      </c>
      <c r="I721" s="89">
        <f>LN('Historical Rates'!I702/'Historical Rates'!I701)</f>
        <v>0</v>
      </c>
      <c r="K721" s="10">
        <f t="shared" si="110"/>
        <v>2.098385027193183E-4</v>
      </c>
      <c r="L721" s="7">
        <f t="shared" si="104"/>
        <v>317669.22585138149</v>
      </c>
      <c r="M721" s="7">
        <f t="shared" si="105"/>
        <v>627.86644469705311</v>
      </c>
      <c r="N721" s="7">
        <f t="shared" si="106"/>
        <v>-198003.56687649278</v>
      </c>
      <c r="O721" s="7">
        <f t="shared" si="107"/>
        <v>-2260.4348785939851</v>
      </c>
      <c r="P721" s="7">
        <f t="shared" si="108"/>
        <v>0</v>
      </c>
      <c r="R721" s="7">
        <f t="shared" si="111"/>
        <v>0</v>
      </c>
      <c r="S721" s="163">
        <f t="shared" si="109"/>
        <v>118033.09054099181</v>
      </c>
    </row>
    <row r="722" spans="1:19" ht="15.75" thickBot="1" x14ac:dyDescent="0.3">
      <c r="A722" s="104">
        <v>214</v>
      </c>
      <c r="B722" s="133">
        <v>42961</v>
      </c>
      <c r="C722" s="89">
        <f>LN('Historical Rates'!C703/'Historical Rates'!C702)</f>
        <v>1.4417447605958233E-3</v>
      </c>
      <c r="D722" s="89">
        <f>LN('Historical Rates'!D703/'Historical Rates'!D702)</f>
        <v>-7.8705529653764323E-4</v>
      </c>
      <c r="E722" s="89">
        <f>LN('Historical Rates'!E703/'Historical Rates'!E702)</f>
        <v>5.3504127637819263E-3</v>
      </c>
      <c r="F722" s="89">
        <f>LN('Historical Rates'!F703/'Historical Rates'!F702)</f>
        <v>-3.6036075032985443E-3</v>
      </c>
      <c r="H722" s="89">
        <f>LN('Historical Rates'!H703/'Historical Rates'!H702)</f>
        <v>1.4341664987848419E-3</v>
      </c>
      <c r="I722" s="89">
        <f>LN('Historical Rates'!I703/'Historical Rates'!I702)</f>
        <v>9.8522964430116395E-3</v>
      </c>
      <c r="K722" s="10">
        <f t="shared" si="110"/>
        <v>1.6823847307922283E-3</v>
      </c>
      <c r="L722" s="7">
        <f t="shared" si="104"/>
        <v>507675.41764801095</v>
      </c>
      <c r="M722" s="7">
        <f t="shared" si="105"/>
        <v>1423.971137652469</v>
      </c>
      <c r="N722" s="7">
        <f t="shared" si="106"/>
        <v>434973.03079763014</v>
      </c>
      <c r="O722" s="7">
        <f t="shared" si="107"/>
        <v>2260.4348785940779</v>
      </c>
      <c r="P722" s="7">
        <f t="shared" si="108"/>
        <v>0</v>
      </c>
      <c r="R722" s="7">
        <f t="shared" si="111"/>
        <v>0</v>
      </c>
      <c r="S722" s="163">
        <f t="shared" si="109"/>
        <v>946332.85446188773</v>
      </c>
    </row>
    <row r="723" spans="1:19" ht="15.75" thickBot="1" x14ac:dyDescent="0.3">
      <c r="A723" s="104">
        <v>215</v>
      </c>
      <c r="B723" s="133">
        <v>42962</v>
      </c>
      <c r="C723" s="89">
        <f>LN('Historical Rates'!C704/'Historical Rates'!C703)</f>
        <v>-2.2536405818325252E-3</v>
      </c>
      <c r="D723" s="89">
        <f>LN('Historical Rates'!D704/'Historical Rates'!D703)</f>
        <v>-1.2513036043546931E-3</v>
      </c>
      <c r="E723" s="89">
        <f>LN('Historical Rates'!E704/'Historical Rates'!E703)</f>
        <v>1.1482668812931752E-3</v>
      </c>
      <c r="F723" s="89">
        <f>LN('Historical Rates'!F704/'Historical Rates'!F703)</f>
        <v>3.6036075032983964E-3</v>
      </c>
      <c r="H723" s="89">
        <f>LN('Historical Rates'!H704/'Historical Rates'!H703)</f>
        <v>-2.2072627877731824E-3</v>
      </c>
      <c r="I723" s="89">
        <f>LN('Historical Rates'!I704/'Historical Rates'!I703)</f>
        <v>-9.8522964430117071E-3</v>
      </c>
      <c r="K723" s="10">
        <f t="shared" si="110"/>
        <v>-1.2448300713553981E-3</v>
      </c>
      <c r="L723" s="7">
        <f t="shared" si="104"/>
        <v>-793564.8215135592</v>
      </c>
      <c r="M723" s="7">
        <f t="shared" si="105"/>
        <v>2263.9072818390805</v>
      </c>
      <c r="N723" s="7">
        <f t="shared" si="106"/>
        <v>93350.765178645626</v>
      </c>
      <c r="O723" s="7">
        <f t="shared" si="107"/>
        <v>-2260.4348785939851</v>
      </c>
      <c r="P723" s="7">
        <f t="shared" si="108"/>
        <v>0</v>
      </c>
      <c r="R723" s="7">
        <f t="shared" si="111"/>
        <v>0</v>
      </c>
      <c r="S723" s="163">
        <f t="shared" si="109"/>
        <v>-700210.58393166855</v>
      </c>
    </row>
    <row r="724" spans="1:19" ht="15.75" thickBot="1" x14ac:dyDescent="0.3">
      <c r="A724" s="104">
        <v>216</v>
      </c>
      <c r="B724" s="133">
        <v>42963</v>
      </c>
      <c r="C724" s="89">
        <f>LN('Historical Rates'!C705/'Historical Rates'!C704)</f>
        <v>1.4729535376179759E-3</v>
      </c>
      <c r="D724" s="89">
        <f>LN('Historical Rates'!D705/'Historical Rates'!D704)</f>
        <v>-4.1590728772317653E-3</v>
      </c>
      <c r="E724" s="89">
        <f>LN('Historical Rates'!E705/'Historical Rates'!E704)</f>
        <v>-2.4256672900347513E-3</v>
      </c>
      <c r="F724" s="89">
        <f>LN('Historical Rates'!F705/'Historical Rates'!F704)</f>
        <v>-1.8001805041478545E-3</v>
      </c>
      <c r="H724" s="89">
        <f>LN('Historical Rates'!H705/'Historical Rates'!H704)</f>
        <v>1.5455953617805433E-3</v>
      </c>
      <c r="I724" s="89">
        <f>LN('Historical Rates'!I705/'Historical Rates'!I704)</f>
        <v>-3.3057881344994329E-3</v>
      </c>
      <c r="K724" s="10">
        <f t="shared" si="110"/>
        <v>5.8688366298172102E-4</v>
      </c>
      <c r="L724" s="7">
        <f t="shared" si="104"/>
        <v>518664.83085209102</v>
      </c>
      <c r="M724" s="7">
        <f t="shared" si="105"/>
        <v>7524.7568533299218</v>
      </c>
      <c r="N724" s="7">
        <f t="shared" si="106"/>
        <v>-197199.7113933496</v>
      </c>
      <c r="O724" s="7">
        <f t="shared" si="107"/>
        <v>1129.1992248368247</v>
      </c>
      <c r="P724" s="7">
        <f t="shared" si="108"/>
        <v>0</v>
      </c>
      <c r="R724" s="7">
        <f t="shared" si="111"/>
        <v>0</v>
      </c>
      <c r="S724" s="163">
        <f t="shared" si="109"/>
        <v>330119.07553690817</v>
      </c>
    </row>
    <row r="725" spans="1:19" ht="15.75" thickBot="1" x14ac:dyDescent="0.3">
      <c r="A725" s="104">
        <v>217</v>
      </c>
      <c r="B725" s="133">
        <v>42964</v>
      </c>
      <c r="C725" s="89">
        <f>LN('Historical Rates'!C706/'Historical Rates'!C705)</f>
        <v>-6.3100015615103941E-4</v>
      </c>
      <c r="D725" s="89">
        <f>LN('Historical Rates'!D706/'Historical Rates'!D705)</f>
        <v>-2.0277127596517158E-3</v>
      </c>
      <c r="E725" s="89">
        <f>LN('Historical Rates'!E706/'Historical Rates'!E705)</f>
        <v>-3.0211503341762112E-3</v>
      </c>
      <c r="F725" s="89">
        <f>LN('Historical Rates'!F706/'Historical Rates'!F705)</f>
        <v>7.1813594086645761E-3</v>
      </c>
      <c r="H725" s="89">
        <f>LN('Historical Rates'!H706/'Historical Rates'!H705)</f>
        <v>-7.7249907279233732E-4</v>
      </c>
      <c r="I725" s="89">
        <f>LN('Historical Rates'!I706/'Historical Rates'!I705)</f>
        <v>-6.6445427186686131E-3</v>
      </c>
      <c r="K725" s="10">
        <f t="shared" si="110"/>
        <v>-8.3314206807169025E-4</v>
      </c>
      <c r="L725" s="7">
        <f t="shared" si="104"/>
        <v>-222191.38682879781</v>
      </c>
      <c r="M725" s="7">
        <f t="shared" si="105"/>
        <v>3668.6170055595107</v>
      </c>
      <c r="N725" s="7">
        <f t="shared" si="106"/>
        <v>-245610.75479025621</v>
      </c>
      <c r="O725" s="7">
        <f t="shared" si="107"/>
        <v>-4504.6513162730289</v>
      </c>
      <c r="P725" s="7">
        <f t="shared" si="108"/>
        <v>0</v>
      </c>
      <c r="R725" s="7">
        <f t="shared" si="111"/>
        <v>0</v>
      </c>
      <c r="S725" s="163">
        <f t="shared" si="109"/>
        <v>-468638.17592976755</v>
      </c>
    </row>
    <row r="726" spans="1:19" ht="15.75" thickBot="1" x14ac:dyDescent="0.3">
      <c r="A726" s="104">
        <v>218</v>
      </c>
      <c r="B726" s="133">
        <v>42965</v>
      </c>
      <c r="C726" s="89">
        <f>LN('Historical Rates'!C707/'Historical Rates'!C706)</f>
        <v>-6.0116023944200238E-5</v>
      </c>
      <c r="D726" s="89">
        <f>LN('Historical Rates'!D707/'Historical Rates'!D706)</f>
        <v>-5.3674987578191345E-4</v>
      </c>
      <c r="E726" s="89">
        <f>LN('Historical Rates'!E707/'Historical Rates'!E706)</f>
        <v>-1.5140048312151828E-3</v>
      </c>
      <c r="F726" s="89">
        <f>LN('Historical Rates'!F707/'Historical Rates'!F706)</f>
        <v>1.7873105740956587E-3</v>
      </c>
      <c r="H726" s="89">
        <f>LN('Historical Rates'!H707/'Historical Rates'!H706)</f>
        <v>0</v>
      </c>
      <c r="I726" s="89">
        <f>LN('Historical Rates'!I707/'Historical Rates'!I706)</f>
        <v>6.6445427186685108E-3</v>
      </c>
      <c r="K726" s="10">
        <f t="shared" si="110"/>
        <v>-2.5671808134149676E-4</v>
      </c>
      <c r="L726" s="7">
        <f t="shared" si="104"/>
        <v>-21168.398455352846</v>
      </c>
      <c r="M726" s="7">
        <f t="shared" si="105"/>
        <v>971.10880850979333</v>
      </c>
      <c r="N726" s="7">
        <f t="shared" si="106"/>
        <v>-123084.19913577418</v>
      </c>
      <c r="O726" s="7">
        <f t="shared" si="107"/>
        <v>-1121.1263038129839</v>
      </c>
      <c r="P726" s="7">
        <f t="shared" si="108"/>
        <v>0</v>
      </c>
      <c r="R726" s="7">
        <f t="shared" si="111"/>
        <v>0</v>
      </c>
      <c r="S726" s="163">
        <f t="shared" si="109"/>
        <v>-144402.61508643022</v>
      </c>
    </row>
    <row r="727" spans="1:19" ht="15.75" thickBot="1" x14ac:dyDescent="0.3">
      <c r="A727" s="104">
        <v>219</v>
      </c>
      <c r="B727" s="133">
        <v>42968</v>
      </c>
      <c r="C727" s="89">
        <f>LN('Historical Rates'!C708/'Historical Rates'!C707)</f>
        <v>3.6064194656671643E-4</v>
      </c>
      <c r="D727" s="89">
        <f>LN('Historical Rates'!D708/'Historical Rates'!D707)</f>
        <v>9.0997124703741611E-4</v>
      </c>
      <c r="E727" s="89">
        <f>LN('Historical Rates'!E708/'Historical Rates'!E707)</f>
        <v>3.000117639316147E-3</v>
      </c>
      <c r="F727" s="89">
        <f>LN('Historical Rates'!F708/'Historical Rates'!F707)</f>
        <v>0</v>
      </c>
      <c r="H727" s="89">
        <f>LN('Historical Rates'!H708/'Historical Rates'!H707)</f>
        <v>3.3114410590136262E-4</v>
      </c>
      <c r="I727" s="89">
        <f>LN('Historical Rates'!I708/'Historical Rates'!I707)</f>
        <v>9.8847592325419249E-3</v>
      </c>
      <c r="K727" s="10">
        <f t="shared" si="110"/>
        <v>6.5644292884320919E-4</v>
      </c>
      <c r="L727" s="7">
        <f t="shared" si="104"/>
        <v>126991.30653957433</v>
      </c>
      <c r="M727" s="7">
        <f t="shared" si="105"/>
        <v>-1646.3554690187277</v>
      </c>
      <c r="N727" s="7">
        <f t="shared" si="106"/>
        <v>243900.85773501344</v>
      </c>
      <c r="O727" s="7">
        <f t="shared" si="107"/>
        <v>0</v>
      </c>
      <c r="P727" s="7">
        <f t="shared" si="108"/>
        <v>0</v>
      </c>
      <c r="R727" s="7">
        <f t="shared" si="111"/>
        <v>0</v>
      </c>
      <c r="S727" s="163">
        <f t="shared" si="109"/>
        <v>369245.80880556908</v>
      </c>
    </row>
    <row r="728" spans="1:19" ht="15.75" thickBot="1" x14ac:dyDescent="0.3">
      <c r="A728" s="104">
        <v>220</v>
      </c>
      <c r="B728" s="133">
        <v>42969</v>
      </c>
      <c r="C728" s="89">
        <f>LN('Historical Rates'!C709/'Historical Rates'!C708)</f>
        <v>-6.612762872852476E-4</v>
      </c>
      <c r="D728" s="89">
        <f>LN('Historical Rates'!D709/'Historical Rates'!D708)</f>
        <v>-1.5170790973757476E-3</v>
      </c>
      <c r="E728" s="89">
        <f>LN('Historical Rates'!E709/'Historical Rates'!E708)</f>
        <v>-4.865868589508015E-4</v>
      </c>
      <c r="F728" s="89">
        <f>LN('Historical Rates'!F709/'Historical Rates'!F708)</f>
        <v>5.342844410495446E-3</v>
      </c>
      <c r="H728" s="89">
        <f>LN('Historical Rates'!H709/'Historical Rates'!H708)</f>
        <v>-6.6239790454690191E-4</v>
      </c>
      <c r="I728" s="89">
        <f>LN('Historical Rates'!I709/'Historical Rates'!I708)</f>
        <v>0</v>
      </c>
      <c r="K728" s="10">
        <f t="shared" si="110"/>
        <v>-4.8536819006029234E-4</v>
      </c>
      <c r="L728" s="7">
        <f t="shared" si="104"/>
        <v>-232852.3914243498</v>
      </c>
      <c r="M728" s="7">
        <f t="shared" si="105"/>
        <v>2744.7586690570001</v>
      </c>
      <c r="N728" s="7">
        <f t="shared" si="106"/>
        <v>-39558.099557635484</v>
      </c>
      <c r="O728" s="7">
        <f t="shared" si="107"/>
        <v>-3351.4060133714784</v>
      </c>
      <c r="P728" s="7">
        <f t="shared" si="108"/>
        <v>0</v>
      </c>
      <c r="R728" s="7">
        <f t="shared" si="111"/>
        <v>0</v>
      </c>
      <c r="S728" s="163">
        <f t="shared" si="109"/>
        <v>-273017.13832629978</v>
      </c>
    </row>
    <row r="729" spans="1:19" ht="15.75" thickBot="1" x14ac:dyDescent="0.3">
      <c r="A729" s="104">
        <v>221</v>
      </c>
      <c r="B729" s="133">
        <v>42970</v>
      </c>
      <c r="C729" s="89">
        <f>LN('Historical Rates'!C710/'Historical Rates'!C709)</f>
        <v>1.5022687078502274E-3</v>
      </c>
      <c r="D729" s="89">
        <f>LN('Historical Rates'!D710/'Historical Rates'!D709)</f>
        <v>-1.6831478831595427E-3</v>
      </c>
      <c r="E729" s="89">
        <f>LN('Historical Rates'!E710/'Historical Rates'!E709)</f>
        <v>2.8648917123932104E-3</v>
      </c>
      <c r="F729" s="89">
        <f>LN('Historical Rates'!F710/'Historical Rates'!F709)</f>
        <v>1.7746233583684796E-3</v>
      </c>
      <c r="H729" s="89">
        <f>LN('Historical Rates'!H710/'Historical Rates'!H709)</f>
        <v>1.4346413099060019E-3</v>
      </c>
      <c r="I729" s="89">
        <f>LN('Historical Rates'!I710/'Historical Rates'!I709)</f>
        <v>0</v>
      </c>
      <c r="K729" s="10">
        <f t="shared" si="110"/>
        <v>1.3579267447298205E-3</v>
      </c>
      <c r="L729" s="7">
        <f t="shared" si="104"/>
        <v>528987.4563943058</v>
      </c>
      <c r="M729" s="7">
        <f t="shared" si="105"/>
        <v>3045.2167929796879</v>
      </c>
      <c r="N729" s="7">
        <f t="shared" si="106"/>
        <v>232907.38230181864</v>
      </c>
      <c r="O729" s="7">
        <f t="shared" si="107"/>
        <v>-1113.1679940037961</v>
      </c>
      <c r="P729" s="7">
        <f t="shared" si="108"/>
        <v>0</v>
      </c>
      <c r="R729" s="7">
        <f t="shared" si="111"/>
        <v>0</v>
      </c>
      <c r="S729" s="163">
        <f t="shared" si="109"/>
        <v>763826.8874951005</v>
      </c>
    </row>
    <row r="730" spans="1:19" ht="15.75" thickBot="1" x14ac:dyDescent="0.3">
      <c r="A730" s="104">
        <v>222</v>
      </c>
      <c r="B730" s="133">
        <v>42971</v>
      </c>
      <c r="C730" s="89">
        <f>LN('Historical Rates'!C711/'Historical Rates'!C710)</f>
        <v>7.2028814638737989E-4</v>
      </c>
      <c r="D730" s="89">
        <f>LN('Historical Rates'!D711/'Historical Rates'!D710)</f>
        <v>-1.9438172843736165E-3</v>
      </c>
      <c r="E730" s="89">
        <f>LN('Historical Rates'!E711/'Historical Rates'!E710)</f>
        <v>2.7548226788444621E-3</v>
      </c>
      <c r="F730" s="89">
        <f>LN('Historical Rates'!F711/'Historical Rates'!F710)</f>
        <v>0</v>
      </c>
      <c r="H730" s="89">
        <f>LN('Historical Rates'!H711/'Historical Rates'!H710)</f>
        <v>8.818342723126199E-4</v>
      </c>
      <c r="I730" s="89">
        <f>LN('Historical Rates'!I711/'Historical Rates'!I710)</f>
        <v>0</v>
      </c>
      <c r="K730" s="10">
        <f t="shared" si="110"/>
        <v>8.5531067463070023E-4</v>
      </c>
      <c r="L730" s="7">
        <f t="shared" si="104"/>
        <v>253631.98503527412</v>
      </c>
      <c r="M730" s="7">
        <f t="shared" si="105"/>
        <v>3516.8300397628377</v>
      </c>
      <c r="N730" s="7">
        <f t="shared" si="106"/>
        <v>223959.08929464075</v>
      </c>
      <c r="O730" s="7">
        <f t="shared" si="107"/>
        <v>0</v>
      </c>
      <c r="P730" s="7">
        <f t="shared" si="108"/>
        <v>0</v>
      </c>
      <c r="R730" s="7">
        <f t="shared" si="111"/>
        <v>0</v>
      </c>
      <c r="S730" s="163">
        <f t="shared" si="109"/>
        <v>481107.90436967771</v>
      </c>
    </row>
    <row r="731" spans="1:19" ht="15.75" thickBot="1" x14ac:dyDescent="0.3">
      <c r="A731" s="104">
        <v>223</v>
      </c>
      <c r="B731" s="133">
        <v>42972</v>
      </c>
      <c r="C731" s="89">
        <f>LN('Historical Rates'!C712/'Historical Rates'!C711)</f>
        <v>-6.320182352661065E-3</v>
      </c>
      <c r="D731" s="89">
        <f>LN('Historical Rates'!D712/'Historical Rates'!D711)</f>
        <v>-4.9821498053811836E-3</v>
      </c>
      <c r="E731" s="89">
        <f>LN('Historical Rates'!E712/'Historical Rates'!E711)</f>
        <v>-5.3635865308102725E-3</v>
      </c>
      <c r="F731" s="89">
        <f>LN('Historical Rates'!F712/'Historical Rates'!F711)</f>
        <v>-7.1174677688639896E-3</v>
      </c>
      <c r="H731" s="89">
        <f>LN('Historical Rates'!H712/'Historical Rates'!H711)</f>
        <v>-6.3001037340242637E-3</v>
      </c>
      <c r="I731" s="89">
        <f>LN('Historical Rates'!I712/'Historical Rates'!I711)</f>
        <v>-6.578971098042511E-3</v>
      </c>
      <c r="K731" s="10">
        <f t="shared" si="110"/>
        <v>-4.707712491122098E-3</v>
      </c>
      <c r="L731" s="7">
        <f t="shared" si="104"/>
        <v>-2225498.7867428008</v>
      </c>
      <c r="M731" s="7">
        <f t="shared" si="105"/>
        <v>9013.8997317380472</v>
      </c>
      <c r="N731" s="7">
        <f t="shared" si="106"/>
        <v>-436044.01982676273</v>
      </c>
      <c r="O731" s="7">
        <f t="shared" si="107"/>
        <v>4464.574007375315</v>
      </c>
      <c r="P731" s="7">
        <f t="shared" si="108"/>
        <v>0</v>
      </c>
      <c r="R731" s="7">
        <f t="shared" si="111"/>
        <v>0</v>
      </c>
      <c r="S731" s="163">
        <f t="shared" si="109"/>
        <v>-2648064.3328304505</v>
      </c>
    </row>
    <row r="732" spans="1:19" ht="15.75" thickBot="1" x14ac:dyDescent="0.3">
      <c r="A732" s="104">
        <v>224</v>
      </c>
      <c r="B732" s="133">
        <v>42975</v>
      </c>
      <c r="C732" s="89">
        <f>LN('Historical Rates'!C713/'Historical Rates'!C712)</f>
        <v>4.9091308853676805E-3</v>
      </c>
      <c r="D732" s="89">
        <f>LN('Historical Rates'!D713/'Historical Rates'!D712)</f>
        <v>6.153576502606492E-3</v>
      </c>
      <c r="E732" s="89">
        <f>LN('Historical Rates'!E713/'Historical Rates'!E712)</f>
        <v>6.076562727238108E-3</v>
      </c>
      <c r="F732" s="89">
        <f>LN('Historical Rates'!F713/'Historical Rates'!F712)</f>
        <v>5.342844410495446E-3</v>
      </c>
      <c r="H732" s="89">
        <f>LN('Historical Rates'!H713/'Historical Rates'!H712)</f>
        <v>4.8667278890734134E-3</v>
      </c>
      <c r="I732" s="89">
        <f>LN('Historical Rates'!I713/'Historical Rates'!I712)</f>
        <v>3.2948958968527058E-3</v>
      </c>
      <c r="K732" s="10">
        <f t="shared" si="110"/>
        <v>3.9256416923778769E-3</v>
      </c>
      <c r="L732" s="7">
        <f t="shared" si="104"/>
        <v>1728631.2672208555</v>
      </c>
      <c r="M732" s="7">
        <f t="shared" si="105"/>
        <v>-11133.290597999267</v>
      </c>
      <c r="N732" s="7">
        <f t="shared" si="106"/>
        <v>494006.91553942376</v>
      </c>
      <c r="O732" s="7">
        <f t="shared" si="107"/>
        <v>-3351.4060133714784</v>
      </c>
      <c r="P732" s="7">
        <f t="shared" si="108"/>
        <v>0</v>
      </c>
      <c r="R732" s="7">
        <f t="shared" si="111"/>
        <v>0</v>
      </c>
      <c r="S732" s="163">
        <f t="shared" si="109"/>
        <v>2208153.4861489087</v>
      </c>
    </row>
    <row r="733" spans="1:19" ht="15.75" thickBot="1" x14ac:dyDescent="0.3">
      <c r="A733" s="104">
        <v>225</v>
      </c>
      <c r="B733" s="133">
        <v>42976</v>
      </c>
      <c r="C733" s="89">
        <f>LN('Historical Rates'!C714/'Historical Rates'!C713)</f>
        <v>1.7710010782346389E-3</v>
      </c>
      <c r="D733" s="89">
        <f>LN('Historical Rates'!D714/'Historical Rates'!D713)</f>
        <v>6.9068783069257062E-3</v>
      </c>
      <c r="E733" s="89">
        <f>LN('Historical Rates'!E714/'Historical Rates'!E713)</f>
        <v>1.2722270868240973E-2</v>
      </c>
      <c r="F733" s="89">
        <f>LN('Historical Rates'!F714/'Historical Rates'!F713)</f>
        <v>1.4109581516319773E-2</v>
      </c>
      <c r="H733" s="89">
        <f>LN('Historical Rates'!H714/'Historical Rates'!H713)</f>
        <v>1.874001540557421E-3</v>
      </c>
      <c r="I733" s="89">
        <f>LN('Historical Rates'!I714/'Historical Rates'!I713)</f>
        <v>3.2840752011897975E-3</v>
      </c>
      <c r="K733" s="10">
        <f t="shared" si="110"/>
        <v>2.9094521335302215E-3</v>
      </c>
      <c r="L733" s="7">
        <f t="shared" si="104"/>
        <v>623615.03687815287</v>
      </c>
      <c r="M733" s="7">
        <f t="shared" si="105"/>
        <v>-12496.193601143957</v>
      </c>
      <c r="N733" s="7">
        <f t="shared" si="106"/>
        <v>1034283.7015579315</v>
      </c>
      <c r="O733" s="7">
        <f t="shared" si="107"/>
        <v>-8850.5171977419031</v>
      </c>
      <c r="P733" s="7">
        <f t="shared" si="108"/>
        <v>0</v>
      </c>
      <c r="R733" s="7">
        <f t="shared" si="111"/>
        <v>0</v>
      </c>
      <c r="S733" s="163">
        <f t="shared" si="109"/>
        <v>1636552.0276371983</v>
      </c>
    </row>
    <row r="734" spans="1:19" ht="15.75" thickBot="1" x14ac:dyDescent="0.3">
      <c r="A734" s="104">
        <v>226</v>
      </c>
      <c r="B734" s="133">
        <v>42978</v>
      </c>
      <c r="C734" s="89">
        <f>LN('Historical Rates'!C715/'Historical Rates'!C714)</f>
        <v>3.7716690923335476E-3</v>
      </c>
      <c r="D734" s="89">
        <f>LN('Historical Rates'!D715/'Historical Rates'!D714)</f>
        <v>9.0971796702114301E-3</v>
      </c>
      <c r="E734" s="89">
        <f>LN('Historical Rates'!E715/'Historical Rates'!E714)</f>
        <v>1.2537626769522154E-2</v>
      </c>
      <c r="F734" s="89">
        <f>LN('Historical Rates'!F715/'Historical Rates'!F714)</f>
        <v>-3.508775529679254E-3</v>
      </c>
      <c r="H734" s="89">
        <f>LN('Historical Rates'!H715/'Historical Rates'!H714)</f>
        <v>3.737500228488897E-3</v>
      </c>
      <c r="I734" s="89">
        <f>LN('Historical Rates'!I715/'Historical Rates'!I714)</f>
        <v>9.7880063661629439E-3</v>
      </c>
      <c r="K734" s="10">
        <f t="shared" si="110"/>
        <v>4.1477999201478778E-3</v>
      </c>
      <c r="L734" s="7">
        <f t="shared" si="104"/>
        <v>1328101.7098263733</v>
      </c>
      <c r="M734" s="7">
        <f t="shared" si="105"/>
        <v>-16458.972249353657</v>
      </c>
      <c r="N734" s="7">
        <f t="shared" si="106"/>
        <v>1019272.6721692659</v>
      </c>
      <c r="O734" s="7">
        <f t="shared" si="107"/>
        <v>2200.9496265019056</v>
      </c>
      <c r="P734" s="7">
        <f t="shared" si="108"/>
        <v>0</v>
      </c>
      <c r="R734" s="7">
        <f t="shared" si="111"/>
        <v>0</v>
      </c>
      <c r="S734" s="163">
        <f t="shared" si="109"/>
        <v>2333116.3593727876</v>
      </c>
    </row>
    <row r="735" spans="1:19" ht="15.75" thickBot="1" x14ac:dyDescent="0.3">
      <c r="A735" s="104">
        <v>227</v>
      </c>
      <c r="B735" s="133">
        <v>42982</v>
      </c>
      <c r="C735" s="89">
        <f>LN('Historical Rates'!C716/'Historical Rates'!C715)</f>
        <v>6.9670094534802765E-3</v>
      </c>
      <c r="D735" s="89">
        <f>LN('Historical Rates'!D716/'Historical Rates'!D715)</f>
        <v>6.2196935926564793E-4</v>
      </c>
      <c r="E735" s="89">
        <f>LN('Historical Rates'!E716/'Historical Rates'!E715)</f>
        <v>-6.7487897942603388E-3</v>
      </c>
      <c r="F735" s="89">
        <f>LN('Historical Rates'!F716/'Historical Rates'!F715)</f>
        <v>1.3961832381768541E-2</v>
      </c>
      <c r="H735" s="89">
        <f>LN('Historical Rates'!H716/'Historical Rates'!H715)</f>
        <v>6.8886609951853157E-3</v>
      </c>
      <c r="I735" s="89">
        <f>LN('Historical Rates'!I716/'Historical Rates'!I715)</f>
        <v>-9.7880063661629317E-3</v>
      </c>
      <c r="K735" s="10">
        <f t="shared" si="110"/>
        <v>3.3684270660205534E-3</v>
      </c>
      <c r="L735" s="7">
        <f t="shared" si="104"/>
        <v>2453263.2479215865</v>
      </c>
      <c r="M735" s="7">
        <f t="shared" si="105"/>
        <v>-1125.2912215884216</v>
      </c>
      <c r="N735" s="7">
        <f t="shared" si="106"/>
        <v>-548657.02528538264</v>
      </c>
      <c r="O735" s="7">
        <f t="shared" si="107"/>
        <v>-8757.8385981119518</v>
      </c>
      <c r="P735" s="7">
        <f t="shared" si="108"/>
        <v>0</v>
      </c>
      <c r="R735" s="7">
        <f t="shared" si="111"/>
        <v>0</v>
      </c>
      <c r="S735" s="163">
        <f t="shared" si="109"/>
        <v>1894723.0928165035</v>
      </c>
    </row>
    <row r="736" spans="1:19" ht="15.75" thickBot="1" x14ac:dyDescent="0.3">
      <c r="A736" s="104">
        <v>228</v>
      </c>
      <c r="B736" s="133">
        <v>42983</v>
      </c>
      <c r="C736" s="89">
        <f>LN('Historical Rates'!C717/'Historical Rates'!C716)</f>
        <v>3.4949536507775801E-3</v>
      </c>
      <c r="D736" s="89">
        <f>LN('Historical Rates'!D717/'Historical Rates'!D716)</f>
        <v>8.3703606361097346E-3</v>
      </c>
      <c r="E736" s="89">
        <f>LN('Historical Rates'!E717/'Historical Rates'!E716)</f>
        <v>6.699149685041669E-3</v>
      </c>
      <c r="F736" s="89">
        <f>LN('Historical Rates'!F717/'Historical Rates'!F716)</f>
        <v>1.2058716320127614E-2</v>
      </c>
      <c r="H736" s="89">
        <f>LN('Historical Rates'!H717/'Historical Rates'!H716)</f>
        <v>3.3723175827053984E-3</v>
      </c>
      <c r="I736" s="89">
        <f>LN('Historical Rates'!I717/'Historical Rates'!I716)</f>
        <v>1.3029500290333897E-2</v>
      </c>
      <c r="K736" s="10">
        <f t="shared" si="110"/>
        <v>3.115719654657997E-3</v>
      </c>
      <c r="L736" s="7">
        <f t="shared" si="104"/>
        <v>1230663.0846264986</v>
      </c>
      <c r="M736" s="7">
        <f t="shared" si="105"/>
        <v>-15143.98290691454</v>
      </c>
      <c r="N736" s="7">
        <f t="shared" si="106"/>
        <v>544621.42846150172</v>
      </c>
      <c r="O736" s="7">
        <f t="shared" si="107"/>
        <v>-7564.0709861264486</v>
      </c>
      <c r="P736" s="7">
        <f t="shared" si="108"/>
        <v>0</v>
      </c>
      <c r="R736" s="7">
        <f t="shared" si="111"/>
        <v>0</v>
      </c>
      <c r="S736" s="163">
        <f t="shared" si="109"/>
        <v>1752576.4591949591</v>
      </c>
    </row>
    <row r="737" spans="1:19" ht="15.75" thickBot="1" x14ac:dyDescent="0.3">
      <c r="A737" s="104">
        <v>229</v>
      </c>
      <c r="B737" s="133">
        <v>42984</v>
      </c>
      <c r="C737" s="89">
        <f>LN('Historical Rates'!C718/'Historical Rates'!C717)</f>
        <v>6.9534752769197308E-3</v>
      </c>
      <c r="D737" s="89">
        <f>LN('Historical Rates'!D718/'Historical Rates'!D717)</f>
        <v>5.8064899627763671E-3</v>
      </c>
      <c r="E737" s="89">
        <f>LN('Historical Rates'!E718/'Historical Rates'!E717)</f>
        <v>4.4330595030148594E-3</v>
      </c>
      <c r="F737" s="89">
        <f>LN('Historical Rates'!F718/'Historical Rates'!F717)</f>
        <v>8.5252008233596271E-3</v>
      </c>
      <c r="H737" s="89">
        <f>LN('Historical Rates'!H718/'Historical Rates'!H717)</f>
        <v>7.034280398507506E-3</v>
      </c>
      <c r="I737" s="89">
        <f>LN('Historical Rates'!I718/'Historical Rates'!I717)</f>
        <v>6.4516352814885953E-3</v>
      </c>
      <c r="K737" s="10">
        <f t="shared" si="110"/>
        <v>4.9654483778028592E-3</v>
      </c>
      <c r="L737" s="7">
        <f t="shared" si="104"/>
        <v>2448497.5162014607</v>
      </c>
      <c r="M737" s="7">
        <f t="shared" si="105"/>
        <v>-10505.328093763552</v>
      </c>
      <c r="N737" s="7">
        <f t="shared" si="106"/>
        <v>360394.8728564303</v>
      </c>
      <c r="O737" s="7">
        <f t="shared" si="107"/>
        <v>-5347.6027204687934</v>
      </c>
      <c r="P737" s="7">
        <f t="shared" si="108"/>
        <v>0</v>
      </c>
      <c r="R737" s="7">
        <f t="shared" si="111"/>
        <v>0</v>
      </c>
      <c r="S737" s="163">
        <f t="shared" si="109"/>
        <v>2793039.4582436588</v>
      </c>
    </row>
    <row r="738" spans="1:19" ht="15.75" thickBot="1" x14ac:dyDescent="0.3">
      <c r="A738" s="104">
        <v>230</v>
      </c>
      <c r="B738" s="133">
        <v>42985</v>
      </c>
      <c r="C738" s="89">
        <f>LN('Historical Rates'!C719/'Historical Rates'!C718)</f>
        <v>1.8773839483048251E-3</v>
      </c>
      <c r="D738" s="89">
        <f>LN('Historical Rates'!D719/'Historical Rates'!D718)</f>
        <v>9.4232661595170623E-3</v>
      </c>
      <c r="E738" s="89">
        <f>LN('Historical Rates'!E719/'Historical Rates'!E718)</f>
        <v>6.4779349426098386E-3</v>
      </c>
      <c r="F738" s="89">
        <f>LN('Historical Rates'!F719/'Historical Rates'!F718)</f>
        <v>8.4531357110584106E-3</v>
      </c>
      <c r="H738" s="89">
        <f>LN('Historical Rates'!H719/'Historical Rates'!H718)</f>
        <v>1.9392378410863578E-3</v>
      </c>
      <c r="I738" s="89">
        <f>LN('Historical Rates'!I719/'Historical Rates'!I718)</f>
        <v>9.6000737290193577E-3</v>
      </c>
      <c r="K738" s="10">
        <f t="shared" si="110"/>
        <v>2.0717718966062285E-3</v>
      </c>
      <c r="L738" s="7">
        <f t="shared" si="104"/>
        <v>661075.1820228151</v>
      </c>
      <c r="M738" s="7">
        <f t="shared" si="105"/>
        <v>-17048.940643178492</v>
      </c>
      <c r="N738" s="7">
        <f t="shared" si="106"/>
        <v>526637.31186697644</v>
      </c>
      <c r="O738" s="7">
        <f t="shared" si="107"/>
        <v>-5302.3984374756092</v>
      </c>
      <c r="P738" s="7">
        <f t="shared" si="108"/>
        <v>0</v>
      </c>
      <c r="R738" s="7">
        <f t="shared" si="111"/>
        <v>0</v>
      </c>
      <c r="S738" s="163">
        <f t="shared" si="109"/>
        <v>1165361.1548091376</v>
      </c>
    </row>
    <row r="739" spans="1:19" ht="15.75" thickBot="1" x14ac:dyDescent="0.3">
      <c r="A739" s="104">
        <v>231</v>
      </c>
      <c r="B739" s="133">
        <v>42986</v>
      </c>
      <c r="C739" s="89">
        <f>LN('Historical Rates'!C720/'Historical Rates'!C719)</f>
        <v>-1.3453911555827718E-2</v>
      </c>
      <c r="D739" s="89">
        <f>LN('Historical Rates'!D720/'Historical Rates'!D719)</f>
        <v>-1.0081915497992278E-2</v>
      </c>
      <c r="E739" s="89">
        <f>LN('Historical Rates'!E720/'Historical Rates'!E719)</f>
        <v>-1.0191453928021963E-2</v>
      </c>
      <c r="F739" s="89">
        <f>LN('Historical Rates'!F720/'Historical Rates'!F719)</f>
        <v>-6.7567824628797625E-3</v>
      </c>
      <c r="H739" s="89">
        <f>LN('Historical Rates'!H720/'Historical Rates'!H719)</f>
        <v>-1.3545203572243161E-2</v>
      </c>
      <c r="I739" s="89">
        <f>LN('Historical Rates'!I720/'Historical Rates'!I719)</f>
        <v>-1.6051709010508015E-2</v>
      </c>
      <c r="K739" s="10">
        <f t="shared" si="110"/>
        <v>-9.8552447610708981E-3</v>
      </c>
      <c r="L739" s="7">
        <f t="shared" si="104"/>
        <v>-4737468.3472278016</v>
      </c>
      <c r="M739" s="7">
        <f t="shared" si="105"/>
        <v>18240.59471367205</v>
      </c>
      <c r="N739" s="7">
        <f t="shared" si="106"/>
        <v>-828535.6287488864</v>
      </c>
      <c r="O739" s="7">
        <f t="shared" si="107"/>
        <v>4238.3269354905888</v>
      </c>
      <c r="P739" s="7">
        <f t="shared" si="108"/>
        <v>0</v>
      </c>
      <c r="R739" s="7">
        <f t="shared" si="111"/>
        <v>0</v>
      </c>
      <c r="S739" s="163">
        <f t="shared" si="109"/>
        <v>-5543525.0543275252</v>
      </c>
    </row>
    <row r="740" spans="1:19" ht="15.75" thickBot="1" x14ac:dyDescent="0.3">
      <c r="A740" s="104">
        <v>232</v>
      </c>
      <c r="B740" s="133">
        <v>42989</v>
      </c>
      <c r="C740" s="89">
        <f>LN('Historical Rates'!C721/'Historical Rates'!C720)</f>
        <v>-7.0646392638633792E-3</v>
      </c>
      <c r="D740" s="89">
        <f>LN('Historical Rates'!D721/'Historical Rates'!D720)</f>
        <v>-1.1138769749440797E-3</v>
      </c>
      <c r="E740" s="89">
        <f>LN('Historical Rates'!E721/'Historical Rates'!E720)</f>
        <v>-1.4882797993494374E-4</v>
      </c>
      <c r="F740" s="89">
        <f>LN('Historical Rates'!F721/'Historical Rates'!F720)</f>
        <v>-6.8027473227525231E-3</v>
      </c>
      <c r="H740" s="89">
        <f>LN('Historical Rates'!H721/'Historical Rates'!H720)</f>
        <v>-7.0068164924820785E-3</v>
      </c>
      <c r="I740" s="89">
        <f>LN('Historical Rates'!I721/'Historical Rates'!I720)</f>
        <v>3.23102058144654E-3</v>
      </c>
      <c r="K740" s="10">
        <f t="shared" si="110"/>
        <v>-4.4328544266254806E-3</v>
      </c>
      <c r="L740" s="7">
        <f t="shared" si="104"/>
        <v>-2487641.2155867196</v>
      </c>
      <c r="M740" s="7">
        <f t="shared" si="105"/>
        <v>2015.2696642708518</v>
      </c>
      <c r="N740" s="7">
        <f t="shared" si="106"/>
        <v>-12099.282869913155</v>
      </c>
      <c r="O740" s="7">
        <f t="shared" si="107"/>
        <v>4267.1593131429754</v>
      </c>
      <c r="P740" s="7">
        <f t="shared" si="108"/>
        <v>0</v>
      </c>
      <c r="R740" s="7">
        <f t="shared" si="111"/>
        <v>0</v>
      </c>
      <c r="S740" s="163">
        <f t="shared" si="109"/>
        <v>-2493458.0694792191</v>
      </c>
    </row>
    <row r="741" spans="1:19" ht="15.75" thickBot="1" x14ac:dyDescent="0.3">
      <c r="A741" s="104">
        <v>233</v>
      </c>
      <c r="B741" s="133">
        <v>42990</v>
      </c>
      <c r="C741" s="89">
        <f>LN('Historical Rates'!C722/'Historical Rates'!C721)</f>
        <v>6.5595512341103295E-3</v>
      </c>
      <c r="D741" s="89">
        <f>LN('Historical Rates'!D722/'Historical Rates'!D721)</f>
        <v>1.0588334217010513E-2</v>
      </c>
      <c r="E741" s="89">
        <f>LN('Historical Rates'!E722/'Historical Rates'!E721)</f>
        <v>3.2443839987397164E-3</v>
      </c>
      <c r="F741" s="89">
        <f>LN('Historical Rates'!F722/'Historical Rates'!F721)</f>
        <v>5.1063940745740555E-3</v>
      </c>
      <c r="H741" s="89">
        <f>LN('Historical Rates'!H722/'Historical Rates'!H721)</f>
        <v>6.4611734386214679E-3</v>
      </c>
      <c r="I741" s="89">
        <f>LN('Historical Rates'!I722/'Historical Rates'!I721)</f>
        <v>0</v>
      </c>
      <c r="K741" s="10">
        <f t="shared" si="110"/>
        <v>4.5354824600240921E-3</v>
      </c>
      <c r="L741" s="7">
        <f t="shared" si="104"/>
        <v>2309786.7274261932</v>
      </c>
      <c r="M741" s="7">
        <f t="shared" si="105"/>
        <v>-19156.827210449883</v>
      </c>
      <c r="N741" s="7">
        <f t="shared" si="106"/>
        <v>263759.0038951746</v>
      </c>
      <c r="O741" s="7">
        <f t="shared" si="107"/>
        <v>-3203.0878111580678</v>
      </c>
      <c r="P741" s="7">
        <f t="shared" si="108"/>
        <v>0</v>
      </c>
      <c r="R741" s="7">
        <f t="shared" si="111"/>
        <v>0</v>
      </c>
      <c r="S741" s="163">
        <f t="shared" si="109"/>
        <v>2551185.8162997598</v>
      </c>
    </row>
    <row r="742" spans="1:19" ht="15.75" thickBot="1" x14ac:dyDescent="0.3">
      <c r="A742" s="104">
        <v>234</v>
      </c>
      <c r="B742" s="133">
        <v>42991</v>
      </c>
      <c r="C742" s="89">
        <f>LN('Historical Rates'!C723/'Historical Rates'!C722)</f>
        <v>6.4577509803826058E-3</v>
      </c>
      <c r="D742" s="89">
        <f>LN('Historical Rates'!D723/'Historical Rates'!D722)</f>
        <v>1.0366035216275412E-2</v>
      </c>
      <c r="E742" s="89">
        <f>LN('Historical Rates'!E723/'Historical Rates'!E722)</f>
        <v>1.4577802322199118E-3</v>
      </c>
      <c r="F742" s="89">
        <f>LN('Historical Rates'!F723/'Historical Rates'!F722)</f>
        <v>0</v>
      </c>
      <c r="H742" s="89">
        <f>LN('Historical Rates'!H723/'Historical Rates'!H722)</f>
        <v>6.5281485239325251E-3</v>
      </c>
      <c r="I742" s="89">
        <f>LN('Historical Rates'!I723/'Historical Rates'!I722)</f>
        <v>-3.2310205814465318E-3</v>
      </c>
      <c r="K742" s="10">
        <f t="shared" si="110"/>
        <v>4.2199473230997439E-3</v>
      </c>
      <c r="L742" s="7">
        <f t="shared" si="104"/>
        <v>2273940.2393789347</v>
      </c>
      <c r="M742" s="7">
        <f t="shared" si="105"/>
        <v>-18754.635188658911</v>
      </c>
      <c r="N742" s="7">
        <f t="shared" si="106"/>
        <v>118513.30240124493</v>
      </c>
      <c r="O742" s="7">
        <f t="shared" si="107"/>
        <v>0</v>
      </c>
      <c r="P742" s="7">
        <f t="shared" si="108"/>
        <v>0</v>
      </c>
      <c r="R742" s="7">
        <f t="shared" si="111"/>
        <v>0</v>
      </c>
      <c r="S742" s="163">
        <f t="shared" si="109"/>
        <v>2373698.9065915211</v>
      </c>
    </row>
    <row r="743" spans="1:19" ht="15.75" thickBot="1" x14ac:dyDescent="0.3">
      <c r="A743" s="104">
        <v>235</v>
      </c>
      <c r="B743" s="133">
        <v>42992</v>
      </c>
      <c r="C743" s="89">
        <f>LN('Historical Rates'!C724/'Historical Rates'!C723)</f>
        <v>3.9194356686418144E-3</v>
      </c>
      <c r="D743" s="89">
        <f>LN('Historical Rates'!D724/'Historical Rates'!D723)</f>
        <v>4.688636998829856E-3</v>
      </c>
      <c r="E743" s="89">
        <f>LN('Historical Rates'!E724/'Historical Rates'!E723)</f>
        <v>4.9995794166844427E-3</v>
      </c>
      <c r="F743" s="89">
        <f>LN('Historical Rates'!F724/'Historical Rates'!F723)</f>
        <v>-1.6992357529598016E-3</v>
      </c>
      <c r="H743" s="89">
        <f>LN('Historical Rates'!H724/'Historical Rates'!H723)</f>
        <v>3.8965305280699359E-3</v>
      </c>
      <c r="I743" s="89">
        <f>LN('Historical Rates'!I724/'Historical Rates'!I723)</f>
        <v>0</v>
      </c>
      <c r="K743" s="10">
        <f t="shared" si="110"/>
        <v>3.1629947057344133E-3</v>
      </c>
      <c r="L743" s="7">
        <f t="shared" si="104"/>
        <v>1380134.1224919229</v>
      </c>
      <c r="M743" s="7">
        <f t="shared" si="105"/>
        <v>-8482.8649151259306</v>
      </c>
      <c r="N743" s="7">
        <f t="shared" si="106"/>
        <v>406451.29779697797</v>
      </c>
      <c r="O743" s="7">
        <f t="shared" si="107"/>
        <v>1065.8796107590947</v>
      </c>
      <c r="P743" s="7">
        <f t="shared" si="108"/>
        <v>0</v>
      </c>
      <c r="R743" s="7">
        <f t="shared" si="111"/>
        <v>0</v>
      </c>
      <c r="S743" s="163">
        <f t="shared" si="109"/>
        <v>1779168.434984534</v>
      </c>
    </row>
    <row r="744" spans="1:19" ht="15.75" thickBot="1" x14ac:dyDescent="0.3">
      <c r="A744" s="104">
        <v>236</v>
      </c>
      <c r="B744" s="133">
        <v>42993</v>
      </c>
      <c r="C744" s="89">
        <f>LN('Historical Rates'!C725/'Historical Rates'!C724)</f>
        <v>-5.663063742460543E-3</v>
      </c>
      <c r="D744" s="89">
        <f>LN('Historical Rates'!D725/'Historical Rates'!D724)</f>
        <v>-1.0586118628807151E-2</v>
      </c>
      <c r="E744" s="89">
        <f>LN('Historical Rates'!E725/'Historical Rates'!E724)</f>
        <v>-1.2284954224704742E-2</v>
      </c>
      <c r="F744" s="89">
        <f>LN('Historical Rates'!F725/'Historical Rates'!F724)</f>
        <v>-1.7021280705304183E-3</v>
      </c>
      <c r="H744" s="89">
        <f>LN('Historical Rates'!H725/'Historical Rates'!H724)</f>
        <v>-5.7418499119546683E-3</v>
      </c>
      <c r="I744" s="89">
        <f>LN('Historical Rates'!I725/'Historical Rates'!I724)</f>
        <v>-9.7561749453645725E-3</v>
      </c>
      <c r="K744" s="10">
        <f t="shared" si="110"/>
        <v>-5.2847074015441456E-3</v>
      </c>
      <c r="L744" s="7">
        <f t="shared" si="104"/>
        <v>-1994110.4203720682</v>
      </c>
      <c r="M744" s="7">
        <f t="shared" si="105"/>
        <v>19152.818681864421</v>
      </c>
      <c r="N744" s="7">
        <f t="shared" si="106"/>
        <v>-998731.12753133546</v>
      </c>
      <c r="O744" s="7">
        <f t="shared" si="107"/>
        <v>1067.6938748016155</v>
      </c>
      <c r="P744" s="7">
        <f t="shared" si="108"/>
        <v>0</v>
      </c>
      <c r="R744" s="7">
        <f t="shared" si="111"/>
        <v>0</v>
      </c>
      <c r="S744" s="163">
        <f t="shared" si="109"/>
        <v>-2972621.0353467376</v>
      </c>
    </row>
    <row r="745" spans="1:19" ht="15.75" thickBot="1" x14ac:dyDescent="0.3">
      <c r="A745" s="104">
        <v>237</v>
      </c>
      <c r="B745" s="133">
        <v>42996</v>
      </c>
      <c r="C745" s="89">
        <f>LN('Historical Rates'!C726/'Historical Rates'!C725)</f>
        <v>2.4225247452591674E-3</v>
      </c>
      <c r="D745" s="89">
        <f>LN('Historical Rates'!D726/'Historical Rates'!D725)</f>
        <v>3.0950203365010646E-2</v>
      </c>
      <c r="E745" s="89">
        <f>LN('Historical Rates'!E726/'Historical Rates'!E725)</f>
        <v>6.2725664015940204E-3</v>
      </c>
      <c r="F745" s="89">
        <f>LN('Historical Rates'!F726/'Historical Rates'!F725)</f>
        <v>3.4013638234902605E-3</v>
      </c>
      <c r="H745" s="89">
        <f>LN('Historical Rates'!H726/'Historical Rates'!H725)</f>
        <v>2.4957964232992882E-3</v>
      </c>
      <c r="I745" s="89">
        <f>LN('Historical Rates'!I726/'Historical Rates'!I725)</f>
        <v>-3.273325344969249E-3</v>
      </c>
      <c r="K745" s="10">
        <f t="shared" si="110"/>
        <v>2.3197451289714722E-3</v>
      </c>
      <c r="L745" s="7">
        <f t="shared" si="104"/>
        <v>853033.27983229992</v>
      </c>
      <c r="M745" s="7">
        <f t="shared" si="105"/>
        <v>-55996.314985908495</v>
      </c>
      <c r="N745" s="7">
        <f t="shared" si="106"/>
        <v>509941.44546189642</v>
      </c>
      <c r="O745" s="7">
        <f t="shared" si="107"/>
        <v>-2133.5734855607357</v>
      </c>
      <c r="P745" s="7">
        <f t="shared" si="108"/>
        <v>0</v>
      </c>
      <c r="R745" s="7">
        <f t="shared" si="111"/>
        <v>0</v>
      </c>
      <c r="S745" s="163">
        <f t="shared" si="109"/>
        <v>1304844.8368227272</v>
      </c>
    </row>
    <row r="746" spans="1:19" ht="15.75" thickBot="1" x14ac:dyDescent="0.3">
      <c r="A746" s="104">
        <v>238</v>
      </c>
      <c r="B746" s="133">
        <v>42997</v>
      </c>
      <c r="C746" s="89">
        <f>LN('Historical Rates'!C727/'Historical Rates'!C726)</f>
        <v>3.2993607965772355E-3</v>
      </c>
      <c r="D746" s="89">
        <f>LN('Historical Rates'!D727/'Historical Rates'!D726)</f>
        <v>3.4749370517323441E-4</v>
      </c>
      <c r="E746" s="89">
        <f>LN('Historical Rates'!E727/'Historical Rates'!E726)</f>
        <v>4.0697085287330426E-3</v>
      </c>
      <c r="F746" s="89">
        <f>LN('Historical Rates'!F727/'Historical Rates'!F726)</f>
        <v>1.6963532481785555E-3</v>
      </c>
      <c r="H746" s="89">
        <f>LN('Historical Rates'!H727/'Historical Rates'!H726)</f>
        <v>3.2460534886554833E-3</v>
      </c>
      <c r="I746" s="89">
        <f>LN('Historical Rates'!I727/'Historical Rates'!I726)</f>
        <v>3.2733253449693297E-3</v>
      </c>
      <c r="K746" s="10">
        <f t="shared" si="110"/>
        <v>2.6506062446960774E-3</v>
      </c>
      <c r="L746" s="7">
        <f t="shared" si="104"/>
        <v>1161789.8092319758</v>
      </c>
      <c r="M746" s="7">
        <f t="shared" si="105"/>
        <v>-628.69916365391748</v>
      </c>
      <c r="N746" s="7">
        <f t="shared" si="106"/>
        <v>330855.493091846</v>
      </c>
      <c r="O746" s="7">
        <f t="shared" si="107"/>
        <v>-1064.0715019849624</v>
      </c>
      <c r="P746" s="7">
        <f t="shared" si="108"/>
        <v>0</v>
      </c>
      <c r="R746" s="7">
        <f t="shared" si="111"/>
        <v>0</v>
      </c>
      <c r="S746" s="163">
        <f t="shared" si="109"/>
        <v>1490952.5316581831</v>
      </c>
    </row>
    <row r="747" spans="1:19" ht="15.75" thickBot="1" x14ac:dyDescent="0.3">
      <c r="A747" s="104">
        <v>239</v>
      </c>
      <c r="B747" s="133">
        <v>42998</v>
      </c>
      <c r="C747" s="89">
        <f>LN('Historical Rates'!C728/'Historical Rates'!C727)</f>
        <v>2.731399557079039E-3</v>
      </c>
      <c r="D747" s="89">
        <f>LN('Historical Rates'!D728/'Historical Rates'!D727)</f>
        <v>-4.3438600222589258E-4</v>
      </c>
      <c r="E747" s="89">
        <f>LN('Historical Rates'!E728/'Historical Rates'!E727)</f>
        <v>6.0614426251506355E-3</v>
      </c>
      <c r="F747" s="89">
        <f>LN('Historical Rates'!F728/'Historical Rates'!F727)</f>
        <v>-5.0977170716687177E-3</v>
      </c>
      <c r="H747" s="89">
        <f>LN('Historical Rates'!H728/'Historical Rates'!H727)</f>
        <v>2.8047483327213667E-3</v>
      </c>
      <c r="I747" s="89">
        <f>LN('Historical Rates'!I728/'Historical Rates'!I727)</f>
        <v>-3.273325344969249E-3</v>
      </c>
      <c r="K747" s="10">
        <f t="shared" si="110"/>
        <v>2.593014191719094E-3</v>
      </c>
      <c r="L747" s="7">
        <f t="shared" si="104"/>
        <v>961796.04656973586</v>
      </c>
      <c r="M747" s="7">
        <f t="shared" si="105"/>
        <v>785.90809628117165</v>
      </c>
      <c r="N747" s="7">
        <f t="shared" si="106"/>
        <v>492777.69511824846</v>
      </c>
      <c r="O747" s="7">
        <f t="shared" si="107"/>
        <v>3197.6449875456365</v>
      </c>
      <c r="P747" s="7">
        <f t="shared" si="108"/>
        <v>0</v>
      </c>
      <c r="R747" s="7">
        <f t="shared" si="111"/>
        <v>0</v>
      </c>
      <c r="S747" s="163">
        <f t="shared" si="109"/>
        <v>1458557.2947718112</v>
      </c>
    </row>
    <row r="748" spans="1:19" ht="15.75" thickBot="1" x14ac:dyDescent="0.3">
      <c r="A748" s="104">
        <v>240</v>
      </c>
      <c r="B748" s="133">
        <v>42999</v>
      </c>
      <c r="C748" s="89">
        <f>LN('Historical Rates'!C729/'Historical Rates'!C728)</f>
        <v>1.9338965239614366E-3</v>
      </c>
      <c r="D748" s="89">
        <f>LN('Historical Rates'!D729/'Historical Rates'!D728)</f>
        <v>5.3298793707249759E-3</v>
      </c>
      <c r="E748" s="89">
        <f>LN('Historical Rates'!E729/'Historical Rates'!E728)</f>
        <v>3.7606881928915485E-3</v>
      </c>
      <c r="F748" s="89">
        <f>LN('Historical Rates'!F729/'Historical Rates'!F728)</f>
        <v>5.097717071668801E-3</v>
      </c>
      <c r="H748" s="89">
        <f>LN('Historical Rates'!H729/'Historical Rates'!H728)</f>
        <v>1.9371508425345171E-3</v>
      </c>
      <c r="I748" s="89">
        <f>LN('Historical Rates'!I729/'Historical Rates'!I728)</f>
        <v>6.5359709797854493E-3</v>
      </c>
      <c r="K748" s="10">
        <f t="shared" si="110"/>
        <v>1.731334906959878E-3</v>
      </c>
      <c r="L748" s="7">
        <f t="shared" si="104"/>
        <v>680974.71364100417</v>
      </c>
      <c r="M748" s="7">
        <f t="shared" si="105"/>
        <v>-9643.0256228110848</v>
      </c>
      <c r="N748" s="7">
        <f t="shared" si="106"/>
        <v>305733.03656494711</v>
      </c>
      <c r="O748" s="7">
        <f t="shared" si="107"/>
        <v>-3197.6449875456888</v>
      </c>
      <c r="P748" s="7">
        <f t="shared" si="108"/>
        <v>0</v>
      </c>
      <c r="R748" s="7">
        <f t="shared" si="111"/>
        <v>0</v>
      </c>
      <c r="S748" s="163">
        <f t="shared" si="109"/>
        <v>973867.07959559455</v>
      </c>
    </row>
    <row r="749" spans="1:19" ht="15.75" thickBot="1" x14ac:dyDescent="0.3">
      <c r="A749" s="104">
        <v>241</v>
      </c>
      <c r="B749" s="133">
        <v>43000</v>
      </c>
      <c r="C749" s="89">
        <f>LN('Historical Rates'!C730/'Historical Rates'!C729)</f>
        <v>-3.6952355966628587E-3</v>
      </c>
      <c r="D749" s="89">
        <f>LN('Historical Rates'!D730/'Historical Rates'!D729)</f>
        <v>-7.7006052921305846E-3</v>
      </c>
      <c r="E749" s="89">
        <f>LN('Historical Rates'!E730/'Historical Rates'!E729)</f>
        <v>-1.1793254503603441E-2</v>
      </c>
      <c r="F749" s="89">
        <f>LN('Historical Rates'!F730/'Historical Rates'!F729)</f>
        <v>-5.0977170716687177E-3</v>
      </c>
      <c r="H749" s="89">
        <f>LN('Historical Rates'!H730/'Historical Rates'!H729)</f>
        <v>-3.6622186557755836E-3</v>
      </c>
      <c r="I749" s="89">
        <f>LN('Historical Rates'!I730/'Historical Rates'!I729)</f>
        <v>-1.3114942077828018E-2</v>
      </c>
      <c r="K749" s="10">
        <f t="shared" si="110"/>
        <v>-3.9872627124557377E-3</v>
      </c>
      <c r="L749" s="7">
        <f t="shared" si="104"/>
        <v>-1301187.5098254811</v>
      </c>
      <c r="M749" s="7">
        <f t="shared" si="105"/>
        <v>13932.235418129047</v>
      </c>
      <c r="N749" s="7">
        <f t="shared" si="106"/>
        <v>-958757.36711839028</v>
      </c>
      <c r="O749" s="7">
        <f t="shared" si="107"/>
        <v>3197.6449875456365</v>
      </c>
      <c r="P749" s="7">
        <f t="shared" si="108"/>
        <v>0</v>
      </c>
      <c r="R749" s="7">
        <f t="shared" si="111"/>
        <v>0</v>
      </c>
      <c r="S749" s="163">
        <f t="shared" si="109"/>
        <v>-2242814.9965381972</v>
      </c>
    </row>
    <row r="750" spans="1:19" ht="15.75" thickBot="1" x14ac:dyDescent="0.3">
      <c r="A750" s="104">
        <v>242</v>
      </c>
      <c r="B750" s="133">
        <v>43003</v>
      </c>
      <c r="C750" s="89">
        <f>LN('Historical Rates'!C731/'Historical Rates'!C730)</f>
        <v>-7.0540519634350015E-4</v>
      </c>
      <c r="D750" s="89">
        <f>LN('Historical Rates'!D731/'Historical Rates'!D730)</f>
        <v>4.3239787072636383E-3</v>
      </c>
      <c r="E750" s="89">
        <f>LN('Historical Rates'!E731/'Historical Rates'!E730)</f>
        <v>6.073366017082432E-3</v>
      </c>
      <c r="F750" s="89">
        <f>LN('Historical Rates'!F731/'Historical Rates'!F730)</f>
        <v>6.7911975780017555E-3</v>
      </c>
      <c r="H750" s="89">
        <f>LN('Historical Rates'!H731/'Historical Rates'!H730)</f>
        <v>-7.5565394646644678E-4</v>
      </c>
      <c r="I750" s="89">
        <f>LN('Historical Rates'!I731/'Historical Rates'!I730)</f>
        <v>3.2948958968527058E-3</v>
      </c>
      <c r="K750" s="10">
        <f t="shared" si="110"/>
        <v>4.1471075663396836E-4</v>
      </c>
      <c r="L750" s="7">
        <f t="shared" si="104"/>
        <v>-248391.31547581713</v>
      </c>
      <c r="M750" s="7">
        <f t="shared" si="105"/>
        <v>-7823.1109123509577</v>
      </c>
      <c r="N750" s="7">
        <f t="shared" si="106"/>
        <v>493747.03228062013</v>
      </c>
      <c r="O750" s="7">
        <f t="shared" si="107"/>
        <v>-4259.9145047531611</v>
      </c>
      <c r="P750" s="7">
        <f t="shared" si="108"/>
        <v>0</v>
      </c>
      <c r="R750" s="7">
        <f t="shared" si="111"/>
        <v>0</v>
      </c>
      <c r="S750" s="163">
        <f t="shared" si="109"/>
        <v>233272.69138769887</v>
      </c>
    </row>
    <row r="751" spans="1:19" ht="15.75" thickBot="1" x14ac:dyDescent="0.3">
      <c r="A751" s="104">
        <v>243</v>
      </c>
      <c r="B751" s="133">
        <v>43004</v>
      </c>
      <c r="C751" s="89">
        <f>LN('Historical Rates'!C732/'Historical Rates'!C731)</f>
        <v>3.4048581427753763E-3</v>
      </c>
      <c r="D751" s="89">
        <f>LN('Historical Rates'!D732/'Historical Rates'!D731)</f>
        <v>6.0690135381123473E-4</v>
      </c>
      <c r="E751" s="89">
        <f>LN('Historical Rates'!E732/'Historical Rates'!E731)</f>
        <v>-5.7281387801566587E-3</v>
      </c>
      <c r="F751" s="89">
        <f>LN('Historical Rates'!F732/'Historical Rates'!F731)</f>
        <v>8.4246496592516231E-3</v>
      </c>
      <c r="H751" s="89">
        <f>LN('Historical Rates'!H732/'Historical Rates'!H731)</f>
        <v>3.34214100108741E-3</v>
      </c>
      <c r="I751" s="89">
        <f>LN('Historical Rates'!I732/'Historical Rates'!I731)</f>
        <v>3.2840752011897975E-3</v>
      </c>
      <c r="K751" s="10">
        <f t="shared" si="110"/>
        <v>1.2922330516998265E-3</v>
      </c>
      <c r="L751" s="7">
        <f t="shared" ref="L751:L814" si="112">C751*L$5</f>
        <v>1198938.1386420748</v>
      </c>
      <c r="M751" s="7">
        <f t="shared" ref="M751:M814" si="113">D751*M$5</f>
        <v>-1098.0295984680845</v>
      </c>
      <c r="N751" s="7">
        <f t="shared" ref="N751:N814" si="114">E751*N$5</f>
        <v>-465681.05976799631</v>
      </c>
      <c r="O751" s="7">
        <f t="shared" ref="O751:O814" si="115">F751*O$5</f>
        <v>-5284.5299917587654</v>
      </c>
      <c r="P751" s="7">
        <f t="shared" ref="P751:P814" si="116">G751*P$5</f>
        <v>0</v>
      </c>
      <c r="R751" s="7">
        <f t="shared" si="111"/>
        <v>0</v>
      </c>
      <c r="S751" s="163">
        <f t="shared" si="109"/>
        <v>726874.51928385173</v>
      </c>
    </row>
    <row r="752" spans="1:19" ht="15.75" thickBot="1" x14ac:dyDescent="0.3">
      <c r="A752" s="104">
        <v>244</v>
      </c>
      <c r="B752" s="133">
        <v>43005</v>
      </c>
      <c r="C752" s="89">
        <f>LN('Historical Rates'!C733/'Historical Rates'!C732)</f>
        <v>-4.669954885446294E-3</v>
      </c>
      <c r="D752" s="89">
        <f>LN('Historical Rates'!D733/'Historical Rates'!D732)</f>
        <v>-9.4923642299335597E-3</v>
      </c>
      <c r="E752" s="89">
        <f>LN('Historical Rates'!E733/'Historical Rates'!E732)</f>
        <v>-1.1081887982289689E-2</v>
      </c>
      <c r="F752" s="89">
        <f>LN('Historical Rates'!F733/'Historical Rates'!F732)</f>
        <v>-1.0118130165584554E-2</v>
      </c>
      <c r="H752" s="89">
        <f>LN('Historical Rates'!H733/'Historical Rates'!H732)</f>
        <v>-4.5307520870524797E-3</v>
      </c>
      <c r="I752" s="89">
        <f>LN('Historical Rates'!I733/'Historical Rates'!I732)</f>
        <v>-3.2840752011898846E-3</v>
      </c>
      <c r="K752" s="10">
        <f t="shared" si="110"/>
        <v>-4.483268667084114E-3</v>
      </c>
      <c r="L752" s="7">
        <f t="shared" si="112"/>
        <v>-1644411.2450851134</v>
      </c>
      <c r="M752" s="7">
        <f t="shared" si="113"/>
        <v>17173.955567000765</v>
      </c>
      <c r="N752" s="7">
        <f t="shared" si="114"/>
        <v>-900925.33332122711</v>
      </c>
      <c r="O752" s="7">
        <f t="shared" si="115"/>
        <v>6346.7995089662236</v>
      </c>
      <c r="P752" s="7">
        <f t="shared" si="116"/>
        <v>0</v>
      </c>
      <c r="R752" s="7">
        <f t="shared" si="111"/>
        <v>0</v>
      </c>
      <c r="S752" s="163">
        <f t="shared" ref="S752:S815" si="117">SUM(L752:R752)</f>
        <v>-2521815.823330374</v>
      </c>
    </row>
    <row r="753" spans="1:19" ht="15.75" thickBot="1" x14ac:dyDescent="0.3">
      <c r="A753" s="104">
        <v>245</v>
      </c>
      <c r="B753" s="133">
        <v>43006</v>
      </c>
      <c r="C753" s="89">
        <f>LN('Historical Rates'!C734/'Historical Rates'!C733)</f>
        <v>6.7687873212234919E-4</v>
      </c>
      <c r="D753" s="89">
        <f>LN('Historical Rates'!D734/'Historical Rates'!D733)</f>
        <v>-3.857454482954558E-3</v>
      </c>
      <c r="E753" s="89">
        <f>LN('Historical Rates'!E734/'Historical Rates'!E733)</f>
        <v>-4.6727305501762205E-3</v>
      </c>
      <c r="F753" s="89">
        <f>LN('Historical Rates'!F734/'Historical Rates'!F733)</f>
        <v>-1.0221554071538139E-2</v>
      </c>
      <c r="H753" s="89">
        <f>LN('Historical Rates'!H734/'Historical Rates'!H733)</f>
        <v>7.565523192524595E-4</v>
      </c>
      <c r="I753" s="89">
        <f>LN('Historical Rates'!I734/'Historical Rates'!I733)</f>
        <v>-9.9174366573460283E-3</v>
      </c>
      <c r="K753" s="10">
        <f t="shared" si="110"/>
        <v>-2.2781057277745616E-4</v>
      </c>
      <c r="L753" s="7">
        <f t="shared" si="112"/>
        <v>238346.41360878426</v>
      </c>
      <c r="M753" s="7">
        <f t="shared" si="113"/>
        <v>6979.0570912862213</v>
      </c>
      <c r="N753" s="7">
        <f t="shared" si="114"/>
        <v>-379879.43346527009</v>
      </c>
      <c r="O753" s="7">
        <f t="shared" si="115"/>
        <v>6411.6742224537284</v>
      </c>
      <c r="P753" s="7">
        <f t="shared" si="116"/>
        <v>0</v>
      </c>
      <c r="R753" s="7">
        <f t="shared" si="111"/>
        <v>0</v>
      </c>
      <c r="S753" s="163">
        <f t="shared" si="117"/>
        <v>-128142.28854274587</v>
      </c>
    </row>
    <row r="754" spans="1:19" ht="15.75" thickBot="1" x14ac:dyDescent="0.3">
      <c r="A754" s="104">
        <v>246</v>
      </c>
      <c r="B754" s="133">
        <v>43007</v>
      </c>
      <c r="C754" s="89">
        <f>LN('Historical Rates'!C735/'Historical Rates'!C734)</f>
        <v>1.5286477386592711E-3</v>
      </c>
      <c r="D754" s="89">
        <f>LN('Historical Rates'!D735/'Historical Rates'!D734)</f>
        <v>-5.7111478762669982E-4</v>
      </c>
      <c r="E754" s="89">
        <f>LN('Historical Rates'!E735/'Historical Rates'!E734)</f>
        <v>3.1508690950943778E-3</v>
      </c>
      <c r="F754" s="89">
        <f>LN('Historical Rates'!F735/'Historical Rates'!F734)</f>
        <v>1.7108644036293876E-3</v>
      </c>
      <c r="H754" s="89">
        <f>LN('Historical Rates'!H735/'Historical Rates'!H734)</f>
        <v>1.2956166787542827E-3</v>
      </c>
      <c r="I754" s="89">
        <f>LN('Historical Rates'!I735/'Historical Rates'!I734)</f>
        <v>3.3167526259940418E-3</v>
      </c>
      <c r="K754" s="10">
        <f t="shared" si="110"/>
        <v>1.4122666619492384E-3</v>
      </c>
      <c r="L754" s="7">
        <f t="shared" si="112"/>
        <v>538276.19171635865</v>
      </c>
      <c r="M754" s="7">
        <f t="shared" si="113"/>
        <v>1033.2831472509426</v>
      </c>
      <c r="N754" s="7">
        <f t="shared" si="114"/>
        <v>256156.51360905895</v>
      </c>
      <c r="O754" s="7">
        <f t="shared" si="115"/>
        <v>-1073.173914464606</v>
      </c>
      <c r="P754" s="7">
        <f t="shared" si="116"/>
        <v>0</v>
      </c>
      <c r="R754" s="7">
        <f t="shared" si="111"/>
        <v>0</v>
      </c>
      <c r="S754" s="163">
        <f t="shared" si="117"/>
        <v>794392.81455820391</v>
      </c>
    </row>
    <row r="755" spans="1:19" ht="15.75" thickBot="1" x14ac:dyDescent="0.3">
      <c r="A755" s="104">
        <v>247</v>
      </c>
      <c r="B755" s="133">
        <v>43010</v>
      </c>
      <c r="C755" s="89">
        <f>LN('Historical Rates'!C736/'Historical Rates'!C735)</f>
        <v>2.2299824387352848E-3</v>
      </c>
      <c r="D755" s="89">
        <f>LN('Historical Rates'!D736/'Historical Rates'!D735)</f>
        <v>2.6112826573566296E-3</v>
      </c>
      <c r="E755" s="89">
        <f>LN('Historical Rates'!E736/'Historical Rates'!E735)</f>
        <v>5.2791596285025992E-3</v>
      </c>
      <c r="F755" s="89">
        <f>LN('Historical Rates'!F736/'Historical Rates'!F735)</f>
        <v>8.5106896679088308E-3</v>
      </c>
      <c r="H755" s="89">
        <f>LN('Historical Rates'!H736/'Historical Rates'!H735)</f>
        <v>2.3709462556173173E-3</v>
      </c>
      <c r="I755" s="89">
        <f>LN('Historical Rates'!I736/'Historical Rates'!I735)</f>
        <v>3.3057881344994103E-3</v>
      </c>
      <c r="K755" s="10">
        <f t="shared" si="110"/>
        <v>2.141088876923187E-3</v>
      </c>
      <c r="L755" s="7">
        <f t="shared" si="112"/>
        <v>785234.18074694776</v>
      </c>
      <c r="M755" s="7">
        <f t="shared" si="113"/>
        <v>-4724.4344237132509</v>
      </c>
      <c r="N755" s="7">
        <f t="shared" si="114"/>
        <v>429180.35767601943</v>
      </c>
      <c r="O755" s="7">
        <f t="shared" si="115"/>
        <v>-5338.5003079891721</v>
      </c>
      <c r="P755" s="7">
        <f t="shared" si="116"/>
        <v>0</v>
      </c>
      <c r="R755" s="7">
        <f t="shared" si="111"/>
        <v>0</v>
      </c>
      <c r="S755" s="163">
        <f t="shared" si="117"/>
        <v>1204351.6036912648</v>
      </c>
    </row>
    <row r="756" spans="1:19" ht="15.75" thickBot="1" x14ac:dyDescent="0.3">
      <c r="A756" s="104">
        <v>248</v>
      </c>
      <c r="B756" s="133">
        <v>43011</v>
      </c>
      <c r="C756" s="89">
        <f>LN('Historical Rates'!C737/'Historical Rates'!C736)</f>
        <v>1.4653517603113199E-4</v>
      </c>
      <c r="D756" s="89">
        <f>LN('Historical Rates'!D737/'Historical Rates'!D736)</f>
        <v>-5.3395571769600516E-3</v>
      </c>
      <c r="E756" s="89">
        <f>LN('Historical Rates'!E737/'Historical Rates'!E736)</f>
        <v>-5.9035430701587866E-3</v>
      </c>
      <c r="F756" s="89">
        <f>LN('Historical Rates'!F737/'Historical Rates'!F736)</f>
        <v>0</v>
      </c>
      <c r="H756" s="89">
        <f>LN('Historical Rates'!H737/'Historical Rates'!H736)</f>
        <v>2.152620824156048E-4</v>
      </c>
      <c r="I756" s="89">
        <f>LN('Historical Rates'!I737/'Historical Rates'!I736)</f>
        <v>-3.3057881344994329E-3</v>
      </c>
      <c r="K756" s="10">
        <f t="shared" si="110"/>
        <v>-7.4432953803241675E-4</v>
      </c>
      <c r="L756" s="7">
        <f t="shared" si="112"/>
        <v>51598.804951429796</v>
      </c>
      <c r="M756" s="7">
        <f t="shared" si="113"/>
        <v>9660.5350872860272</v>
      </c>
      <c r="N756" s="7">
        <f t="shared" si="114"/>
        <v>-479940.91952191974</v>
      </c>
      <c r="O756" s="7">
        <f t="shared" si="115"/>
        <v>0</v>
      </c>
      <c r="P756" s="7">
        <f t="shared" si="116"/>
        <v>0</v>
      </c>
      <c r="R756" s="7">
        <f t="shared" si="111"/>
        <v>0</v>
      </c>
      <c r="S756" s="163">
        <f t="shared" si="117"/>
        <v>-418681.57948320394</v>
      </c>
    </row>
    <row r="757" spans="1:19" ht="15.75" thickBot="1" x14ac:dyDescent="0.3">
      <c r="A757" s="104">
        <v>249</v>
      </c>
      <c r="B757" s="133">
        <v>43012</v>
      </c>
      <c r="C757" s="89">
        <f>LN('Historical Rates'!C738/'Historical Rates'!C737)</f>
        <v>3.2767729729149238E-3</v>
      </c>
      <c r="D757" s="89">
        <f>LN('Historical Rates'!D738/'Historical Rates'!D737)</f>
        <v>-1.013997662105104E-3</v>
      </c>
      <c r="E757" s="89">
        <f>LN('Historical Rates'!E738/'Historical Rates'!E737)</f>
        <v>3.7902446691947572E-3</v>
      </c>
      <c r="F757" s="89">
        <f>LN('Historical Rates'!F738/'Historical Rates'!F737)</f>
        <v>0</v>
      </c>
      <c r="H757" s="89">
        <f>LN('Historical Rates'!H738/'Historical Rates'!H737)</f>
        <v>3.2233830423864774E-3</v>
      </c>
      <c r="I757" s="89">
        <f>LN('Historical Rates'!I738/'Historical Rates'!I737)</f>
        <v>3.3057881344994103E-3</v>
      </c>
      <c r="K757" s="10">
        <f t="shared" si="110"/>
        <v>2.602346217663744E-3</v>
      </c>
      <c r="L757" s="7">
        <f t="shared" si="112"/>
        <v>1153836.0554712999</v>
      </c>
      <c r="M757" s="7">
        <f t="shared" si="113"/>
        <v>1834.5641161893764</v>
      </c>
      <c r="N757" s="7">
        <f t="shared" si="114"/>
        <v>308135.89231550373</v>
      </c>
      <c r="O757" s="7">
        <f t="shared" si="115"/>
        <v>0</v>
      </c>
      <c r="P757" s="7">
        <f t="shared" si="116"/>
        <v>0</v>
      </c>
      <c r="R757" s="7">
        <f t="shared" si="111"/>
        <v>0</v>
      </c>
      <c r="S757" s="163">
        <f t="shared" si="117"/>
        <v>1463806.5119029931</v>
      </c>
    </row>
    <row r="758" spans="1:19" ht="15.75" thickBot="1" x14ac:dyDescent="0.3">
      <c r="A758" s="104">
        <v>250</v>
      </c>
      <c r="B758" s="133">
        <v>43013</v>
      </c>
      <c r="C758" s="89">
        <f>LN('Historical Rates'!C739/'Historical Rates'!C738)</f>
        <v>3.6444782820369854E-3</v>
      </c>
      <c r="D758" s="89">
        <f>LN('Historical Rates'!D739/'Historical Rates'!D738)</f>
        <v>5.9151602330654342E-3</v>
      </c>
      <c r="E758" s="89">
        <f>LN('Historical Rates'!E739/'Historical Rates'!E738)</f>
        <v>6.128671251711384E-3</v>
      </c>
      <c r="F758" s="89">
        <f>LN('Historical Rates'!F739/'Historical Rates'!F738)</f>
        <v>8.4388686458646035E-3</v>
      </c>
      <c r="H758" s="89">
        <f>LN('Historical Rates'!H739/'Historical Rates'!H738)</f>
        <v>3.7475283432267096E-3</v>
      </c>
      <c r="I758" s="89">
        <f>LN('Historical Rates'!I739/'Historical Rates'!I738)</f>
        <v>6.5789710980425605E-3</v>
      </c>
      <c r="K758" s="10">
        <f t="shared" si="110"/>
        <v>3.1388058973708523E-3</v>
      </c>
      <c r="L758" s="7">
        <f t="shared" si="112"/>
        <v>1283314.5536645497</v>
      </c>
      <c r="M758" s="7">
        <f t="shared" si="113"/>
        <v>-10701.938584911073</v>
      </c>
      <c r="N758" s="7">
        <f t="shared" si="114"/>
        <v>498243.18736016308</v>
      </c>
      <c r="O758" s="7">
        <f t="shared" si="115"/>
        <v>-5293.4491354914899</v>
      </c>
      <c r="P758" s="7">
        <f t="shared" si="116"/>
        <v>0</v>
      </c>
      <c r="R758" s="7">
        <f t="shared" si="111"/>
        <v>0</v>
      </c>
      <c r="S758" s="163">
        <f t="shared" si="117"/>
        <v>1765562.3533043102</v>
      </c>
    </row>
    <row r="759" spans="1:19" ht="15.75" thickBot="1" x14ac:dyDescent="0.3">
      <c r="A759" s="104">
        <v>251</v>
      </c>
      <c r="B759" s="133">
        <v>43014</v>
      </c>
      <c r="C759" s="89">
        <f>LN('Historical Rates'!C740/'Historical Rates'!C739)</f>
        <v>4.0371237359137467E-3</v>
      </c>
      <c r="D759" s="89">
        <f>LN('Historical Rates'!D740/'Historical Rates'!D739)</f>
        <v>-2.1728880513568775E-3</v>
      </c>
      <c r="E759" s="89">
        <f>LN('Historical Rates'!E740/'Historical Rates'!E739)</f>
        <v>3.6789710758487427E-3</v>
      </c>
      <c r="F759" s="89">
        <f>LN('Historical Rates'!F740/'Historical Rates'!F739)</f>
        <v>8.3682496705165792E-3</v>
      </c>
      <c r="H759" s="89">
        <f>LN('Historical Rates'!H740/'Historical Rates'!H739)</f>
        <v>3.9464613110275172E-3</v>
      </c>
      <c r="I759" s="89">
        <f>LN('Historical Rates'!I740/'Historical Rates'!I739)</f>
        <v>3.2733253449693297E-3</v>
      </c>
      <c r="K759" s="10">
        <f t="shared" si="110"/>
        <v>3.0566443704999925E-3</v>
      </c>
      <c r="L759" s="7">
        <f t="shared" si="112"/>
        <v>1421575.118386213</v>
      </c>
      <c r="M759" s="7">
        <f t="shared" si="113"/>
        <v>3931.2738051488659</v>
      </c>
      <c r="N759" s="7">
        <f t="shared" si="114"/>
        <v>299089.67209244065</v>
      </c>
      <c r="O759" s="7">
        <f t="shared" si="115"/>
        <v>-5249.1519708249343</v>
      </c>
      <c r="P759" s="7">
        <f t="shared" si="116"/>
        <v>0</v>
      </c>
      <c r="R759" s="7">
        <f t="shared" si="111"/>
        <v>0</v>
      </c>
      <c r="S759" s="163">
        <f t="shared" si="117"/>
        <v>1719346.9123129777</v>
      </c>
    </row>
    <row r="760" spans="1:19" ht="15.75" thickBot="1" x14ac:dyDescent="0.3">
      <c r="A760" s="104">
        <v>252</v>
      </c>
      <c r="B760" s="133">
        <v>43017</v>
      </c>
      <c r="C760" s="89">
        <f>LN('Historical Rates'!C741/'Historical Rates'!C740)</f>
        <v>-3.8916205127606058E-3</v>
      </c>
      <c r="D760" s="89">
        <f>LN('Historical Rates'!D741/'Historical Rates'!D740)</f>
        <v>-1.3783251578954272E-2</v>
      </c>
      <c r="E760" s="89">
        <f>LN('Historical Rates'!E741/'Historical Rates'!E740)</f>
        <v>-8.738003788243685E-3</v>
      </c>
      <c r="F760" s="89">
        <f>LN('Historical Rates'!F741/'Historical Rates'!F740)</f>
        <v>-8.3682496705165792E-3</v>
      </c>
      <c r="H760" s="89">
        <f>LN('Historical Rates'!H741/'Historical Rates'!H740)</f>
        <v>-3.9464613110275311E-3</v>
      </c>
      <c r="I760" s="89">
        <f>LN('Historical Rates'!I741/'Historical Rates'!I740)</f>
        <v>-6.5574005461590517E-3</v>
      </c>
      <c r="K760" s="10">
        <f t="shared" si="110"/>
        <v>-3.6454155256806769E-3</v>
      </c>
      <c r="L760" s="7">
        <f t="shared" si="112"/>
        <v>-1370339.6905890796</v>
      </c>
      <c r="M760" s="7">
        <f t="shared" si="113"/>
        <v>24937.196303455647</v>
      </c>
      <c r="N760" s="7">
        <f t="shared" si="114"/>
        <v>-710374.35029721807</v>
      </c>
      <c r="O760" s="7">
        <f t="shared" si="115"/>
        <v>5249.1519708249343</v>
      </c>
      <c r="P760" s="7">
        <f t="shared" si="116"/>
        <v>0</v>
      </c>
      <c r="R760" s="7">
        <f t="shared" si="111"/>
        <v>0</v>
      </c>
      <c r="S760" s="163">
        <f t="shared" si="117"/>
        <v>-2050527.6926120173</v>
      </c>
    </row>
    <row r="761" spans="1:19" ht="15.75" thickBot="1" x14ac:dyDescent="0.3">
      <c r="A761" s="104">
        <v>253</v>
      </c>
      <c r="B761" s="133">
        <v>43018</v>
      </c>
      <c r="C761" s="89">
        <f>LN('Historical Rates'!C742/'Historical Rates'!C741)</f>
        <v>-4.9297826018021868E-3</v>
      </c>
      <c r="D761" s="89">
        <f>LN('Historical Rates'!D742/'Historical Rates'!D741)</f>
        <v>1.5581874758042863E-3</v>
      </c>
      <c r="E761" s="89">
        <f>LN('Historical Rates'!E742/'Historical Rates'!E741)</f>
        <v>-1.59243626585111E-3</v>
      </c>
      <c r="F761" s="89">
        <f>LN('Historical Rates'!F742/'Historical Rates'!F741)</f>
        <v>-1.5241615968617089E-2</v>
      </c>
      <c r="H761" s="89">
        <f>LN('Historical Rates'!H742/'Historical Rates'!H741)</f>
        <v>-4.928229387383104E-3</v>
      </c>
      <c r="I761" s="89">
        <f>LN('Historical Rates'!I742/'Historical Rates'!I741)</f>
        <v>0</v>
      </c>
      <c r="K761" s="10">
        <f t="shared" si="110"/>
        <v>-3.3042471919803931E-3</v>
      </c>
      <c r="L761" s="7">
        <f t="shared" si="112"/>
        <v>-1735903.2678221988</v>
      </c>
      <c r="M761" s="7">
        <f t="shared" si="113"/>
        <v>-2819.133550536671</v>
      </c>
      <c r="N761" s="7">
        <f t="shared" si="114"/>
        <v>-129460.44716365174</v>
      </c>
      <c r="O761" s="7">
        <f t="shared" si="115"/>
        <v>9560.6084486344407</v>
      </c>
      <c r="P761" s="7">
        <f t="shared" si="116"/>
        <v>0</v>
      </c>
      <c r="R761" s="7">
        <f t="shared" si="111"/>
        <v>0</v>
      </c>
      <c r="S761" s="163">
        <f t="shared" si="117"/>
        <v>-1858622.2400877527</v>
      </c>
    </row>
    <row r="762" spans="1:19" ht="15.75" thickBot="1" x14ac:dyDescent="0.3">
      <c r="A762" s="104">
        <v>254</v>
      </c>
      <c r="B762" s="133">
        <v>43019</v>
      </c>
      <c r="C762" s="89">
        <f>LN('Historical Rates'!C743/'Historical Rates'!C742)</f>
        <v>-1.3216764619370882E-2</v>
      </c>
      <c r="D762" s="89">
        <f>LN('Historical Rates'!D743/'Historical Rates'!D742)</f>
        <v>-9.8798246530970683E-3</v>
      </c>
      <c r="E762" s="89">
        <f>LN('Historical Rates'!E743/'Historical Rates'!E742)</f>
        <v>-8.6281812233382302E-3</v>
      </c>
      <c r="F762" s="89">
        <f>LN('Historical Rates'!F743/'Historical Rates'!F742)</f>
        <v>-5.1326032265203141E-3</v>
      </c>
      <c r="H762" s="89">
        <f>LN('Historical Rates'!H743/'Historical Rates'!H742)</f>
        <v>-1.308056053879701E-2</v>
      </c>
      <c r="I762" s="89">
        <f>LN('Historical Rates'!I743/'Historical Rates'!I742)</f>
        <v>-9.9174366573460283E-3</v>
      </c>
      <c r="K762" s="10">
        <f t="shared" si="110"/>
        <v>-9.4833113689408409E-3</v>
      </c>
      <c r="L762" s="7">
        <f t="shared" si="112"/>
        <v>-4653962.8105335562</v>
      </c>
      <c r="M762" s="7">
        <f t="shared" si="113"/>
        <v>17874.964075544685</v>
      </c>
      <c r="N762" s="7">
        <f t="shared" si="114"/>
        <v>-701446.09447548795</v>
      </c>
      <c r="O762" s="7">
        <f t="shared" si="115"/>
        <v>3219.5280258993976</v>
      </c>
      <c r="P762" s="7">
        <f t="shared" si="116"/>
        <v>0</v>
      </c>
      <c r="R762" s="7">
        <f t="shared" si="111"/>
        <v>0</v>
      </c>
      <c r="S762" s="163">
        <f t="shared" si="117"/>
        <v>-5334314.4129076004</v>
      </c>
    </row>
    <row r="763" spans="1:19" ht="15.75" thickBot="1" x14ac:dyDescent="0.3">
      <c r="A763" s="104">
        <v>255</v>
      </c>
      <c r="B763" s="133">
        <v>43020</v>
      </c>
      <c r="C763" s="89">
        <f>LN('Historical Rates'!C744/'Historical Rates'!C743)</f>
        <v>-5.7650749551715133E-3</v>
      </c>
      <c r="D763" s="89">
        <f>LN('Historical Rates'!D744/'Historical Rates'!D743)</f>
        <v>-6.0609659997221503E-3</v>
      </c>
      <c r="E763" s="89">
        <f>LN('Historical Rates'!E744/'Historical Rates'!E743)</f>
        <v>-5.0109009881496068E-3</v>
      </c>
      <c r="F763" s="89">
        <f>LN('Historical Rates'!F744/'Historical Rates'!F743)</f>
        <v>-5.1590828100274476E-3</v>
      </c>
      <c r="H763" s="89">
        <f>LN('Historical Rates'!H744/'Historical Rates'!H743)</f>
        <v>-6.0027465376257284E-3</v>
      </c>
      <c r="I763" s="89">
        <f>LN('Historical Rates'!I744/'Historical Rates'!I743)</f>
        <v>-6.6666913581891222E-3</v>
      </c>
      <c r="K763" s="10">
        <f t="shared" si="110"/>
        <v>-4.307951888907772E-3</v>
      </c>
      <c r="L763" s="7">
        <f t="shared" si="112"/>
        <v>-2030031.1925040367</v>
      </c>
      <c r="M763" s="7">
        <f t="shared" si="113"/>
        <v>10965.736064371304</v>
      </c>
      <c r="N763" s="7">
        <f t="shared" si="114"/>
        <v>-407371.70870189543</v>
      </c>
      <c r="O763" s="7">
        <f t="shared" si="115"/>
        <v>3236.1378742459169</v>
      </c>
      <c r="P763" s="7">
        <f t="shared" si="116"/>
        <v>0</v>
      </c>
      <c r="R763" s="7">
        <f>I763*R$5</f>
        <v>0</v>
      </c>
      <c r="S763" s="163">
        <f t="shared" si="117"/>
        <v>-2423201.027267315</v>
      </c>
    </row>
    <row r="764" spans="1:19" ht="15.75" thickBot="1" x14ac:dyDescent="0.3">
      <c r="C764" s="89"/>
      <c r="D764" s="89"/>
      <c r="E764" s="89"/>
      <c r="F764" s="89"/>
      <c r="H764" s="89"/>
      <c r="I764" s="89"/>
      <c r="K764" s="10"/>
      <c r="L764" s="7">
        <f t="shared" si="112"/>
        <v>0</v>
      </c>
      <c r="M764" s="7">
        <f t="shared" si="113"/>
        <v>0</v>
      </c>
      <c r="N764" s="7">
        <f t="shared" si="114"/>
        <v>0</v>
      </c>
      <c r="O764" s="7">
        <f t="shared" si="115"/>
        <v>0</v>
      </c>
      <c r="P764" s="7">
        <f t="shared" si="116"/>
        <v>0</v>
      </c>
      <c r="R764" s="7">
        <f t="shared" si="111"/>
        <v>0</v>
      </c>
      <c r="S764" s="163">
        <f t="shared" si="117"/>
        <v>0</v>
      </c>
    </row>
    <row r="765" spans="1:19" ht="15.75" thickBot="1" x14ac:dyDescent="0.3">
      <c r="A765" s="139">
        <v>1</v>
      </c>
      <c r="B765" s="133">
        <v>42718</v>
      </c>
      <c r="C765" s="89"/>
      <c r="D765" s="89"/>
      <c r="E765" s="89"/>
      <c r="F765" s="89"/>
      <c r="H765" s="89"/>
      <c r="I765" s="89"/>
      <c r="K765" s="10"/>
      <c r="L765" s="7">
        <f t="shared" si="112"/>
        <v>0</v>
      </c>
      <c r="M765" s="7">
        <f t="shared" si="113"/>
        <v>0</v>
      </c>
      <c r="N765" s="7">
        <f t="shared" si="114"/>
        <v>0</v>
      </c>
      <c r="O765" s="7">
        <f t="shared" si="115"/>
        <v>0</v>
      </c>
      <c r="P765" s="7">
        <f t="shared" si="116"/>
        <v>0</v>
      </c>
      <c r="R765" s="7">
        <f t="shared" si="111"/>
        <v>0</v>
      </c>
      <c r="S765" s="163">
        <f t="shared" si="117"/>
        <v>0</v>
      </c>
    </row>
    <row r="766" spans="1:19" ht="15.75" thickBot="1" x14ac:dyDescent="0.3">
      <c r="A766" s="104">
        <v>2</v>
      </c>
      <c r="B766" s="133">
        <v>42719</v>
      </c>
      <c r="C766" s="89">
        <f>LN('Historical Rates'!C747/'Historical Rates'!C746)</f>
        <v>3.0537144472887134E-3</v>
      </c>
      <c r="D766" s="89">
        <f>LN('Historical Rates'!D747/'Historical Rates'!D746)</f>
        <v>3.3382046438856145E-3</v>
      </c>
      <c r="E766" s="89">
        <f>LN('Historical Rates'!E747/'Historical Rates'!E746)</f>
        <v>3.5290471210719003E-3</v>
      </c>
      <c r="F766" s="89">
        <f>LN('Historical Rates'!F747/'Historical Rates'!F746)</f>
        <v>7.3665158167626459E-3</v>
      </c>
      <c r="G766" s="89">
        <f>LN('Historical Rates'!G747/'Historical Rates'!G746)</f>
        <v>5.8141477779210015E-3</v>
      </c>
      <c r="H766" s="89">
        <f>LN('Historical Rates'!H747/'Historical Rates'!H746)</f>
        <v>3.2833050133140849E-3</v>
      </c>
      <c r="I766" s="89">
        <f>LN('Historical Rates'!I747/'Historical Rates'!I746)</f>
        <v>3.4782643763247925E-3</v>
      </c>
      <c r="K766" s="10">
        <f>SUMPRODUCT(C766:I766,$L$6:$R$6)</f>
        <v>3.7620655467166912E-3</v>
      </c>
      <c r="L766" s="7">
        <f t="shared" si="112"/>
        <v>1075291.410640798</v>
      </c>
      <c r="M766" s="7">
        <f t="shared" si="113"/>
        <v>-6039.610031698965</v>
      </c>
      <c r="N766" s="7">
        <f t="shared" si="114"/>
        <v>286901.28964840015</v>
      </c>
      <c r="O766" s="7">
        <f t="shared" si="115"/>
        <v>-4620.7943763807052</v>
      </c>
      <c r="P766" s="7">
        <f t="shared" si="116"/>
        <v>764610.44028164959</v>
      </c>
      <c r="Q766" s="7">
        <f>H766*Q$5</f>
        <v>0</v>
      </c>
      <c r="R766" s="7">
        <f>I766*R$5</f>
        <v>0</v>
      </c>
      <c r="S766" s="163">
        <f t="shared" si="117"/>
        <v>2116142.7361627677</v>
      </c>
    </row>
    <row r="767" spans="1:19" ht="15.75" thickBot="1" x14ac:dyDescent="0.3">
      <c r="A767" s="104">
        <v>3</v>
      </c>
      <c r="B767" s="133">
        <v>42723</v>
      </c>
      <c r="C767" s="89">
        <f>LN('Historical Rates'!C748/'Historical Rates'!C747)</f>
        <v>1.0898881397257715E-2</v>
      </c>
      <c r="D767" s="89">
        <f>LN('Historical Rates'!D748/'Historical Rates'!D747)</f>
        <v>6.8500527324880768E-3</v>
      </c>
      <c r="E767" s="89">
        <f>LN('Historical Rates'!E748/'Historical Rates'!E747)</f>
        <v>-1.2223724071977471E-3</v>
      </c>
      <c r="F767" s="89">
        <f>LN('Historical Rates'!F748/'Historical Rates'!F747)</f>
        <v>-1.8365478073013922E-3</v>
      </c>
      <c r="G767" s="89">
        <f>LN('Historical Rates'!G748/'Historical Rates'!G747)</f>
        <v>-2.1687013097012428E-3</v>
      </c>
      <c r="H767" s="89">
        <f>LN('Historical Rates'!H748/'Historical Rates'!H747)</f>
        <v>1.0481055536558769E-2</v>
      </c>
      <c r="I767" s="89">
        <f>LN('Historical Rates'!I748/'Historical Rates'!I747)</f>
        <v>-1.3986241974739952E-2</v>
      </c>
      <c r="K767" s="10">
        <f t="shared" ref="K767:K829" si="118">SUMPRODUCT(C767:I767,$L$6:$R$6)</f>
        <v>6.1190898643054877E-3</v>
      </c>
      <c r="L767" s="7">
        <f t="shared" si="112"/>
        <v>3837776.5027995049</v>
      </c>
      <c r="M767" s="7">
        <f t="shared" si="113"/>
        <v>-12393.382555673996</v>
      </c>
      <c r="N767" s="7">
        <f t="shared" si="114"/>
        <v>-99375.329380451149</v>
      </c>
      <c r="O767" s="7">
        <f t="shared" si="115"/>
        <v>1152.0113430859442</v>
      </c>
      <c r="P767" s="7">
        <f t="shared" si="116"/>
        <v>-285202.87522567814</v>
      </c>
      <c r="Q767" s="7">
        <f t="shared" ref="Q767:Q830" si="119">H767*Q$5</f>
        <v>0</v>
      </c>
      <c r="R767" s="7">
        <f t="shared" si="111"/>
        <v>0</v>
      </c>
      <c r="S767" s="163">
        <f t="shared" si="117"/>
        <v>3441956.9269807879</v>
      </c>
    </row>
    <row r="768" spans="1:19" ht="15.75" thickBot="1" x14ac:dyDescent="0.3">
      <c r="A768" s="104">
        <v>4</v>
      </c>
      <c r="B768" s="133">
        <v>42724</v>
      </c>
      <c r="C768" s="89">
        <f>LN('Historical Rates'!C749/'Historical Rates'!C748)</f>
        <v>0</v>
      </c>
      <c r="D768" s="89">
        <f>LN('Historical Rates'!D749/'Historical Rates'!D748)</f>
        <v>0</v>
      </c>
      <c r="E768" s="89">
        <f>LN('Historical Rates'!E749/'Historical Rates'!E748)</f>
        <v>0</v>
      </c>
      <c r="F768" s="89">
        <f>LN('Historical Rates'!F749/'Historical Rates'!F748)</f>
        <v>0</v>
      </c>
      <c r="G768" s="89">
        <f>LN('Historical Rates'!G749/'Historical Rates'!G748)</f>
        <v>0</v>
      </c>
      <c r="H768" s="89">
        <f>LN('Historical Rates'!H749/'Historical Rates'!H748)</f>
        <v>0</v>
      </c>
      <c r="I768" s="89">
        <f>LN('Historical Rates'!I749/'Historical Rates'!I748)</f>
        <v>0</v>
      </c>
      <c r="K768" s="10">
        <f t="shared" si="118"/>
        <v>0</v>
      </c>
      <c r="L768" s="7">
        <f t="shared" si="112"/>
        <v>0</v>
      </c>
      <c r="M768" s="7">
        <f t="shared" si="113"/>
        <v>0</v>
      </c>
      <c r="N768" s="7">
        <f t="shared" si="114"/>
        <v>0</v>
      </c>
      <c r="O768" s="7">
        <f t="shared" si="115"/>
        <v>0</v>
      </c>
      <c r="P768" s="7">
        <f t="shared" si="116"/>
        <v>0</v>
      </c>
      <c r="Q768" s="7">
        <f t="shared" si="119"/>
        <v>0</v>
      </c>
      <c r="R768" s="7">
        <f t="shared" si="111"/>
        <v>0</v>
      </c>
      <c r="S768" s="163">
        <f t="shared" si="117"/>
        <v>0</v>
      </c>
    </row>
    <row r="769" spans="1:19" ht="15.75" thickBot="1" x14ac:dyDescent="0.3">
      <c r="A769" s="104">
        <v>5</v>
      </c>
      <c r="B769" s="133">
        <v>42725</v>
      </c>
      <c r="C769" s="89">
        <f>LN('Historical Rates'!C750/'Historical Rates'!C749)</f>
        <v>-2.6878910669985773E-4</v>
      </c>
      <c r="D769" s="89">
        <f>LN('Historical Rates'!D750/'Historical Rates'!D749)</f>
        <v>-3.1078446230956539E-3</v>
      </c>
      <c r="E769" s="89">
        <f>LN('Historical Rates'!E750/'Historical Rates'!E749)</f>
        <v>-1.1759623936108101E-2</v>
      </c>
      <c r="F769" s="89">
        <f>LN('Historical Rates'!F750/'Historical Rates'!F749)</f>
        <v>-1.8399269220072938E-3</v>
      </c>
      <c r="G769" s="89">
        <f>LN('Historical Rates'!G750/'Historical Rates'!G749)</f>
        <v>-5.334817656176446E-3</v>
      </c>
      <c r="H769" s="89">
        <f>LN('Historical Rates'!H750/'Historical Rates'!H749)</f>
        <v>-1.1591516308905893E-3</v>
      </c>
      <c r="I769" s="89">
        <f>LN('Historical Rates'!I750/'Historical Rates'!I749)</f>
        <v>0</v>
      </c>
      <c r="K769" s="10">
        <f t="shared" si="118"/>
        <v>-3.1030828134250075E-3</v>
      </c>
      <c r="L769" s="7">
        <f t="shared" si="112"/>
        <v>-94647.558800000654</v>
      </c>
      <c r="M769" s="7">
        <f t="shared" si="113"/>
        <v>5622.8336980449576</v>
      </c>
      <c r="N769" s="7">
        <f t="shared" si="114"/>
        <v>-956023.29957692605</v>
      </c>
      <c r="O769" s="7">
        <f t="shared" si="115"/>
        <v>1154.1309603675152</v>
      </c>
      <c r="P769" s="7">
        <f t="shared" si="116"/>
        <v>-701574.40655386343</v>
      </c>
      <c r="Q769" s="7">
        <f t="shared" si="119"/>
        <v>0</v>
      </c>
      <c r="R769" s="7">
        <f t="shared" si="111"/>
        <v>0</v>
      </c>
      <c r="S769" s="163">
        <f t="shared" si="117"/>
        <v>-1745468.3002723777</v>
      </c>
    </row>
    <row r="770" spans="1:19" ht="15.75" thickBot="1" x14ac:dyDescent="0.3">
      <c r="A770" s="104">
        <v>6</v>
      </c>
      <c r="B770" s="133">
        <v>42726</v>
      </c>
      <c r="C770" s="89">
        <f>LN('Historical Rates'!C751/'Historical Rates'!C750)</f>
        <v>-5.6613250100105298E-3</v>
      </c>
      <c r="D770" s="89">
        <f>LN('Historical Rates'!D751/'Historical Rates'!D750)</f>
        <v>-5.8272797572105905E-3</v>
      </c>
      <c r="E770" s="89">
        <f>LN('Historical Rates'!E751/'Historical Rates'!E750)</f>
        <v>-4.1241929049601021E-3</v>
      </c>
      <c r="F770" s="89">
        <f>LN('Historical Rates'!F751/'Historical Rates'!F750)</f>
        <v>3.6764747293086273E-3</v>
      </c>
      <c r="G770" s="89">
        <f>LN('Historical Rates'!G751/'Historical Rates'!G750)</f>
        <v>-3.9118498699281965E-3</v>
      </c>
      <c r="H770" s="89">
        <f>LN('Historical Rates'!H751/'Historical Rates'!H750)</f>
        <v>-4.8831628250719976E-3</v>
      </c>
      <c r="I770" s="89">
        <f>LN('Historical Rates'!I751/'Historical Rates'!I750)</f>
        <v>-3.5273405179682992E-3</v>
      </c>
      <c r="K770" s="10">
        <f t="shared" si="118"/>
        <v>-5.0400245697755728E-3</v>
      </c>
      <c r="L770" s="7">
        <f t="shared" si="112"/>
        <v>-1993498.1679492651</v>
      </c>
      <c r="M770" s="7">
        <f t="shared" si="113"/>
        <v>10542.941800655932</v>
      </c>
      <c r="N770" s="7">
        <f t="shared" si="114"/>
        <v>-335284.9147654461</v>
      </c>
      <c r="O770" s="7">
        <f t="shared" si="115"/>
        <v>-2306.1423034534228</v>
      </c>
      <c r="P770" s="7">
        <f t="shared" si="116"/>
        <v>-514441.90371628909</v>
      </c>
      <c r="Q770" s="7">
        <f t="shared" si="119"/>
        <v>0</v>
      </c>
      <c r="R770" s="7">
        <f t="shared" si="111"/>
        <v>0</v>
      </c>
      <c r="S770" s="163">
        <f t="shared" si="117"/>
        <v>-2834988.1869337973</v>
      </c>
    </row>
    <row r="771" spans="1:19" ht="15.75" thickBot="1" x14ac:dyDescent="0.3">
      <c r="A771" s="104">
        <v>7</v>
      </c>
      <c r="B771" s="133">
        <v>42727</v>
      </c>
      <c r="C771" s="89">
        <f>LN('Historical Rates'!C752/'Historical Rates'!C751)</f>
        <v>-2.4361280638612879E-3</v>
      </c>
      <c r="D771" s="89">
        <f>LN('Historical Rates'!D752/'Historical Rates'!D751)</f>
        <v>-2.2986113976204551E-3</v>
      </c>
      <c r="E771" s="89">
        <f>LN('Historical Rates'!E752/'Historical Rates'!E751)</f>
        <v>2.4534931270196974E-3</v>
      </c>
      <c r="F771" s="89">
        <f>LN('Historical Rates'!F752/'Historical Rates'!F751)</f>
        <v>1.8331810816609117E-3</v>
      </c>
      <c r="G771" s="89">
        <f>LN('Historical Rates'!G752/'Historical Rates'!G751)</f>
        <v>-7.7185511481090167E-4</v>
      </c>
      <c r="H771" s="89">
        <f>LN('Historical Rates'!H752/'Historical Rates'!H751)</f>
        <v>-2.8011222797116675E-3</v>
      </c>
      <c r="I771" s="89">
        <f>LN('Historical Rates'!I752/'Historical Rates'!I751)</f>
        <v>-3.5398267051241737E-3</v>
      </c>
      <c r="K771" s="10">
        <f t="shared" si="118"/>
        <v>-1.345537918034184E-3</v>
      </c>
      <c r="L771" s="7">
        <f t="shared" si="112"/>
        <v>-857823.35824387427</v>
      </c>
      <c r="M771" s="7">
        <f t="shared" si="113"/>
        <v>4158.7373864194342</v>
      </c>
      <c r="N771" s="7">
        <f t="shared" si="114"/>
        <v>199461.8711896468</v>
      </c>
      <c r="O771" s="7">
        <f t="shared" si="115"/>
        <v>-1149.89949709344</v>
      </c>
      <c r="P771" s="7">
        <f t="shared" si="116"/>
        <v>-101505.58632347606</v>
      </c>
      <c r="Q771" s="7">
        <f t="shared" si="119"/>
        <v>0</v>
      </c>
      <c r="R771" s="7">
        <f t="shared" si="111"/>
        <v>0</v>
      </c>
      <c r="S771" s="163">
        <f t="shared" si="117"/>
        <v>-756858.23548837751</v>
      </c>
    </row>
    <row r="772" spans="1:19" ht="15.75" thickBot="1" x14ac:dyDescent="0.3">
      <c r="A772" s="104">
        <v>8</v>
      </c>
      <c r="B772" s="133">
        <v>42730</v>
      </c>
      <c r="C772" s="89">
        <f>LN('Historical Rates'!C753/'Historical Rates'!C752)</f>
        <v>-9.621859406079819E-3</v>
      </c>
      <c r="D772" s="89">
        <f>LN('Historical Rates'!D753/'Historical Rates'!D752)</f>
        <v>-9.247648921659973E-3</v>
      </c>
      <c r="E772" s="89">
        <f>LN('Historical Rates'!E753/'Historical Rates'!E752)</f>
        <v>-9.4427766869498216E-3</v>
      </c>
      <c r="F772" s="89">
        <f>LN('Historical Rates'!F753/'Historical Rates'!F752)</f>
        <v>-1.2903404835907954E-2</v>
      </c>
      <c r="G772" s="89">
        <f>LN('Historical Rates'!G753/'Historical Rates'!G752)</f>
        <v>-9.807955962546069E-3</v>
      </c>
      <c r="H772" s="89">
        <f>LN('Historical Rates'!H753/'Historical Rates'!H752)</f>
        <v>-9.1582182897137644E-3</v>
      </c>
      <c r="I772" s="89">
        <f>LN('Historical Rates'!I753/'Historical Rates'!I752)</f>
        <v>-7.1174677688639896E-3</v>
      </c>
      <c r="K772" s="10">
        <f t="shared" si="118"/>
        <v>-9.6370293452438006E-3</v>
      </c>
      <c r="L772" s="7">
        <f t="shared" si="112"/>
        <v>-3388104.2095920662</v>
      </c>
      <c r="M772" s="7">
        <f t="shared" si="113"/>
        <v>16731.207087375169</v>
      </c>
      <c r="N772" s="7">
        <f t="shared" si="114"/>
        <v>-767670.34171107493</v>
      </c>
      <c r="O772" s="7">
        <f t="shared" si="115"/>
        <v>8093.9187514199821</v>
      </c>
      <c r="P772" s="7">
        <f t="shared" si="116"/>
        <v>-1289830.5673040419</v>
      </c>
      <c r="Q772" s="7">
        <f t="shared" si="119"/>
        <v>0</v>
      </c>
      <c r="R772" s="7">
        <f t="shared" si="111"/>
        <v>0</v>
      </c>
      <c r="S772" s="163">
        <f t="shared" si="117"/>
        <v>-5420779.9927683882</v>
      </c>
    </row>
    <row r="773" spans="1:19" ht="15.75" thickBot="1" x14ac:dyDescent="0.3">
      <c r="A773" s="104">
        <v>9</v>
      </c>
      <c r="B773" s="133">
        <v>42731</v>
      </c>
      <c r="C773" s="89">
        <f>LN('Historical Rates'!C754/'Historical Rates'!C753)</f>
        <v>1.1997907563647795E-2</v>
      </c>
      <c r="D773" s="89">
        <f>LN('Historical Rates'!D754/'Historical Rates'!D753)</f>
        <v>1.1546260319280497E-2</v>
      </c>
      <c r="E773" s="89">
        <f>LN('Historical Rates'!E754/'Historical Rates'!E753)</f>
        <v>1.2292806684561283E-2</v>
      </c>
      <c r="F773" s="89">
        <f>LN('Historical Rates'!F754/'Historical Rates'!F753)</f>
        <v>1.6559716039018558E-2</v>
      </c>
      <c r="G773" s="89">
        <f>LN('Historical Rates'!G754/'Historical Rates'!G753)</f>
        <v>1.1875187997228922E-2</v>
      </c>
      <c r="H773" s="89">
        <f>LN('Historical Rates'!H754/'Historical Rates'!H753)</f>
        <v>1.2192413638887374E-2</v>
      </c>
      <c r="I773" s="89">
        <f>LN('Historical Rates'!I754/'Historical Rates'!I753)</f>
        <v>1.4184634991956381E-2</v>
      </c>
      <c r="K773" s="10">
        <f t="shared" si="118"/>
        <v>1.2008203508198062E-2</v>
      </c>
      <c r="L773" s="7">
        <f t="shared" si="112"/>
        <v>4224771.8873345563</v>
      </c>
      <c r="M773" s="7">
        <f t="shared" si="113"/>
        <v>-20889.944473794727</v>
      </c>
      <c r="N773" s="7">
        <f t="shared" si="114"/>
        <v>999369.50972983369</v>
      </c>
      <c r="O773" s="7">
        <f t="shared" si="115"/>
        <v>-10387.413079795171</v>
      </c>
      <c r="P773" s="7">
        <f t="shared" si="116"/>
        <v>1561689.3601275673</v>
      </c>
      <c r="Q773" s="7">
        <f t="shared" si="119"/>
        <v>0</v>
      </c>
      <c r="R773" s="7">
        <f t="shared" si="111"/>
        <v>0</v>
      </c>
      <c r="S773" s="163">
        <f t="shared" si="117"/>
        <v>6754553.3996383669</v>
      </c>
    </row>
    <row r="774" spans="1:19" ht="15.75" thickBot="1" x14ac:dyDescent="0.3">
      <c r="A774" s="104">
        <v>10</v>
      </c>
      <c r="B774" s="133">
        <v>42732</v>
      </c>
      <c r="C774" s="89">
        <f>LN('Historical Rates'!C755/'Historical Rates'!C754)</f>
        <v>1.3809254393440619E-3</v>
      </c>
      <c r="D774" s="89">
        <f>LN('Historical Rates'!D755/'Historical Rates'!D754)</f>
        <v>1.0430792642827941E-3</v>
      </c>
      <c r="E774" s="89">
        <f>LN('Historical Rates'!E755/'Historical Rates'!E754)</f>
        <v>1.3789143236315206E-3</v>
      </c>
      <c r="F774" s="89">
        <f>LN('Historical Rates'!F755/'Historical Rates'!F754)</f>
        <v>0</v>
      </c>
      <c r="G774" s="89">
        <f>LN('Historical Rates'!G755/'Historical Rates'!G754)</f>
        <v>-5.549560802209036E-4</v>
      </c>
      <c r="H774" s="89">
        <f>LN('Historical Rates'!H755/'Historical Rates'!H754)</f>
        <v>1.1645511971760977E-3</v>
      </c>
      <c r="I774" s="89">
        <f>LN('Historical Rates'!I755/'Historical Rates'!I754)</f>
        <v>0</v>
      </c>
      <c r="K774" s="10">
        <f t="shared" si="118"/>
        <v>9.3066161591924144E-4</v>
      </c>
      <c r="L774" s="7">
        <f t="shared" si="112"/>
        <v>486259.3701190459</v>
      </c>
      <c r="M774" s="7">
        <f t="shared" si="113"/>
        <v>-1887.1796850317382</v>
      </c>
      <c r="N774" s="7">
        <f t="shared" si="114"/>
        <v>112101.73290187545</v>
      </c>
      <c r="O774" s="7">
        <f t="shared" si="115"/>
        <v>0</v>
      </c>
      <c r="P774" s="7">
        <f t="shared" si="116"/>
        <v>-72981.497726294809</v>
      </c>
      <c r="Q774" s="7">
        <f t="shared" si="119"/>
        <v>0</v>
      </c>
      <c r="R774" s="7">
        <f t="shared" si="111"/>
        <v>0</v>
      </c>
      <c r="S774" s="163">
        <f t="shared" si="117"/>
        <v>523492.42560959479</v>
      </c>
    </row>
    <row r="775" spans="1:19" ht="15.75" thickBot="1" x14ac:dyDescent="0.3">
      <c r="A775" s="104">
        <v>11</v>
      </c>
      <c r="B775" s="133">
        <v>42733</v>
      </c>
      <c r="C775" s="89">
        <f>LN('Historical Rates'!C756/'Historical Rates'!C755)</f>
        <v>-2.1923576616600131E-3</v>
      </c>
      <c r="D775" s="89">
        <f>LN('Historical Rates'!D756/'Historical Rates'!D755)</f>
        <v>-3.1325075213015116E-3</v>
      </c>
      <c r="E775" s="89">
        <f>LN('Historical Rates'!E756/'Historical Rates'!E755)</f>
        <v>-3.0476433123008103E-3</v>
      </c>
      <c r="F775" s="89">
        <f>LN('Historical Rates'!F756/'Historical Rates'!F755)</f>
        <v>1.8231545615149567E-3</v>
      </c>
      <c r="G775" s="89">
        <f>LN('Historical Rates'!G756/'Historical Rates'!G755)</f>
        <v>-2.6866379164877476E-3</v>
      </c>
      <c r="H775" s="89">
        <f>LN('Historical Rates'!H756/'Historical Rates'!H755)</f>
        <v>-1.8639334380626421E-3</v>
      </c>
      <c r="I775" s="89">
        <f>LN('Historical Rates'!I756/'Historical Rates'!I755)</f>
        <v>-3.5273405179682992E-3</v>
      </c>
      <c r="K775" s="10">
        <f t="shared" si="118"/>
        <v>-2.4329859720037764E-3</v>
      </c>
      <c r="L775" s="7">
        <f t="shared" si="112"/>
        <v>-771985.52887897915</v>
      </c>
      <c r="M775" s="7">
        <f t="shared" si="113"/>
        <v>5667.4547753320257</v>
      </c>
      <c r="N775" s="7">
        <f t="shared" si="114"/>
        <v>-247764.55702916358</v>
      </c>
      <c r="O775" s="7">
        <f t="shared" si="115"/>
        <v>-1143.6101618014868</v>
      </c>
      <c r="P775" s="7">
        <f t="shared" si="116"/>
        <v>-353315.99379085854</v>
      </c>
      <c r="Q775" s="7">
        <f t="shared" si="119"/>
        <v>0</v>
      </c>
      <c r="R775" s="7">
        <f t="shared" si="111"/>
        <v>0</v>
      </c>
      <c r="S775" s="163">
        <f t="shared" si="117"/>
        <v>-1368542.2350854706</v>
      </c>
    </row>
    <row r="776" spans="1:19" ht="15.75" thickBot="1" x14ac:dyDescent="0.3">
      <c r="A776" s="104">
        <v>12</v>
      </c>
      <c r="B776" s="133">
        <v>42734</v>
      </c>
      <c r="C776" s="89">
        <f>LN('Historical Rates'!C757/'Historical Rates'!C756)</f>
        <v>2.012345060291756E-3</v>
      </c>
      <c r="D776" s="89">
        <f>LN('Historical Rates'!D757/'Historical Rates'!D756)</f>
        <v>2.9239786914352821E-3</v>
      </c>
      <c r="E776" s="89">
        <f>LN('Historical Rates'!E757/'Historical Rates'!E756)</f>
        <v>4.7686166604177576E-3</v>
      </c>
      <c r="F776" s="89">
        <f>LN('Historical Rates'!F757/'Historical Rates'!F756)</f>
        <v>9.0662452377530418E-3</v>
      </c>
      <c r="G776" s="89">
        <f>LN('Historical Rates'!G757/'Historical Rates'!G756)</f>
        <v>7.4860564325878879E-3</v>
      </c>
      <c r="H776" s="89">
        <f>LN('Historical Rates'!H757/'Historical Rates'!H756)</f>
        <v>2.3293744518177823E-3</v>
      </c>
      <c r="I776" s="89">
        <f>LN('Historical Rates'!I757/'Historical Rates'!I756)</f>
        <v>1.0544913176614819E-2</v>
      </c>
      <c r="K776" s="10">
        <f t="shared" si="118"/>
        <v>3.6796364807347545E-3</v>
      </c>
      <c r="L776" s="7">
        <f t="shared" si="112"/>
        <v>708598.46129305824</v>
      </c>
      <c r="M776" s="7">
        <f t="shared" si="113"/>
        <v>-5290.1762837136785</v>
      </c>
      <c r="N776" s="7">
        <f t="shared" si="114"/>
        <v>387674.69596641517</v>
      </c>
      <c r="O776" s="7">
        <f t="shared" si="115"/>
        <v>-5686.9836502853504</v>
      </c>
      <c r="P776" s="7">
        <f t="shared" si="116"/>
        <v>984480.808456684</v>
      </c>
      <c r="Q776" s="7">
        <f t="shared" si="119"/>
        <v>0</v>
      </c>
      <c r="R776" s="7">
        <f t="shared" si="111"/>
        <v>0</v>
      </c>
      <c r="S776" s="163">
        <f t="shared" si="117"/>
        <v>2069776.8057821584</v>
      </c>
    </row>
    <row r="777" spans="1:19" ht="15.75" thickBot="1" x14ac:dyDescent="0.3">
      <c r="A777" s="104">
        <v>13</v>
      </c>
      <c r="B777" s="133">
        <v>42739</v>
      </c>
      <c r="C777" s="89">
        <f>LN('Historical Rates'!C758/'Historical Rates'!C757)</f>
        <v>3.000435063317144E-5</v>
      </c>
      <c r="D777" s="89">
        <f>LN('Historical Rates'!D758/'Historical Rates'!D757)</f>
        <v>1.4587894636598666E-3</v>
      </c>
      <c r="E777" s="89">
        <f>LN('Historical Rates'!E758/'Historical Rates'!E757)</f>
        <v>9.9236584888288126E-3</v>
      </c>
      <c r="F777" s="89">
        <f>LN('Historical Rates'!F758/'Historical Rates'!F757)</f>
        <v>-2.0055366813348432E-2</v>
      </c>
      <c r="G777" s="89">
        <f>LN('Historical Rates'!G758/'Historical Rates'!G757)</f>
        <v>7.0952649487131198E-3</v>
      </c>
      <c r="H777" s="89">
        <f>LN('Historical Rates'!H758/'Historical Rates'!H757)</f>
        <v>0</v>
      </c>
      <c r="I777" s="89">
        <f>LN('Historical Rates'!I758/'Historical Rates'!I757)</f>
        <v>-3.5026305512020003E-3</v>
      </c>
      <c r="K777" s="10">
        <f t="shared" si="118"/>
        <v>3.1295556543554258E-3</v>
      </c>
      <c r="L777" s="7">
        <f t="shared" si="112"/>
        <v>10565.303689855351</v>
      </c>
      <c r="M777" s="7">
        <f t="shared" si="113"/>
        <v>-2639.2987904425136</v>
      </c>
      <c r="N777" s="7">
        <f t="shared" si="114"/>
        <v>806764.63668484788</v>
      </c>
      <c r="O777" s="7">
        <f t="shared" si="115"/>
        <v>12580.129941009071</v>
      </c>
      <c r="P777" s="7">
        <f t="shared" si="116"/>
        <v>933088.36712959909</v>
      </c>
      <c r="Q777" s="7">
        <f t="shared" si="119"/>
        <v>0</v>
      </c>
      <c r="R777" s="7">
        <f t="shared" si="111"/>
        <v>0</v>
      </c>
      <c r="S777" s="163">
        <f t="shared" si="117"/>
        <v>1760359.138654869</v>
      </c>
    </row>
    <row r="778" spans="1:19" ht="15.75" thickBot="1" x14ac:dyDescent="0.3">
      <c r="A778" s="104">
        <v>14</v>
      </c>
      <c r="B778" s="133">
        <v>42740</v>
      </c>
      <c r="C778" s="89">
        <f>LN('Historical Rates'!C759/'Historical Rates'!C758)</f>
        <v>3.6537926243487362E-3</v>
      </c>
      <c r="D778" s="89">
        <f>LN('Historical Rates'!D759/'Historical Rates'!D758)</f>
        <v>3.5339398591341109E-3</v>
      </c>
      <c r="E778" s="89">
        <f>LN('Historical Rates'!E759/'Historical Rates'!E758)</f>
        <v>-1.0238948630025124E-2</v>
      </c>
      <c r="F778" s="89">
        <f>LN('Historical Rates'!F759/'Historical Rates'!F758)</f>
        <v>1.0989121575595385E-2</v>
      </c>
      <c r="G778" s="89">
        <f>LN('Historical Rates'!G759/'Historical Rates'!G758)</f>
        <v>-6.6349939944236221E-3</v>
      </c>
      <c r="H778" s="89">
        <f>LN('Historical Rates'!H759/'Historical Rates'!H758)</f>
        <v>3.4839194453874316E-3</v>
      </c>
      <c r="I778" s="89">
        <f>LN('Historical Rates'!I759/'Historical Rates'!I758)</f>
        <v>-3.5149421074446084E-3</v>
      </c>
      <c r="K778" s="10">
        <f t="shared" si="118"/>
        <v>-7.6738134374497793E-4</v>
      </c>
      <c r="L778" s="7">
        <f t="shared" si="112"/>
        <v>1286594.3731946587</v>
      </c>
      <c r="M778" s="7">
        <f t="shared" si="113"/>
        <v>-6393.7418167999394</v>
      </c>
      <c r="N778" s="7">
        <f t="shared" si="114"/>
        <v>-832396.81019211817</v>
      </c>
      <c r="O778" s="7">
        <f t="shared" si="115"/>
        <v>-6893.1462907237174</v>
      </c>
      <c r="P778" s="7">
        <f t="shared" si="116"/>
        <v>-872558.77785005234</v>
      </c>
      <c r="Q778" s="7">
        <f t="shared" si="119"/>
        <v>0</v>
      </c>
      <c r="R778" s="7">
        <f t="shared" si="111"/>
        <v>0</v>
      </c>
      <c r="S778" s="163">
        <f t="shared" si="117"/>
        <v>-431648.1029550354</v>
      </c>
    </row>
    <row r="779" spans="1:19" ht="15.75" thickBot="1" x14ac:dyDescent="0.3">
      <c r="A779" s="104">
        <v>15</v>
      </c>
      <c r="B779" s="133">
        <v>42741</v>
      </c>
      <c r="C779" s="89">
        <f>LN('Historical Rates'!C760/'Historical Rates'!C759)</f>
        <v>-5.8464795432617515E-3</v>
      </c>
      <c r="D779" s="89">
        <f>LN('Historical Rates'!D760/'Historical Rates'!D759)</f>
        <v>2.48704791407404E-3</v>
      </c>
      <c r="E779" s="89">
        <f>LN('Historical Rates'!E760/'Historical Rates'!E759)</f>
        <v>1.3178252064749906E-3</v>
      </c>
      <c r="F779" s="89">
        <f>LN('Historical Rates'!F760/'Historical Rates'!F759)</f>
        <v>3.6363676433837124E-3</v>
      </c>
      <c r="G779" s="89">
        <f>LN('Historical Rates'!G760/'Historical Rates'!G759)</f>
        <v>1.103786713323097E-3</v>
      </c>
      <c r="H779" s="89">
        <f>LN('Historical Rates'!H760/'Historical Rates'!H759)</f>
        <v>-5.5801121309627258E-3</v>
      </c>
      <c r="I779" s="89">
        <f>LN('Historical Rates'!I760/'Historical Rates'!I759)</f>
        <v>3.5149421074445919E-3</v>
      </c>
      <c r="K779" s="10">
        <f t="shared" si="118"/>
        <v>-3.223466797436206E-3</v>
      </c>
      <c r="L779" s="7">
        <f t="shared" si="112"/>
        <v>-2058695.8420222336</v>
      </c>
      <c r="M779" s="7">
        <f t="shared" si="113"/>
        <v>-4499.6640810114022</v>
      </c>
      <c r="N779" s="7">
        <f t="shared" si="114"/>
        <v>107135.36495766755</v>
      </c>
      <c r="O779" s="7">
        <f t="shared" si="115"/>
        <v>-2280.9843316653014</v>
      </c>
      <c r="P779" s="7">
        <f t="shared" si="116"/>
        <v>145157.44647150856</v>
      </c>
      <c r="Q779" s="7">
        <f t="shared" si="119"/>
        <v>0</v>
      </c>
      <c r="R779" s="7">
        <f t="shared" si="111"/>
        <v>0</v>
      </c>
      <c r="S779" s="163">
        <f t="shared" si="117"/>
        <v>-1813183.6790057342</v>
      </c>
    </row>
    <row r="780" spans="1:19" ht="15.75" thickBot="1" x14ac:dyDescent="0.3">
      <c r="A780" s="104">
        <v>16</v>
      </c>
      <c r="B780" s="133">
        <v>42744</v>
      </c>
      <c r="C780" s="89">
        <f>LN('Historical Rates'!C761/'Historical Rates'!C760)</f>
        <v>-5.6993957332669466E-3</v>
      </c>
      <c r="D780" s="89">
        <f>LN('Historical Rates'!D761/'Historical Rates'!D760)</f>
        <v>-1.1659511639576042E-2</v>
      </c>
      <c r="E780" s="89">
        <f>LN('Historical Rates'!E761/'Historical Rates'!E760)</f>
        <v>3.1157570906414724E-3</v>
      </c>
      <c r="F780" s="89">
        <f>LN('Historical Rates'!F761/'Historical Rates'!F760)</f>
        <v>1.0830430774369591E-2</v>
      </c>
      <c r="G780" s="89">
        <f>LN('Historical Rates'!G761/'Historical Rates'!G760)</f>
        <v>2.5707741778778553E-3</v>
      </c>
      <c r="H780" s="89">
        <f>LN('Historical Rates'!H761/'Historical Rates'!H760)</f>
        <v>-5.8459186711999509E-3</v>
      </c>
      <c r="I780" s="89">
        <f>LN('Historical Rates'!I761/'Historical Rates'!I760)</f>
        <v>0</v>
      </c>
      <c r="K780" s="10">
        <f t="shared" si="118"/>
        <v>-2.4910832969948981E-3</v>
      </c>
      <c r="L780" s="7">
        <f t="shared" si="112"/>
        <v>-2006903.8489391345</v>
      </c>
      <c r="M780" s="7">
        <f t="shared" si="113"/>
        <v>21094.843179274918</v>
      </c>
      <c r="N780" s="7">
        <f t="shared" si="114"/>
        <v>253302.00954207467</v>
      </c>
      <c r="O780" s="7">
        <f t="shared" si="115"/>
        <v>-6793.6043118388134</v>
      </c>
      <c r="P780" s="7">
        <f t="shared" si="116"/>
        <v>338078.91561964189</v>
      </c>
      <c r="Q780" s="7">
        <f t="shared" si="119"/>
        <v>0</v>
      </c>
      <c r="R780" s="7">
        <f t="shared" ref="R780:R843" si="120">I780*R$5</f>
        <v>0</v>
      </c>
      <c r="S780" s="163">
        <f t="shared" si="117"/>
        <v>-1401221.6849099817</v>
      </c>
    </row>
    <row r="781" spans="1:19" ht="15.75" thickBot="1" x14ac:dyDescent="0.3">
      <c r="A781" s="104">
        <v>17</v>
      </c>
      <c r="B781" s="133">
        <v>42745</v>
      </c>
      <c r="C781" s="89">
        <f>LN('Historical Rates'!C762/'Historical Rates'!C761)</f>
        <v>-3.9321849843481179E-4</v>
      </c>
      <c r="D781" s="89">
        <f>LN('Historical Rates'!D762/'Historical Rates'!D761)</f>
        <v>-1.6767977100049212E-3</v>
      </c>
      <c r="E781" s="89">
        <f>LN('Historical Rates'!E762/'Historical Rates'!E761)</f>
        <v>-7.218179827668687E-3</v>
      </c>
      <c r="F781" s="89">
        <f>LN('Historical Rates'!F762/'Historical Rates'!F761)</f>
        <v>-1.0830430774369664E-2</v>
      </c>
      <c r="G781" s="89">
        <f>LN('Historical Rates'!G762/'Historical Rates'!G761)</f>
        <v>-7.393465489267833E-3</v>
      </c>
      <c r="H781" s="89">
        <f>LN('Historical Rates'!H762/'Historical Rates'!H761)</f>
        <v>-4.6915318711808864E-4</v>
      </c>
      <c r="I781" s="89">
        <f>LN('Historical Rates'!I762/'Historical Rates'!I761)</f>
        <v>-1.0582109330536972E-2</v>
      </c>
      <c r="K781" s="10">
        <f t="shared" si="118"/>
        <v>-3.0004829380460107E-3</v>
      </c>
      <c r="L781" s="7">
        <f t="shared" si="112"/>
        <v>-138462.34845155096</v>
      </c>
      <c r="M781" s="7">
        <f t="shared" si="113"/>
        <v>3033.7278120515939</v>
      </c>
      <c r="N781" s="7">
        <f t="shared" si="114"/>
        <v>-586817.0728316044</v>
      </c>
      <c r="O781" s="7">
        <f t="shared" si="115"/>
        <v>6793.6043118388588</v>
      </c>
      <c r="P781" s="7">
        <f t="shared" si="116"/>
        <v>-972304.30303539324</v>
      </c>
      <c r="Q781" s="7">
        <f t="shared" si="119"/>
        <v>0</v>
      </c>
      <c r="R781" s="7">
        <f t="shared" si="120"/>
        <v>0</v>
      </c>
      <c r="S781" s="163">
        <f t="shared" si="117"/>
        <v>-1687756.3921946581</v>
      </c>
    </row>
    <row r="782" spans="1:19" ht="15.75" thickBot="1" x14ac:dyDescent="0.3">
      <c r="A782" s="104">
        <v>18</v>
      </c>
      <c r="B782" s="133">
        <v>42746</v>
      </c>
      <c r="C782" s="89">
        <f>LN('Historical Rates'!C763/'Historical Rates'!C762)</f>
        <v>6.9642573340325531E-3</v>
      </c>
      <c r="D782" s="89">
        <f>LN('Historical Rates'!D763/'Historical Rates'!D762)</f>
        <v>8.7719860728370409E-3</v>
      </c>
      <c r="E782" s="89">
        <f>LN('Historical Rates'!E763/'Historical Rates'!E762)</f>
        <v>1.350580883286513E-2</v>
      </c>
      <c r="F782" s="89">
        <f>LN('Historical Rates'!F763/'Historical Rates'!F762)</f>
        <v>7.2333045935200607E-3</v>
      </c>
      <c r="G782" s="89">
        <f>LN('Historical Rates'!G763/'Historical Rates'!G762)</f>
        <v>1.1389505276377766E-2</v>
      </c>
      <c r="H782" s="89">
        <f>LN('Historical Rates'!H763/'Historical Rates'!H762)</f>
        <v>7.0142910920267141E-3</v>
      </c>
      <c r="I782" s="89">
        <f>LN('Historical Rates'!I763/'Historical Rates'!I762)</f>
        <v>1.757514482150771E-2</v>
      </c>
      <c r="K782" s="10">
        <f t="shared" si="118"/>
        <v>8.938191520819639E-3</v>
      </c>
      <c r="L782" s="7">
        <f t="shared" si="112"/>
        <v>2452294.1558685228</v>
      </c>
      <c r="M782" s="7">
        <f t="shared" si="113"/>
        <v>-15870.619310433614</v>
      </c>
      <c r="N782" s="7">
        <f t="shared" si="114"/>
        <v>1097983.0642547021</v>
      </c>
      <c r="O782" s="7">
        <f t="shared" si="115"/>
        <v>-4537.2349723773286</v>
      </c>
      <c r="P782" s="7">
        <f t="shared" si="116"/>
        <v>1497817.9049785582</v>
      </c>
      <c r="Q782" s="7">
        <f t="shared" si="119"/>
        <v>0</v>
      </c>
      <c r="R782" s="7">
        <f t="shared" si="120"/>
        <v>0</v>
      </c>
      <c r="S782" s="163">
        <f t="shared" si="117"/>
        <v>5027687.270818972</v>
      </c>
    </row>
    <row r="783" spans="1:19" ht="15.75" thickBot="1" x14ac:dyDescent="0.3">
      <c r="A783" s="104">
        <v>19</v>
      </c>
      <c r="B783" s="133">
        <v>42747</v>
      </c>
      <c r="C783" s="89">
        <f>LN('Historical Rates'!C764/'Historical Rates'!C763)</f>
        <v>3.3292872790869378E-3</v>
      </c>
      <c r="D783" s="89">
        <f>LN('Historical Rates'!D764/'Historical Rates'!D763)</f>
        <v>1.6621653525581599E-3</v>
      </c>
      <c r="E783" s="89">
        <f>LN('Historical Rates'!E764/'Historical Rates'!E763)</f>
        <v>-2.3567839403177177E-3</v>
      </c>
      <c r="F783" s="89">
        <f>LN('Historical Rates'!F764/'Historical Rates'!F763)</f>
        <v>0</v>
      </c>
      <c r="G783" s="89">
        <f>LN('Historical Rates'!G764/'Historical Rates'!G763)</f>
        <v>-1.8892652723132061E-3</v>
      </c>
      <c r="H783" s="89">
        <f>LN('Historical Rates'!H764/'Historical Rates'!H763)</f>
        <v>3.2565741737193309E-3</v>
      </c>
      <c r="I783" s="89">
        <f>LN('Historical Rates'!I764/'Historical Rates'!I763)</f>
        <v>3.4782643763247925E-3</v>
      </c>
      <c r="K783" s="10">
        <f t="shared" si="118"/>
        <v>1.2964848093391856E-3</v>
      </c>
      <c r="L783" s="7">
        <f t="shared" si="112"/>
        <v>1172327.693552478</v>
      </c>
      <c r="M783" s="7">
        <f t="shared" si="113"/>
        <v>-3007.2543802969726</v>
      </c>
      <c r="N783" s="7">
        <f t="shared" si="114"/>
        <v>-191599.69496083565</v>
      </c>
      <c r="O783" s="7">
        <f t="shared" si="115"/>
        <v>0</v>
      </c>
      <c r="P783" s="7">
        <f t="shared" si="116"/>
        <v>-248454.63287979376</v>
      </c>
      <c r="Q783" s="7">
        <f t="shared" si="119"/>
        <v>0</v>
      </c>
      <c r="R783" s="7">
        <f t="shared" si="120"/>
        <v>0</v>
      </c>
      <c r="S783" s="163">
        <f t="shared" si="117"/>
        <v>729266.11133155168</v>
      </c>
    </row>
    <row r="784" spans="1:19" ht="15.75" thickBot="1" x14ac:dyDescent="0.3">
      <c r="A784" s="104">
        <v>20</v>
      </c>
      <c r="B784" s="133">
        <v>42748</v>
      </c>
      <c r="C784" s="89">
        <f>LN('Historical Rates'!C765/'Historical Rates'!C764)</f>
        <v>-6.3381657338655662E-3</v>
      </c>
      <c r="D784" s="89">
        <f>LN('Historical Rates'!D765/'Historical Rates'!D764)</f>
        <v>-1.0385295356513523E-3</v>
      </c>
      <c r="E784" s="89">
        <f>LN('Historical Rates'!E765/'Historical Rates'!E764)</f>
        <v>2.55529510722283E-3</v>
      </c>
      <c r="F784" s="89">
        <f>LN('Historical Rates'!F765/'Historical Rates'!F764)</f>
        <v>7.1813594086645761E-3</v>
      </c>
      <c r="G784" s="89">
        <f>LN('Historical Rates'!G765/'Historical Rates'!G764)</f>
        <v>2.923800584420651E-3</v>
      </c>
      <c r="H784" s="89">
        <f>LN('Historical Rates'!H765/'Historical Rates'!H764)</f>
        <v>-6.2900615074915796E-3</v>
      </c>
      <c r="I784" s="89">
        <f>LN('Historical Rates'!I765/'Historical Rates'!I764)</f>
        <v>6.920442844573757E-3</v>
      </c>
      <c r="K784" s="10">
        <f t="shared" si="118"/>
        <v>-2.9195177751174606E-3</v>
      </c>
      <c r="L784" s="7">
        <f t="shared" si="112"/>
        <v>-2231831.1978694038</v>
      </c>
      <c r="M784" s="7">
        <f t="shared" si="113"/>
        <v>1878.948138552317</v>
      </c>
      <c r="N784" s="7">
        <f t="shared" si="114"/>
        <v>207738.07675081491</v>
      </c>
      <c r="O784" s="7">
        <f t="shared" si="115"/>
        <v>-4504.6513162730289</v>
      </c>
      <c r="P784" s="7">
        <f t="shared" si="116"/>
        <v>384504.92446014221</v>
      </c>
      <c r="Q784" s="7">
        <f t="shared" si="119"/>
        <v>0</v>
      </c>
      <c r="R784" s="7">
        <f t="shared" si="120"/>
        <v>0</v>
      </c>
      <c r="S784" s="163">
        <f t="shared" si="117"/>
        <v>-1642213.8998361675</v>
      </c>
    </row>
    <row r="785" spans="1:19" ht="15.75" thickBot="1" x14ac:dyDescent="0.3">
      <c r="A785" s="104">
        <v>21</v>
      </c>
      <c r="B785" s="133">
        <v>42751</v>
      </c>
      <c r="C785" s="89">
        <f>LN('Historical Rates'!C766/'Historical Rates'!C765)</f>
        <v>6.3261588770621117E-4</v>
      </c>
      <c r="D785" s="89">
        <f>LN('Historical Rates'!D766/'Historical Rates'!D765)</f>
        <v>6.2324713765642354E-4</v>
      </c>
      <c r="E785" s="89">
        <f>LN('Historical Rates'!E766/'Historical Rates'!E765)</f>
        <v>2.2093196920294498E-3</v>
      </c>
      <c r="F785" s="89">
        <f>LN('Historical Rates'!F766/'Historical Rates'!F765)</f>
        <v>-1.7905107737882331E-3</v>
      </c>
      <c r="G785" s="89">
        <f>LN('Historical Rates'!G766/'Historical Rates'!G765)</f>
        <v>1.9444619361052985E-3</v>
      </c>
      <c r="H785" s="89">
        <f>LN('Historical Rates'!H766/'Historical Rates'!H765)</f>
        <v>7.0085273281134662E-4</v>
      </c>
      <c r="I785" s="89">
        <f>LN('Historical Rates'!I766/'Historical Rates'!I765)</f>
        <v>0</v>
      </c>
      <c r="K785" s="10">
        <f t="shared" si="118"/>
        <v>1.1699316566063161E-3</v>
      </c>
      <c r="L785" s="7">
        <f t="shared" si="112"/>
        <v>222760.32747245231</v>
      </c>
      <c r="M785" s="7">
        <f t="shared" si="113"/>
        <v>-1127.6030280863702</v>
      </c>
      <c r="N785" s="7">
        <f t="shared" si="114"/>
        <v>179611.279516248</v>
      </c>
      <c r="O785" s="7">
        <f t="shared" si="115"/>
        <v>1123.133693074145</v>
      </c>
      <c r="P785" s="7">
        <f t="shared" si="116"/>
        <v>255713.4689149592</v>
      </c>
      <c r="Q785" s="7">
        <f t="shared" si="119"/>
        <v>0</v>
      </c>
      <c r="R785" s="7">
        <f t="shared" si="120"/>
        <v>0</v>
      </c>
      <c r="S785" s="163">
        <f t="shared" si="117"/>
        <v>658080.60656864732</v>
      </c>
    </row>
    <row r="786" spans="1:19" ht="15.75" thickBot="1" x14ac:dyDescent="0.3">
      <c r="A786" s="104">
        <v>22</v>
      </c>
      <c r="B786" s="133">
        <v>42752</v>
      </c>
      <c r="C786" s="89">
        <f>LN('Historical Rates'!C767/'Historical Rates'!C766)</f>
        <v>3.5772835791777805E-3</v>
      </c>
      <c r="D786" s="89">
        <f>LN('Historical Rates'!D767/'Historical Rates'!D766)</f>
        <v>3.3174403221807526E-3</v>
      </c>
      <c r="E786" s="89">
        <f>LN('Historical Rates'!E767/'Historical Rates'!E766)</f>
        <v>-1.3873358303258451E-3</v>
      </c>
      <c r="F786" s="89">
        <f>LN('Historical Rates'!F767/'Historical Rates'!F766)</f>
        <v>3.5778213478839024E-3</v>
      </c>
      <c r="G786" s="89">
        <f>LN('Historical Rates'!G767/'Historical Rates'!G766)</f>
        <v>-7.8948171592143289E-4</v>
      </c>
      <c r="H786" s="89">
        <f>LN('Historical Rates'!H767/'Historical Rates'!H766)</f>
        <v>3.4969146253669547E-3</v>
      </c>
      <c r="I786" s="89">
        <f>LN('Historical Rates'!I767/'Historical Rates'!I766)</f>
        <v>6.8728792877620504E-3</v>
      </c>
      <c r="K786" s="10">
        <f t="shared" si="118"/>
        <v>1.8396561980834538E-3</v>
      </c>
      <c r="L786" s="7">
        <f t="shared" si="112"/>
        <v>1259653.5702712873</v>
      </c>
      <c r="M786" s="7">
        <f t="shared" si="113"/>
        <v>-6002.0424110619824</v>
      </c>
      <c r="N786" s="7">
        <f t="shared" si="114"/>
        <v>-112786.37695691161</v>
      </c>
      <c r="O786" s="7">
        <f t="shared" si="115"/>
        <v>-2244.2599968871355</v>
      </c>
      <c r="P786" s="7">
        <f t="shared" si="116"/>
        <v>-103823.63597590706</v>
      </c>
      <c r="Q786" s="7">
        <f t="shared" si="119"/>
        <v>0</v>
      </c>
      <c r="R786" s="7">
        <f t="shared" si="120"/>
        <v>0</v>
      </c>
      <c r="S786" s="163">
        <f t="shared" si="117"/>
        <v>1034797.2549305197</v>
      </c>
    </row>
    <row r="787" spans="1:19" ht="15.75" thickBot="1" x14ac:dyDescent="0.3">
      <c r="A787" s="104">
        <v>23</v>
      </c>
      <c r="B787" s="133">
        <v>42753</v>
      </c>
      <c r="C787" s="89">
        <f>LN('Historical Rates'!C768/'Historical Rates'!C767)</f>
        <v>-1.7118920583312192E-3</v>
      </c>
      <c r="D787" s="89">
        <f>LN('Historical Rates'!D768/'Historical Rates'!D767)</f>
        <v>4.5435848508094297E-3</v>
      </c>
      <c r="E787" s="89">
        <f>LN('Historical Rates'!E768/'Historical Rates'!E767)</f>
        <v>6.2701442501735156E-3</v>
      </c>
      <c r="F787" s="89">
        <f>LN('Historical Rates'!F768/'Historical Rates'!F767)</f>
        <v>3.5650661644961446E-3</v>
      </c>
      <c r="G787" s="89">
        <f>LN('Historical Rates'!G768/'Historical Rates'!G767)</f>
        <v>7.1131590119619314E-3</v>
      </c>
      <c r="H787" s="89">
        <f>LN('Historical Rates'!H768/'Historical Rates'!H767)</f>
        <v>-1.6303718529325046E-3</v>
      </c>
      <c r="I787" s="89">
        <f>LN('Historical Rates'!I768/'Historical Rates'!I767)</f>
        <v>6.8259650703998906E-3</v>
      </c>
      <c r="K787" s="10">
        <f t="shared" si="118"/>
        <v>1.4789968421288176E-3</v>
      </c>
      <c r="L787" s="7">
        <f t="shared" si="112"/>
        <v>-602801.23044973076</v>
      </c>
      <c r="M787" s="7">
        <f t="shared" si="113"/>
        <v>-8220.4309118936017</v>
      </c>
      <c r="N787" s="7">
        <f t="shared" si="114"/>
        <v>509744.5315804928</v>
      </c>
      <c r="O787" s="7">
        <f t="shared" si="115"/>
        <v>-2236.2590530034968</v>
      </c>
      <c r="P787" s="7">
        <f t="shared" si="116"/>
        <v>935441.59035365586</v>
      </c>
      <c r="Q787" s="7">
        <f t="shared" si="119"/>
        <v>0</v>
      </c>
      <c r="R787" s="7">
        <f t="shared" si="120"/>
        <v>0</v>
      </c>
      <c r="S787" s="163">
        <f t="shared" si="117"/>
        <v>831928.20151952084</v>
      </c>
    </row>
    <row r="788" spans="1:19" ht="15.75" thickBot="1" x14ac:dyDescent="0.3">
      <c r="A788" s="104">
        <v>24</v>
      </c>
      <c r="B788" s="133">
        <v>42754</v>
      </c>
      <c r="C788" s="89">
        <f>LN('Historical Rates'!C769/'Historical Rates'!C768)</f>
        <v>-6.4231332208996164E-3</v>
      </c>
      <c r="D788" s="89">
        <f>LN('Historical Rates'!D769/'Historical Rates'!D768)</f>
        <v>-3.7159415178214276E-3</v>
      </c>
      <c r="E788" s="89">
        <f>LN('Historical Rates'!E769/'Historical Rates'!E768)</f>
        <v>-5.8735661474176824E-3</v>
      </c>
      <c r="F788" s="89">
        <f>LN('Historical Rates'!F769/'Historical Rates'!F768)</f>
        <v>-7.1428875123801137E-3</v>
      </c>
      <c r="G788" s="89">
        <f>LN('Historical Rates'!G769/'Historical Rates'!G768)</f>
        <v>-5.8078145041001511E-3</v>
      </c>
      <c r="H788" s="89">
        <f>LN('Historical Rates'!H769/'Historical Rates'!H768)</f>
        <v>-6.5481992635002756E-3</v>
      </c>
      <c r="I788" s="89">
        <f>LN('Historical Rates'!I769/'Historical Rates'!I768)</f>
        <v>-1.0256500167188997E-2</v>
      </c>
      <c r="K788" s="10">
        <f t="shared" si="118"/>
        <v>-6.2077509440199028E-3</v>
      </c>
      <c r="L788" s="7">
        <f t="shared" si="112"/>
        <v>-2261750.4357577292</v>
      </c>
      <c r="M788" s="7">
        <f t="shared" si="113"/>
        <v>6723.0263157617219</v>
      </c>
      <c r="N788" s="7">
        <f t="shared" si="114"/>
        <v>-477503.88269609777</v>
      </c>
      <c r="O788" s="7">
        <f t="shared" si="115"/>
        <v>4480.5190498906741</v>
      </c>
      <c r="P788" s="7">
        <f t="shared" si="116"/>
        <v>-763777.56030171958</v>
      </c>
      <c r="Q788" s="7">
        <f t="shared" si="119"/>
        <v>0</v>
      </c>
      <c r="R788" s="7">
        <f t="shared" si="120"/>
        <v>0</v>
      </c>
      <c r="S788" s="163">
        <f t="shared" si="117"/>
        <v>-3491828.3333898941</v>
      </c>
    </row>
    <row r="789" spans="1:19" ht="15.75" thickBot="1" x14ac:dyDescent="0.3">
      <c r="A789" s="104">
        <v>25</v>
      </c>
      <c r="B789" s="133">
        <v>42755</v>
      </c>
      <c r="C789" s="89">
        <f>LN('Historical Rates'!C770/'Historical Rates'!C769)</f>
        <v>1.6021042376078507E-3</v>
      </c>
      <c r="D789" s="89">
        <f>LN('Historical Rates'!D770/'Historical Rates'!D769)</f>
        <v>-2.277669480373288E-3</v>
      </c>
      <c r="E789" s="89">
        <f>LN('Historical Rates'!E770/'Historical Rates'!E769)</f>
        <v>-2.5492501094016769E-4</v>
      </c>
      <c r="F789" s="89">
        <f>LN('Historical Rates'!F770/'Historical Rates'!F769)</f>
        <v>-1.444068415479436E-2</v>
      </c>
      <c r="G789" s="89">
        <f>LN('Historical Rates'!G770/'Historical Rates'!G769)</f>
        <v>-9.1052573973063767E-4</v>
      </c>
      <c r="H789" s="89">
        <f>LN('Historical Rates'!H770/'Historical Rates'!H769)</f>
        <v>1.4067997630815956E-3</v>
      </c>
      <c r="I789" s="89">
        <f>LN('Historical Rates'!I770/'Historical Rates'!I769)</f>
        <v>-6.8965790590603286E-3</v>
      </c>
      <c r="K789" s="10">
        <f t="shared" si="118"/>
        <v>7.766373176316244E-4</v>
      </c>
      <c r="L789" s="7">
        <f t="shared" si="112"/>
        <v>564142.1145911325</v>
      </c>
      <c r="M789" s="7">
        <f t="shared" si="113"/>
        <v>4120.8484530010874</v>
      </c>
      <c r="N789" s="7">
        <f t="shared" si="114"/>
        <v>-20724.663597053885</v>
      </c>
      <c r="O789" s="7">
        <f t="shared" si="115"/>
        <v>9058.2079497778577</v>
      </c>
      <c r="P789" s="7">
        <f t="shared" si="116"/>
        <v>-119741.96620646627</v>
      </c>
      <c r="Q789" s="7">
        <f t="shared" si="119"/>
        <v>0</v>
      </c>
      <c r="R789" s="7">
        <f t="shared" si="120"/>
        <v>0</v>
      </c>
      <c r="S789" s="163">
        <f t="shared" si="117"/>
        <v>436854.54119039135</v>
      </c>
    </row>
    <row r="790" spans="1:19" ht="15.75" thickBot="1" x14ac:dyDescent="0.3">
      <c r="A790" s="104">
        <v>26</v>
      </c>
      <c r="B790" s="133">
        <v>42758</v>
      </c>
      <c r="C790" s="89">
        <f>LN('Historical Rates'!C771/'Historical Rates'!C770)</f>
        <v>2.3832879521453001E-3</v>
      </c>
      <c r="D790" s="89">
        <f>LN('Historical Rates'!D771/'Historical Rates'!D770)</f>
        <v>2.0727536606486002E-4</v>
      </c>
      <c r="E790" s="89">
        <f>LN('Historical Rates'!E771/'Historical Rates'!E770)</f>
        <v>8.7780158827007392E-4</v>
      </c>
      <c r="F790" s="89">
        <f>LN('Historical Rates'!F771/'Historical Rates'!F770)</f>
        <v>1.0850016024065623E-2</v>
      </c>
      <c r="G790" s="89">
        <f>LN('Historical Rates'!G771/'Historical Rates'!G770)</f>
        <v>3.9466294779026565E-4</v>
      </c>
      <c r="H790" s="89">
        <f>LN('Historical Rates'!H771/'Historical Rates'!H770)</f>
        <v>2.3402772207070854E-3</v>
      </c>
      <c r="I790" s="89">
        <f>LN('Historical Rates'!I771/'Historical Rates'!I770)</f>
        <v>-3.466207976486284E-3</v>
      </c>
      <c r="K790" s="10">
        <f t="shared" si="118"/>
        <v>1.6983271590946037E-3</v>
      </c>
      <c r="L790" s="7">
        <f t="shared" si="112"/>
        <v>839216.99564964115</v>
      </c>
      <c r="M790" s="7">
        <f t="shared" si="113"/>
        <v>-375.0106760238213</v>
      </c>
      <c r="N790" s="7">
        <f t="shared" si="114"/>
        <v>71362.721746147843</v>
      </c>
      <c r="O790" s="7">
        <f t="shared" si="115"/>
        <v>-6805.8895514156438</v>
      </c>
      <c r="P790" s="7">
        <f t="shared" si="116"/>
        <v>51901.572130433873</v>
      </c>
      <c r="Q790" s="7">
        <f t="shared" si="119"/>
        <v>0</v>
      </c>
      <c r="R790" s="7">
        <f t="shared" si="120"/>
        <v>0</v>
      </c>
      <c r="S790" s="163">
        <f t="shared" si="117"/>
        <v>955300.38929878338</v>
      </c>
    </row>
    <row r="791" spans="1:19" ht="15.75" thickBot="1" x14ac:dyDescent="0.3">
      <c r="A791" s="104">
        <v>27</v>
      </c>
      <c r="B791" s="133">
        <v>42759</v>
      </c>
      <c r="C791" s="89">
        <f>LN('Historical Rates'!C772/'Historical Rates'!C771)</f>
        <v>-1.356872767692483E-3</v>
      </c>
      <c r="D791" s="89">
        <f>LN('Historical Rates'!D772/'Historical Rates'!D771)</f>
        <v>2.0703941143084951E-3</v>
      </c>
      <c r="E791" s="89">
        <f>LN('Historical Rates'!E772/'Historical Rates'!E771)</f>
        <v>6.8823784483948765E-3</v>
      </c>
      <c r="F791" s="89">
        <f>LN('Historical Rates'!F772/'Historical Rates'!F771)</f>
        <v>3.59066813072854E-3</v>
      </c>
      <c r="G791" s="89">
        <f>LN('Historical Rates'!G772/'Historical Rates'!G771)</f>
        <v>7.3185072772483069E-3</v>
      </c>
      <c r="H791" s="89">
        <f>LN('Historical Rates'!H772/'Historical Rates'!H771)</f>
        <v>-1.4035090023201979E-3</v>
      </c>
      <c r="I791" s="89">
        <f>LN('Historical Rates'!I772/'Historical Rates'!I771)</f>
        <v>1.3793322132335769E-2</v>
      </c>
      <c r="K791" s="10">
        <f t="shared" si="118"/>
        <v>1.8456630645313733E-3</v>
      </c>
      <c r="L791" s="7">
        <f t="shared" si="112"/>
        <v>-477789.80569959938</v>
      </c>
      <c r="M791" s="7">
        <f t="shared" si="113"/>
        <v>-3745.8377769773874</v>
      </c>
      <c r="N791" s="7">
        <f t="shared" si="114"/>
        <v>559517.39519224619</v>
      </c>
      <c r="O791" s="7">
        <f t="shared" si="115"/>
        <v>-2252.3183983620911</v>
      </c>
      <c r="P791" s="7">
        <f t="shared" si="116"/>
        <v>962446.65343924402</v>
      </c>
      <c r="Q791" s="7">
        <f t="shared" si="119"/>
        <v>0</v>
      </c>
      <c r="R791" s="7">
        <f t="shared" si="120"/>
        <v>0</v>
      </c>
      <c r="S791" s="163">
        <f t="shared" si="117"/>
        <v>1038176.0867565514</v>
      </c>
    </row>
    <row r="792" spans="1:19" ht="15.75" thickBot="1" x14ac:dyDescent="0.3">
      <c r="A792" s="104">
        <v>28</v>
      </c>
      <c r="B792" s="133">
        <v>42760</v>
      </c>
      <c r="C792" s="89">
        <f>LN('Historical Rates'!C773/'Historical Rates'!C772)</f>
        <v>-8.880057140635755E-3</v>
      </c>
      <c r="D792" s="89">
        <f>LN('Historical Rates'!D773/'Historical Rates'!D772)</f>
        <v>-9.350717482433794E-3</v>
      </c>
      <c r="E792" s="89">
        <f>LN('Historical Rates'!E773/'Historical Rates'!E772)</f>
        <v>-8.4119504665277241E-3</v>
      </c>
      <c r="F792" s="89">
        <f>LN('Historical Rates'!F773/'Historical Rates'!F772)</f>
        <v>-5.3908486348764233E-3</v>
      </c>
      <c r="G792" s="89">
        <f>LN('Historical Rates'!G773/'Historical Rates'!G772)</f>
        <v>-9.0805152064615379E-3</v>
      </c>
      <c r="H792" s="89">
        <f>LN('Historical Rates'!H773/'Historical Rates'!H772)</f>
        <v>-8.6987735538759502E-3</v>
      </c>
      <c r="I792" s="89">
        <f>LN('Historical Rates'!I773/'Historical Rates'!I772)</f>
        <v>-6.8728792877620643E-3</v>
      </c>
      <c r="K792" s="10">
        <f t="shared" si="118"/>
        <v>-8.861645213109906E-3</v>
      </c>
      <c r="L792" s="7">
        <f t="shared" si="112"/>
        <v>-3126896.5498077353</v>
      </c>
      <c r="M792" s="7">
        <f t="shared" si="113"/>
        <v>16917.682747201034</v>
      </c>
      <c r="N792" s="7">
        <f t="shared" si="114"/>
        <v>-683867.16144845006</v>
      </c>
      <c r="O792" s="7">
        <f t="shared" si="115"/>
        <v>3381.517623198934</v>
      </c>
      <c r="P792" s="7">
        <f t="shared" si="116"/>
        <v>-1194165.8511609831</v>
      </c>
      <c r="Q792" s="7">
        <f t="shared" si="119"/>
        <v>0</v>
      </c>
      <c r="R792" s="7">
        <f t="shared" si="120"/>
        <v>0</v>
      </c>
      <c r="S792" s="163">
        <f t="shared" si="117"/>
        <v>-4984630.3620467689</v>
      </c>
    </row>
    <row r="793" spans="1:19" ht="15.75" thickBot="1" x14ac:dyDescent="0.3">
      <c r="A793" s="104">
        <v>29</v>
      </c>
      <c r="B793" s="133">
        <v>42761</v>
      </c>
      <c r="C793" s="89">
        <f>LN('Historical Rates'!C774/'Historical Rates'!C773)</f>
        <v>-1.9197080627016826E-3</v>
      </c>
      <c r="D793" s="89">
        <f>LN('Historical Rates'!D774/'Historical Rates'!D773)</f>
        <v>-5.0230327462735579E-3</v>
      </c>
      <c r="E793" s="89">
        <f>LN('Historical Rates'!E774/'Historical Rates'!E773)</f>
        <v>-1.1912867304024893E-3</v>
      </c>
      <c r="F793" s="89">
        <f>LN('Historical Rates'!F774/'Historical Rates'!F773)</f>
        <v>-3.6101122240996741E-3</v>
      </c>
      <c r="G793" s="89">
        <f>LN('Historical Rates'!G774/'Historical Rates'!G773)</f>
        <v>-1.7042000472730092E-3</v>
      </c>
      <c r="H793" s="89">
        <f>LN('Historical Rates'!H774/'Historical Rates'!H773)</f>
        <v>-1.89080651936485E-3</v>
      </c>
      <c r="I793" s="89">
        <f>LN('Historical Rates'!I774/'Historical Rates'!I773)</f>
        <v>-3.4542348680874461E-3</v>
      </c>
      <c r="K793" s="10">
        <f t="shared" si="118"/>
        <v>-1.7521782031943124E-3</v>
      </c>
      <c r="L793" s="7">
        <f t="shared" si="112"/>
        <v>-675978.59144746733</v>
      </c>
      <c r="M793" s="7">
        <f t="shared" si="113"/>
        <v>9087.8667428352255</v>
      </c>
      <c r="N793" s="7">
        <f t="shared" si="114"/>
        <v>-96848.154067630749</v>
      </c>
      <c r="O793" s="7">
        <f t="shared" si="115"/>
        <v>2264.5150948110027</v>
      </c>
      <c r="P793" s="7">
        <f t="shared" si="116"/>
        <v>-224116.9640410073</v>
      </c>
      <c r="Q793" s="7">
        <f t="shared" si="119"/>
        <v>0</v>
      </c>
      <c r="R793" s="7">
        <f t="shared" si="120"/>
        <v>0</v>
      </c>
      <c r="S793" s="163">
        <f t="shared" si="117"/>
        <v>-985591.32771845919</v>
      </c>
    </row>
    <row r="794" spans="1:19" ht="15.75" thickBot="1" x14ac:dyDescent="0.3">
      <c r="A794" s="104">
        <v>30</v>
      </c>
      <c r="B794" s="133">
        <v>42762</v>
      </c>
      <c r="C794" s="89">
        <f>LN('Historical Rates'!C775/'Historical Rates'!C774)</f>
        <v>1.2802147632005089E-3</v>
      </c>
      <c r="D794" s="89">
        <f>LN('Historical Rates'!D775/'Historical Rates'!D774)</f>
        <v>1.6771492400881605E-3</v>
      </c>
      <c r="E794" s="89">
        <f>LN('Historical Rates'!E775/'Historical Rates'!E774)</f>
        <v>-1.2211227325672088E-3</v>
      </c>
      <c r="F794" s="89">
        <f>LN('Historical Rates'!F775/'Historical Rates'!F774)</f>
        <v>-9.0827145743192506E-3</v>
      </c>
      <c r="G794" s="89">
        <f>LN('Historical Rates'!G775/'Historical Rates'!G774)</f>
        <v>1.4913338024940821E-3</v>
      </c>
      <c r="H794" s="89">
        <f>LN('Historical Rates'!H775/'Historical Rates'!H774)</f>
        <v>1.1821729713453058E-3</v>
      </c>
      <c r="I794" s="89">
        <f>LN('Historical Rates'!I775/'Historical Rates'!I774)</f>
        <v>-3.466207976486284E-3</v>
      </c>
      <c r="K794" s="10">
        <f t="shared" si="118"/>
        <v>9.7833593648275364E-4</v>
      </c>
      <c r="L794" s="7">
        <f t="shared" si="112"/>
        <v>450796.55036746775</v>
      </c>
      <c r="M794" s="7">
        <f t="shared" si="113"/>
        <v>-3034.3638139878635</v>
      </c>
      <c r="N794" s="7">
        <f t="shared" si="114"/>
        <v>-99273.734459544168</v>
      </c>
      <c r="O794" s="7">
        <f t="shared" si="115"/>
        <v>5697.3143710332361</v>
      </c>
      <c r="P794" s="7">
        <f t="shared" si="116"/>
        <v>196123.22199000703</v>
      </c>
      <c r="Q794" s="7">
        <f t="shared" si="119"/>
        <v>0</v>
      </c>
      <c r="R794" s="7">
        <f t="shared" si="120"/>
        <v>0</v>
      </c>
      <c r="S794" s="163">
        <f t="shared" si="117"/>
        <v>550308.98845497589</v>
      </c>
    </row>
    <row r="795" spans="1:19" ht="15.75" thickBot="1" x14ac:dyDescent="0.3">
      <c r="A795" s="104">
        <v>31</v>
      </c>
      <c r="B795" s="133">
        <v>42765</v>
      </c>
      <c r="C795" s="89">
        <f>LN('Historical Rates'!C776/'Historical Rates'!C775)</f>
        <v>1.3698423779473032E-3</v>
      </c>
      <c r="D795" s="89">
        <f>LN('Historical Rates'!D776/'Historical Rates'!D775)</f>
        <v>1.2560185867261596E-3</v>
      </c>
      <c r="E795" s="89">
        <f>LN('Historical Rates'!E776/'Historical Rates'!E775)</f>
        <v>-1.1657166922904583E-3</v>
      </c>
      <c r="F795" s="89">
        <f>LN('Historical Rates'!F776/'Historical Rates'!F775)</f>
        <v>-1.8264845260344098E-3</v>
      </c>
      <c r="G795" s="89">
        <f>LN('Historical Rates'!G776/'Historical Rates'!G775)</f>
        <v>2.4327200971418741E-4</v>
      </c>
      <c r="H795" s="89">
        <f>LN('Historical Rates'!H776/'Historical Rates'!H775)</f>
        <v>1.1807770884239477E-3</v>
      </c>
      <c r="I795" s="89">
        <f>LN('Historical Rates'!I776/'Historical Rates'!I775)</f>
        <v>-6.9686693160933158E-3</v>
      </c>
      <c r="K795" s="10">
        <f t="shared" si="118"/>
        <v>7.439231312302843E-4</v>
      </c>
      <c r="L795" s="7">
        <f t="shared" si="112"/>
        <v>482356.7391005758</v>
      </c>
      <c r="M795" s="7">
        <f t="shared" si="113"/>
        <v>-2272.4378118298505</v>
      </c>
      <c r="N795" s="7">
        <f t="shared" si="114"/>
        <v>-94769.384173373226</v>
      </c>
      <c r="O795" s="7">
        <f t="shared" si="115"/>
        <v>1145.6989486456043</v>
      </c>
      <c r="P795" s="7">
        <f t="shared" si="116"/>
        <v>31992.361659971197</v>
      </c>
      <c r="Q795" s="7">
        <f t="shared" si="119"/>
        <v>0</v>
      </c>
      <c r="R795" s="7">
        <f t="shared" si="120"/>
        <v>0</v>
      </c>
      <c r="S795" s="163">
        <f t="shared" si="117"/>
        <v>418452.97772398952</v>
      </c>
    </row>
    <row r="796" spans="1:19" ht="15.75" thickBot="1" x14ac:dyDescent="0.3">
      <c r="A796" s="104">
        <v>32</v>
      </c>
      <c r="B796" s="133">
        <v>42766</v>
      </c>
      <c r="C796" s="89">
        <f>LN('Historical Rates'!C777/'Historical Rates'!C776)</f>
        <v>-7.5727865025550034E-3</v>
      </c>
      <c r="D796" s="89">
        <f>LN('Historical Rates'!D777/'Historical Rates'!D776)</f>
        <v>-7.5598848079402878E-3</v>
      </c>
      <c r="E796" s="89">
        <f>LN('Historical Rates'!E777/'Historical Rates'!E776)</f>
        <v>-7.3954907831560246E-3</v>
      </c>
      <c r="F796" s="89">
        <f>LN('Historical Rates'!F777/'Historical Rates'!F776)</f>
        <v>-5.4995555660384355E-3</v>
      </c>
      <c r="G796" s="89">
        <f>LN('Historical Rates'!G777/'Historical Rates'!G776)</f>
        <v>-6.5586007561957487E-3</v>
      </c>
      <c r="H796" s="89">
        <f>LN('Historical Rates'!H777/'Historical Rates'!H776)</f>
        <v>-7.5811782195107586E-3</v>
      </c>
      <c r="I796" s="89">
        <f>LN('Historical Rates'!I777/'Historical Rates'!I776)</f>
        <v>-3.5026305512020003E-3</v>
      </c>
      <c r="K796" s="10">
        <f t="shared" si="118"/>
        <v>-7.3124037778959251E-3</v>
      </c>
      <c r="L796" s="7">
        <f t="shared" si="112"/>
        <v>-2666572.9299096083</v>
      </c>
      <c r="M796" s="7">
        <f t="shared" si="113"/>
        <v>13677.638430033079</v>
      </c>
      <c r="N796" s="7">
        <f t="shared" si="114"/>
        <v>-601231.93895633204</v>
      </c>
      <c r="O796" s="7">
        <f t="shared" si="115"/>
        <v>3449.7062199089296</v>
      </c>
      <c r="P796" s="7">
        <f t="shared" si="116"/>
        <v>-862512.40996484505</v>
      </c>
      <c r="Q796" s="7">
        <f t="shared" si="119"/>
        <v>0</v>
      </c>
      <c r="R796" s="7">
        <f t="shared" si="120"/>
        <v>0</v>
      </c>
      <c r="S796" s="163">
        <f t="shared" si="117"/>
        <v>-4113189.9341808436</v>
      </c>
    </row>
    <row r="797" spans="1:19" ht="15.75" thickBot="1" x14ac:dyDescent="0.3">
      <c r="A797" s="104">
        <v>33</v>
      </c>
      <c r="B797" s="133">
        <v>42767</v>
      </c>
      <c r="C797" s="89">
        <f>LN('Historical Rates'!C778/'Historical Rates'!C777)</f>
        <v>-6.1799763168500759E-3</v>
      </c>
      <c r="D797" s="89">
        <f>LN('Historical Rates'!D778/'Historical Rates'!D777)</f>
        <v>-6.131745610003487E-3</v>
      </c>
      <c r="E797" s="89">
        <f>LN('Historical Rates'!E778/'Historical Rates'!E777)</f>
        <v>-4.9416867788227943E-3</v>
      </c>
      <c r="F797" s="89">
        <f>LN('Historical Rates'!F778/'Historical Rates'!F777)</f>
        <v>-7.3801072976225337E-3</v>
      </c>
      <c r="G797" s="89">
        <f>LN('Historical Rates'!G778/'Historical Rates'!G777)</f>
        <v>-2.6662187688890251E-3</v>
      </c>
      <c r="H797" s="89">
        <f>LN('Historical Rates'!H778/'Historical Rates'!H777)</f>
        <v>-5.9630468882464127E-3</v>
      </c>
      <c r="I797" s="89">
        <f>LN('Historical Rates'!I778/'Historical Rates'!I777)</f>
        <v>0</v>
      </c>
      <c r="K797" s="10">
        <f t="shared" si="118"/>
        <v>-5.1783241835200106E-3</v>
      </c>
      <c r="L797" s="7">
        <f t="shared" si="112"/>
        <v>-2176128.6348736864</v>
      </c>
      <c r="M797" s="7">
        <f t="shared" si="113"/>
        <v>11093.793295697098</v>
      </c>
      <c r="N797" s="7">
        <f t="shared" si="114"/>
        <v>-401744.79434326105</v>
      </c>
      <c r="O797" s="7">
        <f t="shared" si="115"/>
        <v>4629.3199045796864</v>
      </c>
      <c r="P797" s="7">
        <f t="shared" si="116"/>
        <v>-350630.700256538</v>
      </c>
      <c r="Q797" s="7">
        <f t="shared" si="119"/>
        <v>0</v>
      </c>
      <c r="R797" s="7">
        <f t="shared" si="120"/>
        <v>0</v>
      </c>
      <c r="S797" s="163">
        <f t="shared" si="117"/>
        <v>-2912781.0162732084</v>
      </c>
    </row>
    <row r="798" spans="1:19" ht="15.75" thickBot="1" x14ac:dyDescent="0.3">
      <c r="A798" s="104">
        <v>34</v>
      </c>
      <c r="B798" s="133">
        <v>42768</v>
      </c>
      <c r="C798" s="89">
        <f>LN('Historical Rates'!C779/'Historical Rates'!C778)</f>
        <v>3.7002775630353584E-4</v>
      </c>
      <c r="D798" s="89">
        <f>LN('Historical Rates'!D779/'Historical Rates'!D778)</f>
        <v>4.2408821670387114E-4</v>
      </c>
      <c r="E798" s="89">
        <f>LN('Historical Rates'!E779/'Historical Rates'!E778)</f>
        <v>7.5177536927220337E-3</v>
      </c>
      <c r="F798" s="89">
        <f>LN('Historical Rates'!F779/'Historical Rates'!F778)</f>
        <v>-3.710579396535713E-3</v>
      </c>
      <c r="G798" s="89">
        <f>LN('Historical Rates'!G779/'Historical Rates'!G778)</f>
        <v>5.2032438646110119E-3</v>
      </c>
      <c r="H798" s="89">
        <f>LN('Historical Rates'!H779/'Historical Rates'!H778)</f>
        <v>2.3920583776306664E-4</v>
      </c>
      <c r="I798" s="89">
        <f>LN('Historical Rates'!I779/'Historical Rates'!I778)</f>
        <v>3.5026305512020745E-3</v>
      </c>
      <c r="K798" s="10">
        <f t="shared" si="118"/>
        <v>2.5374441515027719E-3</v>
      </c>
      <c r="L798" s="7">
        <f t="shared" si="112"/>
        <v>130296.29158847813</v>
      </c>
      <c r="M798" s="7">
        <f t="shared" si="113"/>
        <v>-767.27694110109508</v>
      </c>
      <c r="N798" s="7">
        <f t="shared" si="114"/>
        <v>611171.55869708501</v>
      </c>
      <c r="O798" s="7">
        <f t="shared" si="115"/>
        <v>2327.5351380649568</v>
      </c>
      <c r="P798" s="7">
        <f t="shared" si="116"/>
        <v>684271.32129682763</v>
      </c>
      <c r="Q798" s="7">
        <f t="shared" si="119"/>
        <v>0</v>
      </c>
      <c r="R798" s="7">
        <f t="shared" si="120"/>
        <v>0</v>
      </c>
      <c r="S798" s="163">
        <f t="shared" si="117"/>
        <v>1427299.4297793547</v>
      </c>
    </row>
    <row r="799" spans="1:19" ht="15.75" thickBot="1" x14ac:dyDescent="0.3">
      <c r="A799" s="104">
        <v>35</v>
      </c>
      <c r="B799" s="133">
        <v>42769</v>
      </c>
      <c r="C799" s="89">
        <f>LN('Historical Rates'!C780/'Historical Rates'!C779)</f>
        <v>1.9711722533809848E-3</v>
      </c>
      <c r="D799" s="89">
        <f>LN('Historical Rates'!D780/'Historical Rates'!D779)</f>
        <v>1.9061744625914665E-3</v>
      </c>
      <c r="E799" s="89">
        <f>LN('Historical Rates'!E780/'Historical Rates'!E779)</f>
        <v>4.6771702877830687E-3</v>
      </c>
      <c r="F799" s="89">
        <f>LN('Historical Rates'!F780/'Historical Rates'!F779)</f>
        <v>1.2927234501459755E-2</v>
      </c>
      <c r="G799" s="89">
        <f>LN('Historical Rates'!G780/'Historical Rates'!G779)</f>
        <v>4.3863727461426428E-3</v>
      </c>
      <c r="H799" s="89">
        <f>LN('Historical Rates'!H780/'Historical Rates'!H779)</f>
        <v>1.9115895904699219E-3</v>
      </c>
      <c r="I799" s="89">
        <f>LN('Historical Rates'!I780/'Historical Rates'!I779)</f>
        <v>1.0434877292579714E-2</v>
      </c>
      <c r="K799" s="10">
        <f t="shared" si="118"/>
        <v>2.9149223202479856E-3</v>
      </c>
      <c r="L799" s="7">
        <f t="shared" si="112"/>
        <v>694100.45685049077</v>
      </c>
      <c r="M799" s="7">
        <f t="shared" si="113"/>
        <v>-3448.7251785245221</v>
      </c>
      <c r="N799" s="7">
        <f t="shared" si="114"/>
        <v>380240.37124858832</v>
      </c>
      <c r="O799" s="7">
        <f t="shared" si="115"/>
        <v>-8108.8663857306601</v>
      </c>
      <c r="P799" s="7">
        <f t="shared" si="116"/>
        <v>576845.74330974708</v>
      </c>
      <c r="Q799" s="7">
        <f t="shared" si="119"/>
        <v>0</v>
      </c>
      <c r="R799" s="7">
        <f t="shared" si="120"/>
        <v>0</v>
      </c>
      <c r="S799" s="163">
        <f t="shared" si="117"/>
        <v>1639628.9798445711</v>
      </c>
    </row>
    <row r="800" spans="1:19" ht="15.75" thickBot="1" x14ac:dyDescent="0.3">
      <c r="A800" s="104">
        <v>36</v>
      </c>
      <c r="B800" s="133">
        <v>42772</v>
      </c>
      <c r="C800" s="89">
        <f>LN('Historical Rates'!C781/'Historical Rates'!C780)</f>
        <v>-6.4205678029226948E-3</v>
      </c>
      <c r="D800" s="89">
        <f>LN('Historical Rates'!D781/'Historical Rates'!D780)</f>
        <v>-5.7294586440373215E-3</v>
      </c>
      <c r="E800" s="89">
        <f>LN('Historical Rates'!E781/'Historical Rates'!E780)</f>
        <v>-1.3030526455253629E-2</v>
      </c>
      <c r="F800" s="89">
        <f>LN('Historical Rates'!F781/'Historical Rates'!F780)</f>
        <v>-5.5197932235979217E-3</v>
      </c>
      <c r="G800" s="89">
        <f>LN('Historical Rates'!G781/'Historical Rates'!G780)</f>
        <v>-1.3864244477463499E-2</v>
      </c>
      <c r="H800" s="89">
        <f>LN('Historical Rates'!H781/'Historical Rates'!H780)</f>
        <v>-6.4663139934551892E-3</v>
      </c>
      <c r="I800" s="89">
        <f>LN('Historical Rates'!I781/'Historical Rates'!I780)</f>
        <v>-1.3937507843781624E-2</v>
      </c>
      <c r="K800" s="10">
        <f t="shared" si="118"/>
        <v>-9.119424867812663E-3</v>
      </c>
      <c r="L800" s="7">
        <f t="shared" si="112"/>
        <v>-2260847.0860952432</v>
      </c>
      <c r="M800" s="7">
        <f t="shared" si="113"/>
        <v>10365.960027679439</v>
      </c>
      <c r="N800" s="7">
        <f t="shared" si="114"/>
        <v>-1059343.9862243468</v>
      </c>
      <c r="O800" s="7">
        <f t="shared" si="115"/>
        <v>3462.4006953662683</v>
      </c>
      <c r="P800" s="7">
        <f t="shared" si="116"/>
        <v>-1823267.3951532007</v>
      </c>
      <c r="Q800" s="7">
        <f t="shared" si="119"/>
        <v>0</v>
      </c>
      <c r="R800" s="7">
        <f t="shared" si="120"/>
        <v>0</v>
      </c>
      <c r="S800" s="163">
        <f t="shared" si="117"/>
        <v>-5129630.1067497451</v>
      </c>
    </row>
    <row r="801" spans="1:19" ht="15.75" thickBot="1" x14ac:dyDescent="0.3">
      <c r="A801" s="104">
        <v>37</v>
      </c>
      <c r="B801" s="133">
        <v>42773</v>
      </c>
      <c r="C801" s="89">
        <f>LN('Historical Rates'!C782/'Historical Rates'!C781)</f>
        <v>-3.4743799685318984E-3</v>
      </c>
      <c r="D801" s="89">
        <f>LN('Historical Rates'!D782/'Historical Rates'!D781)</f>
        <v>-1.9171376624907313E-3</v>
      </c>
      <c r="E801" s="89">
        <f>LN('Historical Rates'!E782/'Historical Rates'!E781)</f>
        <v>-4.3911669577637131E-3</v>
      </c>
      <c r="F801" s="89">
        <f>LN('Historical Rates'!F782/'Historical Rates'!F781)</f>
        <v>9.1828009823349821E-3</v>
      </c>
      <c r="G801" s="89">
        <f>LN('Historical Rates'!G782/'Historical Rates'!G781)</f>
        <v>-3.8906950422662079E-3</v>
      </c>
      <c r="H801" s="89">
        <f>LN('Historical Rates'!H782/'Historical Rates'!H781)</f>
        <v>-3.3694376041617687E-3</v>
      </c>
      <c r="I801" s="89">
        <f>LN('Historical Rates'!I782/'Historical Rates'!I781)</f>
        <v>3.5026305512020745E-3</v>
      </c>
      <c r="K801" s="10">
        <f t="shared" si="118"/>
        <v>-3.7233387138518688E-3</v>
      </c>
      <c r="L801" s="7">
        <f t="shared" si="112"/>
        <v>-1223418.5618703919</v>
      </c>
      <c r="M801" s="7">
        <f t="shared" si="113"/>
        <v>3468.5602273470681</v>
      </c>
      <c r="N801" s="7">
        <f t="shared" si="114"/>
        <v>-356989.13049967843</v>
      </c>
      <c r="O801" s="7">
        <f t="shared" si="115"/>
        <v>-5760.0955721892642</v>
      </c>
      <c r="P801" s="7">
        <f t="shared" si="116"/>
        <v>-511659.86192606488</v>
      </c>
      <c r="Q801" s="7">
        <f t="shared" si="119"/>
        <v>0</v>
      </c>
      <c r="R801" s="7">
        <f t="shared" si="120"/>
        <v>0</v>
      </c>
      <c r="S801" s="163">
        <f t="shared" si="117"/>
        <v>-2094359.0896409773</v>
      </c>
    </row>
    <row r="802" spans="1:19" ht="15.75" thickBot="1" x14ac:dyDescent="0.3">
      <c r="A802" s="104">
        <v>38</v>
      </c>
      <c r="B802" s="133">
        <v>42774</v>
      </c>
      <c r="C802" s="89">
        <f>LN('Historical Rates'!C783/'Historical Rates'!C782)</f>
        <v>3.8768754458916124E-3</v>
      </c>
      <c r="D802" s="89">
        <f>LN('Historical Rates'!D783/'Historical Rates'!D782)</f>
        <v>8.5251497064375132E-4</v>
      </c>
      <c r="E802" s="89">
        <f>LN('Historical Rates'!E783/'Historical Rates'!E782)</f>
        <v>-3.0446720053565559E-3</v>
      </c>
      <c r="F802" s="89">
        <f>LN('Historical Rates'!F783/'Historical Rates'!F782)</f>
        <v>-5.4995555660384355E-3</v>
      </c>
      <c r="G802" s="89">
        <f>LN('Historical Rates'!G783/'Historical Rates'!G782)</f>
        <v>-6.1896511013038405E-4</v>
      </c>
      <c r="H802" s="89">
        <f>LN('Historical Rates'!H783/'Historical Rates'!H782)</f>
        <v>3.8498603854417151E-3</v>
      </c>
      <c r="I802" s="89">
        <f>LN('Historical Rates'!I783/'Historical Rates'!I782)</f>
        <v>6.9686693160934355E-3</v>
      </c>
      <c r="K802" s="10">
        <f t="shared" si="118"/>
        <v>1.8455858287653015E-3</v>
      </c>
      <c r="L802" s="7">
        <f t="shared" si="112"/>
        <v>1365147.5732424068</v>
      </c>
      <c r="M802" s="7">
        <f t="shared" si="113"/>
        <v>-1542.4033329725301</v>
      </c>
      <c r="N802" s="7">
        <f t="shared" si="114"/>
        <v>-247522.99839732845</v>
      </c>
      <c r="O802" s="7">
        <f t="shared" si="115"/>
        <v>3449.7062199089296</v>
      </c>
      <c r="P802" s="7">
        <f t="shared" si="116"/>
        <v>-81399.23570105774</v>
      </c>
      <c r="Q802" s="7">
        <f t="shared" si="119"/>
        <v>0</v>
      </c>
      <c r="R802" s="7">
        <f t="shared" si="120"/>
        <v>0</v>
      </c>
      <c r="S802" s="163">
        <f t="shared" si="117"/>
        <v>1038132.6420309573</v>
      </c>
    </row>
    <row r="803" spans="1:19" ht="15.75" thickBot="1" x14ac:dyDescent="0.3">
      <c r="A803" s="104">
        <v>39</v>
      </c>
      <c r="B803" s="133">
        <v>42775</v>
      </c>
      <c r="C803" s="89">
        <f>LN('Historical Rates'!C784/'Historical Rates'!C783)</f>
        <v>4.8481574727498953E-3</v>
      </c>
      <c r="D803" s="89">
        <f>LN('Historical Rates'!D784/'Historical Rates'!D783)</f>
        <v>5.9473412344893707E-3</v>
      </c>
      <c r="E803" s="89">
        <f>LN('Historical Rates'!E784/'Historical Rates'!E783)</f>
        <v>3.5367481423573036E-3</v>
      </c>
      <c r="F803" s="89">
        <f>LN('Historical Rates'!F784/'Historical Rates'!F783)</f>
        <v>3.6697288889624017E-3</v>
      </c>
      <c r="G803" s="89">
        <f>LN('Historical Rates'!G784/'Historical Rates'!G783)</f>
        <v>5.341414740341794E-3</v>
      </c>
      <c r="H803" s="89">
        <f>LN('Historical Rates'!H784/'Historical Rates'!H783)</f>
        <v>4.7915760098994837E-3</v>
      </c>
      <c r="I803" s="89">
        <f>LN('Historical Rates'!I784/'Historical Rates'!I783)</f>
        <v>3.4662079764863291E-3</v>
      </c>
      <c r="K803" s="10">
        <f t="shared" si="118"/>
        <v>4.7717199942607993E-3</v>
      </c>
      <c r="L803" s="7">
        <f t="shared" si="112"/>
        <v>1707160.9601580671</v>
      </c>
      <c r="M803" s="7">
        <f t="shared" si="113"/>
        <v>-10760.161707746314</v>
      </c>
      <c r="N803" s="7">
        <f t="shared" si="114"/>
        <v>287527.36033053964</v>
      </c>
      <c r="O803" s="7">
        <f t="shared" si="115"/>
        <v>-2301.9108401794456</v>
      </c>
      <c r="P803" s="7">
        <f t="shared" si="116"/>
        <v>702441.97986312758</v>
      </c>
      <c r="Q803" s="7">
        <f t="shared" si="119"/>
        <v>0</v>
      </c>
      <c r="R803" s="7">
        <f t="shared" si="120"/>
        <v>0</v>
      </c>
      <c r="S803" s="163">
        <f t="shared" si="117"/>
        <v>2684068.2278038082</v>
      </c>
    </row>
    <row r="804" spans="1:19" ht="15.75" thickBot="1" x14ac:dyDescent="0.3">
      <c r="A804" s="104">
        <v>40</v>
      </c>
      <c r="B804" s="133">
        <v>42776</v>
      </c>
      <c r="C804" s="89">
        <f>LN('Historical Rates'!C785/'Historical Rates'!C784)</f>
        <v>-2.0352160961354796E-3</v>
      </c>
      <c r="D804" s="89">
        <f>LN('Historical Rates'!D785/'Historical Rates'!D784)</f>
        <v>-2.1179709917149169E-4</v>
      </c>
      <c r="E804" s="89">
        <f>LN('Historical Rates'!E785/'Historical Rates'!E784)</f>
        <v>2.9185289379615354E-3</v>
      </c>
      <c r="F804" s="89">
        <f>LN('Historical Rates'!F785/'Historical Rates'!F784)</f>
        <v>5.4794657646255705E-3</v>
      </c>
      <c r="G804" s="89">
        <f>LN('Historical Rates'!G785/'Historical Rates'!G784)</f>
        <v>2.4911209081317984E-3</v>
      </c>
      <c r="H804" s="89">
        <f>LN('Historical Rates'!H785/'Historical Rates'!H784)</f>
        <v>-1.9138761822842757E-3</v>
      </c>
      <c r="I804" s="89">
        <f>LN('Historical Rates'!I785/'Historical Rates'!I784)</f>
        <v>0</v>
      </c>
      <c r="K804" s="10">
        <f t="shared" si="118"/>
        <v>-2.7526310332269218E-4</v>
      </c>
      <c r="L804" s="7">
        <f t="shared" si="112"/>
        <v>-716651.94134815934</v>
      </c>
      <c r="M804" s="7">
        <f t="shared" si="113"/>
        <v>383.19157190793044</v>
      </c>
      <c r="N804" s="7">
        <f t="shared" si="114"/>
        <v>237267.93308529485</v>
      </c>
      <c r="O804" s="7">
        <f t="shared" si="115"/>
        <v>-3437.1044901766818</v>
      </c>
      <c r="P804" s="7">
        <f t="shared" si="116"/>
        <v>327603.82555026235</v>
      </c>
      <c r="Q804" s="7">
        <f t="shared" si="119"/>
        <v>0</v>
      </c>
      <c r="R804" s="7">
        <f t="shared" si="120"/>
        <v>0</v>
      </c>
      <c r="S804" s="163">
        <f t="shared" si="117"/>
        <v>-154834.09563087084</v>
      </c>
    </row>
    <row r="805" spans="1:19" ht="15.75" thickBot="1" x14ac:dyDescent="0.3">
      <c r="A805" s="104">
        <v>41</v>
      </c>
      <c r="B805" s="133">
        <v>42779</v>
      </c>
      <c r="C805" s="89">
        <f>LN('Historical Rates'!C786/'Historical Rates'!C785)</f>
        <v>-2.0393666494016691E-3</v>
      </c>
      <c r="D805" s="89">
        <f>LN('Historical Rates'!D786/'Historical Rates'!D785)</f>
        <v>-4.4581328481368048E-3</v>
      </c>
      <c r="E805" s="89">
        <f>LN('Historical Rates'!E786/'Historical Rates'!E785)</f>
        <v>-7.3850232104001653E-3</v>
      </c>
      <c r="F805" s="89">
        <f>LN('Historical Rates'!F786/'Historical Rates'!F785)</f>
        <v>3.6363676433837124E-3</v>
      </c>
      <c r="G805" s="89">
        <f>LN('Historical Rates'!G786/'Historical Rates'!G785)</f>
        <v>-9.7537658263675085E-3</v>
      </c>
      <c r="H805" s="89">
        <f>LN('Historical Rates'!H786/'Historical Rates'!H785)</f>
        <v>-2.1574981400211257E-3</v>
      </c>
      <c r="I805" s="89">
        <f>LN('Historical Rates'!I786/'Historical Rates'!I785)</f>
        <v>-1.3937507843781624E-2</v>
      </c>
      <c r="K805" s="10">
        <f t="shared" si="118"/>
        <v>-4.6141104636068389E-3</v>
      </c>
      <c r="L805" s="7">
        <f t="shared" si="112"/>
        <v>-718113.45792201685</v>
      </c>
      <c r="M805" s="7">
        <f t="shared" si="113"/>
        <v>8065.8278160301843</v>
      </c>
      <c r="N805" s="7">
        <f t="shared" si="114"/>
        <v>-600380.95566817687</v>
      </c>
      <c r="O805" s="7">
        <f t="shared" si="115"/>
        <v>-2280.9843316653014</v>
      </c>
      <c r="P805" s="7">
        <f t="shared" si="116"/>
        <v>-1282704.0983072</v>
      </c>
      <c r="Q805" s="7">
        <f t="shared" si="119"/>
        <v>0</v>
      </c>
      <c r="R805" s="7">
        <f t="shared" si="120"/>
        <v>0</v>
      </c>
      <c r="S805" s="163">
        <f t="shared" si="117"/>
        <v>-2595413.6684130291</v>
      </c>
    </row>
    <row r="806" spans="1:19" ht="15.75" thickBot="1" x14ac:dyDescent="0.3">
      <c r="A806" s="104">
        <v>42</v>
      </c>
      <c r="B806" s="133">
        <v>42780</v>
      </c>
      <c r="C806" s="89">
        <f>LN('Historical Rates'!C787/'Historical Rates'!C786)</f>
        <v>-4.1844307471949919E-3</v>
      </c>
      <c r="D806" s="89">
        <f>LN('Historical Rates'!D787/'Historical Rates'!D786)</f>
        <v>-4.0507463980792909E-3</v>
      </c>
      <c r="E806" s="89">
        <f>LN('Historical Rates'!E787/'Historical Rates'!E786)</f>
        <v>-4.6325379663573855E-3</v>
      </c>
      <c r="F806" s="89">
        <f>LN('Historical Rates'!F787/'Historical Rates'!F786)</f>
        <v>9.033485097667826E-3</v>
      </c>
      <c r="G806" s="89">
        <f>LN('Historical Rates'!G787/'Historical Rates'!G786)</f>
        <v>-3.9781255844450964E-3</v>
      </c>
      <c r="H806" s="89">
        <f>LN('Historical Rates'!H787/'Historical Rates'!H786)</f>
        <v>-4.0880181977095116E-3</v>
      </c>
      <c r="I806" s="89">
        <f>LN('Historical Rates'!I787/'Historical Rates'!I786)</f>
        <v>-7.0422826254129232E-3</v>
      </c>
      <c r="K806" s="10">
        <f t="shared" si="118"/>
        <v>-4.2161323355022484E-3</v>
      </c>
      <c r="L806" s="7">
        <f t="shared" si="112"/>
        <v>-1473445.7063838975</v>
      </c>
      <c r="M806" s="7">
        <f t="shared" si="113"/>
        <v>7328.7683625145783</v>
      </c>
      <c r="N806" s="7">
        <f t="shared" si="114"/>
        <v>-376611.89303967706</v>
      </c>
      <c r="O806" s="7">
        <f t="shared" si="115"/>
        <v>-5666.4341972140974</v>
      </c>
      <c r="P806" s="7">
        <f t="shared" si="116"/>
        <v>-523157.73021268198</v>
      </c>
      <c r="Q806" s="7">
        <f t="shared" si="119"/>
        <v>0</v>
      </c>
      <c r="R806" s="7">
        <f t="shared" si="120"/>
        <v>0</v>
      </c>
      <c r="S806" s="163">
        <f t="shared" si="117"/>
        <v>-2371552.995470956</v>
      </c>
    </row>
    <row r="807" spans="1:19" ht="15.75" thickBot="1" x14ac:dyDescent="0.3">
      <c r="A807" s="104">
        <v>43</v>
      </c>
      <c r="B807" s="133">
        <v>42781</v>
      </c>
      <c r="C807" s="89">
        <f>LN('Historical Rates'!C788/'Historical Rates'!C787)</f>
        <v>1.6758740189463869E-3</v>
      </c>
      <c r="D807" s="89">
        <f>LN('Historical Rates'!D788/'Historical Rates'!D787)</f>
        <v>3.6251239187874247E-3</v>
      </c>
      <c r="E807" s="89">
        <f>LN('Historical Rates'!E788/'Historical Rates'!E787)</f>
        <v>-7.0111889758218298E-4</v>
      </c>
      <c r="F807" s="89">
        <f>LN('Historical Rates'!F788/'Historical Rates'!F787)</f>
        <v>5.38117890451675E-3</v>
      </c>
      <c r="G807" s="89">
        <f>LN('Historical Rates'!G788/'Historical Rates'!G787)</f>
        <v>-2.1801080797058929E-4</v>
      </c>
      <c r="H807" s="89">
        <f>LN('Historical Rates'!H788/'Historical Rates'!H787)</f>
        <v>1.4447389943739854E-3</v>
      </c>
      <c r="I807" s="89">
        <f>LN('Historical Rates'!I788/'Historical Rates'!I787)</f>
        <v>3.5273405179684406E-3</v>
      </c>
      <c r="K807" s="10">
        <f t="shared" si="118"/>
        <v>8.7914564949055586E-4</v>
      </c>
      <c r="L807" s="7">
        <f t="shared" si="112"/>
        <v>590118.35225428618</v>
      </c>
      <c r="M807" s="7">
        <f t="shared" si="113"/>
        <v>-6558.7155737030416</v>
      </c>
      <c r="N807" s="7">
        <f t="shared" si="114"/>
        <v>-56998.931726390692</v>
      </c>
      <c r="O807" s="7">
        <f t="shared" si="115"/>
        <v>-3375.452091436222</v>
      </c>
      <c r="P807" s="7">
        <f t="shared" si="116"/>
        <v>-28670.296359091848</v>
      </c>
      <c r="Q807" s="7">
        <f t="shared" si="119"/>
        <v>0</v>
      </c>
      <c r="R807" s="7">
        <f t="shared" si="120"/>
        <v>0</v>
      </c>
      <c r="S807" s="163">
        <f t="shared" si="117"/>
        <v>494514.95650366432</v>
      </c>
    </row>
    <row r="808" spans="1:19" ht="15.75" thickBot="1" x14ac:dyDescent="0.3">
      <c r="A808" s="104">
        <v>44</v>
      </c>
      <c r="B808" s="133">
        <v>42782</v>
      </c>
      <c r="C808" s="89">
        <f>LN('Historical Rates'!C789/'Historical Rates'!C788)</f>
        <v>-5.5660213040297423E-3</v>
      </c>
      <c r="D808" s="89">
        <f>LN('Historical Rates'!D789/'Historical Rates'!D788)</f>
        <v>-5.9778145559150333E-3</v>
      </c>
      <c r="E808" s="89">
        <f>LN('Historical Rates'!E789/'Historical Rates'!E788)</f>
        <v>-1.1226167034370025E-2</v>
      </c>
      <c r="F808" s="89">
        <f>LN('Historical Rates'!F789/'Historical Rates'!F788)</f>
        <v>0</v>
      </c>
      <c r="G808" s="89">
        <f>LN('Historical Rates'!G789/'Historical Rates'!G788)</f>
        <v>-9.4511562869415162E-3</v>
      </c>
      <c r="H808" s="89">
        <f>LN('Historical Rates'!H789/'Historical Rates'!H788)</f>
        <v>-5.7915219795889369E-3</v>
      </c>
      <c r="I808" s="89">
        <f>LN('Historical Rates'!I789/'Historical Rates'!I788)</f>
        <v>-1.4184634991956413E-2</v>
      </c>
      <c r="K808" s="10">
        <f t="shared" si="118"/>
        <v>-7.2972875430072793E-3</v>
      </c>
      <c r="L808" s="7">
        <f t="shared" si="112"/>
        <v>-1959939.2814808972</v>
      </c>
      <c r="M808" s="7">
        <f t="shared" si="113"/>
        <v>10815.295229329158</v>
      </c>
      <c r="N808" s="7">
        <f t="shared" si="114"/>
        <v>-912654.80155754928</v>
      </c>
      <c r="O808" s="7">
        <f t="shared" si="115"/>
        <v>0</v>
      </c>
      <c r="P808" s="7">
        <f t="shared" si="116"/>
        <v>-1242908.3411280334</v>
      </c>
      <c r="Q808" s="7">
        <f t="shared" si="119"/>
        <v>0</v>
      </c>
      <c r="R808" s="7">
        <f t="shared" si="120"/>
        <v>0</v>
      </c>
      <c r="S808" s="163">
        <f t="shared" si="117"/>
        <v>-4104687.1289371504</v>
      </c>
    </row>
    <row r="809" spans="1:19" ht="15.75" thickBot="1" x14ac:dyDescent="0.3">
      <c r="A809" s="104">
        <v>45</v>
      </c>
      <c r="B809" s="133">
        <v>42783</v>
      </c>
      <c r="C809" s="89">
        <f>LN('Historical Rates'!C790/'Historical Rates'!C789)</f>
        <v>-3.9992554709457825E-3</v>
      </c>
      <c r="D809" s="89">
        <f>LN('Historical Rates'!D790/'Historical Rates'!D789)</f>
        <v>-2.3582388461462524E-3</v>
      </c>
      <c r="E809" s="89">
        <f>LN('Historical Rates'!E790/'Historical Rates'!E789)</f>
        <v>4.2172379178966237E-3</v>
      </c>
      <c r="F809" s="89">
        <f>LN('Historical Rates'!F790/'Historical Rates'!F789)</f>
        <v>0</v>
      </c>
      <c r="G809" s="89">
        <f>LN('Historical Rates'!G790/'Historical Rates'!G789)</f>
        <v>3.3588153310818761E-3</v>
      </c>
      <c r="H809" s="89">
        <f>LN('Historical Rates'!H790/'Historical Rates'!H789)</f>
        <v>-3.8797332855890743E-3</v>
      </c>
      <c r="I809" s="89">
        <f>LN('Historical Rates'!I790/'Historical Rates'!I789)</f>
        <v>3.5650661644961446E-3</v>
      </c>
      <c r="K809" s="10">
        <f t="shared" si="118"/>
        <v>-1.101186491736874E-3</v>
      </c>
      <c r="L809" s="7">
        <f t="shared" si="112"/>
        <v>-1408240.7281677446</v>
      </c>
      <c r="M809" s="7">
        <f t="shared" si="113"/>
        <v>4266.617691762799</v>
      </c>
      <c r="N809" s="7">
        <f t="shared" si="114"/>
        <v>342849.20430055779</v>
      </c>
      <c r="O809" s="7">
        <f t="shared" si="115"/>
        <v>0</v>
      </c>
      <c r="P809" s="7">
        <f t="shared" si="116"/>
        <v>441713.10520792933</v>
      </c>
      <c r="Q809" s="7">
        <f t="shared" si="119"/>
        <v>0</v>
      </c>
      <c r="R809" s="7">
        <f t="shared" si="120"/>
        <v>0</v>
      </c>
      <c r="S809" s="163">
        <f t="shared" si="117"/>
        <v>-619411.80096749472</v>
      </c>
    </row>
    <row r="810" spans="1:19" ht="15.75" thickBot="1" x14ac:dyDescent="0.3">
      <c r="A810" s="104">
        <v>46</v>
      </c>
      <c r="B810" s="133">
        <v>42786</v>
      </c>
      <c r="C810" s="89">
        <f>LN('Historical Rates'!C791/'Historical Rates'!C790)</f>
        <v>-2.5390669252639466E-3</v>
      </c>
      <c r="D810" s="89">
        <f>LN('Historical Rates'!D791/'Historical Rates'!D790)</f>
        <v>-4.0864665964959572E-3</v>
      </c>
      <c r="E810" s="89">
        <f>LN('Historical Rates'!E791/'Historical Rates'!E790)</f>
        <v>-2.0621601062386806E-3</v>
      </c>
      <c r="F810" s="89">
        <f>LN('Historical Rates'!F791/'Historical Rates'!F790)</f>
        <v>-1.2601426878003932E-2</v>
      </c>
      <c r="G810" s="89">
        <f>LN('Historical Rates'!G791/'Historical Rates'!G790)</f>
        <v>-9.4058636813787878E-4</v>
      </c>
      <c r="H810" s="89">
        <f>LN('Historical Rates'!H791/'Historical Rates'!H790)</f>
        <v>-2.6760750674116084E-3</v>
      </c>
      <c r="I810" s="89">
        <f>LN('Historical Rates'!I791/'Historical Rates'!I790)</f>
        <v>3.5524016043677006E-3</v>
      </c>
      <c r="K810" s="10">
        <f t="shared" si="118"/>
        <v>-2.0802245284101142E-3</v>
      </c>
      <c r="L810" s="7">
        <f t="shared" si="112"/>
        <v>-894070.7793430211</v>
      </c>
      <c r="M810" s="7">
        <f t="shared" si="113"/>
        <v>7393.3947385777492</v>
      </c>
      <c r="N810" s="7">
        <f t="shared" si="114"/>
        <v>-167647.63224857644</v>
      </c>
      <c r="O810" s="7">
        <f t="shared" si="115"/>
        <v>7904.4970377655263</v>
      </c>
      <c r="P810" s="7">
        <f t="shared" si="116"/>
        <v>-123695.19739348341</v>
      </c>
      <c r="Q810" s="7">
        <f t="shared" si="119"/>
        <v>0</v>
      </c>
      <c r="R810" s="7">
        <f t="shared" si="120"/>
        <v>0</v>
      </c>
      <c r="S810" s="163">
        <f t="shared" si="117"/>
        <v>-1170115.7172087377</v>
      </c>
    </row>
    <row r="811" spans="1:19" ht="15.75" thickBot="1" x14ac:dyDescent="0.3">
      <c r="A811" s="104">
        <v>47</v>
      </c>
      <c r="B811" s="133">
        <v>42787</v>
      </c>
      <c r="C811" s="89">
        <f>LN('Historical Rates'!C792/'Historical Rates'!C791)</f>
        <v>1.818752461210181E-3</v>
      </c>
      <c r="D811" s="89">
        <f>LN('Historical Rates'!D792/'Historical Rates'!D791)</f>
        <v>2.1549402087491293E-4</v>
      </c>
      <c r="E811" s="89">
        <f>LN('Historical Rates'!E792/'Historical Rates'!E791)</f>
        <v>-2.6544366114190498E-4</v>
      </c>
      <c r="F811" s="89">
        <f>LN('Historical Rates'!F792/'Historical Rates'!F791)</f>
        <v>-3.6297680505786127E-3</v>
      </c>
      <c r="G811" s="89">
        <f>LN('Historical Rates'!G792/'Historical Rates'!G791)</f>
        <v>-1.9781157838813278E-3</v>
      </c>
      <c r="H811" s="89">
        <f>LN('Historical Rates'!H792/'Historical Rates'!H791)</f>
        <v>1.9469463438955784E-3</v>
      </c>
      <c r="I811" s="89">
        <f>LN('Historical Rates'!I792/'Historical Rates'!I791)</f>
        <v>0</v>
      </c>
      <c r="K811" s="10">
        <f t="shared" si="118"/>
        <v>6.4106793490240435E-4</v>
      </c>
      <c r="L811" s="7">
        <f t="shared" si="112"/>
        <v>640429.52718041686</v>
      </c>
      <c r="M811" s="7">
        <f t="shared" si="113"/>
        <v>-389.8801868337066</v>
      </c>
      <c r="N811" s="7">
        <f t="shared" si="114"/>
        <v>-21579.799333332241</v>
      </c>
      <c r="O811" s="7">
        <f t="shared" si="115"/>
        <v>2276.8446050864463</v>
      </c>
      <c r="P811" s="7">
        <f t="shared" si="116"/>
        <v>-260139.23935425177</v>
      </c>
      <c r="Q811" s="7">
        <f t="shared" si="119"/>
        <v>0</v>
      </c>
      <c r="R811" s="7">
        <f t="shared" si="120"/>
        <v>0</v>
      </c>
      <c r="S811" s="163">
        <f t="shared" si="117"/>
        <v>360597.45291108568</v>
      </c>
    </row>
    <row r="812" spans="1:19" ht="15.75" thickBot="1" x14ac:dyDescent="0.3">
      <c r="A812" s="104">
        <v>48</v>
      </c>
      <c r="B812" s="133">
        <v>42788</v>
      </c>
      <c r="C812" s="89">
        <f>LN('Historical Rates'!C793/'Historical Rates'!C792)</f>
        <v>-6.0649097838004467E-3</v>
      </c>
      <c r="D812" s="89">
        <f>LN('Historical Rates'!D793/'Historical Rates'!D792)</f>
        <v>-6.7020032504814748E-3</v>
      </c>
      <c r="E812" s="89">
        <f>LN('Historical Rates'!E793/'Historical Rates'!E792)</f>
        <v>-1.3811348639495626E-2</v>
      </c>
      <c r="F812" s="89">
        <f>LN('Historical Rates'!F793/'Historical Rates'!F792)</f>
        <v>-5.4694758045354328E-3</v>
      </c>
      <c r="G812" s="89">
        <f>LN('Historical Rates'!G793/'Historical Rates'!G792)</f>
        <v>-1.2206071099195404E-2</v>
      </c>
      <c r="H812" s="89">
        <f>LN('Historical Rates'!H793/'Historical Rates'!H792)</f>
        <v>-6.0968363468836889E-3</v>
      </c>
      <c r="I812" s="89">
        <f>LN('Historical Rates'!I793/'Historical Rates'!I792)</f>
        <v>-1.0695289116747919E-2</v>
      </c>
      <c r="K812" s="10">
        <f t="shared" si="118"/>
        <v>-8.6188873215084193E-3</v>
      </c>
      <c r="L812" s="7">
        <f t="shared" si="112"/>
        <v>-2135610.7486154158</v>
      </c>
      <c r="M812" s="7">
        <f t="shared" si="113"/>
        <v>12125.525658897854</v>
      </c>
      <c r="N812" s="7">
        <f t="shared" si="114"/>
        <v>-1122822.5638572425</v>
      </c>
      <c r="O812" s="7">
        <f t="shared" si="115"/>
        <v>3430.8380879109409</v>
      </c>
      <c r="P812" s="7">
        <f t="shared" si="116"/>
        <v>-1605203.3339617199</v>
      </c>
      <c r="Q812" s="7">
        <f t="shared" si="119"/>
        <v>0</v>
      </c>
      <c r="R812" s="7">
        <f t="shared" si="120"/>
        <v>0</v>
      </c>
      <c r="S812" s="163">
        <f t="shared" si="117"/>
        <v>-4848080.282687569</v>
      </c>
    </row>
    <row r="813" spans="1:19" ht="15.75" thickBot="1" x14ac:dyDescent="0.3">
      <c r="A813" s="104">
        <v>49</v>
      </c>
      <c r="B813" s="133">
        <v>42789</v>
      </c>
      <c r="C813" s="89">
        <f>LN('Historical Rates'!C794/'Historical Rates'!C793)</f>
        <v>-1.0042057937103986E-2</v>
      </c>
      <c r="D813" s="89">
        <f>LN('Historical Rates'!D794/'Historical Rates'!D793)</f>
        <v>-9.3713228056952272E-3</v>
      </c>
      <c r="E813" s="89">
        <f>LN('Historical Rates'!E794/'Historical Rates'!E793)</f>
        <v>-1.2974098696175563E-2</v>
      </c>
      <c r="F813" s="89">
        <f>LN('Historical Rates'!F794/'Historical Rates'!F793)</f>
        <v>-7.3394824880457996E-3</v>
      </c>
      <c r="G813" s="89">
        <f>LN('Historical Rates'!G794/'Historical Rates'!G793)</f>
        <v>-1.3033568538641517E-2</v>
      </c>
      <c r="H813" s="89">
        <f>LN('Historical Rates'!H794/'Historical Rates'!H793)</f>
        <v>-1.0079987007674839E-2</v>
      </c>
      <c r="I813" s="89">
        <f>LN('Historical Rates'!I794/'Historical Rates'!I793)</f>
        <v>-3.5906681307285959E-3</v>
      </c>
      <c r="K813" s="10">
        <f t="shared" si="118"/>
        <v>-1.1170396216933219E-2</v>
      </c>
      <c r="L813" s="7">
        <f t="shared" si="112"/>
        <v>-3536066.9215526879</v>
      </c>
      <c r="M813" s="7">
        <f t="shared" si="113"/>
        <v>16954.962701653229</v>
      </c>
      <c r="N813" s="7">
        <f t="shared" si="114"/>
        <v>-1054756.573164657</v>
      </c>
      <c r="O813" s="7">
        <f t="shared" si="115"/>
        <v>4603.8371802764887</v>
      </c>
      <c r="P813" s="7">
        <f t="shared" si="116"/>
        <v>-1714026.3645543603</v>
      </c>
      <c r="Q813" s="7">
        <f t="shared" si="119"/>
        <v>0</v>
      </c>
      <c r="R813" s="7">
        <f t="shared" si="120"/>
        <v>0</v>
      </c>
      <c r="S813" s="163">
        <f t="shared" si="117"/>
        <v>-6283291.0593897756</v>
      </c>
    </row>
    <row r="814" spans="1:19" ht="15.75" thickBot="1" x14ac:dyDescent="0.3">
      <c r="A814" s="104">
        <v>50</v>
      </c>
      <c r="B814" s="133">
        <v>42790</v>
      </c>
      <c r="C814" s="89">
        <f>LN('Historical Rates'!C795/'Historical Rates'!C794)</f>
        <v>-4.5952150298984003E-3</v>
      </c>
      <c r="D814" s="89">
        <f>LN('Historical Rates'!D795/'Historical Rates'!D794)</f>
        <v>-4.3888593599885227E-3</v>
      </c>
      <c r="E814" s="89">
        <f>LN('Historical Rates'!E795/'Historical Rates'!E794)</f>
        <v>-1.3643600994631372E-3</v>
      </c>
      <c r="F814" s="89">
        <f>LN('Historical Rates'!F795/'Historical Rates'!F794)</f>
        <v>-7.3937490249382648E-3</v>
      </c>
      <c r="G814" s="89">
        <f>LN('Historical Rates'!G795/'Historical Rates'!G794)</f>
        <v>-2.3234811020842162E-3</v>
      </c>
      <c r="H814" s="89">
        <f>LN('Historical Rates'!H795/'Historical Rates'!H794)</f>
        <v>-4.4576596845183536E-3</v>
      </c>
      <c r="I814" s="89">
        <f>LN('Historical Rates'!I795/'Historical Rates'!I794)</f>
        <v>-7.2202479734870201E-3</v>
      </c>
      <c r="K814" s="10">
        <f t="shared" si="118"/>
        <v>-3.5946837250275194E-3</v>
      </c>
      <c r="L814" s="7">
        <f t="shared" si="112"/>
        <v>-1618093.4193386559</v>
      </c>
      <c r="M814" s="7">
        <f t="shared" si="113"/>
        <v>7940.4955196062747</v>
      </c>
      <c r="N814" s="7">
        <f t="shared" si="114"/>
        <v>-110918.5167133444</v>
      </c>
      <c r="O814" s="7">
        <f t="shared" si="115"/>
        <v>4637.8769508730256</v>
      </c>
      <c r="P814" s="7">
        <f t="shared" si="116"/>
        <v>-305557.74918503343</v>
      </c>
      <c r="Q814" s="7">
        <f t="shared" si="119"/>
        <v>0</v>
      </c>
      <c r="R814" s="7">
        <f t="shared" si="120"/>
        <v>0</v>
      </c>
      <c r="S814" s="163">
        <f t="shared" si="117"/>
        <v>-2021991.3127665545</v>
      </c>
    </row>
    <row r="815" spans="1:19" ht="15.75" thickBot="1" x14ac:dyDescent="0.3">
      <c r="A815" s="104">
        <v>51</v>
      </c>
      <c r="B815" s="133">
        <v>42793</v>
      </c>
      <c r="C815" s="89">
        <f>LN('Historical Rates'!C796/'Historical Rates'!C795)</f>
        <v>-3.7171190298345529E-3</v>
      </c>
      <c r="D815" s="89">
        <f>LN('Historical Rates'!D796/'Historical Rates'!D795)</f>
        <v>-3.0837028841613034E-3</v>
      </c>
      <c r="E815" s="89">
        <f>LN('Historical Rates'!E796/'Historical Rates'!E795)</f>
        <v>7.2789036332785947E-4</v>
      </c>
      <c r="F815" s="89">
        <f>LN('Historical Rates'!F796/'Historical Rates'!F795)</f>
        <v>-1.8570107472126599E-3</v>
      </c>
      <c r="G815" s="89">
        <f>LN('Historical Rates'!G796/'Historical Rates'!G795)</f>
        <v>9.6877328595932873E-4</v>
      </c>
      <c r="H815" s="89">
        <f>LN('Historical Rates'!H796/'Historical Rates'!H795)</f>
        <v>-3.729955835063789E-3</v>
      </c>
      <c r="I815" s="89">
        <f>LN('Historical Rates'!I796/'Historical Rates'!I795)</f>
        <v>3.6166404701885148E-3</v>
      </c>
      <c r="K815" s="10">
        <f t="shared" si="118"/>
        <v>-1.9832567467399772E-3</v>
      </c>
      <c r="L815" s="7">
        <f t="shared" ref="L815:L878" si="121">C815*L$5</f>
        <v>-1308893.2295746696</v>
      </c>
      <c r="M815" s="7">
        <f t="shared" ref="M815:M878" si="122">D815*M$5</f>
        <v>5579.1555224371123</v>
      </c>
      <c r="N815" s="7">
        <f t="shared" ref="N815:N878" si="123">E815*N$5</f>
        <v>59175.374200720595</v>
      </c>
      <c r="O815" s="7">
        <f t="shared" ref="O815:O878" si="124">F815*O$5</f>
        <v>1164.8471314040851</v>
      </c>
      <c r="P815" s="7">
        <f t="shared" ref="P815:P878" si="125">G815*P$5</f>
        <v>127402.01952268426</v>
      </c>
      <c r="Q815" s="7">
        <f t="shared" si="119"/>
        <v>0</v>
      </c>
      <c r="R815" s="7">
        <f t="shared" si="120"/>
        <v>0</v>
      </c>
      <c r="S815" s="163">
        <f t="shared" si="117"/>
        <v>-1115571.8331974237</v>
      </c>
    </row>
    <row r="816" spans="1:19" ht="15.75" thickBot="1" x14ac:dyDescent="0.3">
      <c r="A816" s="104">
        <v>52</v>
      </c>
      <c r="B816" s="133">
        <v>42794</v>
      </c>
      <c r="C816" s="89">
        <f>LN('Historical Rates'!C797/'Historical Rates'!C796)</f>
        <v>3.1412295846890855E-3</v>
      </c>
      <c r="D816" s="89">
        <f>LN('Historical Rates'!D797/'Historical Rates'!D796)</f>
        <v>3.5234566291550157E-3</v>
      </c>
      <c r="E816" s="89">
        <f>LN('Historical Rates'!E797/'Historical Rates'!E796)</f>
        <v>2.573692244689335E-3</v>
      </c>
      <c r="F816" s="89">
        <f>LN('Historical Rates'!F797/'Historical Rates'!F796)</f>
        <v>5.5607186846971792E-3</v>
      </c>
      <c r="G816" s="89">
        <f>LN('Historical Rates'!G797/'Historical Rates'!G796)</f>
        <v>2.1280033824340452E-3</v>
      </c>
      <c r="H816" s="89">
        <f>LN('Historical Rates'!H797/'Historical Rates'!H796)</f>
        <v>3.2334314951708849E-3</v>
      </c>
      <c r="I816" s="89">
        <f>LN('Historical Rates'!I797/'Historical Rates'!I796)</f>
        <v>3.6036075032983964E-3</v>
      </c>
      <c r="K816" s="10">
        <f t="shared" si="118"/>
        <v>2.8183887774436943E-3</v>
      </c>
      <c r="L816" s="7">
        <f t="shared" si="121"/>
        <v>1106107.7417588634</v>
      </c>
      <c r="M816" s="7">
        <f t="shared" si="122"/>
        <v>-6374.7751482757913</v>
      </c>
      <c r="N816" s="7">
        <f t="shared" si="123"/>
        <v>209233.71063834886</v>
      </c>
      <c r="O816" s="7">
        <f t="shared" si="124"/>
        <v>-3488.0720093499995</v>
      </c>
      <c r="P816" s="7">
        <f t="shared" si="125"/>
        <v>279850.74774716928</v>
      </c>
      <c r="Q816" s="7">
        <f t="shared" si="119"/>
        <v>0</v>
      </c>
      <c r="R816" s="7">
        <f t="shared" si="120"/>
        <v>0</v>
      </c>
      <c r="S816" s="163">
        <f t="shared" ref="S816:S879" si="126">SUM(L816:R816)</f>
        <v>1585329.352986756</v>
      </c>
    </row>
    <row r="817" spans="1:19" ht="15.75" thickBot="1" x14ac:dyDescent="0.3">
      <c r="A817" s="104">
        <v>53</v>
      </c>
      <c r="B817" s="133">
        <v>42795</v>
      </c>
      <c r="C817" s="89">
        <f>LN('Historical Rates'!C798/'Historical Rates'!C797)</f>
        <v>9.2765868815180392E-4</v>
      </c>
      <c r="D817" s="89">
        <f>LN('Historical Rates'!D798/'Historical Rates'!D797)</f>
        <v>8.789277647780517E-4</v>
      </c>
      <c r="E817" s="89">
        <f>LN('Historical Rates'!E798/'Historical Rates'!E797)</f>
        <v>1.2088610979827648E-3</v>
      </c>
      <c r="F817" s="89">
        <f>LN('Historical Rates'!F798/'Historical Rates'!F797)</f>
        <v>-1.8501392881613661E-3</v>
      </c>
      <c r="G817" s="89">
        <f>LN('Historical Rates'!G798/'Historical Rates'!G797)</f>
        <v>1.7377317325405115E-3</v>
      </c>
      <c r="H817" s="89">
        <f>LN('Historical Rates'!H798/'Historical Rates'!H797)</f>
        <v>7.4469408927433831E-4</v>
      </c>
      <c r="I817" s="89">
        <f>LN('Historical Rates'!I798/'Historical Rates'!I797)</f>
        <v>0</v>
      </c>
      <c r="K817" s="10">
        <f t="shared" si="118"/>
        <v>1.1609463225870362E-3</v>
      </c>
      <c r="L817" s="7">
        <f t="shared" si="121"/>
        <v>326652.4871903442</v>
      </c>
      <c r="M817" s="7">
        <f t="shared" si="122"/>
        <v>-1590.1903902192776</v>
      </c>
      <c r="N817" s="7">
        <f t="shared" si="123"/>
        <v>98276.899151092424</v>
      </c>
      <c r="O817" s="7">
        <f t="shared" si="124"/>
        <v>1160.5368712849802</v>
      </c>
      <c r="P817" s="7">
        <f t="shared" si="125"/>
        <v>228526.66905970883</v>
      </c>
      <c r="Q817" s="7">
        <f t="shared" si="119"/>
        <v>0</v>
      </c>
      <c r="R817" s="7">
        <f t="shared" si="120"/>
        <v>0</v>
      </c>
      <c r="S817" s="163">
        <f t="shared" si="126"/>
        <v>653026.40188221121</v>
      </c>
    </row>
    <row r="818" spans="1:19" ht="15.75" thickBot="1" x14ac:dyDescent="0.3">
      <c r="A818" s="104">
        <v>54</v>
      </c>
      <c r="B818" s="133">
        <v>42796</v>
      </c>
      <c r="C818" s="89">
        <f>LN('Historical Rates'!C799/'Historical Rates'!C798)</f>
        <v>3.2878491033565367E-3</v>
      </c>
      <c r="D818" s="89">
        <f>LN('Historical Rates'!D799/'Historical Rates'!D798)</f>
        <v>1.7555413769183247E-3</v>
      </c>
      <c r="E818" s="89">
        <f>LN('Historical Rates'!E799/'Historical Rates'!E798)</f>
        <v>-1.2693425302013567E-3</v>
      </c>
      <c r="F818" s="89">
        <f>LN('Historical Rates'!F799/'Historical Rates'!F798)</f>
        <v>0</v>
      </c>
      <c r="G818" s="89">
        <f>LN('Historical Rates'!G799/'Historical Rates'!G798)</f>
        <v>-4.8240043386726884E-4</v>
      </c>
      <c r="H818" s="89">
        <f>LN('Historical Rates'!H799/'Historical Rates'!H798)</f>
        <v>2.9732430228378145E-3</v>
      </c>
      <c r="I818" s="89">
        <f>LN('Historical Rates'!I799/'Historical Rates'!I798)</f>
        <v>-7.2202479734870201E-3</v>
      </c>
      <c r="K818" s="10">
        <f t="shared" si="118"/>
        <v>1.7563294478853046E-3</v>
      </c>
      <c r="L818" s="7">
        <f t="shared" si="121"/>
        <v>1157736.2459221713</v>
      </c>
      <c r="M818" s="7">
        <f t="shared" si="122"/>
        <v>-3176.1939252343327</v>
      </c>
      <c r="N818" s="7">
        <f t="shared" si="123"/>
        <v>-103193.86407334765</v>
      </c>
      <c r="O818" s="7">
        <f t="shared" si="124"/>
        <v>0</v>
      </c>
      <c r="P818" s="7">
        <f t="shared" si="125"/>
        <v>-63439.806179677544</v>
      </c>
      <c r="Q818" s="7">
        <f t="shared" si="119"/>
        <v>0</v>
      </c>
      <c r="R818" s="7">
        <f t="shared" si="120"/>
        <v>0</v>
      </c>
      <c r="S818" s="163">
        <f t="shared" si="126"/>
        <v>987926.38174391165</v>
      </c>
    </row>
    <row r="819" spans="1:19" ht="15.75" thickBot="1" x14ac:dyDescent="0.3">
      <c r="A819" s="104">
        <v>55</v>
      </c>
      <c r="B819" s="133">
        <v>42797</v>
      </c>
      <c r="C819" s="89">
        <f>LN('Historical Rates'!C800/'Historical Rates'!C799)</f>
        <v>3.8486664659631428E-3</v>
      </c>
      <c r="D819" s="89">
        <f>LN('Historical Rates'!D800/'Historical Rates'!D799)</f>
        <v>3.5018639419418292E-3</v>
      </c>
      <c r="E819" s="89">
        <f>LN('Historical Rates'!E800/'Historical Rates'!E799)</f>
        <v>2.7180495110062063E-3</v>
      </c>
      <c r="F819" s="89">
        <f>LN('Historical Rates'!F800/'Historical Rates'!F799)</f>
        <v>-3.710579396535713E-3</v>
      </c>
      <c r="G819" s="89">
        <f>LN('Historical Rates'!G800/'Historical Rates'!G799)</f>
        <v>2.4417682814715492E-3</v>
      </c>
      <c r="H819" s="89">
        <f>LN('Historical Rates'!H800/'Historical Rates'!H799)</f>
        <v>3.9506224221937539E-3</v>
      </c>
      <c r="I819" s="89">
        <f>LN('Historical Rates'!I800/'Historical Rates'!I799)</f>
        <v>0</v>
      </c>
      <c r="K819" s="10">
        <f t="shared" si="118"/>
        <v>3.3658781850088417E-3</v>
      </c>
      <c r="L819" s="7">
        <f t="shared" si="121"/>
        <v>1355214.4657617931</v>
      </c>
      <c r="M819" s="7">
        <f t="shared" si="122"/>
        <v>-6335.7088164548932</v>
      </c>
      <c r="N819" s="7">
        <f t="shared" si="123"/>
        <v>220969.53746512363</v>
      </c>
      <c r="O819" s="7">
        <f t="shared" si="124"/>
        <v>2327.5351380649568</v>
      </c>
      <c r="P819" s="7">
        <f t="shared" si="125"/>
        <v>321113.53066249768</v>
      </c>
      <c r="Q819" s="7">
        <f t="shared" si="119"/>
        <v>0</v>
      </c>
      <c r="R819" s="7">
        <f t="shared" si="120"/>
        <v>0</v>
      </c>
      <c r="S819" s="163">
        <f t="shared" si="126"/>
        <v>1893289.3602110245</v>
      </c>
    </row>
    <row r="820" spans="1:19" ht="15.75" thickBot="1" x14ac:dyDescent="0.3">
      <c r="A820" s="104">
        <v>56</v>
      </c>
      <c r="B820" s="133">
        <v>42800</v>
      </c>
      <c r="C820" s="89">
        <f>LN('Historical Rates'!C801/'Historical Rates'!C800)</f>
        <v>7.7791873184621966E-3</v>
      </c>
      <c r="D820" s="89">
        <f>LN('Historical Rates'!D801/'Historical Rates'!D800)</f>
        <v>5.6645031635992214E-3</v>
      </c>
      <c r="E820" s="89">
        <f>LN('Historical Rates'!E801/'Historical Rates'!E800)</f>
        <v>6.9127469313221262E-3</v>
      </c>
      <c r="F820" s="89">
        <f>LN('Historical Rates'!F801/'Historical Rates'!F800)</f>
        <v>3.7105793965357746E-3</v>
      </c>
      <c r="G820" s="89">
        <f>LN('Historical Rates'!G801/'Historical Rates'!G800)</f>
        <v>5.3126925187713383E-3</v>
      </c>
      <c r="H820" s="89">
        <f>LN('Historical Rates'!H801/'Historical Rates'!H800)</f>
        <v>7.6101999788823907E-3</v>
      </c>
      <c r="I820" s="89">
        <f>LN('Historical Rates'!I801/'Historical Rates'!I800)</f>
        <v>7.2202479734870973E-3</v>
      </c>
      <c r="K820" s="10">
        <f t="shared" si="118"/>
        <v>7.0886454572983496E-3</v>
      </c>
      <c r="L820" s="7">
        <f t="shared" si="121"/>
        <v>2739251.9666451197</v>
      </c>
      <c r="M820" s="7">
        <f t="shared" si="122"/>
        <v>-10248.440039207091</v>
      </c>
      <c r="N820" s="7">
        <f t="shared" si="123"/>
        <v>561986.26472489419</v>
      </c>
      <c r="O820" s="7">
        <f t="shared" si="124"/>
        <v>-2327.5351380649954</v>
      </c>
      <c r="P820" s="7">
        <f t="shared" si="125"/>
        <v>698664.76068678498</v>
      </c>
      <c r="Q820" s="7">
        <f t="shared" si="119"/>
        <v>0</v>
      </c>
      <c r="R820" s="7">
        <f t="shared" si="120"/>
        <v>0</v>
      </c>
      <c r="S820" s="163">
        <f t="shared" si="126"/>
        <v>3987327.0168795269</v>
      </c>
    </row>
    <row r="821" spans="1:19" ht="15.75" thickBot="1" x14ac:dyDescent="0.3">
      <c r="A821" s="104">
        <v>57</v>
      </c>
      <c r="B821" s="133">
        <v>42801</v>
      </c>
      <c r="C821" s="89">
        <f>LN('Historical Rates'!C802/'Historical Rates'!C801)</f>
        <v>-3.7871660489248219E-3</v>
      </c>
      <c r="D821" s="89">
        <f>LN('Historical Rates'!D802/'Historical Rates'!D801)</f>
        <v>-3.2640655679800606E-3</v>
      </c>
      <c r="E821" s="89">
        <f>LN('Historical Rates'!E802/'Historical Rates'!E801)</f>
        <v>4.1844817013466859E-3</v>
      </c>
      <c r="F821" s="89">
        <f>LN('Historical Rates'!F802/'Historical Rates'!F801)</f>
        <v>9.2166551049240476E-3</v>
      </c>
      <c r="G821" s="89">
        <f>LN('Historical Rates'!G802/'Historical Rates'!G801)</f>
        <v>3.8295835795938178E-4</v>
      </c>
      <c r="H821" s="89">
        <f>LN('Historical Rates'!H802/'Historical Rates'!H801)</f>
        <v>-3.920612716229766E-3</v>
      </c>
      <c r="I821" s="89">
        <f>LN('Historical Rates'!I802/'Historical Rates'!I801)</f>
        <v>0</v>
      </c>
      <c r="K821" s="10">
        <f t="shared" si="118"/>
        <v>-1.6762567680021858E-3</v>
      </c>
      <c r="L821" s="7">
        <f t="shared" si="121"/>
        <v>-1333558.5868858723</v>
      </c>
      <c r="M821" s="7">
        <f t="shared" si="122"/>
        <v>5905.4747241466766</v>
      </c>
      <c r="N821" s="7">
        <f t="shared" si="123"/>
        <v>340186.21895358828</v>
      </c>
      <c r="O821" s="7">
        <f t="shared" si="124"/>
        <v>-5781.3312476657075</v>
      </c>
      <c r="P821" s="7">
        <f t="shared" si="125"/>
        <v>50362.317896495515</v>
      </c>
      <c r="Q821" s="7">
        <f t="shared" si="119"/>
        <v>0</v>
      </c>
      <c r="R821" s="7">
        <f t="shared" si="120"/>
        <v>0</v>
      </c>
      <c r="S821" s="163">
        <f t="shared" si="126"/>
        <v>-942885.90655930736</v>
      </c>
    </row>
    <row r="822" spans="1:19" ht="15.75" thickBot="1" x14ac:dyDescent="0.3">
      <c r="A822" s="104">
        <v>58</v>
      </c>
      <c r="B822" s="133">
        <v>42803</v>
      </c>
      <c r="C822" s="89">
        <f>LN('Historical Rates'!C803/'Historical Rates'!C802)</f>
        <v>-3.4842137176830526E-3</v>
      </c>
      <c r="D822" s="89">
        <f>LN('Historical Rates'!D803/'Historical Rates'!D802)</f>
        <v>-4.1498366859899476E-3</v>
      </c>
      <c r="E822" s="89">
        <f>LN('Historical Rates'!E803/'Historical Rates'!E802)</f>
        <v>-7.3644207822479504E-3</v>
      </c>
      <c r="F822" s="89">
        <f>LN('Historical Rates'!F803/'Historical Rates'!F802)</f>
        <v>-3.6764747293087483E-3</v>
      </c>
      <c r="G822" s="89">
        <f>LN('Historical Rates'!G803/'Historical Rates'!G802)</f>
        <v>-9.618233232557399E-3</v>
      </c>
      <c r="H822" s="89">
        <f>LN('Historical Rates'!H803/'Historical Rates'!H802)</f>
        <v>-3.4431908095146875E-3</v>
      </c>
      <c r="I822" s="89">
        <f>LN('Historical Rates'!I803/'Historical Rates'!I802)</f>
        <v>-7.2202479734870201E-3</v>
      </c>
      <c r="K822" s="10">
        <f t="shared" si="118"/>
        <v>-5.476766895324281E-3</v>
      </c>
      <c r="L822" s="7">
        <f t="shared" si="121"/>
        <v>-1226881.2779098765</v>
      </c>
      <c r="M822" s="7">
        <f t="shared" si="122"/>
        <v>7508.0463759237673</v>
      </c>
      <c r="N822" s="7">
        <f t="shared" si="123"/>
        <v>-598706.03804764827</v>
      </c>
      <c r="O822" s="7">
        <f t="shared" si="124"/>
        <v>2306.1423034534987</v>
      </c>
      <c r="P822" s="7">
        <f t="shared" si="125"/>
        <v>-1264880.3965053312</v>
      </c>
      <c r="Q822" s="7">
        <f t="shared" si="119"/>
        <v>0</v>
      </c>
      <c r="R822" s="7">
        <f t="shared" si="120"/>
        <v>0</v>
      </c>
      <c r="S822" s="163">
        <f t="shared" si="126"/>
        <v>-3080653.5237834789</v>
      </c>
    </row>
    <row r="823" spans="1:19" ht="15.75" thickBot="1" x14ac:dyDescent="0.3">
      <c r="A823" s="104">
        <v>59</v>
      </c>
      <c r="B823" s="133">
        <v>42804</v>
      </c>
      <c r="C823" s="89">
        <f>LN('Historical Rates'!C804/'Historical Rates'!C803)</f>
        <v>5.2217787211640684E-3</v>
      </c>
      <c r="D823" s="89">
        <f>LN('Historical Rates'!D804/'Historical Rates'!D803)</f>
        <v>3.7138218545783763E-3</v>
      </c>
      <c r="E823" s="89">
        <f>LN('Historical Rates'!E804/'Historical Rates'!E803)</f>
        <v>4.9455343804345924E-3</v>
      </c>
      <c r="F823" s="89">
        <f>LN('Historical Rates'!F804/'Historical Rates'!F803)</f>
        <v>-9.2507597721509984E-3</v>
      </c>
      <c r="G823" s="89">
        <f>LN('Historical Rates'!G804/'Historical Rates'!G803)</f>
        <v>5.7179725338478366E-3</v>
      </c>
      <c r="H823" s="89">
        <f>LN('Historical Rates'!H804/'Historical Rates'!H803)</f>
        <v>4.915222478660608E-3</v>
      </c>
      <c r="I823" s="89">
        <f>LN('Historical Rates'!I804/'Historical Rates'!I803)</f>
        <v>0</v>
      </c>
      <c r="K823" s="10">
        <f t="shared" si="118"/>
        <v>5.318850415726474E-3</v>
      </c>
      <c r="L823" s="7">
        <f t="shared" si="121"/>
        <v>1838722.6127576916</v>
      </c>
      <c r="M823" s="7">
        <f t="shared" si="122"/>
        <v>-6719.1913383555275</v>
      </c>
      <c r="N823" s="7">
        <f t="shared" si="123"/>
        <v>402057.59318856033</v>
      </c>
      <c r="O823" s="7">
        <f t="shared" si="124"/>
        <v>5802.7240822771564</v>
      </c>
      <c r="P823" s="7">
        <f t="shared" si="125"/>
        <v>751962.56848275417</v>
      </c>
      <c r="Q823" s="7">
        <f t="shared" si="119"/>
        <v>0</v>
      </c>
      <c r="R823" s="7">
        <f t="shared" si="120"/>
        <v>0</v>
      </c>
      <c r="S823" s="163">
        <f t="shared" si="126"/>
        <v>2991826.307172928</v>
      </c>
    </row>
    <row r="824" spans="1:19" ht="15.75" thickBot="1" x14ac:dyDescent="0.3">
      <c r="A824" s="104">
        <v>60</v>
      </c>
      <c r="B824" s="133">
        <v>42807</v>
      </c>
      <c r="C824" s="89">
        <f>LN('Historical Rates'!C805/'Historical Rates'!C804)</f>
        <v>3.6548136086216347E-3</v>
      </c>
      <c r="D824" s="89">
        <f>LN('Historical Rates'!D805/'Historical Rates'!D804)</f>
        <v>2.6132419052770114E-3</v>
      </c>
      <c r="E824" s="89">
        <f>LN('Historical Rates'!E805/'Historical Rates'!E804)</f>
        <v>8.7518791588911456E-3</v>
      </c>
      <c r="F824" s="89">
        <f>LN('Historical Rates'!F805/'Historical Rates'!F804)</f>
        <v>0</v>
      </c>
      <c r="G824" s="89">
        <f>LN('Historical Rates'!G805/'Historical Rates'!G804)</f>
        <v>6.6086919431688467E-3</v>
      </c>
      <c r="H824" s="89">
        <f>LN('Historical Rates'!H805/'Historical Rates'!H804)</f>
        <v>3.9148569696113864E-3</v>
      </c>
      <c r="I824" s="89">
        <f>LN('Historical Rates'!I805/'Historical Rates'!I804)</f>
        <v>0</v>
      </c>
      <c r="K824" s="10">
        <f t="shared" si="118"/>
        <v>5.089518228781926E-3</v>
      </c>
      <c r="L824" s="7">
        <f t="shared" si="121"/>
        <v>1286953.8880209457</v>
      </c>
      <c r="M824" s="7">
        <f t="shared" si="122"/>
        <v>-4727.9791714614748</v>
      </c>
      <c r="N824" s="7">
        <f t="shared" si="123"/>
        <v>711502.377664531</v>
      </c>
      <c r="O824" s="7">
        <f t="shared" si="124"/>
        <v>0</v>
      </c>
      <c r="P824" s="7">
        <f t="shared" si="125"/>
        <v>869099.83188610652</v>
      </c>
      <c r="Q824" s="7">
        <f t="shared" si="119"/>
        <v>0</v>
      </c>
      <c r="R824" s="7">
        <f t="shared" si="120"/>
        <v>0</v>
      </c>
      <c r="S824" s="163">
        <f t="shared" si="126"/>
        <v>2862828.118400122</v>
      </c>
    </row>
    <row r="825" spans="1:19" ht="15.75" thickBot="1" x14ac:dyDescent="0.3">
      <c r="A825" s="104">
        <v>61</v>
      </c>
      <c r="B825" s="133">
        <v>42808</v>
      </c>
      <c r="C825" s="89">
        <f>LN('Historical Rates'!C806/'Historical Rates'!C805)</f>
        <v>3.1444563494102353E-4</v>
      </c>
      <c r="D825" s="89">
        <f>LN('Historical Rates'!D806/'Historical Rates'!D805)</f>
        <v>1.3040645186464825E-3</v>
      </c>
      <c r="E825" s="89">
        <f>LN('Historical Rates'!E806/'Historical Rates'!E805)</f>
        <v>5.3796943318252547E-3</v>
      </c>
      <c r="F825" s="89">
        <f>LN('Historical Rates'!F806/'Historical Rates'!F805)</f>
        <v>0</v>
      </c>
      <c r="G825" s="89">
        <f>LN('Historical Rates'!G806/'Historical Rates'!G805)</f>
        <v>4.096479268262879E-3</v>
      </c>
      <c r="H825" s="89">
        <f>LN('Historical Rates'!H806/'Historical Rates'!H805)</f>
        <v>2.4417043217391361E-4</v>
      </c>
      <c r="I825" s="89">
        <f>LN('Historical Rates'!I806/'Historical Rates'!I805)</f>
        <v>7.2202479734870973E-3</v>
      </c>
      <c r="K825" s="10">
        <f t="shared" si="118"/>
        <v>1.9279122359776456E-3</v>
      </c>
      <c r="L825" s="7">
        <f t="shared" si="121"/>
        <v>110724.39686224761</v>
      </c>
      <c r="M825" s="7">
        <f t="shared" si="122"/>
        <v>-2359.3643856514432</v>
      </c>
      <c r="N825" s="7">
        <f t="shared" si="123"/>
        <v>437353.53730444226</v>
      </c>
      <c r="O825" s="7">
        <f t="shared" si="124"/>
        <v>0</v>
      </c>
      <c r="P825" s="7">
        <f t="shared" si="125"/>
        <v>538722.25759475492</v>
      </c>
      <c r="Q825" s="7">
        <f t="shared" si="119"/>
        <v>0</v>
      </c>
      <c r="R825" s="7">
        <f t="shared" si="120"/>
        <v>0</v>
      </c>
      <c r="S825" s="163">
        <f t="shared" si="126"/>
        <v>1084440.8273757934</v>
      </c>
    </row>
    <row r="826" spans="1:19" ht="15.75" thickBot="1" x14ac:dyDescent="0.3">
      <c r="A826" s="104">
        <v>62</v>
      </c>
      <c r="B826" s="133">
        <v>42809</v>
      </c>
      <c r="C826" s="89">
        <f>LN('Historical Rates'!C807/'Historical Rates'!C806)</f>
        <v>-3.4589563730246881E-4</v>
      </c>
      <c r="D826" s="89">
        <f>LN('Historical Rates'!D807/'Historical Rates'!D806)</f>
        <v>-1.0866023018493637E-3</v>
      </c>
      <c r="E826" s="89">
        <f>LN('Historical Rates'!E807/'Historical Rates'!E806)</f>
        <v>-3.0705663334099432E-3</v>
      </c>
      <c r="F826" s="89">
        <f>LN('Historical Rates'!F807/'Historical Rates'!F806)</f>
        <v>1.8570107472126892E-3</v>
      </c>
      <c r="G826" s="89">
        <f>LN('Historical Rates'!G807/'Historical Rates'!G806)</f>
        <v>-5.7059533659952638E-4</v>
      </c>
      <c r="H826" s="89">
        <f>LN('Historical Rates'!H807/'Historical Rates'!H806)</f>
        <v>-7.3269022694071094E-4</v>
      </c>
      <c r="I826" s="89">
        <f>LN('Historical Rates'!I807/'Historical Rates'!I806)</f>
        <v>-7.2202479734870201E-3</v>
      </c>
      <c r="K826" s="10">
        <f t="shared" si="118"/>
        <v>-7.9229872318283467E-4</v>
      </c>
      <c r="L826" s="7">
        <f t="shared" si="121"/>
        <v>-121798.75171357323</v>
      </c>
      <c r="M826" s="7">
        <f t="shared" si="122"/>
        <v>1965.923261995641</v>
      </c>
      <c r="N826" s="7">
        <f t="shared" si="123"/>
        <v>-249628.13212272883</v>
      </c>
      <c r="O826" s="7">
        <f t="shared" si="124"/>
        <v>-1164.8471314041035</v>
      </c>
      <c r="P826" s="7">
        <f t="shared" si="125"/>
        <v>-75038.194453327815</v>
      </c>
      <c r="Q826" s="7">
        <f t="shared" si="119"/>
        <v>0</v>
      </c>
      <c r="R826" s="7">
        <f t="shared" si="120"/>
        <v>0</v>
      </c>
      <c r="S826" s="163">
        <f t="shared" si="126"/>
        <v>-445664.00215903833</v>
      </c>
    </row>
    <row r="827" spans="1:19" ht="15.75" thickBot="1" x14ac:dyDescent="0.3">
      <c r="A827" s="104">
        <v>63</v>
      </c>
      <c r="B827" s="133">
        <v>42810</v>
      </c>
      <c r="C827" s="89">
        <f>LN('Historical Rates'!C808/'Historical Rates'!C807)</f>
        <v>3.3282080393901539E-3</v>
      </c>
      <c r="D827" s="89">
        <f>LN('Historical Rates'!D808/'Historical Rates'!D807)</f>
        <v>3.4729793970287148E-3</v>
      </c>
      <c r="E827" s="89">
        <f>LN('Historical Rates'!E808/'Historical Rates'!E807)</f>
        <v>2.5692910195680681E-3</v>
      </c>
      <c r="F827" s="89">
        <f>LN('Historical Rates'!F808/'Historical Rates'!F807)</f>
        <v>1.8535686493230564E-3</v>
      </c>
      <c r="G827" s="89">
        <f>LN('Historical Rates'!G808/'Historical Rates'!G807)</f>
        <v>3.0394197848524988E-3</v>
      </c>
      <c r="H827" s="89">
        <f>LN('Historical Rates'!H808/'Historical Rates'!H807)</f>
        <v>3.4146374641554822E-3</v>
      </c>
      <c r="I827" s="89">
        <f>LN('Historical Rates'!I808/'Historical Rates'!I807)</f>
        <v>7.2202479734870973E-3</v>
      </c>
      <c r="K827" s="10">
        <f t="shared" si="118"/>
        <v>3.1521836573991406E-3</v>
      </c>
      <c r="L827" s="7">
        <f t="shared" si="121"/>
        <v>1171947.6654928785</v>
      </c>
      <c r="M827" s="7">
        <f t="shared" si="122"/>
        <v>-6283.449771300835</v>
      </c>
      <c r="N827" s="7">
        <f t="shared" si="123"/>
        <v>208875.90380834515</v>
      </c>
      <c r="O827" s="7">
        <f t="shared" si="124"/>
        <v>-1162.6880066608735</v>
      </c>
      <c r="P827" s="7">
        <f t="shared" si="125"/>
        <v>399709.84375767311</v>
      </c>
      <c r="Q827" s="7">
        <f t="shared" si="119"/>
        <v>0</v>
      </c>
      <c r="R827" s="7">
        <f t="shared" si="120"/>
        <v>0</v>
      </c>
      <c r="S827" s="163">
        <f t="shared" si="126"/>
        <v>1773087.275280935</v>
      </c>
    </row>
    <row r="828" spans="1:19" ht="15.75" thickBot="1" x14ac:dyDescent="0.3">
      <c r="A828" s="104">
        <v>64</v>
      </c>
      <c r="B828" s="133">
        <v>42811</v>
      </c>
      <c r="C828" s="89">
        <f>LN('Historical Rates'!C809/'Historical Rates'!C808)</f>
        <v>-4.3666133939516613E-3</v>
      </c>
      <c r="D828" s="89">
        <f>LN('Historical Rates'!D809/'Historical Rates'!D808)</f>
        <v>-2.6036031197110236E-3</v>
      </c>
      <c r="E828" s="89">
        <f>LN('Historical Rates'!E809/'Historical Rates'!E808)</f>
        <v>3.5330524017243509E-3</v>
      </c>
      <c r="F828" s="89">
        <f>LN('Historical Rates'!F809/'Historical Rates'!F808)</f>
        <v>1.4706147389695487E-2</v>
      </c>
      <c r="G828" s="89">
        <f>LN('Historical Rates'!G809/'Historical Rates'!G808)</f>
        <v>4.6992123059888275E-3</v>
      </c>
      <c r="H828" s="89">
        <f>LN('Historical Rates'!H809/'Historical Rates'!H808)</f>
        <v>-3.9033960271601014E-3</v>
      </c>
      <c r="I828" s="89">
        <f>LN('Historical Rates'!I809/'Historical Rates'!I808)</f>
        <v>7.168489478612497E-3</v>
      </c>
      <c r="K828" s="10">
        <f t="shared" si="118"/>
        <v>-1.1322721827082384E-3</v>
      </c>
      <c r="L828" s="7">
        <f t="shared" si="121"/>
        <v>-1537596.902773326</v>
      </c>
      <c r="M828" s="7">
        <f t="shared" si="122"/>
        <v>4710.5403047028522</v>
      </c>
      <c r="N828" s="7">
        <f t="shared" si="123"/>
        <v>287226.9073421199</v>
      </c>
      <c r="O828" s="7">
        <f t="shared" si="124"/>
        <v>-9224.7250731342883</v>
      </c>
      <c r="P828" s="7">
        <f t="shared" si="125"/>
        <v>617986.83616257459</v>
      </c>
      <c r="Q828" s="7">
        <f t="shared" si="119"/>
        <v>0</v>
      </c>
      <c r="R828" s="7">
        <f t="shared" si="120"/>
        <v>0</v>
      </c>
      <c r="S828" s="163">
        <f t="shared" si="126"/>
        <v>-636897.34403706295</v>
      </c>
    </row>
    <row r="829" spans="1:19" ht="15.75" thickBot="1" x14ac:dyDescent="0.3">
      <c r="A829" s="104">
        <v>65</v>
      </c>
      <c r="B829" s="133">
        <v>42818</v>
      </c>
      <c r="C829" s="89">
        <f>LN('Historical Rates'!C810/'Historical Rates'!C809)</f>
        <v>-6.5700353201018219E-3</v>
      </c>
      <c r="D829" s="89">
        <f>LN('Historical Rates'!D810/'Historical Rates'!D809)</f>
        <v>-6.5388201591863393E-3</v>
      </c>
      <c r="E829" s="89">
        <f>LN('Historical Rates'!E810/'Historical Rates'!E809)</f>
        <v>-3.8870451485697008E-3</v>
      </c>
      <c r="F829" s="89">
        <f>LN('Historical Rates'!F810/'Historical Rates'!F809)</f>
        <v>9.0827145743192263E-3</v>
      </c>
      <c r="G829" s="89">
        <f>LN('Historical Rates'!G810/'Historical Rates'!G809)</f>
        <v>-5.6796820611374208E-3</v>
      </c>
      <c r="H829" s="89">
        <f>LN('Historical Rates'!H810/'Historical Rates'!H809)</f>
        <v>-6.1297237411065981E-3</v>
      </c>
      <c r="I829" s="89">
        <f>LN('Historical Rates'!I810/'Historical Rates'!I809)</f>
        <v>0</v>
      </c>
      <c r="K829" s="10">
        <f t="shared" si="118"/>
        <v>-5.991659512285202E-3</v>
      </c>
      <c r="L829" s="7">
        <f t="shared" si="121"/>
        <v>-2313478.4437964256</v>
      </c>
      <c r="M829" s="7">
        <f t="shared" si="122"/>
        <v>11830.288445986133</v>
      </c>
      <c r="N829" s="7">
        <f t="shared" si="123"/>
        <v>-316005.4903736955</v>
      </c>
      <c r="O829" s="7">
        <f t="shared" si="124"/>
        <v>-5697.3143710332215</v>
      </c>
      <c r="P829" s="7">
        <f t="shared" si="125"/>
        <v>-746927.04198497871</v>
      </c>
      <c r="Q829" s="7">
        <f t="shared" si="119"/>
        <v>0</v>
      </c>
      <c r="R829" s="7">
        <f t="shared" si="120"/>
        <v>0</v>
      </c>
      <c r="S829" s="163">
        <f t="shared" si="126"/>
        <v>-3370278.0020801462</v>
      </c>
    </row>
    <row r="830" spans="1:19" ht="15.75" thickBot="1" x14ac:dyDescent="0.3">
      <c r="A830" s="104">
        <v>66</v>
      </c>
      <c r="B830" s="133">
        <v>42821</v>
      </c>
      <c r="C830" s="89">
        <f>LN('Historical Rates'!C811/'Historical Rates'!C810)</f>
        <v>3.1956490469203644E-3</v>
      </c>
      <c r="D830" s="89">
        <f>LN('Historical Rates'!D811/'Historical Rates'!D810)</f>
        <v>5.6694438818688433E-3</v>
      </c>
      <c r="E830" s="89">
        <f>LN('Historical Rates'!E811/'Historical Rates'!E810)</f>
        <v>9.4264136411399569E-3</v>
      </c>
      <c r="F830" s="89">
        <f>LN('Historical Rates'!F811/'Historical Rates'!F810)</f>
        <v>-1.8099552452396416E-3</v>
      </c>
      <c r="G830" s="89">
        <f>LN('Historical Rates'!G811/'Historical Rates'!G810)</f>
        <v>1.1139546890488366E-2</v>
      </c>
      <c r="H830" s="89">
        <f>LN('Historical Rates'!H811/'Historical Rates'!H810)</f>
        <v>2.4564001543234725E-3</v>
      </c>
      <c r="I830" s="89">
        <f>LN('Historical Rates'!I811/'Historical Rates'!I810)</f>
        <v>1.7699577099401075E-2</v>
      </c>
      <c r="K830" s="10">
        <f t="shared" ref="K830:K893" si="127">SUMPRODUCT(C830:I830,$L$6:$R$6)</f>
        <v>5.951048451361381E-3</v>
      </c>
      <c r="L830" s="7">
        <f t="shared" si="121"/>
        <v>1125270.2342967433</v>
      </c>
      <c r="M830" s="7">
        <f t="shared" si="122"/>
        <v>-10257.378979388504</v>
      </c>
      <c r="N830" s="7">
        <f t="shared" si="123"/>
        <v>766340.07357229188</v>
      </c>
      <c r="O830" s="7">
        <f t="shared" si="124"/>
        <v>1135.33062668147</v>
      </c>
      <c r="P830" s="7">
        <f t="shared" si="125"/>
        <v>1464946.2273420251</v>
      </c>
      <c r="Q830" s="7">
        <f t="shared" si="119"/>
        <v>0</v>
      </c>
      <c r="R830" s="7">
        <f t="shared" si="120"/>
        <v>0</v>
      </c>
      <c r="S830" s="163">
        <f t="shared" si="126"/>
        <v>3347434.486858353</v>
      </c>
    </row>
    <row r="831" spans="1:19" ht="15.75" thickBot="1" x14ac:dyDescent="0.3">
      <c r="A831" s="104">
        <v>67</v>
      </c>
      <c r="B831" s="133">
        <v>42822</v>
      </c>
      <c r="C831" s="89">
        <f>LN('Historical Rates'!C812/'Historical Rates'!C811)</f>
        <v>-3.5760097602448235E-3</v>
      </c>
      <c r="D831" s="89">
        <f>LN('Historical Rates'!D812/'Historical Rates'!D811)</f>
        <v>-2.3946892906624522E-3</v>
      </c>
      <c r="E831" s="89">
        <f>LN('Historical Rates'!E812/'Historical Rates'!E811)</f>
        <v>1.7813084182780709E-3</v>
      </c>
      <c r="F831" s="89">
        <f>LN('Historical Rates'!F812/'Historical Rates'!F811)</f>
        <v>5.4200674693393345E-3</v>
      </c>
      <c r="G831" s="89">
        <f>LN('Historical Rates'!G812/'Historical Rates'!G811)</f>
        <v>2.7187941558726686E-3</v>
      </c>
      <c r="H831" s="89">
        <f>LN('Historical Rates'!H812/'Historical Rates'!H811)</f>
        <v>-3.6868666563176422E-3</v>
      </c>
      <c r="I831" s="89">
        <f>LN('Historical Rates'!I812/'Historical Rates'!I811)</f>
        <v>3.5026305512020745E-3</v>
      </c>
      <c r="K831" s="10">
        <f t="shared" si="127"/>
        <v>-1.3438562138296073E-3</v>
      </c>
      <c r="L831" s="7">
        <f t="shared" si="121"/>
        <v>-1259205.0258572749</v>
      </c>
      <c r="M831" s="7">
        <f t="shared" si="122"/>
        <v>4332.5652575488448</v>
      </c>
      <c r="N831" s="7">
        <f t="shared" si="123"/>
        <v>144815.20504897731</v>
      </c>
      <c r="O831" s="7">
        <f t="shared" si="124"/>
        <v>-3399.8457214924842</v>
      </c>
      <c r="P831" s="7">
        <f t="shared" si="125"/>
        <v>357544.81584579055</v>
      </c>
      <c r="Q831" s="7">
        <f t="shared" ref="Q831:Q894" si="128">H831*Q$5</f>
        <v>0</v>
      </c>
      <c r="R831" s="7">
        <f t="shared" si="120"/>
        <v>0</v>
      </c>
      <c r="S831" s="163">
        <f t="shared" si="126"/>
        <v>-755912.28542645066</v>
      </c>
    </row>
    <row r="832" spans="1:19" ht="15.75" thickBot="1" x14ac:dyDescent="0.3">
      <c r="A832" s="104">
        <v>68</v>
      </c>
      <c r="B832" s="133">
        <v>42823</v>
      </c>
      <c r="C832" s="89">
        <f>LN('Historical Rates'!C813/'Historical Rates'!C812)</f>
        <v>-1.9039767120120812E-3</v>
      </c>
      <c r="D832" s="89">
        <f>LN('Historical Rates'!D813/'Historical Rates'!D812)</f>
        <v>-3.2747545912062219E-3</v>
      </c>
      <c r="E832" s="89">
        <f>LN('Historical Rates'!E813/'Historical Rates'!E812)</f>
        <v>-2.5707706016469679E-3</v>
      </c>
      <c r="F832" s="89">
        <f>LN('Historical Rates'!F813/'Historical Rates'!F812)</f>
        <v>-5.4200674693392556E-3</v>
      </c>
      <c r="G832" s="89">
        <f>LN('Historical Rates'!G813/'Historical Rates'!G812)</f>
        <v>-3.0317734079033229E-3</v>
      </c>
      <c r="H832" s="89">
        <f>LN('Historical Rates'!H813/'Historical Rates'!H812)</f>
        <v>-1.9719010579891984E-3</v>
      </c>
      <c r="I832" s="89">
        <f>LN('Historical Rates'!I813/'Historical Rates'!I812)</f>
        <v>-7.0175726586465346E-3</v>
      </c>
      <c r="K832" s="10">
        <f t="shared" si="127"/>
        <v>-2.2556914847287717E-3</v>
      </c>
      <c r="L832" s="7">
        <f t="shared" si="121"/>
        <v>-670439.17819639354</v>
      </c>
      <c r="M832" s="7">
        <f t="shared" si="122"/>
        <v>5924.813721839354</v>
      </c>
      <c r="N832" s="7">
        <f t="shared" si="123"/>
        <v>-208996.18953761252</v>
      </c>
      <c r="O832" s="7">
        <f t="shared" si="124"/>
        <v>3399.8457214924347</v>
      </c>
      <c r="P832" s="7">
        <f t="shared" si="125"/>
        <v>-398704.27942236833</v>
      </c>
      <c r="Q832" s="7">
        <f t="shared" si="128"/>
        <v>0</v>
      </c>
      <c r="R832" s="7">
        <f t="shared" si="120"/>
        <v>0</v>
      </c>
      <c r="S832" s="163">
        <f t="shared" si="126"/>
        <v>-1268814.9877130426</v>
      </c>
    </row>
    <row r="833" spans="1:19" ht="15.75" thickBot="1" x14ac:dyDescent="0.3">
      <c r="A833" s="104">
        <v>69</v>
      </c>
      <c r="B833" s="133">
        <v>42824</v>
      </c>
      <c r="C833" s="89">
        <f>LN('Historical Rates'!C814/'Historical Rates'!C813)</f>
        <v>1.0159053542071138E-3</v>
      </c>
      <c r="D833" s="89">
        <f>LN('Historical Rates'!D814/'Historical Rates'!D813)</f>
        <v>2.1865092467132194E-4</v>
      </c>
      <c r="E833" s="89">
        <f>LN('Historical Rates'!E814/'Historical Rates'!E813)</f>
        <v>-5.3378822191290252E-3</v>
      </c>
      <c r="F833" s="89">
        <f>LN('Historical Rates'!F814/'Historical Rates'!F813)</f>
        <v>1.8099552452396077E-3</v>
      </c>
      <c r="G833" s="89">
        <f>LN('Historical Rates'!G814/'Historical Rates'!G813)</f>
        <v>-7.1626342913556412E-3</v>
      </c>
      <c r="H833" s="89">
        <f>LN('Historical Rates'!H814/'Historical Rates'!H813)</f>
        <v>9.8643657813857265E-4</v>
      </c>
      <c r="I833" s="89">
        <f>LN('Historical Rates'!I814/'Historical Rates'!I813)</f>
        <v>0</v>
      </c>
      <c r="K833" s="10">
        <f t="shared" si="127"/>
        <v>-1.8128285921766097E-3</v>
      </c>
      <c r="L833" s="7">
        <f t="shared" si="121"/>
        <v>357726.40836565639</v>
      </c>
      <c r="M833" s="7">
        <f t="shared" si="122"/>
        <v>-395.59178030141783</v>
      </c>
      <c r="N833" s="7">
        <f t="shared" si="123"/>
        <v>-433954.33388098981</v>
      </c>
      <c r="O833" s="7">
        <f t="shared" si="124"/>
        <v>-1135.3306266814488</v>
      </c>
      <c r="P833" s="7">
        <f t="shared" si="125"/>
        <v>-941948.01513080671</v>
      </c>
      <c r="Q833" s="7">
        <f t="shared" si="128"/>
        <v>0</v>
      </c>
      <c r="R833" s="7">
        <f t="shared" si="120"/>
        <v>0</v>
      </c>
      <c r="S833" s="163">
        <f t="shared" si="126"/>
        <v>-1019706.863053123</v>
      </c>
    </row>
    <row r="834" spans="1:19" ht="15.75" thickBot="1" x14ac:dyDescent="0.3">
      <c r="A834" s="104">
        <v>70</v>
      </c>
      <c r="B834" s="133">
        <v>42825</v>
      </c>
      <c r="C834" s="89">
        <f>LN('Historical Rates'!C815/'Historical Rates'!C814)</f>
        <v>-1.1429661211896664E-3</v>
      </c>
      <c r="D834" s="89">
        <f>LN('Historical Rates'!D815/'Historical Rates'!D814)</f>
        <v>-1.0937330194550532E-3</v>
      </c>
      <c r="E834" s="89">
        <f>LN('Historical Rates'!E815/'Historical Rates'!E814)</f>
        <v>-6.1651203370036737E-3</v>
      </c>
      <c r="F834" s="89">
        <f>LN('Historical Rates'!F815/'Historical Rates'!F814)</f>
        <v>1.0791471632764386E-2</v>
      </c>
      <c r="G834" s="89">
        <f>LN('Historical Rates'!G815/'Historical Rates'!G814)</f>
        <v>-3.3475477336802621E-3</v>
      </c>
      <c r="H834" s="89">
        <f>LN('Historical Rates'!H815/'Historical Rates'!H814)</f>
        <v>-1.4800200037567868E-3</v>
      </c>
      <c r="I834" s="89">
        <f>LN('Historical Rates'!I815/'Historical Rates'!I814)</f>
        <v>-3.5273405179682992E-3</v>
      </c>
      <c r="K834" s="10">
        <f t="shared" si="127"/>
        <v>-2.3977031485910892E-3</v>
      </c>
      <c r="L834" s="7">
        <f t="shared" si="121"/>
        <v>-402467.77293138305</v>
      </c>
      <c r="M834" s="7">
        <f t="shared" si="122"/>
        <v>1978.824434385841</v>
      </c>
      <c r="N834" s="7">
        <f t="shared" si="123"/>
        <v>-501206.39221918071</v>
      </c>
      <c r="O834" s="7">
        <f t="shared" si="124"/>
        <v>-6769.1664110841166</v>
      </c>
      <c r="P834" s="7">
        <f t="shared" si="125"/>
        <v>-440231.31923701183</v>
      </c>
      <c r="Q834" s="7">
        <f t="shared" si="128"/>
        <v>0</v>
      </c>
      <c r="R834" s="7">
        <f t="shared" si="120"/>
        <v>0</v>
      </c>
      <c r="S834" s="163">
        <f t="shared" si="126"/>
        <v>-1348695.8263642737</v>
      </c>
    </row>
    <row r="835" spans="1:19" ht="15.75" thickBot="1" x14ac:dyDescent="0.3">
      <c r="A835" s="104">
        <v>71</v>
      </c>
      <c r="B835" s="133">
        <v>42828</v>
      </c>
      <c r="C835" s="89">
        <f>LN('Historical Rates'!C816/'Historical Rates'!C815)</f>
        <v>-3.3730064436561383E-3</v>
      </c>
      <c r="D835" s="89">
        <f>LN('Historical Rates'!D816/'Historical Rates'!D815)</f>
        <v>-3.2883949395865518E-3</v>
      </c>
      <c r="E835" s="89">
        <f>LN('Historical Rates'!E816/'Historical Rates'!E815)</f>
        <v>-8.9761339783118576E-3</v>
      </c>
      <c r="F835" s="89">
        <f>LN('Historical Rates'!F816/'Historical Rates'!F815)</f>
        <v>-3.5842332278150498E-3</v>
      </c>
      <c r="G835" s="89">
        <f>LN('Historical Rates'!G816/'Historical Rates'!G815)</f>
        <v>-8.6734670285871819E-3</v>
      </c>
      <c r="H835" s="89">
        <f>LN('Historical Rates'!H816/'Historical Rates'!H815)</f>
        <v>-3.2142443299076379E-3</v>
      </c>
      <c r="I835" s="89">
        <f>LN('Historical Rates'!I816/'Historical Rates'!I815)</f>
        <v>-1.0657294473988093E-2</v>
      </c>
      <c r="K835" s="10">
        <f t="shared" si="127"/>
        <v>-5.4220823054859559E-3</v>
      </c>
      <c r="L835" s="7">
        <f t="shared" si="121"/>
        <v>-1187722.336029083</v>
      </c>
      <c r="M835" s="7">
        <f t="shared" si="122"/>
        <v>5949.4923721026335</v>
      </c>
      <c r="N835" s="7">
        <f t="shared" si="123"/>
        <v>-729733.64369594899</v>
      </c>
      <c r="O835" s="7">
        <f t="shared" si="124"/>
        <v>2248.2819768115464</v>
      </c>
      <c r="P835" s="7">
        <f t="shared" si="125"/>
        <v>-1140635.5147491272</v>
      </c>
      <c r="Q835" s="7">
        <f t="shared" si="128"/>
        <v>0</v>
      </c>
      <c r="R835" s="7">
        <f t="shared" si="120"/>
        <v>0</v>
      </c>
      <c r="S835" s="163">
        <f t="shared" si="126"/>
        <v>-3049893.7201252449</v>
      </c>
    </row>
    <row r="836" spans="1:19" ht="15.75" thickBot="1" x14ac:dyDescent="0.3">
      <c r="A836" s="104">
        <v>72</v>
      </c>
      <c r="B836" s="133">
        <v>42829</v>
      </c>
      <c r="C836" s="89">
        <f>LN('Historical Rates'!C817/'Historical Rates'!C816)</f>
        <v>-7.6528175668232642E-4</v>
      </c>
      <c r="D836" s="89">
        <f>LN('Historical Rates'!D817/'Historical Rates'!D816)</f>
        <v>0</v>
      </c>
      <c r="E836" s="89">
        <f>LN('Historical Rates'!E817/'Historical Rates'!E816)</f>
        <v>-2.1818733904249723E-3</v>
      </c>
      <c r="F836" s="89">
        <f>LN('Historical Rates'!F817/'Historical Rates'!F816)</f>
        <v>0</v>
      </c>
      <c r="G836" s="89">
        <f>LN('Historical Rates'!G817/'Historical Rates'!G816)</f>
        <v>-1.9803251648797043E-3</v>
      </c>
      <c r="H836" s="89">
        <f>LN('Historical Rates'!H817/'Historical Rates'!H816)</f>
        <v>-9.9108035862572014E-4</v>
      </c>
      <c r="I836" s="89">
        <f>LN('Historical Rates'!I817/'Historical Rates'!I816)</f>
        <v>7.1174677688639549E-3</v>
      </c>
      <c r="K836" s="10">
        <f t="shared" si="127"/>
        <v>-1.2574072081994888E-3</v>
      </c>
      <c r="L836" s="7">
        <f t="shared" si="121"/>
        <v>-269475.39263575606</v>
      </c>
      <c r="M836" s="7">
        <f t="shared" si="122"/>
        <v>0</v>
      </c>
      <c r="N836" s="7">
        <f t="shared" si="123"/>
        <v>-177379.97484497124</v>
      </c>
      <c r="O836" s="7">
        <f t="shared" si="124"/>
        <v>0</v>
      </c>
      <c r="P836" s="7">
        <f t="shared" si="125"/>
        <v>-260429.79195842423</v>
      </c>
      <c r="Q836" s="7">
        <f t="shared" si="128"/>
        <v>0</v>
      </c>
      <c r="R836" s="7">
        <f t="shared" si="120"/>
        <v>0</v>
      </c>
      <c r="S836" s="163">
        <f t="shared" si="126"/>
        <v>-707285.15943915152</v>
      </c>
    </row>
    <row r="837" spans="1:19" ht="15.75" thickBot="1" x14ac:dyDescent="0.3">
      <c r="A837" s="104">
        <v>73</v>
      </c>
      <c r="B837" s="133">
        <v>42830</v>
      </c>
      <c r="C837" s="89">
        <f>LN('Historical Rates'!C818/'Historical Rates'!C817)</f>
        <v>-2.5551772182503688E-3</v>
      </c>
      <c r="D837" s="89">
        <f>LN('Historical Rates'!D818/'Historical Rates'!D817)</f>
        <v>-2.4183808642816379E-3</v>
      </c>
      <c r="E837" s="89">
        <f>LN('Historical Rates'!E818/'Historical Rates'!E817)</f>
        <v>-3.2067158669454826E-3</v>
      </c>
      <c r="F837" s="89">
        <f>LN('Historical Rates'!F818/'Historical Rates'!F817)</f>
        <v>-7.2072384049492715E-3</v>
      </c>
      <c r="G837" s="89">
        <f>LN('Historical Rates'!G818/'Historical Rates'!G817)</f>
        <v>-2.3687591101563548E-3</v>
      </c>
      <c r="H837" s="89">
        <f>LN('Historical Rates'!H818/'Historical Rates'!H817)</f>
        <v>-2.4820067345819852E-3</v>
      </c>
      <c r="I837" s="89">
        <f>LN('Historical Rates'!I818/'Historical Rates'!I817)</f>
        <v>3.539826705124208E-3</v>
      </c>
      <c r="K837" s="10">
        <f t="shared" si="127"/>
        <v>-2.6010123271795866E-3</v>
      </c>
      <c r="L837" s="7">
        <f t="shared" si="121"/>
        <v>-899743.62792471715</v>
      </c>
      <c r="M837" s="7">
        <f t="shared" si="122"/>
        <v>4375.4289765120466</v>
      </c>
      <c r="N837" s="7">
        <f t="shared" si="123"/>
        <v>-260696.69409322186</v>
      </c>
      <c r="O837" s="7">
        <f t="shared" si="124"/>
        <v>4520.8844342725297</v>
      </c>
      <c r="P837" s="7">
        <f t="shared" si="125"/>
        <v>-311512.19668266713</v>
      </c>
      <c r="Q837" s="7">
        <f t="shared" si="128"/>
        <v>0</v>
      </c>
      <c r="R837" s="7">
        <f t="shared" si="120"/>
        <v>0</v>
      </c>
      <c r="S837" s="163">
        <f t="shared" si="126"/>
        <v>-1463056.2052898216</v>
      </c>
    </row>
    <row r="838" spans="1:19" ht="15.75" thickBot="1" x14ac:dyDescent="0.3">
      <c r="A838" s="104">
        <v>74</v>
      </c>
      <c r="B838" s="133">
        <v>42831</v>
      </c>
      <c r="C838" s="89">
        <f>LN('Historical Rates'!C819/'Historical Rates'!C818)</f>
        <v>-1.9527192209396033E-3</v>
      </c>
      <c r="D838" s="89">
        <f>LN('Historical Rates'!D819/'Historical Rates'!D818)</f>
        <v>-3.9700096253767539E-3</v>
      </c>
      <c r="E838" s="89">
        <f>LN('Historical Rates'!E819/'Historical Rates'!E818)</f>
        <v>-1.0211131019081084E-3</v>
      </c>
      <c r="F838" s="89">
        <f>LN('Historical Rates'!F819/'Historical Rates'!F818)</f>
        <v>9.0009608589761234E-3</v>
      </c>
      <c r="G838" s="89">
        <f>LN('Historical Rates'!G819/'Historical Rates'!G818)</f>
        <v>-2.9206471856594468E-3</v>
      </c>
      <c r="H838" s="89">
        <f>LN('Historical Rates'!H819/'Historical Rates'!H818)</f>
        <v>-1.741077420292917E-3</v>
      </c>
      <c r="I838" s="89">
        <f>LN('Historical Rates'!I819/'Historical Rates'!I818)</f>
        <v>-7.0922283094919103E-3</v>
      </c>
      <c r="K838" s="10">
        <f t="shared" si="127"/>
        <v>-2.0500981156089978E-3</v>
      </c>
      <c r="L838" s="7">
        <f t="shared" si="121"/>
        <v>-687602.66944207379</v>
      </c>
      <c r="M838" s="7">
        <f t="shared" si="122"/>
        <v>7182.6962446070129</v>
      </c>
      <c r="N838" s="7">
        <f t="shared" si="123"/>
        <v>-83013.531914907478</v>
      </c>
      <c r="O838" s="7">
        <f t="shared" si="124"/>
        <v>-5646.032718009953</v>
      </c>
      <c r="P838" s="7">
        <f t="shared" si="125"/>
        <v>-384090.22540066112</v>
      </c>
      <c r="Q838" s="7">
        <f t="shared" si="128"/>
        <v>0</v>
      </c>
      <c r="R838" s="7">
        <f t="shared" si="120"/>
        <v>0</v>
      </c>
      <c r="S838" s="163">
        <f t="shared" si="126"/>
        <v>-1153169.7632310453</v>
      </c>
    </row>
    <row r="839" spans="1:19" ht="15.75" thickBot="1" x14ac:dyDescent="0.3">
      <c r="A839" s="104">
        <v>75</v>
      </c>
      <c r="B839" s="133">
        <v>42832</v>
      </c>
      <c r="C839" s="89">
        <f>LN('Historical Rates'!C820/'Historical Rates'!C819)</f>
        <v>2.751913675510244E-3</v>
      </c>
      <c r="D839" s="89">
        <f>LN('Historical Rates'!D820/'Historical Rates'!D819)</f>
        <v>2.6484235299374494E-3</v>
      </c>
      <c r="E839" s="89">
        <f>LN('Historical Rates'!E820/'Historical Rates'!E819)</f>
        <v>2.6707093249940233E-3</v>
      </c>
      <c r="F839" s="89">
        <f>LN('Historical Rates'!F820/'Historical Rates'!F819)</f>
        <v>-5.3908486348764233E-3</v>
      </c>
      <c r="G839" s="89">
        <f>LN('Historical Rates'!G820/'Historical Rates'!G819)</f>
        <v>1.6378967933037664E-3</v>
      </c>
      <c r="H839" s="89">
        <f>LN('Historical Rates'!H820/'Historical Rates'!H819)</f>
        <v>2.7346194791707762E-3</v>
      </c>
      <c r="I839" s="89">
        <f>LN('Historical Rates'!I820/'Historical Rates'!I819)</f>
        <v>7.0922283094918366E-3</v>
      </c>
      <c r="K839" s="10">
        <f t="shared" si="127"/>
        <v>2.4891388003771028E-3</v>
      </c>
      <c r="L839" s="7">
        <f t="shared" si="121"/>
        <v>969019.59537454578</v>
      </c>
      <c r="M839" s="7">
        <f t="shared" si="122"/>
        <v>-4791.6311388805007</v>
      </c>
      <c r="N839" s="7">
        <f t="shared" si="123"/>
        <v>217120.91772355296</v>
      </c>
      <c r="O839" s="7">
        <f t="shared" si="124"/>
        <v>3381.517623198934</v>
      </c>
      <c r="P839" s="7">
        <f t="shared" si="125"/>
        <v>215397.51586976449</v>
      </c>
      <c r="Q839" s="7">
        <f t="shared" si="128"/>
        <v>0</v>
      </c>
      <c r="R839" s="7">
        <f t="shared" si="120"/>
        <v>0</v>
      </c>
      <c r="S839" s="163">
        <f t="shared" si="126"/>
        <v>1400127.9154521818</v>
      </c>
    </row>
    <row r="840" spans="1:19" ht="15.75" thickBot="1" x14ac:dyDescent="0.3">
      <c r="A840" s="104">
        <v>76</v>
      </c>
      <c r="B840" s="133">
        <v>42835</v>
      </c>
      <c r="C840" s="89">
        <f>LN('Historical Rates'!C821/'Historical Rates'!C820)</f>
        <v>2.556073884451417E-4</v>
      </c>
      <c r="D840" s="89">
        <f>LN('Historical Rates'!D821/'Historical Rates'!D820)</f>
        <v>4.4072279250182935E-4</v>
      </c>
      <c r="E840" s="89">
        <f>LN('Historical Rates'!E821/'Historical Rates'!E820)</f>
        <v>-2.3702736910684065E-3</v>
      </c>
      <c r="F840" s="89">
        <f>LN('Historical Rates'!F821/'Historical Rates'!F820)</f>
        <v>-9.0498355199179273E-3</v>
      </c>
      <c r="G840" s="89">
        <f>LN('Historical Rates'!G821/'Historical Rates'!G820)</f>
        <v>-9.3102403309249968E-4</v>
      </c>
      <c r="H840" s="89">
        <f>LN('Historical Rates'!H821/'Historical Rates'!H820)</f>
        <v>2.4823135289435568E-4</v>
      </c>
      <c r="I840" s="89">
        <f>LN('Historical Rates'!I821/'Historical Rates'!I820)</f>
        <v>0</v>
      </c>
      <c r="K840" s="10">
        <f t="shared" si="127"/>
        <v>-3.9155693852334437E-4</v>
      </c>
      <c r="L840" s="7">
        <f t="shared" si="121"/>
        <v>90005.936715994758</v>
      </c>
      <c r="M840" s="7">
        <f t="shared" si="122"/>
        <v>-797.37286438321723</v>
      </c>
      <c r="N840" s="7">
        <f t="shared" si="123"/>
        <v>-192696.37254960998</v>
      </c>
      <c r="O840" s="7">
        <f t="shared" si="124"/>
        <v>5676.6903265789178</v>
      </c>
      <c r="P840" s="7">
        <f t="shared" si="125"/>
        <v>-122437.66808937234</v>
      </c>
      <c r="Q840" s="7">
        <f t="shared" si="128"/>
        <v>0</v>
      </c>
      <c r="R840" s="7">
        <f t="shared" si="120"/>
        <v>0</v>
      </c>
      <c r="S840" s="163">
        <f t="shared" si="126"/>
        <v>-220248.78646079186</v>
      </c>
    </row>
    <row r="841" spans="1:19" ht="15.75" thickBot="1" x14ac:dyDescent="0.3">
      <c r="A841" s="104">
        <v>77</v>
      </c>
      <c r="B841" s="133">
        <v>42836</v>
      </c>
      <c r="C841" s="89">
        <f>LN('Historical Rates'!C822/'Historical Rates'!C821)</f>
        <v>6.0680582479286972E-4</v>
      </c>
      <c r="D841" s="89">
        <f>LN('Historical Rates'!D822/'Historical Rates'!D821)</f>
        <v>0</v>
      </c>
      <c r="E841" s="89">
        <f>LN('Historical Rates'!E822/'Historical Rates'!E821)</f>
        <v>-4.6971060705878693E-3</v>
      </c>
      <c r="F841" s="89">
        <f>LN('Historical Rates'!F822/'Historical Rates'!F821)</f>
        <v>-7.2993024816116079E-3</v>
      </c>
      <c r="G841" s="89">
        <f>LN('Historical Rates'!G822/'Historical Rates'!G821)</f>
        <v>-3.5716047427097348E-3</v>
      </c>
      <c r="H841" s="89">
        <f>LN('Historical Rates'!H822/'Historical Rates'!H821)</f>
        <v>4.962779258186039E-4</v>
      </c>
      <c r="I841" s="89">
        <f>LN('Historical Rates'!I822/'Historical Rates'!I821)</f>
        <v>-3.5398267051241737E-3</v>
      </c>
      <c r="K841" s="10">
        <f t="shared" si="127"/>
        <v>-1.1258897564457842E-3</v>
      </c>
      <c r="L841" s="7">
        <f t="shared" si="121"/>
        <v>213671.94038260641</v>
      </c>
      <c r="M841" s="7">
        <f t="shared" si="122"/>
        <v>0</v>
      </c>
      <c r="N841" s="7">
        <f t="shared" si="123"/>
        <v>-381861.09253697691</v>
      </c>
      <c r="O841" s="7">
        <f t="shared" si="124"/>
        <v>4578.6334676405131</v>
      </c>
      <c r="P841" s="7">
        <f t="shared" si="125"/>
        <v>-469696.7430387222</v>
      </c>
      <c r="Q841" s="7">
        <f t="shared" si="128"/>
        <v>0</v>
      </c>
      <c r="R841" s="7">
        <f t="shared" si="120"/>
        <v>0</v>
      </c>
      <c r="S841" s="163">
        <f t="shared" si="126"/>
        <v>-633307.26172545215</v>
      </c>
    </row>
    <row r="842" spans="1:19" ht="15.75" thickBot="1" x14ac:dyDescent="0.3">
      <c r="A842" s="104">
        <v>78</v>
      </c>
      <c r="B842" s="133">
        <v>42837</v>
      </c>
      <c r="C842" s="89">
        <f>LN('Historical Rates'!C823/'Historical Rates'!C822)</f>
        <v>-5.8919764418419599E-3</v>
      </c>
      <c r="D842" s="89">
        <f>LN('Historical Rates'!D823/'Historical Rates'!D822)</f>
        <v>-5.744602629464338E-3</v>
      </c>
      <c r="E842" s="89">
        <f>LN('Historical Rates'!E823/'Historical Rates'!E822)</f>
        <v>-3.1437061136472865E-3</v>
      </c>
      <c r="F842" s="89">
        <f>LN('Historical Rates'!F823/'Historical Rates'!F822)</f>
        <v>1.8298266770761572E-3</v>
      </c>
      <c r="G842" s="89">
        <f>LN('Historical Rates'!G823/'Historical Rates'!G822)</f>
        <v>-2.7113408689061875E-3</v>
      </c>
      <c r="H842" s="89">
        <f>LN('Historical Rates'!H823/'Historical Rates'!H822)</f>
        <v>-5.9716524810212801E-3</v>
      </c>
      <c r="I842" s="89">
        <f>LN('Historical Rates'!I823/'Historical Rates'!I822)</f>
        <v>0</v>
      </c>
      <c r="K842" s="10">
        <f t="shared" si="127"/>
        <v>-4.7602381257191304E-3</v>
      </c>
      <c r="L842" s="7">
        <f t="shared" si="121"/>
        <v>-2074716.4703745439</v>
      </c>
      <c r="M842" s="7">
        <f t="shared" si="122"/>
        <v>10393.359116729429</v>
      </c>
      <c r="N842" s="7">
        <f t="shared" si="123"/>
        <v>-255574.18400438258</v>
      </c>
      <c r="O842" s="7">
        <f t="shared" si="124"/>
        <v>-1147.7953797295611</v>
      </c>
      <c r="P842" s="7">
        <f t="shared" si="125"/>
        <v>-356564.64450397709</v>
      </c>
      <c r="Q842" s="7">
        <f t="shared" si="128"/>
        <v>0</v>
      </c>
      <c r="R842" s="7">
        <f t="shared" si="120"/>
        <v>0</v>
      </c>
      <c r="S842" s="163">
        <f t="shared" si="126"/>
        <v>-2677609.7351459037</v>
      </c>
    </row>
    <row r="843" spans="1:19" ht="15.75" thickBot="1" x14ac:dyDescent="0.3">
      <c r="A843" s="104">
        <v>79</v>
      </c>
      <c r="B843" s="133">
        <v>42838</v>
      </c>
      <c r="C843" s="89">
        <f>LN('Historical Rates'!C824/'Historical Rates'!C823)</f>
        <v>1.2517453851464996E-3</v>
      </c>
      <c r="D843" s="89">
        <f>LN('Historical Rates'!D824/'Historical Rates'!D823)</f>
        <v>2.4344374090098687E-3</v>
      </c>
      <c r="E843" s="89">
        <f>LN('Historical Rates'!E824/'Historical Rates'!E823)</f>
        <v>6.9609433375336335E-4</v>
      </c>
      <c r="F843" s="89">
        <f>LN('Historical Rates'!F824/'Historical Rates'!F823)</f>
        <v>3.6496390875495523E-3</v>
      </c>
      <c r="G843" s="89">
        <f>LN('Historical Rates'!G824/'Historical Rates'!G823)</f>
        <v>6.4641241134506385E-5</v>
      </c>
      <c r="H843" s="89">
        <f>LN('Historical Rates'!H824/'Historical Rates'!H823)</f>
        <v>1.2470384456814438E-3</v>
      </c>
      <c r="I843" s="89">
        <f>LN('Historical Rates'!I824/'Historical Rates'!I823)</f>
        <v>7.0671672230923528E-3</v>
      </c>
      <c r="K843" s="10">
        <f t="shared" si="127"/>
        <v>8.8742009541330311E-4</v>
      </c>
      <c r="L843" s="7">
        <f t="shared" si="121"/>
        <v>440771.75000837003</v>
      </c>
      <c r="M843" s="7">
        <f t="shared" si="122"/>
        <v>-4404.4791034396058</v>
      </c>
      <c r="N843" s="7">
        <f t="shared" si="123"/>
        <v>56590.449268391887</v>
      </c>
      <c r="O843" s="7">
        <f t="shared" si="124"/>
        <v>-2289.3091104472078</v>
      </c>
      <c r="P843" s="7">
        <f t="shared" si="125"/>
        <v>8500.8791885025876</v>
      </c>
      <c r="Q843" s="7">
        <f t="shared" si="128"/>
        <v>0</v>
      </c>
      <c r="R843" s="7">
        <f t="shared" si="120"/>
        <v>0</v>
      </c>
      <c r="S843" s="163">
        <f t="shared" si="126"/>
        <v>499169.29025137774</v>
      </c>
    </row>
    <row r="844" spans="1:19" ht="15.75" thickBot="1" x14ac:dyDescent="0.3">
      <c r="A844" s="104">
        <v>80</v>
      </c>
      <c r="B844" s="133">
        <v>42839</v>
      </c>
      <c r="C844" s="89">
        <f>LN('Historical Rates'!C825/'Historical Rates'!C824)</f>
        <v>-1.6039264152953886E-4</v>
      </c>
      <c r="D844" s="89">
        <f>LN('Historical Rates'!D825/'Historical Rates'!D824)</f>
        <v>8.837826470076939E-4</v>
      </c>
      <c r="E844" s="89">
        <f>LN('Historical Rates'!E825/'Historical Rates'!E824)</f>
        <v>3.412921055455508E-3</v>
      </c>
      <c r="F844" s="89">
        <f>LN('Historical Rates'!F825/'Historical Rates'!F824)</f>
        <v>3.6363676433837124E-3</v>
      </c>
      <c r="G844" s="89">
        <f>LN('Historical Rates'!G825/'Historical Rates'!G824)</f>
        <v>3.4200201109697366E-3</v>
      </c>
      <c r="H844" s="89">
        <f>LN('Historical Rates'!H825/'Historical Rates'!H824)</f>
        <v>-7.4803643931904815E-4</v>
      </c>
      <c r="I844" s="89">
        <f>LN('Historical Rates'!I825/'Historical Rates'!I824)</f>
        <v>7.0175726586465398E-3</v>
      </c>
      <c r="K844" s="10">
        <f t="shared" si="127"/>
        <v>1.1855472604506226E-3</v>
      </c>
      <c r="L844" s="7">
        <f t="shared" si="121"/>
        <v>-56478.375022861335</v>
      </c>
      <c r="M844" s="7">
        <f t="shared" si="122"/>
        <v>-1598.9740324895531</v>
      </c>
      <c r="N844" s="7">
        <f t="shared" si="123"/>
        <v>277460.57751162985</v>
      </c>
      <c r="O844" s="7">
        <f t="shared" si="124"/>
        <v>-2280.9843316653014</v>
      </c>
      <c r="P844" s="7">
        <f t="shared" si="125"/>
        <v>449762.06018549483</v>
      </c>
      <c r="Q844" s="7">
        <f t="shared" si="128"/>
        <v>0</v>
      </c>
      <c r="R844" s="7">
        <f t="shared" ref="R844:R907" si="129">I844*R$5</f>
        <v>0</v>
      </c>
      <c r="S844" s="163">
        <f t="shared" si="126"/>
        <v>666864.30431010853</v>
      </c>
    </row>
    <row r="845" spans="1:19" ht="15.75" thickBot="1" x14ac:dyDescent="0.3">
      <c r="A845" s="104">
        <v>81</v>
      </c>
      <c r="B845" s="133">
        <v>42842</v>
      </c>
      <c r="C845" s="89">
        <f>LN('Historical Rates'!C826/'Historical Rates'!C825)</f>
        <v>-2.6984500296000709E-3</v>
      </c>
      <c r="D845" s="89">
        <f>LN('Historical Rates'!D826/'Historical Rates'!D825)</f>
        <v>-2.8751540319330881E-3</v>
      </c>
      <c r="E845" s="89">
        <f>LN('Historical Rates'!E826/'Historical Rates'!E825)</f>
        <v>-4.4723874862303515E-3</v>
      </c>
      <c r="F845" s="89">
        <f>LN('Historical Rates'!F826/'Historical Rates'!F825)</f>
        <v>3.623192369420331E-3</v>
      </c>
      <c r="G845" s="89">
        <f>LN('Historical Rates'!G826/'Historical Rates'!G825)</f>
        <v>-3.1938086669376273E-3</v>
      </c>
      <c r="H845" s="89">
        <f>LN('Historical Rates'!H826/'Historical Rates'!H825)</f>
        <v>-2.4975037956886091E-3</v>
      </c>
      <c r="I845" s="89">
        <f>LN('Historical Rates'!I826/'Historical Rates'!I825)</f>
        <v>0</v>
      </c>
      <c r="K845" s="10">
        <f t="shared" si="127"/>
        <v>-3.0771300144331916E-3</v>
      </c>
      <c r="L845" s="7">
        <f t="shared" si="121"/>
        <v>-950193.67035074637</v>
      </c>
      <c r="M845" s="7">
        <f t="shared" si="122"/>
        <v>5201.8408055805885</v>
      </c>
      <c r="N845" s="7">
        <f t="shared" si="123"/>
        <v>-363592.12376204255</v>
      </c>
      <c r="O845" s="7">
        <f t="shared" si="124"/>
        <v>-2272.719877566291</v>
      </c>
      <c r="P845" s="7">
        <f t="shared" si="125"/>
        <v>-420013.30965064233</v>
      </c>
      <c r="Q845" s="7">
        <f t="shared" si="128"/>
        <v>0</v>
      </c>
      <c r="R845" s="7">
        <f t="shared" si="129"/>
        <v>0</v>
      </c>
      <c r="S845" s="163">
        <f t="shared" si="126"/>
        <v>-1730869.9828354169</v>
      </c>
    </row>
    <row r="846" spans="1:19" ht="15.75" thickBot="1" x14ac:dyDescent="0.3">
      <c r="A846" s="104">
        <v>82</v>
      </c>
      <c r="B846" s="133">
        <v>42843</v>
      </c>
      <c r="C846" s="89">
        <f>LN('Historical Rates'!C827/'Historical Rates'!C826)</f>
        <v>-1.9302535126207023E-4</v>
      </c>
      <c r="D846" s="89">
        <f>LN('Historical Rates'!D827/'Historical Rates'!D826)</f>
        <v>2.2145941846683556E-4</v>
      </c>
      <c r="E846" s="89">
        <f>LN('Historical Rates'!E827/'Historical Rates'!E826)</f>
        <v>2.7254145069886203E-4</v>
      </c>
      <c r="F846" s="89">
        <f>LN('Historical Rates'!F827/'Historical Rates'!F826)</f>
        <v>3.6101122240995722E-3</v>
      </c>
      <c r="G846" s="89">
        <f>LN('Historical Rates'!G827/'Historical Rates'!G826)</f>
        <v>2.9076811447888151E-4</v>
      </c>
      <c r="H846" s="89">
        <f>LN('Historical Rates'!H827/'Historical Rates'!H826)</f>
        <v>0</v>
      </c>
      <c r="I846" s="89">
        <f>LN('Historical Rates'!I827/'Historical Rates'!I826)</f>
        <v>3.4904049397685676E-3</v>
      </c>
      <c r="K846" s="10">
        <f t="shared" si="127"/>
        <v>-1.8202907160999056E-5</v>
      </c>
      <c r="L846" s="7">
        <f t="shared" si="121"/>
        <v>-67969.191563510787</v>
      </c>
      <c r="M846" s="7">
        <f t="shared" si="122"/>
        <v>-400.6730168075191</v>
      </c>
      <c r="N846" s="7">
        <f t="shared" si="123"/>
        <v>22156.829026527554</v>
      </c>
      <c r="O846" s="7">
        <f t="shared" si="124"/>
        <v>-2264.5150948109385</v>
      </c>
      <c r="P846" s="7">
        <f t="shared" si="125"/>
        <v>38238.507950525549</v>
      </c>
      <c r="Q846" s="7">
        <f t="shared" si="128"/>
        <v>0</v>
      </c>
      <c r="R846" s="7">
        <f t="shared" si="129"/>
        <v>0</v>
      </c>
      <c r="S846" s="163">
        <f t="shared" si="126"/>
        <v>-10239.042698076133</v>
      </c>
    </row>
    <row r="847" spans="1:19" ht="15.75" thickBot="1" x14ac:dyDescent="0.3">
      <c r="A847" s="104">
        <v>83</v>
      </c>
      <c r="B847" s="133">
        <v>42844</v>
      </c>
      <c r="C847" s="89">
        <f>LN('Historical Rates'!C828/'Historical Rates'!C827)</f>
        <v>-4.8272644830089342E-4</v>
      </c>
      <c r="D847" s="89">
        <f>LN('Historical Rates'!D828/'Historical Rates'!D827)</f>
        <v>-8.8613209165779884E-4</v>
      </c>
      <c r="E847" s="89">
        <f>LN('Historical Rates'!E828/'Historical Rates'!E827)</f>
        <v>2.238084650646302E-3</v>
      </c>
      <c r="F847" s="89">
        <f>LN('Historical Rates'!F828/'Historical Rates'!F827)</f>
        <v>-3.6101122240996741E-3</v>
      </c>
      <c r="G847" s="89">
        <f>LN('Historical Rates'!G828/'Historical Rates'!G827)</f>
        <v>5.1671242874184607E-4</v>
      </c>
      <c r="H847" s="89">
        <f>LN('Historical Rates'!H828/'Historical Rates'!H827)</f>
        <v>-7.5046907837421763E-4</v>
      </c>
      <c r="I847" s="89">
        <f>LN('Historical Rates'!I828/'Historical Rates'!I827)</f>
        <v>-3.4904049397686022E-3</v>
      </c>
      <c r="K847" s="10">
        <f t="shared" si="127"/>
        <v>1.4896002336357085E-4</v>
      </c>
      <c r="L847" s="7">
        <f t="shared" si="121"/>
        <v>-169980.40010190065</v>
      </c>
      <c r="M847" s="7">
        <f t="shared" si="122"/>
        <v>1603.2247393788643</v>
      </c>
      <c r="N847" s="7">
        <f t="shared" si="123"/>
        <v>181949.78717588817</v>
      </c>
      <c r="O847" s="7">
        <f t="shared" si="124"/>
        <v>2264.5150948110027</v>
      </c>
      <c r="P847" s="7">
        <f t="shared" si="125"/>
        <v>67952.12862315237</v>
      </c>
      <c r="Q847" s="7">
        <f t="shared" si="128"/>
        <v>0</v>
      </c>
      <c r="R847" s="7">
        <f t="shared" si="129"/>
        <v>0</v>
      </c>
      <c r="S847" s="163">
        <f t="shared" si="126"/>
        <v>83789.255531329749</v>
      </c>
    </row>
    <row r="848" spans="1:19" ht="15.75" thickBot="1" x14ac:dyDescent="0.3">
      <c r="A848" s="104">
        <v>84</v>
      </c>
      <c r="B848" s="133">
        <v>42845</v>
      </c>
      <c r="C848" s="89">
        <f>LN('Historical Rates'!C829/'Historical Rates'!C828)</f>
        <v>2.5718525074312618E-3</v>
      </c>
      <c r="D848" s="89">
        <f>LN('Historical Rates'!D829/'Historical Rates'!D828)</f>
        <v>2.4349762999482951E-3</v>
      </c>
      <c r="E848" s="89">
        <f>LN('Historical Rates'!E829/'Historical Rates'!E828)</f>
        <v>9.1121598839609911E-3</v>
      </c>
      <c r="F848" s="89">
        <f>LN('Historical Rates'!F829/'Historical Rates'!F828)</f>
        <v>3.6101122240995722E-3</v>
      </c>
      <c r="G848" s="89">
        <f>LN('Historical Rates'!G829/'Historical Rates'!G828)</f>
        <v>9.5752932610855823E-3</v>
      </c>
      <c r="H848" s="89">
        <f>LN('Historical Rates'!H829/'Historical Rates'!H828)</f>
        <v>2.4993764573194243E-3</v>
      </c>
      <c r="I848" s="89">
        <f>LN('Historical Rates'!I829/'Historical Rates'!I828)</f>
        <v>0</v>
      </c>
      <c r="K848" s="10">
        <f t="shared" si="127"/>
        <v>5.1537728802074703E-3</v>
      </c>
      <c r="L848" s="7">
        <f t="shared" si="121"/>
        <v>905615.42620044842</v>
      </c>
      <c r="M848" s="7">
        <f t="shared" si="122"/>
        <v>-4405.4540859421531</v>
      </c>
      <c r="N848" s="7">
        <f t="shared" si="123"/>
        <v>740792.15507804533</v>
      </c>
      <c r="O848" s="7">
        <f t="shared" si="124"/>
        <v>-2264.5150948109385</v>
      </c>
      <c r="P848" s="7">
        <f t="shared" si="125"/>
        <v>1259233.4209300927</v>
      </c>
      <c r="Q848" s="7">
        <f t="shared" si="128"/>
        <v>0</v>
      </c>
      <c r="R848" s="7">
        <f t="shared" si="129"/>
        <v>0</v>
      </c>
      <c r="S848" s="163">
        <f t="shared" si="126"/>
        <v>2898971.0330278333</v>
      </c>
    </row>
    <row r="849" spans="1:19" ht="15.75" thickBot="1" x14ac:dyDescent="0.3">
      <c r="A849" s="104">
        <v>85</v>
      </c>
      <c r="B849" s="133">
        <v>42846</v>
      </c>
      <c r="C849" s="89">
        <f>LN('Historical Rates'!C830/'Historical Rates'!C829)</f>
        <v>2.949476362383751E-3</v>
      </c>
      <c r="D849" s="89">
        <f>LN('Historical Rates'!D830/'Historical Rates'!D829)</f>
        <v>3.5312329786224297E-3</v>
      </c>
      <c r="E849" s="89">
        <f>LN('Historical Rates'!E830/'Historical Rates'!E829)</f>
        <v>6.2967426300169467E-3</v>
      </c>
      <c r="F849" s="89">
        <f>LN('Historical Rates'!F830/'Historical Rates'!F829)</f>
        <v>0</v>
      </c>
      <c r="G849" s="89">
        <f>LN('Historical Rates'!G830/'Historical Rates'!G829)</f>
        <v>3.6707831250146709E-3</v>
      </c>
      <c r="H849" s="89">
        <f>LN('Historical Rates'!H830/'Historical Rates'!H829)</f>
        <v>2.9910291491161262E-3</v>
      </c>
      <c r="I849" s="89">
        <f>LN('Historical Rates'!I830/'Historical Rates'!I829)</f>
        <v>3.4904049397685676E-3</v>
      </c>
      <c r="K849" s="10">
        <f t="shared" si="127"/>
        <v>3.6033110001072967E-3</v>
      </c>
      <c r="L849" s="7">
        <f t="shared" si="121"/>
        <v>1038586.4995252647</v>
      </c>
      <c r="M849" s="7">
        <f t="shared" si="122"/>
        <v>-6388.8444230098657</v>
      </c>
      <c r="N849" s="7">
        <f t="shared" si="123"/>
        <v>511906.90267326549</v>
      </c>
      <c r="O849" s="7">
        <f t="shared" si="124"/>
        <v>0</v>
      </c>
      <c r="P849" s="7">
        <f t="shared" si="125"/>
        <v>482739.55334508745</v>
      </c>
      <c r="Q849" s="7">
        <f t="shared" si="128"/>
        <v>0</v>
      </c>
      <c r="R849" s="7">
        <f t="shared" si="129"/>
        <v>0</v>
      </c>
      <c r="S849" s="163">
        <f t="shared" si="126"/>
        <v>2026844.1111206077</v>
      </c>
    </row>
    <row r="850" spans="1:19" ht="15.75" thickBot="1" x14ac:dyDescent="0.3">
      <c r="A850" s="104">
        <v>86</v>
      </c>
      <c r="B850" s="133">
        <v>42849</v>
      </c>
      <c r="C850" s="89">
        <f>LN('Historical Rates'!C831/'Historical Rates'!C830)</f>
        <v>1.1517789857878244E-3</v>
      </c>
      <c r="D850" s="89">
        <f>LN('Historical Rates'!D831/'Historical Rates'!D830)</f>
        <v>8.8086330293757451E-4</v>
      </c>
      <c r="E850" s="89">
        <f>LN('Historical Rates'!E831/'Historical Rates'!E830)</f>
        <v>-4.2332522077953372E-3</v>
      </c>
      <c r="F850" s="89">
        <f>LN('Historical Rates'!F831/'Historical Rates'!F830)</f>
        <v>1.8001805041478473E-3</v>
      </c>
      <c r="G850" s="89">
        <f>LN('Historical Rates'!G831/'Historical Rates'!G830)</f>
        <v>-2.3605229628085775E-3</v>
      </c>
      <c r="H850" s="89">
        <f>LN('Historical Rates'!H831/'Historical Rates'!H830)</f>
        <v>9.9502495771768788E-4</v>
      </c>
      <c r="I850" s="89">
        <f>LN('Historical Rates'!I831/'Historical Rates'!I830)</f>
        <v>-3.4904049397686022E-3</v>
      </c>
      <c r="K850" s="10">
        <f t="shared" si="127"/>
        <v>-4.4752773403892857E-4</v>
      </c>
      <c r="L850" s="7">
        <f t="shared" si="121"/>
        <v>405571.00925852341</v>
      </c>
      <c r="M850" s="7">
        <f t="shared" si="122"/>
        <v>-1593.6922413434743</v>
      </c>
      <c r="N850" s="7">
        <f t="shared" si="123"/>
        <v>-344151.1195958539</v>
      </c>
      <c r="O850" s="7">
        <f t="shared" si="124"/>
        <v>-1129.1992248368201</v>
      </c>
      <c r="P850" s="7">
        <f t="shared" si="125"/>
        <v>-310429.07246733108</v>
      </c>
      <c r="Q850" s="7">
        <f t="shared" si="128"/>
        <v>0</v>
      </c>
      <c r="R850" s="7">
        <f t="shared" si="129"/>
        <v>0</v>
      </c>
      <c r="S850" s="163">
        <f t="shared" si="126"/>
        <v>-251732.0742708419</v>
      </c>
    </row>
    <row r="851" spans="1:19" ht="15.75" thickBot="1" x14ac:dyDescent="0.3">
      <c r="A851" s="104">
        <v>87</v>
      </c>
      <c r="B851" s="133">
        <v>42850</v>
      </c>
      <c r="C851" s="89">
        <f>LN('Historical Rates'!C832/'Historical Rates'!C831)</f>
        <v>-2.7216128737811828E-3</v>
      </c>
      <c r="D851" s="89">
        <f>LN('Historical Rates'!D832/'Historical Rates'!D831)</f>
        <v>-2.8656472823236153E-3</v>
      </c>
      <c r="E851" s="89">
        <f>LN('Historical Rates'!E832/'Historical Rates'!E831)</f>
        <v>1.2734865983089889E-2</v>
      </c>
      <c r="F851" s="89">
        <f>LN('Historical Rates'!F832/'Historical Rates'!F831)</f>
        <v>5.38117890451675E-3</v>
      </c>
      <c r="G851" s="89">
        <f>LN('Historical Rates'!G832/'Historical Rates'!G831)</f>
        <v>1.7868543363101796E-3</v>
      </c>
      <c r="H851" s="89">
        <f>LN('Historical Rates'!H832/'Historical Rates'!H831)</f>
        <v>-2.7387045625444232E-3</v>
      </c>
      <c r="I851" s="89">
        <f>LN('Historical Rates'!I832/'Historical Rates'!I831)</f>
        <v>-1.0544913176614887E-2</v>
      </c>
      <c r="K851" s="10">
        <f t="shared" si="127"/>
        <v>5.57789304575167E-4</v>
      </c>
      <c r="L851" s="7">
        <f t="shared" si="121"/>
        <v>-958349.90362791962</v>
      </c>
      <c r="M851" s="7">
        <f t="shared" si="122"/>
        <v>5184.6408234238952</v>
      </c>
      <c r="N851" s="7">
        <f t="shared" si="123"/>
        <v>1035307.6478441251</v>
      </c>
      <c r="O851" s="7">
        <f t="shared" si="124"/>
        <v>-3375.452091436222</v>
      </c>
      <c r="P851" s="7">
        <f t="shared" si="125"/>
        <v>234986.71395893523</v>
      </c>
      <c r="Q851" s="7">
        <f t="shared" si="128"/>
        <v>0</v>
      </c>
      <c r="R851" s="7">
        <f t="shared" si="129"/>
        <v>0</v>
      </c>
      <c r="S851" s="163">
        <f t="shared" si="126"/>
        <v>313753.64690712828</v>
      </c>
    </row>
    <row r="852" spans="1:19" ht="15.75" thickBot="1" x14ac:dyDescent="0.3">
      <c r="A852" s="104">
        <v>88</v>
      </c>
      <c r="B852" s="133">
        <v>42851</v>
      </c>
      <c r="C852" s="89">
        <f>LN('Historical Rates'!C833/'Historical Rates'!C832)</f>
        <v>-9.9443445730055375E-4</v>
      </c>
      <c r="D852" s="89">
        <f>LN('Historical Rates'!D833/'Historical Rates'!D832)</f>
        <v>-1.1043623430531026E-3</v>
      </c>
      <c r="E852" s="89">
        <f>LN('Historical Rates'!E833/'Historical Rates'!E832)</f>
        <v>2.0645618040923406E-4</v>
      </c>
      <c r="F852" s="89">
        <f>LN('Historical Rates'!F833/'Historical Rates'!F832)</f>
        <v>-5.3811789045168186E-3</v>
      </c>
      <c r="G852" s="89">
        <f>LN('Historical Rates'!G833/'Historical Rates'!G832)</f>
        <v>-1.4994658969269992E-3</v>
      </c>
      <c r="H852" s="89">
        <f>LN('Historical Rates'!H833/'Historical Rates'!H832)</f>
        <v>-1.9965067774792653E-3</v>
      </c>
      <c r="I852" s="89">
        <f>LN('Historical Rates'!I833/'Historical Rates'!I832)</f>
        <v>-3.5398267051241737E-3</v>
      </c>
      <c r="K852" s="10">
        <f t="shared" si="127"/>
        <v>-9.336987885290107E-4</v>
      </c>
      <c r="L852" s="7">
        <f t="shared" si="121"/>
        <v>-350165.9532475046</v>
      </c>
      <c r="M852" s="7">
        <f t="shared" si="122"/>
        <v>1998.0554211830524</v>
      </c>
      <c r="N852" s="7">
        <f t="shared" si="123"/>
        <v>16784.288331435182</v>
      </c>
      <c r="O852" s="7">
        <f t="shared" si="124"/>
        <v>3375.4520914362647</v>
      </c>
      <c r="P852" s="7">
        <f t="shared" si="125"/>
        <v>-197192.66235207987</v>
      </c>
      <c r="Q852" s="7">
        <f t="shared" si="128"/>
        <v>0</v>
      </c>
      <c r="R852" s="7">
        <f t="shared" si="129"/>
        <v>0</v>
      </c>
      <c r="S852" s="163">
        <f t="shared" si="126"/>
        <v>-525200.81975552998</v>
      </c>
    </row>
    <row r="853" spans="1:19" ht="15.75" thickBot="1" x14ac:dyDescent="0.3">
      <c r="A853" s="104">
        <v>89</v>
      </c>
      <c r="B853" s="133">
        <v>42852</v>
      </c>
      <c r="C853" s="89">
        <f>LN('Historical Rates'!C834/'Historical Rates'!C833)</f>
        <v>2.756323657813961E-3</v>
      </c>
      <c r="D853" s="89">
        <f>LN('Historical Rates'!D834/'Historical Rates'!D833)</f>
        <v>1.9869749334478423E-3</v>
      </c>
      <c r="E853" s="89">
        <f>LN('Historical Rates'!E834/'Historical Rates'!E833)</f>
        <v>4.06145711040788E-3</v>
      </c>
      <c r="F853" s="89">
        <f>LN('Historical Rates'!F834/'Historical Rates'!F833)</f>
        <v>-5.4102927282474317E-3</v>
      </c>
      <c r="G853" s="89">
        <f>LN('Historical Rates'!G834/'Historical Rates'!G833)</f>
        <v>3.2513097620048242E-3</v>
      </c>
      <c r="H853" s="89">
        <f>LN('Historical Rates'!H834/'Historical Rates'!H833)</f>
        <v>2.9932673882882808E-3</v>
      </c>
      <c r="I853" s="89">
        <f>LN('Historical Rates'!I834/'Historical Rates'!I833)</f>
        <v>-3.5524016043677721E-3</v>
      </c>
      <c r="K853" s="10">
        <f t="shared" si="127"/>
        <v>3.0722609170304861E-3</v>
      </c>
      <c r="L853" s="7">
        <f t="shared" si="121"/>
        <v>970572.46358606929</v>
      </c>
      <c r="M853" s="7">
        <f t="shared" si="122"/>
        <v>-3594.9125416162406</v>
      </c>
      <c r="N853" s="7">
        <f t="shared" si="123"/>
        <v>330184.67672762624</v>
      </c>
      <c r="O853" s="7">
        <f t="shared" si="124"/>
        <v>3393.7143196477664</v>
      </c>
      <c r="P853" s="7">
        <f t="shared" si="125"/>
        <v>427575.19821889739</v>
      </c>
      <c r="Q853" s="7">
        <f t="shared" si="128"/>
        <v>0</v>
      </c>
      <c r="R853" s="7">
        <f t="shared" si="129"/>
        <v>0</v>
      </c>
      <c r="S853" s="163">
        <f t="shared" si="126"/>
        <v>1728131.1403106246</v>
      </c>
    </row>
    <row r="854" spans="1:19" ht="15.75" thickBot="1" x14ac:dyDescent="0.3">
      <c r="A854" s="104">
        <v>90</v>
      </c>
      <c r="B854" s="133">
        <v>42853</v>
      </c>
      <c r="C854" s="89">
        <f>LN('Historical Rates'!C835/'Historical Rates'!C834)</f>
        <v>4.6620131058111502E-3</v>
      </c>
      <c r="D854" s="89">
        <f>LN('Historical Rates'!D835/'Historical Rates'!D834)</f>
        <v>4.4014155562105009E-3</v>
      </c>
      <c r="E854" s="89">
        <f>LN('Historical Rates'!E835/'Historical Rates'!E834)</f>
        <v>4.5714365325805984E-3</v>
      </c>
      <c r="F854" s="89">
        <f>LN('Historical Rates'!F835/'Historical Rates'!F834)</f>
        <v>-1.8099552452396416E-3</v>
      </c>
      <c r="G854" s="89">
        <f>LN('Historical Rates'!G835/'Historical Rates'!G834)</f>
        <v>5.4587713703100338E-3</v>
      </c>
      <c r="H854" s="89">
        <f>LN('Historical Rates'!H835/'Historical Rates'!H834)</f>
        <v>4.7210921332951853E-3</v>
      </c>
      <c r="I854" s="89">
        <f>LN('Historical Rates'!I835/'Historical Rates'!I834)</f>
        <v>3.5524016043677006E-3</v>
      </c>
      <c r="K854" s="10">
        <f t="shared" si="127"/>
        <v>4.8432558236548417E-3</v>
      </c>
      <c r="L854" s="7">
        <f t="shared" si="121"/>
        <v>1641614.7401812398</v>
      </c>
      <c r="M854" s="7">
        <f t="shared" si="122"/>
        <v>-7963.2126795027307</v>
      </c>
      <c r="N854" s="7">
        <f t="shared" si="123"/>
        <v>371644.52378998511</v>
      </c>
      <c r="O854" s="7">
        <f t="shared" si="124"/>
        <v>1135.33062668147</v>
      </c>
      <c r="P854" s="7">
        <f t="shared" si="125"/>
        <v>717875.38608832553</v>
      </c>
      <c r="Q854" s="7">
        <f t="shared" si="128"/>
        <v>0</v>
      </c>
      <c r="R854" s="7">
        <f t="shared" si="129"/>
        <v>0</v>
      </c>
      <c r="S854" s="163">
        <f t="shared" si="126"/>
        <v>2724306.768006729</v>
      </c>
    </row>
    <row r="855" spans="1:19" ht="15.75" thickBot="1" x14ac:dyDescent="0.3">
      <c r="A855" s="104">
        <v>91</v>
      </c>
      <c r="B855" s="133">
        <v>42857</v>
      </c>
      <c r="C855" s="89">
        <f>LN('Historical Rates'!C836/'Historical Rates'!C835)</f>
        <v>1.5915967071435352E-3</v>
      </c>
      <c r="D855" s="89">
        <f>LN('Historical Rates'!D836/'Historical Rates'!D835)</f>
        <v>1.3166558847469028E-3</v>
      </c>
      <c r="E855" s="89">
        <f>LN('Historical Rates'!E836/'Historical Rates'!E835)</f>
        <v>5.2488966629793393E-3</v>
      </c>
      <c r="F855" s="89">
        <f>LN('Historical Rates'!F836/'Historical Rates'!F835)</f>
        <v>-1.8132371241808313E-3</v>
      </c>
      <c r="G855" s="89">
        <f>LN('Historical Rates'!G836/'Historical Rates'!G835)</f>
        <v>4.5158209152318992E-3</v>
      </c>
      <c r="H855" s="89">
        <f>LN('Historical Rates'!H836/'Historical Rates'!H835)</f>
        <v>1.9811794494091354E-3</v>
      </c>
      <c r="I855" s="89">
        <f>LN('Historical Rates'!I836/'Historical Rates'!I835)</f>
        <v>0</v>
      </c>
      <c r="K855" s="10">
        <f t="shared" si="127"/>
        <v>2.8085351616607603E-3</v>
      </c>
      <c r="L855" s="7">
        <f t="shared" si="121"/>
        <v>560442.14281893324</v>
      </c>
      <c r="M855" s="7">
        <f t="shared" si="122"/>
        <v>-2382.1451762636016</v>
      </c>
      <c r="N855" s="7">
        <f t="shared" si="123"/>
        <v>426720.06640210433</v>
      </c>
      <c r="O855" s="7">
        <f t="shared" si="124"/>
        <v>1137.3892508849101</v>
      </c>
      <c r="P855" s="7">
        <f t="shared" si="125"/>
        <v>593869.29092868662</v>
      </c>
      <c r="Q855" s="7">
        <f t="shared" si="128"/>
        <v>0</v>
      </c>
      <c r="R855" s="7">
        <f t="shared" si="129"/>
        <v>0</v>
      </c>
      <c r="S855" s="163">
        <f t="shared" si="126"/>
        <v>1579786.7442243453</v>
      </c>
    </row>
    <row r="856" spans="1:19" ht="15.75" thickBot="1" x14ac:dyDescent="0.3">
      <c r="A856" s="104">
        <v>92</v>
      </c>
      <c r="B856" s="133">
        <v>42858</v>
      </c>
      <c r="C856" s="89">
        <f>LN('Historical Rates'!C837/'Historical Rates'!C836)</f>
        <v>2.6047471923436524E-3</v>
      </c>
      <c r="D856" s="89">
        <f>LN('Historical Rates'!D837/'Historical Rates'!D836)</f>
        <v>2.6281224062694084E-3</v>
      </c>
      <c r="E856" s="89">
        <f>LN('Historical Rates'!E837/'Historical Rates'!E836)</f>
        <v>7.559018850449153E-4</v>
      </c>
      <c r="F856" s="89">
        <f>LN('Historical Rates'!F837/'Historical Rates'!F836)</f>
        <v>1.8132371241807218E-3</v>
      </c>
      <c r="G856" s="89">
        <f>LN('Historical Rates'!G837/'Historical Rates'!G836)</f>
        <v>-3.1512936321043269E-4</v>
      </c>
      <c r="H856" s="89">
        <f>LN('Historical Rates'!H837/'Historical Rates'!H836)</f>
        <v>2.2241452391241804E-3</v>
      </c>
      <c r="I856" s="89">
        <f>LN('Historical Rates'!I837/'Historical Rates'!I836)</f>
        <v>-3.5524016043677721E-3</v>
      </c>
      <c r="K856" s="10">
        <f t="shared" si="127"/>
        <v>1.6556889402789354E-3</v>
      </c>
      <c r="L856" s="7">
        <f t="shared" si="121"/>
        <v>917198.49094097584</v>
      </c>
      <c r="M856" s="7">
        <f t="shared" si="122"/>
        <v>-4754.9015541964582</v>
      </c>
      <c r="N856" s="7">
        <f t="shared" si="123"/>
        <v>61452.629626881215</v>
      </c>
      <c r="O856" s="7">
        <f t="shared" si="124"/>
        <v>-1137.3892508848414</v>
      </c>
      <c r="P856" s="7">
        <f t="shared" si="125"/>
        <v>-41442.221689824873</v>
      </c>
      <c r="Q856" s="7">
        <f t="shared" si="128"/>
        <v>0</v>
      </c>
      <c r="R856" s="7">
        <f t="shared" si="129"/>
        <v>0</v>
      </c>
      <c r="S856" s="163">
        <f t="shared" si="126"/>
        <v>931316.60807295085</v>
      </c>
    </row>
    <row r="857" spans="1:19" ht="15.75" thickBot="1" x14ac:dyDescent="0.3">
      <c r="A857" s="104">
        <v>93</v>
      </c>
      <c r="B857" s="133">
        <v>42859</v>
      </c>
      <c r="C857" s="89">
        <f>LN('Historical Rates'!C838/'Historical Rates'!C837)</f>
        <v>4.1232536226524092E-4</v>
      </c>
      <c r="D857" s="89">
        <f>LN('Historical Rates'!D838/'Historical Rates'!D837)</f>
        <v>8.7450814493257568E-4</v>
      </c>
      <c r="E857" s="89">
        <f>LN('Historical Rates'!E838/'Historical Rates'!E837)</f>
        <v>-3.1973491341597096E-4</v>
      </c>
      <c r="F857" s="89">
        <f>LN('Historical Rates'!F838/'Historical Rates'!F837)</f>
        <v>0</v>
      </c>
      <c r="G857" s="89">
        <f>LN('Historical Rates'!G838/'Historical Rates'!G837)</f>
        <v>4.3400388908770944E-3</v>
      </c>
      <c r="H857" s="89">
        <f>LN('Historical Rates'!H838/'Historical Rates'!H837)</f>
        <v>4.9358342561799053E-4</v>
      </c>
      <c r="I857" s="89">
        <f>LN('Historical Rates'!I838/'Historical Rates'!I837)</f>
        <v>0</v>
      </c>
      <c r="K857" s="10">
        <f t="shared" si="127"/>
        <v>1.2237747890186598E-3</v>
      </c>
      <c r="L857" s="7">
        <f t="shared" si="121"/>
        <v>145190.36671121023</v>
      </c>
      <c r="M857" s="7">
        <f t="shared" si="122"/>
        <v>-1582.1942416296683</v>
      </c>
      <c r="N857" s="7">
        <f t="shared" si="123"/>
        <v>-25993.520589999705</v>
      </c>
      <c r="O857" s="7">
        <f t="shared" si="124"/>
        <v>0</v>
      </c>
      <c r="P857" s="7">
        <f t="shared" si="125"/>
        <v>570752.44282483833</v>
      </c>
      <c r="Q857" s="7">
        <f t="shared" si="128"/>
        <v>0</v>
      </c>
      <c r="R857" s="7">
        <f t="shared" si="129"/>
        <v>0</v>
      </c>
      <c r="S857" s="163">
        <f t="shared" si="126"/>
        <v>688367.09470441914</v>
      </c>
    </row>
    <row r="858" spans="1:19" ht="15.75" thickBot="1" x14ac:dyDescent="0.3">
      <c r="A858" s="104">
        <v>94</v>
      </c>
      <c r="B858" s="133">
        <v>42860</v>
      </c>
      <c r="C858" s="89">
        <f>LN('Historical Rates'!C839/'Historical Rates'!C838)</f>
        <v>1.0459091646448813E-3</v>
      </c>
      <c r="D858" s="89">
        <f>LN('Historical Rates'!D839/'Historical Rates'!D838)</f>
        <v>6.553795974615957E-4</v>
      </c>
      <c r="E858" s="89">
        <f>LN('Historical Rates'!E839/'Historical Rates'!E838)</f>
        <v>3.0768361912414067E-3</v>
      </c>
      <c r="F858" s="89">
        <f>LN('Historical Rates'!F839/'Historical Rates'!F838)</f>
        <v>-7.2727593290795849E-3</v>
      </c>
      <c r="G858" s="89">
        <f>LN('Historical Rates'!G839/'Historical Rates'!G838)</f>
        <v>-4.7083196877153094E-4</v>
      </c>
      <c r="H858" s="89">
        <f>LN('Historical Rates'!H839/'Historical Rates'!H838)</f>
        <v>9.8643657813857265E-4</v>
      </c>
      <c r="I858" s="89">
        <f>LN('Historical Rates'!I839/'Historical Rates'!I838)</f>
        <v>-3.5650661644962569E-3</v>
      </c>
      <c r="K858" s="10">
        <f t="shared" si="127"/>
        <v>9.9536396360325771E-4</v>
      </c>
      <c r="L858" s="7">
        <f t="shared" si="121"/>
        <v>368291.52183881402</v>
      </c>
      <c r="M858" s="7">
        <f t="shared" si="122"/>
        <v>-1185.73832753182</v>
      </c>
      <c r="N858" s="7">
        <f t="shared" si="123"/>
        <v>250137.85336929938</v>
      </c>
      <c r="O858" s="7">
        <f t="shared" si="124"/>
        <v>4561.9837443517508</v>
      </c>
      <c r="P858" s="7">
        <f t="shared" si="125"/>
        <v>-61918.453519219722</v>
      </c>
      <c r="Q858" s="7">
        <f t="shared" si="128"/>
        <v>0</v>
      </c>
      <c r="R858" s="7">
        <f t="shared" si="129"/>
        <v>0</v>
      </c>
      <c r="S858" s="163">
        <f t="shared" si="126"/>
        <v>559887.16710571351</v>
      </c>
    </row>
    <row r="859" spans="1:19" ht="15.75" thickBot="1" x14ac:dyDescent="0.3">
      <c r="A859" s="104">
        <v>95</v>
      </c>
      <c r="B859" s="133">
        <v>42865</v>
      </c>
      <c r="C859" s="89">
        <f>LN('Historical Rates'!C840/'Historical Rates'!C839)</f>
        <v>7.605319331511283E-3</v>
      </c>
      <c r="D859" s="89">
        <f>LN('Historical Rates'!D840/'Historical Rates'!D839)</f>
        <v>6.7472233335986878E-3</v>
      </c>
      <c r="E859" s="89">
        <f>LN('Historical Rates'!E840/'Historical Rates'!E839)</f>
        <v>1.0063957369816818E-2</v>
      </c>
      <c r="F859" s="89">
        <f>LN('Historical Rates'!F840/'Historical Rates'!F839)</f>
        <v>-3.6563112031105433E-3</v>
      </c>
      <c r="G859" s="89">
        <f>LN('Historical Rates'!G840/'Historical Rates'!G839)</f>
        <v>1.0338511337412815E-2</v>
      </c>
      <c r="H859" s="89">
        <f>LN('Historical Rates'!H840/'Historical Rates'!H839)</f>
        <v>7.3674203578299605E-3</v>
      </c>
      <c r="I859" s="89">
        <f>LN('Historical Rates'!I840/'Historical Rates'!I839)</f>
        <v>1.0657294473988199E-2</v>
      </c>
      <c r="K859" s="10">
        <f t="shared" si="127"/>
        <v>8.6149906442687298E-3</v>
      </c>
      <c r="L859" s="7">
        <f t="shared" si="121"/>
        <v>2678028.5758596067</v>
      </c>
      <c r="M859" s="7">
        <f t="shared" si="122"/>
        <v>-12207.339596856757</v>
      </c>
      <c r="N859" s="7">
        <f t="shared" si="123"/>
        <v>818170.52856182004</v>
      </c>
      <c r="O859" s="7">
        <f t="shared" si="124"/>
        <v>2293.4943283751504</v>
      </c>
      <c r="P859" s="7">
        <f t="shared" si="125"/>
        <v>1359603.1624057982</v>
      </c>
      <c r="Q859" s="7">
        <f t="shared" si="128"/>
        <v>0</v>
      </c>
      <c r="R859" s="7">
        <f t="shared" si="129"/>
        <v>0</v>
      </c>
      <c r="S859" s="163">
        <f t="shared" si="126"/>
        <v>4845888.4215587433</v>
      </c>
    </row>
    <row r="860" spans="1:19" ht="15.75" thickBot="1" x14ac:dyDescent="0.3">
      <c r="A860" s="104">
        <v>96</v>
      </c>
      <c r="B860" s="133">
        <v>42866</v>
      </c>
      <c r="C860" s="89">
        <f>LN('Historical Rates'!C841/'Historical Rates'!C840)</f>
        <v>1.0683090314096812E-3</v>
      </c>
      <c r="D860" s="89">
        <f>LN('Historical Rates'!D841/'Historical Rates'!D840)</f>
        <v>6.5054756712635479E-4</v>
      </c>
      <c r="E860" s="89">
        <f>LN('Historical Rates'!E841/'Historical Rates'!E840)</f>
        <v>-7.1699343972309679E-3</v>
      </c>
      <c r="F860" s="89">
        <f>LN('Historical Rates'!F841/'Historical Rates'!F840)</f>
        <v>5.4794657646255705E-3</v>
      </c>
      <c r="G860" s="89">
        <f>LN('Historical Rates'!G841/'Historical Rates'!G840)</f>
        <v>-1.745934298927412E-2</v>
      </c>
      <c r="H860" s="89">
        <f>LN('Historical Rates'!H841/'Historical Rates'!H840)</f>
        <v>7.3376547257010885E-4</v>
      </c>
      <c r="I860" s="89">
        <f>LN('Historical Rates'!I841/'Historical Rates'!I840)</f>
        <v>-1.0657294473988093E-2</v>
      </c>
      <c r="K860" s="10">
        <f t="shared" si="127"/>
        <v>-4.4576112196153279E-3</v>
      </c>
      <c r="L860" s="7">
        <f t="shared" si="121"/>
        <v>376179.09114087274</v>
      </c>
      <c r="M860" s="7">
        <f t="shared" si="122"/>
        <v>-1176.996029800119</v>
      </c>
      <c r="N860" s="7">
        <f t="shared" si="123"/>
        <v>-582894.85934525693</v>
      </c>
      <c r="O860" s="7">
        <f t="shared" si="124"/>
        <v>-3437.1044901766818</v>
      </c>
      <c r="P860" s="7">
        <f t="shared" si="125"/>
        <v>-2296053.7708985978</v>
      </c>
      <c r="Q860" s="7">
        <f t="shared" si="128"/>
        <v>0</v>
      </c>
      <c r="R860" s="7">
        <f t="shared" si="129"/>
        <v>0</v>
      </c>
      <c r="S860" s="163">
        <f t="shared" si="126"/>
        <v>-2507383.6396229588</v>
      </c>
    </row>
    <row r="861" spans="1:19" ht="15.75" thickBot="1" x14ac:dyDescent="0.3">
      <c r="A861" s="104">
        <v>97</v>
      </c>
      <c r="B861" s="133">
        <v>42867</v>
      </c>
      <c r="C861" s="89">
        <f>LN('Historical Rates'!C842/'Historical Rates'!C841)</f>
        <v>-6.8696305954960395E-3</v>
      </c>
      <c r="D861" s="89">
        <f>LN('Historical Rates'!D842/'Historical Rates'!D841)</f>
        <v>-6.7428205443797497E-3</v>
      </c>
      <c r="E861" s="89">
        <f>LN('Historical Rates'!E842/'Historical Rates'!E841)</f>
        <v>-6.6106358454339287E-3</v>
      </c>
      <c r="F861" s="89">
        <f>LN('Historical Rates'!F842/'Historical Rates'!F841)</f>
        <v>9.0662452377530418E-3</v>
      </c>
      <c r="G861" s="89">
        <f>LN('Historical Rates'!G842/'Historical Rates'!G841)</f>
        <v>-8.1596820576537582E-3</v>
      </c>
      <c r="H861" s="89">
        <f>LN('Historical Rates'!H842/'Historical Rates'!H841)</f>
        <v>-7.3619964410690823E-3</v>
      </c>
      <c r="I861" s="89">
        <f>LN('Historical Rates'!I842/'Historical Rates'!I841)</f>
        <v>-1.077209698191107E-2</v>
      </c>
      <c r="K861" s="10">
        <f t="shared" si="127"/>
        <v>-7.1519849137309504E-3</v>
      </c>
      <c r="L861" s="7">
        <f t="shared" si="121"/>
        <v>-2418973.6470515942</v>
      </c>
      <c r="M861" s="7">
        <f t="shared" si="122"/>
        <v>12199.373898893075</v>
      </c>
      <c r="N861" s="7">
        <f t="shared" si="123"/>
        <v>-537425.51016855496</v>
      </c>
      <c r="O861" s="7">
        <f t="shared" si="124"/>
        <v>-5686.9836502853504</v>
      </c>
      <c r="P861" s="7">
        <f t="shared" si="125"/>
        <v>-1073068.3720068471</v>
      </c>
      <c r="Q861" s="7">
        <f t="shared" si="128"/>
        <v>0</v>
      </c>
      <c r="R861" s="7">
        <f t="shared" si="129"/>
        <v>0</v>
      </c>
      <c r="S861" s="163">
        <f t="shared" si="126"/>
        <v>-4022955.1389783882</v>
      </c>
    </row>
    <row r="862" spans="1:19" ht="15.75" thickBot="1" x14ac:dyDescent="0.3">
      <c r="A862" s="104">
        <v>98</v>
      </c>
      <c r="B862" s="133">
        <v>42870</v>
      </c>
      <c r="C862" s="89">
        <f>LN('Historical Rates'!C843/'Historical Rates'!C842)</f>
        <v>-2.3743580604621293E-3</v>
      </c>
      <c r="D862" s="89">
        <f>LN('Historical Rates'!D843/'Historical Rates'!D842)</f>
        <v>-2.1848380987395562E-3</v>
      </c>
      <c r="E862" s="89">
        <f>LN('Historical Rates'!E843/'Historical Rates'!E842)</f>
        <v>-2.2716030387385849E-3</v>
      </c>
      <c r="F862" s="89">
        <f>LN('Historical Rates'!F843/'Historical Rates'!F842)</f>
        <v>-5.4298775943693997E-3</v>
      </c>
      <c r="G862" s="89">
        <f>LN('Historical Rates'!G843/'Historical Rates'!G842)</f>
        <v>-1.5952528667793912E-3</v>
      </c>
      <c r="H862" s="89">
        <f>LN('Historical Rates'!H843/'Historical Rates'!H842)</f>
        <v>-2.713036563617217E-3</v>
      </c>
      <c r="I862" s="89">
        <f>LN('Historical Rates'!I843/'Historical Rates'!I842)</f>
        <v>3.6036075032983964E-3</v>
      </c>
      <c r="K862" s="10">
        <f t="shared" si="127"/>
        <v>-2.1745580886598794E-3</v>
      </c>
      <c r="L862" s="7">
        <f t="shared" si="121"/>
        <v>-836072.55107546307</v>
      </c>
      <c r="M862" s="7">
        <f t="shared" si="122"/>
        <v>3952.8942969254558</v>
      </c>
      <c r="N862" s="7">
        <f t="shared" si="123"/>
        <v>-184674.73485742853</v>
      </c>
      <c r="O862" s="7">
        <f t="shared" si="124"/>
        <v>3405.9993186200932</v>
      </c>
      <c r="P862" s="7">
        <f t="shared" si="125"/>
        <v>-209789.47275139712</v>
      </c>
      <c r="Q862" s="7">
        <f t="shared" si="128"/>
        <v>0</v>
      </c>
      <c r="R862" s="7">
        <f t="shared" si="129"/>
        <v>0</v>
      </c>
      <c r="S862" s="163">
        <f t="shared" si="126"/>
        <v>-1223177.8650687432</v>
      </c>
    </row>
    <row r="863" spans="1:19" ht="15.75" thickBot="1" x14ac:dyDescent="0.3">
      <c r="A863" s="104">
        <v>99</v>
      </c>
      <c r="B863" s="133">
        <v>42871</v>
      </c>
      <c r="C863" s="89">
        <f>LN('Historical Rates'!C844/'Historical Rates'!C843)</f>
        <v>-6.2955280898918985E-3</v>
      </c>
      <c r="D863" s="89">
        <f>LN('Historical Rates'!D844/'Historical Rates'!D843)</f>
        <v>-5.0433173446971539E-3</v>
      </c>
      <c r="E863" s="89">
        <f>LN('Historical Rates'!E844/'Historical Rates'!E843)</f>
        <v>2.6206228782422341E-3</v>
      </c>
      <c r="F863" s="89">
        <f>LN('Historical Rates'!F844/'Historical Rates'!F843)</f>
        <v>9.033485097667826E-3</v>
      </c>
      <c r="G863" s="89">
        <f>LN('Historical Rates'!G844/'Historical Rates'!G843)</f>
        <v>3.3152724021545199E-3</v>
      </c>
      <c r="H863" s="89">
        <f>LN('Historical Rates'!H844/'Historical Rates'!H843)</f>
        <v>-5.6966098324243725E-3</v>
      </c>
      <c r="I863" s="89">
        <f>LN('Historical Rates'!I844/'Historical Rates'!I843)</f>
        <v>-7.2202479734870201E-3</v>
      </c>
      <c r="K863" s="10">
        <f t="shared" si="127"/>
        <v>-2.7810444947215683E-3</v>
      </c>
      <c r="L863" s="7">
        <f t="shared" si="121"/>
        <v>-2216817.3866155217</v>
      </c>
      <c r="M863" s="7">
        <f t="shared" si="122"/>
        <v>9124.5664294025337</v>
      </c>
      <c r="N863" s="7">
        <f t="shared" si="123"/>
        <v>213049.03495350099</v>
      </c>
      <c r="O863" s="7">
        <f t="shared" si="124"/>
        <v>-5666.4341972140974</v>
      </c>
      <c r="P863" s="7">
        <f t="shared" si="125"/>
        <v>435986.8355412503</v>
      </c>
      <c r="Q863" s="7">
        <f t="shared" si="128"/>
        <v>0</v>
      </c>
      <c r="R863" s="7">
        <f t="shared" si="129"/>
        <v>0</v>
      </c>
      <c r="S863" s="163">
        <f t="shared" si="126"/>
        <v>-1564323.3838885818</v>
      </c>
    </row>
    <row r="864" spans="1:19" ht="15.75" thickBot="1" x14ac:dyDescent="0.3">
      <c r="A864" s="104">
        <v>100</v>
      </c>
      <c r="B864" s="133">
        <v>42872</v>
      </c>
      <c r="C864" s="89">
        <f>LN('Historical Rates'!C845/'Historical Rates'!C844)</f>
        <v>-4.731769171263534E-3</v>
      </c>
      <c r="D864" s="89">
        <f>LN('Historical Rates'!D845/'Historical Rates'!D844)</f>
        <v>-4.4062640137902641E-3</v>
      </c>
      <c r="E864" s="89">
        <f>LN('Historical Rates'!E845/'Historical Rates'!E844)</f>
        <v>2.0625452138813465E-3</v>
      </c>
      <c r="F864" s="89">
        <f>LN('Historical Rates'!F845/'Historical Rates'!F844)</f>
        <v>-5.4102927282474317E-3</v>
      </c>
      <c r="G864" s="89">
        <f>LN('Historical Rates'!G845/'Historical Rates'!G844)</f>
        <v>1.7806046040033405E-3</v>
      </c>
      <c r="H864" s="89">
        <f>LN('Historical Rates'!H845/'Historical Rates'!H844)</f>
        <v>-4.9800899739731348E-3</v>
      </c>
      <c r="I864" s="89">
        <f>LN('Historical Rates'!I845/'Historical Rates'!I844)</f>
        <v>-3.6297680505786127E-3</v>
      </c>
      <c r="K864" s="10">
        <f t="shared" si="127"/>
        <v>-2.2275191370448146E-3</v>
      </c>
      <c r="L864" s="7">
        <f t="shared" si="121"/>
        <v>-1666177.6452320518</v>
      </c>
      <c r="M864" s="7">
        <f t="shared" si="122"/>
        <v>7971.9846980458833</v>
      </c>
      <c r="N864" s="7">
        <f t="shared" si="123"/>
        <v>167678.94038234279</v>
      </c>
      <c r="O864" s="7">
        <f t="shared" si="124"/>
        <v>3393.7143196477664</v>
      </c>
      <c r="P864" s="7">
        <f t="shared" si="125"/>
        <v>234164.82040663832</v>
      </c>
      <c r="Q864" s="7">
        <f t="shared" si="128"/>
        <v>0</v>
      </c>
      <c r="R864" s="7">
        <f t="shared" si="129"/>
        <v>0</v>
      </c>
      <c r="S864" s="163">
        <f t="shared" si="126"/>
        <v>-1252968.185425377</v>
      </c>
    </row>
    <row r="865" spans="1:19" ht="15.75" thickBot="1" x14ac:dyDescent="0.3">
      <c r="A865" s="104">
        <v>101</v>
      </c>
      <c r="B865" s="133">
        <v>42873</v>
      </c>
      <c r="C865" s="89">
        <f>LN('Historical Rates'!C846/'Historical Rates'!C845)</f>
        <v>3.6467203971843809E-3</v>
      </c>
      <c r="D865" s="89">
        <f>LN('Historical Rates'!D846/'Historical Rates'!D845)</f>
        <v>3.7465608562746448E-3</v>
      </c>
      <c r="E865" s="89">
        <f>LN('Historical Rates'!E846/'Historical Rates'!E845)</f>
        <v>8.3230258227407292E-3</v>
      </c>
      <c r="F865" s="89">
        <f>LN('Historical Rates'!F846/'Historical Rates'!F845)</f>
        <v>-1.8099552452396416E-3</v>
      </c>
      <c r="G865" s="89">
        <f>LN('Historical Rates'!G846/'Historical Rates'!G845)</f>
        <v>1.1528688513771312E-2</v>
      </c>
      <c r="H865" s="89">
        <f>LN('Historical Rates'!H846/'Historical Rates'!H845)</f>
        <v>3.9860541068336003E-3</v>
      </c>
      <c r="I865" s="89">
        <f>LN('Historical Rates'!I846/'Historical Rates'!I845)</f>
        <v>1.4440684154794428E-2</v>
      </c>
      <c r="K865" s="10">
        <f t="shared" si="127"/>
        <v>6.1711144831301922E-3</v>
      </c>
      <c r="L865" s="7">
        <f t="shared" si="121"/>
        <v>1284104.0600841176</v>
      </c>
      <c r="M865" s="7">
        <f t="shared" si="122"/>
        <v>-6778.4240170454823</v>
      </c>
      <c r="N865" s="7">
        <f t="shared" si="123"/>
        <v>676637.84596788371</v>
      </c>
      <c r="O865" s="7">
        <f t="shared" si="124"/>
        <v>1135.33062668147</v>
      </c>
      <c r="P865" s="7">
        <f t="shared" si="125"/>
        <v>1516121.6978108345</v>
      </c>
      <c r="Q865" s="7">
        <f t="shared" si="128"/>
        <v>0</v>
      </c>
      <c r="R865" s="7">
        <f t="shared" si="129"/>
        <v>0</v>
      </c>
      <c r="S865" s="163">
        <f t="shared" si="126"/>
        <v>3471220.5104724718</v>
      </c>
    </row>
    <row r="866" spans="1:19" ht="15.75" thickBot="1" x14ac:dyDescent="0.3">
      <c r="A866" s="104">
        <v>102</v>
      </c>
      <c r="B866" s="133">
        <v>42874</v>
      </c>
      <c r="C866" s="89">
        <f>LN('Historical Rates'!C847/'Historical Rates'!C846)</f>
        <v>1.1488385230881035E-3</v>
      </c>
      <c r="D866" s="89">
        <f>LN('Historical Rates'!D847/'Historical Rates'!D846)</f>
        <v>8.7950753250755104E-4</v>
      </c>
      <c r="E866" s="89">
        <f>LN('Historical Rates'!E847/'Historical Rates'!E846)</f>
        <v>3.3328575600265037E-3</v>
      </c>
      <c r="F866" s="89">
        <f>LN('Historical Rates'!F847/'Historical Rates'!F846)</f>
        <v>-1.8282044837449069E-2</v>
      </c>
      <c r="G866" s="89">
        <f>LN('Historical Rates'!G847/'Historical Rates'!G846)</f>
        <v>5.3244926593571358E-3</v>
      </c>
      <c r="H866" s="89">
        <f>LN('Historical Rates'!H847/'Historical Rates'!H846)</f>
        <v>1.7389148587498087E-3</v>
      </c>
      <c r="I866" s="89">
        <f>LN('Historical Rates'!I847/'Historical Rates'!I846)</f>
        <v>1.7762456339840249E-2</v>
      </c>
      <c r="K866" s="10">
        <f t="shared" si="127"/>
        <v>2.463276252809659E-3</v>
      </c>
      <c r="L866" s="7">
        <f t="shared" si="121"/>
        <v>404535.59670148918</v>
      </c>
      <c r="M866" s="7">
        <f t="shared" si="122"/>
        <v>-1591.2393286064291</v>
      </c>
      <c r="N866" s="7">
        <f t="shared" si="123"/>
        <v>270951.64767751558</v>
      </c>
      <c r="O866" s="7">
        <f t="shared" si="124"/>
        <v>11467.778265186678</v>
      </c>
      <c r="P866" s="7">
        <f t="shared" si="125"/>
        <v>700216.58066682646</v>
      </c>
      <c r="Q866" s="7">
        <f t="shared" si="128"/>
        <v>0</v>
      </c>
      <c r="R866" s="7">
        <f t="shared" si="129"/>
        <v>0</v>
      </c>
      <c r="S866" s="163">
        <f t="shared" si="126"/>
        <v>1385580.3639824116</v>
      </c>
    </row>
    <row r="867" spans="1:19" ht="15.75" thickBot="1" x14ac:dyDescent="0.3">
      <c r="A867" s="104">
        <v>103</v>
      </c>
      <c r="B867" s="133">
        <v>42877</v>
      </c>
      <c r="C867" s="89">
        <f>LN('Historical Rates'!C848/'Historical Rates'!C847)</f>
        <v>-3.1624872625637137E-3</v>
      </c>
      <c r="D867" s="89">
        <f>LN('Historical Rates'!D848/'Historical Rates'!D847)</f>
        <v>-2.6408466052090089E-3</v>
      </c>
      <c r="E867" s="89">
        <f>LN('Historical Rates'!E848/'Historical Rates'!E847)</f>
        <v>1.4340824048333188E-4</v>
      </c>
      <c r="F867" s="89">
        <f>LN('Historical Rates'!F848/'Historical Rates'!F847)</f>
        <v>1.1009285508369396E-2</v>
      </c>
      <c r="G867" s="89">
        <f>LN('Historical Rates'!G848/'Historical Rates'!G847)</f>
        <v>-6.8745706100944396E-4</v>
      </c>
      <c r="H867" s="89">
        <f>LN('Historical Rates'!H848/'Historical Rates'!H847)</f>
        <v>-2.9828508320650245E-3</v>
      </c>
      <c r="I867" s="89">
        <f>LN('Historical Rates'!I848/'Historical Rates'!I847)</f>
        <v>-1.4184634991956413E-2</v>
      </c>
      <c r="K867" s="10">
        <f t="shared" si="127"/>
        <v>-2.1235193450674316E-3</v>
      </c>
      <c r="L867" s="7">
        <f t="shared" si="121"/>
        <v>-1113593.1169710257</v>
      </c>
      <c r="M867" s="7">
        <f t="shared" si="122"/>
        <v>4777.9226711617421</v>
      </c>
      <c r="N867" s="7">
        <f t="shared" si="123"/>
        <v>11658.673780580999</v>
      </c>
      <c r="O867" s="7">
        <f t="shared" si="124"/>
        <v>-6905.794520834871</v>
      </c>
      <c r="P867" s="7">
        <f t="shared" si="125"/>
        <v>-90406.516340923627</v>
      </c>
      <c r="Q867" s="7">
        <f t="shared" si="128"/>
        <v>0</v>
      </c>
      <c r="R867" s="7">
        <f t="shared" si="129"/>
        <v>0</v>
      </c>
      <c r="S867" s="163">
        <f t="shared" si="126"/>
        <v>-1194468.8313810416</v>
      </c>
    </row>
    <row r="868" spans="1:19" ht="15.75" thickBot="1" x14ac:dyDescent="0.3">
      <c r="A868" s="104">
        <v>104</v>
      </c>
      <c r="B868" s="133">
        <v>42878</v>
      </c>
      <c r="C868" s="89">
        <f>LN('Historical Rates'!C849/'Historical Rates'!C848)</f>
        <v>-5.9366399788197211E-3</v>
      </c>
      <c r="D868" s="89">
        <f>LN('Historical Rates'!D849/'Historical Rates'!D848)</f>
        <v>-6.1892328430630302E-3</v>
      </c>
      <c r="E868" s="89">
        <f>LN('Historical Rates'!E849/'Historical Rates'!E848)</f>
        <v>-1.3775688092867284E-3</v>
      </c>
      <c r="F868" s="89">
        <f>LN('Historical Rates'!F849/'Historical Rates'!F848)</f>
        <v>1.8231545615149567E-3</v>
      </c>
      <c r="G868" s="89">
        <f>LN('Historical Rates'!G849/'Historical Rates'!G848)</f>
        <v>-9.0691607861090697E-4</v>
      </c>
      <c r="H868" s="89">
        <f>LN('Historical Rates'!H849/'Historical Rates'!H848)</f>
        <v>-6.4935293105484546E-3</v>
      </c>
      <c r="I868" s="89">
        <f>LN('Historical Rates'!I849/'Historical Rates'!I848)</f>
        <v>-3.5778213478838551E-3</v>
      </c>
      <c r="K868" s="10">
        <f t="shared" si="127"/>
        <v>-4.109635506151693E-3</v>
      </c>
      <c r="L868" s="7">
        <f t="shared" si="121"/>
        <v>-2090443.650669239</v>
      </c>
      <c r="M868" s="7">
        <f t="shared" si="122"/>
        <v>11197.801439750514</v>
      </c>
      <c r="N868" s="7">
        <f t="shared" si="123"/>
        <v>-111992.34649032647</v>
      </c>
      <c r="O868" s="7">
        <f t="shared" si="124"/>
        <v>-1143.6101618014868</v>
      </c>
      <c r="P868" s="7">
        <f t="shared" si="125"/>
        <v>-119267.26472252639</v>
      </c>
      <c r="Q868" s="7">
        <f t="shared" si="128"/>
        <v>0</v>
      </c>
      <c r="R868" s="7">
        <f t="shared" si="129"/>
        <v>0</v>
      </c>
      <c r="S868" s="163">
        <f t="shared" si="126"/>
        <v>-2311649.0706041427</v>
      </c>
    </row>
    <row r="869" spans="1:19" ht="15.75" thickBot="1" x14ac:dyDescent="0.3">
      <c r="A869" s="104">
        <v>105</v>
      </c>
      <c r="B869" s="133">
        <v>42879</v>
      </c>
      <c r="C869" s="89">
        <f>LN('Historical Rates'!C850/'Historical Rates'!C849)</f>
        <v>4.1832253276833086E-4</v>
      </c>
      <c r="D869" s="89">
        <f>LN('Historical Rates'!D850/'Historical Rates'!D849)</f>
        <v>6.6496733027721652E-4</v>
      </c>
      <c r="E869" s="89">
        <f>LN('Historical Rates'!E850/'Historical Rates'!E849)</f>
        <v>5.0418349039750713E-3</v>
      </c>
      <c r="F869" s="89">
        <f>LN('Historical Rates'!F850/'Historical Rates'!F849)</f>
        <v>1.8198367169858993E-3</v>
      </c>
      <c r="G869" s="89">
        <f>LN('Historical Rates'!G850/'Historical Rates'!G849)</f>
        <v>2.1564867013578906E-3</v>
      </c>
      <c r="H869" s="89">
        <f>LN('Historical Rates'!H850/'Historical Rates'!H849)</f>
        <v>0</v>
      </c>
      <c r="I869" s="89">
        <f>LN('Historical Rates'!I850/'Historical Rates'!I849)</f>
        <v>3.5778213478839024E-3</v>
      </c>
      <c r="K869" s="10">
        <f t="shared" si="127"/>
        <v>1.4905745554357102E-3</v>
      </c>
      <c r="L869" s="7">
        <f t="shared" si="121"/>
        <v>147302.12471656222</v>
      </c>
      <c r="M869" s="7">
        <f t="shared" si="122"/>
        <v>-1203.084827663421</v>
      </c>
      <c r="N869" s="7">
        <f t="shared" si="123"/>
        <v>409886.54628828197</v>
      </c>
      <c r="O869" s="7">
        <f t="shared" si="124"/>
        <v>-1141.5289774637452</v>
      </c>
      <c r="P869" s="7">
        <f t="shared" si="125"/>
        <v>283596.54917068098</v>
      </c>
      <c r="Q869" s="7">
        <f t="shared" si="128"/>
        <v>0</v>
      </c>
      <c r="R869" s="7">
        <f t="shared" si="129"/>
        <v>0</v>
      </c>
      <c r="S869" s="163">
        <f t="shared" si="126"/>
        <v>838440.60637039808</v>
      </c>
    </row>
    <row r="870" spans="1:19" ht="15.75" thickBot="1" x14ac:dyDescent="0.3">
      <c r="A870" s="104">
        <v>106</v>
      </c>
      <c r="B870" s="133">
        <v>42880</v>
      </c>
      <c r="C870" s="89">
        <f>LN('Historical Rates'!C851/'Historical Rates'!C850)</f>
        <v>1.1896533724665317E-3</v>
      </c>
      <c r="D870" s="89">
        <f>LN('Historical Rates'!D851/'Historical Rates'!D850)</f>
        <v>8.8593582760296751E-4</v>
      </c>
      <c r="E870" s="89">
        <f>LN('Historical Rates'!E851/'Historical Rates'!E850)</f>
        <v>-6.2775205074194823E-3</v>
      </c>
      <c r="F870" s="89">
        <f>LN('Historical Rates'!F851/'Historical Rates'!F850)</f>
        <v>3.6297680505787311E-3</v>
      </c>
      <c r="G870" s="89">
        <f>LN('Historical Rates'!G851/'Historical Rates'!G850)</f>
        <v>-5.5726147590826865E-3</v>
      </c>
      <c r="H870" s="89">
        <f>LN('Historical Rates'!H851/'Historical Rates'!H850)</f>
        <v>1.2520347197103336E-3</v>
      </c>
      <c r="I870" s="89">
        <f>LN('Historical Rates'!I851/'Historical Rates'!I850)</f>
        <v>-7.168489478612516E-3</v>
      </c>
      <c r="K870" s="10">
        <f t="shared" si="127"/>
        <v>-1.4723033210121994E-3</v>
      </c>
      <c r="L870" s="7">
        <f t="shared" si="121"/>
        <v>418907.55508881918</v>
      </c>
      <c r="M870" s="7">
        <f t="shared" si="122"/>
        <v>-1602.8696507965653</v>
      </c>
      <c r="N870" s="7">
        <f t="shared" si="123"/>
        <v>-510344.19988869136</v>
      </c>
      <c r="O870" s="7">
        <f t="shared" si="124"/>
        <v>-2276.8446050865205</v>
      </c>
      <c r="P870" s="7">
        <f t="shared" si="125"/>
        <v>-732846.77087891614</v>
      </c>
      <c r="Q870" s="7">
        <f t="shared" si="128"/>
        <v>0</v>
      </c>
      <c r="R870" s="7">
        <f t="shared" si="129"/>
        <v>0</v>
      </c>
      <c r="S870" s="163">
        <f t="shared" si="126"/>
        <v>-828163.12993467145</v>
      </c>
    </row>
    <row r="871" spans="1:19" ht="15.75" thickBot="1" x14ac:dyDescent="0.3">
      <c r="A871" s="104">
        <v>107</v>
      </c>
      <c r="B871" s="133">
        <v>42881</v>
      </c>
      <c r="C871" s="89">
        <f>LN('Historical Rates'!C852/'Historical Rates'!C851)</f>
        <v>-2.0264735049816177E-3</v>
      </c>
      <c r="D871" s="89">
        <f>LN('Historical Rates'!D852/'Historical Rates'!D851)</f>
        <v>1.3274338232388114E-3</v>
      </c>
      <c r="E871" s="89">
        <f>LN('Historical Rates'!E852/'Historical Rates'!E851)</f>
        <v>2.3264173628911936E-3</v>
      </c>
      <c r="F871" s="89">
        <f>LN('Historical Rates'!F852/'Historical Rates'!F851)</f>
        <v>0</v>
      </c>
      <c r="G871" s="89">
        <f>LN('Historical Rates'!G852/'Historical Rates'!G851)</f>
        <v>2.5710179083603259E-3</v>
      </c>
      <c r="H871" s="89">
        <f>LN('Historical Rates'!H852/'Historical Rates'!H851)</f>
        <v>-2.2547923870892047E-3</v>
      </c>
      <c r="I871" s="89">
        <f>LN('Historical Rates'!I852/'Historical Rates'!I851)</f>
        <v>0</v>
      </c>
      <c r="K871" s="10">
        <f t="shared" si="127"/>
        <v>-3.3552862761904525E-4</v>
      </c>
      <c r="L871" s="7">
        <f t="shared" si="121"/>
        <v>-713573.4501084697</v>
      </c>
      <c r="M871" s="7">
        <f t="shared" si="122"/>
        <v>-2401.6450429227639</v>
      </c>
      <c r="N871" s="7">
        <f t="shared" si="123"/>
        <v>189130.98033986692</v>
      </c>
      <c r="O871" s="7">
        <f t="shared" si="124"/>
        <v>0</v>
      </c>
      <c r="P871" s="7">
        <f t="shared" si="125"/>
        <v>338110.96827441268</v>
      </c>
      <c r="Q871" s="7">
        <f t="shared" si="128"/>
        <v>0</v>
      </c>
      <c r="R871" s="7">
        <f t="shared" si="129"/>
        <v>0</v>
      </c>
      <c r="S871" s="163">
        <f t="shared" si="126"/>
        <v>-188733.14653711289</v>
      </c>
    </row>
    <row r="872" spans="1:19" ht="15.75" thickBot="1" x14ac:dyDescent="0.3">
      <c r="A872" s="104">
        <v>108</v>
      </c>
      <c r="B872" s="133">
        <v>42884</v>
      </c>
      <c r="C872" s="89">
        <f>LN('Historical Rates'!C853/'Historical Rates'!C852)</f>
        <v>3.278902256177804E-3</v>
      </c>
      <c r="D872" s="89">
        <f>LN('Historical Rates'!D853/'Historical Rates'!D852)</f>
        <v>3.9717616201079987E-3</v>
      </c>
      <c r="E872" s="89">
        <f>LN('Historical Rates'!E853/'Historical Rates'!E852)</f>
        <v>2.3210177045740236E-3</v>
      </c>
      <c r="F872" s="89">
        <f>LN('Historical Rates'!F853/'Historical Rates'!F852)</f>
        <v>-3.6297680505786127E-3</v>
      </c>
      <c r="G872" s="89">
        <f>LN('Historical Rates'!G853/'Historical Rates'!G852)</f>
        <v>5.3403415436701161E-3</v>
      </c>
      <c r="H872" s="89">
        <f>LN('Historical Rates'!H853/'Historical Rates'!H852)</f>
        <v>2.7551676789902375E-3</v>
      </c>
      <c r="I872" s="89">
        <f>LN('Historical Rates'!I853/'Historical Rates'!I852)</f>
        <v>1.0733555643108851E-2</v>
      </c>
      <c r="K872" s="10">
        <f t="shared" si="127"/>
        <v>3.6278899732840133E-3</v>
      </c>
      <c r="L872" s="7">
        <f t="shared" si="121"/>
        <v>1154585.8308818426</v>
      </c>
      <c r="M872" s="7">
        <f t="shared" si="122"/>
        <v>-7185.8660218025752</v>
      </c>
      <c r="N872" s="7">
        <f t="shared" si="123"/>
        <v>188692.00378848944</v>
      </c>
      <c r="O872" s="7">
        <f t="shared" si="124"/>
        <v>2276.8446050864463</v>
      </c>
      <c r="P872" s="7">
        <f t="shared" si="125"/>
        <v>702300.84527023742</v>
      </c>
      <c r="Q872" s="7">
        <f t="shared" si="128"/>
        <v>0</v>
      </c>
      <c r="R872" s="7">
        <f t="shared" si="129"/>
        <v>0</v>
      </c>
      <c r="S872" s="163">
        <f t="shared" si="126"/>
        <v>2040669.6585238532</v>
      </c>
    </row>
    <row r="873" spans="1:19" ht="15.75" thickBot="1" x14ac:dyDescent="0.3">
      <c r="A873" s="104">
        <v>109</v>
      </c>
      <c r="B873" s="133">
        <v>42885</v>
      </c>
      <c r="C873" s="89">
        <f>LN('Historical Rates'!C854/'Historical Rates'!C853)</f>
        <v>-3.8264327463691872E-3</v>
      </c>
      <c r="D873" s="89">
        <f>LN('Historical Rates'!D854/'Historical Rates'!D853)</f>
        <v>-2.4253126208714556E-3</v>
      </c>
      <c r="E873" s="89">
        <f>LN('Historical Rates'!E854/'Historical Rates'!E853)</f>
        <v>-6.6911011357517983E-3</v>
      </c>
      <c r="F873" s="89">
        <f>LN('Historical Rates'!F854/'Historical Rates'!F853)</f>
        <v>0</v>
      </c>
      <c r="G873" s="89">
        <f>LN('Historical Rates'!G854/'Historical Rates'!G853)</f>
        <v>-7.4091780912365441E-3</v>
      </c>
      <c r="H873" s="89">
        <f>LN('Historical Rates'!H854/'Historical Rates'!H853)</f>
        <v>-3.7589318787011584E-3</v>
      </c>
      <c r="I873" s="89">
        <f>LN('Historical Rates'!I854/'Historical Rates'!I853)</f>
        <v>-7.1428875123801137E-3</v>
      </c>
      <c r="K873" s="10">
        <f t="shared" si="127"/>
        <v>-5.0868640939768202E-3</v>
      </c>
      <c r="L873" s="7">
        <f t="shared" si="121"/>
        <v>-1347385.4011525584</v>
      </c>
      <c r="M873" s="7">
        <f t="shared" si="122"/>
        <v>4387.9701808728514</v>
      </c>
      <c r="N873" s="7">
        <f t="shared" si="123"/>
        <v>-543967.10476112529</v>
      </c>
      <c r="O873" s="7">
        <f t="shared" si="124"/>
        <v>0</v>
      </c>
      <c r="P873" s="7">
        <f t="shared" si="125"/>
        <v>-974370.64533836825</v>
      </c>
      <c r="Q873" s="7">
        <f t="shared" si="128"/>
        <v>0</v>
      </c>
      <c r="R873" s="7">
        <f t="shared" si="129"/>
        <v>0</v>
      </c>
      <c r="S873" s="163">
        <f t="shared" si="126"/>
        <v>-2861335.181071179</v>
      </c>
    </row>
    <row r="874" spans="1:19" ht="15.75" thickBot="1" x14ac:dyDescent="0.3">
      <c r="A874" s="104">
        <v>110</v>
      </c>
      <c r="B874" s="133">
        <v>42886</v>
      </c>
      <c r="C874" s="89">
        <f>LN('Historical Rates'!C855/'Historical Rates'!C854)</f>
        <v>2.6704003771701188E-3</v>
      </c>
      <c r="D874" s="89">
        <f>LN('Historical Rates'!D855/'Historical Rates'!D854)</f>
        <v>2.645504188424175E-3</v>
      </c>
      <c r="E874" s="89">
        <f>LN('Historical Rates'!E855/'Historical Rates'!E854)</f>
        <v>1.3245416431581106E-3</v>
      </c>
      <c r="F874" s="89">
        <f>LN('Historical Rates'!F855/'Historical Rates'!F854)</f>
        <v>1.8165309263977853E-3</v>
      </c>
      <c r="G874" s="89">
        <f>LN('Historical Rates'!G855/'Historical Rates'!G854)</f>
        <v>4.0783674546876611E-4</v>
      </c>
      <c r="H874" s="89">
        <f>LN('Historical Rates'!H855/'Historical Rates'!H854)</f>
        <v>2.7579307941163265E-3</v>
      </c>
      <c r="I874" s="89">
        <f>LN('Historical Rates'!I855/'Historical Rates'!I854)</f>
        <v>3.5778213478839024E-3</v>
      </c>
      <c r="K874" s="10">
        <f t="shared" si="127"/>
        <v>1.9479399116420024E-3</v>
      </c>
      <c r="L874" s="7">
        <f t="shared" si="121"/>
        <v>940316.66618090111</v>
      </c>
      <c r="M874" s="7">
        <f t="shared" si="122"/>
        <v>-4786.3493523603656</v>
      </c>
      <c r="N874" s="7">
        <f t="shared" si="123"/>
        <v>107681.39176890595</v>
      </c>
      <c r="O874" s="7">
        <f t="shared" si="124"/>
        <v>-1139.4553542015387</v>
      </c>
      <c r="P874" s="7">
        <f t="shared" si="125"/>
        <v>53634.039832990522</v>
      </c>
      <c r="Q874" s="7">
        <f t="shared" si="128"/>
        <v>0</v>
      </c>
      <c r="R874" s="7">
        <f t="shared" si="129"/>
        <v>0</v>
      </c>
      <c r="S874" s="163">
        <f t="shared" si="126"/>
        <v>1095706.2930762358</v>
      </c>
    </row>
    <row r="875" spans="1:19" ht="15.75" thickBot="1" x14ac:dyDescent="0.3">
      <c r="A875" s="104">
        <v>111</v>
      </c>
      <c r="B875" s="133">
        <v>42887</v>
      </c>
      <c r="C875" s="89">
        <f>LN('Historical Rates'!C856/'Historical Rates'!C855)</f>
        <v>3.3039854271405709E-3</v>
      </c>
      <c r="D875" s="89">
        <f>LN('Historical Rates'!D856/'Historical Rates'!D855)</f>
        <v>9.2045357290717056E-3</v>
      </c>
      <c r="E875" s="89">
        <f>LN('Historical Rates'!E856/'Historical Rates'!E855)</f>
        <v>5.7099562623152775E-3</v>
      </c>
      <c r="F875" s="89">
        <f>LN('Historical Rates'!F856/'Historical Rates'!F855)</f>
        <v>0</v>
      </c>
      <c r="G875" s="89">
        <f>LN('Historical Rates'!G856/'Historical Rates'!G855)</f>
        <v>7.0947774588932385E-3</v>
      </c>
      <c r="H875" s="89">
        <f>LN('Historical Rates'!H856/'Historical Rates'!H855)</f>
        <v>3.4991287889401608E-3</v>
      </c>
      <c r="I875" s="89">
        <f>LN('Historical Rates'!I856/'Historical Rates'!I855)</f>
        <v>7.1174677688639549E-3</v>
      </c>
      <c r="K875" s="10">
        <f t="shared" si="127"/>
        <v>4.5226936708941271E-3</v>
      </c>
      <c r="L875" s="7">
        <f t="shared" si="121"/>
        <v>1163418.2606173228</v>
      </c>
      <c r="M875" s="7">
        <f t="shared" si="122"/>
        <v>-16653.205017929962</v>
      </c>
      <c r="N875" s="7">
        <f t="shared" si="123"/>
        <v>464202.87383315881</v>
      </c>
      <c r="O875" s="7">
        <f t="shared" si="124"/>
        <v>0</v>
      </c>
      <c r="P875" s="7">
        <f t="shared" si="125"/>
        <v>933024.25802538486</v>
      </c>
      <c r="Q875" s="7">
        <f t="shared" si="128"/>
        <v>0</v>
      </c>
      <c r="R875" s="7">
        <f t="shared" si="129"/>
        <v>0</v>
      </c>
      <c r="S875" s="163">
        <f t="shared" si="126"/>
        <v>2543992.1874579364</v>
      </c>
    </row>
    <row r="876" spans="1:19" ht="15.75" thickBot="1" x14ac:dyDescent="0.3">
      <c r="A876" s="104">
        <v>112</v>
      </c>
      <c r="B876" s="133">
        <v>42888</v>
      </c>
      <c r="C876" s="89">
        <f>LN('Historical Rates'!C857/'Historical Rates'!C856)</f>
        <v>2.8817982620490685E-4</v>
      </c>
      <c r="D876" s="89">
        <f>LN('Historical Rates'!D857/'Historical Rates'!D856)</f>
        <v>1.090156000257862E-3</v>
      </c>
      <c r="E876" s="89">
        <f>LN('Historical Rates'!E857/'Historical Rates'!E856)</f>
        <v>3.9406104676378405E-3</v>
      </c>
      <c r="F876" s="89">
        <f>LN('Historical Rates'!F857/'Historical Rates'!F856)</f>
        <v>1.8132371241807218E-3</v>
      </c>
      <c r="G876" s="89">
        <f>LN('Historical Rates'!G857/'Historical Rates'!G856)</f>
        <v>3.8854314301781556E-3</v>
      </c>
      <c r="H876" s="89">
        <f>LN('Historical Rates'!H857/'Historical Rates'!H856)</f>
        <v>0</v>
      </c>
      <c r="I876" s="89">
        <f>LN('Historical Rates'!I857/'Historical Rates'!I856)</f>
        <v>-3.5524016043677721E-3</v>
      </c>
      <c r="K876" s="10">
        <f t="shared" si="127"/>
        <v>1.6528036286804532E-3</v>
      </c>
      <c r="L876" s="7">
        <f t="shared" si="121"/>
        <v>101475.529944597</v>
      </c>
      <c r="M876" s="7">
        <f t="shared" si="122"/>
        <v>-1972.352751750534</v>
      </c>
      <c r="N876" s="7">
        <f t="shared" si="123"/>
        <v>320360.19536737935</v>
      </c>
      <c r="O876" s="7">
        <f t="shared" si="124"/>
        <v>-1137.3892508848414</v>
      </c>
      <c r="P876" s="7">
        <f t="shared" si="125"/>
        <v>510967.65166415845</v>
      </c>
      <c r="Q876" s="7">
        <f t="shared" si="128"/>
        <v>0</v>
      </c>
      <c r="R876" s="7">
        <f t="shared" si="129"/>
        <v>0</v>
      </c>
      <c r="S876" s="163">
        <f t="shared" si="126"/>
        <v>929693.63497349946</v>
      </c>
    </row>
    <row r="877" spans="1:19" ht="15.75" thickBot="1" x14ac:dyDescent="0.3">
      <c r="A877" s="104">
        <v>113</v>
      </c>
      <c r="B877" s="133">
        <v>42891</v>
      </c>
      <c r="C877" s="89">
        <f>LN('Historical Rates'!C858/'Historical Rates'!C857)</f>
        <v>2.6218201487378605E-3</v>
      </c>
      <c r="D877" s="89">
        <f>LN('Historical Rates'!D858/'Historical Rates'!D857)</f>
        <v>8.7126993096002579E-4</v>
      </c>
      <c r="E877" s="89">
        <f>LN('Historical Rates'!E858/'Historical Rates'!E857)</f>
        <v>1.1108422179929044E-3</v>
      </c>
      <c r="F877" s="89">
        <f>LN('Historical Rates'!F858/'Historical Rates'!F857)</f>
        <v>0</v>
      </c>
      <c r="G877" s="89">
        <f>LN('Historical Rates'!G858/'Historical Rates'!G857)</f>
        <v>4.6523890856702867E-4</v>
      </c>
      <c r="H877" s="89">
        <f>LN('Historical Rates'!H858/'Historical Rates'!H857)</f>
        <v>2.7407516845004269E-3</v>
      </c>
      <c r="I877" s="89">
        <f>LN('Historical Rates'!I858/'Historical Rates'!I857)</f>
        <v>0</v>
      </c>
      <c r="K877" s="10">
        <f t="shared" si="127"/>
        <v>1.907795292863057E-3</v>
      </c>
      <c r="L877" s="7">
        <f t="shared" si="121"/>
        <v>923210.31807210681</v>
      </c>
      <c r="M877" s="7">
        <f t="shared" si="122"/>
        <v>-1576.3355386201861</v>
      </c>
      <c r="N877" s="7">
        <f t="shared" si="123"/>
        <v>90308.248658706521</v>
      </c>
      <c r="O877" s="7">
        <f t="shared" si="124"/>
        <v>0</v>
      </c>
      <c r="P877" s="7">
        <f t="shared" si="125"/>
        <v>61182.917996416858</v>
      </c>
      <c r="Q877" s="7">
        <f t="shared" si="128"/>
        <v>0</v>
      </c>
      <c r="R877" s="7">
        <f t="shared" si="129"/>
        <v>0</v>
      </c>
      <c r="S877" s="163">
        <f t="shared" si="126"/>
        <v>1073125.14918861</v>
      </c>
    </row>
    <row r="878" spans="1:19" ht="15.75" thickBot="1" x14ac:dyDescent="0.3">
      <c r="A878" s="104">
        <v>114</v>
      </c>
      <c r="B878" s="133">
        <v>42892</v>
      </c>
      <c r="C878" s="89">
        <f>LN('Historical Rates'!C859/'Historical Rates'!C858)</f>
        <v>-1.0542963549061591E-3</v>
      </c>
      <c r="D878" s="89">
        <f>LN('Historical Rates'!D859/'Historical Rates'!D858)</f>
        <v>1.3054832141305179E-3</v>
      </c>
      <c r="E878" s="89">
        <f>LN('Historical Rates'!E859/'Historical Rates'!E858)</f>
        <v>3.1265125090211049E-3</v>
      </c>
      <c r="F878" s="89">
        <f>LN('Historical Rates'!F859/'Historical Rates'!F858)</f>
        <v>1.8099552452396077E-3</v>
      </c>
      <c r="G878" s="89">
        <f>LN('Historical Rates'!G859/'Historical Rates'!G858)</f>
        <v>6.5831394737855178E-3</v>
      </c>
      <c r="H878" s="89">
        <f>LN('Historical Rates'!H859/'Historical Rates'!H858)</f>
        <v>-9.9576806833902689E-4</v>
      </c>
      <c r="I878" s="89">
        <f>LN('Historical Rates'!I859/'Historical Rates'!I858)</f>
        <v>7.0922283094918366E-3</v>
      </c>
      <c r="K878" s="10">
        <f t="shared" si="127"/>
        <v>1.3247652709906998E-3</v>
      </c>
      <c r="L878" s="7">
        <f t="shared" si="121"/>
        <v>-371244.86728189222</v>
      </c>
      <c r="M878" s="7">
        <f t="shared" si="122"/>
        <v>-2361.931144850284</v>
      </c>
      <c r="N878" s="7">
        <f t="shared" si="123"/>
        <v>254176.39384411465</v>
      </c>
      <c r="O878" s="7">
        <f t="shared" si="124"/>
        <v>-1135.3306266814488</v>
      </c>
      <c r="P878" s="7">
        <f t="shared" si="125"/>
        <v>865739.46238540963</v>
      </c>
      <c r="Q878" s="7">
        <f t="shared" si="128"/>
        <v>0</v>
      </c>
      <c r="R878" s="7">
        <f t="shared" si="129"/>
        <v>0</v>
      </c>
      <c r="S878" s="163">
        <f t="shared" si="126"/>
        <v>745173.72717610036</v>
      </c>
    </row>
    <row r="879" spans="1:19" ht="15.75" thickBot="1" x14ac:dyDescent="0.3">
      <c r="A879" s="104">
        <v>115</v>
      </c>
      <c r="B879" s="133">
        <v>42893</v>
      </c>
      <c r="C879" s="89">
        <f>LN('Historical Rates'!C860/'Historical Rates'!C859)</f>
        <v>4.7936341457708285E-4</v>
      </c>
      <c r="D879" s="89">
        <f>LN('Historical Rates'!D860/'Historical Rates'!D859)</f>
        <v>1.5209128407067448E-3</v>
      </c>
      <c r="E879" s="89">
        <f>LN('Historical Rates'!E860/'Historical Rates'!E859)</f>
        <v>-9.3692779734086309E-4</v>
      </c>
      <c r="F879" s="89">
        <f>LN('Historical Rates'!F860/'Historical Rates'!F859)</f>
        <v>-3.6231923694203952E-3</v>
      </c>
      <c r="G879" s="89">
        <f>LN('Historical Rates'!G860/'Historical Rates'!G859)</f>
        <v>-5.5464827478054861E-4</v>
      </c>
      <c r="H879" s="89">
        <f>LN('Historical Rates'!H860/'Historical Rates'!H859)</f>
        <v>2.4903499070294392E-4</v>
      </c>
      <c r="I879" s="89">
        <f>LN('Historical Rates'!I860/'Historical Rates'!I859)</f>
        <v>7.042282625412951E-3</v>
      </c>
      <c r="K879" s="10">
        <f t="shared" si="127"/>
        <v>3.4145526238177782E-5</v>
      </c>
      <c r="L879" s="7">
        <f t="shared" ref="L879:L942" si="130">C879*L$5</f>
        <v>168796.18941706745</v>
      </c>
      <c r="M879" s="7">
        <f t="shared" ref="M879:M942" si="131">D879*M$5</f>
        <v>-2751.6948270074304</v>
      </c>
      <c r="N879" s="7">
        <f t="shared" ref="N879:N942" si="132">E879*N$5</f>
        <v>-76169.51095934429</v>
      </c>
      <c r="O879" s="7">
        <f t="shared" ref="O879:O942" si="133">F879*O$5</f>
        <v>2272.7198775663314</v>
      </c>
      <c r="P879" s="7">
        <f t="shared" ref="P879:P942" si="134">G879*P$5</f>
        <v>-72941.018663453535</v>
      </c>
      <c r="Q879" s="7">
        <f t="shared" si="128"/>
        <v>0</v>
      </c>
      <c r="R879" s="7">
        <f t="shared" si="129"/>
        <v>0</v>
      </c>
      <c r="S879" s="163">
        <f t="shared" si="126"/>
        <v>19206.684844828531</v>
      </c>
    </row>
    <row r="880" spans="1:19" ht="15.75" thickBot="1" x14ac:dyDescent="0.3">
      <c r="A880" s="104">
        <v>116</v>
      </c>
      <c r="B880" s="133">
        <v>42894</v>
      </c>
      <c r="C880" s="89">
        <f>LN('Historical Rates'!C861/'Historical Rates'!C860)</f>
        <v>-1.0868871346808196E-3</v>
      </c>
      <c r="D880" s="89">
        <f>LN('Historical Rates'!D861/'Historical Rates'!D860)</f>
        <v>-6.5153656338910379E-4</v>
      </c>
      <c r="E880" s="89">
        <f>LN('Historical Rates'!E861/'Historical Rates'!E860)</f>
        <v>2.5561283315592067E-4</v>
      </c>
      <c r="F880" s="89">
        <f>LN('Historical Rates'!F861/'Historical Rates'!F860)</f>
        <v>1.8132371241807218E-3</v>
      </c>
      <c r="G880" s="89">
        <f>LN('Historical Rates'!G861/'Historical Rates'!G860)</f>
        <v>8.0105990665622646E-4</v>
      </c>
      <c r="H880" s="89">
        <f>LN('Historical Rates'!H861/'Historical Rates'!H860)</f>
        <v>-1.2457956015121978E-3</v>
      </c>
      <c r="I880" s="89">
        <f>LN('Historical Rates'!I861/'Historical Rates'!I860)</f>
        <v>3.5026305512020745E-3</v>
      </c>
      <c r="K880" s="10">
        <f t="shared" si="127"/>
        <v>-4.5609776643697604E-4</v>
      </c>
      <c r="L880" s="7">
        <f t="shared" si="130"/>
        <v>-382720.91920576908</v>
      </c>
      <c r="M880" s="7">
        <f t="shared" si="131"/>
        <v>1178.7853604095387</v>
      </c>
      <c r="N880" s="7">
        <f t="shared" si="132"/>
        <v>20780.58154713453</v>
      </c>
      <c r="O880" s="7">
        <f t="shared" si="133"/>
        <v>-1137.3892508848414</v>
      </c>
      <c r="P880" s="7">
        <f t="shared" si="134"/>
        <v>105346.26764155093</v>
      </c>
      <c r="Q880" s="7">
        <f t="shared" si="128"/>
        <v>0</v>
      </c>
      <c r="R880" s="7">
        <f t="shared" si="129"/>
        <v>0</v>
      </c>
      <c r="S880" s="163">
        <f t="shared" ref="S880:S943" si="135">SUM(L880:R880)</f>
        <v>-256552.6739075589</v>
      </c>
    </row>
    <row r="881" spans="1:19" ht="15.75" thickBot="1" x14ac:dyDescent="0.3">
      <c r="A881" s="104">
        <v>117</v>
      </c>
      <c r="B881" s="133">
        <v>42895</v>
      </c>
      <c r="C881" s="89">
        <f>LN('Historical Rates'!C862/'Historical Rates'!C861)</f>
        <v>4.6588890190954902E-3</v>
      </c>
      <c r="D881" s="89">
        <f>LN('Historical Rates'!D862/'Historical Rates'!D861)</f>
        <v>4.3355801709839912E-3</v>
      </c>
      <c r="E881" s="89">
        <f>LN('Historical Rates'!E862/'Historical Rates'!E861)</f>
        <v>1.8158093850329329E-3</v>
      </c>
      <c r="F881" s="89">
        <f>LN('Historical Rates'!F862/'Historical Rates'!F861)</f>
        <v>-1.8132371241808313E-3</v>
      </c>
      <c r="G881" s="89">
        <f>LN('Historical Rates'!G862/'Historical Rates'!G861)</f>
        <v>0</v>
      </c>
      <c r="H881" s="89">
        <f>LN('Historical Rates'!H862/'Historical Rates'!H861)</f>
        <v>4.4776194212944797E-3</v>
      </c>
      <c r="I881" s="89">
        <f>LN('Historical Rates'!I862/'Historical Rates'!I861)</f>
        <v>-3.5026305512020003E-3</v>
      </c>
      <c r="K881" s="10">
        <f t="shared" si="127"/>
        <v>3.1670117303974508E-3</v>
      </c>
      <c r="L881" s="7">
        <f t="shared" si="130"/>
        <v>1640514.6688846494</v>
      </c>
      <c r="M881" s="7">
        <f t="shared" si="131"/>
        <v>-7844.1007329709055</v>
      </c>
      <c r="N881" s="7">
        <f t="shared" si="132"/>
        <v>147620.03352434209</v>
      </c>
      <c r="O881" s="7">
        <f t="shared" si="133"/>
        <v>1137.3892508849101</v>
      </c>
      <c r="P881" s="7">
        <f t="shared" si="134"/>
        <v>0</v>
      </c>
      <c r="Q881" s="7">
        <f t="shared" si="128"/>
        <v>0</v>
      </c>
      <c r="R881" s="7">
        <f t="shared" si="129"/>
        <v>0</v>
      </c>
      <c r="S881" s="163">
        <f t="shared" si="135"/>
        <v>1781427.9909269055</v>
      </c>
    </row>
    <row r="882" spans="1:19" ht="15.75" thickBot="1" x14ac:dyDescent="0.3">
      <c r="A882" s="104">
        <v>118</v>
      </c>
      <c r="B882" s="133">
        <v>42898</v>
      </c>
      <c r="C882" s="89">
        <f>LN('Historical Rates'!C863/'Historical Rates'!C862)</f>
        <v>3.4006611615228386E-3</v>
      </c>
      <c r="D882" s="89">
        <f>LN('Historical Rates'!D863/'Historical Rates'!D862)</f>
        <v>3.023760403235461E-3</v>
      </c>
      <c r="E882" s="89">
        <f>LN('Historical Rates'!E863/'Historical Rates'!E862)</f>
        <v>-1.7022246506989828E-3</v>
      </c>
      <c r="F882" s="89">
        <f>LN('Historical Rates'!F863/'Historical Rates'!F862)</f>
        <v>3.623192369420331E-3</v>
      </c>
      <c r="G882" s="89">
        <f>LN('Historical Rates'!G863/'Historical Rates'!G862)</f>
        <v>-1.9729952759454591E-3</v>
      </c>
      <c r="H882" s="89">
        <f>LN('Historical Rates'!H863/'Historical Rates'!H862)</f>
        <v>3.4687844494235361E-3</v>
      </c>
      <c r="I882" s="89">
        <f>LN('Historical Rates'!I863/'Historical Rates'!I862)</f>
        <v>3.5026305512020745E-3</v>
      </c>
      <c r="K882" s="10">
        <f t="shared" si="127"/>
        <v>1.4077728633277338E-3</v>
      </c>
      <c r="L882" s="7">
        <f t="shared" si="130"/>
        <v>1197460.2735799104</v>
      </c>
      <c r="M882" s="7">
        <f t="shared" si="131"/>
        <v>-5470.7052481893224</v>
      </c>
      <c r="N882" s="7">
        <f t="shared" si="132"/>
        <v>-138385.92424589096</v>
      </c>
      <c r="O882" s="7">
        <f t="shared" si="133"/>
        <v>-2272.719877566291</v>
      </c>
      <c r="P882" s="7">
        <f t="shared" si="134"/>
        <v>-259465.8485191963</v>
      </c>
      <c r="Q882" s="7">
        <f t="shared" si="128"/>
        <v>0</v>
      </c>
      <c r="R882" s="7">
        <f t="shared" si="129"/>
        <v>0</v>
      </c>
      <c r="S882" s="163">
        <f t="shared" si="135"/>
        <v>791865.0756890676</v>
      </c>
    </row>
    <row r="883" spans="1:19" ht="15.75" thickBot="1" x14ac:dyDescent="0.3">
      <c r="A883" s="104">
        <v>119</v>
      </c>
      <c r="B883" s="133">
        <v>42899</v>
      </c>
      <c r="C883" s="89">
        <f>LN('Historical Rates'!C864/'Historical Rates'!C863)</f>
        <v>3.8317256375283298E-3</v>
      </c>
      <c r="D883" s="89">
        <f>LN('Historical Rates'!D864/'Historical Rates'!D863)</f>
        <v>3.6594594707761606E-3</v>
      </c>
      <c r="E883" s="89">
        <f>LN('Historical Rates'!E864/'Historical Rates'!E863)</f>
        <v>7.6654737715871422E-3</v>
      </c>
      <c r="F883" s="89">
        <f>LN('Historical Rates'!F864/'Historical Rates'!F863)</f>
        <v>1.8066852249490513E-3</v>
      </c>
      <c r="G883" s="89">
        <f>LN('Historical Rates'!G864/'Historical Rates'!G863)</f>
        <v>9.3983922235320681E-3</v>
      </c>
      <c r="H883" s="89">
        <f>LN('Historical Rates'!H864/'Historical Rates'!H863)</f>
        <v>3.7032507449890431E-3</v>
      </c>
      <c r="I883" s="89">
        <f>LN('Historical Rates'!I864/'Historical Rates'!I863)</f>
        <v>6.9686693160934355E-3</v>
      </c>
      <c r="K883" s="10">
        <f t="shared" si="127"/>
        <v>5.690087419067142E-3</v>
      </c>
      <c r="L883" s="7">
        <f t="shared" si="130"/>
        <v>1349249.1642840246</v>
      </c>
      <c r="M883" s="7">
        <f t="shared" si="131"/>
        <v>-6620.83679344759</v>
      </c>
      <c r="N883" s="7">
        <f t="shared" si="132"/>
        <v>623180.77242514957</v>
      </c>
      <c r="O883" s="7">
        <f t="shared" si="133"/>
        <v>-1133.2794410537913</v>
      </c>
      <c r="P883" s="7">
        <f t="shared" si="134"/>
        <v>1235969.4129659815</v>
      </c>
      <c r="Q883" s="7">
        <f t="shared" si="128"/>
        <v>0</v>
      </c>
      <c r="R883" s="7">
        <f t="shared" si="129"/>
        <v>0</v>
      </c>
      <c r="S883" s="163">
        <f t="shared" si="135"/>
        <v>3200645.2334406544</v>
      </c>
    </row>
    <row r="884" spans="1:19" ht="15.75" thickBot="1" x14ac:dyDescent="0.3">
      <c r="A884" s="104">
        <v>120</v>
      </c>
      <c r="B884" s="133">
        <v>42900</v>
      </c>
      <c r="C884" s="89">
        <f>LN('Historical Rates'!C865/'Historical Rates'!C864)</f>
        <v>-1.3600065352351758E-3</v>
      </c>
      <c r="D884" s="89">
        <f>LN('Historical Rates'!D865/'Historical Rates'!D864)</f>
        <v>-1.0749221716522957E-3</v>
      </c>
      <c r="E884" s="89">
        <f>LN('Historical Rates'!E865/'Historical Rates'!E864)</f>
        <v>-2.4262269984521145E-3</v>
      </c>
      <c r="F884" s="89">
        <f>LN('Historical Rates'!F865/'Historical Rates'!F864)</f>
        <v>1.8034269991507267E-3</v>
      </c>
      <c r="G884" s="89">
        <f>LN('Historical Rates'!G865/'Historical Rates'!G864)</f>
        <v>-1.5602774951885418E-3</v>
      </c>
      <c r="H884" s="89">
        <f>LN('Historical Rates'!H865/'Historical Rates'!H864)</f>
        <v>-1.7264771830695299E-3</v>
      </c>
      <c r="I884" s="89">
        <f>LN('Historical Rates'!I865/'Historical Rates'!I864)</f>
        <v>-3.4782643763246971E-3</v>
      </c>
      <c r="K884" s="10">
        <f t="shared" si="127"/>
        <v>-1.5653738960396961E-3</v>
      </c>
      <c r="L884" s="7">
        <f t="shared" si="130"/>
        <v>-478893.28586441779</v>
      </c>
      <c r="M884" s="7">
        <f t="shared" si="131"/>
        <v>1944.7911149180279</v>
      </c>
      <c r="N884" s="7">
        <f t="shared" si="132"/>
        <v>-197245.21406340739</v>
      </c>
      <c r="O884" s="7">
        <f t="shared" si="133"/>
        <v>-1131.2356537572764</v>
      </c>
      <c r="P884" s="7">
        <f t="shared" si="134"/>
        <v>-205189.91056402936</v>
      </c>
      <c r="Q884" s="7">
        <f t="shared" si="128"/>
        <v>0</v>
      </c>
      <c r="R884" s="7">
        <f t="shared" si="129"/>
        <v>0</v>
      </c>
      <c r="S884" s="163">
        <f t="shared" si="135"/>
        <v>-880514.8550306937</v>
      </c>
    </row>
    <row r="885" spans="1:19" ht="15.75" thickBot="1" x14ac:dyDescent="0.3">
      <c r="A885" s="104">
        <v>121</v>
      </c>
      <c r="B885" s="133">
        <v>42901</v>
      </c>
      <c r="C885" s="89">
        <f>LN('Historical Rates'!C866/'Historical Rates'!C865)</f>
        <v>9.8065585259648601E-4</v>
      </c>
      <c r="D885" s="89">
        <f>LN('Historical Rates'!D866/'Historical Rates'!D865)</f>
        <v>1.5045677206890528E-3</v>
      </c>
      <c r="E885" s="89">
        <f>LN('Historical Rates'!E866/'Historical Rates'!E865)</f>
        <v>9.8812842415628563E-4</v>
      </c>
      <c r="F885" s="89">
        <f>LN('Historical Rates'!F866/'Historical Rates'!F865)</f>
        <v>-1.8034269991506827E-3</v>
      </c>
      <c r="G885" s="89">
        <f>LN('Historical Rates'!G866/'Historical Rates'!G865)</f>
        <v>-1.5013867664882856E-3</v>
      </c>
      <c r="H885" s="89">
        <f>LN('Historical Rates'!H866/'Historical Rates'!H865)</f>
        <v>9.8692334682273764E-4</v>
      </c>
      <c r="I885" s="89">
        <f>LN('Historical Rates'!I866/'Historical Rates'!I865)</f>
        <v>0</v>
      </c>
      <c r="K885" s="10">
        <f t="shared" si="127"/>
        <v>4.0286580308555712E-4</v>
      </c>
      <c r="L885" s="7">
        <f t="shared" si="130"/>
        <v>345314.1520903749</v>
      </c>
      <c r="M885" s="7">
        <f t="shared" si="131"/>
        <v>-2722.1225984117409</v>
      </c>
      <c r="N885" s="7">
        <f t="shared" si="132"/>
        <v>80331.973335219125</v>
      </c>
      <c r="O885" s="7">
        <f t="shared" si="133"/>
        <v>1131.2356537572487</v>
      </c>
      <c r="P885" s="7">
        <f t="shared" si="134"/>
        <v>-197445.27322078811</v>
      </c>
      <c r="Q885" s="7">
        <f t="shared" si="128"/>
        <v>0</v>
      </c>
      <c r="R885" s="7">
        <f t="shared" si="129"/>
        <v>0</v>
      </c>
      <c r="S885" s="163">
        <f t="shared" si="135"/>
        <v>226609.96526015142</v>
      </c>
    </row>
    <row r="886" spans="1:19" ht="15.75" thickBot="1" x14ac:dyDescent="0.3">
      <c r="A886" s="104">
        <v>122</v>
      </c>
      <c r="B886" s="133">
        <v>42902</v>
      </c>
      <c r="C886" s="89">
        <f>LN('Historical Rates'!C867/'Historical Rates'!C866)</f>
        <v>4.3538685637274765E-3</v>
      </c>
      <c r="D886" s="89">
        <f>LN('Historical Rates'!D867/'Historical Rates'!D866)</f>
        <v>3.2164710908342583E-3</v>
      </c>
      <c r="E886" s="89">
        <f>LN('Historical Rates'!E867/'Historical Rates'!E866)</f>
        <v>3.3856224225899887E-4</v>
      </c>
      <c r="F886" s="89">
        <f>LN('Historical Rates'!F867/'Historical Rates'!F866)</f>
        <v>-1.8066852249489244E-3</v>
      </c>
      <c r="G886" s="89">
        <f>LN('Historical Rates'!G867/'Historical Rates'!G866)</f>
        <v>-4.9073734269111278E-4</v>
      </c>
      <c r="H886" s="89">
        <f>LN('Historical Rates'!H867/'Historical Rates'!H866)</f>
        <v>4.1835916808454863E-3</v>
      </c>
      <c r="I886" s="89">
        <f>LN('Historical Rates'!I867/'Historical Rates'!I866)</f>
        <v>6.944472352810995E-3</v>
      </c>
      <c r="K886" s="10">
        <f t="shared" si="127"/>
        <v>2.6514212732895669E-3</v>
      </c>
      <c r="L886" s="7">
        <f t="shared" si="130"/>
        <v>1533109.1202033777</v>
      </c>
      <c r="M886" s="7">
        <f t="shared" si="131"/>
        <v>-5819.3649399098831</v>
      </c>
      <c r="N886" s="7">
        <f t="shared" si="132"/>
        <v>27524.127788029571</v>
      </c>
      <c r="O886" s="7">
        <f t="shared" si="133"/>
        <v>1133.2794410537119</v>
      </c>
      <c r="P886" s="7">
        <f t="shared" si="134"/>
        <v>-64536.181395765816</v>
      </c>
      <c r="Q886" s="7">
        <f t="shared" si="128"/>
        <v>0</v>
      </c>
      <c r="R886" s="7">
        <f t="shared" si="129"/>
        <v>0</v>
      </c>
      <c r="S886" s="163">
        <f t="shared" si="135"/>
        <v>1491410.9810967853</v>
      </c>
    </row>
    <row r="887" spans="1:19" ht="15.75" thickBot="1" x14ac:dyDescent="0.3">
      <c r="A887" s="104">
        <v>123</v>
      </c>
      <c r="B887" s="133">
        <v>42905</v>
      </c>
      <c r="C887" s="89">
        <f>LN('Historical Rates'!C868/'Historical Rates'!C867)</f>
        <v>6.4329083532534579E-3</v>
      </c>
      <c r="D887" s="89">
        <f>LN('Historical Rates'!D868/'Historical Rates'!D867)</f>
        <v>4.4857492712581746E-3</v>
      </c>
      <c r="E887" s="89">
        <f>LN('Historical Rates'!E868/'Historical Rates'!E867)</f>
        <v>7.6714860656380609E-3</v>
      </c>
      <c r="F887" s="89">
        <f>LN('Historical Rates'!F868/'Historical Rates'!F867)</f>
        <v>1.8066852249490513E-3</v>
      </c>
      <c r="G887" s="89">
        <f>LN('Historical Rates'!G868/'Historical Rates'!G867)</f>
        <v>7.2749824143531249E-3</v>
      </c>
      <c r="H887" s="89">
        <f>LN('Historical Rates'!H868/'Historical Rates'!H867)</f>
        <v>6.6087622739790571E-3</v>
      </c>
      <c r="I887" s="89">
        <f>LN('Historical Rates'!I868/'Historical Rates'!I867)</f>
        <v>-6.9444723528110461E-3</v>
      </c>
      <c r="K887" s="10">
        <f t="shared" si="127"/>
        <v>6.8202141174260999E-3</v>
      </c>
      <c r="L887" s="7">
        <f t="shared" si="130"/>
        <v>2265192.5113150217</v>
      </c>
      <c r="M887" s="7">
        <f t="shared" si="131"/>
        <v>-8115.7925257818688</v>
      </c>
      <c r="N887" s="7">
        <f t="shared" si="132"/>
        <v>623669.55448381184</v>
      </c>
      <c r="O887" s="7">
        <f t="shared" si="133"/>
        <v>-1133.2794410537913</v>
      </c>
      <c r="P887" s="7">
        <f t="shared" si="134"/>
        <v>956722.7596111818</v>
      </c>
      <c r="Q887" s="7">
        <f t="shared" si="128"/>
        <v>0</v>
      </c>
      <c r="R887" s="7">
        <f t="shared" si="129"/>
        <v>0</v>
      </c>
      <c r="S887" s="163">
        <f t="shared" si="135"/>
        <v>3836335.7534431797</v>
      </c>
    </row>
    <row r="888" spans="1:19" ht="15.75" thickBot="1" x14ac:dyDescent="0.3">
      <c r="A888" s="104">
        <v>124</v>
      </c>
      <c r="B888" s="133">
        <v>42906</v>
      </c>
      <c r="C888" s="89">
        <f>LN('Historical Rates'!C869/'Historical Rates'!C868)</f>
        <v>-4.3800645195457094E-4</v>
      </c>
      <c r="D888" s="89">
        <f>LN('Historical Rates'!D869/'Historical Rates'!D868)</f>
        <v>-6.395906837797636E-4</v>
      </c>
      <c r="E888" s="89">
        <f>LN('Historical Rates'!E869/'Historical Rates'!E868)</f>
        <v>1.0911381092365701E-3</v>
      </c>
      <c r="F888" s="89">
        <f>LN('Historical Rates'!F869/'Historical Rates'!F868)</f>
        <v>-5.4298775943693997E-3</v>
      </c>
      <c r="G888" s="89">
        <f>LN('Historical Rates'!G869/'Historical Rates'!G868)</f>
        <v>1.7040963286392135E-3</v>
      </c>
      <c r="H888" s="89">
        <f>LN('Historical Rates'!H869/'Historical Rates'!H868)</f>
        <v>-4.8804295746656643E-4</v>
      </c>
      <c r="I888" s="89">
        <f>LN('Historical Rates'!I869/'Historical Rates'!I868)</f>
        <v>3.4782643763247925E-3</v>
      </c>
      <c r="K888" s="10">
        <f t="shared" si="127"/>
        <v>2.9002843332961401E-4</v>
      </c>
      <c r="L888" s="7">
        <f t="shared" si="130"/>
        <v>-154233.33901117451</v>
      </c>
      <c r="M888" s="7">
        <f t="shared" si="131"/>
        <v>1157.1724091310157</v>
      </c>
      <c r="N888" s="7">
        <f t="shared" si="132"/>
        <v>88706.361798140148</v>
      </c>
      <c r="O888" s="7">
        <f t="shared" si="133"/>
        <v>3405.9993186200932</v>
      </c>
      <c r="P888" s="7">
        <f t="shared" si="134"/>
        <v>224103.32414857921</v>
      </c>
      <c r="Q888" s="7">
        <f t="shared" si="128"/>
        <v>0</v>
      </c>
      <c r="R888" s="7">
        <f t="shared" si="129"/>
        <v>0</v>
      </c>
      <c r="S888" s="163">
        <f t="shared" si="135"/>
        <v>163139.51866329595</v>
      </c>
    </row>
    <row r="889" spans="1:19" ht="15.75" thickBot="1" x14ac:dyDescent="0.3">
      <c r="A889" s="104">
        <v>125</v>
      </c>
      <c r="B889" s="133">
        <v>42907</v>
      </c>
      <c r="C889" s="89">
        <f>LN('Historical Rates'!C870/'Historical Rates'!C869)</f>
        <v>6.7365524220272194E-3</v>
      </c>
      <c r="D889" s="89">
        <f>LN('Historical Rates'!D870/'Historical Rates'!D869)</f>
        <v>5.105307834144689E-3</v>
      </c>
      <c r="E889" s="89">
        <f>LN('Historical Rates'!E870/'Historical Rates'!E869)</f>
        <v>3.7957064829385657E-3</v>
      </c>
      <c r="F889" s="89">
        <f>LN('Historical Rates'!F870/'Historical Rates'!F869)</f>
        <v>-9.1158334080093818E-3</v>
      </c>
      <c r="G889" s="89">
        <f>LN('Historical Rates'!G870/'Historical Rates'!G869)</f>
        <v>5.185679768327886E-3</v>
      </c>
      <c r="H889" s="89">
        <f>LN('Historical Rates'!H870/'Historical Rates'!H869)</f>
        <v>6.8110212219102597E-3</v>
      </c>
      <c r="I889" s="89">
        <f>LN('Historical Rates'!I870/'Historical Rates'!I869)</f>
        <v>0</v>
      </c>
      <c r="K889" s="10">
        <f t="shared" si="127"/>
        <v>5.9718516479618988E-3</v>
      </c>
      <c r="L889" s="7">
        <f t="shared" si="130"/>
        <v>2372113.3988702884</v>
      </c>
      <c r="M889" s="7">
        <f t="shared" si="131"/>
        <v>-9236.7220405401022</v>
      </c>
      <c r="N889" s="7">
        <f t="shared" si="132"/>
        <v>308579.92192269192</v>
      </c>
      <c r="O889" s="7">
        <f t="shared" si="133"/>
        <v>5718.088821842045</v>
      </c>
      <c r="P889" s="7">
        <f t="shared" si="134"/>
        <v>681961.49156680435</v>
      </c>
      <c r="Q889" s="7">
        <f t="shared" si="128"/>
        <v>0</v>
      </c>
      <c r="R889" s="7">
        <f t="shared" si="129"/>
        <v>0</v>
      </c>
      <c r="S889" s="163">
        <f t="shared" si="135"/>
        <v>3359136.1791410865</v>
      </c>
    </row>
    <row r="890" spans="1:19" ht="15.75" thickBot="1" x14ac:dyDescent="0.3">
      <c r="A890" s="104">
        <v>126</v>
      </c>
      <c r="B890" s="133">
        <v>42908</v>
      </c>
      <c r="C890" s="89">
        <f>LN('Historical Rates'!C871/'Historical Rates'!C870)</f>
        <v>1.4074306396511268E-2</v>
      </c>
      <c r="D890" s="89">
        <f>LN('Historical Rates'!D871/'Historical Rates'!D870)</f>
        <v>1.4115898561770594E-2</v>
      </c>
      <c r="E890" s="89">
        <f>LN('Historical Rates'!E871/'Historical Rates'!E870)</f>
        <v>1.2980186395800496E-2</v>
      </c>
      <c r="F890" s="89">
        <f>LN('Historical Rates'!F871/'Historical Rates'!F870)</f>
        <v>1.8298266770761572E-3</v>
      </c>
      <c r="G890" s="89">
        <f>LN('Historical Rates'!G871/'Historical Rates'!G870)</f>
        <v>1.3579083287527667E-2</v>
      </c>
      <c r="H890" s="89">
        <f>LN('Historical Rates'!H871/'Historical Rates'!H870)</f>
        <v>1.3962672673417111E-2</v>
      </c>
      <c r="I890" s="89">
        <f>LN('Historical Rates'!I871/'Historical Rates'!I870)</f>
        <v>2.061928720273561E-2</v>
      </c>
      <c r="K890" s="10">
        <f t="shared" si="127"/>
        <v>1.3813913758470953E-2</v>
      </c>
      <c r="L890" s="7">
        <f t="shared" si="130"/>
        <v>4955925.329669361</v>
      </c>
      <c r="M890" s="7">
        <f t="shared" si="131"/>
        <v>-25539.034197999266</v>
      </c>
      <c r="N890" s="7">
        <f t="shared" si="132"/>
        <v>1055251.4854776596</v>
      </c>
      <c r="O890" s="7">
        <f t="shared" si="133"/>
        <v>-1147.7953797295611</v>
      </c>
      <c r="P890" s="7">
        <f t="shared" si="134"/>
        <v>1785766.2460052443</v>
      </c>
      <c r="Q890" s="7">
        <f t="shared" si="128"/>
        <v>0</v>
      </c>
      <c r="R890" s="7">
        <f t="shared" si="129"/>
        <v>0</v>
      </c>
      <c r="S890" s="163">
        <f t="shared" si="135"/>
        <v>7770256.2315745363</v>
      </c>
    </row>
    <row r="891" spans="1:19" ht="15.75" thickBot="1" x14ac:dyDescent="0.3">
      <c r="A891" s="104">
        <v>127</v>
      </c>
      <c r="B891" s="133">
        <v>42909</v>
      </c>
      <c r="C891" s="89">
        <f>LN('Historical Rates'!C872/'Historical Rates'!C871)</f>
        <v>4.1290144453670257E-3</v>
      </c>
      <c r="D891" s="89">
        <f>LN('Historical Rates'!D872/'Historical Rates'!D871)</f>
        <v>3.3416906619032558E-3</v>
      </c>
      <c r="E891" s="89">
        <f>LN('Historical Rates'!E872/'Historical Rates'!E871)</f>
        <v>5.6484932193687186E-3</v>
      </c>
      <c r="F891" s="89">
        <f>LN('Historical Rates'!F872/'Historical Rates'!F871)</f>
        <v>1.8264845260345028E-3</v>
      </c>
      <c r="G891" s="89">
        <f>LN('Historical Rates'!G872/'Historical Rates'!G871)</f>
        <v>3.9013108433698647E-3</v>
      </c>
      <c r="H891" s="89">
        <f>LN('Historical Rates'!H872/'Historical Rates'!H871)</f>
        <v>4.0558328292613528E-3</v>
      </c>
      <c r="I891" s="89">
        <f>LN('Historical Rates'!I872/'Historical Rates'!I871)</f>
        <v>3.3955890011383287E-3</v>
      </c>
      <c r="K891" s="10">
        <f t="shared" si="127"/>
        <v>4.3004879913390304E-3</v>
      </c>
      <c r="L891" s="7">
        <f t="shared" si="130"/>
        <v>1453932.2009813224</v>
      </c>
      <c r="M891" s="7">
        <f t="shared" si="131"/>
        <v>-6045.9170714511847</v>
      </c>
      <c r="N891" s="7">
        <f t="shared" si="132"/>
        <v>459206.1068073542</v>
      </c>
      <c r="O891" s="7">
        <f t="shared" si="133"/>
        <v>-1145.6989486456625</v>
      </c>
      <c r="P891" s="7">
        <f t="shared" si="134"/>
        <v>513055.93107770104</v>
      </c>
      <c r="Q891" s="7">
        <f t="shared" si="128"/>
        <v>0</v>
      </c>
      <c r="R891" s="7">
        <f t="shared" si="129"/>
        <v>0</v>
      </c>
      <c r="S891" s="163">
        <f t="shared" si="135"/>
        <v>2419002.6228462807</v>
      </c>
    </row>
    <row r="892" spans="1:19" ht="15.75" thickBot="1" x14ac:dyDescent="0.3">
      <c r="A892" s="104">
        <v>128</v>
      </c>
      <c r="B892" s="133">
        <v>42912</v>
      </c>
      <c r="C892" s="89">
        <f>LN('Historical Rates'!C873/'Historical Rates'!C872)</f>
        <v>-2.2917918084347615E-3</v>
      </c>
      <c r="D892" s="89">
        <f>LN('Historical Rates'!D873/'Historical Rates'!D872)</f>
        <v>-2.296212260350268E-3</v>
      </c>
      <c r="E892" s="89">
        <f>LN('Historical Rates'!E873/'Historical Rates'!E872)</f>
        <v>-2.2720128027627468E-3</v>
      </c>
      <c r="F892" s="89">
        <f>LN('Historical Rates'!F873/'Historical Rates'!F872)</f>
        <v>-1.8264845260344098E-3</v>
      </c>
      <c r="G892" s="89">
        <f>LN('Historical Rates'!G873/'Historical Rates'!G872)</f>
        <v>-2.2912926064970148E-3</v>
      </c>
      <c r="H892" s="89">
        <f>LN('Historical Rates'!H873/'Historical Rates'!H872)</f>
        <v>-2.1451563463882467E-3</v>
      </c>
      <c r="I892" s="89">
        <f>LN('Historical Rates'!I873/'Historical Rates'!I872)</f>
        <v>-3.3955890011382718E-3</v>
      </c>
      <c r="K892" s="10">
        <f t="shared" si="127"/>
        <v>-2.289321120378226E-3</v>
      </c>
      <c r="L892" s="7">
        <f t="shared" si="130"/>
        <v>-806998.84980235971</v>
      </c>
      <c r="M892" s="7">
        <f t="shared" si="131"/>
        <v>4154.3967737038583</v>
      </c>
      <c r="N892" s="7">
        <f t="shared" si="132"/>
        <v>-184708.04748345769</v>
      </c>
      <c r="O892" s="7">
        <f t="shared" si="133"/>
        <v>1145.6989486456043</v>
      </c>
      <c r="P892" s="7">
        <f t="shared" si="134"/>
        <v>-301324.68516206596</v>
      </c>
      <c r="Q892" s="7">
        <f t="shared" si="128"/>
        <v>0</v>
      </c>
      <c r="R892" s="7">
        <f t="shared" si="129"/>
        <v>0</v>
      </c>
      <c r="S892" s="163">
        <f t="shared" si="135"/>
        <v>-1287731.4867255338</v>
      </c>
    </row>
    <row r="893" spans="1:19" ht="15.75" thickBot="1" x14ac:dyDescent="0.3">
      <c r="A893" s="104">
        <v>129</v>
      </c>
      <c r="B893" s="133">
        <v>42913</v>
      </c>
      <c r="C893" s="89">
        <f>LN('Historical Rates'!C874/'Historical Rates'!C873)</f>
        <v>-5.7679487395743941E-3</v>
      </c>
      <c r="D893" s="89">
        <f>LN('Historical Rates'!D874/'Historical Rates'!D873)</f>
        <v>-5.8688074547732019E-3</v>
      </c>
      <c r="E893" s="89">
        <f>LN('Historical Rates'!E874/'Historical Rates'!E873)</f>
        <v>-5.7716252014203204E-3</v>
      </c>
      <c r="F893" s="89">
        <f>LN('Historical Rates'!F874/'Historical Rates'!F873)</f>
        <v>5.4694758045354761E-3</v>
      </c>
      <c r="G893" s="89">
        <f>LN('Historical Rates'!G874/'Historical Rates'!G873)</f>
        <v>-5.7662877689827743E-3</v>
      </c>
      <c r="H893" s="89">
        <f>LN('Historical Rates'!H874/'Historical Rates'!H873)</f>
        <v>-5.7430165026178892E-3</v>
      </c>
      <c r="I893" s="89">
        <f>LN('Historical Rates'!I874/'Historical Rates'!I873)</f>
        <v>-6.8259650703998706E-3</v>
      </c>
      <c r="K893" s="10">
        <f t="shared" si="127"/>
        <v>-5.7802988521888019E-3</v>
      </c>
      <c r="L893" s="7">
        <f t="shared" si="130"/>
        <v>-2031043.1259175211</v>
      </c>
      <c r="M893" s="7">
        <f t="shared" si="131"/>
        <v>10618.075330666414</v>
      </c>
      <c r="N893" s="7">
        <f t="shared" si="132"/>
        <v>-469216.3796191375</v>
      </c>
      <c r="O893" s="7">
        <f t="shared" si="133"/>
        <v>-3430.8380879109682</v>
      </c>
      <c r="P893" s="7">
        <f t="shared" si="134"/>
        <v>-758316.4374623358</v>
      </c>
      <c r="Q893" s="7">
        <f t="shared" si="128"/>
        <v>0</v>
      </c>
      <c r="R893" s="7">
        <f t="shared" si="129"/>
        <v>0</v>
      </c>
      <c r="S893" s="163">
        <f t="shared" si="135"/>
        <v>-3251388.7057562387</v>
      </c>
    </row>
    <row r="894" spans="1:19" ht="15.75" thickBot="1" x14ac:dyDescent="0.3">
      <c r="A894" s="104">
        <v>130</v>
      </c>
      <c r="B894" s="133">
        <v>42914</v>
      </c>
      <c r="C894" s="89">
        <f>LN('Historical Rates'!C875/'Historical Rates'!C874)</f>
        <v>-9.2425813669325448E-3</v>
      </c>
      <c r="D894" s="89">
        <f>LN('Historical Rates'!D875/'Historical Rates'!D874)</f>
        <v>-6.5380386854284253E-3</v>
      </c>
      <c r="E894" s="89">
        <f>LN('Historical Rates'!E875/'Historical Rates'!E874)</f>
        <v>-1.0479579569698313E-3</v>
      </c>
      <c r="F894" s="89">
        <f>LN('Historical Rates'!F875/'Historical Rates'!F874)</f>
        <v>-7.2993024816116079E-3</v>
      </c>
      <c r="G894" s="89">
        <f>LN('Historical Rates'!G875/'Historical Rates'!G874)</f>
        <v>-1.5893248716184612E-3</v>
      </c>
      <c r="H894" s="89">
        <f>LN('Historical Rates'!H875/'Historical Rates'!H874)</f>
        <v>-9.4033242610548125E-3</v>
      </c>
      <c r="I894" s="89">
        <f>LN('Historical Rates'!I875/'Historical Rates'!I874)</f>
        <v>-1.3793322132335873E-2</v>
      </c>
      <c r="K894" s="10">
        <f t="shared" ref="K894:K957" si="136">SUMPRODUCT(C894:I894,$L$6:$R$6)</f>
        <v>-6.2797882978687875E-3</v>
      </c>
      <c r="L894" s="7">
        <f t="shared" si="130"/>
        <v>-3254550.6554600322</v>
      </c>
      <c r="M894" s="7">
        <f t="shared" si="131"/>
        <v>11828.874573185838</v>
      </c>
      <c r="N894" s="7">
        <f t="shared" si="132"/>
        <v>-85195.940727656154</v>
      </c>
      <c r="O894" s="7">
        <f t="shared" si="133"/>
        <v>4578.6334676405131</v>
      </c>
      <c r="P894" s="7">
        <f t="shared" si="134"/>
        <v>-209009.89040104844</v>
      </c>
      <c r="Q894" s="7">
        <f t="shared" si="128"/>
        <v>0</v>
      </c>
      <c r="R894" s="7">
        <f t="shared" si="129"/>
        <v>0</v>
      </c>
      <c r="S894" s="163">
        <f t="shared" si="135"/>
        <v>-3532348.9785479102</v>
      </c>
    </row>
    <row r="895" spans="1:19" ht="15.75" thickBot="1" x14ac:dyDescent="0.3">
      <c r="A895" s="104">
        <v>131</v>
      </c>
      <c r="B895" s="133">
        <v>42915</v>
      </c>
      <c r="C895" s="89">
        <f>LN('Historical Rates'!C876/'Historical Rates'!C875)</f>
        <v>3.4721180679836532E-3</v>
      </c>
      <c r="D895" s="89">
        <f>LN('Historical Rates'!D876/'Historical Rates'!D875)</f>
        <v>5.6968188671562888E-3</v>
      </c>
      <c r="E895" s="89">
        <f>LN('Historical Rates'!E876/'Historical Rates'!E875)</f>
        <v>1.2776047666800646E-2</v>
      </c>
      <c r="F895" s="89">
        <f>LN('Historical Rates'!F876/'Historical Rates'!F875)</f>
        <v>-5.5096558109696955E-3</v>
      </c>
      <c r="G895" s="89">
        <f>LN('Historical Rates'!G876/'Historical Rates'!G875)</f>
        <v>9.7955091140443807E-3</v>
      </c>
      <c r="H895" s="89">
        <f>LN('Historical Rates'!H876/'Historical Rates'!H875)</f>
        <v>3.144276384168543E-3</v>
      </c>
      <c r="I895" s="89">
        <f>LN('Historical Rates'!I876/'Historical Rates'!I875)</f>
        <v>0</v>
      </c>
      <c r="K895" s="10">
        <f t="shared" si="136"/>
        <v>6.2980489852458767E-3</v>
      </c>
      <c r="L895" s="7">
        <f t="shared" si="130"/>
        <v>1222622.088502225</v>
      </c>
      <c r="M895" s="7">
        <f t="shared" si="131"/>
        <v>-10306.906870394976</v>
      </c>
      <c r="N895" s="7">
        <f t="shared" si="132"/>
        <v>1038655.5992205635</v>
      </c>
      <c r="O895" s="7">
        <f t="shared" si="133"/>
        <v>3456.041800546961</v>
      </c>
      <c r="P895" s="7">
        <f t="shared" si="134"/>
        <v>1288193.699670726</v>
      </c>
      <c r="Q895" s="7">
        <f t="shared" ref="Q895:Q958" si="137">H895*Q$5</f>
        <v>0</v>
      </c>
      <c r="R895" s="7">
        <f t="shared" si="129"/>
        <v>0</v>
      </c>
      <c r="S895" s="163">
        <f t="shared" si="135"/>
        <v>3542620.5223236666</v>
      </c>
    </row>
    <row r="896" spans="1:19" ht="15.75" thickBot="1" x14ac:dyDescent="0.3">
      <c r="A896" s="104">
        <v>132</v>
      </c>
      <c r="B896" s="133">
        <v>42916</v>
      </c>
      <c r="C896" s="89">
        <f>LN('Historical Rates'!C877/'Historical Rates'!C876)</f>
        <v>-5.181599889793595E-3</v>
      </c>
      <c r="D896" s="89">
        <f>LN('Historical Rates'!D877/'Historical Rates'!D876)</f>
        <v>-2.3170099886585869E-3</v>
      </c>
      <c r="E896" s="89">
        <f>LN('Historical Rates'!E877/'Historical Rates'!E876)</f>
        <v>-7.9033075366209118E-4</v>
      </c>
      <c r="F896" s="89">
        <f>LN('Historical Rates'!F877/'Historical Rates'!F876)</f>
        <v>3.6764747293086273E-3</v>
      </c>
      <c r="G896" s="89">
        <f>LN('Historical Rates'!G877/'Historical Rates'!G876)</f>
        <v>-2.5888633881669394E-3</v>
      </c>
      <c r="H896" s="89">
        <f>LN('Historical Rates'!H877/'Historical Rates'!H876)</f>
        <v>-5.3268891094865184E-3</v>
      </c>
      <c r="I896" s="89">
        <f>LN('Historical Rates'!I877/'Historical Rates'!I876)</f>
        <v>-6.9686693160933158E-3</v>
      </c>
      <c r="K896" s="10">
        <f t="shared" si="136"/>
        <v>-3.959854700537448E-3</v>
      </c>
      <c r="L896" s="7">
        <f t="shared" si="130"/>
        <v>-1824574.6126718898</v>
      </c>
      <c r="M896" s="7">
        <f t="shared" si="131"/>
        <v>4192.0248348706727</v>
      </c>
      <c r="N896" s="7">
        <f t="shared" si="132"/>
        <v>-64251.596732880884</v>
      </c>
      <c r="O896" s="7">
        <f t="shared" si="133"/>
        <v>-2306.1423034534228</v>
      </c>
      <c r="P896" s="7">
        <f t="shared" si="134"/>
        <v>-340457.80235795415</v>
      </c>
      <c r="Q896" s="7">
        <f t="shared" si="137"/>
        <v>0</v>
      </c>
      <c r="R896" s="7">
        <f t="shared" si="129"/>
        <v>0</v>
      </c>
      <c r="S896" s="163">
        <f t="shared" si="135"/>
        <v>-2227398.1292313077</v>
      </c>
    </row>
    <row r="897" spans="1:19" ht="15.75" thickBot="1" x14ac:dyDescent="0.3">
      <c r="A897" s="104">
        <v>133</v>
      </c>
      <c r="B897" s="133">
        <v>42919</v>
      </c>
      <c r="C897" s="89">
        <f>LN('Historical Rates'!C878/'Historical Rates'!C877)</f>
        <v>-4.5521233472226846E-3</v>
      </c>
      <c r="D897" s="89">
        <f>LN('Historical Rates'!D878/'Historical Rates'!D877)</f>
        <v>-4.650188045749684E-3</v>
      </c>
      <c r="E897" s="89">
        <f>LN('Historical Rates'!E878/'Historical Rates'!E877)</f>
        <v>-3.6052807193758547E-3</v>
      </c>
      <c r="F897" s="89">
        <f>LN('Historical Rates'!F878/'Historical Rates'!F877)</f>
        <v>-3.6764747293087483E-3</v>
      </c>
      <c r="G897" s="89">
        <f>LN('Historical Rates'!G878/'Historical Rates'!G877)</f>
        <v>-4.8685151642900368E-3</v>
      </c>
      <c r="H897" s="89">
        <f>LN('Historical Rates'!H878/'Historical Rates'!H877)</f>
        <v>-4.8673739317430685E-3</v>
      </c>
      <c r="I897" s="89">
        <f>LN('Historical Rates'!I878/'Historical Rates'!I877)</f>
        <v>-3.5026305512020003E-3</v>
      </c>
      <c r="K897" s="10">
        <f t="shared" si="136"/>
        <v>-4.4899086210557467E-3</v>
      </c>
      <c r="L897" s="7">
        <f t="shared" si="130"/>
        <v>-1602919.7293780912</v>
      </c>
      <c r="M897" s="7">
        <f t="shared" si="131"/>
        <v>8413.3015697041119</v>
      </c>
      <c r="N897" s="7">
        <f t="shared" si="132"/>
        <v>-293098.85996060935</v>
      </c>
      <c r="O897" s="7">
        <f t="shared" si="133"/>
        <v>2306.1423034534987</v>
      </c>
      <c r="P897" s="7">
        <f t="shared" si="134"/>
        <v>-640251.61820306792</v>
      </c>
      <c r="Q897" s="7">
        <f t="shared" si="137"/>
        <v>0</v>
      </c>
      <c r="R897" s="7">
        <f t="shared" si="129"/>
        <v>0</v>
      </c>
      <c r="S897" s="163">
        <f t="shared" si="135"/>
        <v>-2525550.7636686107</v>
      </c>
    </row>
    <row r="898" spans="1:19" ht="15.75" thickBot="1" x14ac:dyDescent="0.3">
      <c r="A898" s="104">
        <v>134</v>
      </c>
      <c r="B898" s="133">
        <v>42920</v>
      </c>
      <c r="C898" s="89">
        <f>LN('Historical Rates'!C879/'Historical Rates'!C878)</f>
        <v>1.3740555531437286E-3</v>
      </c>
      <c r="D898" s="89">
        <f>LN('Historical Rates'!D879/'Historical Rates'!D878)</f>
        <v>-4.2381861198074496E-4</v>
      </c>
      <c r="E898" s="89">
        <f>LN('Historical Rates'!E879/'Historical Rates'!E878)</f>
        <v>-3.0143615940964341E-3</v>
      </c>
      <c r="F898" s="89">
        <f>LN('Historical Rates'!F879/'Historical Rates'!F878)</f>
        <v>-3.6900410874537957E-3</v>
      </c>
      <c r="G898" s="89">
        <f>LN('Historical Rates'!G879/'Historical Rates'!G878)</f>
        <v>-1.8580681442546627E-3</v>
      </c>
      <c r="H898" s="89">
        <f>LN('Historical Rates'!H879/'Historical Rates'!H878)</f>
        <v>1.2190663462677731E-3</v>
      </c>
      <c r="I898" s="89">
        <f>LN('Historical Rates'!I879/'Historical Rates'!I878)</f>
        <v>-3.5149421074446084E-3</v>
      </c>
      <c r="K898" s="10">
        <f t="shared" si="136"/>
        <v>-4.4250078938250378E-6</v>
      </c>
      <c r="L898" s="7">
        <f t="shared" si="130"/>
        <v>483840.30646695592</v>
      </c>
      <c r="M898" s="7">
        <f t="shared" si="131"/>
        <v>766.78916172143101</v>
      </c>
      <c r="N898" s="7">
        <f t="shared" si="132"/>
        <v>-245058.84992269403</v>
      </c>
      <c r="O898" s="7">
        <f t="shared" si="133"/>
        <v>2314.6520729271424</v>
      </c>
      <c r="P898" s="7">
        <f t="shared" si="134"/>
        <v>-244351.94221359689</v>
      </c>
      <c r="Q898" s="7">
        <f t="shared" si="137"/>
        <v>0</v>
      </c>
      <c r="R898" s="7">
        <f t="shared" si="129"/>
        <v>0</v>
      </c>
      <c r="S898" s="163">
        <f t="shared" si="135"/>
        <v>-2489.0444346864533</v>
      </c>
    </row>
    <row r="899" spans="1:19" ht="15.75" thickBot="1" x14ac:dyDescent="0.3">
      <c r="A899" s="104">
        <v>135</v>
      </c>
      <c r="B899" s="133">
        <v>42921</v>
      </c>
      <c r="C899" s="89">
        <f>LN('Historical Rates'!C880/'Historical Rates'!C879)</f>
        <v>6.0049028467600192E-3</v>
      </c>
      <c r="D899" s="89">
        <f>LN('Historical Rates'!D880/'Historical Rates'!D879)</f>
        <v>4.8631029344979948E-3</v>
      </c>
      <c r="E899" s="89">
        <f>LN('Historical Rates'!E880/'Historical Rates'!E879)</f>
        <v>3.998909738715699E-3</v>
      </c>
      <c r="F899" s="89">
        <f>LN('Historical Rates'!F880/'Historical Rates'!F879)</f>
        <v>5.5299680094611755E-3</v>
      </c>
      <c r="G899" s="89">
        <f>LN('Historical Rates'!G880/'Historical Rates'!G879)</f>
        <v>1.7682410613286609E-3</v>
      </c>
      <c r="H899" s="89">
        <f>LN('Historical Rates'!H880/'Historical Rates'!H879)</f>
        <v>6.0731390354847236E-3</v>
      </c>
      <c r="I899" s="89">
        <f>LN('Historical Rates'!I880/'Historical Rates'!I879)</f>
        <v>3.5149421074445919E-3</v>
      </c>
      <c r="K899" s="10">
        <f t="shared" si="136"/>
        <v>4.7286687628063451E-3</v>
      </c>
      <c r="L899" s="7">
        <f t="shared" si="130"/>
        <v>2114480.7624650327</v>
      </c>
      <c r="M899" s="7">
        <f t="shared" si="131"/>
        <v>-8798.5154901082169</v>
      </c>
      <c r="N899" s="7">
        <f t="shared" si="132"/>
        <v>325099.75692152459</v>
      </c>
      <c r="O899" s="7">
        <f t="shared" si="133"/>
        <v>-3468.7830332947115</v>
      </c>
      <c r="P899" s="7">
        <f t="shared" si="134"/>
        <v>232538.90820608739</v>
      </c>
      <c r="Q899" s="7">
        <f t="shared" si="137"/>
        <v>0</v>
      </c>
      <c r="R899" s="7">
        <f t="shared" si="129"/>
        <v>0</v>
      </c>
      <c r="S899" s="163">
        <f t="shared" si="135"/>
        <v>2659852.1290692422</v>
      </c>
    </row>
    <row r="900" spans="1:19" ht="15.75" thickBot="1" x14ac:dyDescent="0.3">
      <c r="A900" s="104">
        <v>136</v>
      </c>
      <c r="B900" s="133">
        <v>42926</v>
      </c>
      <c r="C900" s="89">
        <f>LN('Historical Rates'!C881/'Historical Rates'!C880)</f>
        <v>4.8583592645746508E-3</v>
      </c>
      <c r="D900" s="89">
        <f>LN('Historical Rates'!D881/'Historical Rates'!D880)</f>
        <v>4.8395675730725255E-3</v>
      </c>
      <c r="E900" s="89">
        <f>LN('Historical Rates'!E881/'Historical Rates'!E880)</f>
        <v>2.6479957599162994E-3</v>
      </c>
      <c r="F900" s="89">
        <f>LN('Historical Rates'!F881/'Historical Rates'!F880)</f>
        <v>-7.3801072976225337E-3</v>
      </c>
      <c r="G900" s="89">
        <f>LN('Historical Rates'!G881/'Historical Rates'!G880)</f>
        <v>2.3627592454822303E-3</v>
      </c>
      <c r="H900" s="89">
        <f>LN('Historical Rates'!H881/'Historical Rates'!H880)</f>
        <v>5.0730873386537305E-3</v>
      </c>
      <c r="I900" s="89">
        <f>LN('Historical Rates'!I881/'Historical Rates'!I880)</f>
        <v>0</v>
      </c>
      <c r="K900" s="10">
        <f t="shared" si="136"/>
        <v>3.969145563988836E-3</v>
      </c>
      <c r="L900" s="7">
        <f t="shared" si="130"/>
        <v>1710753.2734904564</v>
      </c>
      <c r="M900" s="7">
        <f t="shared" si="131"/>
        <v>-8755.9343963381634</v>
      </c>
      <c r="N900" s="7">
        <f t="shared" si="132"/>
        <v>215274.37079749987</v>
      </c>
      <c r="O900" s="7">
        <f t="shared" si="133"/>
        <v>4629.3199045796864</v>
      </c>
      <c r="P900" s="7">
        <f t="shared" si="134"/>
        <v>310723.16287318367</v>
      </c>
      <c r="Q900" s="7">
        <f t="shared" si="137"/>
        <v>0</v>
      </c>
      <c r="R900" s="7">
        <f t="shared" si="129"/>
        <v>0</v>
      </c>
      <c r="S900" s="163">
        <f t="shared" si="135"/>
        <v>2232624.1926693814</v>
      </c>
    </row>
    <row r="901" spans="1:19" ht="15.75" thickBot="1" x14ac:dyDescent="0.3">
      <c r="A901" s="104">
        <v>137</v>
      </c>
      <c r="B901" s="133">
        <v>42927</v>
      </c>
      <c r="C901" s="89">
        <f>LN('Historical Rates'!C882/'Historical Rates'!C881)</f>
        <v>7.6878511427915779E-3</v>
      </c>
      <c r="D901" s="89">
        <f>LN('Historical Rates'!D882/'Historical Rates'!D881)</f>
        <v>7.111512924448977E-3</v>
      </c>
      <c r="E901" s="89">
        <f>LN('Historical Rates'!E882/'Historical Rates'!E881)</f>
        <v>1.3055086422298696E-2</v>
      </c>
      <c r="F901" s="89">
        <f>LN('Historical Rates'!F882/'Historical Rates'!F881)</f>
        <v>0</v>
      </c>
      <c r="G901" s="89">
        <f>LN('Historical Rates'!G882/'Historical Rates'!G881)</f>
        <v>9.4547888717321071E-3</v>
      </c>
      <c r="H901" s="89">
        <f>LN('Historical Rates'!H882/'Historical Rates'!H881)</f>
        <v>6.7243288917670559E-3</v>
      </c>
      <c r="I901" s="89">
        <f>LN('Historical Rates'!I882/'Historical Rates'!I881)</f>
        <v>3.5026305512020745E-3</v>
      </c>
      <c r="K901" s="10">
        <f t="shared" si="136"/>
        <v>8.8871033252964464E-3</v>
      </c>
      <c r="L901" s="7">
        <f t="shared" si="130"/>
        <v>2707090.1496597119</v>
      </c>
      <c r="M901" s="7">
        <f t="shared" si="131"/>
        <v>-12866.426531917143</v>
      </c>
      <c r="N901" s="7">
        <f t="shared" si="132"/>
        <v>1061340.6402720865</v>
      </c>
      <c r="O901" s="7">
        <f t="shared" si="133"/>
        <v>0</v>
      </c>
      <c r="P901" s="7">
        <f t="shared" si="134"/>
        <v>1243386.0572718577</v>
      </c>
      <c r="Q901" s="7">
        <f t="shared" si="137"/>
        <v>0</v>
      </c>
      <c r="R901" s="7">
        <f t="shared" si="129"/>
        <v>0</v>
      </c>
      <c r="S901" s="163">
        <f t="shared" si="135"/>
        <v>4998950.4206717387</v>
      </c>
    </row>
    <row r="902" spans="1:19" ht="15.75" thickBot="1" x14ac:dyDescent="0.3">
      <c r="A902" s="104">
        <v>138</v>
      </c>
      <c r="B902" s="133">
        <v>42928</v>
      </c>
      <c r="C902" s="89">
        <f>LN('Historical Rates'!C883/'Historical Rates'!C882)</f>
        <v>2.3254401275498511E-3</v>
      </c>
      <c r="D902" s="89">
        <f>LN('Historical Rates'!D883/'Historical Rates'!D882)</f>
        <v>2.9136336949295576E-3</v>
      </c>
      <c r="E902" s="89">
        <f>LN('Historical Rates'!E883/'Historical Rates'!E882)</f>
        <v>3.0361268402391791E-3</v>
      </c>
      <c r="F902" s="89">
        <f>LN('Historical Rates'!F883/'Historical Rates'!F882)</f>
        <v>-3.710579396535713E-3</v>
      </c>
      <c r="G902" s="89">
        <f>LN('Historical Rates'!G883/'Historical Rates'!G882)</f>
        <v>-4.7358295986509123E-4</v>
      </c>
      <c r="H902" s="89">
        <f>LN('Historical Rates'!H883/'Historical Rates'!H882)</f>
        <v>2.6293788305238089E-3</v>
      </c>
      <c r="I902" s="89">
        <f>LN('Historical Rates'!I883/'Historical Rates'!I882)</f>
        <v>0</v>
      </c>
      <c r="K902" s="10">
        <f t="shared" si="136"/>
        <v>1.7785964065084605E-3</v>
      </c>
      <c r="L902" s="7">
        <f t="shared" si="130"/>
        <v>818847.28853214369</v>
      </c>
      <c r="M902" s="7">
        <f t="shared" si="131"/>
        <v>-5271.4597125806577</v>
      </c>
      <c r="N902" s="7">
        <f t="shared" si="132"/>
        <v>246828.3012713549</v>
      </c>
      <c r="O902" s="7">
        <f t="shared" si="133"/>
        <v>2327.5351380649568</v>
      </c>
      <c r="P902" s="7">
        <f t="shared" si="134"/>
        <v>-62280.232509297297</v>
      </c>
      <c r="Q902" s="7">
        <f t="shared" si="137"/>
        <v>0</v>
      </c>
      <c r="R902" s="7">
        <f t="shared" si="129"/>
        <v>0</v>
      </c>
      <c r="S902" s="163">
        <f t="shared" si="135"/>
        <v>1000451.4327196856</v>
      </c>
    </row>
    <row r="903" spans="1:19" ht="15.75" thickBot="1" x14ac:dyDescent="0.3">
      <c r="A903" s="104">
        <v>139</v>
      </c>
      <c r="B903" s="133">
        <v>42929</v>
      </c>
      <c r="C903" s="89">
        <f>LN('Historical Rates'!C884/'Historical Rates'!C883)</f>
        <v>4.0261141433996341E-3</v>
      </c>
      <c r="D903" s="89">
        <f>LN('Historical Rates'!D884/'Historical Rates'!D883)</f>
        <v>5.8019226161079391E-3</v>
      </c>
      <c r="E903" s="89">
        <f>LN('Historical Rates'!E884/'Historical Rates'!E883)</f>
        <v>9.8772826512833999E-3</v>
      </c>
      <c r="F903" s="89">
        <f>LN('Historical Rates'!F884/'Historical Rates'!F883)</f>
        <v>5.5607186846971792E-3</v>
      </c>
      <c r="G903" s="89">
        <f>LN('Historical Rates'!G884/'Historical Rates'!G883)</f>
        <v>1.0250156016020619E-2</v>
      </c>
      <c r="H903" s="89">
        <f>LN('Historical Rates'!H884/'Historical Rates'!H883)</f>
        <v>3.8122514600135221E-3</v>
      </c>
      <c r="I903" s="89">
        <f>LN('Historical Rates'!I884/'Historical Rates'!I883)</f>
        <v>1.3889112160667093E-2</v>
      </c>
      <c r="K903" s="10">
        <f t="shared" si="136"/>
        <v>6.3195083650899164E-3</v>
      </c>
      <c r="L903" s="7">
        <f t="shared" si="130"/>
        <v>1417698.357651236</v>
      </c>
      <c r="M903" s="7">
        <f t="shared" si="131"/>
        <v>-10497.064672044511</v>
      </c>
      <c r="N903" s="7">
        <f t="shared" si="132"/>
        <v>802994.41567508643</v>
      </c>
      <c r="O903" s="7">
        <f t="shared" si="133"/>
        <v>-3488.0720093499995</v>
      </c>
      <c r="P903" s="7">
        <f t="shared" si="134"/>
        <v>1347983.6776986052</v>
      </c>
      <c r="Q903" s="7">
        <f t="shared" si="137"/>
        <v>0</v>
      </c>
      <c r="R903" s="7">
        <f t="shared" si="129"/>
        <v>0</v>
      </c>
      <c r="S903" s="163">
        <f t="shared" si="135"/>
        <v>3554691.314343533</v>
      </c>
    </row>
    <row r="904" spans="1:19" ht="15.75" thickBot="1" x14ac:dyDescent="0.3">
      <c r="A904" s="104">
        <v>140</v>
      </c>
      <c r="B904" s="133">
        <v>42930</v>
      </c>
      <c r="C904" s="89">
        <f>LN('Historical Rates'!C885/'Historical Rates'!C884)</f>
        <v>-2.926474470003979E-3</v>
      </c>
      <c r="D904" s="89">
        <f>LN('Historical Rates'!D885/'Historical Rates'!D884)</f>
        <v>-2.0682530640590683E-3</v>
      </c>
      <c r="E904" s="89">
        <f>LN('Historical Rates'!E885/'Historical Rates'!E884)</f>
        <v>-8.5367998768315495E-3</v>
      </c>
      <c r="F904" s="89">
        <f>LN('Historical Rates'!F885/'Historical Rates'!F884)</f>
        <v>1.1029523575499604E-2</v>
      </c>
      <c r="G904" s="89">
        <f>LN('Historical Rates'!G885/'Historical Rates'!G884)</f>
        <v>-4.9057866113037356E-3</v>
      </c>
      <c r="H904" s="89">
        <f>LN('Historical Rates'!H885/'Historical Rates'!H884)</f>
        <v>-2.6193609451831499E-3</v>
      </c>
      <c r="I904" s="89">
        <f>LN('Historical Rates'!I885/'Historical Rates'!I884)</f>
        <v>0</v>
      </c>
      <c r="K904" s="10">
        <f t="shared" si="136"/>
        <v>-4.2184090875455518E-3</v>
      </c>
      <c r="L904" s="7">
        <f t="shared" si="130"/>
        <v>-1030486.9415176674</v>
      </c>
      <c r="M904" s="7">
        <f t="shared" si="131"/>
        <v>3741.9641053651649</v>
      </c>
      <c r="N904" s="7">
        <f t="shared" si="132"/>
        <v>-694017.05619316245</v>
      </c>
      <c r="O904" s="7">
        <f t="shared" si="133"/>
        <v>-6918.4892532036365</v>
      </c>
      <c r="P904" s="7">
        <f t="shared" si="134"/>
        <v>-645153.13405708503</v>
      </c>
      <c r="Q904" s="7">
        <f t="shared" si="137"/>
        <v>0</v>
      </c>
      <c r="R904" s="7">
        <f t="shared" si="129"/>
        <v>0</v>
      </c>
      <c r="S904" s="163">
        <f t="shared" si="135"/>
        <v>-2372833.6569157531</v>
      </c>
    </row>
    <row r="905" spans="1:19" ht="15.75" thickBot="1" x14ac:dyDescent="0.3">
      <c r="A905" s="104">
        <v>141</v>
      </c>
      <c r="B905" s="133">
        <v>42933</v>
      </c>
      <c r="C905" s="89">
        <f>LN('Historical Rates'!C886/'Historical Rates'!C885)</f>
        <v>-2.5677094256867177E-3</v>
      </c>
      <c r="D905" s="89">
        <f>LN('Historical Rates'!D886/'Historical Rates'!D885)</f>
        <v>-2.6951400163975226E-3</v>
      </c>
      <c r="E905" s="89">
        <f>LN('Historical Rates'!E886/'Historical Rates'!E885)</f>
        <v>-9.6496643507873101E-4</v>
      </c>
      <c r="F905" s="89">
        <f>LN('Historical Rates'!F886/'Historical Rates'!F885)</f>
        <v>1.8264845260345028E-3</v>
      </c>
      <c r="G905" s="89">
        <f>LN('Historical Rates'!G886/'Historical Rates'!G885)</f>
        <v>-7.8343662448112431E-3</v>
      </c>
      <c r="H905" s="89">
        <f>LN('Historical Rates'!H886/'Historical Rates'!H885)</f>
        <v>-2.3872057171062419E-3</v>
      </c>
      <c r="I905" s="89">
        <f>LN('Historical Rates'!I886/'Historical Rates'!I885)</f>
        <v>-3.4542348680874461E-3</v>
      </c>
      <c r="K905" s="10">
        <f t="shared" si="136"/>
        <v>-3.5718751449513278E-3</v>
      </c>
      <c r="L905" s="7">
        <f t="shared" si="130"/>
        <v>-904156.54054155969</v>
      </c>
      <c r="M905" s="7">
        <f t="shared" si="131"/>
        <v>4876.1524281270376</v>
      </c>
      <c r="N905" s="7">
        <f t="shared" si="132"/>
        <v>-78448.970839306232</v>
      </c>
      <c r="O905" s="7">
        <f t="shared" si="133"/>
        <v>-1145.6989486456625</v>
      </c>
      <c r="P905" s="7">
        <f t="shared" si="134"/>
        <v>-1030286.5445767501</v>
      </c>
      <c r="Q905" s="7">
        <f t="shared" si="137"/>
        <v>0</v>
      </c>
      <c r="R905" s="7">
        <f t="shared" si="129"/>
        <v>0</v>
      </c>
      <c r="S905" s="163">
        <f t="shared" si="135"/>
        <v>-2009161.6024781347</v>
      </c>
    </row>
    <row r="906" spans="1:19" ht="15.75" thickBot="1" x14ac:dyDescent="0.3">
      <c r="A906" s="104">
        <v>142</v>
      </c>
      <c r="B906" s="133">
        <v>42934</v>
      </c>
      <c r="C906" s="89">
        <f>LN('Historical Rates'!C887/'Historical Rates'!C886)</f>
        <v>-3.372477672932383E-3</v>
      </c>
      <c r="D906" s="89">
        <f>LN('Historical Rates'!D887/'Historical Rates'!D886)</f>
        <v>-1.4542435304139849E-3</v>
      </c>
      <c r="E906" s="89">
        <f>LN('Historical Rates'!E887/'Historical Rates'!E886)</f>
        <v>4.5579463219543221E-4</v>
      </c>
      <c r="F906" s="89">
        <f>LN('Historical Rates'!F887/'Historical Rates'!F886)</f>
        <v>3.6429912785010087E-3</v>
      </c>
      <c r="G906" s="89">
        <f>LN('Historical Rates'!G887/'Historical Rates'!G886)</f>
        <v>3.555243279042386E-3</v>
      </c>
      <c r="H906" s="89">
        <f>LN('Historical Rates'!H887/'Historical Rates'!H886)</f>
        <v>-2.6325251532064277E-3</v>
      </c>
      <c r="I906" s="89">
        <f>LN('Historical Rates'!I887/'Historical Rates'!I886)</f>
        <v>3.4542348680873824E-3</v>
      </c>
      <c r="K906" s="10">
        <f t="shared" si="136"/>
        <v>-1.2135049394610357E-3</v>
      </c>
      <c r="L906" s="7">
        <f t="shared" si="130"/>
        <v>-1187536.1422551505</v>
      </c>
      <c r="M906" s="7">
        <f t="shared" si="131"/>
        <v>2631.0741107226677</v>
      </c>
      <c r="N906" s="7">
        <f t="shared" si="132"/>
        <v>37054.780881466009</v>
      </c>
      <c r="O906" s="7">
        <f t="shared" si="133"/>
        <v>-2285.1391392653277</v>
      </c>
      <c r="P906" s="7">
        <f t="shared" si="134"/>
        <v>467545.06984151679</v>
      </c>
      <c r="Q906" s="7">
        <f t="shared" si="137"/>
        <v>0</v>
      </c>
      <c r="R906" s="7">
        <f t="shared" si="129"/>
        <v>0</v>
      </c>
      <c r="S906" s="163">
        <f t="shared" si="135"/>
        <v>-682590.35656071024</v>
      </c>
    </row>
    <row r="907" spans="1:19" ht="15.75" thickBot="1" x14ac:dyDescent="0.3">
      <c r="A907" s="104">
        <v>143</v>
      </c>
      <c r="B907" s="133">
        <v>42935</v>
      </c>
      <c r="C907" s="89">
        <f>LN('Historical Rates'!C888/'Historical Rates'!C887)</f>
        <v>8.9021232837035254E-4</v>
      </c>
      <c r="D907" s="89">
        <f>LN('Historical Rates'!D888/'Historical Rates'!D887)</f>
        <v>4.1493835468113969E-3</v>
      </c>
      <c r="E907" s="89">
        <f>LN('Historical Rates'!E888/'Historical Rates'!E887)</f>
        <v>9.7629413188825512E-3</v>
      </c>
      <c r="F907" s="89">
        <f>LN('Historical Rates'!F888/'Historical Rates'!F887)</f>
        <v>1.8165309263977853E-3</v>
      </c>
      <c r="G907" s="89">
        <f>LN('Historical Rates'!G888/'Historical Rates'!G887)</f>
        <v>9.858675220008755E-3</v>
      </c>
      <c r="H907" s="89">
        <f>LN('Historical Rates'!H888/'Historical Rates'!H887)</f>
        <v>7.1864897092217502E-4</v>
      </c>
      <c r="I907" s="89">
        <f>LN('Historical Rates'!I888/'Historical Rates'!I887)</f>
        <v>3.4423441909729197E-3</v>
      </c>
      <c r="K907" s="10">
        <f t="shared" si="136"/>
        <v>4.2578506973207008E-3</v>
      </c>
      <c r="L907" s="7">
        <f t="shared" si="130"/>
        <v>313466.66064113611</v>
      </c>
      <c r="M907" s="7">
        <f t="shared" si="131"/>
        <v>-7507.2265388495052</v>
      </c>
      <c r="N907" s="7">
        <f t="shared" si="132"/>
        <v>793698.79716944403</v>
      </c>
      <c r="O907" s="7">
        <f t="shared" si="133"/>
        <v>-1139.4553542015387</v>
      </c>
      <c r="P907" s="7">
        <f t="shared" si="134"/>
        <v>1296500.5858967185</v>
      </c>
      <c r="Q907" s="7">
        <f t="shared" si="137"/>
        <v>0</v>
      </c>
      <c r="R907" s="7">
        <f t="shared" si="129"/>
        <v>0</v>
      </c>
      <c r="S907" s="163">
        <f t="shared" si="135"/>
        <v>2395019.3618142474</v>
      </c>
    </row>
    <row r="908" spans="1:19" ht="15.75" thickBot="1" x14ac:dyDescent="0.3">
      <c r="A908" s="104">
        <v>144</v>
      </c>
      <c r="B908" s="133">
        <v>42936</v>
      </c>
      <c r="C908" s="89">
        <f>LN('Historical Rates'!C889/'Historical Rates'!C888)</f>
        <v>3.374595464047812E-4</v>
      </c>
      <c r="D908" s="89">
        <f>LN('Historical Rates'!D889/'Historical Rates'!D888)</f>
        <v>-6.2131098612537182E-4</v>
      </c>
      <c r="E908" s="89">
        <f>LN('Historical Rates'!E889/'Historical Rates'!E888)</f>
        <v>-2.2588670097281652E-3</v>
      </c>
      <c r="F908" s="89">
        <f>LN('Historical Rates'!F889/'Historical Rates'!F888)</f>
        <v>1.8132371241807218E-3</v>
      </c>
      <c r="G908" s="89">
        <f>LN('Historical Rates'!G889/'Historical Rates'!G888)</f>
        <v>1.2876794287318021E-3</v>
      </c>
      <c r="H908" s="89">
        <f>LN('Historical Rates'!H889/'Historical Rates'!H888)</f>
        <v>0</v>
      </c>
      <c r="I908" s="89">
        <f>LN('Historical Rates'!I889/'Historical Rates'!I888)</f>
        <v>0</v>
      </c>
      <c r="K908" s="10">
        <f t="shared" si="136"/>
        <v>1.8580876531267216E-4</v>
      </c>
      <c r="L908" s="7">
        <f t="shared" si="130"/>
        <v>118828.18709849518</v>
      </c>
      <c r="M908" s="7">
        <f t="shared" si="131"/>
        <v>1124.1000672264815</v>
      </c>
      <c r="N908" s="7">
        <f t="shared" si="132"/>
        <v>-183639.33265883761</v>
      </c>
      <c r="O908" s="7">
        <f t="shared" si="133"/>
        <v>-1137.3892508848414</v>
      </c>
      <c r="P908" s="7">
        <f t="shared" si="134"/>
        <v>169340.92020899849</v>
      </c>
      <c r="Q908" s="7">
        <f t="shared" si="137"/>
        <v>0</v>
      </c>
      <c r="R908" s="7">
        <f t="shared" ref="R908:R971" si="138">I908*R$5</f>
        <v>0</v>
      </c>
      <c r="S908" s="163">
        <f t="shared" si="135"/>
        <v>104516.48546499771</v>
      </c>
    </row>
    <row r="909" spans="1:19" ht="15.75" thickBot="1" x14ac:dyDescent="0.3">
      <c r="A909" s="104">
        <v>145</v>
      </c>
      <c r="B909" s="133">
        <v>42937</v>
      </c>
      <c r="C909" s="89">
        <f>LN('Historical Rates'!C890/'Historical Rates'!C889)</f>
        <v>-1.4119527193029331E-3</v>
      </c>
      <c r="D909" s="89">
        <f>LN('Historical Rates'!D890/'Historical Rates'!D889)</f>
        <v>-3.9439594454495266E-3</v>
      </c>
      <c r="E909" s="89">
        <f>LN('Historical Rates'!E890/'Historical Rates'!E889)</f>
        <v>-3.758350751564441E-3</v>
      </c>
      <c r="F909" s="89">
        <f>LN('Historical Rates'!F890/'Historical Rates'!F889)</f>
        <v>-1.8132371241808313E-3</v>
      </c>
      <c r="G909" s="89">
        <f>LN('Historical Rates'!G890/'Historical Rates'!G889)</f>
        <v>-5.9253348687672742E-3</v>
      </c>
      <c r="H909" s="89">
        <f>LN('Historical Rates'!H890/'Historical Rates'!H889)</f>
        <v>-1.9175461292717062E-3</v>
      </c>
      <c r="I909" s="89">
        <f>LN('Historical Rates'!I890/'Historical Rates'!I889)</f>
        <v>-3.4423441909729015E-3</v>
      </c>
      <c r="K909" s="10">
        <f t="shared" si="136"/>
        <v>-2.7976918338157887E-3</v>
      </c>
      <c r="L909" s="7">
        <f t="shared" si="130"/>
        <v>-497184.87353831413</v>
      </c>
      <c r="M909" s="7">
        <f t="shared" si="131"/>
        <v>7135.5652431256558</v>
      </c>
      <c r="N909" s="7">
        <f t="shared" si="132"/>
        <v>-305543.009368308</v>
      </c>
      <c r="O909" s="7">
        <f t="shared" si="133"/>
        <v>1137.3892508849101</v>
      </c>
      <c r="P909" s="7">
        <f t="shared" si="134"/>
        <v>-779232.49904810288</v>
      </c>
      <c r="Q909" s="7">
        <f t="shared" si="137"/>
        <v>0</v>
      </c>
      <c r="R909" s="7">
        <f t="shared" si="138"/>
        <v>0</v>
      </c>
      <c r="S909" s="163">
        <f t="shared" si="135"/>
        <v>-1573687.4274607145</v>
      </c>
    </row>
    <row r="910" spans="1:19" ht="15.75" thickBot="1" x14ac:dyDescent="0.3">
      <c r="A910" s="104">
        <v>146</v>
      </c>
      <c r="B910" s="133">
        <v>42940</v>
      </c>
      <c r="C910" s="89">
        <f>LN('Historical Rates'!C891/'Historical Rates'!C890)</f>
        <v>-1.7831344842104161E-3</v>
      </c>
      <c r="D910" s="89">
        <f>LN('Historical Rates'!D891/'Historical Rates'!D890)</f>
        <v>-1.4569676841031537E-3</v>
      </c>
      <c r="E910" s="89">
        <f>LN('Historical Rates'!E891/'Historical Rates'!E890)</f>
        <v>1.030827406351072E-2</v>
      </c>
      <c r="F910" s="89">
        <f>LN('Historical Rates'!F891/'Historical Rates'!F890)</f>
        <v>3.623192369420331E-3</v>
      </c>
      <c r="G910" s="89">
        <f>LN('Historical Rates'!G891/'Historical Rates'!G890)</f>
        <v>6.5100960105106461E-3</v>
      </c>
      <c r="H910" s="89">
        <f>LN('Historical Rates'!H891/'Historical Rates'!H890)</f>
        <v>-1.4405764796232075E-3</v>
      </c>
      <c r="I910" s="89">
        <f>LN('Historical Rates'!I891/'Historical Rates'!I890)</f>
        <v>3.4423441909729197E-3</v>
      </c>
      <c r="K910" s="10">
        <f t="shared" si="136"/>
        <v>1.8962698516173946E-3</v>
      </c>
      <c r="L910" s="7">
        <f t="shared" si="130"/>
        <v>-627887.5212419593</v>
      </c>
      <c r="M910" s="7">
        <f t="shared" si="131"/>
        <v>2636.0027558191055</v>
      </c>
      <c r="N910" s="7">
        <f t="shared" si="132"/>
        <v>838032.76675208926</v>
      </c>
      <c r="O910" s="7">
        <f t="shared" si="133"/>
        <v>-2272.719877566291</v>
      </c>
      <c r="P910" s="7">
        <f t="shared" si="134"/>
        <v>856133.61871793633</v>
      </c>
      <c r="Q910" s="7">
        <f t="shared" si="137"/>
        <v>0</v>
      </c>
      <c r="R910" s="7">
        <f t="shared" si="138"/>
        <v>0</v>
      </c>
      <c r="S910" s="163">
        <f t="shared" si="135"/>
        <v>1066642.1471063192</v>
      </c>
    </row>
    <row r="911" spans="1:19" ht="15.75" thickBot="1" x14ac:dyDescent="0.3">
      <c r="A911" s="104">
        <v>147</v>
      </c>
      <c r="B911" s="133">
        <v>42941</v>
      </c>
      <c r="C911" s="89">
        <f>LN('Historical Rates'!C892/'Historical Rates'!C891)</f>
        <v>5.2786766323941331E-3</v>
      </c>
      <c r="D911" s="89">
        <f>LN('Historical Rates'!D892/'Historical Rates'!D891)</f>
        <v>8.2970814087540302E-3</v>
      </c>
      <c r="E911" s="89">
        <f>LN('Historical Rates'!E892/'Historical Rates'!E891)</f>
        <v>6.4022560636616448E-3</v>
      </c>
      <c r="F911" s="89">
        <f>LN('Historical Rates'!F892/'Historical Rates'!F891)</f>
        <v>-1.4572206859090723E-2</v>
      </c>
      <c r="G911" s="89">
        <f>LN('Historical Rates'!G892/'Historical Rates'!G891)</f>
        <v>1.043872061178332E-2</v>
      </c>
      <c r="H911" s="89">
        <f>LN('Historical Rates'!H892/'Historical Rates'!H891)</f>
        <v>5.510975969996018E-3</v>
      </c>
      <c r="I911" s="89">
        <f>LN('Historical Rates'!I892/'Historical Rates'!I891)</f>
        <v>1.3652089168327263E-2</v>
      </c>
      <c r="K911" s="10">
        <f t="shared" si="136"/>
        <v>6.6598886943595691E-3</v>
      </c>
      <c r="L911" s="7">
        <f t="shared" si="130"/>
        <v>1858757.8309436659</v>
      </c>
      <c r="M911" s="7">
        <f t="shared" si="131"/>
        <v>-15011.403270892733</v>
      </c>
      <c r="N911" s="7">
        <f t="shared" si="132"/>
        <v>520484.838628595</v>
      </c>
      <c r="O911" s="7">
        <f t="shared" si="133"/>
        <v>9140.7081965018369</v>
      </c>
      <c r="P911" s="7">
        <f t="shared" si="134"/>
        <v>1372781.5438854885</v>
      </c>
      <c r="Q911" s="7">
        <f t="shared" si="137"/>
        <v>0</v>
      </c>
      <c r="R911" s="7">
        <f t="shared" si="138"/>
        <v>0</v>
      </c>
      <c r="S911" s="163">
        <f t="shared" si="135"/>
        <v>3746153.5183833586</v>
      </c>
    </row>
    <row r="912" spans="1:19" ht="15.75" thickBot="1" x14ac:dyDescent="0.3">
      <c r="A912" s="104">
        <v>148</v>
      </c>
      <c r="B912" s="133">
        <v>42942</v>
      </c>
      <c r="C912" s="89">
        <f>LN('Historical Rates'!C893/'Historical Rates'!C892)</f>
        <v>8.261049623056768E-4</v>
      </c>
      <c r="D912" s="89">
        <f>LN('Historical Rates'!D893/'Historical Rates'!D892)</f>
        <v>6.1951473328848944E-4</v>
      </c>
      <c r="E912" s="89">
        <f>LN('Historical Rates'!E893/'Historical Rates'!E892)</f>
        <v>7.3508181094769014E-4</v>
      </c>
      <c r="F912" s="89">
        <f>LN('Historical Rates'!F893/'Historical Rates'!F892)</f>
        <v>0</v>
      </c>
      <c r="G912" s="89">
        <f>LN('Historical Rates'!G893/'Historical Rates'!G892)</f>
        <v>-1.3894117498438802E-3</v>
      </c>
      <c r="H912" s="89">
        <f>LN('Historical Rates'!H893/'Historical Rates'!H892)</f>
        <v>7.1658906685171894E-4</v>
      </c>
      <c r="I912" s="89">
        <f>LN('Historical Rates'!I893/'Historical Rates'!I892)</f>
        <v>-6.8027473227525231E-3</v>
      </c>
      <c r="K912" s="10">
        <f t="shared" si="136"/>
        <v>2.96558024208269E-4</v>
      </c>
      <c r="L912" s="7">
        <f t="shared" si="130"/>
        <v>290892.80795187916</v>
      </c>
      <c r="M912" s="7">
        <f t="shared" si="131"/>
        <v>-1120.8502165401333</v>
      </c>
      <c r="N912" s="7">
        <f t="shared" si="132"/>
        <v>59760.018022631841</v>
      </c>
      <c r="O912" s="7">
        <f t="shared" si="133"/>
        <v>0</v>
      </c>
      <c r="P912" s="7">
        <f t="shared" si="134"/>
        <v>-182719.59543493067</v>
      </c>
      <c r="Q912" s="7">
        <f t="shared" si="137"/>
        <v>0</v>
      </c>
      <c r="R912" s="7">
        <f t="shared" si="138"/>
        <v>0</v>
      </c>
      <c r="S912" s="163">
        <f t="shared" si="135"/>
        <v>166812.38032304015</v>
      </c>
    </row>
    <row r="913" spans="1:19" ht="15.75" thickBot="1" x14ac:dyDescent="0.3">
      <c r="A913" s="104">
        <v>149</v>
      </c>
      <c r="B913" s="133">
        <v>42943</v>
      </c>
      <c r="C913" s="89">
        <f>LN('Historical Rates'!C894/'Historical Rates'!C893)</f>
        <v>-9.485489443367721E-4</v>
      </c>
      <c r="D913" s="89">
        <f>LN('Historical Rates'!D894/'Historical Rates'!D893)</f>
        <v>-1.4461318499996267E-3</v>
      </c>
      <c r="E913" s="89">
        <f>LN('Historical Rates'!E894/'Historical Rates'!E893)</f>
        <v>-2.7593473916950116E-3</v>
      </c>
      <c r="F913" s="89">
        <f>LN('Historical Rates'!F894/'Historical Rates'!F893)</f>
        <v>0</v>
      </c>
      <c r="G913" s="89">
        <f>LN('Historical Rates'!G894/'Historical Rates'!G893)</f>
        <v>-1.1976540037095326E-2</v>
      </c>
      <c r="H913" s="89">
        <f>LN('Historical Rates'!H894/'Historical Rates'!H893)</f>
        <v>-1.4336920018486968E-3</v>
      </c>
      <c r="I913" s="89">
        <f>LN('Historical Rates'!I894/'Historical Rates'!I893)</f>
        <v>-3.418806748785609E-3</v>
      </c>
      <c r="K913" s="10">
        <f t="shared" si="136"/>
        <v>-3.7880112211102204E-3</v>
      </c>
      <c r="L913" s="7">
        <f t="shared" si="130"/>
        <v>-334008.48377402156</v>
      </c>
      <c r="M913" s="7">
        <f t="shared" si="131"/>
        <v>2616.3981421614744</v>
      </c>
      <c r="N913" s="7">
        <f t="shared" si="132"/>
        <v>-224326.93531867376</v>
      </c>
      <c r="O913" s="7">
        <f t="shared" si="133"/>
        <v>0</v>
      </c>
      <c r="P913" s="7">
        <f t="shared" si="134"/>
        <v>-1575018.0250988945</v>
      </c>
      <c r="Q913" s="7">
        <f t="shared" si="137"/>
        <v>0</v>
      </c>
      <c r="R913" s="7">
        <f t="shared" si="138"/>
        <v>0</v>
      </c>
      <c r="S913" s="163">
        <f t="shared" si="135"/>
        <v>-2130737.0460494282</v>
      </c>
    </row>
    <row r="914" spans="1:19" ht="15.75" thickBot="1" x14ac:dyDescent="0.3">
      <c r="A914" s="104">
        <v>150</v>
      </c>
      <c r="B914" s="133">
        <v>42944</v>
      </c>
      <c r="C914" s="89">
        <f>LN('Historical Rates'!C895/'Historical Rates'!C894)</f>
        <v>-3.3116674446294768E-3</v>
      </c>
      <c r="D914" s="89">
        <f>LN('Historical Rates'!D895/'Historical Rates'!D894)</f>
        <v>-1.0342332083322465E-3</v>
      </c>
      <c r="E914" s="89">
        <f>LN('Historical Rates'!E895/'Historical Rates'!E894)</f>
        <v>3.9658099803336179E-3</v>
      </c>
      <c r="F914" s="89">
        <f>LN('Historical Rates'!F895/'Historical Rates'!F894)</f>
        <v>7.3126468462865572E-3</v>
      </c>
      <c r="G914" s="89">
        <f>LN('Historical Rates'!G895/'Historical Rates'!G894)</f>
        <v>-4.9665813648508599E-3</v>
      </c>
      <c r="H914" s="89">
        <f>LN('Historical Rates'!H895/'Historical Rates'!H894)</f>
        <v>-3.1134021077820527E-3</v>
      </c>
      <c r="I914" s="89">
        <f>LN('Historical Rates'!I895/'Historical Rates'!I894)</f>
        <v>0</v>
      </c>
      <c r="K914" s="10">
        <f t="shared" si="136"/>
        <v>-2.6659413491918107E-3</v>
      </c>
      <c r="L914" s="7">
        <f t="shared" si="130"/>
        <v>-1166123.2965873845</v>
      </c>
      <c r="M914" s="7">
        <f t="shared" si="131"/>
        <v>1871.1750556098252</v>
      </c>
      <c r="N914" s="7">
        <f t="shared" si="132"/>
        <v>322408.8426205602</v>
      </c>
      <c r="O914" s="7">
        <f t="shared" si="133"/>
        <v>-4587.0039872701691</v>
      </c>
      <c r="P914" s="7">
        <f t="shared" si="134"/>
        <v>-653148.1670442071</v>
      </c>
      <c r="Q914" s="7">
        <f t="shared" si="137"/>
        <v>0</v>
      </c>
      <c r="R914" s="7">
        <f t="shared" si="138"/>
        <v>0</v>
      </c>
      <c r="S914" s="163">
        <f t="shared" si="135"/>
        <v>-1499578.4499426917</v>
      </c>
    </row>
    <row r="915" spans="1:19" ht="15.75" thickBot="1" x14ac:dyDescent="0.3">
      <c r="A915" s="104">
        <v>151</v>
      </c>
      <c r="B915" s="133">
        <v>42947</v>
      </c>
      <c r="C915" s="89">
        <f>LN('Historical Rates'!C896/'Historical Rates'!C895)</f>
        <v>3.5565404179988039E-3</v>
      </c>
      <c r="D915" s="89">
        <f>LN('Historical Rates'!D896/'Historical Rates'!D895)</f>
        <v>3.0994962307250248E-3</v>
      </c>
      <c r="E915" s="89">
        <f>LN('Historical Rates'!E896/'Historical Rates'!E895)</f>
        <v>3.4017198388119293E-3</v>
      </c>
      <c r="F915" s="89">
        <f>LN('Historical Rates'!F896/'Historical Rates'!F895)</f>
        <v>1.8198367169858993E-3</v>
      </c>
      <c r="G915" s="89">
        <f>LN('Historical Rates'!G896/'Historical Rates'!G895)</f>
        <v>-7.0364528731263346E-3</v>
      </c>
      <c r="H915" s="89">
        <f>LN('Historical Rates'!H896/'Historical Rates'!H895)</f>
        <v>3.5915278639621186E-3</v>
      </c>
      <c r="I915" s="89">
        <f>LN('Historical Rates'!I896/'Historical Rates'!I895)</f>
        <v>6.8259650703998906E-3</v>
      </c>
      <c r="K915" s="10">
        <f t="shared" si="136"/>
        <v>1.0609802401552201E-3</v>
      </c>
      <c r="L915" s="7">
        <f t="shared" si="130"/>
        <v>1252349.3696230915</v>
      </c>
      <c r="M915" s="7">
        <f t="shared" si="131"/>
        <v>-5607.7294609807132</v>
      </c>
      <c r="N915" s="7">
        <f t="shared" si="132"/>
        <v>276549.95110443764</v>
      </c>
      <c r="O915" s="7">
        <f t="shared" si="133"/>
        <v>-1141.5289774637452</v>
      </c>
      <c r="P915" s="7">
        <f t="shared" si="134"/>
        <v>-925354.0733472748</v>
      </c>
      <c r="Q915" s="7">
        <f t="shared" si="137"/>
        <v>0</v>
      </c>
      <c r="R915" s="7">
        <f t="shared" si="138"/>
        <v>0</v>
      </c>
      <c r="S915" s="163">
        <f t="shared" si="135"/>
        <v>596795.98894180998</v>
      </c>
    </row>
    <row r="916" spans="1:19" ht="15.75" thickBot="1" x14ac:dyDescent="0.3">
      <c r="A916" s="104">
        <v>152</v>
      </c>
      <c r="B916" s="133">
        <v>42948</v>
      </c>
      <c r="C916" s="89">
        <f>LN('Historical Rates'!C897/'Historical Rates'!C896)</f>
        <v>4.0622526502641062E-3</v>
      </c>
      <c r="D916" s="89">
        <f>LN('Historical Rates'!D897/'Historical Rates'!D896)</f>
        <v>6.1703198646766389E-3</v>
      </c>
      <c r="E916" s="89">
        <f>LN('Historical Rates'!E897/'Historical Rates'!E896)</f>
        <v>5.2628957910129731E-3</v>
      </c>
      <c r="F916" s="89">
        <f>LN('Historical Rates'!F897/'Historical Rates'!F896)</f>
        <v>-5.4694758045354328E-3</v>
      </c>
      <c r="G916" s="89">
        <f>LN('Historical Rates'!G897/'Historical Rates'!G896)</f>
        <v>2.6370776330558046E-3</v>
      </c>
      <c r="H916" s="89">
        <f>LN('Historical Rates'!H897/'Historical Rates'!H896)</f>
        <v>4.0548654246231964E-3</v>
      </c>
      <c r="I916" s="89">
        <f>LN('Historical Rates'!I897/'Historical Rates'!I896)</f>
        <v>1.0152371464018128E-2</v>
      </c>
      <c r="K916" s="10">
        <f t="shared" si="136"/>
        <v>3.9064307973969694E-3</v>
      </c>
      <c r="L916" s="7">
        <f t="shared" si="130"/>
        <v>1430423.6555451672</v>
      </c>
      <c r="M916" s="7">
        <f t="shared" si="131"/>
        <v>-11163.583341647698</v>
      </c>
      <c r="N916" s="7">
        <f t="shared" si="132"/>
        <v>427858.15488576918</v>
      </c>
      <c r="O916" s="7">
        <f t="shared" si="133"/>
        <v>3430.8380879109409</v>
      </c>
      <c r="P916" s="7">
        <f t="shared" si="134"/>
        <v>346798.39025156025</v>
      </c>
      <c r="Q916" s="7">
        <f t="shared" si="137"/>
        <v>0</v>
      </c>
      <c r="R916" s="7">
        <f t="shared" si="138"/>
        <v>0</v>
      </c>
      <c r="S916" s="163">
        <f t="shared" si="135"/>
        <v>2197347.45542876</v>
      </c>
    </row>
    <row r="917" spans="1:19" ht="15.75" thickBot="1" x14ac:dyDescent="0.3">
      <c r="A917" s="104">
        <v>153</v>
      </c>
      <c r="B917" s="133">
        <v>42949</v>
      </c>
      <c r="C917" s="89">
        <f>LN('Historical Rates'!C898/'Historical Rates'!C897)</f>
        <v>6.077752929497208E-3</v>
      </c>
      <c r="D917" s="89">
        <f>LN('Historical Rates'!D898/'Historical Rates'!D897)</f>
        <v>7.3544764585957234E-3</v>
      </c>
      <c r="E917" s="89">
        <f>LN('Historical Rates'!E898/'Historical Rates'!E897)</f>
        <v>1.3191202803722456E-2</v>
      </c>
      <c r="F917" s="89">
        <f>LN('Historical Rates'!F898/'Historical Rates'!F897)</f>
        <v>5.4694758045354761E-3</v>
      </c>
      <c r="G917" s="89">
        <f>LN('Historical Rates'!G898/'Historical Rates'!G897)</f>
        <v>1.2380872466003074E-2</v>
      </c>
      <c r="H917" s="89">
        <f>LN('Historical Rates'!H898/'Historical Rates'!H897)</f>
        <v>5.6966686218922419E-3</v>
      </c>
      <c r="I917" s="89">
        <f>LN('Historical Rates'!I898/'Historical Rates'!I897)</f>
        <v>6.7114345879867778E-3</v>
      </c>
      <c r="K917" s="10">
        <f t="shared" si="136"/>
        <v>8.5760669315252235E-3</v>
      </c>
      <c r="L917" s="7">
        <f t="shared" si="130"/>
        <v>2140133.1505923253</v>
      </c>
      <c r="M917" s="7">
        <f t="shared" si="131"/>
        <v>-13306.005633473269</v>
      </c>
      <c r="N917" s="7">
        <f t="shared" si="132"/>
        <v>1072406.5070720993</v>
      </c>
      <c r="O917" s="7">
        <f t="shared" si="133"/>
        <v>-3430.8380879109682</v>
      </c>
      <c r="P917" s="7">
        <f t="shared" si="134"/>
        <v>1628191.2171634843</v>
      </c>
      <c r="Q917" s="7">
        <f t="shared" si="137"/>
        <v>0</v>
      </c>
      <c r="R917" s="7">
        <f t="shared" si="138"/>
        <v>0</v>
      </c>
      <c r="S917" s="163">
        <f t="shared" si="135"/>
        <v>4823994.0311065251</v>
      </c>
    </row>
    <row r="918" spans="1:19" ht="15.75" thickBot="1" x14ac:dyDescent="0.3">
      <c r="A918" s="104">
        <v>154</v>
      </c>
      <c r="B918" s="133">
        <v>42950</v>
      </c>
      <c r="C918" s="89">
        <f>LN('Historical Rates'!C899/'Historical Rates'!C898)</f>
        <v>1.5452447920371924E-2</v>
      </c>
      <c r="D918" s="89">
        <f>LN('Historical Rates'!D899/'Historical Rates'!D898)</f>
        <v>1.5150274631278776E-2</v>
      </c>
      <c r="E918" s="89">
        <f>LN('Historical Rates'!E899/'Historical Rates'!E898)</f>
        <v>1.7414292345935969E-2</v>
      </c>
      <c r="F918" s="89">
        <f>LN('Historical Rates'!F899/'Historical Rates'!F898)</f>
        <v>5.4397232958183417E-3</v>
      </c>
      <c r="G918" s="89">
        <f>LN('Historical Rates'!G899/'Historical Rates'!G898)</f>
        <v>1.0784831499269525E-2</v>
      </c>
      <c r="H918" s="89">
        <f>LN('Historical Rates'!H899/'Historical Rates'!H898)</f>
        <v>1.4801162959363656E-2</v>
      </c>
      <c r="I918" s="89">
        <f>LN('Historical Rates'!I899/'Historical Rates'!I898)</f>
        <v>1.3289232118682487E-2</v>
      </c>
      <c r="K918" s="10">
        <f t="shared" si="136"/>
        <v>1.4656863728577187E-2</v>
      </c>
      <c r="L918" s="7">
        <f t="shared" si="130"/>
        <v>5441204.4115332579</v>
      </c>
      <c r="M918" s="7">
        <f t="shared" si="131"/>
        <v>-27410.467723620182</v>
      </c>
      <c r="N918" s="7">
        <f t="shared" si="132"/>
        <v>1415731.4314482063</v>
      </c>
      <c r="O918" s="7">
        <f t="shared" si="133"/>
        <v>-3412.1752317679711</v>
      </c>
      <c r="P918" s="7">
        <f t="shared" si="134"/>
        <v>1418298.1024896677</v>
      </c>
      <c r="Q918" s="7">
        <f t="shared" si="137"/>
        <v>0</v>
      </c>
      <c r="R918" s="7">
        <f t="shared" si="138"/>
        <v>0</v>
      </c>
      <c r="S918" s="163">
        <f t="shared" si="135"/>
        <v>8244411.3025157442</v>
      </c>
    </row>
    <row r="919" spans="1:19" ht="15.75" thickBot="1" x14ac:dyDescent="0.3">
      <c r="A919" s="104">
        <v>155</v>
      </c>
      <c r="B919" s="133">
        <v>42951</v>
      </c>
      <c r="C919" s="89">
        <f>LN('Historical Rates'!C900/'Historical Rates'!C899)</f>
        <v>1.4904909454632833E-3</v>
      </c>
      <c r="D919" s="89">
        <f>LN('Historical Rates'!D900/'Historical Rates'!D899)</f>
        <v>1.4023842827269103E-3</v>
      </c>
      <c r="E919" s="89">
        <f>LN('Historical Rates'!E900/'Historical Rates'!E899)</f>
        <v>2.0644518913243118E-3</v>
      </c>
      <c r="F919" s="89">
        <f>LN('Historical Rates'!F900/'Historical Rates'!F899)</f>
        <v>3.6101122240995722E-3</v>
      </c>
      <c r="G919" s="89">
        <f>LN('Historical Rates'!G900/'Historical Rates'!G899)</f>
        <v>1.5889757340979231E-3</v>
      </c>
      <c r="H919" s="89">
        <f>LN('Historical Rates'!H900/'Historical Rates'!H899)</f>
        <v>1.3982756880883357E-3</v>
      </c>
      <c r="I919" s="89">
        <f>LN('Historical Rates'!I900/'Historical Rates'!I899)</f>
        <v>3.2948958968527058E-3</v>
      </c>
      <c r="K919" s="10">
        <f t="shared" si="136"/>
        <v>1.5943901732665968E-3</v>
      </c>
      <c r="L919" s="7">
        <f t="shared" si="130"/>
        <v>524840.20328670321</v>
      </c>
      <c r="M919" s="7">
        <f t="shared" si="131"/>
        <v>-2537.2483372965526</v>
      </c>
      <c r="N919" s="7">
        <f t="shared" si="132"/>
        <v>167833.94772527792</v>
      </c>
      <c r="O919" s="7">
        <f t="shared" si="133"/>
        <v>-2264.5150948109385</v>
      </c>
      <c r="P919" s="7">
        <f t="shared" si="134"/>
        <v>208963.97581416587</v>
      </c>
      <c r="Q919" s="7">
        <f t="shared" si="137"/>
        <v>0</v>
      </c>
      <c r="R919" s="7">
        <f t="shared" si="138"/>
        <v>0</v>
      </c>
      <c r="S919" s="163">
        <f t="shared" si="135"/>
        <v>896836.36339403945</v>
      </c>
    </row>
    <row r="920" spans="1:19" ht="15.75" thickBot="1" x14ac:dyDescent="0.3">
      <c r="A920" s="104">
        <v>156</v>
      </c>
      <c r="B920" s="133">
        <v>42954</v>
      </c>
      <c r="C920" s="89">
        <f>LN('Historical Rates'!C901/'Historical Rates'!C900)</f>
        <v>-7.0247049297608539E-3</v>
      </c>
      <c r="D920" s="89">
        <f>LN('Historical Rates'!D901/'Historical Rates'!D900)</f>
        <v>-6.628526830907696E-3</v>
      </c>
      <c r="E920" s="89">
        <f>LN('Historical Rates'!E901/'Historical Rates'!E900)</f>
        <v>-4.0574141170923676E-3</v>
      </c>
      <c r="F920" s="89">
        <f>LN('Historical Rates'!F901/'Historical Rates'!F900)</f>
        <v>-5.4200674693392556E-3</v>
      </c>
      <c r="G920" s="89">
        <f>LN('Historical Rates'!G901/'Historical Rates'!G900)</f>
        <v>-5.3548038860190966E-3</v>
      </c>
      <c r="H920" s="89">
        <f>LN('Historical Rates'!H901/'Historical Rates'!H900)</f>
        <v>-7.0110125930457632E-3</v>
      </c>
      <c r="I920" s="89">
        <f>LN('Historical Rates'!I901/'Historical Rates'!I900)</f>
        <v>-3.2948958968526494E-3</v>
      </c>
      <c r="K920" s="10">
        <f t="shared" si="136"/>
        <v>-6.2084928204088081E-3</v>
      </c>
      <c r="L920" s="7">
        <f t="shared" si="130"/>
        <v>-2473579.3092784099</v>
      </c>
      <c r="M920" s="7">
        <f t="shared" si="131"/>
        <v>11992.589255024608</v>
      </c>
      <c r="N920" s="7">
        <f t="shared" si="132"/>
        <v>-329855.99310384167</v>
      </c>
      <c r="O920" s="7">
        <f t="shared" si="133"/>
        <v>3399.8457214924347</v>
      </c>
      <c r="P920" s="7">
        <f t="shared" si="134"/>
        <v>-704202.76767973485</v>
      </c>
      <c r="Q920" s="7">
        <f t="shared" si="137"/>
        <v>0</v>
      </c>
      <c r="R920" s="7">
        <f t="shared" si="138"/>
        <v>0</v>
      </c>
      <c r="S920" s="163">
        <f t="shared" si="135"/>
        <v>-3492245.6350854691</v>
      </c>
    </row>
    <row r="921" spans="1:19" ht="15.75" thickBot="1" x14ac:dyDescent="0.3">
      <c r="A921" s="104">
        <v>157</v>
      </c>
      <c r="B921" s="133">
        <v>42955</v>
      </c>
      <c r="C921" s="89">
        <f>LN('Historical Rates'!C902/'Historical Rates'!C901)</f>
        <v>-5.0824884229620573E-3</v>
      </c>
      <c r="D921" s="89">
        <f>LN('Historical Rates'!D902/'Historical Rates'!D901)</f>
        <v>-5.2535986665225741E-3</v>
      </c>
      <c r="E921" s="89">
        <f>LN('Historical Rates'!E902/'Historical Rates'!E901)</f>
        <v>-1.1837463904527985E-2</v>
      </c>
      <c r="F921" s="89">
        <f>LN('Historical Rates'!F902/'Historical Rates'!F901)</f>
        <v>-1.8132371241808313E-3</v>
      </c>
      <c r="G921" s="89">
        <f>LN('Historical Rates'!G902/'Historical Rates'!G901)</f>
        <v>-1.0972445790694486E-2</v>
      </c>
      <c r="H921" s="89">
        <f>LN('Historical Rates'!H902/'Historical Rates'!H901)</f>
        <v>-5.6444176196770697E-3</v>
      </c>
      <c r="I921" s="89">
        <f>LN('Historical Rates'!I902/'Historical Rates'!I901)</f>
        <v>-1.3289232118682539E-2</v>
      </c>
      <c r="K921" s="10">
        <f t="shared" si="136"/>
        <v>-7.4389205400155357E-3</v>
      </c>
      <c r="L921" s="7">
        <f t="shared" si="130"/>
        <v>-1789674.9156571326</v>
      </c>
      <c r="M921" s="7">
        <f t="shared" si="131"/>
        <v>9505.0155978206349</v>
      </c>
      <c r="N921" s="7">
        <f t="shared" si="132"/>
        <v>-962351.46311787423</v>
      </c>
      <c r="O921" s="7">
        <f t="shared" si="133"/>
        <v>1137.3892508849101</v>
      </c>
      <c r="P921" s="7">
        <f t="shared" si="134"/>
        <v>-1442970.9954825707</v>
      </c>
      <c r="Q921" s="7">
        <f t="shared" si="137"/>
        <v>0</v>
      </c>
      <c r="R921" s="7">
        <f t="shared" si="138"/>
        <v>0</v>
      </c>
      <c r="S921" s="163">
        <f t="shared" si="135"/>
        <v>-4184354.9694088716</v>
      </c>
    </row>
    <row r="922" spans="1:19" ht="15.75" thickBot="1" x14ac:dyDescent="0.3">
      <c r="A922" s="104">
        <v>158</v>
      </c>
      <c r="B922" s="133">
        <v>42956</v>
      </c>
      <c r="C922" s="89">
        <f>LN('Historical Rates'!C903/'Historical Rates'!C902)</f>
        <v>1.5665956868906974E-3</v>
      </c>
      <c r="D922" s="89">
        <f>LN('Historical Rates'!D903/'Historical Rates'!D902)</f>
        <v>4.0436771638094797E-3</v>
      </c>
      <c r="E922" s="89">
        <f>LN('Historical Rates'!E903/'Historical Rates'!E902)</f>
        <v>2.3226442631894559E-3</v>
      </c>
      <c r="F922" s="89">
        <f>LN('Historical Rates'!F903/'Historical Rates'!F902)</f>
        <v>5.4298775943694604E-3</v>
      </c>
      <c r="G922" s="89">
        <f>LN('Historical Rates'!G903/'Historical Rates'!G902)</f>
        <v>1.7883061302736228E-3</v>
      </c>
      <c r="H922" s="89">
        <f>LN('Historical Rates'!H903/'Historical Rates'!H902)</f>
        <v>1.6495820872677006E-3</v>
      </c>
      <c r="I922" s="89">
        <f>LN('Historical Rates'!I903/'Historical Rates'!I902)</f>
        <v>6.6666913581890771E-3</v>
      </c>
      <c r="K922" s="10">
        <f t="shared" si="136"/>
        <v>1.71542624534829E-3</v>
      </c>
      <c r="L922" s="7">
        <f t="shared" si="130"/>
        <v>551638.64046166406</v>
      </c>
      <c r="M922" s="7">
        <f t="shared" si="131"/>
        <v>-7315.9784281734992</v>
      </c>
      <c r="N922" s="7">
        <f t="shared" si="132"/>
        <v>188824.23828365098</v>
      </c>
      <c r="O922" s="7">
        <f t="shared" si="133"/>
        <v>-3405.9993186201314</v>
      </c>
      <c r="P922" s="7">
        <f t="shared" si="134"/>
        <v>235177.63735200788</v>
      </c>
      <c r="Q922" s="7">
        <f t="shared" si="137"/>
        <v>0</v>
      </c>
      <c r="R922" s="7">
        <f t="shared" si="138"/>
        <v>0</v>
      </c>
      <c r="S922" s="163">
        <f t="shared" si="135"/>
        <v>964918.53835052939</v>
      </c>
    </row>
    <row r="923" spans="1:19" ht="15.75" thickBot="1" x14ac:dyDescent="0.3">
      <c r="A923" s="104">
        <v>159</v>
      </c>
      <c r="B923" s="133">
        <v>42957</v>
      </c>
      <c r="C923" s="89">
        <f>LN('Historical Rates'!C904/'Historical Rates'!C903)</f>
        <v>6.0188391476639251E-4</v>
      </c>
      <c r="D923" s="89">
        <f>LN('Historical Rates'!D904/'Historical Rates'!D903)</f>
        <v>4.4292401785041829E-3</v>
      </c>
      <c r="E923" s="89">
        <f>LN('Historical Rates'!E904/'Historical Rates'!E903)</f>
        <v>-4.3946007003917379E-3</v>
      </c>
      <c r="F923" s="89">
        <f>LN('Historical Rates'!F904/'Historical Rates'!F903)</f>
        <v>0</v>
      </c>
      <c r="G923" s="89">
        <f>LN('Historical Rates'!G904/'Historical Rates'!G903)</f>
        <v>1.0721151490594215E-2</v>
      </c>
      <c r="H923" s="89">
        <f>LN('Historical Rates'!H904/'Historical Rates'!H903)</f>
        <v>1.176609148567474E-3</v>
      </c>
      <c r="I923" s="89">
        <f>LN('Historical Rates'!I904/'Historical Rates'!I903)</f>
        <v>6.6225407604934569E-3</v>
      </c>
      <c r="K923" s="10">
        <f t="shared" si="136"/>
        <v>2.2339412743672339E-3</v>
      </c>
      <c r="L923" s="7">
        <f t="shared" si="130"/>
        <v>211938.80925107026</v>
      </c>
      <c r="M923" s="7">
        <f t="shared" si="131"/>
        <v>-8013.5540713167293</v>
      </c>
      <c r="N923" s="7">
        <f t="shared" si="132"/>
        <v>-357268.28381061577</v>
      </c>
      <c r="O923" s="7">
        <f t="shared" si="133"/>
        <v>0</v>
      </c>
      <c r="P923" s="7">
        <f t="shared" si="134"/>
        <v>1409923.6336371098</v>
      </c>
      <c r="Q923" s="7">
        <f t="shared" si="137"/>
        <v>0</v>
      </c>
      <c r="R923" s="7">
        <f t="shared" si="138"/>
        <v>0</v>
      </c>
      <c r="S923" s="163">
        <f t="shared" si="135"/>
        <v>1256580.6050062475</v>
      </c>
    </row>
    <row r="924" spans="1:19" ht="15.75" thickBot="1" x14ac:dyDescent="0.3">
      <c r="A924" s="104">
        <v>160</v>
      </c>
      <c r="B924" s="133">
        <v>42958</v>
      </c>
      <c r="C924" s="89">
        <f>LN('Historical Rates'!C905/'Historical Rates'!C904)</f>
        <v>9.0214717130799986E-4</v>
      </c>
      <c r="D924" s="89">
        <f>LN('Historical Rates'!D905/'Historical Rates'!D904)</f>
        <v>4.6096884913663675E-3</v>
      </c>
      <c r="E924" s="89">
        <f>LN('Historical Rates'!E905/'Historical Rates'!E904)</f>
        <v>-2.4355551642998717E-3</v>
      </c>
      <c r="F924" s="89">
        <f>LN('Historical Rates'!F905/'Historical Rates'!F904)</f>
        <v>3.6036075032983964E-3</v>
      </c>
      <c r="G924" s="89">
        <f>LN('Historical Rates'!G905/'Historical Rates'!G904)</f>
        <v>-1.8853427480640895E-3</v>
      </c>
      <c r="H924" s="89">
        <f>LN('Historical Rates'!H905/'Historical Rates'!H904)</f>
        <v>1.1752263663137488E-3</v>
      </c>
      <c r="I924" s="89">
        <f>LN('Historical Rates'!I905/'Historical Rates'!I904)</f>
        <v>0</v>
      </c>
      <c r="K924" s="10">
        <f t="shared" si="136"/>
        <v>-2.4688861685163684E-4</v>
      </c>
      <c r="L924" s="7">
        <f t="shared" si="130"/>
        <v>317669.22585138149</v>
      </c>
      <c r="M924" s="7">
        <f t="shared" si="131"/>
        <v>-8340.0281964311962</v>
      </c>
      <c r="N924" s="7">
        <f t="shared" si="132"/>
        <v>-198003.56687649278</v>
      </c>
      <c r="O924" s="7">
        <f t="shared" si="133"/>
        <v>-2260.4348785939851</v>
      </c>
      <c r="P924" s="7">
        <f t="shared" si="134"/>
        <v>-247938.78720340389</v>
      </c>
      <c r="Q924" s="7">
        <f t="shared" si="137"/>
        <v>0</v>
      </c>
      <c r="R924" s="7">
        <f t="shared" si="138"/>
        <v>0</v>
      </c>
      <c r="S924" s="163">
        <f t="shared" si="135"/>
        <v>-138873.59130354034</v>
      </c>
    </row>
    <row r="925" spans="1:19" ht="15.75" thickBot="1" x14ac:dyDescent="0.3">
      <c r="A925" s="104">
        <v>161</v>
      </c>
      <c r="B925" s="133">
        <v>42961</v>
      </c>
      <c r="C925" s="89">
        <f>LN('Historical Rates'!C906/'Historical Rates'!C905)</f>
        <v>1.4417447605958233E-3</v>
      </c>
      <c r="D925" s="89">
        <f>LN('Historical Rates'!D906/'Historical Rates'!D905)</f>
        <v>-6.0006002400604848E-4</v>
      </c>
      <c r="E925" s="89">
        <f>LN('Historical Rates'!E906/'Historical Rates'!E905)</f>
        <v>5.3504127637819263E-3</v>
      </c>
      <c r="F925" s="89">
        <f>LN('Historical Rates'!F906/'Historical Rates'!F905)</f>
        <v>-3.6036075032985443E-3</v>
      </c>
      <c r="G925" s="89">
        <f>LN('Historical Rates'!G906/'Historical Rates'!G905)</f>
        <v>5.8763249671413328E-3</v>
      </c>
      <c r="H925" s="89">
        <f>LN('Historical Rates'!H906/'Historical Rates'!H905)</f>
        <v>9.3918767175957035E-4</v>
      </c>
      <c r="I925" s="89">
        <f>LN('Historical Rates'!I906/'Historical Rates'!I905)</f>
        <v>9.8522964430116395E-3</v>
      </c>
      <c r="K925" s="10">
        <f t="shared" si="136"/>
        <v>3.0556397364548179E-3</v>
      </c>
      <c r="L925" s="7">
        <f t="shared" si="130"/>
        <v>507675.41764801095</v>
      </c>
      <c r="M925" s="7">
        <f t="shared" si="131"/>
        <v>1085.6519977726791</v>
      </c>
      <c r="N925" s="7">
        <f t="shared" si="132"/>
        <v>434973.03079763014</v>
      </c>
      <c r="O925" s="7">
        <f t="shared" si="133"/>
        <v>2260.4348785940779</v>
      </c>
      <c r="P925" s="7">
        <f t="shared" si="134"/>
        <v>772787.27545012766</v>
      </c>
      <c r="Q925" s="7">
        <f t="shared" si="137"/>
        <v>0</v>
      </c>
      <c r="R925" s="7">
        <f t="shared" si="138"/>
        <v>0</v>
      </c>
      <c r="S925" s="163">
        <f t="shared" si="135"/>
        <v>1718781.8107721354</v>
      </c>
    </row>
    <row r="926" spans="1:19" ht="15.75" thickBot="1" x14ac:dyDescent="0.3">
      <c r="A926" s="104">
        <v>162</v>
      </c>
      <c r="B926" s="133">
        <v>42962</v>
      </c>
      <c r="C926" s="89">
        <f>LN('Historical Rates'!C907/'Historical Rates'!C906)</f>
        <v>-2.2536405818325252E-3</v>
      </c>
      <c r="D926" s="89">
        <f>LN('Historical Rates'!D907/'Historical Rates'!D906)</f>
        <v>-3.0057131134930844E-3</v>
      </c>
      <c r="E926" s="89">
        <f>LN('Historical Rates'!E907/'Historical Rates'!E906)</f>
        <v>1.1482668812931752E-3</v>
      </c>
      <c r="F926" s="89">
        <f>LN('Historical Rates'!F907/'Historical Rates'!F906)</f>
        <v>3.6036075032983964E-3</v>
      </c>
      <c r="G926" s="89">
        <f>LN('Historical Rates'!G907/'Historical Rates'!G906)</f>
        <v>-8.4635733180208426E-3</v>
      </c>
      <c r="H926" s="89">
        <f>LN('Historical Rates'!H907/'Historical Rates'!H906)</f>
        <v>-2.3496251411219506E-3</v>
      </c>
      <c r="I926" s="89">
        <f>LN('Historical Rates'!I907/'Historical Rates'!I906)</f>
        <v>-9.8522964430117071E-3</v>
      </c>
      <c r="K926" s="10">
        <f t="shared" si="136"/>
        <v>-3.2179297612984527E-3</v>
      </c>
      <c r="L926" s="7">
        <f t="shared" si="130"/>
        <v>-793564.8215135592</v>
      </c>
      <c r="M926" s="7">
        <f t="shared" si="131"/>
        <v>5438.0533877431144</v>
      </c>
      <c r="N926" s="7">
        <f t="shared" si="132"/>
        <v>93350.765178645626</v>
      </c>
      <c r="O926" s="7">
        <f t="shared" si="133"/>
        <v>-2260.4348785939851</v>
      </c>
      <c r="P926" s="7">
        <f t="shared" si="134"/>
        <v>-1113032.6865138491</v>
      </c>
      <c r="Q926" s="7">
        <f t="shared" si="137"/>
        <v>0</v>
      </c>
      <c r="R926" s="7">
        <f t="shared" si="138"/>
        <v>0</v>
      </c>
      <c r="S926" s="163">
        <f t="shared" si="135"/>
        <v>-1810069.1243396136</v>
      </c>
    </row>
    <row r="927" spans="1:19" ht="15.75" thickBot="1" x14ac:dyDescent="0.3">
      <c r="A927" s="104">
        <v>163</v>
      </c>
      <c r="B927" s="133">
        <v>42963</v>
      </c>
      <c r="C927" s="89">
        <f>LN('Historical Rates'!C908/'Historical Rates'!C907)</f>
        <v>1.4729535376179759E-3</v>
      </c>
      <c r="D927" s="89">
        <f>LN('Historical Rates'!D908/'Historical Rates'!D907)</f>
        <v>2.0066218588456899E-4</v>
      </c>
      <c r="E927" s="89">
        <f>LN('Historical Rates'!E908/'Historical Rates'!E907)</f>
        <v>-2.4256672900347513E-3</v>
      </c>
      <c r="F927" s="89">
        <f>LN('Historical Rates'!F908/'Historical Rates'!F907)</f>
        <v>-1.8001805041478545E-3</v>
      </c>
      <c r="G927" s="89">
        <f>LN('Historical Rates'!G908/'Historical Rates'!G907)</f>
        <v>-2.5355943812417352E-3</v>
      </c>
      <c r="H927" s="89">
        <f>LN('Historical Rates'!H908/'Historical Rates'!H907)</f>
        <v>1.1755026626903877E-3</v>
      </c>
      <c r="I927" s="89">
        <f>LN('Historical Rates'!I908/'Historical Rates'!I907)</f>
        <v>-3.3057881344994329E-3</v>
      </c>
      <c r="K927" s="10">
        <f t="shared" si="136"/>
        <v>-1.9948974951106168E-5</v>
      </c>
      <c r="L927" s="7">
        <f t="shared" si="130"/>
        <v>518664.83085209102</v>
      </c>
      <c r="M927" s="7">
        <f t="shared" si="131"/>
        <v>-363.04585252761171</v>
      </c>
      <c r="N927" s="7">
        <f t="shared" si="132"/>
        <v>-197199.7113933496</v>
      </c>
      <c r="O927" s="7">
        <f t="shared" si="133"/>
        <v>1129.1992248368247</v>
      </c>
      <c r="P927" s="7">
        <f t="shared" si="134"/>
        <v>-333452.46978056122</v>
      </c>
      <c r="Q927" s="7">
        <f t="shared" si="137"/>
        <v>0</v>
      </c>
      <c r="R927" s="7">
        <f t="shared" si="138"/>
        <v>0</v>
      </c>
      <c r="S927" s="163">
        <f t="shared" si="135"/>
        <v>-11221.196949510602</v>
      </c>
    </row>
    <row r="928" spans="1:19" ht="15.75" thickBot="1" x14ac:dyDescent="0.3">
      <c r="A928" s="104">
        <v>164</v>
      </c>
      <c r="B928" s="133">
        <v>42964</v>
      </c>
      <c r="C928" s="89">
        <f>LN('Historical Rates'!C909/'Historical Rates'!C908)</f>
        <v>-6.3100015615103941E-4</v>
      </c>
      <c r="D928" s="89">
        <f>LN('Historical Rates'!D909/'Historical Rates'!D908)</f>
        <v>-2.4106078366873777E-3</v>
      </c>
      <c r="E928" s="89">
        <f>LN('Historical Rates'!E909/'Historical Rates'!E908)</f>
        <v>-3.0211503341762112E-3</v>
      </c>
      <c r="F928" s="89">
        <f>LN('Historical Rates'!F909/'Historical Rates'!F908)</f>
        <v>7.1813594086645761E-3</v>
      </c>
      <c r="G928" s="89">
        <f>LN('Historical Rates'!G909/'Historical Rates'!G908)</f>
        <v>-1.5770570716974318E-3</v>
      </c>
      <c r="H928" s="89">
        <f>LN('Historical Rates'!H909/'Historical Rates'!H908)</f>
        <v>-7.0513576784684445E-4</v>
      </c>
      <c r="I928" s="89">
        <f>LN('Historical Rates'!I909/'Historical Rates'!I908)</f>
        <v>-6.6445427186686131E-3</v>
      </c>
      <c r="K928" s="10">
        <f t="shared" si="136"/>
        <v>-1.2006188493636275E-3</v>
      </c>
      <c r="L928" s="7">
        <f t="shared" si="130"/>
        <v>-222191.38682879781</v>
      </c>
      <c r="M928" s="7">
        <f t="shared" si="131"/>
        <v>4361.3657118404344</v>
      </c>
      <c r="N928" s="7">
        <f t="shared" si="132"/>
        <v>-245610.75479025621</v>
      </c>
      <c r="O928" s="7">
        <f t="shared" si="133"/>
        <v>-4504.6513162730289</v>
      </c>
      <c r="P928" s="7">
        <f t="shared" si="134"/>
        <v>-207396.56919608594</v>
      </c>
      <c r="Q928" s="7">
        <f t="shared" si="137"/>
        <v>0</v>
      </c>
      <c r="R928" s="7">
        <f t="shared" si="138"/>
        <v>0</v>
      </c>
      <c r="S928" s="163">
        <f t="shared" si="135"/>
        <v>-675341.9964195725</v>
      </c>
    </row>
    <row r="929" spans="1:19" ht="15.75" thickBot="1" x14ac:dyDescent="0.3">
      <c r="A929" s="104">
        <v>165</v>
      </c>
      <c r="B929" s="133">
        <v>42965</v>
      </c>
      <c r="C929" s="89">
        <f>LN('Historical Rates'!C910/'Historical Rates'!C909)</f>
        <v>-6.0116023944200238E-5</v>
      </c>
      <c r="D929" s="89">
        <f>LN('Historical Rates'!D910/'Historical Rates'!D909)</f>
        <v>2.6112297653369219E-3</v>
      </c>
      <c r="E929" s="89">
        <f>LN('Historical Rates'!E910/'Historical Rates'!E909)</f>
        <v>-1.5140048312151828E-3</v>
      </c>
      <c r="F929" s="89">
        <f>LN('Historical Rates'!F910/'Historical Rates'!F909)</f>
        <v>1.7873105740956587E-3</v>
      </c>
      <c r="G929" s="89">
        <f>LN('Historical Rates'!G910/'Historical Rates'!G909)</f>
        <v>4.8982545892016114E-3</v>
      </c>
      <c r="H929" s="89">
        <f>LN('Historical Rates'!H910/'Historical Rates'!H909)</f>
        <v>0</v>
      </c>
      <c r="I929" s="89">
        <f>LN('Historical Rates'!I910/'Historical Rates'!I909)</f>
        <v>6.6445427186685108E-3</v>
      </c>
      <c r="K929" s="10">
        <f t="shared" si="136"/>
        <v>8.7834491200996937E-4</v>
      </c>
      <c r="L929" s="7">
        <f t="shared" si="130"/>
        <v>-21168.398455352846</v>
      </c>
      <c r="M929" s="7">
        <f t="shared" si="131"/>
        <v>-4724.3387294084077</v>
      </c>
      <c r="N929" s="7">
        <f t="shared" si="132"/>
        <v>-123084.19913577418</v>
      </c>
      <c r="O929" s="7">
        <f t="shared" si="133"/>
        <v>-1121.1263038129839</v>
      </c>
      <c r="P929" s="7">
        <f t="shared" si="134"/>
        <v>644162.60836773366</v>
      </c>
      <c r="Q929" s="7">
        <f t="shared" si="137"/>
        <v>0</v>
      </c>
      <c r="R929" s="7">
        <f t="shared" si="138"/>
        <v>0</v>
      </c>
      <c r="S929" s="163">
        <f t="shared" si="135"/>
        <v>494064.54574338521</v>
      </c>
    </row>
    <row r="930" spans="1:19" ht="15.75" thickBot="1" x14ac:dyDescent="0.3">
      <c r="A930" s="104">
        <v>166</v>
      </c>
      <c r="B930" s="133">
        <v>42968</v>
      </c>
      <c r="C930" s="89">
        <f>LN('Historical Rates'!C911/'Historical Rates'!C910)</f>
        <v>3.6064194656671643E-4</v>
      </c>
      <c r="D930" s="89">
        <f>LN('Historical Rates'!D911/'Historical Rates'!D910)</f>
        <v>6.0162440398849786E-4</v>
      </c>
      <c r="E930" s="89">
        <f>LN('Historical Rates'!E911/'Historical Rates'!E910)</f>
        <v>3.000117639316147E-3</v>
      </c>
      <c r="F930" s="89">
        <f>LN('Historical Rates'!F911/'Historical Rates'!F910)</f>
        <v>0</v>
      </c>
      <c r="G930" s="89">
        <f>LN('Historical Rates'!G911/'Historical Rates'!G910)</f>
        <v>6.2627053054839562E-3</v>
      </c>
      <c r="H930" s="89">
        <f>LN('Historical Rates'!H911/'Historical Rates'!H910)</f>
        <v>4.7014575384077295E-4</v>
      </c>
      <c r="I930" s="89">
        <f>LN('Historical Rates'!I911/'Historical Rates'!I910)</f>
        <v>9.8847592325419249E-3</v>
      </c>
      <c r="K930" s="10">
        <f t="shared" si="136"/>
        <v>2.1216250412870626E-3</v>
      </c>
      <c r="L930" s="7">
        <f t="shared" si="130"/>
        <v>126991.30653957433</v>
      </c>
      <c r="M930" s="7">
        <f t="shared" si="131"/>
        <v>-1088.4823350477459</v>
      </c>
      <c r="N930" s="7">
        <f t="shared" si="132"/>
        <v>243900.85773501344</v>
      </c>
      <c r="O930" s="7">
        <f t="shared" si="133"/>
        <v>0</v>
      </c>
      <c r="P930" s="7">
        <f t="shared" si="134"/>
        <v>823599.61319947266</v>
      </c>
      <c r="Q930" s="7">
        <f t="shared" si="137"/>
        <v>0</v>
      </c>
      <c r="R930" s="7">
        <f t="shared" si="138"/>
        <v>0</v>
      </c>
      <c r="S930" s="163">
        <f t="shared" si="135"/>
        <v>1193403.2951390126</v>
      </c>
    </row>
    <row r="931" spans="1:19" ht="15.75" thickBot="1" x14ac:dyDescent="0.3">
      <c r="A931" s="104">
        <v>167</v>
      </c>
      <c r="B931" s="133">
        <v>42969</v>
      </c>
      <c r="C931" s="89">
        <f>LN('Historical Rates'!C912/'Historical Rates'!C911)</f>
        <v>-6.612762872852476E-4</v>
      </c>
      <c r="D931" s="89">
        <f>LN('Historical Rates'!D912/'Historical Rates'!D911)</f>
        <v>-6.016244039883542E-4</v>
      </c>
      <c r="E931" s="89">
        <f>LN('Historical Rates'!E912/'Historical Rates'!E911)</f>
        <v>-4.865868589508015E-4</v>
      </c>
      <c r="F931" s="89">
        <f>LN('Historical Rates'!F912/'Historical Rates'!F911)</f>
        <v>5.342844410495446E-3</v>
      </c>
      <c r="G931" s="89">
        <f>LN('Historical Rates'!G912/'Historical Rates'!G911)</f>
        <v>-6.7572723512171595E-3</v>
      </c>
      <c r="H931" s="89">
        <f>LN('Historical Rates'!H912/'Historical Rates'!H911)</f>
        <v>-9.4051264868436752E-4</v>
      </c>
      <c r="I931" s="89">
        <f>LN('Historical Rates'!I912/'Historical Rates'!I911)</f>
        <v>0</v>
      </c>
      <c r="K931" s="10">
        <f t="shared" si="136"/>
        <v>-2.0681304296110642E-3</v>
      </c>
      <c r="L931" s="7">
        <f t="shared" si="130"/>
        <v>-232852.3914243498</v>
      </c>
      <c r="M931" s="7">
        <f t="shared" si="131"/>
        <v>1088.482335047486</v>
      </c>
      <c r="N931" s="7">
        <f t="shared" si="132"/>
        <v>-39558.099557635484</v>
      </c>
      <c r="O931" s="7">
        <f t="shared" si="133"/>
        <v>-3351.4060133714784</v>
      </c>
      <c r="P931" s="7">
        <f t="shared" si="134"/>
        <v>-888639.43348454928</v>
      </c>
      <c r="Q931" s="7">
        <f t="shared" si="137"/>
        <v>0</v>
      </c>
      <c r="R931" s="7">
        <f t="shared" si="138"/>
        <v>0</v>
      </c>
      <c r="S931" s="163">
        <f t="shared" si="135"/>
        <v>-1163312.8481448586</v>
      </c>
    </row>
    <row r="932" spans="1:19" ht="15.75" thickBot="1" x14ac:dyDescent="0.3">
      <c r="A932" s="104">
        <v>168</v>
      </c>
      <c r="B932" s="133">
        <v>42970</v>
      </c>
      <c r="C932" s="89">
        <f>LN('Historical Rates'!C913/'Historical Rates'!C912)</f>
        <v>1.5022687078502274E-3</v>
      </c>
      <c r="D932" s="89">
        <f>LN('Historical Rates'!D913/'Historical Rates'!D912)</f>
        <v>3.0045090202987222E-3</v>
      </c>
      <c r="E932" s="89">
        <f>LN('Historical Rates'!E913/'Historical Rates'!E912)</f>
        <v>2.8648917123932104E-3</v>
      </c>
      <c r="F932" s="89">
        <f>LN('Historical Rates'!F913/'Historical Rates'!F912)</f>
        <v>1.7746233583684796E-3</v>
      </c>
      <c r="G932" s="89">
        <f>LN('Historical Rates'!G913/'Historical Rates'!G912)</f>
        <v>3.4568437741099426E-3</v>
      </c>
      <c r="H932" s="89">
        <f>LN('Historical Rates'!H913/'Historical Rates'!H912)</f>
        <v>1.1755026626903877E-3</v>
      </c>
      <c r="I932" s="89">
        <f>LN('Historical Rates'!I913/'Historical Rates'!I912)</f>
        <v>0</v>
      </c>
      <c r="K932" s="10">
        <f t="shared" si="136"/>
        <v>2.1510425326539094E-3</v>
      </c>
      <c r="L932" s="7">
        <f t="shared" si="130"/>
        <v>528987.4563943058</v>
      </c>
      <c r="M932" s="7">
        <f t="shared" si="131"/>
        <v>-5435.8748953762397</v>
      </c>
      <c r="N932" s="7">
        <f t="shared" si="132"/>
        <v>232907.38230181864</v>
      </c>
      <c r="O932" s="7">
        <f t="shared" si="133"/>
        <v>-1113.1679940037961</v>
      </c>
      <c r="P932" s="7">
        <f t="shared" si="134"/>
        <v>454604.68860875856</v>
      </c>
      <c r="Q932" s="7">
        <f t="shared" si="137"/>
        <v>0</v>
      </c>
      <c r="R932" s="7">
        <f t="shared" si="138"/>
        <v>0</v>
      </c>
      <c r="S932" s="163">
        <f t="shared" si="135"/>
        <v>1209950.484415503</v>
      </c>
    </row>
    <row r="933" spans="1:19" ht="15.75" thickBot="1" x14ac:dyDescent="0.3">
      <c r="A933" s="104">
        <v>169</v>
      </c>
      <c r="B933" s="133">
        <v>42971</v>
      </c>
      <c r="C933" s="89">
        <f>LN('Historical Rates'!C914/'Historical Rates'!C913)</f>
        <v>7.2028814638737989E-4</v>
      </c>
      <c r="D933" s="89">
        <f>LN('Historical Rates'!D914/'Historical Rates'!D913)</f>
        <v>3.9992002132689132E-4</v>
      </c>
      <c r="E933" s="89">
        <f>LN('Historical Rates'!E914/'Historical Rates'!E913)</f>
        <v>2.7548226788444621E-3</v>
      </c>
      <c r="F933" s="89">
        <f>LN('Historical Rates'!F914/'Historical Rates'!F913)</f>
        <v>0</v>
      </c>
      <c r="G933" s="89">
        <f>LN('Historical Rates'!G914/'Historical Rates'!G913)</f>
        <v>-1.2477332050392551E-3</v>
      </c>
      <c r="H933" s="89">
        <f>LN('Historical Rates'!H914/'Historical Rates'!H913)</f>
        <v>9.3940824193588406E-4</v>
      </c>
      <c r="I933" s="89">
        <f>LN('Historical Rates'!I914/'Historical Rates'!I913)</f>
        <v>0</v>
      </c>
      <c r="K933" s="10">
        <f t="shared" si="136"/>
        <v>5.5605813924655483E-4</v>
      </c>
      <c r="L933" s="7">
        <f t="shared" si="130"/>
        <v>253631.98503527412</v>
      </c>
      <c r="M933" s="7">
        <f t="shared" si="131"/>
        <v>-723.55089946544354</v>
      </c>
      <c r="N933" s="7">
        <f t="shared" si="132"/>
        <v>223959.08929464075</v>
      </c>
      <c r="O933" s="7">
        <f t="shared" si="133"/>
        <v>0</v>
      </c>
      <c r="P933" s="7">
        <f t="shared" si="134"/>
        <v>-164087.64821595859</v>
      </c>
      <c r="Q933" s="7">
        <f t="shared" si="137"/>
        <v>0</v>
      </c>
      <c r="R933" s="7">
        <f t="shared" si="138"/>
        <v>0</v>
      </c>
      <c r="S933" s="163">
        <f t="shared" si="135"/>
        <v>312779.87521449081</v>
      </c>
    </row>
    <row r="934" spans="1:19" ht="15.75" thickBot="1" x14ac:dyDescent="0.3">
      <c r="A934" s="104">
        <v>170</v>
      </c>
      <c r="B934" s="133">
        <v>42972</v>
      </c>
      <c r="C934" s="89">
        <f>LN('Historical Rates'!C915/'Historical Rates'!C914)</f>
        <v>-6.320182352661065E-3</v>
      </c>
      <c r="D934" s="89">
        <f>LN('Historical Rates'!D915/'Historical Rates'!D914)</f>
        <v>-6.0156588069626886E-3</v>
      </c>
      <c r="E934" s="89">
        <f>LN('Historical Rates'!E915/'Historical Rates'!E914)</f>
        <v>-5.3635865308102725E-3</v>
      </c>
      <c r="F934" s="89">
        <f>LN('Historical Rates'!F915/'Historical Rates'!F914)</f>
        <v>-7.1174677688639896E-3</v>
      </c>
      <c r="G934" s="89">
        <f>LN('Historical Rates'!G915/'Historical Rates'!G914)</f>
        <v>-3.519440522877804E-3</v>
      </c>
      <c r="H934" s="89">
        <f>LN('Historical Rates'!H915/'Historical Rates'!H914)</f>
        <v>-6.3581987424925143E-3</v>
      </c>
      <c r="I934" s="89">
        <f>LN('Historical Rates'!I915/'Historical Rates'!I914)</f>
        <v>-6.578971098042511E-3</v>
      </c>
      <c r="K934" s="10">
        <f t="shared" si="136"/>
        <v>-5.5272164958709413E-3</v>
      </c>
      <c r="L934" s="7">
        <f t="shared" si="130"/>
        <v>-2225498.7867428008</v>
      </c>
      <c r="M934" s="7">
        <f t="shared" si="131"/>
        <v>10883.764524250368</v>
      </c>
      <c r="N934" s="7">
        <f t="shared" si="132"/>
        <v>-436044.01982676273</v>
      </c>
      <c r="O934" s="7">
        <f t="shared" si="133"/>
        <v>4464.574007375315</v>
      </c>
      <c r="P934" s="7">
        <f t="shared" si="134"/>
        <v>-462836.69946636847</v>
      </c>
      <c r="Q934" s="7">
        <f t="shared" si="137"/>
        <v>0</v>
      </c>
      <c r="R934" s="7">
        <f t="shared" si="138"/>
        <v>0</v>
      </c>
      <c r="S934" s="163">
        <f t="shared" si="135"/>
        <v>-3109031.1675043069</v>
      </c>
    </row>
    <row r="935" spans="1:19" ht="15.75" thickBot="1" x14ac:dyDescent="0.3">
      <c r="A935" s="104">
        <v>171</v>
      </c>
      <c r="B935" s="133">
        <v>42975</v>
      </c>
      <c r="C935" s="89">
        <f>LN('Historical Rates'!C916/'Historical Rates'!C915)</f>
        <v>4.9091308853676805E-3</v>
      </c>
      <c r="D935" s="89">
        <f>LN('Historical Rates'!D916/'Historical Rates'!D915)</f>
        <v>5.6157387856357035E-3</v>
      </c>
      <c r="E935" s="89">
        <f>LN('Historical Rates'!E916/'Historical Rates'!E915)</f>
        <v>6.076562727238108E-3</v>
      </c>
      <c r="F935" s="89">
        <f>LN('Historical Rates'!F916/'Historical Rates'!F915)</f>
        <v>5.342844410495446E-3</v>
      </c>
      <c r="G935" s="89">
        <f>LN('Historical Rates'!G916/'Historical Rates'!G915)</f>
        <v>7.0844033593913955E-3</v>
      </c>
      <c r="H935" s="89">
        <f>LN('Historical Rates'!H916/'Historical Rates'!H915)</f>
        <v>4.9487552392588272E-3</v>
      </c>
      <c r="I935" s="89">
        <f>LN('Historical Rates'!I916/'Historical Rates'!I915)</f>
        <v>3.2948958968527058E-3</v>
      </c>
      <c r="K935" s="10">
        <f t="shared" si="136"/>
        <v>5.5836709980197014E-3</v>
      </c>
      <c r="L935" s="7">
        <f t="shared" si="130"/>
        <v>1728631.2672208555</v>
      </c>
      <c r="M935" s="7">
        <f t="shared" si="131"/>
        <v>-10160.213624784754</v>
      </c>
      <c r="N935" s="7">
        <f t="shared" si="132"/>
        <v>494006.91553942376</v>
      </c>
      <c r="O935" s="7">
        <f t="shared" si="133"/>
        <v>-3351.4060133714784</v>
      </c>
      <c r="P935" s="7">
        <f t="shared" si="134"/>
        <v>931659.97471326264</v>
      </c>
      <c r="Q935" s="7">
        <f t="shared" si="137"/>
        <v>0</v>
      </c>
      <c r="R935" s="7">
        <f t="shared" si="138"/>
        <v>0</v>
      </c>
      <c r="S935" s="163">
        <f t="shared" si="135"/>
        <v>3140786.5378353857</v>
      </c>
    </row>
    <row r="936" spans="1:19" ht="15.75" thickBot="1" x14ac:dyDescent="0.3">
      <c r="A936" s="104">
        <v>172</v>
      </c>
      <c r="B936" s="133">
        <v>42976</v>
      </c>
      <c r="C936" s="89">
        <f>LN('Historical Rates'!C917/'Historical Rates'!C916)</f>
        <v>1.7710010782346389E-3</v>
      </c>
      <c r="D936" s="89">
        <f>LN('Historical Rates'!D917/'Historical Rates'!D916)</f>
        <v>6.7769842790238897E-3</v>
      </c>
      <c r="E936" s="89">
        <f>LN('Historical Rates'!E917/'Historical Rates'!E916)</f>
        <v>1.2722270868240973E-2</v>
      </c>
      <c r="F936" s="89">
        <f>LN('Historical Rates'!F917/'Historical Rates'!F916)</f>
        <v>1.4109581516319773E-2</v>
      </c>
      <c r="G936" s="89">
        <f>LN('Historical Rates'!G917/'Historical Rates'!G916)</f>
        <v>1.1677873096131641E-2</v>
      </c>
      <c r="H936" s="89">
        <f>LN('Historical Rates'!H917/'Historical Rates'!H916)</f>
        <v>1.8788168983799455E-3</v>
      </c>
      <c r="I936" s="89">
        <f>LN('Historical Rates'!I917/'Historical Rates'!I916)</f>
        <v>3.2840752011897975E-3</v>
      </c>
      <c r="K936" s="10">
        <f t="shared" si="136"/>
        <v>5.6401004018787563E-3</v>
      </c>
      <c r="L936" s="7">
        <f t="shared" si="130"/>
        <v>623615.03687815287</v>
      </c>
      <c r="M936" s="7">
        <f t="shared" si="131"/>
        <v>-12261.184259996904</v>
      </c>
      <c r="N936" s="7">
        <f t="shared" si="132"/>
        <v>1034283.7015579315</v>
      </c>
      <c r="O936" s="7">
        <f t="shared" si="133"/>
        <v>-8850.5171977419031</v>
      </c>
      <c r="P936" s="7">
        <f t="shared" si="134"/>
        <v>1535740.7535278106</v>
      </c>
      <c r="Q936" s="7">
        <f t="shared" si="137"/>
        <v>0</v>
      </c>
      <c r="R936" s="7">
        <f t="shared" si="138"/>
        <v>0</v>
      </c>
      <c r="S936" s="163">
        <f t="shared" si="135"/>
        <v>3172527.7905061562</v>
      </c>
    </row>
    <row r="937" spans="1:19" ht="15.75" thickBot="1" x14ac:dyDescent="0.3">
      <c r="A937" s="104">
        <v>173</v>
      </c>
      <c r="B937" s="133">
        <v>42978</v>
      </c>
      <c r="C937" s="89">
        <f>LN('Historical Rates'!C918/'Historical Rates'!C917)</f>
        <v>3.7716690923335476E-3</v>
      </c>
      <c r="D937" s="89">
        <f>LN('Historical Rates'!D918/'Historical Rates'!D917)</f>
        <v>8.3086531390169846E-3</v>
      </c>
      <c r="E937" s="89">
        <f>LN('Historical Rates'!E918/'Historical Rates'!E917)</f>
        <v>1.2537626769522154E-2</v>
      </c>
      <c r="F937" s="89">
        <f>LN('Historical Rates'!F918/'Historical Rates'!F917)</f>
        <v>-3.508775529679254E-3</v>
      </c>
      <c r="G937" s="89">
        <f>LN('Historical Rates'!G918/'Historical Rates'!G917)</f>
        <v>1.2729614411322854E-2</v>
      </c>
      <c r="H937" s="89">
        <f>LN('Historical Rates'!H918/'Historical Rates'!H917)</f>
        <v>3.7470769837884984E-3</v>
      </c>
      <c r="I937" s="89">
        <f>LN('Historical Rates'!I918/'Historical Rates'!I917)</f>
        <v>9.7880063661629439E-3</v>
      </c>
      <c r="K937" s="10">
        <f t="shared" si="136"/>
        <v>7.1264587022169352E-3</v>
      </c>
      <c r="L937" s="7">
        <f t="shared" si="130"/>
        <v>1328101.7098263733</v>
      </c>
      <c r="M937" s="7">
        <f t="shared" si="131"/>
        <v>-15032.339296581949</v>
      </c>
      <c r="N937" s="7">
        <f t="shared" si="132"/>
        <v>1019272.6721692659</v>
      </c>
      <c r="O937" s="7">
        <f t="shared" si="133"/>
        <v>2200.9496265019056</v>
      </c>
      <c r="P937" s="7">
        <f t="shared" si="134"/>
        <v>1674053.7825025071</v>
      </c>
      <c r="Q937" s="7">
        <f t="shared" si="137"/>
        <v>0</v>
      </c>
      <c r="R937" s="7">
        <f t="shared" si="138"/>
        <v>0</v>
      </c>
      <c r="S937" s="163">
        <f t="shared" si="135"/>
        <v>4008596.7748280661</v>
      </c>
    </row>
    <row r="938" spans="1:19" ht="15.75" thickBot="1" x14ac:dyDescent="0.3">
      <c r="A938" s="104">
        <v>174</v>
      </c>
      <c r="B938" s="133">
        <v>42982</v>
      </c>
      <c r="C938" s="89">
        <f>LN('Historical Rates'!C919/'Historical Rates'!C918)</f>
        <v>6.9670094534802765E-3</v>
      </c>
      <c r="D938" s="89">
        <f>LN('Historical Rates'!D919/'Historical Rates'!D918)</f>
        <v>6.4801404965198943E-3</v>
      </c>
      <c r="E938" s="89">
        <f>LN('Historical Rates'!E919/'Historical Rates'!E918)</f>
        <v>-6.7487897942603388E-3</v>
      </c>
      <c r="F938" s="89">
        <f>LN('Historical Rates'!F919/'Historical Rates'!F918)</f>
        <v>1.3961832381768541E-2</v>
      </c>
      <c r="G938" s="89">
        <f>LN('Historical Rates'!G919/'Historical Rates'!G918)</f>
        <v>-1.4504136185542544E-2</v>
      </c>
      <c r="H938" s="89">
        <f>LN('Historical Rates'!H919/'Historical Rates'!H918)</f>
        <v>6.7559954117596653E-3</v>
      </c>
      <c r="I938" s="89">
        <f>LN('Historical Rates'!I919/'Historical Rates'!I918)</f>
        <v>-9.7880063661629317E-3</v>
      </c>
      <c r="K938" s="10">
        <f t="shared" si="136"/>
        <v>-4.1412636395619581E-5</v>
      </c>
      <c r="L938" s="7">
        <f t="shared" si="130"/>
        <v>2453263.2479215865</v>
      </c>
      <c r="M938" s="7">
        <f t="shared" si="131"/>
        <v>-11724.122911783157</v>
      </c>
      <c r="N938" s="7">
        <f t="shared" si="132"/>
        <v>-548657.02528538264</v>
      </c>
      <c r="O938" s="7">
        <f t="shared" si="133"/>
        <v>-8757.8385981119518</v>
      </c>
      <c r="P938" s="7">
        <f t="shared" si="134"/>
        <v>-1907418.6584741764</v>
      </c>
      <c r="Q938" s="7">
        <f t="shared" si="137"/>
        <v>0</v>
      </c>
      <c r="R938" s="7">
        <f t="shared" si="138"/>
        <v>0</v>
      </c>
      <c r="S938" s="163">
        <f t="shared" si="135"/>
        <v>-23294.397347867489</v>
      </c>
    </row>
    <row r="939" spans="1:19" ht="15.75" thickBot="1" x14ac:dyDescent="0.3">
      <c r="A939" s="104">
        <v>175</v>
      </c>
      <c r="B939" s="133">
        <v>42983</v>
      </c>
      <c r="C939" s="89">
        <f>LN('Historical Rates'!C920/'Historical Rates'!C919)</f>
        <v>3.4949536507775801E-3</v>
      </c>
      <c r="D939" s="89">
        <f>LN('Historical Rates'!D920/'Historical Rates'!D919)</f>
        <v>1.4187391791257263E-2</v>
      </c>
      <c r="E939" s="89">
        <f>LN('Historical Rates'!E920/'Historical Rates'!E919)</f>
        <v>6.699149685041669E-3</v>
      </c>
      <c r="F939" s="89">
        <f>LN('Historical Rates'!F920/'Historical Rates'!F919)</f>
        <v>1.2058716320127614E-2</v>
      </c>
      <c r="G939" s="89">
        <f>LN('Historical Rates'!G920/'Historical Rates'!G919)</f>
        <v>1.2044736226456285E-2</v>
      </c>
      <c r="H939" s="89">
        <f>LN('Historical Rates'!H920/'Historical Rates'!H919)</f>
        <v>3.7079996135211809E-3</v>
      </c>
      <c r="I939" s="89">
        <f>LN('Historical Rates'!I920/'Historical Rates'!I919)</f>
        <v>1.3029500290333897E-2</v>
      </c>
      <c r="K939" s="10">
        <f t="shared" si="136"/>
        <v>5.9130107443427244E-3</v>
      </c>
      <c r="L939" s="7">
        <f t="shared" si="130"/>
        <v>1230663.0846264986</v>
      </c>
      <c r="M939" s="7">
        <f t="shared" si="131"/>
        <v>-25668.382537022499</v>
      </c>
      <c r="N939" s="7">
        <f t="shared" si="132"/>
        <v>544621.42846150172</v>
      </c>
      <c r="O939" s="7">
        <f t="shared" si="133"/>
        <v>-7564.0709861264486</v>
      </c>
      <c r="P939" s="7">
        <f t="shared" si="134"/>
        <v>1583986.4105552852</v>
      </c>
      <c r="Q939" s="7">
        <f t="shared" si="137"/>
        <v>0</v>
      </c>
      <c r="R939" s="7">
        <f t="shared" si="138"/>
        <v>0</v>
      </c>
      <c r="S939" s="163">
        <f t="shared" si="135"/>
        <v>3326038.4701201366</v>
      </c>
    </row>
    <row r="940" spans="1:19" ht="15.75" thickBot="1" x14ac:dyDescent="0.3">
      <c r="A940" s="104">
        <v>176</v>
      </c>
      <c r="B940" s="133">
        <v>42984</v>
      </c>
      <c r="C940" s="89">
        <f>LN('Historical Rates'!C921/'Historical Rates'!C920)</f>
        <v>6.9534752769197308E-3</v>
      </c>
      <c r="D940" s="89">
        <f>LN('Historical Rates'!D921/'Historical Rates'!D920)</f>
        <v>3.4675434474635393E-3</v>
      </c>
      <c r="E940" s="89">
        <f>LN('Historical Rates'!E921/'Historical Rates'!E920)</f>
        <v>4.4330595030148594E-3</v>
      </c>
      <c r="F940" s="89">
        <f>LN('Historical Rates'!F921/'Historical Rates'!F920)</f>
        <v>8.5252008233596271E-3</v>
      </c>
      <c r="G940" s="89">
        <f>LN('Historical Rates'!G921/'Historical Rates'!G920)</f>
        <v>4.5465534455702821E-3</v>
      </c>
      <c r="H940" s="89">
        <f>LN('Historical Rates'!H921/'Historical Rates'!H920)</f>
        <v>6.6859038681468105E-3</v>
      </c>
      <c r="I940" s="89">
        <f>LN('Historical Rates'!I921/'Historical Rates'!I920)</f>
        <v>6.4516352814885953E-3</v>
      </c>
      <c r="K940" s="10">
        <f t="shared" si="136"/>
        <v>6.0359337835661818E-3</v>
      </c>
      <c r="L940" s="7">
        <f t="shared" si="130"/>
        <v>2448497.5162014607</v>
      </c>
      <c r="M940" s="7">
        <f t="shared" si="131"/>
        <v>-6273.6148393454869</v>
      </c>
      <c r="N940" s="7">
        <f t="shared" si="132"/>
        <v>360394.8728564303</v>
      </c>
      <c r="O940" s="7">
        <f t="shared" si="133"/>
        <v>-5347.6027204687934</v>
      </c>
      <c r="P940" s="7">
        <f t="shared" si="134"/>
        <v>597910.88299867744</v>
      </c>
      <c r="Q940" s="7">
        <f t="shared" si="137"/>
        <v>0</v>
      </c>
      <c r="R940" s="7">
        <f t="shared" si="138"/>
        <v>0</v>
      </c>
      <c r="S940" s="163">
        <f t="shared" si="135"/>
        <v>3395182.054496754</v>
      </c>
    </row>
    <row r="941" spans="1:19" ht="15.75" thickBot="1" x14ac:dyDescent="0.3">
      <c r="A941" s="104">
        <v>177</v>
      </c>
      <c r="B941" s="133">
        <v>42985</v>
      </c>
      <c r="C941" s="89">
        <f>LN('Historical Rates'!C922/'Historical Rates'!C921)</f>
        <v>1.8773839483048251E-3</v>
      </c>
      <c r="D941" s="89">
        <f>LN('Historical Rates'!D922/'Historical Rates'!D921)</f>
        <v>5.5614296186119573E-3</v>
      </c>
      <c r="E941" s="89">
        <f>LN('Historical Rates'!E922/'Historical Rates'!E921)</f>
        <v>6.4779349426098386E-3</v>
      </c>
      <c r="F941" s="89">
        <f>LN('Historical Rates'!F922/'Historical Rates'!F921)</f>
        <v>8.4531357110584106E-3</v>
      </c>
      <c r="G941" s="89">
        <f>LN('Historical Rates'!G922/'Historical Rates'!G921)</f>
        <v>7.2988926580588882E-3</v>
      </c>
      <c r="H941" s="89">
        <f>LN('Historical Rates'!H922/'Historical Rates'!H921)</f>
        <v>2.0658793069877886E-3</v>
      </c>
      <c r="I941" s="89">
        <f>LN('Historical Rates'!I922/'Historical Rates'!I921)</f>
        <v>9.6000737290193577E-3</v>
      </c>
      <c r="K941" s="10">
        <f t="shared" si="136"/>
        <v>3.7906392561641257E-3</v>
      </c>
      <c r="L941" s="7">
        <f t="shared" si="130"/>
        <v>661075.1820228151</v>
      </c>
      <c r="M941" s="7">
        <f t="shared" si="131"/>
        <v>-10061.95536174788</v>
      </c>
      <c r="N941" s="7">
        <f t="shared" si="132"/>
        <v>526637.31186697644</v>
      </c>
      <c r="O941" s="7">
        <f t="shared" si="133"/>
        <v>-5302.3984374756092</v>
      </c>
      <c r="P941" s="7">
        <f t="shared" si="134"/>
        <v>959867.16231049574</v>
      </c>
      <c r="Q941" s="7">
        <f t="shared" si="137"/>
        <v>0</v>
      </c>
      <c r="R941" s="7">
        <f t="shared" si="138"/>
        <v>0</v>
      </c>
      <c r="S941" s="163">
        <f t="shared" si="135"/>
        <v>2132215.302401064</v>
      </c>
    </row>
    <row r="942" spans="1:19" ht="15.75" thickBot="1" x14ac:dyDescent="0.3">
      <c r="A942" s="104">
        <v>178</v>
      </c>
      <c r="B942" s="133">
        <v>42986</v>
      </c>
      <c r="C942" s="89">
        <f>LN('Historical Rates'!C923/'Historical Rates'!C922)</f>
        <v>-1.3453911555827718E-2</v>
      </c>
      <c r="D942" s="89">
        <f>LN('Historical Rates'!D923/'Historical Rates'!D922)</f>
        <v>-8.0645598367304078E-3</v>
      </c>
      <c r="E942" s="89">
        <f>LN('Historical Rates'!E923/'Historical Rates'!E922)</f>
        <v>-1.0191453928021963E-2</v>
      </c>
      <c r="F942" s="89">
        <f>LN('Historical Rates'!F923/'Historical Rates'!F922)</f>
        <v>-6.7567824628797625E-3</v>
      </c>
      <c r="G942" s="89">
        <f>LN('Historical Rates'!G923/'Historical Rates'!G922)</f>
        <v>-1.1449272008232961E-2</v>
      </c>
      <c r="H942" s="89">
        <f>LN('Historical Rates'!H923/'Historical Rates'!H922)</f>
        <v>-1.1763484744972937E-2</v>
      </c>
      <c r="I942" s="89">
        <f>LN('Historical Rates'!I923/'Historical Rates'!I922)</f>
        <v>-1.6051709010508015E-2</v>
      </c>
      <c r="K942" s="10">
        <f t="shared" si="136"/>
        <v>-1.253851812985091E-2</v>
      </c>
      <c r="L942" s="7">
        <f t="shared" si="130"/>
        <v>-4737468.3472278016</v>
      </c>
      <c r="M942" s="7">
        <f t="shared" si="131"/>
        <v>14590.716174446286</v>
      </c>
      <c r="N942" s="7">
        <f t="shared" si="132"/>
        <v>-828535.6287488864</v>
      </c>
      <c r="O942" s="7">
        <f t="shared" si="133"/>
        <v>4238.3269354905888</v>
      </c>
      <c r="P942" s="7">
        <f t="shared" si="134"/>
        <v>-1505677.7442711771</v>
      </c>
      <c r="Q942" s="7">
        <f t="shared" si="137"/>
        <v>0</v>
      </c>
      <c r="R942" s="7">
        <f t="shared" si="138"/>
        <v>0</v>
      </c>
      <c r="S942" s="163">
        <f t="shared" si="135"/>
        <v>-7052852.6771379281</v>
      </c>
    </row>
    <row r="943" spans="1:19" ht="15.75" thickBot="1" x14ac:dyDescent="0.3">
      <c r="A943" s="104">
        <v>179</v>
      </c>
      <c r="B943" s="133">
        <v>42989</v>
      </c>
      <c r="C943" s="89">
        <f>LN('Historical Rates'!C924/'Historical Rates'!C923)</f>
        <v>-7.0646392638633792E-3</v>
      </c>
      <c r="D943" s="89">
        <f>LN('Historical Rates'!D924/'Historical Rates'!D923)</f>
        <v>-1.7366140399171991E-3</v>
      </c>
      <c r="E943" s="89">
        <f>LN('Historical Rates'!E924/'Historical Rates'!E923)</f>
        <v>-1.4882797993494374E-4</v>
      </c>
      <c r="F943" s="89">
        <f>LN('Historical Rates'!F924/'Historical Rates'!F923)</f>
        <v>-6.8027473227525231E-3</v>
      </c>
      <c r="G943" s="89">
        <f>LN('Historical Rates'!G924/'Historical Rates'!G923)</f>
        <v>-1.0756950592824646E-3</v>
      </c>
      <c r="H943" s="89">
        <f>LN('Historical Rates'!H924/'Historical Rates'!H923)</f>
        <v>-6.7512769528473536E-3</v>
      </c>
      <c r="I943" s="89">
        <f>LN('Historical Rates'!I924/'Historical Rates'!I923)</f>
        <v>3.23102058144654E-3</v>
      </c>
      <c r="K943" s="10">
        <f t="shared" si="136"/>
        <v>-4.6823437440776097E-3</v>
      </c>
      <c r="L943" s="7">
        <f t="shared" ref="L943:L1006" si="139">C943*L$5</f>
        <v>-2487641.2155867196</v>
      </c>
      <c r="M943" s="7">
        <f t="shared" ref="M943:M1006" si="140">D943*M$5</f>
        <v>3141.9498489657535</v>
      </c>
      <c r="N943" s="7">
        <f t="shared" ref="N943:N1006" si="141">E943*N$5</f>
        <v>-12099.282869913155</v>
      </c>
      <c r="O943" s="7">
        <f t="shared" ref="O943:O1006" si="142">F943*O$5</f>
        <v>4267.1593131429754</v>
      </c>
      <c r="P943" s="7">
        <f t="shared" ref="P943:P1006" si="143">G943*P$5</f>
        <v>-141463.15234884899</v>
      </c>
      <c r="Q943" s="7">
        <f t="shared" si="137"/>
        <v>0</v>
      </c>
      <c r="R943" s="7">
        <f t="shared" si="138"/>
        <v>0</v>
      </c>
      <c r="S943" s="163">
        <f t="shared" si="135"/>
        <v>-2633794.5416433732</v>
      </c>
    </row>
    <row r="944" spans="1:19" ht="15.75" thickBot="1" x14ac:dyDescent="0.3">
      <c r="A944" s="104">
        <v>180</v>
      </c>
      <c r="B944" s="133">
        <v>42990</v>
      </c>
      <c r="C944" s="89">
        <f>LN('Historical Rates'!C925/'Historical Rates'!C924)</f>
        <v>6.5595512341103295E-3</v>
      </c>
      <c r="D944" s="89">
        <f>LN('Historical Rates'!D925/'Historical Rates'!D924)</f>
        <v>-3.8699738701929104E-3</v>
      </c>
      <c r="E944" s="89">
        <f>LN('Historical Rates'!E925/'Historical Rates'!E924)</f>
        <v>3.2443839987397164E-3</v>
      </c>
      <c r="F944" s="89">
        <f>LN('Historical Rates'!F925/'Historical Rates'!F924)</f>
        <v>5.1063940745740555E-3</v>
      </c>
      <c r="G944" s="89">
        <f>LN('Historical Rates'!G925/'Historical Rates'!G924)</f>
        <v>4.5778309854512143E-3</v>
      </c>
      <c r="H944" s="89">
        <f>LN('Historical Rates'!H925/'Historical Rates'!H924)</f>
        <v>5.8227717793621373E-3</v>
      </c>
      <c r="I944" s="89">
        <f>LN('Historical Rates'!I925/'Historical Rates'!I924)</f>
        <v>0</v>
      </c>
      <c r="K944" s="10">
        <f t="shared" si="136"/>
        <v>5.6522617725860615E-3</v>
      </c>
      <c r="L944" s="7">
        <f t="shared" si="139"/>
        <v>2309786.7274261932</v>
      </c>
      <c r="M944" s="7">
        <f t="shared" si="140"/>
        <v>7001.7076549339508</v>
      </c>
      <c r="N944" s="7">
        <f t="shared" si="141"/>
        <v>263759.0038951746</v>
      </c>
      <c r="O944" s="7">
        <f t="shared" si="142"/>
        <v>-3203.0878111580678</v>
      </c>
      <c r="P944" s="7">
        <f t="shared" si="143"/>
        <v>602024.14851114049</v>
      </c>
      <c r="Q944" s="7">
        <f t="shared" si="137"/>
        <v>0</v>
      </c>
      <c r="R944" s="7">
        <f t="shared" si="138"/>
        <v>0</v>
      </c>
      <c r="S944" s="163">
        <f t="shared" ref="S944:S1007" si="144">SUM(L944:R944)</f>
        <v>3179368.4996762844</v>
      </c>
    </row>
    <row r="945" spans="1:19" ht="15.75" thickBot="1" x14ac:dyDescent="0.3">
      <c r="A945" s="104">
        <v>181</v>
      </c>
      <c r="B945" s="133">
        <v>42991</v>
      </c>
      <c r="C945" s="89">
        <f>LN('Historical Rates'!C926/'Historical Rates'!C925)</f>
        <v>6.4577509803826058E-3</v>
      </c>
      <c r="D945" s="89">
        <f>LN('Historical Rates'!D926/'Historical Rates'!D925)</f>
        <v>5.0280515908206766E-3</v>
      </c>
      <c r="E945" s="89">
        <f>LN('Historical Rates'!E926/'Historical Rates'!E925)</f>
        <v>1.4577802322199118E-3</v>
      </c>
      <c r="F945" s="89">
        <f>LN('Historical Rates'!F926/'Historical Rates'!F925)</f>
        <v>0</v>
      </c>
      <c r="G945" s="89">
        <f>LN('Historical Rates'!G926/'Historical Rates'!G925)</f>
        <v>-2.6819885364840644E-3</v>
      </c>
      <c r="H945" s="89">
        <f>LN('Historical Rates'!H926/'Historical Rates'!H925)</f>
        <v>6.7122112903337632E-3</v>
      </c>
      <c r="I945" s="89">
        <f>LN('Historical Rates'!I926/'Historical Rates'!I925)</f>
        <v>-3.2310205814465318E-3</v>
      </c>
      <c r="K945" s="10">
        <f t="shared" si="136"/>
        <v>3.6100807027332486E-3</v>
      </c>
      <c r="L945" s="7">
        <f t="shared" si="139"/>
        <v>2273940.2393789347</v>
      </c>
      <c r="M945" s="7">
        <f t="shared" si="140"/>
        <v>-9096.94703212481</v>
      </c>
      <c r="N945" s="7">
        <f t="shared" si="141"/>
        <v>118513.30240124493</v>
      </c>
      <c r="O945" s="7">
        <f t="shared" si="142"/>
        <v>0</v>
      </c>
      <c r="P945" s="7">
        <f t="shared" si="143"/>
        <v>-352704.56033105677</v>
      </c>
      <c r="Q945" s="7">
        <f t="shared" si="137"/>
        <v>0</v>
      </c>
      <c r="R945" s="7">
        <f t="shared" si="138"/>
        <v>0</v>
      </c>
      <c r="S945" s="163">
        <f t="shared" si="144"/>
        <v>2030652.0344169983</v>
      </c>
    </row>
    <row r="946" spans="1:19" ht="15.75" thickBot="1" x14ac:dyDescent="0.3">
      <c r="A946" s="104">
        <v>182</v>
      </c>
      <c r="B946" s="133">
        <v>42992</v>
      </c>
      <c r="C946" s="89">
        <f>LN('Historical Rates'!C927/'Historical Rates'!C926)</f>
        <v>3.9194356686418144E-3</v>
      </c>
      <c r="D946" s="89">
        <f>LN('Historical Rates'!D927/'Historical Rates'!D926)</f>
        <v>4.2348475224001092E-3</v>
      </c>
      <c r="E946" s="89">
        <f>LN('Historical Rates'!E927/'Historical Rates'!E926)</f>
        <v>4.9995794166844427E-3</v>
      </c>
      <c r="F946" s="89">
        <f>LN('Historical Rates'!F927/'Historical Rates'!F926)</f>
        <v>-1.6992357529598016E-3</v>
      </c>
      <c r="G946" s="89">
        <f>LN('Historical Rates'!G927/'Historical Rates'!G926)</f>
        <v>1.948685254526378E-3</v>
      </c>
      <c r="H946" s="89">
        <f>LN('Historical Rates'!H927/'Historical Rates'!H926)</f>
        <v>3.9138993211363148E-3</v>
      </c>
      <c r="I946" s="89">
        <f>LN('Historical Rates'!I927/'Historical Rates'!I926)</f>
        <v>0</v>
      </c>
      <c r="K946" s="10">
        <f t="shared" si="136"/>
        <v>3.6200475231588907E-3</v>
      </c>
      <c r="L946" s="7">
        <f t="shared" si="139"/>
        <v>1380134.1224919229</v>
      </c>
      <c r="M946" s="7">
        <f t="shared" si="140"/>
        <v>-7661.8512965796508</v>
      </c>
      <c r="N946" s="7">
        <f t="shared" si="141"/>
        <v>406451.29779697797</v>
      </c>
      <c r="O946" s="7">
        <f t="shared" si="142"/>
        <v>1065.8796107590947</v>
      </c>
      <c r="P946" s="7">
        <f t="shared" si="143"/>
        <v>256268.87161209289</v>
      </c>
      <c r="Q946" s="7">
        <f t="shared" si="137"/>
        <v>0</v>
      </c>
      <c r="R946" s="7">
        <f t="shared" si="138"/>
        <v>0</v>
      </c>
      <c r="S946" s="163">
        <f t="shared" si="144"/>
        <v>2036258.3202151733</v>
      </c>
    </row>
    <row r="947" spans="1:19" ht="15.75" thickBot="1" x14ac:dyDescent="0.3">
      <c r="A947" s="104">
        <v>183</v>
      </c>
      <c r="B947" s="133">
        <v>42993</v>
      </c>
      <c r="C947" s="89">
        <f>LN('Historical Rates'!C928/'Historical Rates'!C927)</f>
        <v>-5.663063742460543E-3</v>
      </c>
      <c r="D947" s="89">
        <f>LN('Historical Rates'!D928/'Historical Rates'!D927)</f>
        <v>-9.4567915035517758E-3</v>
      </c>
      <c r="E947" s="89">
        <f>LN('Historical Rates'!E928/'Historical Rates'!E927)</f>
        <v>-1.2284954224704742E-2</v>
      </c>
      <c r="F947" s="89">
        <f>LN('Historical Rates'!F928/'Historical Rates'!F927)</f>
        <v>-1.7021280705304183E-3</v>
      </c>
      <c r="G947" s="89">
        <f>LN('Historical Rates'!G928/'Historical Rates'!G927)</f>
        <v>-1.3263660273000352E-2</v>
      </c>
      <c r="H947" s="89">
        <f>LN('Historical Rates'!H928/'Historical Rates'!H927)</f>
        <v>-5.529968009461198E-3</v>
      </c>
      <c r="I947" s="89">
        <f>LN('Historical Rates'!I928/'Historical Rates'!I927)</f>
        <v>-9.7561749453645725E-3</v>
      </c>
      <c r="K947" s="10">
        <f t="shared" si="136"/>
        <v>-8.3893197026614578E-3</v>
      </c>
      <c r="L947" s="7">
        <f t="shared" si="139"/>
        <v>-1994110.4203720682</v>
      </c>
      <c r="M947" s="7">
        <f t="shared" si="140"/>
        <v>17109.59600309451</v>
      </c>
      <c r="N947" s="7">
        <f t="shared" si="141"/>
        <v>-998731.12753133546</v>
      </c>
      <c r="O947" s="7">
        <f t="shared" si="142"/>
        <v>1067.6938748016155</v>
      </c>
      <c r="P947" s="7">
        <f t="shared" si="143"/>
        <v>-1744285.4066415543</v>
      </c>
      <c r="Q947" s="7">
        <f t="shared" si="137"/>
        <v>0</v>
      </c>
      <c r="R947" s="7">
        <f t="shared" si="138"/>
        <v>0</v>
      </c>
      <c r="S947" s="163">
        <f t="shared" si="144"/>
        <v>-4718949.6646670615</v>
      </c>
    </row>
    <row r="948" spans="1:19" ht="15.75" thickBot="1" x14ac:dyDescent="0.3">
      <c r="A948" s="104">
        <v>184</v>
      </c>
      <c r="B948" s="133">
        <v>42996</v>
      </c>
      <c r="C948" s="89">
        <f>LN('Historical Rates'!C929/'Historical Rates'!C928)</f>
        <v>2.4225247452591674E-3</v>
      </c>
      <c r="D948" s="89">
        <f>LN('Historical Rates'!D929/'Historical Rates'!D928)</f>
        <v>4.6430727638293017E-3</v>
      </c>
      <c r="E948" s="89">
        <f>LN('Historical Rates'!E929/'Historical Rates'!E928)</f>
        <v>6.2725664015940204E-3</v>
      </c>
      <c r="F948" s="89">
        <f>LN('Historical Rates'!F929/'Historical Rates'!F928)</f>
        <v>3.4013638234902605E-3</v>
      </c>
      <c r="G948" s="89">
        <f>LN('Historical Rates'!G929/'Historical Rates'!G928)</f>
        <v>8.2288586660144124E-3</v>
      </c>
      <c r="H948" s="89">
        <f>LN('Historical Rates'!H929/'Historical Rates'!H928)</f>
        <v>1.8467225931647112E-3</v>
      </c>
      <c r="I948" s="89">
        <f>LN('Historical Rates'!I929/'Historical Rates'!I928)</f>
        <v>-3.273325344969249E-3</v>
      </c>
      <c r="K948" s="10">
        <f t="shared" si="136"/>
        <v>4.3282283161741788E-3</v>
      </c>
      <c r="L948" s="7">
        <f t="shared" si="139"/>
        <v>853033.27983229992</v>
      </c>
      <c r="M948" s="7">
        <f t="shared" si="140"/>
        <v>-8400.4283241577614</v>
      </c>
      <c r="N948" s="7">
        <f t="shared" si="141"/>
        <v>509941.44546189642</v>
      </c>
      <c r="O948" s="7">
        <f t="shared" si="142"/>
        <v>-2133.5734855607357</v>
      </c>
      <c r="P948" s="7">
        <f t="shared" si="143"/>
        <v>1082165.6909942816</v>
      </c>
      <c r="Q948" s="7">
        <f t="shared" si="137"/>
        <v>0</v>
      </c>
      <c r="R948" s="7">
        <f t="shared" si="138"/>
        <v>0</v>
      </c>
      <c r="S948" s="163">
        <f t="shared" si="144"/>
        <v>2434606.4144787593</v>
      </c>
    </row>
    <row r="949" spans="1:19" ht="15.75" thickBot="1" x14ac:dyDescent="0.3">
      <c r="A949" s="104">
        <v>185</v>
      </c>
      <c r="B949" s="133">
        <v>42997</v>
      </c>
      <c r="C949" s="89">
        <f>LN('Historical Rates'!C930/'Historical Rates'!C929)</f>
        <v>3.2993607965772355E-3</v>
      </c>
      <c r="D949" s="89">
        <f>LN('Historical Rates'!D930/'Historical Rates'!D929)</f>
        <v>-3.8610039089689163E-4</v>
      </c>
      <c r="E949" s="89">
        <f>LN('Historical Rates'!E930/'Historical Rates'!E929)</f>
        <v>4.0697085287330426E-3</v>
      </c>
      <c r="F949" s="89">
        <f>LN('Historical Rates'!F930/'Historical Rates'!F929)</f>
        <v>1.6963532481785555E-3</v>
      </c>
      <c r="G949" s="89">
        <f>LN('Historical Rates'!G930/'Historical Rates'!G929)</f>
        <v>5.2886982160089925E-3</v>
      </c>
      <c r="H949" s="89">
        <f>LN('Historical Rates'!H930/'Historical Rates'!H929)</f>
        <v>3.2235809632477344E-3</v>
      </c>
      <c r="I949" s="89">
        <f>LN('Historical Rates'!I930/'Historical Rates'!I929)</f>
        <v>3.2733253449693297E-3</v>
      </c>
      <c r="K949" s="10">
        <f t="shared" si="136"/>
        <v>3.8894379802436778E-3</v>
      </c>
      <c r="L949" s="7">
        <f t="shared" si="139"/>
        <v>1161789.8092319758</v>
      </c>
      <c r="M949" s="7">
        <f t="shared" si="140"/>
        <v>698.5478851259013</v>
      </c>
      <c r="N949" s="7">
        <f t="shared" si="141"/>
        <v>330855.493091846</v>
      </c>
      <c r="O949" s="7">
        <f t="shared" si="142"/>
        <v>-1064.0715019849624</v>
      </c>
      <c r="P949" s="7">
        <f t="shared" si="143"/>
        <v>695509.30349853844</v>
      </c>
      <c r="Q949" s="7">
        <f t="shared" si="137"/>
        <v>0</v>
      </c>
      <c r="R949" s="7">
        <f t="shared" si="138"/>
        <v>0</v>
      </c>
      <c r="S949" s="163">
        <f t="shared" si="144"/>
        <v>2187789.0822055014</v>
      </c>
    </row>
    <row r="950" spans="1:19" ht="15.75" thickBot="1" x14ac:dyDescent="0.3">
      <c r="A950" s="104">
        <v>186</v>
      </c>
      <c r="B950" s="133">
        <v>42998</v>
      </c>
      <c r="C950" s="89">
        <f>LN('Historical Rates'!C931/'Historical Rates'!C930)</f>
        <v>2.731399557079039E-3</v>
      </c>
      <c r="D950" s="89">
        <f>LN('Historical Rates'!D931/'Historical Rates'!D930)</f>
        <v>1.9306882963733782E-4</v>
      </c>
      <c r="E950" s="89">
        <f>LN('Historical Rates'!E931/'Historical Rates'!E930)</f>
        <v>6.0614426251506355E-3</v>
      </c>
      <c r="F950" s="89">
        <f>LN('Historical Rates'!F931/'Historical Rates'!F930)</f>
        <v>-5.0977170716687177E-3</v>
      </c>
      <c r="G950" s="89">
        <f>LN('Historical Rates'!G931/'Historical Rates'!G930)</f>
        <v>-1.6373546271582905E-3</v>
      </c>
      <c r="H950" s="89">
        <f>LN('Historical Rates'!H931/'Historical Rates'!H930)</f>
        <v>4.3583048687061031E-3</v>
      </c>
      <c r="I950" s="89">
        <f>LN('Historical Rates'!I931/'Historical Rates'!I930)</f>
        <v>-3.273325344969249E-3</v>
      </c>
      <c r="K950" s="10">
        <f t="shared" si="136"/>
        <v>2.2081903884748765E-3</v>
      </c>
      <c r="L950" s="7">
        <f t="shared" si="139"/>
        <v>961796.04656973586</v>
      </c>
      <c r="M950" s="7">
        <f t="shared" si="140"/>
        <v>-349.30765626422743</v>
      </c>
      <c r="N950" s="7">
        <f t="shared" si="141"/>
        <v>492777.69511824846</v>
      </c>
      <c r="O950" s="7">
        <f t="shared" si="142"/>
        <v>3197.6449875456365</v>
      </c>
      <c r="P950" s="7">
        <f t="shared" si="143"/>
        <v>-215326.2163584634</v>
      </c>
      <c r="Q950" s="7">
        <f t="shared" si="137"/>
        <v>0</v>
      </c>
      <c r="R950" s="7">
        <f t="shared" si="138"/>
        <v>0</v>
      </c>
      <c r="S950" s="163">
        <f t="shared" si="144"/>
        <v>1242095.8626608024</v>
      </c>
    </row>
    <row r="951" spans="1:19" ht="15.75" thickBot="1" x14ac:dyDescent="0.3">
      <c r="A951" s="104">
        <v>187</v>
      </c>
      <c r="B951" s="133">
        <v>42999</v>
      </c>
      <c r="C951" s="89">
        <f>LN('Historical Rates'!C932/'Historical Rates'!C931)</f>
        <v>1.9338965239614366E-3</v>
      </c>
      <c r="D951" s="89">
        <f>LN('Historical Rates'!D932/'Historical Rates'!D931)</f>
        <v>3.4688799479068852E-3</v>
      </c>
      <c r="E951" s="89">
        <f>LN('Historical Rates'!E932/'Historical Rates'!E931)</f>
        <v>3.7606881928915485E-3</v>
      </c>
      <c r="F951" s="89">
        <f>LN('Historical Rates'!F932/'Historical Rates'!F931)</f>
        <v>5.097717071668801E-3</v>
      </c>
      <c r="G951" s="89">
        <f>LN('Historical Rates'!G932/'Historical Rates'!G931)</f>
        <v>4.9602717113705619E-3</v>
      </c>
      <c r="H951" s="89">
        <f>LN('Historical Rates'!H932/'Historical Rates'!H931)</f>
        <v>1.6009151503812496E-3</v>
      </c>
      <c r="I951" s="89">
        <f>LN('Historical Rates'!I932/'Historical Rates'!I931)</f>
        <v>6.5359709797854493E-3</v>
      </c>
      <c r="K951" s="10">
        <f t="shared" si="136"/>
        <v>2.8970083553014189E-3</v>
      </c>
      <c r="L951" s="7">
        <f t="shared" si="139"/>
        <v>680974.71364100417</v>
      </c>
      <c r="M951" s="7">
        <f t="shared" si="140"/>
        <v>-6276.0328880711049</v>
      </c>
      <c r="N951" s="7">
        <f t="shared" si="141"/>
        <v>305733.03656494711</v>
      </c>
      <c r="O951" s="7">
        <f t="shared" si="142"/>
        <v>-3197.6449875456888</v>
      </c>
      <c r="P951" s="7">
        <f t="shared" si="143"/>
        <v>652318.39334221836</v>
      </c>
      <c r="Q951" s="7">
        <f t="shared" si="137"/>
        <v>0</v>
      </c>
      <c r="R951" s="7">
        <f t="shared" si="138"/>
        <v>0</v>
      </c>
      <c r="S951" s="163">
        <f t="shared" si="144"/>
        <v>1629552.4656725528</v>
      </c>
    </row>
    <row r="952" spans="1:19" ht="15.75" thickBot="1" x14ac:dyDescent="0.3">
      <c r="A952" s="104">
        <v>188</v>
      </c>
      <c r="B952" s="133">
        <v>43000</v>
      </c>
      <c r="C952" s="89">
        <f>LN('Historical Rates'!C933/'Historical Rates'!C932)</f>
        <v>-3.6952355966628587E-3</v>
      </c>
      <c r="D952" s="89">
        <f>LN('Historical Rates'!D933/'Historical Rates'!D932)</f>
        <v>-6.5624632349023928E-3</v>
      </c>
      <c r="E952" s="89">
        <f>LN('Historical Rates'!E933/'Historical Rates'!E932)</f>
        <v>-1.1793254503603441E-2</v>
      </c>
      <c r="F952" s="89">
        <f>LN('Historical Rates'!F933/'Historical Rates'!F932)</f>
        <v>-5.0977170716687177E-3</v>
      </c>
      <c r="G952" s="89">
        <f>LN('Historical Rates'!G933/'Historical Rates'!G932)</f>
        <v>-1.5811726090172187E-2</v>
      </c>
      <c r="H952" s="89">
        <f>LN('Historical Rates'!H933/'Historical Rates'!H932)</f>
        <v>-3.4336762590506239E-3</v>
      </c>
      <c r="I952" s="89">
        <f>LN('Historical Rates'!I933/'Historical Rates'!I932)</f>
        <v>-1.3114942077828018E-2</v>
      </c>
      <c r="K952" s="10">
        <f t="shared" si="136"/>
        <v>-7.6876288788087048E-3</v>
      </c>
      <c r="L952" s="7">
        <f t="shared" si="139"/>
        <v>-1301187.5098254811</v>
      </c>
      <c r="M952" s="7">
        <f t="shared" si="140"/>
        <v>11873.06442065157</v>
      </c>
      <c r="N952" s="7">
        <f t="shared" si="141"/>
        <v>-958757.36711839028</v>
      </c>
      <c r="O952" s="7">
        <f t="shared" si="142"/>
        <v>3197.6449875456365</v>
      </c>
      <c r="P952" s="7">
        <f t="shared" si="143"/>
        <v>-2079377.9775137443</v>
      </c>
      <c r="Q952" s="7">
        <f t="shared" si="137"/>
        <v>0</v>
      </c>
      <c r="R952" s="7">
        <f t="shared" si="138"/>
        <v>0</v>
      </c>
      <c r="S952" s="163">
        <f t="shared" si="144"/>
        <v>-4324252.1450494183</v>
      </c>
    </row>
    <row r="953" spans="1:19" ht="15.75" thickBot="1" x14ac:dyDescent="0.3">
      <c r="A953" s="104">
        <v>189</v>
      </c>
      <c r="B953" s="133">
        <v>43003</v>
      </c>
      <c r="C953" s="89">
        <f>LN('Historical Rates'!C934/'Historical Rates'!C933)</f>
        <v>-7.0540519634350015E-4</v>
      </c>
      <c r="D953" s="89">
        <f>LN('Historical Rates'!D934/'Historical Rates'!D933)</f>
        <v>-5.8111381780595953E-4</v>
      </c>
      <c r="E953" s="89">
        <f>LN('Historical Rates'!E934/'Historical Rates'!E933)</f>
        <v>6.073366017082432E-3</v>
      </c>
      <c r="F953" s="89">
        <f>LN('Historical Rates'!F934/'Historical Rates'!F933)</f>
        <v>6.7911975780017555E-3</v>
      </c>
      <c r="G953" s="89">
        <f>LN('Historical Rates'!G934/'Historical Rates'!G933)</f>
        <v>2.9944838358070599E-3</v>
      </c>
      <c r="H953" s="89">
        <f>LN('Historical Rates'!H934/'Historical Rates'!H933)</f>
        <v>-1.1471837899153026E-3</v>
      </c>
      <c r="I953" s="89">
        <f>LN('Historical Rates'!I934/'Historical Rates'!I933)</f>
        <v>3.2948958968527058E-3</v>
      </c>
      <c r="K953" s="10">
        <f t="shared" si="136"/>
        <v>1.1305836554581959E-3</v>
      </c>
      <c r="L953" s="7">
        <f t="shared" si="139"/>
        <v>-248391.31547581713</v>
      </c>
      <c r="M953" s="7">
        <f t="shared" si="140"/>
        <v>1051.3737826134363</v>
      </c>
      <c r="N953" s="7">
        <f t="shared" si="141"/>
        <v>493747.03228062013</v>
      </c>
      <c r="O953" s="7">
        <f t="shared" si="142"/>
        <v>-4259.9145047531611</v>
      </c>
      <c r="P953" s="7">
        <f t="shared" si="143"/>
        <v>393800.37996410014</v>
      </c>
      <c r="Q953" s="7">
        <f t="shared" si="137"/>
        <v>0</v>
      </c>
      <c r="R953" s="7">
        <f t="shared" si="138"/>
        <v>0</v>
      </c>
      <c r="S953" s="163">
        <f t="shared" si="144"/>
        <v>635947.55604676344</v>
      </c>
    </row>
    <row r="954" spans="1:19" ht="15.75" thickBot="1" x14ac:dyDescent="0.3">
      <c r="A954" s="104">
        <v>190</v>
      </c>
      <c r="B954" s="133">
        <v>43004</v>
      </c>
      <c r="C954" s="89">
        <f>LN('Historical Rates'!C935/'Historical Rates'!C934)</f>
        <v>3.4048581427753763E-3</v>
      </c>
      <c r="D954" s="89">
        <f>LN('Historical Rates'!D935/'Historical Rates'!D934)</f>
        <v>-1.1632416976669027E-3</v>
      </c>
      <c r="E954" s="89">
        <f>LN('Historical Rates'!E935/'Historical Rates'!E934)</f>
        <v>-5.7281387801566587E-3</v>
      </c>
      <c r="F954" s="89">
        <f>LN('Historical Rates'!F935/'Historical Rates'!F934)</f>
        <v>8.4246496592516231E-3</v>
      </c>
      <c r="G954" s="89">
        <f>LN('Historical Rates'!G935/'Historical Rates'!G934)</f>
        <v>-1.3392795539119383E-3</v>
      </c>
      <c r="H954" s="89">
        <f>LN('Historical Rates'!H935/'Historical Rates'!H934)</f>
        <v>2.7510333718897976E-3</v>
      </c>
      <c r="I954" s="89">
        <f>LN('Historical Rates'!I935/'Historical Rates'!I934)</f>
        <v>3.2840752011897975E-3</v>
      </c>
      <c r="K954" s="10">
        <f t="shared" si="136"/>
        <v>9.8480952779832903E-4</v>
      </c>
      <c r="L954" s="7">
        <f t="shared" si="139"/>
        <v>1198938.1386420748</v>
      </c>
      <c r="M954" s="7">
        <f t="shared" si="140"/>
        <v>2104.5822458451694</v>
      </c>
      <c r="N954" s="7">
        <f t="shared" si="141"/>
        <v>-465681.05976799631</v>
      </c>
      <c r="O954" s="7">
        <f t="shared" si="142"/>
        <v>-5284.5299917587654</v>
      </c>
      <c r="P954" s="7">
        <f t="shared" si="143"/>
        <v>-176126.78048286308</v>
      </c>
      <c r="Q954" s="7">
        <f t="shared" si="137"/>
        <v>0</v>
      </c>
      <c r="R954" s="7">
        <f t="shared" si="138"/>
        <v>0</v>
      </c>
      <c r="S954" s="163">
        <f t="shared" si="144"/>
        <v>553950.35064530175</v>
      </c>
    </row>
    <row r="955" spans="1:19" ht="15.75" thickBot="1" x14ac:dyDescent="0.3">
      <c r="A955" s="104">
        <v>191</v>
      </c>
      <c r="B955" s="133">
        <v>43005</v>
      </c>
      <c r="C955" s="89">
        <f>LN('Historical Rates'!C936/'Historical Rates'!C935)</f>
        <v>-4.669954885446294E-3</v>
      </c>
      <c r="D955" s="89">
        <f>LN('Historical Rates'!D936/'Historical Rates'!D935)</f>
        <v>-5.6414895270438812E-3</v>
      </c>
      <c r="E955" s="89">
        <f>LN('Historical Rates'!E936/'Historical Rates'!E935)</f>
        <v>-1.1081887982289689E-2</v>
      </c>
      <c r="F955" s="89">
        <f>LN('Historical Rates'!F936/'Historical Rates'!F935)</f>
        <v>-1.0118130165584554E-2</v>
      </c>
      <c r="G955" s="89">
        <f>LN('Historical Rates'!G936/'Historical Rates'!G935)</f>
        <v>-2.3980826840127437E-3</v>
      </c>
      <c r="H955" s="89">
        <f>LN('Historical Rates'!H936/'Historical Rates'!H935)</f>
        <v>-4.3593048271025536E-3</v>
      </c>
      <c r="I955" s="89">
        <f>LN('Historical Rates'!I936/'Historical Rates'!I935)</f>
        <v>-3.2840752011898846E-3</v>
      </c>
      <c r="K955" s="10">
        <f t="shared" si="136"/>
        <v>-5.0563150067589697E-3</v>
      </c>
      <c r="L955" s="7">
        <f t="shared" si="139"/>
        <v>-1644411.2450851134</v>
      </c>
      <c r="M955" s="7">
        <f t="shared" si="140"/>
        <v>10206.802870419344</v>
      </c>
      <c r="N955" s="7">
        <f t="shared" si="141"/>
        <v>-900925.33332122711</v>
      </c>
      <c r="O955" s="7">
        <f t="shared" si="142"/>
        <v>6346.7995089662236</v>
      </c>
      <c r="P955" s="7">
        <f t="shared" si="143"/>
        <v>-315368.498856841</v>
      </c>
      <c r="Q955" s="7">
        <f t="shared" si="137"/>
        <v>0</v>
      </c>
      <c r="R955" s="7">
        <f t="shared" si="138"/>
        <v>0</v>
      </c>
      <c r="S955" s="163">
        <f t="shared" si="144"/>
        <v>-2844151.4748837962</v>
      </c>
    </row>
    <row r="956" spans="1:19" ht="15.75" thickBot="1" x14ac:dyDescent="0.3">
      <c r="A956" s="104">
        <v>192</v>
      </c>
      <c r="B956" s="133">
        <v>43006</v>
      </c>
      <c r="C956" s="89">
        <f>LN('Historical Rates'!C937/'Historical Rates'!C936)</f>
        <v>6.7687873212234919E-4</v>
      </c>
      <c r="D956" s="89">
        <f>LN('Historical Rates'!D937/'Historical Rates'!D936)</f>
        <v>-9.7589546146601347E-4</v>
      </c>
      <c r="E956" s="89">
        <f>LN('Historical Rates'!E937/'Historical Rates'!E936)</f>
        <v>-4.6727305501762205E-3</v>
      </c>
      <c r="F956" s="89">
        <f>LN('Historical Rates'!F937/'Historical Rates'!F936)</f>
        <v>-1.0221554071538139E-2</v>
      </c>
      <c r="G956" s="89">
        <f>LN('Historical Rates'!G937/'Historical Rates'!G936)</f>
        <v>-2.5184604920356645E-3</v>
      </c>
      <c r="H956" s="89">
        <f>LN('Historical Rates'!H937/'Historical Rates'!H936)</f>
        <v>6.8957593814027E-4</v>
      </c>
      <c r="I956" s="89">
        <f>LN('Historical Rates'!I937/'Historical Rates'!I936)</f>
        <v>-9.9174366573460283E-3</v>
      </c>
      <c r="K956" s="10">
        <f t="shared" si="136"/>
        <v>-8.2588290475921851E-4</v>
      </c>
      <c r="L956" s="7">
        <f t="shared" si="139"/>
        <v>238346.41360878426</v>
      </c>
      <c r="M956" s="7">
        <f t="shared" si="140"/>
        <v>1765.6281288073087</v>
      </c>
      <c r="N956" s="7">
        <f t="shared" si="141"/>
        <v>-379879.43346527009</v>
      </c>
      <c r="O956" s="7">
        <f t="shared" si="142"/>
        <v>6411.6742224537284</v>
      </c>
      <c r="P956" s="7">
        <f t="shared" si="143"/>
        <v>-331199.21598138189</v>
      </c>
      <c r="Q956" s="7">
        <f t="shared" si="137"/>
        <v>0</v>
      </c>
      <c r="R956" s="7">
        <f t="shared" si="138"/>
        <v>0</v>
      </c>
      <c r="S956" s="163">
        <f t="shared" si="144"/>
        <v>-464554.93348660669</v>
      </c>
    </row>
    <row r="957" spans="1:19" ht="15.75" thickBot="1" x14ac:dyDescent="0.3">
      <c r="A957" s="104">
        <v>193</v>
      </c>
      <c r="B957" s="133">
        <v>43007</v>
      </c>
      <c r="C957" s="89">
        <f>LN('Historical Rates'!C938/'Historical Rates'!C937)</f>
        <v>1.5286477386592711E-3</v>
      </c>
      <c r="D957" s="89">
        <f>LN('Historical Rates'!D938/'Historical Rates'!D937)</f>
        <v>-2.9334136611211467E-3</v>
      </c>
      <c r="E957" s="89">
        <f>LN('Historical Rates'!E938/'Historical Rates'!E937)</f>
        <v>3.1508690950943778E-3</v>
      </c>
      <c r="F957" s="89">
        <f>LN('Historical Rates'!F938/'Historical Rates'!F937)</f>
        <v>1.7108644036293876E-3</v>
      </c>
      <c r="G957" s="89">
        <f>LN('Historical Rates'!G938/'Historical Rates'!G937)</f>
        <v>1.7464252831977034E-3</v>
      </c>
      <c r="H957" s="89">
        <f>LN('Historical Rates'!H938/'Historical Rates'!H937)</f>
        <v>1.6071637026141307E-3</v>
      </c>
      <c r="I957" s="89">
        <f>LN('Historical Rates'!I938/'Historical Rates'!I937)</f>
        <v>3.3167526259940418E-3</v>
      </c>
      <c r="K957" s="10">
        <f t="shared" si="136"/>
        <v>1.8281707051206243E-3</v>
      </c>
      <c r="L957" s="7">
        <f t="shared" si="139"/>
        <v>538276.19171635865</v>
      </c>
      <c r="M957" s="7">
        <f t="shared" si="140"/>
        <v>5307.2463988331619</v>
      </c>
      <c r="N957" s="7">
        <f t="shared" si="141"/>
        <v>256156.51360905895</v>
      </c>
      <c r="O957" s="7">
        <f t="shared" si="142"/>
        <v>-1073.173914464606</v>
      </c>
      <c r="P957" s="7">
        <f t="shared" si="143"/>
        <v>229669.94574435879</v>
      </c>
      <c r="Q957" s="7">
        <f t="shared" si="137"/>
        <v>0</v>
      </c>
      <c r="R957" s="7">
        <f t="shared" si="138"/>
        <v>0</v>
      </c>
      <c r="S957" s="163">
        <f t="shared" si="144"/>
        <v>1028336.7235541448</v>
      </c>
    </row>
    <row r="958" spans="1:19" ht="15.75" thickBot="1" x14ac:dyDescent="0.3">
      <c r="A958" s="104">
        <v>194</v>
      </c>
      <c r="B958" s="133">
        <v>43010</v>
      </c>
      <c r="C958" s="89">
        <f>LN('Historical Rates'!C939/'Historical Rates'!C938)</f>
        <v>2.2299824387352848E-3</v>
      </c>
      <c r="D958" s="89">
        <f>LN('Historical Rates'!D939/'Historical Rates'!D938)</f>
        <v>4.6893403633858997E-3</v>
      </c>
      <c r="E958" s="89">
        <f>LN('Historical Rates'!E939/'Historical Rates'!E938)</f>
        <v>5.2791596285025992E-3</v>
      </c>
      <c r="F958" s="89">
        <f>LN('Historical Rates'!F939/'Historical Rates'!F938)</f>
        <v>8.5106896679088308E-3</v>
      </c>
      <c r="G958" s="89">
        <f>LN('Historical Rates'!G939/'Historical Rates'!G938)</f>
        <v>5.221050076464377E-3</v>
      </c>
      <c r="H958" s="89">
        <f>LN('Historical Rates'!H939/'Historical Rates'!H938)</f>
        <v>2.2914767130431039E-3</v>
      </c>
      <c r="I958" s="89">
        <f>LN('Historical Rates'!I939/'Historical Rates'!I938)</f>
        <v>3.3057881344994103E-3</v>
      </c>
      <c r="K958" s="10">
        <f t="shared" ref="K958:K1019" si="145">SUMPRODUCT(C958:I958,$L$6:$R$6)</f>
        <v>3.3550612547441441E-3</v>
      </c>
      <c r="L958" s="7">
        <f t="shared" si="139"/>
        <v>785234.18074694776</v>
      </c>
      <c r="M958" s="7">
        <f t="shared" si="140"/>
        <v>-8484.1374697119409</v>
      </c>
      <c r="N958" s="7">
        <f t="shared" si="141"/>
        <v>429180.35767601943</v>
      </c>
      <c r="O958" s="7">
        <f t="shared" si="142"/>
        <v>-5338.5003079891721</v>
      </c>
      <c r="P958" s="7">
        <f t="shared" si="143"/>
        <v>686612.99130677327</v>
      </c>
      <c r="Q958" s="7">
        <f t="shared" si="137"/>
        <v>0</v>
      </c>
      <c r="R958" s="7">
        <f t="shared" si="138"/>
        <v>0</v>
      </c>
      <c r="S958" s="163">
        <f t="shared" si="144"/>
        <v>1887204.8919520392</v>
      </c>
    </row>
    <row r="959" spans="1:19" ht="15.75" thickBot="1" x14ac:dyDescent="0.3">
      <c r="A959" s="104">
        <v>195</v>
      </c>
      <c r="B959" s="133">
        <v>43011</v>
      </c>
      <c r="C959" s="89">
        <f>LN('Historical Rates'!C940/'Historical Rates'!C939)</f>
        <v>1.4653517603113199E-4</v>
      </c>
      <c r="D959" s="89">
        <f>LN('Historical Rates'!D940/'Historical Rates'!D939)</f>
        <v>-1.9495077554670769E-4</v>
      </c>
      <c r="E959" s="89">
        <f>LN('Historical Rates'!E940/'Historical Rates'!E939)</f>
        <v>-5.9035430701587866E-3</v>
      </c>
      <c r="F959" s="89">
        <f>LN('Historical Rates'!F940/'Historical Rates'!F939)</f>
        <v>0</v>
      </c>
      <c r="G959" s="89">
        <f>LN('Historical Rates'!G940/'Historical Rates'!G939)</f>
        <v>3.4141345500640597E-4</v>
      </c>
      <c r="H959" s="89">
        <f>LN('Historical Rates'!H940/'Historical Rates'!H939)</f>
        <v>-2.2891152669490757E-4</v>
      </c>
      <c r="I959" s="89">
        <f>LN('Historical Rates'!I940/'Historical Rates'!I939)</f>
        <v>-3.3057881344994329E-3</v>
      </c>
      <c r="K959" s="10">
        <f t="shared" si="145"/>
        <v>-6.8105610674698786E-4</v>
      </c>
      <c r="L959" s="7">
        <f t="shared" si="139"/>
        <v>51598.804951429796</v>
      </c>
      <c r="M959" s="7">
        <f t="shared" si="140"/>
        <v>352.71254619934984</v>
      </c>
      <c r="N959" s="7">
        <f t="shared" si="141"/>
        <v>-479940.91952191974</v>
      </c>
      <c r="O959" s="7">
        <f t="shared" si="142"/>
        <v>0</v>
      </c>
      <c r="P959" s="7">
        <f t="shared" si="143"/>
        <v>44898.805830468897</v>
      </c>
      <c r="Q959" s="7">
        <f t="shared" ref="Q959:Q1022" si="146">H959*Q$5</f>
        <v>0</v>
      </c>
      <c r="R959" s="7">
        <f t="shared" si="138"/>
        <v>0</v>
      </c>
      <c r="S959" s="163">
        <f t="shared" si="144"/>
        <v>-383090.59619382169</v>
      </c>
    </row>
    <row r="960" spans="1:19" ht="15.75" thickBot="1" x14ac:dyDescent="0.3">
      <c r="A960" s="104">
        <v>196</v>
      </c>
      <c r="B960" s="133">
        <v>43012</v>
      </c>
      <c r="C960" s="89">
        <f>LN('Historical Rates'!C941/'Historical Rates'!C940)</f>
        <v>3.2767729729149238E-3</v>
      </c>
      <c r="D960" s="89">
        <f>LN('Historical Rates'!D941/'Historical Rates'!D940)</f>
        <v>3.3090054524210965E-3</v>
      </c>
      <c r="E960" s="89">
        <f>LN('Historical Rates'!E941/'Historical Rates'!E940)</f>
        <v>3.7902446691947572E-3</v>
      </c>
      <c r="F960" s="89">
        <f>LN('Historical Rates'!F941/'Historical Rates'!F940)</f>
        <v>0</v>
      </c>
      <c r="G960" s="89">
        <f>LN('Historical Rates'!G941/'Historical Rates'!G940)</f>
        <v>-1.8507187492832618E-3</v>
      </c>
      <c r="H960" s="89">
        <f>LN('Historical Rates'!H941/'Historical Rates'!H940)</f>
        <v>3.4281829940681911E-3</v>
      </c>
      <c r="I960" s="89">
        <f>LN('Historical Rates'!I941/'Historical Rates'!I940)</f>
        <v>3.3057881344994103E-3</v>
      </c>
      <c r="K960" s="10">
        <f t="shared" si="145"/>
        <v>2.1557523496263283E-3</v>
      </c>
      <c r="L960" s="7">
        <f t="shared" si="139"/>
        <v>1153836.0554712999</v>
      </c>
      <c r="M960" s="7">
        <f t="shared" si="140"/>
        <v>-5986.7817157328918</v>
      </c>
      <c r="N960" s="7">
        <f t="shared" si="141"/>
        <v>308135.89231550373</v>
      </c>
      <c r="O960" s="7">
        <f t="shared" si="142"/>
        <v>0</v>
      </c>
      <c r="P960" s="7">
        <f t="shared" si="143"/>
        <v>-243385.43356271152</v>
      </c>
      <c r="Q960" s="7">
        <f t="shared" si="146"/>
        <v>0</v>
      </c>
      <c r="R960" s="7">
        <f t="shared" si="138"/>
        <v>0</v>
      </c>
      <c r="S960" s="163">
        <f t="shared" si="144"/>
        <v>1212599.732508359</v>
      </c>
    </row>
    <row r="961" spans="1:19" ht="15.75" thickBot="1" x14ac:dyDescent="0.3">
      <c r="A961" s="104">
        <v>197</v>
      </c>
      <c r="B961" s="133">
        <v>43013</v>
      </c>
      <c r="C961" s="89">
        <f>LN('Historical Rates'!C942/'Historical Rates'!C941)</f>
        <v>3.6444782820369854E-3</v>
      </c>
      <c r="D961" s="89">
        <f>LN('Historical Rates'!D942/'Historical Rates'!D941)</f>
        <v>3.6853887120494523E-3</v>
      </c>
      <c r="E961" s="89">
        <f>LN('Historical Rates'!E942/'Historical Rates'!E941)</f>
        <v>6.128671251711384E-3</v>
      </c>
      <c r="F961" s="89">
        <f>LN('Historical Rates'!F942/'Historical Rates'!F941)</f>
        <v>8.4388686458646035E-3</v>
      </c>
      <c r="G961" s="89">
        <f>LN('Historical Rates'!G942/'Historical Rates'!G941)</f>
        <v>6.7032375291677122E-3</v>
      </c>
      <c r="H961" s="89">
        <f>LN('Historical Rates'!H942/'Historical Rates'!H941)</f>
        <v>4.3255616675978237E-3</v>
      </c>
      <c r="I961" s="89">
        <f>LN('Historical Rates'!I942/'Historical Rates'!I941)</f>
        <v>6.5789710980425605E-3</v>
      </c>
      <c r="K961" s="10">
        <f t="shared" si="145"/>
        <v>4.7131624954261618E-3</v>
      </c>
      <c r="L961" s="7">
        <f t="shared" si="139"/>
        <v>1283314.5536645497</v>
      </c>
      <c r="M961" s="7">
        <f t="shared" si="140"/>
        <v>-6667.7489879996392</v>
      </c>
      <c r="N961" s="7">
        <f t="shared" si="141"/>
        <v>498243.18736016308</v>
      </c>
      <c r="O961" s="7">
        <f t="shared" si="142"/>
        <v>-5293.4491354914899</v>
      </c>
      <c r="P961" s="7">
        <f t="shared" si="143"/>
        <v>881533.38963154249</v>
      </c>
      <c r="Q961" s="7">
        <f t="shared" si="146"/>
        <v>0</v>
      </c>
      <c r="R961" s="7">
        <f t="shared" si="138"/>
        <v>0</v>
      </c>
      <c r="S961" s="163">
        <f t="shared" si="144"/>
        <v>2651129.932532764</v>
      </c>
    </row>
    <row r="962" spans="1:19" ht="15.75" thickBot="1" x14ac:dyDescent="0.3">
      <c r="A962" s="104">
        <v>198</v>
      </c>
      <c r="B962" s="133">
        <v>43014</v>
      </c>
      <c r="C962" s="89">
        <f>LN('Historical Rates'!C943/'Historical Rates'!C942)</f>
        <v>4.0371237359137467E-3</v>
      </c>
      <c r="D962" s="89">
        <f>LN('Historical Rates'!D943/'Historical Rates'!D942)</f>
        <v>3.8647391098889155E-3</v>
      </c>
      <c r="E962" s="89">
        <f>LN('Historical Rates'!E943/'Historical Rates'!E942)</f>
        <v>3.6789710758487427E-3</v>
      </c>
      <c r="F962" s="89">
        <f>LN('Historical Rates'!F943/'Historical Rates'!F942)</f>
        <v>8.3682496705165792E-3</v>
      </c>
      <c r="G962" s="89">
        <f>LN('Historical Rates'!G943/'Historical Rates'!G942)</f>
        <v>2.5474461989747878E-4</v>
      </c>
      <c r="H962" s="89">
        <f>LN('Historical Rates'!H943/'Historical Rates'!H942)</f>
        <v>3.6281218936554159E-3</v>
      </c>
      <c r="I962" s="89">
        <f>LN('Historical Rates'!I943/'Historical Rates'!I942)</f>
        <v>3.2733253449693297E-3</v>
      </c>
      <c r="K962" s="10">
        <f t="shared" si="145"/>
        <v>3.0967826855059998E-3</v>
      </c>
      <c r="L962" s="7">
        <f t="shared" si="139"/>
        <v>1421575.118386213</v>
      </c>
      <c r="M962" s="7">
        <f t="shared" si="140"/>
        <v>-6992.2367224363115</v>
      </c>
      <c r="N962" s="7">
        <f t="shared" si="141"/>
        <v>299089.67209244065</v>
      </c>
      <c r="O962" s="7">
        <f t="shared" si="142"/>
        <v>-5249.1519708249343</v>
      </c>
      <c r="P962" s="7">
        <f t="shared" si="143"/>
        <v>33501.108574994199</v>
      </c>
      <c r="Q962" s="7">
        <f t="shared" si="146"/>
        <v>0</v>
      </c>
      <c r="R962" s="7">
        <f t="shared" si="138"/>
        <v>0</v>
      </c>
      <c r="S962" s="163">
        <f t="shared" si="144"/>
        <v>1741924.5103603867</v>
      </c>
    </row>
    <row r="963" spans="1:19" ht="15.75" thickBot="1" x14ac:dyDescent="0.3">
      <c r="A963" s="104">
        <v>199</v>
      </c>
      <c r="B963" s="133">
        <v>43017</v>
      </c>
      <c r="C963" s="89">
        <f>LN('Historical Rates'!C944/'Historical Rates'!C943)</f>
        <v>-3.8916205127606058E-3</v>
      </c>
      <c r="D963" s="89">
        <f>LN('Historical Rates'!D944/'Historical Rates'!D943)</f>
        <v>-3.8647391098888327E-3</v>
      </c>
      <c r="E963" s="89">
        <f>LN('Historical Rates'!E944/'Historical Rates'!E943)</f>
        <v>-8.738003788243685E-3</v>
      </c>
      <c r="F963" s="89">
        <f>LN('Historical Rates'!F944/'Historical Rates'!F943)</f>
        <v>-8.3682496705165792E-3</v>
      </c>
      <c r="G963" s="89">
        <f>LN('Historical Rates'!G944/'Historical Rates'!G943)</f>
        <v>-6.9579821490652477E-3</v>
      </c>
      <c r="H963" s="89">
        <f>LN('Historical Rates'!H944/'Historical Rates'!H943)</f>
        <v>-3.4009782243086357E-3</v>
      </c>
      <c r="I963" s="89">
        <f>LN('Historical Rates'!I944/'Historical Rates'!I943)</f>
        <v>-6.5574005461590517E-3</v>
      </c>
      <c r="K963" s="10">
        <f t="shared" si="145"/>
        <v>-5.3040606699593755E-3</v>
      </c>
      <c r="L963" s="7">
        <f t="shared" si="139"/>
        <v>-1370339.6905890796</v>
      </c>
      <c r="M963" s="7">
        <f t="shared" si="140"/>
        <v>6992.2367224361615</v>
      </c>
      <c r="N963" s="7">
        <f t="shared" si="141"/>
        <v>-710374.35029721807</v>
      </c>
      <c r="O963" s="7">
        <f t="shared" si="142"/>
        <v>5249.1519708249343</v>
      </c>
      <c r="P963" s="7">
        <f t="shared" si="143"/>
        <v>-915034.4982065442</v>
      </c>
      <c r="Q963" s="7">
        <f t="shared" si="146"/>
        <v>0</v>
      </c>
      <c r="R963" s="7">
        <f t="shared" si="138"/>
        <v>0</v>
      </c>
      <c r="S963" s="163">
        <f t="shared" si="144"/>
        <v>-2983507.1503995806</v>
      </c>
    </row>
    <row r="964" spans="1:19" ht="15.75" thickBot="1" x14ac:dyDescent="0.3">
      <c r="A964" s="104">
        <v>200</v>
      </c>
      <c r="B964" s="133">
        <v>43018</v>
      </c>
      <c r="C964" s="89">
        <f>LN('Historical Rates'!C945/'Historical Rates'!C944)</f>
        <v>-4.9297826018021868E-3</v>
      </c>
      <c r="D964" s="89">
        <f>LN('Historical Rates'!D945/'Historical Rates'!D944)</f>
        <v>-3.8729667408978022E-4</v>
      </c>
      <c r="E964" s="89">
        <f>LN('Historical Rates'!E945/'Historical Rates'!E944)</f>
        <v>-1.59243626585111E-3</v>
      </c>
      <c r="F964" s="89">
        <f>LN('Historical Rates'!F945/'Historical Rates'!F944)</f>
        <v>-1.5241615968617089E-2</v>
      </c>
      <c r="G964" s="89">
        <f>LN('Historical Rates'!G945/'Historical Rates'!G944)</f>
        <v>-3.5115302659661069E-3</v>
      </c>
      <c r="H964" s="89">
        <f>LN('Historical Rates'!H945/'Historical Rates'!H944)</f>
        <v>-5.0091179418552999E-3</v>
      </c>
      <c r="I964" s="89">
        <f>LN('Historical Rates'!I945/'Historical Rates'!I944)</f>
        <v>0</v>
      </c>
      <c r="K964" s="10">
        <f t="shared" si="145"/>
        <v>-4.1189684906844208E-3</v>
      </c>
      <c r="L964" s="7">
        <f t="shared" si="139"/>
        <v>-1735903.2678221988</v>
      </c>
      <c r="M964" s="7">
        <f t="shared" si="140"/>
        <v>700.71224733351983</v>
      </c>
      <c r="N964" s="7">
        <f t="shared" si="141"/>
        <v>-129460.44716365174</v>
      </c>
      <c r="O964" s="7">
        <f t="shared" si="142"/>
        <v>9560.6084486344407</v>
      </c>
      <c r="P964" s="7">
        <f t="shared" si="143"/>
        <v>-461796.43264636066</v>
      </c>
      <c r="Q964" s="7">
        <f t="shared" si="146"/>
        <v>0</v>
      </c>
      <c r="R964" s="7">
        <f t="shared" si="138"/>
        <v>0</v>
      </c>
      <c r="S964" s="163">
        <f t="shared" si="144"/>
        <v>-2316898.8269362431</v>
      </c>
    </row>
    <row r="965" spans="1:19" ht="15.75" thickBot="1" x14ac:dyDescent="0.3">
      <c r="A965" s="104">
        <v>201</v>
      </c>
      <c r="B965" s="133">
        <v>43019</v>
      </c>
      <c r="C965" s="89">
        <f>LN('Historical Rates'!C946/'Historical Rates'!C945)</f>
        <v>-1.3216764619370882E-2</v>
      </c>
      <c r="D965" s="89">
        <f>LN('Historical Rates'!D946/'Historical Rates'!D945)</f>
        <v>-5.827522319345994E-3</v>
      </c>
      <c r="E965" s="89">
        <f>LN('Historical Rates'!E946/'Historical Rates'!E945)</f>
        <v>-8.6281812233382302E-3</v>
      </c>
      <c r="F965" s="89">
        <f>LN('Historical Rates'!F946/'Historical Rates'!F945)</f>
        <v>-5.1326032265203141E-3</v>
      </c>
      <c r="G965" s="89">
        <f>LN('Historical Rates'!G946/'Historical Rates'!G945)</f>
        <v>-1.1360980445138726E-2</v>
      </c>
      <c r="H965" s="89">
        <f>LN('Historical Rates'!H946/'Historical Rates'!H945)</f>
        <v>-1.2864868447918822E-2</v>
      </c>
      <c r="I965" s="89">
        <f>LN('Historical Rates'!I946/'Historical Rates'!I945)</f>
        <v>-9.9174366573460283E-3</v>
      </c>
      <c r="K965" s="10">
        <f t="shared" si="145"/>
        <v>-1.2152487907931848E-2</v>
      </c>
      <c r="L965" s="7">
        <f t="shared" si="139"/>
        <v>-4653962.8105335562</v>
      </c>
      <c r="M965" s="7">
        <f t="shared" si="140"/>
        <v>10543.380653531227</v>
      </c>
      <c r="N965" s="7">
        <f t="shared" si="141"/>
        <v>-701446.09447548795</v>
      </c>
      <c r="O965" s="7">
        <f t="shared" si="142"/>
        <v>3219.5280258993976</v>
      </c>
      <c r="P965" s="7">
        <f t="shared" si="143"/>
        <v>-1494066.6443285511</v>
      </c>
      <c r="Q965" s="7">
        <f t="shared" si="146"/>
        <v>0</v>
      </c>
      <c r="R965" s="7">
        <f t="shared" si="138"/>
        <v>0</v>
      </c>
      <c r="S965" s="163">
        <f t="shared" si="144"/>
        <v>-6835712.6406581653</v>
      </c>
    </row>
    <row r="966" spans="1:19" ht="15.75" thickBot="1" x14ac:dyDescent="0.3">
      <c r="A966" s="104">
        <v>202</v>
      </c>
      <c r="B966" s="133">
        <v>43020</v>
      </c>
      <c r="C966" s="89">
        <f>LN('Historical Rates'!C947/'Historical Rates'!C946)</f>
        <v>-5.7650749551715133E-3</v>
      </c>
      <c r="D966" s="89">
        <f>LN('Historical Rates'!D947/'Historical Rates'!D946)</f>
        <v>-8.6089359714704647E-3</v>
      </c>
      <c r="E966" s="89">
        <f>LN('Historical Rates'!E947/'Historical Rates'!E946)</f>
        <v>-5.0109009881496068E-3</v>
      </c>
      <c r="F966" s="89">
        <f>LN('Historical Rates'!F947/'Historical Rates'!F946)</f>
        <v>-5.1590828100274476E-3</v>
      </c>
      <c r="G966" s="89">
        <f>LN('Historical Rates'!G947/'Historical Rates'!G946)</f>
        <v>-4.3483370927170787E-3</v>
      </c>
      <c r="H966" s="89">
        <f>LN('Historical Rates'!H947/'Historical Rates'!H946)</f>
        <v>-6.0297028696981517E-3</v>
      </c>
      <c r="I966" s="89">
        <f>LN('Historical Rates'!I947/'Historical Rates'!I946)</f>
        <v>-6.6666913581891222E-3</v>
      </c>
      <c r="K966" s="10">
        <f t="shared" si="145"/>
        <v>-5.3163767243648886E-3</v>
      </c>
      <c r="L966" s="7">
        <f t="shared" si="139"/>
        <v>-2030031.1925040367</v>
      </c>
      <c r="M966" s="7">
        <f t="shared" si="140"/>
        <v>15575.622708087252</v>
      </c>
      <c r="N966" s="7">
        <f t="shared" si="141"/>
        <v>-407371.70870189543</v>
      </c>
      <c r="O966" s="7">
        <f t="shared" si="142"/>
        <v>3236.1378742459169</v>
      </c>
      <c r="P966" s="7">
        <f t="shared" si="143"/>
        <v>-571843.72773963027</v>
      </c>
      <c r="Q966" s="7">
        <f t="shared" si="146"/>
        <v>0</v>
      </c>
      <c r="R966" s="7">
        <f t="shared" si="138"/>
        <v>0</v>
      </c>
      <c r="S966" s="163">
        <f t="shared" si="144"/>
        <v>-2990434.8683632291</v>
      </c>
    </row>
    <row r="967" spans="1:19" ht="15.75" thickBot="1" x14ac:dyDescent="0.3">
      <c r="A967" s="104">
        <v>203</v>
      </c>
      <c r="B967" s="133">
        <v>43021</v>
      </c>
      <c r="C967" s="89">
        <f>LN('Historical Rates'!C948/'Historical Rates'!C947)</f>
        <v>-3.8519583602018691E-3</v>
      </c>
      <c r="D967" s="89">
        <f>LN('Historical Rates'!D948/'Historical Rates'!D947)</f>
        <v>-2.7548226788446199E-3</v>
      </c>
      <c r="E967" s="89">
        <f>LN('Historical Rates'!E948/'Historical Rates'!E947)</f>
        <v>2.5243282132965999E-5</v>
      </c>
      <c r="F967" s="89">
        <f>LN('Historical Rates'!F948/'Historical Rates'!F947)</f>
        <v>-1.7256259674697252E-3</v>
      </c>
      <c r="G967" s="89">
        <f>LN('Historical Rates'!G948/'Historical Rates'!G947)</f>
        <v>-3.8422402093106589E-3</v>
      </c>
      <c r="H967" s="89">
        <f>LN('Historical Rates'!H948/'Historical Rates'!H947)</f>
        <v>-4.1958103513354246E-3</v>
      </c>
      <c r="I967" s="89">
        <f>LN('Historical Rates'!I948/'Historical Rates'!I947)</f>
        <v>-6.7114345879868038E-3</v>
      </c>
      <c r="K967" s="10">
        <f t="shared" si="145"/>
        <v>-3.2952164424826383E-3</v>
      </c>
      <c r="L967" s="7">
        <f t="shared" si="139"/>
        <v>-1356373.626403936</v>
      </c>
      <c r="M967" s="7">
        <f t="shared" si="140"/>
        <v>4984.1326286501617</v>
      </c>
      <c r="N967" s="7">
        <f t="shared" si="141"/>
        <v>2052.2055814053861</v>
      </c>
      <c r="O967" s="7">
        <f t="shared" si="142"/>
        <v>1082.4334006147344</v>
      </c>
      <c r="P967" s="7">
        <f t="shared" si="143"/>
        <v>-505287.63463239191</v>
      </c>
      <c r="Q967" s="7">
        <f t="shared" si="146"/>
        <v>0</v>
      </c>
      <c r="R967" s="7">
        <f t="shared" si="138"/>
        <v>0</v>
      </c>
      <c r="S967" s="163">
        <f t="shared" si="144"/>
        <v>-1853542.4894256575</v>
      </c>
    </row>
    <row r="968" spans="1:19" ht="15.75" thickBot="1" x14ac:dyDescent="0.3">
      <c r="A968" s="104">
        <v>204</v>
      </c>
      <c r="B968" s="133">
        <v>43024</v>
      </c>
      <c r="C968" s="89">
        <f>LN('Historical Rates'!C949/'Historical Rates'!C948)</f>
        <v>-1.196780661453827E-4</v>
      </c>
      <c r="D968" s="89">
        <f>LN('Historical Rates'!D949/'Historical Rates'!D948)</f>
        <v>0</v>
      </c>
      <c r="E968" s="89">
        <f>LN('Historical Rates'!E949/'Historical Rates'!E948)</f>
        <v>-2.2238517163355826E-3</v>
      </c>
      <c r="F968" s="89">
        <f>LN('Historical Rates'!F949/'Historical Rates'!F948)</f>
        <v>0</v>
      </c>
      <c r="G968" s="89">
        <f>LN('Historical Rates'!G949/'Historical Rates'!G948)</f>
        <v>2.9159619965189336E-4</v>
      </c>
      <c r="H968" s="89">
        <f>LN('Historical Rates'!H949/'Historical Rates'!H948)</f>
        <v>0</v>
      </c>
      <c r="I968" s="89">
        <f>LN('Historical Rates'!I949/'Historical Rates'!I948)</f>
        <v>3.3613477027047063E-3</v>
      </c>
      <c r="K968" s="10">
        <f t="shared" si="145"/>
        <v>-3.281576486140952E-4</v>
      </c>
      <c r="L968" s="7">
        <f t="shared" si="139"/>
        <v>-42141.725688362771</v>
      </c>
      <c r="M968" s="7">
        <f t="shared" si="140"/>
        <v>0</v>
      </c>
      <c r="N968" s="7">
        <f t="shared" si="141"/>
        <v>-180792.69092040206</v>
      </c>
      <c r="O968" s="7">
        <f t="shared" si="142"/>
        <v>0</v>
      </c>
      <c r="P968" s="7">
        <f t="shared" si="143"/>
        <v>38347.408273137182</v>
      </c>
      <c r="Q968" s="7">
        <f t="shared" si="146"/>
        <v>0</v>
      </c>
      <c r="R968" s="7">
        <f t="shared" si="138"/>
        <v>0</v>
      </c>
      <c r="S968" s="163">
        <f t="shared" si="144"/>
        <v>-184587.00833562767</v>
      </c>
    </row>
    <row r="969" spans="1:19" ht="15.75" thickBot="1" x14ac:dyDescent="0.3">
      <c r="A969" s="104">
        <v>205</v>
      </c>
      <c r="B969" s="133">
        <v>43025</v>
      </c>
      <c r="C969" s="89">
        <f>LN('Historical Rates'!C950/'Historical Rates'!C949)</f>
        <v>-3.536961903241828E-3</v>
      </c>
      <c r="D969" s="89">
        <f>LN('Historical Rates'!D950/'Historical Rates'!D949)</f>
        <v>-4.1465159618485773E-3</v>
      </c>
      <c r="E969" s="89">
        <f>LN('Historical Rates'!E950/'Historical Rates'!E949)</f>
        <v>-6.7523229594162251E-3</v>
      </c>
      <c r="F969" s="89">
        <f>LN('Historical Rates'!F950/'Historical Rates'!F949)</f>
        <v>5.1679701584425976E-3</v>
      </c>
      <c r="G969" s="89">
        <f>LN('Historical Rates'!G950/'Historical Rates'!G949)</f>
        <v>-5.173861675224903E-3</v>
      </c>
      <c r="H969" s="89">
        <f>LN('Historical Rates'!H950/'Historical Rates'!H949)</f>
        <v>-3.7444462191666972E-3</v>
      </c>
      <c r="I969" s="89">
        <f>LN('Historical Rates'!I950/'Historical Rates'!I949)</f>
        <v>0</v>
      </c>
      <c r="K969" s="10">
        <f t="shared" si="145"/>
        <v>-4.392122409882071E-3</v>
      </c>
      <c r="L969" s="7">
        <f t="shared" si="139"/>
        <v>-1245455.2709394468</v>
      </c>
      <c r="M969" s="7">
        <f t="shared" si="140"/>
        <v>7502.0383922989577</v>
      </c>
      <c r="N969" s="7">
        <f t="shared" si="141"/>
        <v>-548944.26135931083</v>
      </c>
      <c r="O969" s="7">
        <f t="shared" si="142"/>
        <v>-3241.7126412862881</v>
      </c>
      <c r="P969" s="7">
        <f t="shared" si="143"/>
        <v>-680407.31067634339</v>
      </c>
      <c r="Q969" s="7">
        <f t="shared" si="146"/>
        <v>0</v>
      </c>
      <c r="R969" s="7">
        <f t="shared" si="138"/>
        <v>0</v>
      </c>
      <c r="S969" s="163">
        <f t="shared" si="144"/>
        <v>-2470546.5172240883</v>
      </c>
    </row>
    <row r="970" spans="1:19" ht="15.75" thickBot="1" x14ac:dyDescent="0.3">
      <c r="A970" s="104">
        <v>206</v>
      </c>
      <c r="B970" s="133">
        <v>43026</v>
      </c>
      <c r="C970" s="89">
        <f>LN('Historical Rates'!C951/'Historical Rates'!C950)</f>
        <v>1.5002403197913515E-3</v>
      </c>
      <c r="D970" s="89">
        <f>LN('Historical Rates'!D951/'Historical Rates'!D950)</f>
        <v>-2.7739268827252079E-3</v>
      </c>
      <c r="E970" s="89">
        <f>LN('Historical Rates'!E951/'Historical Rates'!E950)</f>
        <v>-1.2998434372129225E-3</v>
      </c>
      <c r="F970" s="89">
        <f>LN('Historical Rates'!F951/'Historical Rates'!F950)</f>
        <v>0</v>
      </c>
      <c r="G970" s="89">
        <f>LN('Historical Rates'!G951/'Historical Rates'!G950)</f>
        <v>7.9096545847169098E-4</v>
      </c>
      <c r="H970" s="89">
        <f>LN('Historical Rates'!H951/'Historical Rates'!H950)</f>
        <v>1.8739757182455218E-3</v>
      </c>
      <c r="I970" s="89">
        <f>LN('Historical Rates'!I951/'Historical Rates'!I950)</f>
        <v>-3.3613477027047717E-3</v>
      </c>
      <c r="K970" s="10">
        <f t="shared" si="145"/>
        <v>9.4514128720295568E-4</v>
      </c>
      <c r="L970" s="7">
        <f t="shared" si="139"/>
        <v>528273.20878052118</v>
      </c>
      <c r="M970" s="7">
        <f t="shared" si="140"/>
        <v>5018.6966993748729</v>
      </c>
      <c r="N970" s="7">
        <f t="shared" si="141"/>
        <v>-105673.49929975581</v>
      </c>
      <c r="O970" s="7">
        <f t="shared" si="142"/>
        <v>0</v>
      </c>
      <c r="P970" s="7">
        <f t="shared" si="143"/>
        <v>104018.76088293568</v>
      </c>
      <c r="Q970" s="7">
        <f t="shared" si="146"/>
        <v>0</v>
      </c>
      <c r="R970" s="7">
        <f t="shared" si="138"/>
        <v>0</v>
      </c>
      <c r="S970" s="163">
        <f t="shared" si="144"/>
        <v>531637.16706307593</v>
      </c>
    </row>
    <row r="971" spans="1:19" ht="15.75" thickBot="1" x14ac:dyDescent="0.3">
      <c r="A971" s="104">
        <v>207</v>
      </c>
      <c r="B971" s="133">
        <v>43027</v>
      </c>
      <c r="C971" s="89">
        <f>LN('Historical Rates'!C952/'Historical Rates'!C951)</f>
        <v>1.199220508109464E-4</v>
      </c>
      <c r="D971" s="89">
        <f>LN('Historical Rates'!D952/'Historical Rates'!D951)</f>
        <v>-5.954153197637867E-4</v>
      </c>
      <c r="E971" s="89">
        <f>LN('Historical Rates'!E952/'Historical Rates'!E951)</f>
        <v>-7.3988088742187811E-4</v>
      </c>
      <c r="F971" s="89">
        <f>LN('Historical Rates'!F952/'Historical Rates'!F951)</f>
        <v>-1.7196908795266994E-3</v>
      </c>
      <c r="G971" s="89">
        <f>LN('Historical Rates'!G952/'Historical Rates'!G951)</f>
        <v>-4.1669172329498669E-3</v>
      </c>
      <c r="H971" s="89">
        <f>LN('Historical Rates'!H952/'Historical Rates'!H951)</f>
        <v>-2.3405500399417396E-4</v>
      </c>
      <c r="I971" s="89">
        <f>LN('Historical Rates'!I952/'Historical Rates'!I951)</f>
        <v>-3.3726844786393416E-3</v>
      </c>
      <c r="K971" s="10">
        <f t="shared" si="145"/>
        <v>-1.0022348872651449E-3</v>
      </c>
      <c r="L971" s="7">
        <f t="shared" si="139"/>
        <v>42227.63896536929</v>
      </c>
      <c r="M971" s="7">
        <f t="shared" si="140"/>
        <v>1077.2486177141136</v>
      </c>
      <c r="N971" s="7">
        <f t="shared" si="141"/>
        <v>-60150.169013063394</v>
      </c>
      <c r="O971" s="7">
        <f t="shared" si="142"/>
        <v>1078.7104980007127</v>
      </c>
      <c r="P971" s="7">
        <f t="shared" si="143"/>
        <v>-547985.45578802808</v>
      </c>
      <c r="Q971" s="7">
        <f t="shared" si="146"/>
        <v>0</v>
      </c>
      <c r="R971" s="7">
        <f t="shared" si="138"/>
        <v>0</v>
      </c>
      <c r="S971" s="163">
        <f t="shared" si="144"/>
        <v>-563752.02672000742</v>
      </c>
    </row>
    <row r="972" spans="1:19" ht="15.75" thickBot="1" x14ac:dyDescent="0.3">
      <c r="A972" s="104">
        <v>208</v>
      </c>
      <c r="B972" s="133">
        <v>43028</v>
      </c>
      <c r="C972" s="89">
        <f>LN('Historical Rates'!C953/'Historical Rates'!C952)</f>
        <v>1.6175416898509614E-3</v>
      </c>
      <c r="D972" s="89">
        <f>LN('Historical Rates'!D953/'Historical Rates'!D952)</f>
        <v>1.7851834553526762E-3</v>
      </c>
      <c r="E972" s="89">
        <f>LN('Historical Rates'!E953/'Historical Rates'!E952)</f>
        <v>7.2222677435471658E-3</v>
      </c>
      <c r="F972" s="89">
        <f>LN('Historical Rates'!F953/'Historical Rates'!F952)</f>
        <v>0</v>
      </c>
      <c r="G972" s="89">
        <f>LN('Historical Rates'!G953/'Historical Rates'!G952)</f>
        <v>4.9865174310415239E-3</v>
      </c>
      <c r="H972" s="89">
        <f>LN('Historical Rates'!H953/'Historical Rates'!H952)</f>
        <v>2.3380885095974275E-3</v>
      </c>
      <c r="I972" s="89">
        <f>LN('Historical Rates'!I953/'Historical Rates'!I952)</f>
        <v>3.3726844786393772E-3</v>
      </c>
      <c r="K972" s="10">
        <f t="shared" si="145"/>
        <v>3.2165047360004249E-3</v>
      </c>
      <c r="L972" s="7">
        <f t="shared" si="139"/>
        <v>569578.03863895324</v>
      </c>
      <c r="M972" s="7">
        <f t="shared" si="140"/>
        <v>-3229.8235295788204</v>
      </c>
      <c r="N972" s="7">
        <f t="shared" si="141"/>
        <v>587149.40852939279</v>
      </c>
      <c r="O972" s="7">
        <f t="shared" si="142"/>
        <v>0</v>
      </c>
      <c r="P972" s="7">
        <f t="shared" si="143"/>
        <v>655769.93121838477</v>
      </c>
      <c r="Q972" s="7">
        <f t="shared" si="146"/>
        <v>0</v>
      </c>
      <c r="R972" s="7">
        <f t="shared" ref="R972:R1019" si="147">I972*R$5</f>
        <v>0</v>
      </c>
      <c r="S972" s="163">
        <f t="shared" si="144"/>
        <v>1809267.554857152</v>
      </c>
    </row>
    <row r="973" spans="1:19" ht="15.75" thickBot="1" x14ac:dyDescent="0.3">
      <c r="A973" s="104">
        <v>209</v>
      </c>
      <c r="B973" s="133">
        <v>43031</v>
      </c>
      <c r="C973" s="89">
        <f>LN('Historical Rates'!C954/'Historical Rates'!C953)</f>
        <v>3.3764131575869114E-3</v>
      </c>
      <c r="D973" s="89">
        <f>LN('Historical Rates'!D954/'Historical Rates'!D953)</f>
        <v>3.7582874817807545E-3</v>
      </c>
      <c r="E973" s="89">
        <f>LN('Historical Rates'!E954/'Historical Rates'!E953)</f>
        <v>2.9602663084230944E-3</v>
      </c>
      <c r="F973" s="89">
        <f>LN('Historical Rates'!F954/'Historical Rates'!F953)</f>
        <v>1.719690879526679E-3</v>
      </c>
      <c r="G973" s="89">
        <f>LN('Historical Rates'!G954/'Historical Rates'!G953)</f>
        <v>-9.3674079622828841E-4</v>
      </c>
      <c r="H973" s="89">
        <f>LN('Historical Rates'!H954/'Historical Rates'!H953)</f>
        <v>3.2641670390724507E-3</v>
      </c>
      <c r="I973" s="89">
        <f>LN('Historical Rates'!I954/'Historical Rates'!I953)</f>
        <v>-3.3726844786393416E-3</v>
      </c>
      <c r="K973" s="10">
        <f t="shared" si="145"/>
        <v>2.3084922780751208E-3</v>
      </c>
      <c r="L973" s="7">
        <f t="shared" si="139"/>
        <v>1188921.9276384173</v>
      </c>
      <c r="M973" s="7">
        <f t="shared" si="140"/>
        <v>-6799.6402852495303</v>
      </c>
      <c r="N973" s="7">
        <f t="shared" si="141"/>
        <v>240661.06018197053</v>
      </c>
      <c r="O973" s="7">
        <f t="shared" si="142"/>
        <v>-1078.7104980007</v>
      </c>
      <c r="P973" s="7">
        <f t="shared" si="143"/>
        <v>-123189.47161160829</v>
      </c>
      <c r="Q973" s="7">
        <f t="shared" si="146"/>
        <v>0</v>
      </c>
      <c r="R973" s="7">
        <f t="shared" si="147"/>
        <v>0</v>
      </c>
      <c r="S973" s="163">
        <f t="shared" si="144"/>
        <v>1298515.1654255292</v>
      </c>
    </row>
    <row r="974" spans="1:19" ht="15.75" thickBot="1" x14ac:dyDescent="0.3">
      <c r="A974" s="104">
        <v>210</v>
      </c>
      <c r="B974" s="133">
        <v>43032</v>
      </c>
      <c r="C974" s="89">
        <f>LN('Historical Rates'!C955/'Historical Rates'!C954)</f>
        <v>2.4132651852693935E-3</v>
      </c>
      <c r="D974" s="89">
        <f>LN('Historical Rates'!D955/'Historical Rates'!D954)</f>
        <v>-3.9494471287447743E-4</v>
      </c>
      <c r="E974" s="89">
        <f>LN('Historical Rates'!E955/'Historical Rates'!E954)</f>
        <v>-3.3657710406440242E-3</v>
      </c>
      <c r="F974" s="89">
        <f>LN('Historical Rates'!F955/'Historical Rates'!F954)</f>
        <v>5.1413995004186523E-3</v>
      </c>
      <c r="G974" s="89">
        <f>LN('Historical Rates'!G955/'Historical Rates'!G954)</f>
        <v>-2.9623567983379584E-3</v>
      </c>
      <c r="H974" s="89">
        <f>LN('Historical Rates'!H955/'Historical Rates'!H954)</f>
        <v>2.5572488654099128E-3</v>
      </c>
      <c r="I974" s="89">
        <f>LN('Historical Rates'!I955/'Historical Rates'!I954)</f>
        <v>-3.3840979842404569E-3</v>
      </c>
      <c r="K974" s="10">
        <f t="shared" si="145"/>
        <v>3.2721973719155196E-4</v>
      </c>
      <c r="L974" s="7">
        <f t="shared" si="139"/>
        <v>849772.75056697929</v>
      </c>
      <c r="M974" s="7">
        <f t="shared" si="140"/>
        <v>714.54937737630667</v>
      </c>
      <c r="N974" s="7">
        <f t="shared" si="141"/>
        <v>-273627.41813679924</v>
      </c>
      <c r="O974" s="7">
        <f t="shared" si="142"/>
        <v>-3225.0456646276079</v>
      </c>
      <c r="P974" s="7">
        <f t="shared" si="143"/>
        <v>-389575.39821226406</v>
      </c>
      <c r="Q974" s="7">
        <f t="shared" si="146"/>
        <v>0</v>
      </c>
      <c r="R974" s="7">
        <f t="shared" si="147"/>
        <v>0</v>
      </c>
      <c r="S974" s="163">
        <f t="shared" si="144"/>
        <v>184059.43793066475</v>
      </c>
    </row>
    <row r="975" spans="1:19" ht="15.75" thickBot="1" x14ac:dyDescent="0.3">
      <c r="A975" s="104">
        <v>211</v>
      </c>
      <c r="B975" s="133">
        <v>43033</v>
      </c>
      <c r="C975" s="89">
        <f>LN('Historical Rates'!C956/'Historical Rates'!C955)</f>
        <v>-3.3085471096427491E-3</v>
      </c>
      <c r="D975" s="89">
        <f>LN('Historical Rates'!D956/'Historical Rates'!D955)</f>
        <v>-2.1749884995273783E-3</v>
      </c>
      <c r="E975" s="89">
        <f>LN('Historical Rates'!E956/'Historical Rates'!E955)</f>
        <v>-1.3444101206888802E-3</v>
      </c>
      <c r="F975" s="89">
        <f>LN('Historical Rates'!F956/'Historical Rates'!F955)</f>
        <v>-3.4246608813639917E-3</v>
      </c>
      <c r="G975" s="89">
        <f>LN('Historical Rates'!G956/'Historical Rates'!G955)</f>
        <v>-1.9994126037445855E-3</v>
      </c>
      <c r="H975" s="89">
        <f>LN('Historical Rates'!H956/'Historical Rates'!H955)</f>
        <v>-3.4887813035214296E-3</v>
      </c>
      <c r="I975" s="89">
        <f>LN('Historical Rates'!I956/'Historical Rates'!I955)</f>
        <v>0</v>
      </c>
      <c r="K975" s="10">
        <f t="shared" si="145"/>
        <v>-2.7221186234515256E-3</v>
      </c>
      <c r="L975" s="7">
        <f t="shared" si="139"/>
        <v>-1165024.5463710604</v>
      </c>
      <c r="M975" s="7">
        <f t="shared" si="140"/>
        <v>3935.0740178964143</v>
      </c>
      <c r="N975" s="7">
        <f t="shared" si="141"/>
        <v>-109296.64133383572</v>
      </c>
      <c r="O975" s="7">
        <f t="shared" si="142"/>
        <v>2148.1870310531913</v>
      </c>
      <c r="P975" s="7">
        <f t="shared" si="143"/>
        <v>-262939.95434021781</v>
      </c>
      <c r="Q975" s="7">
        <f t="shared" si="146"/>
        <v>0</v>
      </c>
      <c r="R975" s="7">
        <f t="shared" si="147"/>
        <v>0</v>
      </c>
      <c r="S975" s="163">
        <f t="shared" si="144"/>
        <v>-1531177.8809961644</v>
      </c>
    </row>
    <row r="976" spans="1:19" ht="15.75" thickBot="1" x14ac:dyDescent="0.3">
      <c r="A976" s="104">
        <v>212</v>
      </c>
      <c r="B976" s="133">
        <v>43034</v>
      </c>
      <c r="C976" s="89">
        <f>LN('Historical Rates'!C957/'Historical Rates'!C956)</f>
        <v>-5.9891177404672695E-3</v>
      </c>
      <c r="D976" s="89">
        <f>LN('Historical Rates'!D957/'Historical Rates'!D956)</f>
        <v>-8.1487085106571253E-3</v>
      </c>
      <c r="E976" s="89">
        <f>LN('Historical Rates'!E957/'Historical Rates'!E956)</f>
        <v>-5.4978757910611013E-3</v>
      </c>
      <c r="F976" s="89">
        <f>LN('Historical Rates'!F957/'Historical Rates'!F956)</f>
        <v>-8.6133176781148357E-3</v>
      </c>
      <c r="G976" s="89">
        <f>LN('Historical Rates'!G957/'Historical Rates'!G956)</f>
        <v>-1.3541950777659514E-2</v>
      </c>
      <c r="H976" s="89">
        <f>LN('Historical Rates'!H957/'Historical Rates'!H956)</f>
        <v>-6.0762047192932855E-3</v>
      </c>
      <c r="I976" s="89">
        <f>LN('Historical Rates'!I957/'Historical Rates'!I956)</f>
        <v>-1.0221554071538139E-2</v>
      </c>
      <c r="K976" s="10">
        <f t="shared" si="145"/>
        <v>-7.6740621552087562E-3</v>
      </c>
      <c r="L976" s="7">
        <f t="shared" si="139"/>
        <v>-2108922.4204832814</v>
      </c>
      <c r="M976" s="7">
        <f t="shared" si="140"/>
        <v>14742.961237112786</v>
      </c>
      <c r="N976" s="7">
        <f t="shared" si="141"/>
        <v>-446961.3469777219</v>
      </c>
      <c r="O976" s="7">
        <f t="shared" si="142"/>
        <v>5402.8757799510931</v>
      </c>
      <c r="P976" s="7">
        <f t="shared" si="143"/>
        <v>-1780883.0015808647</v>
      </c>
      <c r="Q976" s="7">
        <f t="shared" si="146"/>
        <v>0</v>
      </c>
      <c r="R976" s="7">
        <f t="shared" si="147"/>
        <v>0</v>
      </c>
      <c r="S976" s="163">
        <f t="shared" si="144"/>
        <v>-4316620.9320248049</v>
      </c>
    </row>
    <row r="977" spans="1:19" ht="15.75" thickBot="1" x14ac:dyDescent="0.3">
      <c r="A977" s="104">
        <v>213</v>
      </c>
      <c r="B977" s="133">
        <v>43035</v>
      </c>
      <c r="C977" s="89">
        <f>LN('Historical Rates'!C958/'Historical Rates'!C957)</f>
        <v>2.7894020875785922E-3</v>
      </c>
      <c r="D977" s="89">
        <f>LN('Historical Rates'!D958/'Historical Rates'!D957)</f>
        <v>4.7780301929381533E-3</v>
      </c>
      <c r="E977" s="89">
        <f>LN('Historical Rates'!E958/'Historical Rates'!E957)</f>
        <v>6.1829898132159684E-3</v>
      </c>
      <c r="F977" s="89">
        <f>LN('Historical Rates'!F958/'Historical Rates'!F957)</f>
        <v>1.7286089006176889E-3</v>
      </c>
      <c r="G977" s="89">
        <f>LN('Historical Rates'!G958/'Historical Rates'!G957)</f>
        <v>6.0083464511239085E-3</v>
      </c>
      <c r="H977" s="89">
        <f>LN('Historical Rates'!H958/'Historical Rates'!H957)</f>
        <v>3.2763895445465092E-3</v>
      </c>
      <c r="I977" s="89">
        <f>LN('Historical Rates'!I958/'Historical Rates'!I957)</f>
        <v>6.8259650703998906E-3</v>
      </c>
      <c r="K977" s="10">
        <f t="shared" si="145"/>
        <v>4.0272358648046937E-3</v>
      </c>
      <c r="L977" s="7">
        <f t="shared" si="139"/>
        <v>982220.22961572325</v>
      </c>
      <c r="M977" s="7">
        <f t="shared" si="140"/>
        <v>-8644.598568241232</v>
      </c>
      <c r="N977" s="7">
        <f t="shared" si="141"/>
        <v>502659.12877802027</v>
      </c>
      <c r="O977" s="7">
        <f t="shared" si="142"/>
        <v>-1084.3045050904577</v>
      </c>
      <c r="P977" s="7">
        <f t="shared" si="143"/>
        <v>790149.23611062008</v>
      </c>
      <c r="Q977" s="7">
        <f t="shared" si="146"/>
        <v>0</v>
      </c>
      <c r="R977" s="7">
        <f t="shared" si="147"/>
        <v>0</v>
      </c>
      <c r="S977" s="163">
        <f t="shared" si="144"/>
        <v>2265299.691431032</v>
      </c>
    </row>
    <row r="978" spans="1:19" ht="15.75" thickBot="1" x14ac:dyDescent="0.3">
      <c r="A978" s="104">
        <v>214</v>
      </c>
      <c r="B978" s="133">
        <v>43038</v>
      </c>
      <c r="C978" s="89">
        <f>LN('Historical Rates'!C959/'Historical Rates'!C958)</f>
        <v>1.5861855571030151E-3</v>
      </c>
      <c r="D978" s="89">
        <f>LN('Historical Rates'!D959/'Historical Rates'!D958)</f>
        <v>-7.947546613440912E-4</v>
      </c>
      <c r="E978" s="89">
        <f>LN('Historical Rates'!E959/'Historical Rates'!E958)</f>
        <v>-1.3252329228126037E-2</v>
      </c>
      <c r="F978" s="89">
        <f>LN('Historical Rates'!F959/'Historical Rates'!F958)</f>
        <v>-6.9324367756447907E-3</v>
      </c>
      <c r="G978" s="89">
        <f>LN('Historical Rates'!G959/'Historical Rates'!G958)</f>
        <v>-7.7700931257565281E-3</v>
      </c>
      <c r="H978" s="89">
        <f>LN('Historical Rates'!H959/'Historical Rates'!H958)</f>
        <v>1.1675424560378682E-3</v>
      </c>
      <c r="I978" s="89">
        <f>LN('Historical Rates'!I959/'Historical Rates'!I958)</f>
        <v>-3.4071583216141975E-3</v>
      </c>
      <c r="K978" s="10">
        <f t="shared" si="145"/>
        <v>-2.7287123811344334E-3</v>
      </c>
      <c r="L978" s="7">
        <f t="shared" si="139"/>
        <v>558536.7376932425</v>
      </c>
      <c r="M978" s="7">
        <f t="shared" si="140"/>
        <v>1437.9011287355222</v>
      </c>
      <c r="N978" s="7">
        <f t="shared" si="141"/>
        <v>-1077375.9079872267</v>
      </c>
      <c r="O978" s="7">
        <f t="shared" si="142"/>
        <v>4348.5096162587079</v>
      </c>
      <c r="P978" s="7">
        <f t="shared" si="143"/>
        <v>-1021834.0766079581</v>
      </c>
      <c r="Q978" s="7">
        <f t="shared" si="146"/>
        <v>0</v>
      </c>
      <c r="R978" s="7">
        <f t="shared" si="147"/>
        <v>0</v>
      </c>
      <c r="S978" s="163">
        <f t="shared" si="144"/>
        <v>-1534886.836156948</v>
      </c>
    </row>
    <row r="979" spans="1:19" ht="15.75" thickBot="1" x14ac:dyDescent="0.3">
      <c r="A979" s="104">
        <v>215</v>
      </c>
      <c r="B979" s="133">
        <v>43039</v>
      </c>
      <c r="C979" s="89">
        <f>LN('Historical Rates'!C960/'Historical Rates'!C959)</f>
        <v>-1.1968882338460639E-3</v>
      </c>
      <c r="D979" s="89">
        <f>LN('Historical Rates'!D960/'Historical Rates'!D959)</f>
        <v>-3.9761431935387117E-4</v>
      </c>
      <c r="E979" s="89">
        <f>LN('Historical Rates'!E960/'Historical Rates'!E959)</f>
        <v>-5.9137367539508596E-4</v>
      </c>
      <c r="F979" s="89">
        <f>LN('Historical Rates'!F960/'Historical Rates'!F959)</f>
        <v>5.2038278750270442E-3</v>
      </c>
      <c r="G979" s="89">
        <f>LN('Historical Rates'!G960/'Historical Rates'!G959)</f>
        <v>7.170172391318232E-4</v>
      </c>
      <c r="H979" s="89">
        <f>LN('Historical Rates'!H960/'Historical Rates'!H959)</f>
        <v>-7.0036188225206604E-4</v>
      </c>
      <c r="I979" s="89">
        <f>LN('Historical Rates'!I960/'Historical Rates'!I959)</f>
        <v>3.4071583216141346E-3</v>
      </c>
      <c r="K979" s="10">
        <f t="shared" si="145"/>
        <v>-6.7162027939663685E-4</v>
      </c>
      <c r="L979" s="7">
        <f t="shared" si="139"/>
        <v>-421455.13589012658</v>
      </c>
      <c r="M979" s="7">
        <f t="shared" si="140"/>
        <v>719.37933353347853</v>
      </c>
      <c r="N979" s="7">
        <f t="shared" si="141"/>
        <v>-48076.963643214491</v>
      </c>
      <c r="O979" s="7">
        <f t="shared" si="142"/>
        <v>-3264.205111168214</v>
      </c>
      <c r="P979" s="7">
        <f t="shared" si="143"/>
        <v>94293.934011108518</v>
      </c>
      <c r="Q979" s="7">
        <f t="shared" si="146"/>
        <v>0</v>
      </c>
      <c r="R979" s="7">
        <f t="shared" si="147"/>
        <v>0</v>
      </c>
      <c r="S979" s="163">
        <f t="shared" si="144"/>
        <v>-377782.99129986728</v>
      </c>
    </row>
    <row r="980" spans="1:19" ht="15.75" thickBot="1" x14ac:dyDescent="0.3">
      <c r="A980" s="104">
        <v>216</v>
      </c>
      <c r="B980" s="133">
        <v>43040</v>
      </c>
      <c r="C980" s="89">
        <f>LN('Historical Rates'!C961/'Historical Rates'!C960)</f>
        <v>2.1234922964975924E-3</v>
      </c>
      <c r="D980" s="89">
        <f>LN('Historical Rates'!D961/'Historical Rates'!D960)</f>
        <v>3.7709680490842904E-3</v>
      </c>
      <c r="E980" s="89">
        <f>LN('Historical Rates'!E961/'Historical Rates'!E960)</f>
        <v>1.1823978346506734E-3</v>
      </c>
      <c r="F980" s="89">
        <f>LN('Historical Rates'!F961/'Historical Rates'!F960)</f>
        <v>-5.2038278750271101E-3</v>
      </c>
      <c r="G980" s="89">
        <f>LN('Historical Rates'!G961/'Historical Rates'!G960)</f>
        <v>1.9095363243553716E-3</v>
      </c>
      <c r="H980" s="89">
        <f>LN('Historical Rates'!H961/'Historical Rates'!H960)</f>
        <v>2.0996158418964813E-3</v>
      </c>
      <c r="I980" s="89">
        <f>LN('Historical Rates'!I961/'Historical Rates'!I960)</f>
        <v>6.7796869853787691E-3</v>
      </c>
      <c r="K980" s="10">
        <f t="shared" si="145"/>
        <v>1.9403266074240258E-3</v>
      </c>
      <c r="L980" s="7">
        <f t="shared" si="139"/>
        <v>747736.26231263741</v>
      </c>
      <c r="M980" s="7">
        <f t="shared" si="140"/>
        <v>-6822.5824621572128</v>
      </c>
      <c r="N980" s="7">
        <f t="shared" si="141"/>
        <v>96125.51263858359</v>
      </c>
      <c r="O980" s="7">
        <f t="shared" si="142"/>
        <v>3264.2051111682554</v>
      </c>
      <c r="P980" s="7">
        <f t="shared" si="143"/>
        <v>251120.45057465715</v>
      </c>
      <c r="Q980" s="7">
        <f t="shared" si="146"/>
        <v>0</v>
      </c>
      <c r="R980" s="7">
        <f t="shared" si="147"/>
        <v>0</v>
      </c>
      <c r="S980" s="163">
        <f t="shared" si="144"/>
        <v>1091423.8481748891</v>
      </c>
    </row>
    <row r="981" spans="1:19" ht="15.75" thickBot="1" x14ac:dyDescent="0.3">
      <c r="A981" s="104">
        <v>217</v>
      </c>
      <c r="B981" s="133">
        <v>43041</v>
      </c>
      <c r="C981" s="89">
        <f>LN('Historical Rates'!C962/'Historical Rates'!C961)</f>
        <v>1.2838696993800697E-3</v>
      </c>
      <c r="D981" s="89">
        <f>LN('Historical Rates'!D962/'Historical Rates'!D961)</f>
        <v>4.1514342513003779E-3</v>
      </c>
      <c r="E981" s="89">
        <f>LN('Historical Rates'!E962/'Historical Rates'!E961)</f>
        <v>1.6171057337656767E-3</v>
      </c>
      <c r="F981" s="89">
        <f>LN('Historical Rates'!F962/'Historical Rates'!F961)</f>
        <v>1.7376198985406563E-3</v>
      </c>
      <c r="G981" s="89">
        <f>LN('Historical Rates'!G962/'Historical Rates'!G961)</f>
        <v>-1.7005031022427725E-3</v>
      </c>
      <c r="H981" s="89">
        <f>LN('Historical Rates'!H962/'Historical Rates'!H961)</f>
        <v>9.3174942683114622E-4</v>
      </c>
      <c r="I981" s="89">
        <f>LN('Historical Rates'!I962/'Historical Rates'!I961)</f>
        <v>-6.7796869853788038E-3</v>
      </c>
      <c r="K981" s="10">
        <f t="shared" si="145"/>
        <v>6.2457075508939874E-4</v>
      </c>
      <c r="L981" s="7">
        <f t="shared" si="139"/>
        <v>452083.54741586937</v>
      </c>
      <c r="M981" s="7">
        <f t="shared" si="140"/>
        <v>-7510.9367533884442</v>
      </c>
      <c r="N981" s="7">
        <f t="shared" si="141"/>
        <v>131466.00331431013</v>
      </c>
      <c r="O981" s="7">
        <f t="shared" si="142"/>
        <v>-1089.9568337575975</v>
      </c>
      <c r="P981" s="7">
        <f t="shared" si="143"/>
        <v>-223630.78397210699</v>
      </c>
      <c r="Q981" s="7">
        <f t="shared" si="146"/>
        <v>0</v>
      </c>
      <c r="R981" s="7">
        <f t="shared" si="147"/>
        <v>0</v>
      </c>
      <c r="S981" s="163">
        <f t="shared" si="144"/>
        <v>351317.87317092647</v>
      </c>
    </row>
    <row r="982" spans="1:19" ht="15.75" thickBot="1" x14ac:dyDescent="0.3">
      <c r="A982" s="104">
        <v>218</v>
      </c>
      <c r="B982" s="133">
        <v>43042</v>
      </c>
      <c r="C982" s="89">
        <f>LN('Historical Rates'!C963/'Historical Rates'!C962)</f>
        <v>2.9837831388609147E-5</v>
      </c>
      <c r="D982" s="89">
        <f>LN('Historical Rates'!D963/'Historical Rates'!D962)</f>
        <v>5.9165764471241647E-4</v>
      </c>
      <c r="E982" s="89">
        <f>LN('Historical Rates'!E963/'Historical Rates'!E962)</f>
        <v>6.4098457421857681E-4</v>
      </c>
      <c r="F982" s="89">
        <f>LN('Historical Rates'!F963/'Historical Rates'!F962)</f>
        <v>0</v>
      </c>
      <c r="G982" s="89">
        <f>LN('Historical Rates'!G963/'Historical Rates'!G962)</f>
        <v>9.2519368514447375E-4</v>
      </c>
      <c r="H982" s="89">
        <f>LN('Historical Rates'!H963/'Historical Rates'!H962)</f>
        <v>2.3280177034491509E-4</v>
      </c>
      <c r="I982" s="89">
        <f>LN('Historical Rates'!I963/'Historical Rates'!I962)</f>
        <v>0</v>
      </c>
      <c r="K982" s="10">
        <f t="shared" si="145"/>
        <v>3.2572264436325592E-4</v>
      </c>
      <c r="L982" s="7">
        <f t="shared" si="139"/>
        <v>10506.667980303921</v>
      </c>
      <c r="M982" s="7">
        <f t="shared" si="140"/>
        <v>-1070.4500854618477</v>
      </c>
      <c r="N982" s="7">
        <f t="shared" si="141"/>
        <v>52110.185746735915</v>
      </c>
      <c r="O982" s="7">
        <f t="shared" si="142"/>
        <v>0</v>
      </c>
      <c r="P982" s="7">
        <f t="shared" si="143"/>
        <v>121670.92718738422</v>
      </c>
      <c r="Q982" s="7">
        <f t="shared" si="146"/>
        <v>0</v>
      </c>
      <c r="R982" s="7">
        <f t="shared" si="147"/>
        <v>0</v>
      </c>
      <c r="S982" s="163">
        <f t="shared" si="144"/>
        <v>183217.33082896221</v>
      </c>
    </row>
    <row r="983" spans="1:19" ht="15.75" thickBot="1" x14ac:dyDescent="0.3">
      <c r="A983" s="104">
        <v>219</v>
      </c>
      <c r="B983" s="133">
        <v>43045</v>
      </c>
      <c r="C983" s="89">
        <f>LN('Historical Rates'!C964/'Historical Rates'!C963)</f>
        <v>-3.1378434412557238E-3</v>
      </c>
      <c r="D983" s="89">
        <f>LN('Historical Rates'!D964/'Historical Rates'!D963)</f>
        <v>-6.1307420344310273E-3</v>
      </c>
      <c r="E983" s="89">
        <f>LN('Historical Rates'!E964/'Historical Rates'!E963)</f>
        <v>-2.7977071930991794E-3</v>
      </c>
      <c r="F983" s="89">
        <f>LN('Historical Rates'!F964/'Historical Rates'!F963)</f>
        <v>-8.7184510398810467E-3</v>
      </c>
      <c r="G983" s="89">
        <f>LN('Historical Rates'!G964/'Historical Rates'!G963)</f>
        <v>-2.9576539597776265E-3</v>
      </c>
      <c r="H983" s="89">
        <f>LN('Historical Rates'!H964/'Historical Rates'!H963)</f>
        <v>-3.4977300437544273E-3</v>
      </c>
      <c r="I983" s="89">
        <f>LN('Historical Rates'!I964/'Historical Rates'!I963)</f>
        <v>-3.4071583216141975E-3</v>
      </c>
      <c r="K983" s="10">
        <f t="shared" si="145"/>
        <v>-3.0307065203518625E-3</v>
      </c>
      <c r="L983" s="7">
        <f t="shared" si="139"/>
        <v>-1104915.3935508232</v>
      </c>
      <c r="M983" s="7">
        <f t="shared" si="140"/>
        <v>11091.977587631958</v>
      </c>
      <c r="N983" s="7">
        <f t="shared" si="141"/>
        <v>-227445.47585268892</v>
      </c>
      <c r="O983" s="7">
        <f t="shared" si="142"/>
        <v>5468.8227837861841</v>
      </c>
      <c r="P983" s="7">
        <f t="shared" si="143"/>
        <v>-388956.93449246592</v>
      </c>
      <c r="Q983" s="7">
        <f t="shared" si="146"/>
        <v>0</v>
      </c>
      <c r="R983" s="7">
        <f t="shared" si="147"/>
        <v>0</v>
      </c>
      <c r="S983" s="163">
        <f t="shared" si="144"/>
        <v>-1704757.00352456</v>
      </c>
    </row>
    <row r="984" spans="1:19" ht="15.75" thickBot="1" x14ac:dyDescent="0.3">
      <c r="A984" s="104">
        <v>220</v>
      </c>
      <c r="B984" s="133">
        <v>43046</v>
      </c>
      <c r="C984" s="89">
        <f>LN('Historical Rates'!C965/'Historical Rates'!C964)</f>
        <v>1.2563191506139398E-3</v>
      </c>
      <c r="D984" s="89">
        <f>LN('Historical Rates'!D965/'Historical Rates'!D964)</f>
        <v>9.9137511837233934E-4</v>
      </c>
      <c r="E984" s="89">
        <f>LN('Historical Rates'!E965/'Historical Rates'!E964)</f>
        <v>-2.3674740857219257E-3</v>
      </c>
      <c r="F984" s="89">
        <f>LN('Historical Rates'!F965/'Historical Rates'!F964)</f>
        <v>-5.2677909348589156E-3</v>
      </c>
      <c r="G984" s="89">
        <f>LN('Historical Rates'!G965/'Historical Rates'!G964)</f>
        <v>-4.1896098290605121E-4</v>
      </c>
      <c r="H984" s="89">
        <f>LN('Historical Rates'!H965/'Historical Rates'!H964)</f>
        <v>1.6337966056918433E-3</v>
      </c>
      <c r="I984" s="89">
        <f>LN('Historical Rates'!I965/'Historical Rates'!I964)</f>
        <v>0</v>
      </c>
      <c r="K984" s="10">
        <f t="shared" si="145"/>
        <v>3.490293561693664E-4</v>
      </c>
      <c r="L984" s="7">
        <f t="shared" si="139"/>
        <v>442382.29048499861</v>
      </c>
      <c r="M984" s="7">
        <f t="shared" si="140"/>
        <v>-1793.6345277888529</v>
      </c>
      <c r="N984" s="7">
        <f t="shared" si="141"/>
        <v>-192468.7727593958</v>
      </c>
      <c r="O984" s="7">
        <f t="shared" si="142"/>
        <v>3304.3272197089518</v>
      </c>
      <c r="P984" s="7">
        <f t="shared" si="143"/>
        <v>-55096.972735559706</v>
      </c>
      <c r="Q984" s="7">
        <f t="shared" si="146"/>
        <v>0</v>
      </c>
      <c r="R984" s="7">
        <f t="shared" si="147"/>
        <v>0</v>
      </c>
      <c r="S984" s="163">
        <f t="shared" si="144"/>
        <v>196327.23768196319</v>
      </c>
    </row>
    <row r="985" spans="1:19" ht="15.75" thickBot="1" x14ac:dyDescent="0.3">
      <c r="A985" s="104">
        <v>221</v>
      </c>
      <c r="B985" s="133">
        <v>43047</v>
      </c>
      <c r="C985" s="89">
        <f>LN('Historical Rates'!C966/'Historical Rates'!C965)</f>
        <v>-4.8545239323457929E-3</v>
      </c>
      <c r="D985" s="89">
        <f>LN('Historical Rates'!D966/'Historical Rates'!D965)</f>
        <v>-5.3651395460694636E-3</v>
      </c>
      <c r="E985" s="89">
        <f>LN('Historical Rates'!E966/'Historical Rates'!E965)</f>
        <v>-8.122764996164834E-3</v>
      </c>
      <c r="F985" s="89">
        <f>LN('Historical Rates'!F966/'Historical Rates'!F965)</f>
        <v>-1.7621149933992209E-3</v>
      </c>
      <c r="G985" s="89">
        <f>LN('Historical Rates'!G966/'Historical Rates'!G965)</f>
        <v>-4.3796566286755378E-3</v>
      </c>
      <c r="H985" s="89">
        <f>LN('Historical Rates'!H966/'Historical Rates'!H965)</f>
        <v>-5.1438037193421299E-3</v>
      </c>
      <c r="I985" s="89">
        <f>LN('Historical Rates'!I966/'Historical Rates'!I965)</f>
        <v>-6.849341845574783E-3</v>
      </c>
      <c r="K985" s="10">
        <f t="shared" si="145"/>
        <v>-5.2176655783863091E-3</v>
      </c>
      <c r="L985" s="7">
        <f t="shared" si="139"/>
        <v>-1709402.7543525894</v>
      </c>
      <c r="M985" s="7">
        <f t="shared" si="140"/>
        <v>9706.8197071911709</v>
      </c>
      <c r="N985" s="7">
        <f t="shared" si="141"/>
        <v>-660357.22192418214</v>
      </c>
      <c r="O985" s="7">
        <f t="shared" si="142"/>
        <v>1105.3218719095294</v>
      </c>
      <c r="P985" s="7">
        <f t="shared" si="143"/>
        <v>-575962.5160974965</v>
      </c>
      <c r="Q985" s="7">
        <f t="shared" si="146"/>
        <v>0</v>
      </c>
      <c r="R985" s="7">
        <f t="shared" si="147"/>
        <v>0</v>
      </c>
      <c r="S985" s="163">
        <f t="shared" si="144"/>
        <v>-2934910.3507951675</v>
      </c>
    </row>
    <row r="986" spans="1:19" ht="15.75" thickBot="1" x14ac:dyDescent="0.3">
      <c r="A986" s="104">
        <v>222</v>
      </c>
      <c r="B986" s="133">
        <v>43048</v>
      </c>
      <c r="C986" s="89">
        <f>LN('Historical Rates'!C967/'Historical Rates'!C966)</f>
        <v>2.5800272314283712E-3</v>
      </c>
      <c r="D986" s="89">
        <f>LN('Historical Rates'!D967/'Historical Rates'!D966)</f>
        <v>2.7855171214264483E-3</v>
      </c>
      <c r="E986" s="89">
        <f>LN('Historical Rates'!E967/'Historical Rates'!E966)</f>
        <v>5.0004638285277942E-3</v>
      </c>
      <c r="F986" s="89">
        <f>LN('Historical Rates'!F967/'Historical Rates'!F966)</f>
        <v>-7.0796755880616884E-3</v>
      </c>
      <c r="G986" s="89">
        <f>LN('Historical Rates'!G967/'Historical Rates'!G966)</f>
        <v>4.4993776787721138E-3</v>
      </c>
      <c r="H986" s="89">
        <f>LN('Historical Rates'!H967/'Historical Rates'!H966)</f>
        <v>3.042717385521082E-3</v>
      </c>
      <c r="I986" s="89">
        <f>LN('Historical Rates'!I967/'Historical Rates'!I966)</f>
        <v>1.0256500167189061E-2</v>
      </c>
      <c r="K986" s="10">
        <f t="shared" si="145"/>
        <v>3.3886976985547093E-3</v>
      </c>
      <c r="L986" s="7">
        <f t="shared" si="139"/>
        <v>908493.95680643071</v>
      </c>
      <c r="M986" s="7">
        <f t="shared" si="140"/>
        <v>-5039.6662112524655</v>
      </c>
      <c r="N986" s="7">
        <f t="shared" si="141"/>
        <v>406523.19791327929</v>
      </c>
      <c r="O986" s="7">
        <f t="shared" si="142"/>
        <v>4440.8681061234556</v>
      </c>
      <c r="P986" s="7">
        <f t="shared" si="143"/>
        <v>591706.86390594812</v>
      </c>
      <c r="Q986" s="7">
        <f t="shared" si="146"/>
        <v>0</v>
      </c>
      <c r="R986" s="7">
        <f t="shared" si="147"/>
        <v>0</v>
      </c>
      <c r="S986" s="163">
        <f t="shared" si="144"/>
        <v>1906125.2205205292</v>
      </c>
    </row>
    <row r="987" spans="1:19" ht="15.75" thickBot="1" x14ac:dyDescent="0.3">
      <c r="A987" s="104">
        <v>223</v>
      </c>
      <c r="B987" s="133">
        <v>43049</v>
      </c>
      <c r="C987" s="89">
        <f>LN('Historical Rates'!C968/'Historical Rates'!C967)</f>
        <v>-2.3097123129041585E-3</v>
      </c>
      <c r="D987" s="89">
        <f>LN('Historical Rates'!D968/'Historical Rates'!D967)</f>
        <v>-3.1840822921069194E-3</v>
      </c>
      <c r="E987" s="89">
        <f>LN('Historical Rates'!E968/'Historical Rates'!E967)</f>
        <v>-1.7071913096162361E-3</v>
      </c>
      <c r="F987" s="89">
        <f>LN('Historical Rates'!F968/'Historical Rates'!F967)</f>
        <v>-3.5587226169939952E-3</v>
      </c>
      <c r="G987" s="89">
        <f>LN('Historical Rates'!G968/'Historical Rates'!G967)</f>
        <v>-4.4091914441366509E-3</v>
      </c>
      <c r="H987" s="89">
        <f>LN('Historical Rates'!H968/'Historical Rates'!H967)</f>
        <v>-2.1055101941464985E-3</v>
      </c>
      <c r="I987" s="89">
        <f>LN('Historical Rates'!I968/'Historical Rates'!I967)</f>
        <v>-3.4071583216141975E-3</v>
      </c>
      <c r="K987" s="10">
        <f t="shared" si="145"/>
        <v>-2.7092731582942643E-3</v>
      </c>
      <c r="L987" s="7">
        <f t="shared" si="139"/>
        <v>-813309.12041309138</v>
      </c>
      <c r="M987" s="7">
        <f t="shared" si="140"/>
        <v>5760.7658620892307</v>
      </c>
      <c r="N987" s="7">
        <f t="shared" si="141"/>
        <v>-138789.69920261949</v>
      </c>
      <c r="O987" s="7">
        <f t="shared" si="142"/>
        <v>2232.2799359618234</v>
      </c>
      <c r="P987" s="7">
        <f t="shared" si="143"/>
        <v>-579846.59835958062</v>
      </c>
      <c r="Q987" s="7">
        <f t="shared" si="146"/>
        <v>0</v>
      </c>
      <c r="R987" s="7">
        <f t="shared" si="147"/>
        <v>0</v>
      </c>
      <c r="S987" s="163">
        <f t="shared" si="144"/>
        <v>-1523952.3721772404</v>
      </c>
    </row>
    <row r="988" spans="1:19" ht="15.75" thickBot="1" x14ac:dyDescent="0.3">
      <c r="A988" s="104">
        <v>224</v>
      </c>
      <c r="B988" s="133">
        <v>43052</v>
      </c>
      <c r="C988" s="89">
        <f>LN('Historical Rates'!C969/'Historical Rates'!C968)</f>
        <v>-1.2620952453602492E-3</v>
      </c>
      <c r="D988" s="89">
        <f>LN('Historical Rates'!D969/'Historical Rates'!D968)</f>
        <v>-1.3962304053424428E-3</v>
      </c>
      <c r="E988" s="89">
        <f>LN('Historical Rates'!E969/'Historical Rates'!E968)</f>
        <v>3.7210306765753367E-3</v>
      </c>
      <c r="F988" s="89">
        <f>LN('Historical Rates'!F969/'Historical Rates'!F968)</f>
        <v>0</v>
      </c>
      <c r="G988" s="89">
        <f>LN('Historical Rates'!G969/'Historical Rates'!G968)</f>
        <v>6.949881187935129E-3</v>
      </c>
      <c r="H988" s="89">
        <f>LN('Historical Rates'!H969/'Historical Rates'!H968)</f>
        <v>-1.6406894574598886E-3</v>
      </c>
      <c r="I988" s="89">
        <f>LN('Historical Rates'!I969/'Historical Rates'!I968)</f>
        <v>0</v>
      </c>
      <c r="K988" s="10">
        <f t="shared" si="145"/>
        <v>1.3770578913874668E-3</v>
      </c>
      <c r="L988" s="7">
        <f t="shared" si="139"/>
        <v>-444416.20202943543</v>
      </c>
      <c r="M988" s="7">
        <f t="shared" si="140"/>
        <v>2526.1145023313561</v>
      </c>
      <c r="N988" s="7">
        <f t="shared" si="141"/>
        <v>302508.99557455146</v>
      </c>
      <c r="O988" s="7">
        <f t="shared" si="142"/>
        <v>0</v>
      </c>
      <c r="P988" s="7">
        <f t="shared" si="143"/>
        <v>913969.15214156685</v>
      </c>
      <c r="Q988" s="7">
        <f t="shared" si="146"/>
        <v>0</v>
      </c>
      <c r="R988" s="7">
        <f t="shared" si="147"/>
        <v>0</v>
      </c>
      <c r="S988" s="163">
        <f t="shared" si="144"/>
        <v>774588.0601890143</v>
      </c>
    </row>
    <row r="989" spans="1:19" ht="15.75" thickBot="1" x14ac:dyDescent="0.3">
      <c r="A989" s="104">
        <v>225</v>
      </c>
      <c r="B989" s="133">
        <v>43053</v>
      </c>
      <c r="C989" s="89">
        <f>LN('Historical Rates'!C970/'Historical Rates'!C969)</f>
        <v>5.1103997745362653E-4</v>
      </c>
      <c r="D989" s="89">
        <f>LN('Historical Rates'!D970/'Historical Rates'!D969)</f>
        <v>5.986231845930488E-4</v>
      </c>
      <c r="E989" s="89">
        <f>LN('Historical Rates'!E970/'Historical Rates'!E969)</f>
        <v>-8.5151406917802468E-4</v>
      </c>
      <c r="F989" s="89">
        <f>LN('Historical Rates'!F970/'Historical Rates'!F969)</f>
        <v>-1.7841217935015538E-3</v>
      </c>
      <c r="G989" s="89">
        <f>LN('Historical Rates'!G970/'Historical Rates'!G969)</f>
        <v>-3.9183479431230354E-3</v>
      </c>
      <c r="H989" s="89">
        <f>LN('Historical Rates'!H970/'Historical Rates'!H969)</f>
        <v>7.0348226608537374E-4</v>
      </c>
      <c r="I989" s="89">
        <f>LN('Historical Rates'!I970/'Historical Rates'!I969)</f>
        <v>3.4071583216141346E-3</v>
      </c>
      <c r="K989" s="10">
        <f t="shared" si="145"/>
        <v>-7.1918105066162599E-4</v>
      </c>
      <c r="L989" s="7">
        <f t="shared" si="139"/>
        <v>179950.32205380191</v>
      </c>
      <c r="M989" s="7">
        <f t="shared" si="140"/>
        <v>-1083.0524118699429</v>
      </c>
      <c r="N989" s="7">
        <f t="shared" si="141"/>
        <v>-69225.62273034465</v>
      </c>
      <c r="O989" s="7">
        <f t="shared" si="142"/>
        <v>1119.1260774097198</v>
      </c>
      <c r="P989" s="7">
        <f t="shared" si="143"/>
        <v>-515296.45623133797</v>
      </c>
      <c r="Q989" s="7">
        <f t="shared" si="146"/>
        <v>0</v>
      </c>
      <c r="R989" s="7">
        <f t="shared" si="147"/>
        <v>0</v>
      </c>
      <c r="S989" s="163">
        <f t="shared" si="144"/>
        <v>-404535.68324234092</v>
      </c>
    </row>
    <row r="990" spans="1:19" ht="15.75" thickBot="1" x14ac:dyDescent="0.3">
      <c r="A990" s="104">
        <v>226</v>
      </c>
      <c r="B990" s="133">
        <v>43054</v>
      </c>
      <c r="C990" s="89">
        <f>LN('Historical Rates'!C971/'Historical Rates'!C970)</f>
        <v>3.6057692698354991E-4</v>
      </c>
      <c r="D990" s="89">
        <f>LN('Historical Rates'!D971/'Historical Rates'!D970)</f>
        <v>5.9826504925306588E-4</v>
      </c>
      <c r="E990" s="89">
        <f>LN('Historical Rates'!E971/'Historical Rates'!E970)</f>
        <v>6.4328760549160783E-3</v>
      </c>
      <c r="F990" s="89">
        <f>LN('Historical Rates'!F971/'Historical Rates'!F970)</f>
        <v>-1.7873105740957515E-3</v>
      </c>
      <c r="G990" s="89">
        <f>LN('Historical Rates'!G971/'Historical Rates'!G970)</f>
        <v>2.783307945522439E-3</v>
      </c>
      <c r="H990" s="89">
        <f>LN('Historical Rates'!H971/'Historical Rates'!H970)</f>
        <v>0</v>
      </c>
      <c r="I990" s="89">
        <f>LN('Historical Rates'!I971/'Historical Rates'!I970)</f>
        <v>-3.4071583216141975E-3</v>
      </c>
      <c r="K990" s="10">
        <f t="shared" si="145"/>
        <v>1.8062567272250059E-3</v>
      </c>
      <c r="L990" s="7">
        <f t="shared" si="139"/>
        <v>126968.41147177765</v>
      </c>
      <c r="M990" s="7">
        <f t="shared" si="140"/>
        <v>-1082.4044594455677</v>
      </c>
      <c r="N990" s="7">
        <f t="shared" si="141"/>
        <v>522974.15505836578</v>
      </c>
      <c r="O990" s="7">
        <f t="shared" si="142"/>
        <v>1121.1263038130421</v>
      </c>
      <c r="P990" s="7">
        <f t="shared" si="143"/>
        <v>366028.93406784016</v>
      </c>
      <c r="Q990" s="7">
        <f t="shared" si="146"/>
        <v>0</v>
      </c>
      <c r="R990" s="7">
        <f t="shared" si="147"/>
        <v>0</v>
      </c>
      <c r="S990" s="163">
        <f t="shared" si="144"/>
        <v>1016010.222442351</v>
      </c>
    </row>
    <row r="991" spans="1:19" ht="15.75" thickBot="1" x14ac:dyDescent="0.3">
      <c r="A991" s="104">
        <v>227</v>
      </c>
      <c r="B991" s="133">
        <v>43055</v>
      </c>
      <c r="C991" s="89">
        <f>LN('Historical Rates'!C972/'Historical Rates'!C971)</f>
        <v>-4.2068572392417355E-4</v>
      </c>
      <c r="D991" s="89">
        <f>LN('Historical Rates'!D972/'Historical Rates'!D971)</f>
        <v>1.593625835278026E-3</v>
      </c>
      <c r="E991" s="89">
        <f>LN('Historical Rates'!E972/'Historical Rates'!E971)</f>
        <v>1.0105735980935808E-2</v>
      </c>
      <c r="F991" s="89">
        <f>LN('Historical Rates'!F972/'Historical Rates'!F971)</f>
        <v>-1.2601426878003932E-2</v>
      </c>
      <c r="G991" s="89">
        <f>LN('Historical Rates'!G972/'Historical Rates'!G971)</f>
        <v>8.1555352771448663E-3</v>
      </c>
      <c r="H991" s="89">
        <f>LN('Historical Rates'!H972/'Historical Rates'!H971)</f>
        <v>-7.034822660853552E-4</v>
      </c>
      <c r="I991" s="89">
        <f>LN('Historical Rates'!I972/'Historical Rates'!I971)</f>
        <v>6.8027473227526203E-3</v>
      </c>
      <c r="K991" s="10">
        <f t="shared" si="145"/>
        <v>3.1128761904141281E-3</v>
      </c>
      <c r="L991" s="7">
        <f t="shared" si="139"/>
        <v>-148134.26511326374</v>
      </c>
      <c r="M991" s="7">
        <f t="shared" si="140"/>
        <v>-2883.2500125925803</v>
      </c>
      <c r="N991" s="7">
        <f t="shared" si="141"/>
        <v>821567.00840426446</v>
      </c>
      <c r="O991" s="7">
        <f t="shared" si="142"/>
        <v>7904.4970377655263</v>
      </c>
      <c r="P991" s="7">
        <f t="shared" si="143"/>
        <v>1072523.0347034687</v>
      </c>
      <c r="Q991" s="7">
        <f t="shared" si="146"/>
        <v>0</v>
      </c>
      <c r="R991" s="7">
        <f t="shared" si="147"/>
        <v>0</v>
      </c>
      <c r="S991" s="163">
        <f t="shared" si="144"/>
        <v>1750977.0250196424</v>
      </c>
    </row>
    <row r="992" spans="1:19" ht="15.75" thickBot="1" x14ac:dyDescent="0.3">
      <c r="A992" s="104">
        <v>228</v>
      </c>
      <c r="B992" s="133">
        <v>43056</v>
      </c>
      <c r="C992" s="89">
        <f>LN('Historical Rates'!C973/'Historical Rates'!C972)</f>
        <v>-1.0224027352790873E-3</v>
      </c>
      <c r="D992" s="89">
        <f>LN('Historical Rates'!D973/'Historical Rates'!D972)</f>
        <v>-1.7930077519987891E-3</v>
      </c>
      <c r="E992" s="89">
        <f>LN('Historical Rates'!E973/'Historical Rates'!E972)</f>
        <v>-6.521319218843441E-3</v>
      </c>
      <c r="F992" s="89">
        <f>LN('Historical Rates'!F973/'Historical Rates'!F972)</f>
        <v>5.4200674693393345E-3</v>
      </c>
      <c r="G992" s="89">
        <f>LN('Historical Rates'!G973/'Historical Rates'!G972)</f>
        <v>-6.1849736267366165E-3</v>
      </c>
      <c r="H992" s="89">
        <f>LN('Historical Rates'!H973/'Historical Rates'!H972)</f>
        <v>-1.6433857437300147E-3</v>
      </c>
      <c r="I992" s="89">
        <f>LN('Historical Rates'!I973/'Historical Rates'!I972)</f>
        <v>-3.3955890011382718E-3</v>
      </c>
      <c r="K992" s="10">
        <f t="shared" si="145"/>
        <v>-3.0288482324777617E-3</v>
      </c>
      <c r="L992" s="7">
        <f t="shared" si="139"/>
        <v>-360014.30337972898</v>
      </c>
      <c r="M992" s="7">
        <f t="shared" si="140"/>
        <v>3243.9795522185373</v>
      </c>
      <c r="N992" s="7">
        <f t="shared" si="141"/>
        <v>-530164.32762359863</v>
      </c>
      <c r="O992" s="7">
        <f t="shared" si="142"/>
        <v>-3399.8457214924842</v>
      </c>
      <c r="P992" s="7">
        <f t="shared" si="143"/>
        <v>-813377.22887402866</v>
      </c>
      <c r="Q992" s="7">
        <f t="shared" si="146"/>
        <v>0</v>
      </c>
      <c r="R992" s="7">
        <f t="shared" si="147"/>
        <v>0</v>
      </c>
      <c r="S992" s="163">
        <f t="shared" si="144"/>
        <v>-1703711.7260466302</v>
      </c>
    </row>
    <row r="993" spans="1:19" ht="15.75" thickBot="1" x14ac:dyDescent="0.3">
      <c r="A993" s="104">
        <v>229</v>
      </c>
      <c r="B993" s="133">
        <v>43059</v>
      </c>
      <c r="C993" s="89">
        <f>LN('Historical Rates'!C974/'Historical Rates'!C973)</f>
        <v>-5.1159362526622862E-4</v>
      </c>
      <c r="D993" s="89">
        <f>LN('Historical Rates'!D974/'Historical Rates'!D973)</f>
        <v>-1.396787616101416E-3</v>
      </c>
      <c r="E993" s="89">
        <f>LN('Historical Rates'!E974/'Historical Rates'!E973)</f>
        <v>1.1749381954954724E-3</v>
      </c>
      <c r="F993" s="89">
        <f>LN('Historical Rates'!F974/'Historical Rates'!F973)</f>
        <v>3.5971261808496963E-3</v>
      </c>
      <c r="G993" s="89">
        <f>LN('Historical Rates'!G974/'Historical Rates'!G973)</f>
        <v>-7.161186675912843E-4</v>
      </c>
      <c r="H993" s="89">
        <f>LN('Historical Rates'!H974/'Historical Rates'!H973)</f>
        <v>-7.0513576784684445E-4</v>
      </c>
      <c r="I993" s="89">
        <f>LN('Historical Rates'!I974/'Historical Rates'!I973)</f>
        <v>3.3955890011383287E-3</v>
      </c>
      <c r="K993" s="10">
        <f t="shared" si="145"/>
        <v>-3.173917069446153E-4</v>
      </c>
      <c r="L993" s="7">
        <f t="shared" si="139"/>
        <v>-180145.27569065546</v>
      </c>
      <c r="M993" s="7">
        <f t="shared" si="140"/>
        <v>2527.1226297677099</v>
      </c>
      <c r="N993" s="7">
        <f t="shared" si="141"/>
        <v>95519.06562313858</v>
      </c>
      <c r="O993" s="7">
        <f t="shared" si="142"/>
        <v>-2256.3693394615889</v>
      </c>
      <c r="P993" s="7">
        <f t="shared" si="143"/>
        <v>-94175.76412491384</v>
      </c>
      <c r="Q993" s="7">
        <f t="shared" si="146"/>
        <v>0</v>
      </c>
      <c r="R993" s="7">
        <f t="shared" si="147"/>
        <v>0</v>
      </c>
      <c r="S993" s="163">
        <f t="shared" si="144"/>
        <v>-178531.22090212459</v>
      </c>
    </row>
    <row r="994" spans="1:19" ht="15.75" thickBot="1" x14ac:dyDescent="0.3">
      <c r="A994" s="104">
        <v>230</v>
      </c>
      <c r="B994" s="133">
        <v>43060</v>
      </c>
      <c r="C994" s="89">
        <f>LN('Historical Rates'!C975/'Historical Rates'!C974)</f>
        <v>-3.6489236970480882E-3</v>
      </c>
      <c r="D994" s="89">
        <f>LN('Historical Rates'!D975/'Historical Rates'!D974)</f>
        <v>-2.7994419402159205E-3</v>
      </c>
      <c r="E994" s="89">
        <f>LN('Historical Rates'!E975/'Historical Rates'!E974)</f>
        <v>-3.6314389190153645E-3</v>
      </c>
      <c r="F994" s="89">
        <f>LN('Historical Rates'!F975/'Historical Rates'!F974)</f>
        <v>3.5842332278151067E-3</v>
      </c>
      <c r="G994" s="89">
        <f>LN('Historical Rates'!G975/'Historical Rates'!G974)</f>
        <v>-8.0624696425863642E-4</v>
      </c>
      <c r="H994" s="89">
        <f>LN('Historical Rates'!H975/'Historical Rates'!H974)</f>
        <v>-3.5331564253890881E-3</v>
      </c>
      <c r="I994" s="89">
        <f>LN('Historical Rates'!I975/'Historical Rates'!I974)</f>
        <v>0</v>
      </c>
      <c r="K994" s="10">
        <f t="shared" si="145"/>
        <v>-2.9925909287323942E-3</v>
      </c>
      <c r="L994" s="7">
        <f t="shared" si="139"/>
        <v>-1284879.8986438147</v>
      </c>
      <c r="M994" s="7">
        <f t="shared" si="140"/>
        <v>5064.8595364743114</v>
      </c>
      <c r="N994" s="7">
        <f t="shared" si="141"/>
        <v>-295225.44568020618</v>
      </c>
      <c r="O994" s="7">
        <f t="shared" si="142"/>
        <v>-2248.2819768115819</v>
      </c>
      <c r="P994" s="7">
        <f t="shared" si="143"/>
        <v>-106028.41033015028</v>
      </c>
      <c r="Q994" s="7">
        <f t="shared" si="146"/>
        <v>0</v>
      </c>
      <c r="R994" s="7">
        <f t="shared" si="147"/>
        <v>0</v>
      </c>
      <c r="S994" s="163">
        <f t="shared" si="144"/>
        <v>-1683317.1770945084</v>
      </c>
    </row>
    <row r="995" spans="1:19" ht="15.75" thickBot="1" x14ac:dyDescent="0.3">
      <c r="A995" s="104">
        <v>231</v>
      </c>
      <c r="B995" s="133">
        <v>43061</v>
      </c>
      <c r="C995" s="89">
        <f>LN('Historical Rates'!C976/'Historical Rates'!C975)</f>
        <v>-2.1473189457460761E-3</v>
      </c>
      <c r="D995" s="89">
        <f>LN('Historical Rates'!D976/'Historical Rates'!D975)</f>
        <v>-2.8073008210199317E-3</v>
      </c>
      <c r="E995" s="89">
        <f>LN('Historical Rates'!E976/'Historical Rates'!E975)</f>
        <v>-7.8447913208541768E-3</v>
      </c>
      <c r="F995" s="89">
        <f>LN('Historical Rates'!F976/'Historical Rates'!F975)</f>
        <v>-5.3811789045168186E-3</v>
      </c>
      <c r="G995" s="89">
        <f>LN('Historical Rates'!G976/'Historical Rates'!G975)</f>
        <v>-6.8042766604192815E-3</v>
      </c>
      <c r="H995" s="89">
        <f>LN('Historical Rates'!H976/'Historical Rates'!H975)</f>
        <v>-2.362391838116156E-3</v>
      </c>
      <c r="I995" s="89">
        <f>LN('Historical Rates'!I976/'Historical Rates'!I975)</f>
        <v>-3.3955890011382718E-3</v>
      </c>
      <c r="K995" s="10">
        <f t="shared" si="145"/>
        <v>-4.0538168873788596E-3</v>
      </c>
      <c r="L995" s="7">
        <f t="shared" si="139"/>
        <v>-756126.23842975381</v>
      </c>
      <c r="M995" s="7">
        <f t="shared" si="140"/>
        <v>5079.0781301212801</v>
      </c>
      <c r="N995" s="7">
        <f t="shared" si="141"/>
        <v>-637758.7688010314</v>
      </c>
      <c r="O995" s="7">
        <f t="shared" si="142"/>
        <v>3375.4520914362647</v>
      </c>
      <c r="P995" s="7">
        <f t="shared" si="143"/>
        <v>-894820.90442869184</v>
      </c>
      <c r="Q995" s="7">
        <f t="shared" si="146"/>
        <v>0</v>
      </c>
      <c r="R995" s="7">
        <f t="shared" si="147"/>
        <v>0</v>
      </c>
      <c r="S995" s="163">
        <f t="shared" si="144"/>
        <v>-2280251.3814379191</v>
      </c>
    </row>
    <row r="996" spans="1:19" ht="15.75" thickBot="1" x14ac:dyDescent="0.3">
      <c r="A996" s="104">
        <v>232</v>
      </c>
      <c r="B996" s="133">
        <v>43062</v>
      </c>
      <c r="C996" s="89">
        <f>LN('Historical Rates'!C977/'Historical Rates'!C976)</f>
        <v>-2.1195742763030557E-4</v>
      </c>
      <c r="D996" s="89">
        <f>LN('Historical Rates'!D977/'Historical Rates'!D976)</f>
        <v>2.607040481910663E-3</v>
      </c>
      <c r="E996" s="89">
        <f>LN('Historical Rates'!E977/'Historical Rates'!E976)</f>
        <v>2.0636115353251491E-3</v>
      </c>
      <c r="F996" s="89">
        <f>LN('Historical Rates'!F977/'Historical Rates'!F976)</f>
        <v>7.168489478612497E-3</v>
      </c>
      <c r="G996" s="89">
        <f>LN('Historical Rates'!G977/'Historical Rates'!G976)</f>
        <v>3.9323448094026507E-3</v>
      </c>
      <c r="H996" s="89">
        <f>LN('Historical Rates'!H977/'Historical Rates'!H976)</f>
        <v>0</v>
      </c>
      <c r="I996" s="89">
        <f>LN('Historical Rates'!I977/'Historical Rates'!I976)</f>
        <v>3.3955890011383287E-3</v>
      </c>
      <c r="K996" s="10">
        <f t="shared" si="145"/>
        <v>1.0685497387167729E-3</v>
      </c>
      <c r="L996" s="7">
        <f t="shared" si="139"/>
        <v>-74635.662661498951</v>
      </c>
      <c r="M996" s="7">
        <f t="shared" si="140"/>
        <v>-4716.7593144515658</v>
      </c>
      <c r="N996" s="7">
        <f t="shared" si="141"/>
        <v>167765.62922125912</v>
      </c>
      <c r="O996" s="7">
        <f t="shared" si="142"/>
        <v>-4496.5783952492611</v>
      </c>
      <c r="P996" s="7">
        <f t="shared" si="143"/>
        <v>517137.16453415423</v>
      </c>
      <c r="Q996" s="7">
        <f t="shared" si="146"/>
        <v>0</v>
      </c>
      <c r="R996" s="7">
        <f t="shared" si="147"/>
        <v>0</v>
      </c>
      <c r="S996" s="163">
        <f t="shared" si="144"/>
        <v>601053.79338421358</v>
      </c>
    </row>
    <row r="997" spans="1:19" ht="15.75" thickBot="1" x14ac:dyDescent="0.3">
      <c r="A997" s="104">
        <v>233</v>
      </c>
      <c r="B997" s="133">
        <v>43063</v>
      </c>
      <c r="C997" s="89">
        <f>LN('Historical Rates'!C978/'Historical Rates'!C977)</f>
        <v>-6.6644454316055883E-4</v>
      </c>
      <c r="D997" s="89">
        <f>LN('Historical Rates'!D978/'Historical Rates'!D977)</f>
        <v>3.9976067628940889E-3</v>
      </c>
      <c r="E997" s="89">
        <f>LN('Historical Rates'!E978/'Historical Rates'!E977)</f>
        <v>6.8054552002871074E-3</v>
      </c>
      <c r="F997" s="89">
        <f>LN('Historical Rates'!F978/'Historical Rates'!F977)</f>
        <v>8.8889474172462145E-3</v>
      </c>
      <c r="G997" s="89">
        <f>LN('Historical Rates'!G978/'Historical Rates'!G977)</f>
        <v>7.9672185707489705E-3</v>
      </c>
      <c r="H997" s="89">
        <f>LN('Historical Rates'!H978/'Historical Rates'!H977)</f>
        <v>-4.731488141263416E-4</v>
      </c>
      <c r="I997" s="89">
        <f>LN('Historical Rates'!I978/'Historical Rates'!I977)</f>
        <v>6.7567824628799074E-3</v>
      </c>
      <c r="K997" s="10">
        <f t="shared" si="145"/>
        <v>2.4063166250744067E-3</v>
      </c>
      <c r="L997" s="7">
        <f t="shared" si="139"/>
        <v>-234672.26726626101</v>
      </c>
      <c r="M997" s="7">
        <f t="shared" si="140"/>
        <v>-7232.6260620917383</v>
      </c>
      <c r="N997" s="7">
        <f t="shared" si="141"/>
        <v>553263.75835235056</v>
      </c>
      <c r="O997" s="7">
        <f t="shared" si="142"/>
        <v>-5575.7700464160325</v>
      </c>
      <c r="P997" s="7">
        <f t="shared" si="143"/>
        <v>1047757.7681004166</v>
      </c>
      <c r="Q997" s="7">
        <f t="shared" si="146"/>
        <v>0</v>
      </c>
      <c r="R997" s="7">
        <f t="shared" si="147"/>
        <v>0</v>
      </c>
      <c r="S997" s="163">
        <f t="shared" si="144"/>
        <v>1353540.8630779984</v>
      </c>
    </row>
    <row r="998" spans="1:19" ht="15.75" thickBot="1" x14ac:dyDescent="0.3">
      <c r="A998" s="104">
        <v>234</v>
      </c>
      <c r="B998" s="133">
        <v>43066</v>
      </c>
      <c r="C998" s="89">
        <f>LN('Historical Rates'!C979/'Historical Rates'!C978)</f>
        <v>1.1811203844363793E-3</v>
      </c>
      <c r="D998" s="89">
        <f>LN('Historical Rates'!D979/'Historical Rates'!D978)</f>
        <v>-1.7969456767017416E-3</v>
      </c>
      <c r="E998" s="89">
        <f>LN('Historical Rates'!E979/'Historical Rates'!E978)</f>
        <v>3.372684478639156E-3</v>
      </c>
      <c r="F998" s="89">
        <f>LN('Historical Rates'!F979/'Historical Rates'!F978)</f>
        <v>0</v>
      </c>
      <c r="G998" s="89">
        <f>LN('Historical Rates'!G979/'Historical Rates'!G978)</f>
        <v>8.6154399945903137E-4</v>
      </c>
      <c r="H998" s="89">
        <f>LN('Historical Rates'!H979/'Historical Rates'!H978)</f>
        <v>1.4187753621334423E-3</v>
      </c>
      <c r="I998" s="89">
        <f>LN('Historical Rates'!I979/'Historical Rates'!I978)</f>
        <v>0</v>
      </c>
      <c r="K998" s="10">
        <f t="shared" si="145"/>
        <v>1.4340465331777151E-3</v>
      </c>
      <c r="L998" s="7">
        <f t="shared" si="139"/>
        <v>415902.87050081842</v>
      </c>
      <c r="M998" s="7">
        <f t="shared" si="140"/>
        <v>3251.1041991701823</v>
      </c>
      <c r="N998" s="7">
        <f t="shared" si="141"/>
        <v>274189.46058300638</v>
      </c>
      <c r="O998" s="7">
        <f t="shared" si="142"/>
        <v>0</v>
      </c>
      <c r="P998" s="7">
        <f t="shared" si="143"/>
        <v>113300.44606880198</v>
      </c>
      <c r="Q998" s="7">
        <f t="shared" si="146"/>
        <v>0</v>
      </c>
      <c r="R998" s="7">
        <f t="shared" si="147"/>
        <v>0</v>
      </c>
      <c r="S998" s="163">
        <f t="shared" si="144"/>
        <v>806643.88135179691</v>
      </c>
    </row>
    <row r="999" spans="1:19" ht="15.75" thickBot="1" x14ac:dyDescent="0.3">
      <c r="A999" s="104">
        <v>235</v>
      </c>
      <c r="B999" s="133">
        <v>43067</v>
      </c>
      <c r="C999" s="89">
        <f>LN('Historical Rates'!C980/'Historical Rates'!C979)</f>
        <v>7.8663927570902907E-4</v>
      </c>
      <c r="D999" s="89">
        <f>LN('Historical Rates'!D980/'Historical Rates'!D979)</f>
        <v>1.1983224921087163E-3</v>
      </c>
      <c r="E999" s="89">
        <f>LN('Historical Rates'!E980/'Historical Rates'!E979)</f>
        <v>6.255264884949885E-3</v>
      </c>
      <c r="F999" s="89">
        <f>LN('Historical Rates'!F980/'Historical Rates'!F979)</f>
        <v>5.2956875747102823E-3</v>
      </c>
      <c r="G999" s="89">
        <f>LN('Historical Rates'!G980/'Historical Rates'!G979)</f>
        <v>1.4243748513420439E-3</v>
      </c>
      <c r="H999" s="89">
        <f>LN('Historical Rates'!H980/'Historical Rates'!H979)</f>
        <v>1.4167652901090277E-3</v>
      </c>
      <c r="I999" s="89">
        <f>LN('Historical Rates'!I980/'Historical Rates'!I979)</f>
        <v>0</v>
      </c>
      <c r="K999" s="10">
        <f t="shared" si="145"/>
        <v>1.7197639463827994E-3</v>
      </c>
      <c r="L999" s="7">
        <f t="shared" si="139"/>
        <v>276995.92448587745</v>
      </c>
      <c r="M999" s="7">
        <f t="shared" si="140"/>
        <v>-2168.0517873002818</v>
      </c>
      <c r="N999" s="7">
        <f t="shared" si="141"/>
        <v>508534.8823677295</v>
      </c>
      <c r="O999" s="7">
        <f t="shared" si="142"/>
        <v>-3321.8259449885186</v>
      </c>
      <c r="P999" s="7">
        <f t="shared" si="143"/>
        <v>187317.54399957517</v>
      </c>
      <c r="Q999" s="7">
        <f t="shared" si="146"/>
        <v>0</v>
      </c>
      <c r="R999" s="7">
        <f t="shared" si="147"/>
        <v>0</v>
      </c>
      <c r="S999" s="163">
        <f t="shared" si="144"/>
        <v>967358.47312089335</v>
      </c>
    </row>
    <row r="1000" spans="1:19" ht="15.75" thickBot="1" x14ac:dyDescent="0.3">
      <c r="A1000" s="104">
        <v>236</v>
      </c>
      <c r="B1000" s="133">
        <v>43068</v>
      </c>
      <c r="C1000" s="89">
        <f>LN('Historical Rates'!C981/'Historical Rates'!C980)</f>
        <v>2.5673955052459545E-3</v>
      </c>
      <c r="D1000" s="89">
        <f>LN('Historical Rates'!D981/'Historical Rates'!D980)</f>
        <v>3.5863756312276532E-3</v>
      </c>
      <c r="E1000" s="89">
        <f>LN('Historical Rates'!E981/'Historical Rates'!E980)</f>
        <v>-8.8759278001177022E-4</v>
      </c>
      <c r="F1000" s="89">
        <f>LN('Historical Rates'!F981/'Historical Rates'!F980)</f>
        <v>0</v>
      </c>
      <c r="G1000" s="89">
        <f>LN('Historical Rates'!G981/'Historical Rates'!G980)</f>
        <v>6.2252658864897221E-4</v>
      </c>
      <c r="H1000" s="89">
        <f>LN('Historical Rates'!H981/'Historical Rates'!H980)</f>
        <v>2.5922012865672748E-3</v>
      </c>
      <c r="I1000" s="89">
        <f>LN('Historical Rates'!I981/'Historical Rates'!I980)</f>
        <v>3.3613477027047063E-3</v>
      </c>
      <c r="K1000" s="10">
        <f t="shared" si="145"/>
        <v>1.6129324041430006E-3</v>
      </c>
      <c r="L1000" s="7">
        <f t="shared" si="139"/>
        <v>904046.0010790776</v>
      </c>
      <c r="M1000" s="7">
        <f t="shared" si="140"/>
        <v>-6488.6106606666881</v>
      </c>
      <c r="N1000" s="7">
        <f t="shared" si="141"/>
        <v>-72158.717220709324</v>
      </c>
      <c r="O1000" s="7">
        <f t="shared" si="142"/>
        <v>0</v>
      </c>
      <c r="P1000" s="7">
        <f t="shared" si="143"/>
        <v>81867.600758528817</v>
      </c>
      <c r="Q1000" s="7">
        <f t="shared" si="146"/>
        <v>0</v>
      </c>
      <c r="R1000" s="7">
        <f t="shared" si="147"/>
        <v>0</v>
      </c>
      <c r="S1000" s="163">
        <f t="shared" si="144"/>
        <v>907266.27395623038</v>
      </c>
    </row>
    <row r="1001" spans="1:19" ht="15.75" thickBot="1" x14ac:dyDescent="0.3">
      <c r="A1001" s="104">
        <v>237</v>
      </c>
      <c r="B1001" s="133">
        <v>43069</v>
      </c>
      <c r="C1001" s="89">
        <f>LN('Historical Rates'!C982/'Historical Rates'!C981)</f>
        <v>3.3176999595533799E-4</v>
      </c>
      <c r="D1001" s="89">
        <f>LN('Historical Rates'!D982/'Historical Rates'!D981)</f>
        <v>-5.9683678286152561E-4</v>
      </c>
      <c r="E1001" s="89">
        <f>LN('Historical Rates'!E982/'Historical Rates'!E981)</f>
        <v>-1.8538040023341235E-3</v>
      </c>
      <c r="F1001" s="89">
        <f>LN('Historical Rates'!F982/'Historical Rates'!F981)</f>
        <v>1.7590154051796245E-3</v>
      </c>
      <c r="G1001" s="89">
        <f>LN('Historical Rates'!G982/'Historical Rates'!G981)</f>
        <v>-8.0046253217895666E-4</v>
      </c>
      <c r="H1001" s="89">
        <f>LN('Historical Rates'!H982/'Historical Rates'!H981)</f>
        <v>0</v>
      </c>
      <c r="I1001" s="89">
        <f>LN('Historical Rates'!I982/'Historical Rates'!I981)</f>
        <v>0</v>
      </c>
      <c r="K1001" s="10">
        <f t="shared" si="145"/>
        <v>-2.4742517154935649E-4</v>
      </c>
      <c r="L1001" s="7">
        <f t="shared" si="139"/>
        <v>116824.75002725045</v>
      </c>
      <c r="M1001" s="7">
        <f t="shared" si="140"/>
        <v>1079.8203841876036</v>
      </c>
      <c r="N1001" s="7">
        <f t="shared" si="141"/>
        <v>-150708.88565054946</v>
      </c>
      <c r="O1001" s="7">
        <f t="shared" si="142"/>
        <v>-1103.377593207023</v>
      </c>
      <c r="P1001" s="7">
        <f t="shared" si="143"/>
        <v>-105267.70775977208</v>
      </c>
      <c r="Q1001" s="7">
        <f t="shared" si="146"/>
        <v>0</v>
      </c>
      <c r="R1001" s="7">
        <f t="shared" si="147"/>
        <v>0</v>
      </c>
      <c r="S1001" s="163">
        <f t="shared" si="144"/>
        <v>-139175.4005920905</v>
      </c>
    </row>
    <row r="1002" spans="1:19" ht="15.75" thickBot="1" x14ac:dyDescent="0.3">
      <c r="A1002" s="104">
        <v>238</v>
      </c>
      <c r="B1002" s="133">
        <v>43073</v>
      </c>
      <c r="C1002" s="89">
        <f>LN('Historical Rates'!C983/'Historical Rates'!C982)</f>
        <v>-1.176772460527691E-3</v>
      </c>
      <c r="D1002" s="89">
        <f>LN('Historical Rates'!D983/'Historical Rates'!D982)</f>
        <v>-3.5885205973317474E-3</v>
      </c>
      <c r="E1002" s="89">
        <f>LN('Historical Rates'!E983/'Historical Rates'!E982)</f>
        <v>-5.1476885416072418E-3</v>
      </c>
      <c r="F1002" s="89">
        <f>LN('Historical Rates'!F983/'Historical Rates'!F982)</f>
        <v>-7.0547029798900384E-3</v>
      </c>
      <c r="G1002" s="89">
        <f>LN('Historical Rates'!G983/'Historical Rates'!G982)</f>
        <v>-4.9354919714323037E-3</v>
      </c>
      <c r="H1002" s="89">
        <f>LN('Historical Rates'!H983/'Historical Rates'!H982)</f>
        <v>-1.6488049901837822E-3</v>
      </c>
      <c r="I1002" s="89">
        <f>LN('Historical Rates'!I983/'Historical Rates'!I982)</f>
        <v>-1.0118130165584554E-2</v>
      </c>
      <c r="K1002" s="10">
        <f t="shared" si="145"/>
        <v>-2.6151453236814481E-3</v>
      </c>
      <c r="L1002" s="7">
        <f t="shared" si="139"/>
        <v>-414371.85464657465</v>
      </c>
      <c r="M1002" s="7">
        <f t="shared" si="140"/>
        <v>6492.4914169958938</v>
      </c>
      <c r="N1002" s="7">
        <f t="shared" si="141"/>
        <v>-418492.13984052103</v>
      </c>
      <c r="O1002" s="7">
        <f t="shared" si="142"/>
        <v>4425.2035381956248</v>
      </c>
      <c r="P1002" s="7">
        <f t="shared" si="143"/>
        <v>-649059.64440979424</v>
      </c>
      <c r="Q1002" s="7">
        <f t="shared" si="146"/>
        <v>0</v>
      </c>
      <c r="R1002" s="7">
        <f t="shared" si="147"/>
        <v>0</v>
      </c>
      <c r="S1002" s="163">
        <f t="shared" si="144"/>
        <v>-1471005.9439416984</v>
      </c>
    </row>
    <row r="1003" spans="1:19" ht="15.75" thickBot="1" x14ac:dyDescent="0.3">
      <c r="A1003" s="104">
        <v>239</v>
      </c>
      <c r="B1003" s="133">
        <v>43074</v>
      </c>
      <c r="C1003" s="89">
        <f>LN('Historical Rates'!C984/'Historical Rates'!C983)</f>
        <v>4.6086501138759336E-3</v>
      </c>
      <c r="D1003" s="89">
        <f>LN('Historical Rates'!D984/'Historical Rates'!D983)</f>
        <v>4.3842238420199646E-3</v>
      </c>
      <c r="E1003" s="89">
        <f>LN('Historical Rates'!E984/'Historical Rates'!E983)</f>
        <v>7.9144335451431496E-3</v>
      </c>
      <c r="F1003" s="89">
        <f>LN('Historical Rates'!F984/'Historical Rates'!F983)</f>
        <v>0</v>
      </c>
      <c r="G1003" s="89">
        <f>LN('Historical Rates'!G984/'Historical Rates'!G983)</f>
        <v>8.7836999054679062E-3</v>
      </c>
      <c r="H1003" s="89">
        <f>LN('Historical Rates'!H984/'Historical Rates'!H983)</f>
        <v>3.7647103287970058E-3</v>
      </c>
      <c r="I1003" s="89">
        <f>LN('Historical Rates'!I984/'Historical Rates'!I983)</f>
        <v>0</v>
      </c>
      <c r="K1003" s="10">
        <f t="shared" si="145"/>
        <v>6.0684010290579082E-3</v>
      </c>
      <c r="L1003" s="7">
        <f t="shared" si="139"/>
        <v>1622824.2580112456</v>
      </c>
      <c r="M1003" s="7">
        <f t="shared" si="140"/>
        <v>-7932.1087597123587</v>
      </c>
      <c r="N1003" s="7">
        <f t="shared" si="141"/>
        <v>643420.47953399003</v>
      </c>
      <c r="O1003" s="7">
        <f t="shared" si="142"/>
        <v>0</v>
      </c>
      <c r="P1003" s="7">
        <f t="shared" si="143"/>
        <v>1155132.0861719167</v>
      </c>
      <c r="Q1003" s="7">
        <f t="shared" si="146"/>
        <v>0</v>
      </c>
      <c r="R1003" s="7">
        <f t="shared" si="147"/>
        <v>0</v>
      </c>
      <c r="S1003" s="163">
        <f t="shared" si="144"/>
        <v>3413444.7149574398</v>
      </c>
    </row>
    <row r="1004" spans="1:19" ht="15.75" thickBot="1" x14ac:dyDescent="0.3">
      <c r="A1004" s="104">
        <v>240</v>
      </c>
      <c r="B1004" s="133">
        <v>43075</v>
      </c>
      <c r="C1004" s="89">
        <f>LN('Historical Rates'!C985/'Historical Rates'!C984)</f>
        <v>7.2100222428237088E-4</v>
      </c>
      <c r="D1004" s="89">
        <f>LN('Historical Rates'!D985/'Historical Rates'!D984)</f>
        <v>1.3909589922731173E-3</v>
      </c>
      <c r="E1004" s="89">
        <f>LN('Historical Rates'!E985/'Historical Rates'!E984)</f>
        <v>4.5615814272980526E-4</v>
      </c>
      <c r="F1004" s="89">
        <f>LN('Historical Rates'!F985/'Historical Rates'!F984)</f>
        <v>5.2956875747102823E-3</v>
      </c>
      <c r="G1004" s="89">
        <f>LN('Historical Rates'!G985/'Historical Rates'!G984)</f>
        <v>-1.9222528801221019E-3</v>
      </c>
      <c r="H1004" s="89">
        <f>LN('Historical Rates'!H985/'Historical Rates'!H984)</f>
        <v>9.389672051376616E-4</v>
      </c>
      <c r="I1004" s="89">
        <f>LN('Historical Rates'!I985/'Historical Rates'!I984)</f>
        <v>3.3840979842404942E-3</v>
      </c>
      <c r="K1004" s="10">
        <f t="shared" si="145"/>
        <v>5.7487761088903164E-5</v>
      </c>
      <c r="L1004" s="7">
        <f t="shared" si="139"/>
        <v>253883.43023104023</v>
      </c>
      <c r="M1004" s="7">
        <f t="shared" si="140"/>
        <v>-2516.5772562212223</v>
      </c>
      <c r="N1004" s="7">
        <f t="shared" si="141"/>
        <v>37084.333233002966</v>
      </c>
      <c r="O1004" s="7">
        <f t="shared" si="142"/>
        <v>-3321.8259449885186</v>
      </c>
      <c r="P1004" s="7">
        <f t="shared" si="143"/>
        <v>-252792.78703307832</v>
      </c>
      <c r="Q1004" s="7">
        <f t="shared" si="146"/>
        <v>0</v>
      </c>
      <c r="R1004" s="7">
        <f t="shared" si="147"/>
        <v>0</v>
      </c>
      <c r="S1004" s="163">
        <f t="shared" si="144"/>
        <v>32336.573229755159</v>
      </c>
    </row>
    <row r="1005" spans="1:19" ht="15.75" thickBot="1" x14ac:dyDescent="0.3">
      <c r="A1005" s="104">
        <v>241</v>
      </c>
      <c r="B1005" s="133">
        <v>43076</v>
      </c>
      <c r="C1005" s="89">
        <f>LN('Historical Rates'!C986/'Historical Rates'!C985)</f>
        <v>1.3204887726518434E-3</v>
      </c>
      <c r="D1005" s="89">
        <f>LN('Historical Rates'!D986/'Historical Rates'!D985)</f>
        <v>1.1907125836273628E-3</v>
      </c>
      <c r="E1005" s="89">
        <f>LN('Historical Rates'!E986/'Historical Rates'!E985)</f>
        <v>-1.2168844193999992E-3</v>
      </c>
      <c r="F1005" s="89">
        <f>LN('Historical Rates'!F986/'Historical Rates'!F985)</f>
        <v>-5.2956875747103439E-3</v>
      </c>
      <c r="G1005" s="89">
        <f>LN('Historical Rates'!G986/'Historical Rates'!G985)</f>
        <v>-1.4218854223305368E-3</v>
      </c>
      <c r="H1005" s="89">
        <f>LN('Historical Rates'!H986/'Historical Rates'!H985)</f>
        <v>9.3808637273332075E-4</v>
      </c>
      <c r="I1005" s="89">
        <f>LN('Historical Rates'!I986/'Historical Rates'!I985)</f>
        <v>3.3726844786393772E-3</v>
      </c>
      <c r="K1005" s="10">
        <f t="shared" si="145"/>
        <v>3.2040515984680176E-4</v>
      </c>
      <c r="L1005" s="7">
        <f t="shared" si="139"/>
        <v>464978.06510390178</v>
      </c>
      <c r="M1005" s="7">
        <f t="shared" si="140"/>
        <v>-2154.2836440893861</v>
      </c>
      <c r="N1005" s="7">
        <f t="shared" si="141"/>
        <v>-98929.171898634842</v>
      </c>
      <c r="O1005" s="7">
        <f t="shared" si="142"/>
        <v>3321.8259449885572</v>
      </c>
      <c r="P1005" s="7">
        <f t="shared" si="143"/>
        <v>-186990.16267298305</v>
      </c>
      <c r="Q1005" s="7">
        <f t="shared" si="146"/>
        <v>0</v>
      </c>
      <c r="R1005" s="7">
        <f t="shared" si="147"/>
        <v>0</v>
      </c>
      <c r="S1005" s="163">
        <f t="shared" si="144"/>
        <v>180226.27283318309</v>
      </c>
    </row>
    <row r="1006" spans="1:19" ht="15.75" thickBot="1" x14ac:dyDescent="0.3">
      <c r="A1006" s="104">
        <v>242</v>
      </c>
      <c r="B1006" s="133">
        <v>43077</v>
      </c>
      <c r="C1006" s="89">
        <f>LN('Historical Rates'!C987/'Historical Rates'!C986)</f>
        <v>4.249722083904047E-3</v>
      </c>
      <c r="D1006" s="89">
        <f>LN('Historical Rates'!D987/'Historical Rates'!D986)</f>
        <v>3.9588333572041102E-3</v>
      </c>
      <c r="E1006" s="89">
        <f>LN('Historical Rates'!E987/'Historical Rates'!E986)</f>
        <v>1.4702157274376554E-3</v>
      </c>
      <c r="F1006" s="89">
        <f>LN('Historical Rates'!F987/'Historical Rates'!F986)</f>
        <v>1.7683470567419492E-3</v>
      </c>
      <c r="G1006" s="89">
        <f>LN('Historical Rates'!G987/'Historical Rates'!G986)</f>
        <v>1.4218854223306274E-3</v>
      </c>
      <c r="H1006" s="89">
        <f>LN('Historical Rates'!H987/'Historical Rates'!H986)</f>
        <v>4.910567566681197E-3</v>
      </c>
      <c r="I1006" s="89">
        <f>LN('Historical Rates'!I987/'Historical Rates'!I986)</f>
        <v>0</v>
      </c>
      <c r="K1006" s="10">
        <f t="shared" si="145"/>
        <v>3.1905696370056408E-3</v>
      </c>
      <c r="L1006" s="7">
        <f t="shared" si="139"/>
        <v>1496436.4655935012</v>
      </c>
      <c r="M1006" s="7">
        <f t="shared" si="140"/>
        <v>-7162.4757043546069</v>
      </c>
      <c r="N1006" s="7">
        <f t="shared" si="141"/>
        <v>119524.27207464036</v>
      </c>
      <c r="O1006" s="7">
        <f t="shared" si="142"/>
        <v>-1109.2310582825226</v>
      </c>
      <c r="P1006" s="7">
        <f t="shared" si="143"/>
        <v>186990.16267299498</v>
      </c>
      <c r="Q1006" s="7">
        <f t="shared" si="146"/>
        <v>0</v>
      </c>
      <c r="R1006" s="7">
        <f t="shared" si="147"/>
        <v>0</v>
      </c>
      <c r="S1006" s="163">
        <f t="shared" si="144"/>
        <v>1794679.1935784991</v>
      </c>
    </row>
    <row r="1007" spans="1:19" ht="15.75" thickBot="1" x14ac:dyDescent="0.3">
      <c r="A1007" s="104">
        <v>243</v>
      </c>
      <c r="B1007" s="133">
        <v>43080</v>
      </c>
      <c r="C1007" s="89">
        <f>LN('Historical Rates'!C988/'Historical Rates'!C987)</f>
        <v>-1.5840522163993185E-3</v>
      </c>
      <c r="D1007" s="89">
        <f>LN('Historical Rates'!D988/'Historical Rates'!D987)</f>
        <v>-1.7795358131607382E-3</v>
      </c>
      <c r="E1007" s="89">
        <f>LN('Historical Rates'!E988/'Historical Rates'!E987)</f>
        <v>-6.3526157631688908E-3</v>
      </c>
      <c r="F1007" s="89">
        <f>LN('Historical Rates'!F988/'Historical Rates'!F987)</f>
        <v>-5.3144500634925897E-3</v>
      </c>
      <c r="G1007" s="89">
        <f>LN('Historical Rates'!G988/'Historical Rates'!G987)</f>
        <v>-7.0104849855900861E-3</v>
      </c>
      <c r="H1007" s="89">
        <f>LN('Historical Rates'!H988/'Historical Rates'!H987)</f>
        <v>-1.166997448348961E-3</v>
      </c>
      <c r="I1007" s="89">
        <f>LN('Historical Rates'!I988/'Historical Rates'!I987)</f>
        <v>-1.0152371464018073E-2</v>
      </c>
      <c r="K1007" s="10">
        <f t="shared" si="145"/>
        <v>-3.5371353276061161E-3</v>
      </c>
      <c r="L1007" s="7">
        <f t="shared" ref="L1007:L1070" si="148">C1007*L$5</f>
        <v>-557785.53355341463</v>
      </c>
      <c r="M1007" s="7">
        <f t="shared" ref="M1007:M1070" si="149">D1007*M$5</f>
        <v>3219.6055950671207</v>
      </c>
      <c r="N1007" s="7">
        <f t="shared" ref="N1007:N1070" si="150">E1007*N$5</f>
        <v>-516449.22625468613</v>
      </c>
      <c r="O1007" s="7">
        <f t="shared" ref="O1007:O1070" si="151">F1007*O$5</f>
        <v>3333.5950913269967</v>
      </c>
      <c r="P1007" s="7">
        <f t="shared" ref="P1007:P1070" si="152">G1007*P$5</f>
        <v>-921939.07278645737</v>
      </c>
      <c r="Q1007" s="7">
        <f t="shared" si="146"/>
        <v>0</v>
      </c>
      <c r="R1007" s="7">
        <f t="shared" si="147"/>
        <v>0</v>
      </c>
      <c r="S1007" s="163">
        <f t="shared" si="144"/>
        <v>-1989620.6319081639</v>
      </c>
    </row>
    <row r="1008" spans="1:19" ht="15.75" thickBot="1" x14ac:dyDescent="0.3">
      <c r="A1008" s="104">
        <v>244</v>
      </c>
      <c r="B1008" s="133">
        <v>43081</v>
      </c>
      <c r="C1008" s="89">
        <f>LN('Historical Rates'!C989/'Historical Rates'!C988)</f>
        <v>2.1811562795198197E-3</v>
      </c>
      <c r="D1008" s="89">
        <f>LN('Historical Rates'!D989/'Historical Rates'!D988)</f>
        <v>2.1745585321035731E-3</v>
      </c>
      <c r="E1008" s="89">
        <f>LN('Historical Rates'!E989/'Historical Rates'!E988)</f>
        <v>7.1881540376518803E-3</v>
      </c>
      <c r="F1008" s="89">
        <f>LN('Historical Rates'!F989/'Historical Rates'!F988)</f>
        <v>5.3144500634926669E-3</v>
      </c>
      <c r="G1008" s="89">
        <f>LN('Historical Rates'!G989/'Historical Rates'!G988)</f>
        <v>7.9277126554880995E-3</v>
      </c>
      <c r="H1008" s="89">
        <f>LN('Historical Rates'!H989/'Historical Rates'!H988)</f>
        <v>2.0996158418964813E-3</v>
      </c>
      <c r="I1008" s="89">
        <f>LN('Historical Rates'!I989/'Historical Rates'!I988)</f>
        <v>6.7796869853787691E-3</v>
      </c>
      <c r="K1008" s="10">
        <f t="shared" si="145"/>
        <v>4.2448593705488808E-3</v>
      </c>
      <c r="L1008" s="7">
        <f t="shared" si="148"/>
        <v>768041.23408306285</v>
      </c>
      <c r="M1008" s="7">
        <f t="shared" si="149"/>
        <v>-3934.2961040645364</v>
      </c>
      <c r="N1008" s="7">
        <f t="shared" si="150"/>
        <v>584376.06323808059</v>
      </c>
      <c r="O1008" s="7">
        <f t="shared" si="151"/>
        <v>-3333.5950913270453</v>
      </c>
      <c r="P1008" s="7">
        <f t="shared" si="152"/>
        <v>1042562.4004532349</v>
      </c>
      <c r="Q1008" s="7">
        <f t="shared" si="146"/>
        <v>0</v>
      </c>
      <c r="R1008" s="7">
        <f t="shared" si="147"/>
        <v>0</v>
      </c>
      <c r="S1008" s="163">
        <f t="shared" ref="S1008:S1019" si="153">SUM(L1008:R1008)</f>
        <v>2387711.8065789868</v>
      </c>
    </row>
    <row r="1009" spans="1:19" ht="15.75" thickBot="1" x14ac:dyDescent="0.3">
      <c r="A1009" s="104">
        <v>245</v>
      </c>
      <c r="B1009" s="133">
        <v>43082</v>
      </c>
      <c r="C1009" s="89">
        <f>LN('Historical Rates'!C990/'Historical Rates'!C989)</f>
        <v>-5.9710406312050599E-4</v>
      </c>
      <c r="D1009" s="89">
        <f>LN('Historical Rates'!D990/'Historical Rates'!D989)</f>
        <v>-7.902015425009138E-4</v>
      </c>
      <c r="E1009" s="89">
        <f>LN('Historical Rates'!E990/'Historical Rates'!E989)</f>
        <v>-2.1028370703428645E-3</v>
      </c>
      <c r="F1009" s="89">
        <f>LN('Historical Rates'!F990/'Historical Rates'!F989)</f>
        <v>5.2863559231480246E-3</v>
      </c>
      <c r="G1009" s="89">
        <f>LN('Historical Rates'!G990/'Historical Rates'!G989)</f>
        <v>7.0953439783833145E-4</v>
      </c>
      <c r="H1009" s="89">
        <f>LN('Historical Rates'!H990/'Historical Rates'!H989)</f>
        <v>-4.6620047464418707E-4</v>
      </c>
      <c r="I1009" s="89">
        <f>LN('Historical Rates'!I990/'Historical Rates'!I989)</f>
        <v>-3.3840979842404569E-3</v>
      </c>
      <c r="K1009" s="10">
        <f t="shared" si="145"/>
        <v>-5.1518098690863995E-4</v>
      </c>
      <c r="L1009" s="7">
        <f t="shared" si="148"/>
        <v>-210255.70052964988</v>
      </c>
      <c r="M1009" s="7">
        <f t="shared" si="149"/>
        <v>1429.6634485528107</v>
      </c>
      <c r="N1009" s="7">
        <f t="shared" si="150"/>
        <v>-170954.55138569674</v>
      </c>
      <c r="O1009" s="7">
        <f t="shared" si="151"/>
        <v>-3315.9724799130613</v>
      </c>
      <c r="P1009" s="7">
        <f t="shared" si="152"/>
        <v>93309.876021096396</v>
      </c>
      <c r="Q1009" s="7">
        <f t="shared" si="146"/>
        <v>0</v>
      </c>
      <c r="R1009" s="7">
        <f t="shared" si="147"/>
        <v>0</v>
      </c>
      <c r="S1009" s="163">
        <f t="shared" si="153"/>
        <v>-289786.68492561043</v>
      </c>
    </row>
    <row r="1010" spans="1:19" ht="15.75" thickBot="1" x14ac:dyDescent="0.3">
      <c r="A1010" s="104">
        <v>246</v>
      </c>
      <c r="B1010" s="133">
        <v>43083</v>
      </c>
      <c r="C1010" s="89">
        <f>LN('Historical Rates'!C991/'Historical Rates'!C990)</f>
        <v>1.5815469629042551E-3</v>
      </c>
      <c r="D1010" s="89">
        <f>LN('Historical Rates'!D991/'Historical Rates'!D990)</f>
        <v>1.3824431943986395E-3</v>
      </c>
      <c r="E1010" s="89">
        <f>LN('Historical Rates'!E991/'Historical Rates'!E990)</f>
        <v>-5.5812067002598636E-4</v>
      </c>
      <c r="F1010" s="89">
        <f>LN('Historical Rates'!F991/'Historical Rates'!F990)</f>
        <v>-3.5211303985789363E-3</v>
      </c>
      <c r="G1010" s="89">
        <f>LN('Historical Rates'!G991/'Historical Rates'!G990)</f>
        <v>-2.3645553268328878E-4</v>
      </c>
      <c r="H1010" s="89">
        <f>LN('Historical Rates'!H991/'Historical Rates'!H990)</f>
        <v>1.6307516718202389E-3</v>
      </c>
      <c r="I1010" s="89">
        <f>LN('Historical Rates'!I991/'Historical Rates'!I990)</f>
        <v>3.3840979842404942E-3</v>
      </c>
      <c r="K1010" s="10">
        <f t="shared" si="145"/>
        <v>8.535923785550363E-4</v>
      </c>
      <c r="L1010" s="7">
        <f t="shared" si="148"/>
        <v>556903.369352662</v>
      </c>
      <c r="M1010" s="7">
        <f t="shared" si="149"/>
        <v>-2501.1701425905999</v>
      </c>
      <c r="N1010" s="7">
        <f t="shared" si="150"/>
        <v>-45373.590806928274</v>
      </c>
      <c r="O1010" s="7">
        <f t="shared" si="151"/>
        <v>2208.6994651166092</v>
      </c>
      <c r="P1010" s="7">
        <f t="shared" si="152"/>
        <v>-31095.936301889084</v>
      </c>
      <c r="Q1010" s="7">
        <f t="shared" si="146"/>
        <v>0</v>
      </c>
      <c r="R1010" s="7">
        <f t="shared" si="147"/>
        <v>0</v>
      </c>
      <c r="S1010" s="163">
        <f t="shared" si="153"/>
        <v>480141.3715663706</v>
      </c>
    </row>
    <row r="1011" spans="1:19" ht="15.75" thickBot="1" x14ac:dyDescent="0.3">
      <c r="A1011" s="104">
        <v>247</v>
      </c>
      <c r="B1011" s="133">
        <v>43084</v>
      </c>
      <c r="C1011" s="89">
        <f>LN('Historical Rates'!C992/'Historical Rates'!C991)</f>
        <v>-1.3725199827323618E-3</v>
      </c>
      <c r="D1011" s="89">
        <f>LN('Historical Rates'!D992/'Historical Rates'!D991)</f>
        <v>3.9463299643956233E-4</v>
      </c>
      <c r="E1011" s="89">
        <f>LN('Historical Rates'!E992/'Historical Rates'!E991)</f>
        <v>4.5825765364897212E-3</v>
      </c>
      <c r="F1011" s="89">
        <f>LN('Historical Rates'!F992/'Historical Rates'!F991)</f>
        <v>7.0299059282581461E-3</v>
      </c>
      <c r="G1011" s="89">
        <f>LN('Historical Rates'!G992/'Historical Rates'!G991)</f>
        <v>2.1555869030883282E-3</v>
      </c>
      <c r="H1011" s="89">
        <f>LN('Historical Rates'!H992/'Historical Rates'!H991)</f>
        <v>-2.0971695907236478E-3</v>
      </c>
      <c r="I1011" s="89">
        <f>LN('Historical Rates'!I992/'Historical Rates'!I991)</f>
        <v>3.3726844786393772E-3</v>
      </c>
      <c r="K1011" s="10">
        <f t="shared" si="145"/>
        <v>2.9796743124864931E-4</v>
      </c>
      <c r="L1011" s="7">
        <f t="shared" si="148"/>
        <v>-483299.59262410039</v>
      </c>
      <c r="M1011" s="7">
        <f t="shared" si="149"/>
        <v>-713.98540784531735</v>
      </c>
      <c r="N1011" s="7">
        <f t="shared" si="150"/>
        <v>372550.17377950542</v>
      </c>
      <c r="O1011" s="7">
        <f t="shared" si="151"/>
        <v>-4409.6490916184875</v>
      </c>
      <c r="P1011" s="7">
        <f t="shared" si="152"/>
        <v>283478.2179590686</v>
      </c>
      <c r="Q1011" s="7">
        <f t="shared" si="146"/>
        <v>0</v>
      </c>
      <c r="R1011" s="7">
        <f t="shared" si="147"/>
        <v>0</v>
      </c>
      <c r="S1011" s="163">
        <f t="shared" si="153"/>
        <v>167605.16461500985</v>
      </c>
    </row>
    <row r="1012" spans="1:19" ht="15.75" thickBot="1" x14ac:dyDescent="0.3">
      <c r="A1012" s="104">
        <v>248</v>
      </c>
      <c r="B1012" s="133">
        <v>43089</v>
      </c>
      <c r="C1012" s="89">
        <f>LN('Historical Rates'!C993/'Historical Rates'!C992)</f>
        <v>1.2234242480849452E-3</v>
      </c>
      <c r="D1012" s="89">
        <f>LN('Historical Rates'!D993/'Historical Rates'!D992)</f>
        <v>1.1829654376387922E-3</v>
      </c>
      <c r="E1012" s="89">
        <f>LN('Historical Rates'!E993/'Historical Rates'!E992)</f>
        <v>-9.8563259050204544E-4</v>
      </c>
      <c r="F1012" s="89">
        <f>LN('Historical Rates'!F993/'Historical Rates'!F992)</f>
        <v>-1.7528488274143605E-3</v>
      </c>
      <c r="G1012" s="89">
        <f>LN('Historical Rates'!G993/'Historical Rates'!G992)</f>
        <v>1.4442989556196992E-3</v>
      </c>
      <c r="H1012" s="89">
        <f>LN('Historical Rates'!H993/'Historical Rates'!H992)</f>
        <v>1.3986016265835979E-3</v>
      </c>
      <c r="I1012" s="89">
        <f>LN('Historical Rates'!I993/'Historical Rates'!I992)</f>
        <v>6.7114345879867778E-3</v>
      </c>
      <c r="K1012" s="10">
        <f t="shared" si="145"/>
        <v>9.5923899708696774E-4</v>
      </c>
      <c r="L1012" s="7">
        <f t="shared" si="148"/>
        <v>430799.14911606698</v>
      </c>
      <c r="M1012" s="7">
        <f t="shared" si="149"/>
        <v>-2140.2672054281707</v>
      </c>
      <c r="N1012" s="7">
        <f t="shared" si="150"/>
        <v>-80129.069302038653</v>
      </c>
      <c r="O1012" s="7">
        <f t="shared" si="151"/>
        <v>1099.509483972206</v>
      </c>
      <c r="P1012" s="7">
        <f t="shared" si="152"/>
        <v>189937.73507930772</v>
      </c>
      <c r="Q1012" s="7">
        <f t="shared" si="146"/>
        <v>0</v>
      </c>
      <c r="R1012" s="7">
        <f t="shared" si="147"/>
        <v>0</v>
      </c>
      <c r="S1012" s="163">
        <f t="shared" si="153"/>
        <v>539567.05717188015</v>
      </c>
    </row>
    <row r="1013" spans="1:19" ht="15.75" thickBot="1" x14ac:dyDescent="0.3">
      <c r="A1013" s="104">
        <v>249</v>
      </c>
      <c r="B1013" s="133">
        <v>43090</v>
      </c>
      <c r="C1013" s="89">
        <f>LN('Historical Rates'!C994/'Historical Rates'!C993)</f>
        <v>1.0432036236161883E-3</v>
      </c>
      <c r="D1013" s="89">
        <f>LN('Historical Rates'!D994/'Historical Rates'!D993)</f>
        <v>5.5020771539833384E-3</v>
      </c>
      <c r="E1013" s="89">
        <f>LN('Historical Rates'!E994/'Historical Rates'!E993)</f>
        <v>4.7674992869547322E-3</v>
      </c>
      <c r="F1013" s="89">
        <f>LN('Historical Rates'!F994/'Historical Rates'!F993)</f>
        <v>3.5026305512020745E-3</v>
      </c>
      <c r="G1013" s="89">
        <f>LN('Historical Rates'!G994/'Historical Rates'!G993)</f>
        <v>1.8538959183075031E-3</v>
      </c>
      <c r="H1013" s="89">
        <f>LN('Historical Rates'!H994/'Historical Rates'!H993)</f>
        <v>-4.6598323303600206E-4</v>
      </c>
      <c r="I1013" s="89">
        <f>LN('Historical Rates'!I994/'Historical Rates'!I993)</f>
        <v>-6.7114345879868038E-3</v>
      </c>
      <c r="K1013" s="10">
        <f t="shared" si="145"/>
        <v>1.7539256878936771E-3</v>
      </c>
      <c r="L1013" s="7">
        <f t="shared" si="148"/>
        <v>367338.83124527382</v>
      </c>
      <c r="M1013" s="7">
        <f t="shared" si="149"/>
        <v>-9954.5725679956613</v>
      </c>
      <c r="N1013" s="7">
        <f t="shared" si="150"/>
        <v>387583.85674648901</v>
      </c>
      <c r="O1013" s="7">
        <f t="shared" si="151"/>
        <v>-2197.0950658525253</v>
      </c>
      <c r="P1013" s="7">
        <f t="shared" si="152"/>
        <v>243803.25861623001</v>
      </c>
      <c r="Q1013" s="7">
        <f t="shared" si="146"/>
        <v>0</v>
      </c>
      <c r="R1013" s="7">
        <f t="shared" si="147"/>
        <v>0</v>
      </c>
      <c r="S1013" s="163">
        <f t="shared" si="153"/>
        <v>986574.2789741446</v>
      </c>
    </row>
    <row r="1014" spans="1:19" ht="15.75" thickBot="1" x14ac:dyDescent="0.3">
      <c r="A1014" s="104">
        <v>250</v>
      </c>
      <c r="B1014" s="133">
        <v>43091</v>
      </c>
      <c r="C1014" s="89">
        <f>LN('Historical Rates'!C995/'Historical Rates'!C994)</f>
        <v>-4.6281864014067701E-3</v>
      </c>
      <c r="D1014" s="89">
        <f>LN('Historical Rates'!D995/'Historical Rates'!D994)</f>
        <v>-5.5020771539834217E-3</v>
      </c>
      <c r="E1014" s="89">
        <f>LN('Historical Rates'!E995/'Historical Rates'!E994)</f>
        <v>-1.1834469900280774E-3</v>
      </c>
      <c r="F1014" s="89">
        <f>LN('Historical Rates'!F995/'Historical Rates'!F994)</f>
        <v>-1.7497817237875951E-3</v>
      </c>
      <c r="G1014" s="89">
        <f>LN('Historical Rates'!G995/'Historical Rates'!G994)</f>
        <v>-4.5378278652323072E-3</v>
      </c>
      <c r="H1014" s="89">
        <f>LN('Historical Rates'!H995/'Historical Rates'!H994)</f>
        <v>-4.6718141500580665E-3</v>
      </c>
      <c r="I1014" s="89">
        <f>LN('Historical Rates'!I995/'Historical Rates'!I994)</f>
        <v>-1.0152371464018073E-2</v>
      </c>
      <c r="K1014" s="10">
        <f t="shared" si="145"/>
        <v>-4.1095936545909335E-3</v>
      </c>
      <c r="L1014" s="7">
        <f t="shared" si="148"/>
        <v>-1629703.4874023136</v>
      </c>
      <c r="M1014" s="7">
        <f t="shared" si="149"/>
        <v>9954.5725679958123</v>
      </c>
      <c r="N1014" s="7">
        <f t="shared" si="150"/>
        <v>-96210.805926117639</v>
      </c>
      <c r="O1014" s="7">
        <f t="shared" si="151"/>
        <v>1097.5855818802447</v>
      </c>
      <c r="P1014" s="7">
        <f t="shared" si="152"/>
        <v>-596763.3941355173</v>
      </c>
      <c r="Q1014" s="7">
        <f t="shared" si="146"/>
        <v>0</v>
      </c>
      <c r="R1014" s="7">
        <f t="shared" si="147"/>
        <v>0</v>
      </c>
      <c r="S1014" s="163">
        <f t="shared" si="153"/>
        <v>-2311625.5293140723</v>
      </c>
    </row>
    <row r="1015" spans="1:19" ht="15.75" thickBot="1" x14ac:dyDescent="0.3">
      <c r="A1015" s="104">
        <v>251</v>
      </c>
      <c r="B1015" s="133">
        <v>43094</v>
      </c>
      <c r="C1015" s="89">
        <f>LN('Historical Rates'!C996/'Historical Rates'!C995)</f>
        <v>-4.3490718060388046E-3</v>
      </c>
      <c r="D1015" s="89">
        <f>LN('Historical Rates'!D996/'Historical Rates'!D995)</f>
        <v>-2.5648628049188228E-3</v>
      </c>
      <c r="E1015" s="89">
        <f>LN('Historical Rates'!E996/'Historical Rates'!E995)</f>
        <v>-6.9526364992072449E-3</v>
      </c>
      <c r="F1015" s="89">
        <f>LN('Historical Rates'!F996/'Historical Rates'!F995)</f>
        <v>-1.7528488274143605E-3</v>
      </c>
      <c r="G1015" s="89">
        <f>LN('Historical Rates'!G996/'Historical Rates'!G995)</f>
        <v>-6.9942790021737438E-3</v>
      </c>
      <c r="H1015" s="89">
        <f>LN('Historical Rates'!H996/'Historical Rates'!H995)</f>
        <v>-3.7532298339920363E-3</v>
      </c>
      <c r="I1015" s="89">
        <f>LN('Historical Rates'!I996/'Historical Rates'!I995)</f>
        <v>0</v>
      </c>
      <c r="K1015" s="10">
        <f t="shared" si="145"/>
        <v>-5.3524343804877391E-3</v>
      </c>
      <c r="L1015" s="7">
        <f t="shared" si="148"/>
        <v>-1531420.0584294016</v>
      </c>
      <c r="M1015" s="7">
        <f t="shared" si="149"/>
        <v>4640.4498163085264</v>
      </c>
      <c r="N1015" s="7">
        <f t="shared" si="150"/>
        <v>-565229.17083442828</v>
      </c>
      <c r="O1015" s="7">
        <f t="shared" si="151"/>
        <v>1099.509483972206</v>
      </c>
      <c r="P1015" s="7">
        <f t="shared" si="152"/>
        <v>-919807.84657954494</v>
      </c>
      <c r="Q1015" s="7">
        <f t="shared" si="146"/>
        <v>0</v>
      </c>
      <c r="R1015" s="7">
        <f t="shared" si="147"/>
        <v>0</v>
      </c>
      <c r="S1015" s="163">
        <f t="shared" si="153"/>
        <v>-3010717.1165430946</v>
      </c>
    </row>
    <row r="1016" spans="1:19" ht="15.75" thickBot="1" x14ac:dyDescent="0.3">
      <c r="A1016" s="104">
        <v>252</v>
      </c>
      <c r="B1016" s="133">
        <v>43095</v>
      </c>
      <c r="C1016" s="89">
        <f>LN('Historical Rates'!C997/'Historical Rates'!C996)</f>
        <v>1.9219225135191436E-3</v>
      </c>
      <c r="D1016" s="89">
        <f>LN('Historical Rates'!D997/'Historical Rates'!D996)</f>
        <v>7.0866438309914346E-3</v>
      </c>
      <c r="E1016" s="89">
        <f>LN('Historical Rates'!E997/'Historical Rates'!E996)</f>
        <v>3.2674387297185249E-3</v>
      </c>
      <c r="F1016" s="89">
        <f>LN('Historical Rates'!F997/'Historical Rates'!F996)</f>
        <v>6.9930354909706043E-3</v>
      </c>
      <c r="G1016" s="89">
        <f>LN('Historical Rates'!G997/'Historical Rates'!G996)</f>
        <v>3.0586058201857481E-3</v>
      </c>
      <c r="H1016" s="89">
        <f>LN('Historical Rates'!H997/'Historical Rates'!H996)</f>
        <v>2.1129248382061199E-3</v>
      </c>
      <c r="I1016" s="89">
        <f>LN('Historical Rates'!I997/'Historical Rates'!I996)</f>
        <v>0</v>
      </c>
      <c r="K1016" s="10">
        <f t="shared" si="145"/>
        <v>2.3598731806778179E-3</v>
      </c>
      <c r="L1016" s="7">
        <f t="shared" si="148"/>
        <v>676758.35654482828</v>
      </c>
      <c r="M1016" s="7">
        <f t="shared" si="149"/>
        <v>-12821.432398139112</v>
      </c>
      <c r="N1016" s="7">
        <f t="shared" si="150"/>
        <v>265633.28661892243</v>
      </c>
      <c r="O1016" s="7">
        <f t="shared" si="151"/>
        <v>-4386.5213724211308</v>
      </c>
      <c r="P1016" s="7">
        <f t="shared" si="152"/>
        <v>402232.9724230853</v>
      </c>
      <c r="Q1016" s="7">
        <f t="shared" si="146"/>
        <v>0</v>
      </c>
      <c r="R1016" s="7">
        <f t="shared" si="147"/>
        <v>0</v>
      </c>
      <c r="S1016" s="163">
        <f t="shared" si="153"/>
        <v>1327416.6618162757</v>
      </c>
    </row>
    <row r="1017" spans="1:19" ht="15.75" thickBot="1" x14ac:dyDescent="0.3">
      <c r="A1017" s="104">
        <v>253</v>
      </c>
      <c r="B1017" s="133">
        <v>43096</v>
      </c>
      <c r="C1017" s="89">
        <f>LN('Historical Rates'!C998/'Historical Rates'!C997)</f>
        <v>-2.8842707172253182E-3</v>
      </c>
      <c r="D1017" s="89">
        <f>LN('Historical Rates'!D998/'Historical Rates'!D997)</f>
        <v>-4.1277699886662902E-3</v>
      </c>
      <c r="E1017" s="89">
        <f>LN('Historical Rates'!E998/'Historical Rates'!E997)</f>
        <v>-3.5465521657676324E-3</v>
      </c>
      <c r="F1017" s="89">
        <f>LN('Historical Rates'!F998/'Historical Rates'!F997)</f>
        <v>3.4782643763247925E-3</v>
      </c>
      <c r="G1017" s="89">
        <f>LN('Historical Rates'!G998/'Historical Rates'!G997)</f>
        <v>-4.7254713091146481E-3</v>
      </c>
      <c r="H1017" s="89">
        <f>LN('Historical Rates'!H998/'Historical Rates'!H997)</f>
        <v>-2.1129248382060458E-3</v>
      </c>
      <c r="I1017" s="89">
        <f>LN('Historical Rates'!I998/'Historical Rates'!I997)</f>
        <v>-3.4071583216141975E-3</v>
      </c>
      <c r="K1017" s="10">
        <f t="shared" si="145"/>
        <v>-3.4135493052184409E-3</v>
      </c>
      <c r="L1017" s="7">
        <f t="shared" si="148"/>
        <v>-1015625.9145149644</v>
      </c>
      <c r="M1017" s="7">
        <f t="shared" si="149"/>
        <v>7468.1224465246105</v>
      </c>
      <c r="N1017" s="7">
        <f t="shared" si="150"/>
        <v>-288324.39898252347</v>
      </c>
      <c r="O1017" s="7">
        <f t="shared" si="151"/>
        <v>-2181.8108953372525</v>
      </c>
      <c r="P1017" s="7">
        <f t="shared" si="152"/>
        <v>-621440.12092730589</v>
      </c>
      <c r="Q1017" s="7">
        <f t="shared" si="146"/>
        <v>0</v>
      </c>
      <c r="R1017" s="7">
        <f t="shared" si="147"/>
        <v>0</v>
      </c>
      <c r="S1017" s="163">
        <f t="shared" si="153"/>
        <v>-1920104.1228736066</v>
      </c>
    </row>
    <row r="1018" spans="1:19" ht="15.75" thickBot="1" x14ac:dyDescent="0.3">
      <c r="A1018" s="104">
        <v>254</v>
      </c>
      <c r="B1018" s="133">
        <v>43097</v>
      </c>
      <c r="C1018" s="89">
        <f>LN('Historical Rates'!C999/'Historical Rates'!C998)</f>
        <v>-2.9529656556294692E-3</v>
      </c>
      <c r="D1018" s="89">
        <f>LN('Historical Rates'!D999/'Historical Rates'!D998)</f>
        <v>-4.3426834928226238E-3</v>
      </c>
      <c r="E1018" s="89">
        <f>LN('Historical Rates'!E999/'Historical Rates'!E998)</f>
        <v>-3.5534799094662516E-4</v>
      </c>
      <c r="F1018" s="89">
        <f>LN('Historical Rates'!F999/'Historical Rates'!F998)</f>
        <v>-3.4782643763246971E-3</v>
      </c>
      <c r="G1018" s="89">
        <f>LN('Historical Rates'!G999/'Historical Rates'!G998)</f>
        <v>-1.9382451536223675E-3</v>
      </c>
      <c r="H1018" s="89">
        <f>LN('Historical Rates'!H999/'Historical Rates'!H998)</f>
        <v>-3.2956715328838013E-3</v>
      </c>
      <c r="I1018" s="89">
        <f>LN('Historical Rates'!I999/'Historical Rates'!I998)</f>
        <v>0</v>
      </c>
      <c r="K1018" s="10">
        <f t="shared" si="145"/>
        <v>-2.3352408039594326E-3</v>
      </c>
      <c r="L1018" s="7">
        <f t="shared" si="148"/>
        <v>-1039815.1694356615</v>
      </c>
      <c r="M1018" s="7">
        <f t="shared" si="149"/>
        <v>7856.9523398709107</v>
      </c>
      <c r="N1018" s="7">
        <f t="shared" si="150"/>
        <v>-28888.760444090898</v>
      </c>
      <c r="O1018" s="7">
        <f t="shared" si="151"/>
        <v>2181.810895337193</v>
      </c>
      <c r="P1018" s="7">
        <f t="shared" si="152"/>
        <v>-254895.90854790763</v>
      </c>
      <c r="Q1018" s="7">
        <f t="shared" si="146"/>
        <v>0</v>
      </c>
      <c r="R1018" s="7">
        <f t="shared" si="147"/>
        <v>0</v>
      </c>
      <c r="S1018" s="163">
        <f t="shared" si="153"/>
        <v>-1313561.0751924519</v>
      </c>
    </row>
    <row r="1019" spans="1:19" ht="15.75" thickBot="1" x14ac:dyDescent="0.3">
      <c r="A1019" s="104">
        <v>255</v>
      </c>
      <c r="B1019" s="133">
        <v>43098</v>
      </c>
      <c r="C1019" s="89">
        <f>LN('Historical Rates'!C1000/'Historical Rates'!C999)</f>
        <v>-2.1126016768122969E-4</v>
      </c>
      <c r="D1019" s="89">
        <f>LN('Historical Rates'!D1000/'Historical Rates'!D999)</f>
        <v>3.1601843404473512E-3</v>
      </c>
      <c r="E1019" s="89">
        <f>LN('Historical Rates'!E1000/'Historical Rates'!E999)</f>
        <v>3.4972159313466596E-3</v>
      </c>
      <c r="F1019" s="89">
        <f>LN('Historical Rates'!F1000/'Historical Rates'!F999)</f>
        <v>3.4782643763247925E-3</v>
      </c>
      <c r="G1019" s="89">
        <f>LN('Historical Rates'!G1000/'Historical Rates'!G999)</f>
        <v>8.3227303227339129E-3</v>
      </c>
      <c r="H1019" s="89">
        <f>LN('Historical Rates'!H1000/'Historical Rates'!H999)</f>
        <v>-4.716981219534771E-4</v>
      </c>
      <c r="I1019" s="89">
        <f>LN('Historical Rates'!I1000/'Historical Rates'!I999)</f>
        <v>3.4071583216141346E-3</v>
      </c>
      <c r="K1019" s="10">
        <f t="shared" si="145"/>
        <v>2.304971327069613E-3</v>
      </c>
      <c r="L1019" s="7">
        <f t="shared" si="148"/>
        <v>-74390.139497114404</v>
      </c>
      <c r="M1019" s="7">
        <f t="shared" si="149"/>
        <v>-5717.5287559266253</v>
      </c>
      <c r="N1019" s="7">
        <f t="shared" si="150"/>
        <v>284313.50629785069</v>
      </c>
      <c r="O1019" s="7">
        <f t="shared" si="151"/>
        <v>-2181.8108953372525</v>
      </c>
      <c r="P1019" s="7">
        <f t="shared" si="152"/>
        <v>1094510.6212430154</v>
      </c>
      <c r="Q1019" s="7">
        <f t="shared" si="146"/>
        <v>0</v>
      </c>
      <c r="R1019" s="7">
        <f t="shared" si="147"/>
        <v>0</v>
      </c>
      <c r="S1019" s="163">
        <f t="shared" si="153"/>
        <v>1296534.6483924878</v>
      </c>
    </row>
    <row r="1020" spans="1:19" ht="15.75" thickBot="1" x14ac:dyDescent="0.3">
      <c r="C1020" s="89"/>
      <c r="D1020" s="89"/>
      <c r="E1020" s="89"/>
      <c r="F1020" s="89"/>
      <c r="G1020" s="89"/>
      <c r="H1020" s="89"/>
      <c r="I1020" s="89"/>
      <c r="K1020" s="10"/>
      <c r="L1020" s="7">
        <f t="shared" si="148"/>
        <v>0</v>
      </c>
      <c r="M1020" s="7">
        <f t="shared" si="149"/>
        <v>0</v>
      </c>
      <c r="N1020" s="7">
        <f t="shared" si="150"/>
        <v>0</v>
      </c>
      <c r="O1020" s="7">
        <f t="shared" si="151"/>
        <v>0</v>
      </c>
      <c r="P1020" s="7">
        <f t="shared" si="152"/>
        <v>0</v>
      </c>
      <c r="Q1020" s="7">
        <f t="shared" si="146"/>
        <v>0</v>
      </c>
      <c r="R1020" s="7">
        <f t="shared" ref="R1020:R1083" si="154">I1020*R$5</f>
        <v>0</v>
      </c>
      <c r="S1020" s="163">
        <f t="shared" ref="S1020:S1083" si="155">SUM(L1020:R1020)</f>
        <v>0</v>
      </c>
    </row>
    <row r="1021" spans="1:19" ht="15.75" thickBot="1" x14ac:dyDescent="0.3">
      <c r="A1021" s="139">
        <v>1</v>
      </c>
      <c r="B1021" s="133">
        <v>42804</v>
      </c>
      <c r="C1021" s="89"/>
      <c r="D1021" s="89"/>
      <c r="E1021" s="89"/>
      <c r="F1021" s="89"/>
      <c r="G1021" s="89"/>
      <c r="H1021" s="89"/>
      <c r="I1021" s="89"/>
      <c r="K1021" s="10"/>
      <c r="L1021" s="7">
        <f t="shared" si="148"/>
        <v>0</v>
      </c>
      <c r="M1021" s="7">
        <f t="shared" si="149"/>
        <v>0</v>
      </c>
      <c r="N1021" s="7">
        <f t="shared" si="150"/>
        <v>0</v>
      </c>
      <c r="O1021" s="7">
        <f t="shared" si="151"/>
        <v>0</v>
      </c>
      <c r="P1021" s="7">
        <f t="shared" si="152"/>
        <v>0</v>
      </c>
      <c r="Q1021" s="7">
        <f t="shared" si="146"/>
        <v>0</v>
      </c>
      <c r="R1021" s="7">
        <f t="shared" si="154"/>
        <v>0</v>
      </c>
      <c r="S1021" s="163">
        <f t="shared" si="155"/>
        <v>0</v>
      </c>
    </row>
    <row r="1022" spans="1:19" ht="15.75" thickBot="1" x14ac:dyDescent="0.3">
      <c r="A1022" s="104">
        <v>2</v>
      </c>
      <c r="B1022" s="133">
        <v>42807</v>
      </c>
      <c r="C1022" s="89">
        <f>LN('Historical Rates'!C1003/'Historical Rates'!C1002)</f>
        <v>3.6548136086216347E-3</v>
      </c>
      <c r="D1022" s="89"/>
      <c r="E1022" s="89">
        <f>LN('Historical Rates'!E1003/'Historical Rates'!E1002)</f>
        <v>8.7518791588911456E-3</v>
      </c>
      <c r="F1022" s="89">
        <f>LN('Historical Rates'!F1003/'Historical Rates'!F1002)</f>
        <v>0</v>
      </c>
      <c r="G1022" s="89">
        <f>LN('Historical Rates'!G1003/'Historical Rates'!G1002)</f>
        <v>6.6086919431688467E-3</v>
      </c>
      <c r="H1022" s="89"/>
      <c r="I1022" s="89">
        <f>LN('Historical Rates'!I1003/'Historical Rates'!I1002)</f>
        <v>0</v>
      </c>
      <c r="K1022" s="10">
        <f>SUMPRODUCT(C1022:I1022,$L$6:$R$6)</f>
        <v>5.0979236010862553E-3</v>
      </c>
      <c r="L1022" s="7">
        <f t="shared" si="148"/>
        <v>1286953.8880209457</v>
      </c>
      <c r="M1022" s="7">
        <f t="shared" si="149"/>
        <v>0</v>
      </c>
      <c r="N1022" s="7">
        <f t="shared" si="150"/>
        <v>711502.377664531</v>
      </c>
      <c r="O1022" s="7">
        <f t="shared" si="151"/>
        <v>0</v>
      </c>
      <c r="P1022" s="7">
        <f t="shared" si="152"/>
        <v>869099.83188610652</v>
      </c>
      <c r="Q1022" s="7">
        <f t="shared" si="146"/>
        <v>0</v>
      </c>
      <c r="R1022" s="7">
        <f t="shared" si="154"/>
        <v>0</v>
      </c>
      <c r="S1022" s="163">
        <f t="shared" si="155"/>
        <v>2867556.0975715835</v>
      </c>
    </row>
    <row r="1023" spans="1:19" ht="15.75" thickBot="1" x14ac:dyDescent="0.3">
      <c r="A1023" s="104">
        <v>3</v>
      </c>
      <c r="B1023" s="133">
        <v>42808</v>
      </c>
      <c r="C1023" s="89">
        <f>LN('Historical Rates'!C1004/'Historical Rates'!C1003)</f>
        <v>3.1444563494102353E-4</v>
      </c>
      <c r="D1023" s="89"/>
      <c r="E1023" s="89">
        <f>LN('Historical Rates'!E1004/'Historical Rates'!E1003)</f>
        <v>5.3796943318252547E-3</v>
      </c>
      <c r="F1023" s="89">
        <f>LN('Historical Rates'!F1004/'Historical Rates'!F1003)</f>
        <v>0</v>
      </c>
      <c r="G1023" s="89">
        <f>LN('Historical Rates'!G1004/'Historical Rates'!G1003)</f>
        <v>4.096479268262879E-3</v>
      </c>
      <c r="H1023" s="89"/>
      <c r="I1023" s="89">
        <f>LN('Historical Rates'!I1004/'Historical Rates'!I1003)</f>
        <v>7.2202479734870973E-3</v>
      </c>
      <c r="K1023" s="10">
        <f t="shared" ref="K1023:K1085" si="156">SUMPRODUCT(C1023:I1023,$L$6:$R$6)</f>
        <v>1.9321066994775439E-3</v>
      </c>
      <c r="L1023" s="7">
        <f t="shared" si="148"/>
        <v>110724.39686224761</v>
      </c>
      <c r="M1023" s="7">
        <f t="shared" si="149"/>
        <v>0</v>
      </c>
      <c r="N1023" s="7">
        <f t="shared" si="150"/>
        <v>437353.53730444226</v>
      </c>
      <c r="O1023" s="7">
        <f t="shared" si="151"/>
        <v>0</v>
      </c>
      <c r="P1023" s="7">
        <f t="shared" si="152"/>
        <v>538722.25759475492</v>
      </c>
      <c r="Q1023" s="7">
        <f t="shared" ref="Q1023:Q1086" si="157">H1023*Q$5</f>
        <v>0</v>
      </c>
      <c r="R1023" s="7">
        <f t="shared" si="154"/>
        <v>0</v>
      </c>
      <c r="S1023" s="163">
        <f t="shared" si="155"/>
        <v>1086800.1917614448</v>
      </c>
    </row>
    <row r="1024" spans="1:19" ht="15.75" thickBot="1" x14ac:dyDescent="0.3">
      <c r="A1024" s="104">
        <v>4</v>
      </c>
      <c r="B1024" s="133">
        <v>42809</v>
      </c>
      <c r="C1024" s="89">
        <f>LN('Historical Rates'!C1005/'Historical Rates'!C1004)</f>
        <v>-3.4589563730246881E-4</v>
      </c>
      <c r="D1024" s="89"/>
      <c r="E1024" s="89">
        <f>LN('Historical Rates'!E1005/'Historical Rates'!E1004)</f>
        <v>-3.0705663334099432E-3</v>
      </c>
      <c r="F1024" s="89">
        <f>LN('Historical Rates'!F1005/'Historical Rates'!F1004)</f>
        <v>1.8570107472126892E-3</v>
      </c>
      <c r="G1024" s="89">
        <f>LN('Historical Rates'!G1005/'Historical Rates'!G1004)</f>
        <v>-5.7059533659952638E-4</v>
      </c>
      <c r="H1024" s="89"/>
      <c r="I1024" s="89">
        <f>LN('Historical Rates'!I1005/'Historical Rates'!I1004)</f>
        <v>-7.2202479734870201E-3</v>
      </c>
      <c r="K1024" s="10">
        <f t="shared" si="156"/>
        <v>-7.957937294718971E-4</v>
      </c>
      <c r="L1024" s="7">
        <f t="shared" si="148"/>
        <v>-121798.75171357323</v>
      </c>
      <c r="M1024" s="7">
        <f t="shared" si="149"/>
        <v>0</v>
      </c>
      <c r="N1024" s="7">
        <f t="shared" si="150"/>
        <v>-249628.13212272883</v>
      </c>
      <c r="O1024" s="7">
        <f t="shared" si="151"/>
        <v>-1164.8471314041035</v>
      </c>
      <c r="P1024" s="7">
        <f t="shared" si="152"/>
        <v>-75038.194453327815</v>
      </c>
      <c r="Q1024" s="7">
        <f t="shared" si="157"/>
        <v>0</v>
      </c>
      <c r="R1024" s="7">
        <f t="shared" si="154"/>
        <v>0</v>
      </c>
      <c r="S1024" s="163">
        <f t="shared" si="155"/>
        <v>-447629.92542103399</v>
      </c>
    </row>
    <row r="1025" spans="1:19" ht="15.75" thickBot="1" x14ac:dyDescent="0.3">
      <c r="A1025" s="104">
        <v>5</v>
      </c>
      <c r="B1025" s="133">
        <v>42810</v>
      </c>
      <c r="C1025" s="89">
        <f>LN('Historical Rates'!C1006/'Historical Rates'!C1005)</f>
        <v>3.3282080393901539E-3</v>
      </c>
      <c r="D1025" s="89"/>
      <c r="E1025" s="89">
        <f>LN('Historical Rates'!E1006/'Historical Rates'!E1005)</f>
        <v>2.5692910195680681E-3</v>
      </c>
      <c r="F1025" s="89">
        <f>LN('Historical Rates'!F1006/'Historical Rates'!F1005)</f>
        <v>1.8535686493230564E-3</v>
      </c>
      <c r="G1025" s="89">
        <f>LN('Historical Rates'!G1006/'Historical Rates'!G1005)</f>
        <v>3.0394197848524988E-3</v>
      </c>
      <c r="H1025" s="89"/>
      <c r="I1025" s="89">
        <f>LN('Historical Rates'!I1006/'Historical Rates'!I1005)</f>
        <v>7.2202479734870973E-3</v>
      </c>
      <c r="K1025" s="10">
        <f t="shared" si="156"/>
        <v>3.1633543357731334E-3</v>
      </c>
      <c r="L1025" s="7">
        <f t="shared" si="148"/>
        <v>1171947.6654928785</v>
      </c>
      <c r="M1025" s="7">
        <f t="shared" si="149"/>
        <v>0</v>
      </c>
      <c r="N1025" s="7">
        <f t="shared" si="150"/>
        <v>208875.90380834515</v>
      </c>
      <c r="O1025" s="7">
        <f t="shared" si="151"/>
        <v>-1162.6880066608735</v>
      </c>
      <c r="P1025" s="7">
        <f t="shared" si="152"/>
        <v>399709.84375767311</v>
      </c>
      <c r="Q1025" s="7">
        <f t="shared" si="157"/>
        <v>0</v>
      </c>
      <c r="R1025" s="7">
        <f t="shared" si="154"/>
        <v>0</v>
      </c>
      <c r="S1025" s="163">
        <f t="shared" si="155"/>
        <v>1779370.7250522359</v>
      </c>
    </row>
    <row r="1026" spans="1:19" ht="15.75" thickBot="1" x14ac:dyDescent="0.3">
      <c r="A1026" s="104">
        <v>6</v>
      </c>
      <c r="B1026" s="133">
        <v>42811</v>
      </c>
      <c r="C1026" s="89">
        <f>LN('Historical Rates'!C1007/'Historical Rates'!C1006)</f>
        <v>-4.3666133939516613E-3</v>
      </c>
      <c r="D1026" s="89"/>
      <c r="E1026" s="89">
        <f>LN('Historical Rates'!E1007/'Historical Rates'!E1006)</f>
        <v>3.5330524017243509E-3</v>
      </c>
      <c r="F1026" s="89">
        <f>LN('Historical Rates'!F1007/'Historical Rates'!F1006)</f>
        <v>1.4706147389695487E-2</v>
      </c>
      <c r="G1026" s="89">
        <f>LN('Historical Rates'!G1007/'Historical Rates'!G1006)</f>
        <v>4.6992123059888275E-3</v>
      </c>
      <c r="H1026" s="89"/>
      <c r="I1026" s="89">
        <f>LN('Historical Rates'!I1007/'Historical Rates'!I1006)</f>
        <v>7.168489478612497E-3</v>
      </c>
      <c r="K1026" s="10">
        <f t="shared" si="156"/>
        <v>-1.1406465523024546E-3</v>
      </c>
      <c r="L1026" s="7">
        <f t="shared" si="148"/>
        <v>-1537596.902773326</v>
      </c>
      <c r="M1026" s="7">
        <f t="shared" si="149"/>
        <v>0</v>
      </c>
      <c r="N1026" s="7">
        <f t="shared" si="150"/>
        <v>287226.9073421199</v>
      </c>
      <c r="O1026" s="7">
        <f t="shared" si="151"/>
        <v>-9224.7250731342883</v>
      </c>
      <c r="P1026" s="7">
        <f t="shared" si="152"/>
        <v>617986.83616257459</v>
      </c>
      <c r="Q1026" s="7">
        <f t="shared" si="157"/>
        <v>0</v>
      </c>
      <c r="R1026" s="7">
        <f t="shared" si="154"/>
        <v>0</v>
      </c>
      <c r="S1026" s="163">
        <f t="shared" si="155"/>
        <v>-641607.88434176589</v>
      </c>
    </row>
    <row r="1027" spans="1:19" ht="15.75" thickBot="1" x14ac:dyDescent="0.3">
      <c r="A1027" s="104">
        <v>7</v>
      </c>
      <c r="B1027" s="133">
        <v>42818</v>
      </c>
      <c r="C1027" s="89">
        <f>LN('Historical Rates'!C1008/'Historical Rates'!C1007)</f>
        <v>-6.5700353201018219E-3</v>
      </c>
      <c r="D1027" s="89"/>
      <c r="E1027" s="89">
        <f>LN('Historical Rates'!E1008/'Historical Rates'!E1007)</f>
        <v>-3.8870451485697008E-3</v>
      </c>
      <c r="F1027" s="89">
        <f>LN('Historical Rates'!F1008/'Historical Rates'!F1007)</f>
        <v>9.0827145743192263E-3</v>
      </c>
      <c r="G1027" s="89">
        <f>LN('Historical Rates'!G1008/'Historical Rates'!G1007)</f>
        <v>-5.6796820611374208E-3</v>
      </c>
      <c r="H1027" s="89"/>
      <c r="I1027" s="89">
        <f>LN('Historical Rates'!I1008/'Historical Rates'!I1007)</f>
        <v>0</v>
      </c>
      <c r="K1027" s="10">
        <f t="shared" si="156"/>
        <v>-6.0126913263541665E-3</v>
      </c>
      <c r="L1027" s="7">
        <f t="shared" si="148"/>
        <v>-2313478.4437964256</v>
      </c>
      <c r="M1027" s="7">
        <f t="shared" si="149"/>
        <v>0</v>
      </c>
      <c r="N1027" s="7">
        <f t="shared" si="150"/>
        <v>-316005.4903736955</v>
      </c>
      <c r="O1027" s="7">
        <f t="shared" si="151"/>
        <v>-5697.3143710332215</v>
      </c>
      <c r="P1027" s="7">
        <f t="shared" si="152"/>
        <v>-746927.04198497871</v>
      </c>
      <c r="Q1027" s="7">
        <f t="shared" si="157"/>
        <v>0</v>
      </c>
      <c r="R1027" s="7">
        <f t="shared" si="154"/>
        <v>0</v>
      </c>
      <c r="S1027" s="163">
        <f t="shared" si="155"/>
        <v>-3382108.290526133</v>
      </c>
    </row>
    <row r="1028" spans="1:19" ht="15.75" thickBot="1" x14ac:dyDescent="0.3">
      <c r="A1028" s="104">
        <v>8</v>
      </c>
      <c r="B1028" s="133">
        <v>42821</v>
      </c>
      <c r="C1028" s="89">
        <f>LN('Historical Rates'!C1009/'Historical Rates'!C1008)</f>
        <v>3.1956490469203644E-3</v>
      </c>
      <c r="D1028" s="89"/>
      <c r="E1028" s="89">
        <f>LN('Historical Rates'!E1009/'Historical Rates'!E1008)</f>
        <v>9.4264136411399569E-3</v>
      </c>
      <c r="F1028" s="89">
        <f>LN('Historical Rates'!F1009/'Historical Rates'!F1008)</f>
        <v>-1.8099552452396416E-3</v>
      </c>
      <c r="G1028" s="89">
        <f>LN('Historical Rates'!G1009/'Historical Rates'!G1008)</f>
        <v>1.1139546890488366E-2</v>
      </c>
      <c r="H1028" s="89"/>
      <c r="I1028" s="89">
        <f>LN('Historical Rates'!I1009/'Historical Rates'!I1008)</f>
        <v>1.7699577099401075E-2</v>
      </c>
      <c r="K1028" s="10">
        <f t="shared" si="156"/>
        <v>5.9692839566505701E-3</v>
      </c>
      <c r="L1028" s="7">
        <f t="shared" si="148"/>
        <v>1125270.2342967433</v>
      </c>
      <c r="M1028" s="7">
        <f t="shared" si="149"/>
        <v>0</v>
      </c>
      <c r="N1028" s="7">
        <f t="shared" si="150"/>
        <v>766340.07357229188</v>
      </c>
      <c r="O1028" s="7">
        <f t="shared" si="151"/>
        <v>1135.33062668147</v>
      </c>
      <c r="P1028" s="7">
        <f t="shared" si="152"/>
        <v>1464946.2273420251</v>
      </c>
      <c r="Q1028" s="7">
        <f t="shared" si="157"/>
        <v>0</v>
      </c>
      <c r="R1028" s="7">
        <f t="shared" si="154"/>
        <v>0</v>
      </c>
      <c r="S1028" s="163">
        <f t="shared" si="155"/>
        <v>3357691.8658377416</v>
      </c>
    </row>
    <row r="1029" spans="1:19" ht="15.75" thickBot="1" x14ac:dyDescent="0.3">
      <c r="A1029" s="104">
        <v>9</v>
      </c>
      <c r="B1029" s="133">
        <v>42822</v>
      </c>
      <c r="C1029" s="89">
        <f>LN('Historical Rates'!C1010/'Historical Rates'!C1009)</f>
        <v>-3.5760097602448235E-3</v>
      </c>
      <c r="D1029" s="89"/>
      <c r="E1029" s="89">
        <f>LN('Historical Rates'!E1010/'Historical Rates'!E1009)</f>
        <v>1.7813084182780709E-3</v>
      </c>
      <c r="F1029" s="89">
        <f>LN('Historical Rates'!F1010/'Historical Rates'!F1009)</f>
        <v>5.4200674693393345E-3</v>
      </c>
      <c r="G1029" s="89">
        <f>LN('Historical Rates'!G1010/'Historical Rates'!G1009)</f>
        <v>2.7187941558726686E-3</v>
      </c>
      <c r="H1029" s="89"/>
      <c r="I1029" s="89">
        <f>LN('Historical Rates'!I1010/'Historical Rates'!I1009)</f>
        <v>3.5026305512020745E-3</v>
      </c>
      <c r="K1029" s="10">
        <f t="shared" si="156"/>
        <v>-1.3515586217087102E-3</v>
      </c>
      <c r="L1029" s="7">
        <f t="shared" si="148"/>
        <v>-1259205.0258572749</v>
      </c>
      <c r="M1029" s="7">
        <f t="shared" si="149"/>
        <v>0</v>
      </c>
      <c r="N1029" s="7">
        <f t="shared" si="150"/>
        <v>144815.20504897731</v>
      </c>
      <c r="O1029" s="7">
        <f t="shared" si="151"/>
        <v>-3399.8457214924842</v>
      </c>
      <c r="P1029" s="7">
        <f t="shared" si="152"/>
        <v>357544.81584579055</v>
      </c>
      <c r="Q1029" s="7">
        <f t="shared" si="157"/>
        <v>0</v>
      </c>
      <c r="R1029" s="7">
        <f t="shared" si="154"/>
        <v>0</v>
      </c>
      <c r="S1029" s="163">
        <f t="shared" si="155"/>
        <v>-760244.85068399948</v>
      </c>
    </row>
    <row r="1030" spans="1:19" ht="15.75" thickBot="1" x14ac:dyDescent="0.3">
      <c r="A1030" s="104">
        <v>10</v>
      </c>
      <c r="B1030" s="133">
        <v>42823</v>
      </c>
      <c r="C1030" s="89">
        <f>LN('Historical Rates'!C1011/'Historical Rates'!C1010)</f>
        <v>-1.9039767120120812E-3</v>
      </c>
      <c r="D1030" s="89"/>
      <c r="E1030" s="89">
        <f>LN('Historical Rates'!E1011/'Historical Rates'!E1010)</f>
        <v>-2.5707706016469679E-3</v>
      </c>
      <c r="F1030" s="89">
        <f>LN('Historical Rates'!F1011/'Historical Rates'!F1010)</f>
        <v>-5.4200674693392556E-3</v>
      </c>
      <c r="G1030" s="89">
        <f>LN('Historical Rates'!G1011/'Historical Rates'!G1010)</f>
        <v>-3.0317734079033229E-3</v>
      </c>
      <c r="H1030" s="89"/>
      <c r="I1030" s="89">
        <f>LN('Historical Rates'!I1011/'Historical Rates'!I1010)</f>
        <v>-7.0175726586465346E-3</v>
      </c>
      <c r="K1030" s="10">
        <f t="shared" si="156"/>
        <v>-2.2662245821388565E-3</v>
      </c>
      <c r="L1030" s="7">
        <f t="shared" si="148"/>
        <v>-670439.17819639354</v>
      </c>
      <c r="M1030" s="7">
        <f t="shared" si="149"/>
        <v>0</v>
      </c>
      <c r="N1030" s="7">
        <f t="shared" si="150"/>
        <v>-208996.18953761252</v>
      </c>
      <c r="O1030" s="7">
        <f t="shared" si="151"/>
        <v>3399.8457214924347</v>
      </c>
      <c r="P1030" s="7">
        <f t="shared" si="152"/>
        <v>-398704.27942236833</v>
      </c>
      <c r="Q1030" s="7">
        <f t="shared" si="157"/>
        <v>0</v>
      </c>
      <c r="R1030" s="7">
        <f t="shared" si="154"/>
        <v>0</v>
      </c>
      <c r="S1030" s="163">
        <f t="shared" si="155"/>
        <v>-1274739.801434882</v>
      </c>
    </row>
    <row r="1031" spans="1:19" ht="15.75" thickBot="1" x14ac:dyDescent="0.3">
      <c r="A1031" s="104">
        <v>11</v>
      </c>
      <c r="B1031" s="133">
        <v>42824</v>
      </c>
      <c r="C1031" s="89">
        <f>LN('Historical Rates'!C1012/'Historical Rates'!C1011)</f>
        <v>1.0159053542071138E-3</v>
      </c>
      <c r="D1031" s="89"/>
      <c r="E1031" s="89">
        <f>LN('Historical Rates'!E1012/'Historical Rates'!E1011)</f>
        <v>-5.3378822191290252E-3</v>
      </c>
      <c r="F1031" s="89">
        <f>LN('Historical Rates'!F1012/'Historical Rates'!F1011)</f>
        <v>1.8099552452396077E-3</v>
      </c>
      <c r="G1031" s="89">
        <f>LN('Historical Rates'!G1012/'Historical Rates'!G1011)</f>
        <v>-7.1626342913556412E-3</v>
      </c>
      <c r="H1031" s="89"/>
      <c r="I1031" s="89">
        <f>LN('Historical Rates'!I1012/'Historical Rates'!I1011)</f>
        <v>0</v>
      </c>
      <c r="K1031" s="10">
        <f t="shared" si="156"/>
        <v>-1.812125311541611E-3</v>
      </c>
      <c r="L1031" s="7">
        <f t="shared" si="148"/>
        <v>357726.40836565639</v>
      </c>
      <c r="M1031" s="7">
        <f t="shared" si="149"/>
        <v>0</v>
      </c>
      <c r="N1031" s="7">
        <f t="shared" si="150"/>
        <v>-433954.33388098981</v>
      </c>
      <c r="O1031" s="7">
        <f t="shared" si="151"/>
        <v>-1135.3306266814488</v>
      </c>
      <c r="P1031" s="7">
        <f t="shared" si="152"/>
        <v>-941948.01513080671</v>
      </c>
      <c r="Q1031" s="7">
        <f t="shared" si="157"/>
        <v>0</v>
      </c>
      <c r="R1031" s="7">
        <f t="shared" si="154"/>
        <v>0</v>
      </c>
      <c r="S1031" s="163">
        <f t="shared" si="155"/>
        <v>-1019311.2712728216</v>
      </c>
    </row>
    <row r="1032" spans="1:19" ht="15.75" thickBot="1" x14ac:dyDescent="0.3">
      <c r="A1032" s="104">
        <v>12</v>
      </c>
      <c r="B1032" s="133">
        <v>42825</v>
      </c>
      <c r="C1032" s="89">
        <f>LN('Historical Rates'!C1013/'Historical Rates'!C1012)</f>
        <v>-1.1429661211896664E-3</v>
      </c>
      <c r="D1032" s="89"/>
      <c r="E1032" s="89">
        <f>LN('Historical Rates'!E1013/'Historical Rates'!E1012)</f>
        <v>-6.1651203370036737E-3</v>
      </c>
      <c r="F1032" s="89">
        <f>LN('Historical Rates'!F1013/'Historical Rates'!F1012)</f>
        <v>1.0791471632764386E-2</v>
      </c>
      <c r="G1032" s="89">
        <f>LN('Historical Rates'!G1013/'Historical Rates'!G1012)</f>
        <v>-3.3475477336802621E-3</v>
      </c>
      <c r="H1032" s="89"/>
      <c r="I1032" s="89">
        <f>LN('Historical Rates'!I1013/'Historical Rates'!I1012)</f>
        <v>-3.5273405179682992E-3</v>
      </c>
      <c r="K1032" s="10">
        <f t="shared" si="156"/>
        <v>-2.4012210905051128E-3</v>
      </c>
      <c r="L1032" s="7">
        <f t="shared" si="148"/>
        <v>-402467.77293138305</v>
      </c>
      <c r="M1032" s="7">
        <f t="shared" si="149"/>
        <v>0</v>
      </c>
      <c r="N1032" s="7">
        <f t="shared" si="150"/>
        <v>-501206.39221918071</v>
      </c>
      <c r="O1032" s="7">
        <f t="shared" si="151"/>
        <v>-6769.1664110841166</v>
      </c>
      <c r="P1032" s="7">
        <f t="shared" si="152"/>
        <v>-440231.31923701183</v>
      </c>
      <c r="Q1032" s="7">
        <f t="shared" si="157"/>
        <v>0</v>
      </c>
      <c r="R1032" s="7">
        <f t="shared" si="154"/>
        <v>0</v>
      </c>
      <c r="S1032" s="163">
        <f t="shared" si="155"/>
        <v>-1350674.6507986598</v>
      </c>
    </row>
    <row r="1033" spans="1:19" ht="15.75" thickBot="1" x14ac:dyDescent="0.3">
      <c r="A1033" s="104">
        <v>13</v>
      </c>
      <c r="B1033" s="133">
        <v>42828</v>
      </c>
      <c r="C1033" s="89">
        <f>LN('Historical Rates'!C1014/'Historical Rates'!C1013)</f>
        <v>-3.3730064436561383E-3</v>
      </c>
      <c r="D1033" s="89"/>
      <c r="E1033" s="89">
        <f>LN('Historical Rates'!E1014/'Historical Rates'!E1013)</f>
        <v>-8.9761339783118576E-3</v>
      </c>
      <c r="F1033" s="89">
        <f>LN('Historical Rates'!F1014/'Historical Rates'!F1013)</f>
        <v>-3.5842332278150498E-3</v>
      </c>
      <c r="G1033" s="89">
        <f>LN('Historical Rates'!G1014/'Historical Rates'!G1013)</f>
        <v>-8.6734670285871819E-3</v>
      </c>
      <c r="H1033" s="89"/>
      <c r="I1033" s="89">
        <f>LN('Historical Rates'!I1014/'Historical Rates'!I1013)</f>
        <v>-1.0657294473988093E-2</v>
      </c>
      <c r="K1033" s="10">
        <f t="shared" si="156"/>
        <v>-5.4326592764487609E-3</v>
      </c>
      <c r="L1033" s="7">
        <f t="shared" si="148"/>
        <v>-1187722.336029083</v>
      </c>
      <c r="M1033" s="7">
        <f t="shared" si="149"/>
        <v>0</v>
      </c>
      <c r="N1033" s="7">
        <f t="shared" si="150"/>
        <v>-729733.64369594899</v>
      </c>
      <c r="O1033" s="7">
        <f t="shared" si="151"/>
        <v>2248.2819768115464</v>
      </c>
      <c r="P1033" s="7">
        <f t="shared" si="152"/>
        <v>-1140635.5147491272</v>
      </c>
      <c r="Q1033" s="7">
        <f t="shared" si="157"/>
        <v>0</v>
      </c>
      <c r="R1033" s="7">
        <f t="shared" si="154"/>
        <v>0</v>
      </c>
      <c r="S1033" s="163">
        <f t="shared" si="155"/>
        <v>-3055843.212497348</v>
      </c>
    </row>
    <row r="1034" spans="1:19" ht="15.75" thickBot="1" x14ac:dyDescent="0.3">
      <c r="A1034" s="104">
        <v>14</v>
      </c>
      <c r="B1034" s="133">
        <v>42829</v>
      </c>
      <c r="C1034" s="89">
        <f>LN('Historical Rates'!C1015/'Historical Rates'!C1014)</f>
        <v>-7.6528175668232642E-4</v>
      </c>
      <c r="D1034" s="89"/>
      <c r="E1034" s="89">
        <f>LN('Historical Rates'!E1015/'Historical Rates'!E1014)</f>
        <v>-2.1818733904249723E-3</v>
      </c>
      <c r="F1034" s="89">
        <f>LN('Historical Rates'!F1015/'Historical Rates'!F1014)</f>
        <v>0</v>
      </c>
      <c r="G1034" s="89">
        <f>LN('Historical Rates'!G1015/'Historical Rates'!G1014)</f>
        <v>-1.9803251648797043E-3</v>
      </c>
      <c r="H1034" s="89"/>
      <c r="I1034" s="89">
        <f>LN('Historical Rates'!I1015/'Historical Rates'!I1014)</f>
        <v>7.1174677688639549E-3</v>
      </c>
      <c r="K1034" s="10">
        <f t="shared" si="156"/>
        <v>-1.2574072081994888E-3</v>
      </c>
      <c r="L1034" s="7">
        <f t="shared" si="148"/>
        <v>-269475.39263575606</v>
      </c>
      <c r="M1034" s="7">
        <f t="shared" si="149"/>
        <v>0</v>
      </c>
      <c r="N1034" s="7">
        <f t="shared" si="150"/>
        <v>-177379.97484497124</v>
      </c>
      <c r="O1034" s="7">
        <f t="shared" si="151"/>
        <v>0</v>
      </c>
      <c r="P1034" s="7">
        <f t="shared" si="152"/>
        <v>-260429.79195842423</v>
      </c>
      <c r="Q1034" s="7">
        <f t="shared" si="157"/>
        <v>0</v>
      </c>
      <c r="R1034" s="7">
        <f t="shared" si="154"/>
        <v>0</v>
      </c>
      <c r="S1034" s="163">
        <f t="shared" si="155"/>
        <v>-707285.15943915152</v>
      </c>
    </row>
    <row r="1035" spans="1:19" ht="15.75" thickBot="1" x14ac:dyDescent="0.3">
      <c r="A1035" s="104">
        <v>15</v>
      </c>
      <c r="B1035" s="133">
        <v>42830</v>
      </c>
      <c r="C1035" s="89">
        <f>LN('Historical Rates'!C1016/'Historical Rates'!C1015)</f>
        <v>-2.5551772182503688E-3</v>
      </c>
      <c r="D1035" s="89"/>
      <c r="E1035" s="89">
        <f>LN('Historical Rates'!E1016/'Historical Rates'!E1015)</f>
        <v>-3.2067158669454826E-3</v>
      </c>
      <c r="F1035" s="89">
        <f>LN('Historical Rates'!F1016/'Historical Rates'!F1015)</f>
        <v>-7.2072384049492715E-3</v>
      </c>
      <c r="G1035" s="89">
        <f>LN('Historical Rates'!G1016/'Historical Rates'!G1015)</f>
        <v>-2.3687591101563548E-3</v>
      </c>
      <c r="H1035" s="89"/>
      <c r="I1035" s="89">
        <f>LN('Historical Rates'!I1016/'Historical Rates'!I1015)</f>
        <v>3.539826705124208E-3</v>
      </c>
      <c r="K1035" s="10">
        <f t="shared" si="156"/>
        <v>-2.6087909379147443E-3</v>
      </c>
      <c r="L1035" s="7">
        <f t="shared" si="148"/>
        <v>-899743.62792471715</v>
      </c>
      <c r="M1035" s="7">
        <f t="shared" si="149"/>
        <v>0</v>
      </c>
      <c r="N1035" s="7">
        <f t="shared" si="150"/>
        <v>-260696.69409322186</v>
      </c>
      <c r="O1035" s="7">
        <f t="shared" si="151"/>
        <v>4520.8844342725297</v>
      </c>
      <c r="P1035" s="7">
        <f t="shared" si="152"/>
        <v>-311512.19668266713</v>
      </c>
      <c r="Q1035" s="7">
        <f t="shared" si="157"/>
        <v>0</v>
      </c>
      <c r="R1035" s="7">
        <f t="shared" si="154"/>
        <v>0</v>
      </c>
      <c r="S1035" s="163">
        <f t="shared" si="155"/>
        <v>-1467431.6342663337</v>
      </c>
    </row>
    <row r="1036" spans="1:19" ht="15.75" thickBot="1" x14ac:dyDescent="0.3">
      <c r="A1036" s="104">
        <v>16</v>
      </c>
      <c r="B1036" s="133">
        <v>42831</v>
      </c>
      <c r="C1036" s="89">
        <f>LN('Historical Rates'!C1017/'Historical Rates'!C1016)</f>
        <v>-1.9527192209396033E-3</v>
      </c>
      <c r="D1036" s="89"/>
      <c r="E1036" s="89">
        <f>LN('Historical Rates'!E1017/'Historical Rates'!E1016)</f>
        <v>-1.0211131019081084E-3</v>
      </c>
      <c r="F1036" s="89">
        <f>LN('Historical Rates'!F1017/'Historical Rates'!F1016)</f>
        <v>9.0009608589761234E-3</v>
      </c>
      <c r="G1036" s="89">
        <f>LN('Historical Rates'!G1017/'Historical Rates'!G1016)</f>
        <v>-2.9206471856594468E-3</v>
      </c>
      <c r="H1036" s="89"/>
      <c r="I1036" s="89">
        <f>LN('Historical Rates'!I1017/'Historical Rates'!I1016)</f>
        <v>-7.0922283094919103E-3</v>
      </c>
      <c r="K1036" s="10">
        <f t="shared" si="156"/>
        <v>-2.0628674688348424E-3</v>
      </c>
      <c r="L1036" s="7">
        <f t="shared" si="148"/>
        <v>-687602.66944207379</v>
      </c>
      <c r="M1036" s="7">
        <f t="shared" si="149"/>
        <v>0</v>
      </c>
      <c r="N1036" s="7">
        <f t="shared" si="150"/>
        <v>-83013.531914907478</v>
      </c>
      <c r="O1036" s="7">
        <f t="shared" si="151"/>
        <v>-5646.032718009953</v>
      </c>
      <c r="P1036" s="7">
        <f t="shared" si="152"/>
        <v>-384090.22540066112</v>
      </c>
      <c r="Q1036" s="7">
        <f t="shared" si="157"/>
        <v>0</v>
      </c>
      <c r="R1036" s="7">
        <f t="shared" si="154"/>
        <v>0</v>
      </c>
      <c r="S1036" s="163">
        <f t="shared" si="155"/>
        <v>-1160352.4594756523</v>
      </c>
    </row>
    <row r="1037" spans="1:19" ht="15.75" thickBot="1" x14ac:dyDescent="0.3">
      <c r="A1037" s="104">
        <v>17</v>
      </c>
      <c r="B1037" s="133">
        <v>42832</v>
      </c>
      <c r="C1037" s="89">
        <f>LN('Historical Rates'!C1018/'Historical Rates'!C1017)</f>
        <v>2.751913675510244E-3</v>
      </c>
      <c r="D1037" s="89"/>
      <c r="E1037" s="89">
        <f>LN('Historical Rates'!E1018/'Historical Rates'!E1017)</f>
        <v>2.6707093249940233E-3</v>
      </c>
      <c r="F1037" s="89">
        <f>LN('Historical Rates'!F1018/'Historical Rates'!F1017)</f>
        <v>-5.3908486348764233E-3</v>
      </c>
      <c r="G1037" s="89">
        <f>LN('Historical Rates'!G1018/'Historical Rates'!G1017)</f>
        <v>1.6378967933037664E-3</v>
      </c>
      <c r="H1037" s="89"/>
      <c r="I1037" s="89">
        <f>LN('Historical Rates'!I1018/'Historical Rates'!I1017)</f>
        <v>7.0922283094918366E-3</v>
      </c>
      <c r="K1037" s="10">
        <f t="shared" si="156"/>
        <v>2.4976573327577896E-3</v>
      </c>
      <c r="L1037" s="7">
        <f t="shared" si="148"/>
        <v>969019.59537454578</v>
      </c>
      <c r="M1037" s="7">
        <f t="shared" si="149"/>
        <v>0</v>
      </c>
      <c r="N1037" s="7">
        <f t="shared" si="150"/>
        <v>217120.91772355296</v>
      </c>
      <c r="O1037" s="7">
        <f t="shared" si="151"/>
        <v>3381.517623198934</v>
      </c>
      <c r="P1037" s="7">
        <f t="shared" si="152"/>
        <v>215397.51586976449</v>
      </c>
      <c r="Q1037" s="7">
        <f t="shared" si="157"/>
        <v>0</v>
      </c>
      <c r="R1037" s="7">
        <f t="shared" si="154"/>
        <v>0</v>
      </c>
      <c r="S1037" s="163">
        <f t="shared" si="155"/>
        <v>1404919.5465910621</v>
      </c>
    </row>
    <row r="1038" spans="1:19" ht="15.75" thickBot="1" x14ac:dyDescent="0.3">
      <c r="A1038" s="104">
        <v>18</v>
      </c>
      <c r="B1038" s="133">
        <v>42835</v>
      </c>
      <c r="C1038" s="89">
        <f>LN('Historical Rates'!C1019/'Historical Rates'!C1018)</f>
        <v>2.556073884451417E-4</v>
      </c>
      <c r="D1038" s="89"/>
      <c r="E1038" s="89">
        <f>LN('Historical Rates'!E1019/'Historical Rates'!E1018)</f>
        <v>-2.3702736910684065E-3</v>
      </c>
      <c r="F1038" s="89">
        <f>LN('Historical Rates'!F1019/'Historical Rates'!F1018)</f>
        <v>-9.0498355199179273E-3</v>
      </c>
      <c r="G1038" s="89">
        <f>LN('Historical Rates'!G1019/'Historical Rates'!G1018)</f>
        <v>-9.3102403309249968E-4</v>
      </c>
      <c r="H1038" s="89"/>
      <c r="I1038" s="89">
        <f>LN('Historical Rates'!I1019/'Historical Rates'!I1018)</f>
        <v>0</v>
      </c>
      <c r="K1038" s="10">
        <f t="shared" si="156"/>
        <v>-3.9013937394713699E-4</v>
      </c>
      <c r="L1038" s="7">
        <f t="shared" si="148"/>
        <v>90005.936715994758</v>
      </c>
      <c r="M1038" s="7">
        <f t="shared" si="149"/>
        <v>0</v>
      </c>
      <c r="N1038" s="7">
        <f t="shared" si="150"/>
        <v>-192696.37254960998</v>
      </c>
      <c r="O1038" s="7">
        <f t="shared" si="151"/>
        <v>5676.6903265789178</v>
      </c>
      <c r="P1038" s="7">
        <f t="shared" si="152"/>
        <v>-122437.66808937234</v>
      </c>
      <c r="Q1038" s="7">
        <f t="shared" si="157"/>
        <v>0</v>
      </c>
      <c r="R1038" s="7">
        <f t="shared" si="154"/>
        <v>0</v>
      </c>
      <c r="S1038" s="163">
        <f t="shared" si="155"/>
        <v>-219451.41359640865</v>
      </c>
    </row>
    <row r="1039" spans="1:19" ht="15.75" thickBot="1" x14ac:dyDescent="0.3">
      <c r="A1039" s="104">
        <v>19</v>
      </c>
      <c r="B1039" s="133">
        <v>42836</v>
      </c>
      <c r="C1039" s="89">
        <f>LN('Historical Rates'!C1020/'Historical Rates'!C1019)</f>
        <v>6.0680582479286972E-4</v>
      </c>
      <c r="D1039" s="89"/>
      <c r="E1039" s="89">
        <f>LN('Historical Rates'!E1020/'Historical Rates'!E1019)</f>
        <v>-4.6971060705878693E-3</v>
      </c>
      <c r="F1039" s="89">
        <f>LN('Historical Rates'!F1020/'Historical Rates'!F1019)</f>
        <v>-7.2993024816116079E-3</v>
      </c>
      <c r="G1039" s="89">
        <f>LN('Historical Rates'!G1020/'Historical Rates'!G1019)</f>
        <v>-3.5716047427097348E-3</v>
      </c>
      <c r="H1039" s="89"/>
      <c r="I1039" s="89">
        <f>LN('Historical Rates'!I1020/'Historical Rates'!I1019)</f>
        <v>-3.5398267051241737E-3</v>
      </c>
      <c r="K1039" s="10">
        <f t="shared" si="156"/>
        <v>-1.1258897564457842E-3</v>
      </c>
      <c r="L1039" s="7">
        <f t="shared" si="148"/>
        <v>213671.94038260641</v>
      </c>
      <c r="M1039" s="7">
        <f t="shared" si="149"/>
        <v>0</v>
      </c>
      <c r="N1039" s="7">
        <f t="shared" si="150"/>
        <v>-381861.09253697691</v>
      </c>
      <c r="O1039" s="7">
        <f t="shared" si="151"/>
        <v>4578.6334676405131</v>
      </c>
      <c r="P1039" s="7">
        <f t="shared" si="152"/>
        <v>-469696.7430387222</v>
      </c>
      <c r="Q1039" s="7">
        <f t="shared" si="157"/>
        <v>0</v>
      </c>
      <c r="R1039" s="7">
        <f t="shared" si="154"/>
        <v>0</v>
      </c>
      <c r="S1039" s="163">
        <f t="shared" si="155"/>
        <v>-633307.26172545215</v>
      </c>
    </row>
    <row r="1040" spans="1:19" ht="15.75" thickBot="1" x14ac:dyDescent="0.3">
      <c r="A1040" s="104">
        <v>20</v>
      </c>
      <c r="B1040" s="133">
        <v>42837</v>
      </c>
      <c r="C1040" s="89">
        <f>LN('Historical Rates'!C1021/'Historical Rates'!C1020)</f>
        <v>-5.8919764418419599E-3</v>
      </c>
      <c r="D1040" s="89"/>
      <c r="E1040" s="89">
        <f>LN('Historical Rates'!E1021/'Historical Rates'!E1020)</f>
        <v>-3.1437061136472865E-3</v>
      </c>
      <c r="F1040" s="89">
        <f>LN('Historical Rates'!F1021/'Historical Rates'!F1020)</f>
        <v>1.8298266770761572E-3</v>
      </c>
      <c r="G1040" s="89">
        <f>LN('Historical Rates'!G1021/'Historical Rates'!G1020)</f>
        <v>-2.7113408689061875E-3</v>
      </c>
      <c r="H1040" s="89"/>
      <c r="I1040" s="89">
        <f>LN('Historical Rates'!I1021/'Historical Rates'!I1020)</f>
        <v>0</v>
      </c>
      <c r="K1040" s="10">
        <f t="shared" si="156"/>
        <v>-4.7787153756605047E-3</v>
      </c>
      <c r="L1040" s="7">
        <f t="shared" si="148"/>
        <v>-2074716.4703745439</v>
      </c>
      <c r="M1040" s="7">
        <f t="shared" si="149"/>
        <v>0</v>
      </c>
      <c r="N1040" s="7">
        <f t="shared" si="150"/>
        <v>-255574.18400438258</v>
      </c>
      <c r="O1040" s="7">
        <f t="shared" si="151"/>
        <v>-1147.7953797295611</v>
      </c>
      <c r="P1040" s="7">
        <f t="shared" si="152"/>
        <v>-356564.64450397709</v>
      </c>
      <c r="Q1040" s="7">
        <f t="shared" si="157"/>
        <v>0</v>
      </c>
      <c r="R1040" s="7">
        <f t="shared" si="154"/>
        <v>0</v>
      </c>
      <c r="S1040" s="163">
        <f t="shared" si="155"/>
        <v>-2688003.094262633</v>
      </c>
    </row>
    <row r="1041" spans="1:19" ht="15.75" thickBot="1" x14ac:dyDescent="0.3">
      <c r="A1041" s="104">
        <v>21</v>
      </c>
      <c r="B1041" s="133">
        <v>42838</v>
      </c>
      <c r="C1041" s="89">
        <f>LN('Historical Rates'!C1022/'Historical Rates'!C1021)</f>
        <v>1.2517453851464996E-3</v>
      </c>
      <c r="D1041" s="89"/>
      <c r="E1041" s="89">
        <f>LN('Historical Rates'!E1022/'Historical Rates'!E1021)</f>
        <v>6.9609433375336335E-4</v>
      </c>
      <c r="F1041" s="89">
        <f>LN('Historical Rates'!F1022/'Historical Rates'!F1021)</f>
        <v>3.6496390875495523E-3</v>
      </c>
      <c r="G1041" s="89">
        <f>LN('Historical Rates'!G1022/'Historical Rates'!G1021)</f>
        <v>6.4641241134506385E-5</v>
      </c>
      <c r="H1041" s="89"/>
      <c r="I1041" s="89">
        <f>LN('Historical Rates'!I1022/'Historical Rates'!I1021)</f>
        <v>7.0671672230923528E-3</v>
      </c>
      <c r="K1041" s="10">
        <f t="shared" si="156"/>
        <v>8.9525035128551814E-4</v>
      </c>
      <c r="L1041" s="7">
        <f t="shared" si="148"/>
        <v>440771.75000837003</v>
      </c>
      <c r="M1041" s="7">
        <f t="shared" si="149"/>
        <v>0</v>
      </c>
      <c r="N1041" s="7">
        <f t="shared" si="150"/>
        <v>56590.449268391887</v>
      </c>
      <c r="O1041" s="7">
        <f t="shared" si="151"/>
        <v>-2289.3091104472078</v>
      </c>
      <c r="P1041" s="7">
        <f t="shared" si="152"/>
        <v>8500.8791885025876</v>
      </c>
      <c r="Q1041" s="7">
        <f t="shared" si="157"/>
        <v>0</v>
      </c>
      <c r="R1041" s="7">
        <f t="shared" si="154"/>
        <v>0</v>
      </c>
      <c r="S1041" s="163">
        <f t="shared" si="155"/>
        <v>503573.76935481734</v>
      </c>
    </row>
    <row r="1042" spans="1:19" ht="15.75" thickBot="1" x14ac:dyDescent="0.3">
      <c r="A1042" s="104">
        <v>22</v>
      </c>
      <c r="B1042" s="133">
        <v>42839</v>
      </c>
      <c r="C1042" s="89">
        <f>LN('Historical Rates'!C1023/'Historical Rates'!C1022)</f>
        <v>-1.6039264152953886E-4</v>
      </c>
      <c r="D1042" s="89"/>
      <c r="E1042" s="89">
        <f>LN('Historical Rates'!E1023/'Historical Rates'!E1022)</f>
        <v>3.412921055455508E-3</v>
      </c>
      <c r="F1042" s="89">
        <f>LN('Historical Rates'!F1023/'Historical Rates'!F1022)</f>
        <v>3.6363676433837124E-3</v>
      </c>
      <c r="G1042" s="89">
        <f>LN('Historical Rates'!G1023/'Historical Rates'!G1022)</f>
        <v>3.4200201109697366E-3</v>
      </c>
      <c r="H1042" s="89"/>
      <c r="I1042" s="89">
        <f>LN('Historical Rates'!I1023/'Historical Rates'!I1022)</f>
        <v>7.0175726586465398E-3</v>
      </c>
      <c r="K1042" s="10">
        <f t="shared" si="156"/>
        <v>1.1883899066554016E-3</v>
      </c>
      <c r="L1042" s="7">
        <f t="shared" si="148"/>
        <v>-56478.375022861335</v>
      </c>
      <c r="M1042" s="7">
        <f t="shared" si="149"/>
        <v>0</v>
      </c>
      <c r="N1042" s="7">
        <f t="shared" si="150"/>
        <v>277460.57751162985</v>
      </c>
      <c r="O1042" s="7">
        <f t="shared" si="151"/>
        <v>-2280.9843316653014</v>
      </c>
      <c r="P1042" s="7">
        <f t="shared" si="152"/>
        <v>449762.06018549483</v>
      </c>
      <c r="Q1042" s="7">
        <f t="shared" si="157"/>
        <v>0</v>
      </c>
      <c r="R1042" s="7">
        <f t="shared" si="154"/>
        <v>0</v>
      </c>
      <c r="S1042" s="163">
        <f t="shared" si="155"/>
        <v>668463.278342598</v>
      </c>
    </row>
    <row r="1043" spans="1:19" ht="15.75" thickBot="1" x14ac:dyDescent="0.3">
      <c r="A1043" s="104">
        <v>23</v>
      </c>
      <c r="B1043" s="133">
        <v>42842</v>
      </c>
      <c r="C1043" s="89">
        <f>LN('Historical Rates'!C1024/'Historical Rates'!C1023)</f>
        <v>-2.6984500296000709E-3</v>
      </c>
      <c r="D1043" s="89"/>
      <c r="E1043" s="89">
        <f>LN('Historical Rates'!E1024/'Historical Rates'!E1023)</f>
        <v>-4.4723874862303515E-3</v>
      </c>
      <c r="F1043" s="89">
        <f>LN('Historical Rates'!F1024/'Historical Rates'!F1023)</f>
        <v>3.623192369420331E-3</v>
      </c>
      <c r="G1043" s="89">
        <f>LN('Historical Rates'!G1024/'Historical Rates'!G1023)</f>
        <v>-3.1938086669376273E-3</v>
      </c>
      <c r="H1043" s="89"/>
      <c r="I1043" s="89">
        <f>LN('Historical Rates'!I1024/'Historical Rates'!I1023)</f>
        <v>0</v>
      </c>
      <c r="K1043" s="10">
        <f t="shared" si="156"/>
        <v>-3.0863778150374485E-3</v>
      </c>
      <c r="L1043" s="7">
        <f t="shared" si="148"/>
        <v>-950193.67035074637</v>
      </c>
      <c r="M1043" s="7">
        <f t="shared" si="149"/>
        <v>0</v>
      </c>
      <c r="N1043" s="7">
        <f t="shared" si="150"/>
        <v>-363592.12376204255</v>
      </c>
      <c r="O1043" s="7">
        <f t="shared" si="151"/>
        <v>-2272.719877566291</v>
      </c>
      <c r="P1043" s="7">
        <f t="shared" si="152"/>
        <v>-420013.30965064233</v>
      </c>
      <c r="Q1043" s="7">
        <f t="shared" si="157"/>
        <v>0</v>
      </c>
      <c r="R1043" s="7">
        <f t="shared" si="154"/>
        <v>0</v>
      </c>
      <c r="S1043" s="163">
        <f t="shared" si="155"/>
        <v>-1736071.8236409975</v>
      </c>
    </row>
    <row r="1044" spans="1:19" ht="15.75" thickBot="1" x14ac:dyDescent="0.3">
      <c r="A1044" s="104">
        <v>24</v>
      </c>
      <c r="B1044" s="133">
        <v>42843</v>
      </c>
      <c r="C1044" s="89">
        <f>LN('Historical Rates'!C1025/'Historical Rates'!C1024)</f>
        <v>-1.9302535126207023E-4</v>
      </c>
      <c r="D1044" s="89"/>
      <c r="E1044" s="89">
        <f>LN('Historical Rates'!E1025/'Historical Rates'!E1024)</f>
        <v>2.7254145069886203E-4</v>
      </c>
      <c r="F1044" s="89">
        <f>LN('Historical Rates'!F1025/'Historical Rates'!F1024)</f>
        <v>3.6101122240995722E-3</v>
      </c>
      <c r="G1044" s="89">
        <f>LN('Historical Rates'!G1025/'Historical Rates'!G1024)</f>
        <v>2.9076811447888151E-4</v>
      </c>
      <c r="H1044" s="89"/>
      <c r="I1044" s="89">
        <f>LN('Historical Rates'!I1025/'Historical Rates'!I1024)</f>
        <v>3.4904049397685676E-3</v>
      </c>
      <c r="K1044" s="10">
        <f t="shared" si="156"/>
        <v>-1.7490593134978331E-5</v>
      </c>
      <c r="L1044" s="7">
        <f t="shared" si="148"/>
        <v>-67969.191563510787</v>
      </c>
      <c r="M1044" s="7">
        <f t="shared" si="149"/>
        <v>0</v>
      </c>
      <c r="N1044" s="7">
        <f t="shared" si="150"/>
        <v>22156.829026527554</v>
      </c>
      <c r="O1044" s="7">
        <f t="shared" si="151"/>
        <v>-2264.5150948109385</v>
      </c>
      <c r="P1044" s="7">
        <f t="shared" si="152"/>
        <v>38238.507950525549</v>
      </c>
      <c r="Q1044" s="7">
        <f t="shared" si="157"/>
        <v>0</v>
      </c>
      <c r="R1044" s="7">
        <f t="shared" si="154"/>
        <v>0</v>
      </c>
      <c r="S1044" s="163">
        <f t="shared" si="155"/>
        <v>-9838.3696812686176</v>
      </c>
    </row>
    <row r="1045" spans="1:19" ht="15.75" thickBot="1" x14ac:dyDescent="0.3">
      <c r="A1045" s="104">
        <v>25</v>
      </c>
      <c r="B1045" s="133">
        <v>42844</v>
      </c>
      <c r="C1045" s="89">
        <f>LN('Historical Rates'!C1026/'Historical Rates'!C1025)</f>
        <v>-4.8272644830089342E-4</v>
      </c>
      <c r="D1045" s="89"/>
      <c r="E1045" s="89">
        <f>LN('Historical Rates'!E1026/'Historical Rates'!E1025)</f>
        <v>2.238084650646302E-3</v>
      </c>
      <c r="F1045" s="89">
        <f>LN('Historical Rates'!F1026/'Historical Rates'!F1025)</f>
        <v>-3.6101122240996741E-3</v>
      </c>
      <c r="G1045" s="89">
        <f>LN('Historical Rates'!G1026/'Historical Rates'!G1025)</f>
        <v>5.1671242874184607E-4</v>
      </c>
      <c r="H1045" s="89"/>
      <c r="I1045" s="89">
        <f>LN('Historical Rates'!I1026/'Historical Rates'!I1025)</f>
        <v>-3.4904049397686022E-3</v>
      </c>
      <c r="K1045" s="10">
        <f t="shared" si="156"/>
        <v>1.4610982027821661E-4</v>
      </c>
      <c r="L1045" s="7">
        <f t="shared" si="148"/>
        <v>-169980.40010190065</v>
      </c>
      <c r="M1045" s="7">
        <f t="shared" si="149"/>
        <v>0</v>
      </c>
      <c r="N1045" s="7">
        <f t="shared" si="150"/>
        <v>181949.78717588817</v>
      </c>
      <c r="O1045" s="7">
        <f t="shared" si="151"/>
        <v>2264.5150948110027</v>
      </c>
      <c r="P1045" s="7">
        <f t="shared" si="152"/>
        <v>67952.12862315237</v>
      </c>
      <c r="Q1045" s="7">
        <f t="shared" si="157"/>
        <v>0</v>
      </c>
      <c r="R1045" s="7">
        <f t="shared" si="154"/>
        <v>0</v>
      </c>
      <c r="S1045" s="163">
        <f t="shared" si="155"/>
        <v>82186.030791950878</v>
      </c>
    </row>
    <row r="1046" spans="1:19" ht="15.75" thickBot="1" x14ac:dyDescent="0.3">
      <c r="A1046" s="104">
        <v>26</v>
      </c>
      <c r="B1046" s="133">
        <v>42845</v>
      </c>
      <c r="C1046" s="89">
        <f>LN('Historical Rates'!C1027/'Historical Rates'!C1026)</f>
        <v>2.5718525074312618E-3</v>
      </c>
      <c r="D1046" s="89"/>
      <c r="E1046" s="89">
        <f>LN('Historical Rates'!E1027/'Historical Rates'!E1026)</f>
        <v>9.1121598839609911E-3</v>
      </c>
      <c r="F1046" s="89">
        <f>LN('Historical Rates'!F1027/'Historical Rates'!F1026)</f>
        <v>3.6101122240995722E-3</v>
      </c>
      <c r="G1046" s="89">
        <f>LN('Historical Rates'!G1027/'Historical Rates'!G1026)</f>
        <v>9.5752932610855823E-3</v>
      </c>
      <c r="H1046" s="89"/>
      <c r="I1046" s="89">
        <f>LN('Historical Rates'!I1027/'Historical Rates'!I1026)</f>
        <v>0</v>
      </c>
      <c r="K1046" s="10">
        <f t="shared" si="156"/>
        <v>5.1616048693975854E-3</v>
      </c>
      <c r="L1046" s="7">
        <f t="shared" si="148"/>
        <v>905615.42620044842</v>
      </c>
      <c r="M1046" s="7">
        <f t="shared" si="149"/>
        <v>0</v>
      </c>
      <c r="N1046" s="7">
        <f t="shared" si="150"/>
        <v>740792.15507804533</v>
      </c>
      <c r="O1046" s="7">
        <f t="shared" si="151"/>
        <v>-2264.5150948109385</v>
      </c>
      <c r="P1046" s="7">
        <f t="shared" si="152"/>
        <v>1259233.4209300927</v>
      </c>
      <c r="Q1046" s="7">
        <f t="shared" si="157"/>
        <v>0</v>
      </c>
      <c r="R1046" s="7">
        <f t="shared" si="154"/>
        <v>0</v>
      </c>
      <c r="S1046" s="163">
        <f t="shared" si="155"/>
        <v>2903376.4871137757</v>
      </c>
    </row>
    <row r="1047" spans="1:19" ht="15.75" thickBot="1" x14ac:dyDescent="0.3">
      <c r="A1047" s="104">
        <v>27</v>
      </c>
      <c r="B1047" s="133">
        <v>42846</v>
      </c>
      <c r="C1047" s="89">
        <f>LN('Historical Rates'!C1028/'Historical Rates'!C1027)</f>
        <v>2.949476362383751E-3</v>
      </c>
      <c r="D1047" s="89"/>
      <c r="E1047" s="89">
        <f>LN('Historical Rates'!E1028/'Historical Rates'!E1027)</f>
        <v>6.2967426300169467E-3</v>
      </c>
      <c r="F1047" s="89">
        <f>LN('Historical Rates'!F1028/'Historical Rates'!F1027)</f>
        <v>0</v>
      </c>
      <c r="G1047" s="89">
        <f>LN('Historical Rates'!G1028/'Historical Rates'!G1027)</f>
        <v>3.6707831250146709E-3</v>
      </c>
      <c r="H1047" s="89"/>
      <c r="I1047" s="89">
        <f>LN('Historical Rates'!I1028/'Historical Rates'!I1027)</f>
        <v>3.4904049397685676E-3</v>
      </c>
      <c r="K1047" s="10">
        <f t="shared" si="156"/>
        <v>3.614669048445152E-3</v>
      </c>
      <c r="L1047" s="7">
        <f t="shared" si="148"/>
        <v>1038586.4995252647</v>
      </c>
      <c r="M1047" s="7">
        <f t="shared" si="149"/>
        <v>0</v>
      </c>
      <c r="N1047" s="7">
        <f t="shared" si="150"/>
        <v>511906.90267326549</v>
      </c>
      <c r="O1047" s="7">
        <f t="shared" si="151"/>
        <v>0</v>
      </c>
      <c r="P1047" s="7">
        <f t="shared" si="152"/>
        <v>482739.55334508745</v>
      </c>
      <c r="Q1047" s="7">
        <f t="shared" si="157"/>
        <v>0</v>
      </c>
      <c r="R1047" s="7">
        <f t="shared" si="154"/>
        <v>0</v>
      </c>
      <c r="S1047" s="163">
        <f t="shared" si="155"/>
        <v>2033232.9555436177</v>
      </c>
    </row>
    <row r="1048" spans="1:19" ht="15.75" thickBot="1" x14ac:dyDescent="0.3">
      <c r="A1048" s="104">
        <v>28</v>
      </c>
      <c r="B1048" s="133">
        <v>42849</v>
      </c>
      <c r="C1048" s="89">
        <f>LN('Historical Rates'!C1029/'Historical Rates'!C1028)</f>
        <v>1.1517789857878244E-3</v>
      </c>
      <c r="D1048" s="89"/>
      <c r="E1048" s="89">
        <f>LN('Historical Rates'!E1029/'Historical Rates'!E1028)</f>
        <v>-4.2332522077953372E-3</v>
      </c>
      <c r="F1048" s="89">
        <f>LN('Historical Rates'!F1029/'Historical Rates'!F1028)</f>
        <v>1.8001805041478473E-3</v>
      </c>
      <c r="G1048" s="89">
        <f>LN('Historical Rates'!G1029/'Historical Rates'!G1028)</f>
        <v>-2.3605229628085775E-3</v>
      </c>
      <c r="H1048" s="89"/>
      <c r="I1048" s="89">
        <f>LN('Historical Rates'!I1029/'Historical Rates'!I1028)</f>
        <v>-3.4904049397686022E-3</v>
      </c>
      <c r="K1048" s="10">
        <f t="shared" si="156"/>
        <v>-4.446944777699777E-4</v>
      </c>
      <c r="L1048" s="7">
        <f t="shared" si="148"/>
        <v>405571.00925852341</v>
      </c>
      <c r="M1048" s="7">
        <f t="shared" si="149"/>
        <v>0</v>
      </c>
      <c r="N1048" s="7">
        <f t="shared" si="150"/>
        <v>-344151.1195958539</v>
      </c>
      <c r="O1048" s="7">
        <f t="shared" si="151"/>
        <v>-1129.1992248368201</v>
      </c>
      <c r="P1048" s="7">
        <f t="shared" si="152"/>
        <v>-310429.07246733108</v>
      </c>
      <c r="Q1048" s="7">
        <f t="shared" si="157"/>
        <v>0</v>
      </c>
      <c r="R1048" s="7">
        <f t="shared" si="154"/>
        <v>0</v>
      </c>
      <c r="S1048" s="163">
        <f t="shared" si="155"/>
        <v>-250138.3820294984</v>
      </c>
    </row>
    <row r="1049" spans="1:19" ht="15.75" thickBot="1" x14ac:dyDescent="0.3">
      <c r="A1049" s="104">
        <v>29</v>
      </c>
      <c r="B1049" s="133">
        <v>42850</v>
      </c>
      <c r="C1049" s="89">
        <f>LN('Historical Rates'!C1030/'Historical Rates'!C1029)</f>
        <v>-2.7216128737811828E-3</v>
      </c>
      <c r="D1049" s="89"/>
      <c r="E1049" s="89">
        <f>LN('Historical Rates'!E1030/'Historical Rates'!E1029)</f>
        <v>1.2734865983089889E-2</v>
      </c>
      <c r="F1049" s="89">
        <f>LN('Historical Rates'!F1030/'Historical Rates'!F1029)</f>
        <v>5.38117890451675E-3</v>
      </c>
      <c r="G1049" s="89">
        <f>LN('Historical Rates'!G1030/'Historical Rates'!G1029)</f>
        <v>1.7868543363101796E-3</v>
      </c>
      <c r="H1049" s="89"/>
      <c r="I1049" s="89">
        <f>LN('Historical Rates'!I1030/'Historical Rates'!I1029)</f>
        <v>-1.0544913176614887E-2</v>
      </c>
      <c r="K1049" s="10">
        <f t="shared" si="156"/>
        <v>5.485720819934462E-4</v>
      </c>
      <c r="L1049" s="7">
        <f t="shared" si="148"/>
        <v>-958349.90362791962</v>
      </c>
      <c r="M1049" s="7">
        <f t="shared" si="149"/>
        <v>0</v>
      </c>
      <c r="N1049" s="7">
        <f t="shared" si="150"/>
        <v>1035307.6478441251</v>
      </c>
      <c r="O1049" s="7">
        <f t="shared" si="151"/>
        <v>-3375.452091436222</v>
      </c>
      <c r="P1049" s="7">
        <f t="shared" si="152"/>
        <v>234986.71395893523</v>
      </c>
      <c r="Q1049" s="7">
        <f t="shared" si="157"/>
        <v>0</v>
      </c>
      <c r="R1049" s="7">
        <f t="shared" si="154"/>
        <v>0</v>
      </c>
      <c r="S1049" s="163">
        <f t="shared" si="155"/>
        <v>308569.00608370441</v>
      </c>
    </row>
    <row r="1050" spans="1:19" ht="15.75" thickBot="1" x14ac:dyDescent="0.3">
      <c r="A1050" s="104">
        <v>30</v>
      </c>
      <c r="B1050" s="133">
        <v>42851</v>
      </c>
      <c r="C1050" s="89">
        <f>LN('Historical Rates'!C1031/'Historical Rates'!C1030)</f>
        <v>-9.9443445730055375E-4</v>
      </c>
      <c r="D1050" s="89"/>
      <c r="E1050" s="89">
        <f>LN('Historical Rates'!E1031/'Historical Rates'!E1030)</f>
        <v>2.0645618040923406E-4</v>
      </c>
      <c r="F1050" s="89">
        <f>LN('Historical Rates'!F1031/'Historical Rates'!F1030)</f>
        <v>-5.3811789045168186E-3</v>
      </c>
      <c r="G1050" s="89">
        <f>LN('Historical Rates'!G1031/'Historical Rates'!G1030)</f>
        <v>-1.4994658969269992E-3</v>
      </c>
      <c r="H1050" s="89"/>
      <c r="I1050" s="89">
        <f>LN('Historical Rates'!I1031/'Historical Rates'!I1030)</f>
        <v>-3.5398267051241737E-3</v>
      </c>
      <c r="K1050" s="10">
        <f t="shared" si="156"/>
        <v>-9.3725091917313424E-4</v>
      </c>
      <c r="L1050" s="7">
        <f t="shared" si="148"/>
        <v>-350165.9532475046</v>
      </c>
      <c r="M1050" s="7">
        <f t="shared" si="149"/>
        <v>0</v>
      </c>
      <c r="N1050" s="7">
        <f t="shared" si="150"/>
        <v>16784.288331435182</v>
      </c>
      <c r="O1050" s="7">
        <f t="shared" si="151"/>
        <v>3375.4520914362647</v>
      </c>
      <c r="P1050" s="7">
        <f t="shared" si="152"/>
        <v>-197192.66235207987</v>
      </c>
      <c r="Q1050" s="7">
        <f t="shared" si="157"/>
        <v>0</v>
      </c>
      <c r="R1050" s="7">
        <f t="shared" si="154"/>
        <v>0</v>
      </c>
      <c r="S1050" s="163">
        <f t="shared" si="155"/>
        <v>-527198.8751767131</v>
      </c>
    </row>
    <row r="1051" spans="1:19" ht="15.75" thickBot="1" x14ac:dyDescent="0.3">
      <c r="A1051" s="104">
        <v>31</v>
      </c>
      <c r="B1051" s="133">
        <v>42852</v>
      </c>
      <c r="C1051" s="89">
        <f>LN('Historical Rates'!C1032/'Historical Rates'!C1031)</f>
        <v>2.756323657813961E-3</v>
      </c>
      <c r="D1051" s="89"/>
      <c r="E1051" s="89">
        <f>LN('Historical Rates'!E1032/'Historical Rates'!E1031)</f>
        <v>4.06145711040788E-3</v>
      </c>
      <c r="F1051" s="89">
        <f>LN('Historical Rates'!F1032/'Historical Rates'!F1031)</f>
        <v>-5.4102927282474317E-3</v>
      </c>
      <c r="G1051" s="89">
        <f>LN('Historical Rates'!G1032/'Historical Rates'!G1031)</f>
        <v>3.2513097620048242E-3</v>
      </c>
      <c r="H1051" s="89"/>
      <c r="I1051" s="89">
        <f>LN('Historical Rates'!I1032/'Historical Rates'!I1031)</f>
        <v>-3.5524016043677721E-3</v>
      </c>
      <c r="K1051" s="10">
        <f t="shared" si="156"/>
        <v>3.0786519304461493E-3</v>
      </c>
      <c r="L1051" s="7">
        <f t="shared" si="148"/>
        <v>970572.46358606929</v>
      </c>
      <c r="M1051" s="7">
        <f t="shared" si="149"/>
        <v>0</v>
      </c>
      <c r="N1051" s="7">
        <f t="shared" si="150"/>
        <v>330184.67672762624</v>
      </c>
      <c r="O1051" s="7">
        <f t="shared" si="151"/>
        <v>3393.7143196477664</v>
      </c>
      <c r="P1051" s="7">
        <f t="shared" si="152"/>
        <v>427575.19821889739</v>
      </c>
      <c r="Q1051" s="7">
        <f t="shared" si="157"/>
        <v>0</v>
      </c>
      <c r="R1051" s="7">
        <f t="shared" si="154"/>
        <v>0</v>
      </c>
      <c r="S1051" s="163">
        <f t="shared" si="155"/>
        <v>1731726.0528522409</v>
      </c>
    </row>
    <row r="1052" spans="1:19" ht="15.75" thickBot="1" x14ac:dyDescent="0.3">
      <c r="A1052" s="104">
        <v>32</v>
      </c>
      <c r="B1052" s="133">
        <v>42853</v>
      </c>
      <c r="C1052" s="89">
        <f>LN('Historical Rates'!C1033/'Historical Rates'!C1032)</f>
        <v>4.6620131058111502E-3</v>
      </c>
      <c r="D1052" s="89"/>
      <c r="E1052" s="89">
        <f>LN('Historical Rates'!E1033/'Historical Rates'!E1032)</f>
        <v>4.5714365325805984E-3</v>
      </c>
      <c r="F1052" s="89">
        <f>LN('Historical Rates'!F1033/'Historical Rates'!F1032)</f>
        <v>-1.8099552452396416E-3</v>
      </c>
      <c r="G1052" s="89">
        <f>LN('Historical Rates'!G1033/'Historical Rates'!G1032)</f>
        <v>5.4587713703100338E-3</v>
      </c>
      <c r="H1052" s="89"/>
      <c r="I1052" s="89">
        <f>LN('Historical Rates'!I1033/'Historical Rates'!I1032)</f>
        <v>3.5524016043677006E-3</v>
      </c>
      <c r="K1052" s="10">
        <f t="shared" si="156"/>
        <v>4.8574127742001798E-3</v>
      </c>
      <c r="L1052" s="7">
        <f t="shared" si="148"/>
        <v>1641614.7401812398</v>
      </c>
      <c r="M1052" s="7">
        <f t="shared" si="149"/>
        <v>0</v>
      </c>
      <c r="N1052" s="7">
        <f t="shared" si="150"/>
        <v>371644.52378998511</v>
      </c>
      <c r="O1052" s="7">
        <f t="shared" si="151"/>
        <v>1135.33062668147</v>
      </c>
      <c r="P1052" s="7">
        <f t="shared" si="152"/>
        <v>717875.38608832553</v>
      </c>
      <c r="Q1052" s="7">
        <f t="shared" si="157"/>
        <v>0</v>
      </c>
      <c r="R1052" s="7">
        <f t="shared" si="154"/>
        <v>0</v>
      </c>
      <c r="S1052" s="163">
        <f t="shared" si="155"/>
        <v>2732269.980686232</v>
      </c>
    </row>
    <row r="1053" spans="1:19" ht="15.75" thickBot="1" x14ac:dyDescent="0.3">
      <c r="A1053" s="104">
        <v>33</v>
      </c>
      <c r="B1053" s="133">
        <v>42857</v>
      </c>
      <c r="C1053" s="89">
        <f>LN('Historical Rates'!C1034/'Historical Rates'!C1033)</f>
        <v>1.5915967071435352E-3</v>
      </c>
      <c r="D1053" s="89"/>
      <c r="E1053" s="89">
        <f>LN('Historical Rates'!E1034/'Historical Rates'!E1033)</f>
        <v>5.2488966629793393E-3</v>
      </c>
      <c r="F1053" s="89">
        <f>LN('Historical Rates'!F1034/'Historical Rates'!F1033)</f>
        <v>-1.8132371241808313E-3</v>
      </c>
      <c r="G1053" s="89">
        <f>LN('Historical Rates'!G1034/'Historical Rates'!G1033)</f>
        <v>4.5158209152318992E-3</v>
      </c>
      <c r="H1053" s="89"/>
      <c r="I1053" s="89">
        <f>LN('Historical Rates'!I1034/'Historical Rates'!I1033)</f>
        <v>0</v>
      </c>
      <c r="K1053" s="10">
        <f t="shared" si="156"/>
        <v>2.8127701247101572E-3</v>
      </c>
      <c r="L1053" s="7">
        <f t="shared" si="148"/>
        <v>560442.14281893324</v>
      </c>
      <c r="M1053" s="7">
        <f t="shared" si="149"/>
        <v>0</v>
      </c>
      <c r="N1053" s="7">
        <f t="shared" si="150"/>
        <v>426720.06640210433</v>
      </c>
      <c r="O1053" s="7">
        <f t="shared" si="151"/>
        <v>1137.3892508849101</v>
      </c>
      <c r="P1053" s="7">
        <f t="shared" si="152"/>
        <v>593869.29092868662</v>
      </c>
      <c r="Q1053" s="7">
        <f t="shared" si="157"/>
        <v>0</v>
      </c>
      <c r="R1053" s="7">
        <f t="shared" si="154"/>
        <v>0</v>
      </c>
      <c r="S1053" s="163">
        <f t="shared" si="155"/>
        <v>1582168.8894006091</v>
      </c>
    </row>
    <row r="1054" spans="1:19" ht="15.75" thickBot="1" x14ac:dyDescent="0.3">
      <c r="A1054" s="104">
        <v>34</v>
      </c>
      <c r="B1054" s="133">
        <v>42858</v>
      </c>
      <c r="C1054" s="89">
        <f>LN('Historical Rates'!C1035/'Historical Rates'!C1034)</f>
        <v>2.6047471923436524E-3</v>
      </c>
      <c r="D1054" s="89"/>
      <c r="E1054" s="89">
        <f>LN('Historical Rates'!E1035/'Historical Rates'!E1034)</f>
        <v>7.559018850449153E-4</v>
      </c>
      <c r="F1054" s="89">
        <f>LN('Historical Rates'!F1035/'Historical Rates'!F1034)</f>
        <v>1.8132371241807218E-3</v>
      </c>
      <c r="G1054" s="89">
        <f>LN('Historical Rates'!G1035/'Historical Rates'!G1034)</f>
        <v>-3.1512936321043269E-4</v>
      </c>
      <c r="H1054" s="89"/>
      <c r="I1054" s="89">
        <f>LN('Historical Rates'!I1035/'Historical Rates'!I1034)</f>
        <v>-3.5524016043677721E-3</v>
      </c>
      <c r="K1054" s="10">
        <f t="shared" si="156"/>
        <v>1.6641421750297771E-3</v>
      </c>
      <c r="L1054" s="7">
        <f t="shared" si="148"/>
        <v>917198.49094097584</v>
      </c>
      <c r="M1054" s="7">
        <f t="shared" si="149"/>
        <v>0</v>
      </c>
      <c r="N1054" s="7">
        <f t="shared" si="150"/>
        <v>61452.629626881215</v>
      </c>
      <c r="O1054" s="7">
        <f t="shared" si="151"/>
        <v>-1137.3892508848414</v>
      </c>
      <c r="P1054" s="7">
        <f t="shared" si="152"/>
        <v>-41442.221689824873</v>
      </c>
      <c r="Q1054" s="7">
        <f t="shared" si="157"/>
        <v>0</v>
      </c>
      <c r="R1054" s="7">
        <f t="shared" si="154"/>
        <v>0</v>
      </c>
      <c r="S1054" s="163">
        <f t="shared" si="155"/>
        <v>936071.50962714734</v>
      </c>
    </row>
    <row r="1055" spans="1:19" ht="15.75" thickBot="1" x14ac:dyDescent="0.3">
      <c r="A1055" s="104">
        <v>35</v>
      </c>
      <c r="B1055" s="133">
        <v>42859</v>
      </c>
      <c r="C1055" s="89">
        <f>LN('Historical Rates'!C1036/'Historical Rates'!C1035)</f>
        <v>4.1232536226524092E-4</v>
      </c>
      <c r="D1055" s="89"/>
      <c r="E1055" s="89">
        <f>LN('Historical Rates'!E1036/'Historical Rates'!E1035)</f>
        <v>-3.1973491341597096E-4</v>
      </c>
      <c r="F1055" s="89">
        <f>LN('Historical Rates'!F1036/'Historical Rates'!F1035)</f>
        <v>0</v>
      </c>
      <c r="G1055" s="89">
        <f>LN('Historical Rates'!G1036/'Historical Rates'!G1035)</f>
        <v>4.3400388908770944E-3</v>
      </c>
      <c r="H1055" s="89"/>
      <c r="I1055" s="89">
        <f>LN('Historical Rates'!I1036/'Historical Rates'!I1035)</f>
        <v>0</v>
      </c>
      <c r="K1055" s="10">
        <f t="shared" si="156"/>
        <v>1.2265876042144071E-3</v>
      </c>
      <c r="L1055" s="7">
        <f t="shared" si="148"/>
        <v>145190.36671121023</v>
      </c>
      <c r="M1055" s="7">
        <f t="shared" si="149"/>
        <v>0</v>
      </c>
      <c r="N1055" s="7">
        <f t="shared" si="150"/>
        <v>-25993.520589999705</v>
      </c>
      <c r="O1055" s="7">
        <f t="shared" si="151"/>
        <v>0</v>
      </c>
      <c r="P1055" s="7">
        <f t="shared" si="152"/>
        <v>570752.44282483833</v>
      </c>
      <c r="Q1055" s="7">
        <f t="shared" si="157"/>
        <v>0</v>
      </c>
      <c r="R1055" s="7">
        <f t="shared" si="154"/>
        <v>0</v>
      </c>
      <c r="S1055" s="163">
        <f t="shared" si="155"/>
        <v>689949.28894604882</v>
      </c>
    </row>
    <row r="1056" spans="1:19" ht="15.75" thickBot="1" x14ac:dyDescent="0.3">
      <c r="A1056" s="104">
        <v>36</v>
      </c>
      <c r="B1056" s="133">
        <v>42860</v>
      </c>
      <c r="C1056" s="89">
        <f>LN('Historical Rates'!C1037/'Historical Rates'!C1036)</f>
        <v>1.0459091646448813E-3</v>
      </c>
      <c r="D1056" s="89"/>
      <c r="E1056" s="89">
        <f>LN('Historical Rates'!E1037/'Historical Rates'!E1036)</f>
        <v>3.0768361912414067E-3</v>
      </c>
      <c r="F1056" s="89">
        <f>LN('Historical Rates'!F1037/'Historical Rates'!F1036)</f>
        <v>-7.2727593290795849E-3</v>
      </c>
      <c r="G1056" s="89">
        <f>LN('Historical Rates'!G1037/'Historical Rates'!G1036)</f>
        <v>-4.7083196877153094E-4</v>
      </c>
      <c r="H1056" s="89"/>
      <c r="I1056" s="89">
        <f>LN('Historical Rates'!I1037/'Historical Rates'!I1036)</f>
        <v>-3.5650661644962569E-3</v>
      </c>
      <c r="K1056" s="10">
        <f t="shared" si="156"/>
        <v>9.9747196191225557E-4</v>
      </c>
      <c r="L1056" s="7">
        <f t="shared" si="148"/>
        <v>368291.52183881402</v>
      </c>
      <c r="M1056" s="7">
        <f t="shared" si="149"/>
        <v>0</v>
      </c>
      <c r="N1056" s="7">
        <f t="shared" si="150"/>
        <v>250137.85336929938</v>
      </c>
      <c r="O1056" s="7">
        <f t="shared" si="151"/>
        <v>4561.9837443517508</v>
      </c>
      <c r="P1056" s="7">
        <f t="shared" si="152"/>
        <v>-61918.453519219722</v>
      </c>
      <c r="Q1056" s="7">
        <f t="shared" si="157"/>
        <v>0</v>
      </c>
      <c r="R1056" s="7">
        <f t="shared" si="154"/>
        <v>0</v>
      </c>
      <c r="S1056" s="163">
        <f t="shared" si="155"/>
        <v>561072.90543324535</v>
      </c>
    </row>
    <row r="1057" spans="1:19" ht="15.75" thickBot="1" x14ac:dyDescent="0.3">
      <c r="A1057" s="104">
        <v>37</v>
      </c>
      <c r="B1057" s="133">
        <v>42865</v>
      </c>
      <c r="C1057" s="89">
        <f>LN('Historical Rates'!C1038/'Historical Rates'!C1037)</f>
        <v>7.605319331511283E-3</v>
      </c>
      <c r="D1057" s="89"/>
      <c r="E1057" s="89">
        <f>LN('Historical Rates'!E1038/'Historical Rates'!E1037)</f>
        <v>1.0063957369816818E-2</v>
      </c>
      <c r="F1057" s="89">
        <f>LN('Historical Rates'!F1038/'Historical Rates'!F1037)</f>
        <v>-3.6563112031105433E-3</v>
      </c>
      <c r="G1057" s="89">
        <f>LN('Historical Rates'!G1038/'Historical Rates'!G1037)</f>
        <v>1.0338511337412815E-2</v>
      </c>
      <c r="H1057" s="89"/>
      <c r="I1057" s="89">
        <f>LN('Historical Rates'!I1038/'Historical Rates'!I1037)</f>
        <v>1.0657294473988199E-2</v>
      </c>
      <c r="K1057" s="10">
        <f t="shared" si="156"/>
        <v>8.636692777555674E-3</v>
      </c>
      <c r="L1057" s="7">
        <f t="shared" si="148"/>
        <v>2678028.5758596067</v>
      </c>
      <c r="M1057" s="7">
        <f t="shared" si="149"/>
        <v>0</v>
      </c>
      <c r="N1057" s="7">
        <f t="shared" si="150"/>
        <v>818170.52856182004</v>
      </c>
      <c r="O1057" s="7">
        <f t="shared" si="151"/>
        <v>2293.4943283751504</v>
      </c>
      <c r="P1057" s="7">
        <f t="shared" si="152"/>
        <v>1359603.1624057982</v>
      </c>
      <c r="Q1057" s="7">
        <f t="shared" si="157"/>
        <v>0</v>
      </c>
      <c r="R1057" s="7">
        <f t="shared" si="154"/>
        <v>0</v>
      </c>
      <c r="S1057" s="163">
        <f t="shared" si="155"/>
        <v>4858095.7611555997</v>
      </c>
    </row>
    <row r="1058" spans="1:19" ht="15.75" thickBot="1" x14ac:dyDescent="0.3">
      <c r="A1058" s="104">
        <v>38</v>
      </c>
      <c r="B1058" s="133">
        <v>42866</v>
      </c>
      <c r="C1058" s="89">
        <f>LN('Historical Rates'!C1039/'Historical Rates'!C1038)</f>
        <v>1.0683090314096812E-3</v>
      </c>
      <c r="D1058" s="89"/>
      <c r="E1058" s="89">
        <f>LN('Historical Rates'!E1039/'Historical Rates'!E1038)</f>
        <v>-7.1699343972309679E-3</v>
      </c>
      <c r="F1058" s="89">
        <f>LN('Historical Rates'!F1039/'Historical Rates'!F1038)</f>
        <v>5.4794657646255705E-3</v>
      </c>
      <c r="G1058" s="89">
        <f>LN('Historical Rates'!G1039/'Historical Rates'!G1038)</f>
        <v>-1.745934298927412E-2</v>
      </c>
      <c r="H1058" s="89"/>
      <c r="I1058" s="89">
        <f>LN('Historical Rates'!I1039/'Historical Rates'!I1038)</f>
        <v>-1.0657294473988093E-2</v>
      </c>
      <c r="K1058" s="10">
        <f t="shared" si="156"/>
        <v>-4.4555187633094915E-3</v>
      </c>
      <c r="L1058" s="7">
        <f t="shared" si="148"/>
        <v>376179.09114087274</v>
      </c>
      <c r="M1058" s="7">
        <f t="shared" si="149"/>
        <v>0</v>
      </c>
      <c r="N1058" s="7">
        <f t="shared" si="150"/>
        <v>-582894.85934525693</v>
      </c>
      <c r="O1058" s="7">
        <f t="shared" si="151"/>
        <v>-3437.1044901766818</v>
      </c>
      <c r="P1058" s="7">
        <f t="shared" si="152"/>
        <v>-2296053.7708985978</v>
      </c>
      <c r="Q1058" s="7">
        <f t="shared" si="157"/>
        <v>0</v>
      </c>
      <c r="R1058" s="7">
        <f t="shared" si="154"/>
        <v>0</v>
      </c>
      <c r="S1058" s="163">
        <f t="shared" si="155"/>
        <v>-2506206.6435931586</v>
      </c>
    </row>
    <row r="1059" spans="1:19" ht="15.75" thickBot="1" x14ac:dyDescent="0.3">
      <c r="A1059" s="104">
        <v>39</v>
      </c>
      <c r="B1059" s="133">
        <v>42867</v>
      </c>
      <c r="C1059" s="89">
        <f>LN('Historical Rates'!C1040/'Historical Rates'!C1039)</f>
        <v>-6.8696305954960395E-3</v>
      </c>
      <c r="D1059" s="89"/>
      <c r="E1059" s="89">
        <f>LN('Historical Rates'!E1040/'Historical Rates'!E1039)</f>
        <v>-6.6106358454339287E-3</v>
      </c>
      <c r="F1059" s="89">
        <f>LN('Historical Rates'!F1040/'Historical Rates'!F1039)</f>
        <v>9.0662452377530418E-3</v>
      </c>
      <c r="G1059" s="89">
        <f>LN('Historical Rates'!G1040/'Historical Rates'!G1039)</f>
        <v>-8.1596820576537582E-3</v>
      </c>
      <c r="H1059" s="89"/>
      <c r="I1059" s="89">
        <f>LN('Historical Rates'!I1040/'Historical Rates'!I1039)</f>
        <v>-1.077209698191107E-2</v>
      </c>
      <c r="K1059" s="10">
        <f t="shared" si="156"/>
        <v>-7.1736728856490271E-3</v>
      </c>
      <c r="L1059" s="7">
        <f t="shared" si="148"/>
        <v>-2418973.6470515942</v>
      </c>
      <c r="M1059" s="7">
        <f t="shared" si="149"/>
        <v>0</v>
      </c>
      <c r="N1059" s="7">
        <f t="shared" si="150"/>
        <v>-537425.51016855496</v>
      </c>
      <c r="O1059" s="7">
        <f t="shared" si="151"/>
        <v>-5686.9836502853504</v>
      </c>
      <c r="P1059" s="7">
        <f t="shared" si="152"/>
        <v>-1073068.3720068471</v>
      </c>
      <c r="Q1059" s="7">
        <f t="shared" si="157"/>
        <v>0</v>
      </c>
      <c r="R1059" s="7">
        <f t="shared" si="154"/>
        <v>0</v>
      </c>
      <c r="S1059" s="163">
        <f t="shared" si="155"/>
        <v>-4035154.5128772818</v>
      </c>
    </row>
    <row r="1060" spans="1:19" ht="15.75" thickBot="1" x14ac:dyDescent="0.3">
      <c r="A1060" s="104">
        <v>40</v>
      </c>
      <c r="B1060" s="133">
        <v>42870</v>
      </c>
      <c r="C1060" s="89">
        <f>LN('Historical Rates'!C1041/'Historical Rates'!C1040)</f>
        <v>-2.3743580604621293E-3</v>
      </c>
      <c r="D1060" s="89"/>
      <c r="E1060" s="89">
        <f>LN('Historical Rates'!E1041/'Historical Rates'!E1040)</f>
        <v>-2.2716030387385849E-3</v>
      </c>
      <c r="F1060" s="89">
        <f>LN('Historical Rates'!F1041/'Historical Rates'!F1040)</f>
        <v>-5.4298775943693997E-3</v>
      </c>
      <c r="G1060" s="89">
        <f>LN('Historical Rates'!G1041/'Historical Rates'!G1040)</f>
        <v>-1.5952528667793912E-3</v>
      </c>
      <c r="H1060" s="89"/>
      <c r="I1060" s="89">
        <f>LN('Historical Rates'!I1041/'Historical Rates'!I1040)</f>
        <v>3.6036075032983964E-3</v>
      </c>
      <c r="K1060" s="10">
        <f t="shared" si="156"/>
        <v>-2.1815855198393289E-3</v>
      </c>
      <c r="L1060" s="7">
        <f t="shared" si="148"/>
        <v>-836072.55107546307</v>
      </c>
      <c r="M1060" s="7">
        <f t="shared" si="149"/>
        <v>0</v>
      </c>
      <c r="N1060" s="7">
        <f t="shared" si="150"/>
        <v>-184674.73485742853</v>
      </c>
      <c r="O1060" s="7">
        <f t="shared" si="151"/>
        <v>3405.9993186200932</v>
      </c>
      <c r="P1060" s="7">
        <f t="shared" si="152"/>
        <v>-209789.47275139712</v>
      </c>
      <c r="Q1060" s="7">
        <f t="shared" si="157"/>
        <v>0</v>
      </c>
      <c r="R1060" s="7">
        <f t="shared" si="154"/>
        <v>0</v>
      </c>
      <c r="S1060" s="163">
        <f t="shared" si="155"/>
        <v>-1227130.7593656685</v>
      </c>
    </row>
    <row r="1061" spans="1:19" ht="15.75" thickBot="1" x14ac:dyDescent="0.3">
      <c r="A1061" s="104">
        <v>41</v>
      </c>
      <c r="B1061" s="133">
        <v>42871</v>
      </c>
      <c r="C1061" s="89">
        <f>LN('Historical Rates'!C1042/'Historical Rates'!C1041)</f>
        <v>-6.2955280898918985E-3</v>
      </c>
      <c r="D1061" s="89"/>
      <c r="E1061" s="89">
        <f>LN('Historical Rates'!E1042/'Historical Rates'!E1041)</f>
        <v>2.6206228782422341E-3</v>
      </c>
      <c r="F1061" s="89">
        <f>LN('Historical Rates'!F1042/'Historical Rates'!F1041)</f>
        <v>9.033485097667826E-3</v>
      </c>
      <c r="G1061" s="89">
        <f>LN('Historical Rates'!G1042/'Historical Rates'!G1041)</f>
        <v>3.3152724021545199E-3</v>
      </c>
      <c r="H1061" s="89"/>
      <c r="I1061" s="89">
        <f>LN('Historical Rates'!I1042/'Historical Rates'!I1041)</f>
        <v>-7.2202479734870201E-3</v>
      </c>
      <c r="K1061" s="10">
        <f t="shared" si="156"/>
        <v>-2.7972660928237024E-3</v>
      </c>
      <c r="L1061" s="7">
        <f t="shared" si="148"/>
        <v>-2216817.3866155217</v>
      </c>
      <c r="M1061" s="7">
        <f t="shared" si="149"/>
        <v>0</v>
      </c>
      <c r="N1061" s="7">
        <f t="shared" si="150"/>
        <v>213049.03495350099</v>
      </c>
      <c r="O1061" s="7">
        <f t="shared" si="151"/>
        <v>-5666.4341972140974</v>
      </c>
      <c r="P1061" s="7">
        <f t="shared" si="152"/>
        <v>435986.8355412503</v>
      </c>
      <c r="Q1061" s="7">
        <f t="shared" si="157"/>
        <v>0</v>
      </c>
      <c r="R1061" s="7">
        <f t="shared" si="154"/>
        <v>0</v>
      </c>
      <c r="S1061" s="163">
        <f t="shared" si="155"/>
        <v>-1573447.9503179844</v>
      </c>
    </row>
    <row r="1062" spans="1:19" ht="15.75" thickBot="1" x14ac:dyDescent="0.3">
      <c r="A1062" s="104">
        <v>42</v>
      </c>
      <c r="B1062" s="133">
        <v>42872</v>
      </c>
      <c r="C1062" s="89">
        <f>LN('Historical Rates'!C1043/'Historical Rates'!C1042)</f>
        <v>-4.731769171263534E-3</v>
      </c>
      <c r="D1062" s="89"/>
      <c r="E1062" s="89">
        <f>LN('Historical Rates'!E1043/'Historical Rates'!E1042)</f>
        <v>2.0625452138813465E-3</v>
      </c>
      <c r="F1062" s="89">
        <f>LN('Historical Rates'!F1043/'Historical Rates'!F1042)</f>
        <v>-5.4102927282474317E-3</v>
      </c>
      <c r="G1062" s="89">
        <f>LN('Historical Rates'!G1043/'Historical Rates'!G1042)</f>
        <v>1.7806046040033405E-3</v>
      </c>
      <c r="H1062" s="89"/>
      <c r="I1062" s="89">
        <f>LN('Historical Rates'!I1043/'Historical Rates'!I1042)</f>
        <v>-3.6297680505786127E-3</v>
      </c>
      <c r="K1062" s="10">
        <f t="shared" si="156"/>
        <v>-2.2416916824307908E-3</v>
      </c>
      <c r="L1062" s="7">
        <f t="shared" si="148"/>
        <v>-1666177.6452320518</v>
      </c>
      <c r="M1062" s="7">
        <f t="shared" si="149"/>
        <v>0</v>
      </c>
      <c r="N1062" s="7">
        <f t="shared" si="150"/>
        <v>167678.94038234279</v>
      </c>
      <c r="O1062" s="7">
        <f t="shared" si="151"/>
        <v>3393.7143196477664</v>
      </c>
      <c r="P1062" s="7">
        <f t="shared" si="152"/>
        <v>234164.82040663832</v>
      </c>
      <c r="Q1062" s="7">
        <f t="shared" si="157"/>
        <v>0</v>
      </c>
      <c r="R1062" s="7">
        <f t="shared" si="154"/>
        <v>0</v>
      </c>
      <c r="S1062" s="163">
        <f t="shared" si="155"/>
        <v>-1260940.170123423</v>
      </c>
    </row>
    <row r="1063" spans="1:19" ht="15.75" thickBot="1" x14ac:dyDescent="0.3">
      <c r="A1063" s="104">
        <v>43</v>
      </c>
      <c r="B1063" s="133">
        <v>42873</v>
      </c>
      <c r="C1063" s="89">
        <f>LN('Historical Rates'!C1044/'Historical Rates'!C1043)</f>
        <v>3.6467203971843809E-3</v>
      </c>
      <c r="D1063" s="89"/>
      <c r="E1063" s="89">
        <f>LN('Historical Rates'!E1044/'Historical Rates'!E1043)</f>
        <v>8.3230258227407292E-3</v>
      </c>
      <c r="F1063" s="89">
        <f>LN('Historical Rates'!F1044/'Historical Rates'!F1043)</f>
        <v>-1.8099552452396416E-3</v>
      </c>
      <c r="G1063" s="89">
        <f>LN('Historical Rates'!G1044/'Historical Rates'!G1043)</f>
        <v>1.1528688513771312E-2</v>
      </c>
      <c r="H1063" s="89"/>
      <c r="I1063" s="89">
        <f>LN('Historical Rates'!I1044/'Historical Rates'!I1043)</f>
        <v>1.4440684154794428E-2</v>
      </c>
      <c r="K1063" s="10">
        <f t="shared" si="156"/>
        <v>6.1831651236752645E-3</v>
      </c>
      <c r="L1063" s="7">
        <f t="shared" si="148"/>
        <v>1284104.0600841176</v>
      </c>
      <c r="M1063" s="7">
        <f t="shared" si="149"/>
        <v>0</v>
      </c>
      <c r="N1063" s="7">
        <f t="shared" si="150"/>
        <v>676637.84596788371</v>
      </c>
      <c r="O1063" s="7">
        <f t="shared" si="151"/>
        <v>1135.33062668147</v>
      </c>
      <c r="P1063" s="7">
        <f t="shared" si="152"/>
        <v>1516121.6978108345</v>
      </c>
      <c r="Q1063" s="7">
        <f t="shared" si="157"/>
        <v>0</v>
      </c>
      <c r="R1063" s="7">
        <f t="shared" si="154"/>
        <v>0</v>
      </c>
      <c r="S1063" s="163">
        <f t="shared" si="155"/>
        <v>3477998.9344895175</v>
      </c>
    </row>
    <row r="1064" spans="1:19" ht="15.75" thickBot="1" x14ac:dyDescent="0.3">
      <c r="A1064" s="104">
        <v>44</v>
      </c>
      <c r="B1064" s="133">
        <v>42874</v>
      </c>
      <c r="C1064" s="89">
        <f>LN('Historical Rates'!C1045/'Historical Rates'!C1044)</f>
        <v>1.1488385230881035E-3</v>
      </c>
      <c r="D1064" s="89"/>
      <c r="E1064" s="89">
        <f>LN('Historical Rates'!E1045/'Historical Rates'!E1044)</f>
        <v>3.3328575600265037E-3</v>
      </c>
      <c r="F1064" s="89">
        <f>LN('Historical Rates'!F1045/'Historical Rates'!F1044)</f>
        <v>-1.8282044837449069E-2</v>
      </c>
      <c r="G1064" s="89">
        <f>LN('Historical Rates'!G1045/'Historical Rates'!G1044)</f>
        <v>5.3244926593571358E-3</v>
      </c>
      <c r="H1064" s="89"/>
      <c r="I1064" s="89">
        <f>LN('Historical Rates'!I1045/'Historical Rates'!I1044)</f>
        <v>1.7762456339840249E-2</v>
      </c>
      <c r="K1064" s="10">
        <f t="shared" si="156"/>
        <v>2.4661051483054262E-3</v>
      </c>
      <c r="L1064" s="7">
        <f t="shared" si="148"/>
        <v>404535.59670148918</v>
      </c>
      <c r="M1064" s="7">
        <f t="shared" si="149"/>
        <v>0</v>
      </c>
      <c r="N1064" s="7">
        <f t="shared" si="150"/>
        <v>270951.64767751558</v>
      </c>
      <c r="O1064" s="7">
        <f t="shared" si="151"/>
        <v>11467.778265186678</v>
      </c>
      <c r="P1064" s="7">
        <f t="shared" si="152"/>
        <v>700216.58066682646</v>
      </c>
      <c r="Q1064" s="7">
        <f t="shared" si="157"/>
        <v>0</v>
      </c>
      <c r="R1064" s="7">
        <f t="shared" si="154"/>
        <v>0</v>
      </c>
      <c r="S1064" s="163">
        <f t="shared" si="155"/>
        <v>1387171.6033110179</v>
      </c>
    </row>
    <row r="1065" spans="1:19" ht="15.75" thickBot="1" x14ac:dyDescent="0.3">
      <c r="A1065" s="104">
        <v>45</v>
      </c>
      <c r="B1065" s="133">
        <v>42877</v>
      </c>
      <c r="C1065" s="89">
        <f>LN('Historical Rates'!C1046/'Historical Rates'!C1045)</f>
        <v>-3.1624872625637137E-3</v>
      </c>
      <c r="D1065" s="89"/>
      <c r="E1065" s="89">
        <f>LN('Historical Rates'!E1046/'Historical Rates'!E1045)</f>
        <v>1.4340824048333188E-4</v>
      </c>
      <c r="F1065" s="89">
        <f>LN('Historical Rates'!F1046/'Historical Rates'!F1045)</f>
        <v>1.1009285508369396E-2</v>
      </c>
      <c r="G1065" s="89">
        <f>LN('Historical Rates'!G1046/'Historical Rates'!G1045)</f>
        <v>-6.8745706100944396E-4</v>
      </c>
      <c r="H1065" s="89"/>
      <c r="I1065" s="89">
        <f>LN('Historical Rates'!I1046/'Historical Rates'!I1045)</f>
        <v>-1.4184634991956413E-2</v>
      </c>
      <c r="K1065" s="10">
        <f t="shared" si="156"/>
        <v>-2.1320135066184849E-3</v>
      </c>
      <c r="L1065" s="7">
        <f t="shared" si="148"/>
        <v>-1113593.1169710257</v>
      </c>
      <c r="M1065" s="7">
        <f t="shared" si="149"/>
        <v>0</v>
      </c>
      <c r="N1065" s="7">
        <f t="shared" si="150"/>
        <v>11658.673780580999</v>
      </c>
      <c r="O1065" s="7">
        <f t="shared" si="151"/>
        <v>-6905.794520834871</v>
      </c>
      <c r="P1065" s="7">
        <f t="shared" si="152"/>
        <v>-90406.516340923627</v>
      </c>
      <c r="Q1065" s="7">
        <f t="shared" si="157"/>
        <v>0</v>
      </c>
      <c r="R1065" s="7">
        <f t="shared" si="154"/>
        <v>0</v>
      </c>
      <c r="S1065" s="163">
        <f t="shared" si="155"/>
        <v>-1199246.7540522034</v>
      </c>
    </row>
    <row r="1066" spans="1:19" ht="15.75" thickBot="1" x14ac:dyDescent="0.3">
      <c r="A1066" s="104">
        <v>46</v>
      </c>
      <c r="B1066" s="133">
        <v>42878</v>
      </c>
      <c r="C1066" s="89">
        <f>LN('Historical Rates'!C1047/'Historical Rates'!C1046)</f>
        <v>-5.9366399788197211E-3</v>
      </c>
      <c r="D1066" s="89"/>
      <c r="E1066" s="89">
        <f>LN('Historical Rates'!E1047/'Historical Rates'!E1046)</f>
        <v>-1.3775688092867284E-3</v>
      </c>
      <c r="F1066" s="89">
        <f>LN('Historical Rates'!F1047/'Historical Rates'!F1046)</f>
        <v>1.8231545615149567E-3</v>
      </c>
      <c r="G1066" s="89">
        <f>LN('Historical Rates'!G1047/'Historical Rates'!G1046)</f>
        <v>-9.0691607861090697E-4</v>
      </c>
      <c r="H1066" s="89"/>
      <c r="I1066" s="89">
        <f>LN('Historical Rates'!I1047/'Historical Rates'!I1046)</f>
        <v>-3.5778213478838551E-3</v>
      </c>
      <c r="K1066" s="10">
        <f t="shared" si="156"/>
        <v>-4.1295428887093777E-3</v>
      </c>
      <c r="L1066" s="7">
        <f t="shared" si="148"/>
        <v>-2090443.650669239</v>
      </c>
      <c r="M1066" s="7">
        <f t="shared" si="149"/>
        <v>0</v>
      </c>
      <c r="N1066" s="7">
        <f t="shared" si="150"/>
        <v>-111992.34649032647</v>
      </c>
      <c r="O1066" s="7">
        <f t="shared" si="151"/>
        <v>-1143.6101618014868</v>
      </c>
      <c r="P1066" s="7">
        <f t="shared" si="152"/>
        <v>-119267.26472252639</v>
      </c>
      <c r="Q1066" s="7">
        <f t="shared" si="157"/>
        <v>0</v>
      </c>
      <c r="R1066" s="7">
        <f t="shared" si="154"/>
        <v>0</v>
      </c>
      <c r="S1066" s="163">
        <f t="shared" si="155"/>
        <v>-2322846.8720438932</v>
      </c>
    </row>
    <row r="1067" spans="1:19" ht="15.75" thickBot="1" x14ac:dyDescent="0.3">
      <c r="A1067" s="104">
        <v>47</v>
      </c>
      <c r="B1067" s="133">
        <v>42879</v>
      </c>
      <c r="C1067" s="89">
        <f>LN('Historical Rates'!C1048/'Historical Rates'!C1047)</f>
        <v>4.1832253276833086E-4</v>
      </c>
      <c r="D1067" s="89"/>
      <c r="E1067" s="89">
        <f>LN('Historical Rates'!E1048/'Historical Rates'!E1047)</f>
        <v>5.0418349039750713E-3</v>
      </c>
      <c r="F1067" s="89">
        <f>LN('Historical Rates'!F1048/'Historical Rates'!F1047)</f>
        <v>1.8198367169858993E-3</v>
      </c>
      <c r="G1067" s="89">
        <f>LN('Historical Rates'!G1048/'Historical Rates'!G1047)</f>
        <v>2.1564867013578906E-3</v>
      </c>
      <c r="H1067" s="89"/>
      <c r="I1067" s="89">
        <f>LN('Historical Rates'!I1048/'Historical Rates'!I1047)</f>
        <v>3.5778213478839024E-3</v>
      </c>
      <c r="K1067" s="10">
        <f t="shared" si="156"/>
        <v>1.4927133922459992E-3</v>
      </c>
      <c r="L1067" s="7">
        <f t="shared" si="148"/>
        <v>147302.12471656222</v>
      </c>
      <c r="M1067" s="7">
        <f t="shared" si="149"/>
        <v>0</v>
      </c>
      <c r="N1067" s="7">
        <f t="shared" si="150"/>
        <v>409886.54628828197</v>
      </c>
      <c r="O1067" s="7">
        <f t="shared" si="151"/>
        <v>-1141.5289774637452</v>
      </c>
      <c r="P1067" s="7">
        <f t="shared" si="152"/>
        <v>283596.54917068098</v>
      </c>
      <c r="Q1067" s="7">
        <f t="shared" si="157"/>
        <v>0</v>
      </c>
      <c r="R1067" s="7">
        <f t="shared" si="154"/>
        <v>0</v>
      </c>
      <c r="S1067" s="163">
        <f t="shared" si="155"/>
        <v>839643.69119806145</v>
      </c>
    </row>
    <row r="1068" spans="1:19" ht="15.75" thickBot="1" x14ac:dyDescent="0.3">
      <c r="A1068" s="104">
        <v>48</v>
      </c>
      <c r="B1068" s="133">
        <v>42880</v>
      </c>
      <c r="C1068" s="89">
        <f>LN('Historical Rates'!C1049/'Historical Rates'!C1048)</f>
        <v>1.1896533724665317E-3</v>
      </c>
      <c r="D1068" s="89"/>
      <c r="E1068" s="89">
        <f>LN('Historical Rates'!E1049/'Historical Rates'!E1048)</f>
        <v>-6.2775205074194823E-3</v>
      </c>
      <c r="F1068" s="89">
        <f>LN('Historical Rates'!F1049/'Historical Rates'!F1048)</f>
        <v>3.6297680505787311E-3</v>
      </c>
      <c r="G1068" s="89">
        <f>LN('Historical Rates'!G1049/'Historical Rates'!G1048)</f>
        <v>-5.5726147590826865E-3</v>
      </c>
      <c r="H1068" s="89"/>
      <c r="I1068" s="89">
        <f>LN('Historical Rates'!I1049/'Historical Rates'!I1048)</f>
        <v>-7.168489478612516E-3</v>
      </c>
      <c r="K1068" s="10">
        <f t="shared" si="156"/>
        <v>-1.4694537492011437E-3</v>
      </c>
      <c r="L1068" s="7">
        <f t="shared" si="148"/>
        <v>418907.55508881918</v>
      </c>
      <c r="M1068" s="7">
        <f t="shared" si="149"/>
        <v>0</v>
      </c>
      <c r="N1068" s="7">
        <f t="shared" si="150"/>
        <v>-510344.19988869136</v>
      </c>
      <c r="O1068" s="7">
        <f t="shared" si="151"/>
        <v>-2276.8446050865205</v>
      </c>
      <c r="P1068" s="7">
        <f t="shared" si="152"/>
        <v>-732846.77087891614</v>
      </c>
      <c r="Q1068" s="7">
        <f t="shared" si="157"/>
        <v>0</v>
      </c>
      <c r="R1068" s="7">
        <f t="shared" si="154"/>
        <v>0</v>
      </c>
      <c r="S1068" s="163">
        <f t="shared" si="155"/>
        <v>-826560.26028387481</v>
      </c>
    </row>
    <row r="1069" spans="1:19" ht="15.75" thickBot="1" x14ac:dyDescent="0.3">
      <c r="A1069" s="104">
        <v>49</v>
      </c>
      <c r="B1069" s="133">
        <v>42881</v>
      </c>
      <c r="C1069" s="89">
        <f>LN('Historical Rates'!C1050/'Historical Rates'!C1049)</f>
        <v>-2.0264735049816177E-3</v>
      </c>
      <c r="D1069" s="89"/>
      <c r="E1069" s="89">
        <f>LN('Historical Rates'!E1050/'Historical Rates'!E1049)</f>
        <v>2.3264173628911936E-3</v>
      </c>
      <c r="F1069" s="89">
        <f>LN('Historical Rates'!F1050/'Historical Rates'!F1049)</f>
        <v>0</v>
      </c>
      <c r="G1069" s="89">
        <f>LN('Historical Rates'!G1050/'Historical Rates'!G1049)</f>
        <v>2.5710179083603259E-3</v>
      </c>
      <c r="H1069" s="89"/>
      <c r="I1069" s="89">
        <f>LN('Historical Rates'!I1050/'Historical Rates'!I1049)</f>
        <v>0</v>
      </c>
      <c r="K1069" s="10">
        <f t="shared" si="156"/>
        <v>-3.3125899782658326E-4</v>
      </c>
      <c r="L1069" s="7">
        <f t="shared" si="148"/>
        <v>-713573.4501084697</v>
      </c>
      <c r="M1069" s="7">
        <f t="shared" si="149"/>
        <v>0</v>
      </c>
      <c r="N1069" s="7">
        <f t="shared" si="150"/>
        <v>189130.98033986692</v>
      </c>
      <c r="O1069" s="7">
        <f t="shared" si="151"/>
        <v>0</v>
      </c>
      <c r="P1069" s="7">
        <f t="shared" si="152"/>
        <v>338110.96827441268</v>
      </c>
      <c r="Q1069" s="7">
        <f t="shared" si="157"/>
        <v>0</v>
      </c>
      <c r="R1069" s="7">
        <f t="shared" si="154"/>
        <v>0</v>
      </c>
      <c r="S1069" s="163">
        <f t="shared" si="155"/>
        <v>-186331.50149419007</v>
      </c>
    </row>
    <row r="1070" spans="1:19" ht="15.75" thickBot="1" x14ac:dyDescent="0.3">
      <c r="A1070" s="104">
        <v>50</v>
      </c>
      <c r="B1070" s="133">
        <v>42884</v>
      </c>
      <c r="C1070" s="89">
        <f>LN('Historical Rates'!C1051/'Historical Rates'!C1050)</f>
        <v>3.278902256177804E-3</v>
      </c>
      <c r="D1070" s="89"/>
      <c r="E1070" s="89">
        <f>LN('Historical Rates'!E1051/'Historical Rates'!E1050)</f>
        <v>2.3210177045740236E-3</v>
      </c>
      <c r="F1070" s="89">
        <f>LN('Historical Rates'!F1051/'Historical Rates'!F1050)</f>
        <v>-3.6297680505786127E-3</v>
      </c>
      <c r="G1070" s="89">
        <f>LN('Historical Rates'!G1051/'Historical Rates'!G1050)</f>
        <v>5.3403415436701161E-3</v>
      </c>
      <c r="H1070" s="89"/>
      <c r="I1070" s="89">
        <f>LN('Historical Rates'!I1051/'Historical Rates'!I1050)</f>
        <v>1.0733555643108851E-2</v>
      </c>
      <c r="K1070" s="10">
        <f t="shared" si="156"/>
        <v>3.640664961720269E-3</v>
      </c>
      <c r="L1070" s="7">
        <f t="shared" si="148"/>
        <v>1154585.8308818426</v>
      </c>
      <c r="M1070" s="7">
        <f t="shared" si="149"/>
        <v>0</v>
      </c>
      <c r="N1070" s="7">
        <f t="shared" si="150"/>
        <v>188692.00378848944</v>
      </c>
      <c r="O1070" s="7">
        <f t="shared" si="151"/>
        <v>2276.8446050864463</v>
      </c>
      <c r="P1070" s="7">
        <f t="shared" si="152"/>
        <v>702300.84527023742</v>
      </c>
      <c r="Q1070" s="7">
        <f t="shared" si="157"/>
        <v>0</v>
      </c>
      <c r="R1070" s="7">
        <f t="shared" si="154"/>
        <v>0</v>
      </c>
      <c r="S1070" s="163">
        <f t="shared" si="155"/>
        <v>2047855.5245456558</v>
      </c>
    </row>
    <row r="1071" spans="1:19" ht="15.75" thickBot="1" x14ac:dyDescent="0.3">
      <c r="A1071" s="104">
        <v>51</v>
      </c>
      <c r="B1071" s="133">
        <v>42885</v>
      </c>
      <c r="C1071" s="89">
        <f>LN('Historical Rates'!C1052/'Historical Rates'!C1051)</f>
        <v>-3.8264327463691872E-3</v>
      </c>
      <c r="D1071" s="89"/>
      <c r="E1071" s="89">
        <f>LN('Historical Rates'!E1052/'Historical Rates'!E1051)</f>
        <v>-6.6911011357517983E-3</v>
      </c>
      <c r="F1071" s="89">
        <f>LN('Historical Rates'!F1052/'Historical Rates'!F1051)</f>
        <v>0</v>
      </c>
      <c r="G1071" s="89">
        <f>LN('Historical Rates'!G1052/'Historical Rates'!G1051)</f>
        <v>-7.4091780912365441E-3</v>
      </c>
      <c r="H1071" s="89"/>
      <c r="I1071" s="89">
        <f>LN('Historical Rates'!I1052/'Historical Rates'!I1051)</f>
        <v>-7.1428875123801137E-3</v>
      </c>
      <c r="K1071" s="10">
        <f t="shared" si="156"/>
        <v>-5.0946650003879899E-3</v>
      </c>
      <c r="L1071" s="7">
        <f t="shared" ref="L1071:L1134" si="158">C1071*L$5</f>
        <v>-1347385.4011525584</v>
      </c>
      <c r="M1071" s="7">
        <f t="shared" ref="M1071:M1134" si="159">D1071*M$5</f>
        <v>0</v>
      </c>
      <c r="N1071" s="7">
        <f t="shared" ref="N1071:N1134" si="160">E1071*N$5</f>
        <v>-543967.10476112529</v>
      </c>
      <c r="O1071" s="7">
        <f t="shared" ref="O1071:O1134" si="161">F1071*O$5</f>
        <v>0</v>
      </c>
      <c r="P1071" s="7">
        <f t="shared" ref="P1071:P1134" si="162">G1071*P$5</f>
        <v>-974370.64533836825</v>
      </c>
      <c r="Q1071" s="7">
        <f t="shared" si="157"/>
        <v>0</v>
      </c>
      <c r="R1071" s="7">
        <f t="shared" si="154"/>
        <v>0</v>
      </c>
      <c r="S1071" s="163">
        <f t="shared" si="155"/>
        <v>-2865723.1512520518</v>
      </c>
    </row>
    <row r="1072" spans="1:19" ht="15.75" thickBot="1" x14ac:dyDescent="0.3">
      <c r="A1072" s="104">
        <v>52</v>
      </c>
      <c r="B1072" s="133">
        <v>42886</v>
      </c>
      <c r="C1072" s="89">
        <f>LN('Historical Rates'!C1053/'Historical Rates'!C1052)</f>
        <v>2.6704003771701188E-3</v>
      </c>
      <c r="D1072" s="89"/>
      <c r="E1072" s="89">
        <f>LN('Historical Rates'!E1053/'Historical Rates'!E1052)</f>
        <v>1.3245416431581106E-3</v>
      </c>
      <c r="F1072" s="89">
        <f>LN('Historical Rates'!F1053/'Historical Rates'!F1052)</f>
        <v>1.8165309263977853E-3</v>
      </c>
      <c r="G1072" s="89">
        <f>LN('Historical Rates'!G1053/'Historical Rates'!G1052)</f>
        <v>4.0783674546876611E-4</v>
      </c>
      <c r="H1072" s="89"/>
      <c r="I1072" s="89">
        <f>LN('Historical Rates'!I1053/'Historical Rates'!I1052)</f>
        <v>3.5778213478839024E-3</v>
      </c>
      <c r="K1072" s="10">
        <f t="shared" si="156"/>
        <v>1.956449054095085E-3</v>
      </c>
      <c r="L1072" s="7">
        <f t="shared" si="158"/>
        <v>940316.66618090111</v>
      </c>
      <c r="M1072" s="7">
        <f t="shared" si="159"/>
        <v>0</v>
      </c>
      <c r="N1072" s="7">
        <f t="shared" si="160"/>
        <v>107681.39176890595</v>
      </c>
      <c r="O1072" s="7">
        <f t="shared" si="161"/>
        <v>-1139.4553542015387</v>
      </c>
      <c r="P1072" s="7">
        <f t="shared" si="162"/>
        <v>53634.039832990522</v>
      </c>
      <c r="Q1072" s="7">
        <f t="shared" si="157"/>
        <v>0</v>
      </c>
      <c r="R1072" s="7">
        <f t="shared" si="154"/>
        <v>0</v>
      </c>
      <c r="S1072" s="163">
        <f t="shared" si="155"/>
        <v>1100492.642428596</v>
      </c>
    </row>
    <row r="1073" spans="1:19" ht="15.75" thickBot="1" x14ac:dyDescent="0.3">
      <c r="A1073" s="104">
        <v>53</v>
      </c>
      <c r="B1073" s="133">
        <v>42887</v>
      </c>
      <c r="C1073" s="89">
        <f>LN('Historical Rates'!C1054/'Historical Rates'!C1053)</f>
        <v>3.3039854271405709E-3</v>
      </c>
      <c r="D1073" s="89"/>
      <c r="E1073" s="89">
        <f>LN('Historical Rates'!E1054/'Historical Rates'!E1053)</f>
        <v>5.7099562623152775E-3</v>
      </c>
      <c r="F1073" s="89">
        <f>LN('Historical Rates'!F1054/'Historical Rates'!F1053)</f>
        <v>0</v>
      </c>
      <c r="G1073" s="89">
        <f>LN('Historical Rates'!G1054/'Historical Rates'!G1053)</f>
        <v>7.0947774588932385E-3</v>
      </c>
      <c r="H1073" s="89"/>
      <c r="I1073" s="89">
        <f>LN('Historical Rates'!I1054/'Historical Rates'!I1053)</f>
        <v>7.1174677688639549E-3</v>
      </c>
      <c r="K1073" s="10">
        <f t="shared" si="156"/>
        <v>4.552299636394341E-3</v>
      </c>
      <c r="L1073" s="7">
        <f t="shared" si="158"/>
        <v>1163418.2606173228</v>
      </c>
      <c r="M1073" s="7">
        <f t="shared" si="159"/>
        <v>0</v>
      </c>
      <c r="N1073" s="7">
        <f t="shared" si="160"/>
        <v>464202.87383315881</v>
      </c>
      <c r="O1073" s="7">
        <f t="shared" si="161"/>
        <v>0</v>
      </c>
      <c r="P1073" s="7">
        <f t="shared" si="162"/>
        <v>933024.25802538486</v>
      </c>
      <c r="Q1073" s="7">
        <f t="shared" si="157"/>
        <v>0</v>
      </c>
      <c r="R1073" s="7">
        <f t="shared" si="154"/>
        <v>0</v>
      </c>
      <c r="S1073" s="163">
        <f t="shared" si="155"/>
        <v>2560645.3924758662</v>
      </c>
    </row>
    <row r="1074" spans="1:19" ht="15.75" thickBot="1" x14ac:dyDescent="0.3">
      <c r="A1074" s="104">
        <v>54</v>
      </c>
      <c r="B1074" s="133">
        <v>42888</v>
      </c>
      <c r="C1074" s="89">
        <f>LN('Historical Rates'!C1055/'Historical Rates'!C1054)</f>
        <v>2.8817982620490685E-4</v>
      </c>
      <c r="D1074" s="89"/>
      <c r="E1074" s="89">
        <f>LN('Historical Rates'!E1055/'Historical Rates'!E1054)</f>
        <v>3.9406104676378405E-3</v>
      </c>
      <c r="F1074" s="89">
        <f>LN('Historical Rates'!F1055/'Historical Rates'!F1054)</f>
        <v>1.8132371241807218E-3</v>
      </c>
      <c r="G1074" s="89">
        <f>LN('Historical Rates'!G1055/'Historical Rates'!G1054)</f>
        <v>3.8854314301781556E-3</v>
      </c>
      <c r="H1074" s="89"/>
      <c r="I1074" s="89">
        <f>LN('Historical Rates'!I1055/'Historical Rates'!I1054)</f>
        <v>-3.5524016043677721E-3</v>
      </c>
      <c r="K1074" s="10">
        <f t="shared" si="156"/>
        <v>1.6563100652768744E-3</v>
      </c>
      <c r="L1074" s="7">
        <f t="shared" si="158"/>
        <v>101475.529944597</v>
      </c>
      <c r="M1074" s="7">
        <f t="shared" si="159"/>
        <v>0</v>
      </c>
      <c r="N1074" s="7">
        <f t="shared" si="160"/>
        <v>320360.19536737935</v>
      </c>
      <c r="O1074" s="7">
        <f t="shared" si="161"/>
        <v>-1137.3892508848414</v>
      </c>
      <c r="P1074" s="7">
        <f t="shared" si="162"/>
        <v>510967.65166415845</v>
      </c>
      <c r="Q1074" s="7">
        <f t="shared" si="157"/>
        <v>0</v>
      </c>
      <c r="R1074" s="7">
        <f t="shared" si="154"/>
        <v>0</v>
      </c>
      <c r="S1074" s="163">
        <f t="shared" si="155"/>
        <v>931665.98772524996</v>
      </c>
    </row>
    <row r="1075" spans="1:19" ht="15.75" thickBot="1" x14ac:dyDescent="0.3">
      <c r="A1075" s="104">
        <v>55</v>
      </c>
      <c r="B1075" s="133">
        <v>42891</v>
      </c>
      <c r="C1075" s="89">
        <f>LN('Historical Rates'!C1056/'Historical Rates'!C1055)</f>
        <v>2.6218201487378605E-3</v>
      </c>
      <c r="D1075" s="89"/>
      <c r="E1075" s="89">
        <f>LN('Historical Rates'!E1056/'Historical Rates'!E1055)</f>
        <v>1.1108422179929044E-3</v>
      </c>
      <c r="F1075" s="89">
        <f>LN('Historical Rates'!F1056/'Historical Rates'!F1055)</f>
        <v>0</v>
      </c>
      <c r="G1075" s="89">
        <f>LN('Historical Rates'!G1056/'Historical Rates'!G1055)</f>
        <v>4.6523890856702867E-4</v>
      </c>
      <c r="H1075" s="89"/>
      <c r="I1075" s="89">
        <f>LN('Historical Rates'!I1056/'Historical Rates'!I1055)</f>
        <v>0</v>
      </c>
      <c r="K1075" s="10">
        <f t="shared" si="156"/>
        <v>1.9105976924926121E-3</v>
      </c>
      <c r="L1075" s="7">
        <f t="shared" si="158"/>
        <v>923210.31807210681</v>
      </c>
      <c r="M1075" s="7">
        <f t="shared" si="159"/>
        <v>0</v>
      </c>
      <c r="N1075" s="7">
        <f t="shared" si="160"/>
        <v>90308.248658706521</v>
      </c>
      <c r="O1075" s="7">
        <f t="shared" si="161"/>
        <v>0</v>
      </c>
      <c r="P1075" s="7">
        <f t="shared" si="162"/>
        <v>61182.917996416858</v>
      </c>
      <c r="Q1075" s="7">
        <f t="shared" si="157"/>
        <v>0</v>
      </c>
      <c r="R1075" s="7">
        <f t="shared" si="154"/>
        <v>0</v>
      </c>
      <c r="S1075" s="163">
        <f t="shared" si="155"/>
        <v>1074701.4847272302</v>
      </c>
    </row>
    <row r="1076" spans="1:19" ht="15.75" thickBot="1" x14ac:dyDescent="0.3">
      <c r="A1076" s="104">
        <v>56</v>
      </c>
      <c r="B1076" s="133">
        <v>42892</v>
      </c>
      <c r="C1076" s="89">
        <f>LN('Historical Rates'!C1057/'Historical Rates'!C1056)</f>
        <v>-1.0542963549061591E-3</v>
      </c>
      <c r="D1076" s="89"/>
      <c r="E1076" s="89">
        <f>LN('Historical Rates'!E1057/'Historical Rates'!E1056)</f>
        <v>3.1265125090211049E-3</v>
      </c>
      <c r="F1076" s="89">
        <f>LN('Historical Rates'!F1057/'Historical Rates'!F1056)</f>
        <v>1.8099552452396077E-3</v>
      </c>
      <c r="G1076" s="89">
        <f>LN('Historical Rates'!G1057/'Historical Rates'!G1056)</f>
        <v>6.5831394737855178E-3</v>
      </c>
      <c r="H1076" s="89"/>
      <c r="I1076" s="89">
        <f>LN('Historical Rates'!I1057/'Historical Rates'!I1056)</f>
        <v>7.0922283094918366E-3</v>
      </c>
      <c r="K1076" s="10">
        <f t="shared" si="156"/>
        <v>1.3289642976593219E-3</v>
      </c>
      <c r="L1076" s="7">
        <f t="shared" si="158"/>
        <v>-371244.86728189222</v>
      </c>
      <c r="M1076" s="7">
        <f t="shared" si="159"/>
        <v>0</v>
      </c>
      <c r="N1076" s="7">
        <f t="shared" si="160"/>
        <v>254176.39384411465</v>
      </c>
      <c r="O1076" s="7">
        <f t="shared" si="161"/>
        <v>-1135.3306266814488</v>
      </c>
      <c r="P1076" s="7">
        <f t="shared" si="162"/>
        <v>865739.46238540963</v>
      </c>
      <c r="Q1076" s="7">
        <f t="shared" si="157"/>
        <v>0</v>
      </c>
      <c r="R1076" s="7">
        <f t="shared" si="154"/>
        <v>0</v>
      </c>
      <c r="S1076" s="163">
        <f t="shared" si="155"/>
        <v>747535.65832095058</v>
      </c>
    </row>
    <row r="1077" spans="1:19" ht="15.75" thickBot="1" x14ac:dyDescent="0.3">
      <c r="A1077" s="104">
        <v>57</v>
      </c>
      <c r="B1077" s="133">
        <v>42893</v>
      </c>
      <c r="C1077" s="89">
        <f>LN('Historical Rates'!C1058/'Historical Rates'!C1057)</f>
        <v>4.7936341457708285E-4</v>
      </c>
      <c r="D1077" s="89"/>
      <c r="E1077" s="89">
        <f>LN('Historical Rates'!E1058/'Historical Rates'!E1057)</f>
        <v>-9.3692779734086309E-4</v>
      </c>
      <c r="F1077" s="89">
        <f>LN('Historical Rates'!F1058/'Historical Rates'!F1057)</f>
        <v>-3.6231923694203952E-3</v>
      </c>
      <c r="G1077" s="89">
        <f>LN('Historical Rates'!G1058/'Historical Rates'!G1057)</f>
        <v>-5.5464827478054861E-4</v>
      </c>
      <c r="H1077" s="89"/>
      <c r="I1077" s="89">
        <f>LN('Historical Rates'!I1058/'Historical Rates'!I1057)</f>
        <v>7.042282625412951E-3</v>
      </c>
      <c r="K1077" s="10">
        <f t="shared" si="156"/>
        <v>3.9037472384747596E-5</v>
      </c>
      <c r="L1077" s="7">
        <f t="shared" si="158"/>
        <v>168796.18941706745</v>
      </c>
      <c r="M1077" s="7">
        <f t="shared" si="159"/>
        <v>0</v>
      </c>
      <c r="N1077" s="7">
        <f t="shared" si="160"/>
        <v>-76169.51095934429</v>
      </c>
      <c r="O1077" s="7">
        <f t="shared" si="161"/>
        <v>2272.7198775663314</v>
      </c>
      <c r="P1077" s="7">
        <f t="shared" si="162"/>
        <v>-72941.018663453535</v>
      </c>
      <c r="Q1077" s="7">
        <f t="shared" si="157"/>
        <v>0</v>
      </c>
      <c r="R1077" s="7">
        <f t="shared" si="154"/>
        <v>0</v>
      </c>
      <c r="S1077" s="163">
        <f t="shared" si="155"/>
        <v>21958.379671835952</v>
      </c>
    </row>
    <row r="1078" spans="1:19" ht="15.75" thickBot="1" x14ac:dyDescent="0.3">
      <c r="A1078" s="104">
        <v>58</v>
      </c>
      <c r="B1078" s="133">
        <v>42894</v>
      </c>
      <c r="C1078" s="89">
        <f>LN('Historical Rates'!C1059/'Historical Rates'!C1058)</f>
        <v>-1.0868871346808196E-3</v>
      </c>
      <c r="D1078" s="89"/>
      <c r="E1078" s="89">
        <f>LN('Historical Rates'!E1059/'Historical Rates'!E1058)</f>
        <v>2.5561283315592067E-4</v>
      </c>
      <c r="F1078" s="89">
        <f>LN('Historical Rates'!F1059/'Historical Rates'!F1058)</f>
        <v>1.8132371241807218E-3</v>
      </c>
      <c r="G1078" s="89">
        <f>LN('Historical Rates'!G1059/'Historical Rates'!G1058)</f>
        <v>8.0105990665622646E-4</v>
      </c>
      <c r="H1078" s="89"/>
      <c r="I1078" s="89">
        <f>LN('Historical Rates'!I1059/'Historical Rates'!I1058)</f>
        <v>3.5026305512020745E-3</v>
      </c>
      <c r="K1078" s="10">
        <f t="shared" si="156"/>
        <v>-4.5819340380376931E-4</v>
      </c>
      <c r="L1078" s="7">
        <f t="shared" si="158"/>
        <v>-382720.91920576908</v>
      </c>
      <c r="M1078" s="7">
        <f t="shared" si="159"/>
        <v>0</v>
      </c>
      <c r="N1078" s="7">
        <f t="shared" si="160"/>
        <v>20780.58154713453</v>
      </c>
      <c r="O1078" s="7">
        <f t="shared" si="161"/>
        <v>-1137.3892508848414</v>
      </c>
      <c r="P1078" s="7">
        <f t="shared" si="162"/>
        <v>105346.26764155093</v>
      </c>
      <c r="Q1078" s="7">
        <f t="shared" si="157"/>
        <v>0</v>
      </c>
      <c r="R1078" s="7">
        <f t="shared" si="154"/>
        <v>0</v>
      </c>
      <c r="S1078" s="163">
        <f t="shared" si="155"/>
        <v>-257731.45926796843</v>
      </c>
    </row>
    <row r="1079" spans="1:19" ht="15.75" thickBot="1" x14ac:dyDescent="0.3">
      <c r="A1079" s="104">
        <v>59</v>
      </c>
      <c r="B1079" s="133">
        <v>42895</v>
      </c>
      <c r="C1079" s="89">
        <f>LN('Historical Rates'!C1060/'Historical Rates'!C1059)</f>
        <v>4.6588890190954902E-3</v>
      </c>
      <c r="D1079" s="89"/>
      <c r="E1079" s="89">
        <f>LN('Historical Rates'!E1060/'Historical Rates'!E1059)</f>
        <v>1.8158093850329329E-3</v>
      </c>
      <c r="F1079" s="89">
        <f>LN('Historical Rates'!F1060/'Historical Rates'!F1059)</f>
        <v>-1.8132371241808313E-3</v>
      </c>
      <c r="G1079" s="89">
        <f>LN('Historical Rates'!G1060/'Historical Rates'!G1059)</f>
        <v>0</v>
      </c>
      <c r="H1079" s="89"/>
      <c r="I1079" s="89">
        <f>LN('Historical Rates'!I1060/'Historical Rates'!I1059)</f>
        <v>-3.5026305512020003E-3</v>
      </c>
      <c r="K1079" s="10">
        <f t="shared" si="156"/>
        <v>3.1809569244565226E-3</v>
      </c>
      <c r="L1079" s="7">
        <f t="shared" si="158"/>
        <v>1640514.6688846494</v>
      </c>
      <c r="M1079" s="7">
        <f t="shared" si="159"/>
        <v>0</v>
      </c>
      <c r="N1079" s="7">
        <f t="shared" si="160"/>
        <v>147620.03352434209</v>
      </c>
      <c r="O1079" s="7">
        <f t="shared" si="161"/>
        <v>1137.3892508849101</v>
      </c>
      <c r="P1079" s="7">
        <f t="shared" si="162"/>
        <v>0</v>
      </c>
      <c r="Q1079" s="7">
        <f t="shared" si="157"/>
        <v>0</v>
      </c>
      <c r="R1079" s="7">
        <f t="shared" si="154"/>
        <v>0</v>
      </c>
      <c r="S1079" s="163">
        <f t="shared" si="155"/>
        <v>1789272.0916598765</v>
      </c>
    </row>
    <row r="1080" spans="1:19" ht="15.75" thickBot="1" x14ac:dyDescent="0.3">
      <c r="A1080" s="104">
        <v>60</v>
      </c>
      <c r="B1080" s="133">
        <v>42898</v>
      </c>
      <c r="C1080" s="89">
        <f>LN('Historical Rates'!C1061/'Historical Rates'!C1060)</f>
        <v>3.4006611615228386E-3</v>
      </c>
      <c r="D1080" s="89"/>
      <c r="E1080" s="89">
        <f>LN('Historical Rates'!E1061/'Historical Rates'!E1060)</f>
        <v>-1.7022246506989828E-3</v>
      </c>
      <c r="F1080" s="89">
        <f>LN('Historical Rates'!F1061/'Historical Rates'!F1060)</f>
        <v>3.623192369420331E-3</v>
      </c>
      <c r="G1080" s="89">
        <f>LN('Historical Rates'!G1061/'Historical Rates'!G1060)</f>
        <v>-1.9729952759454591E-3</v>
      </c>
      <c r="H1080" s="89"/>
      <c r="I1080" s="89">
        <f>LN('Historical Rates'!I1061/'Historical Rates'!I1060)</f>
        <v>3.5026305512020745E-3</v>
      </c>
      <c r="K1080" s="10">
        <f t="shared" si="156"/>
        <v>1.4174986494851342E-3</v>
      </c>
      <c r="L1080" s="7">
        <f t="shared" si="158"/>
        <v>1197460.2735799104</v>
      </c>
      <c r="M1080" s="7">
        <f t="shared" si="159"/>
        <v>0</v>
      </c>
      <c r="N1080" s="7">
        <f t="shared" si="160"/>
        <v>-138385.92424589096</v>
      </c>
      <c r="O1080" s="7">
        <f t="shared" si="161"/>
        <v>-2272.719877566291</v>
      </c>
      <c r="P1080" s="7">
        <f t="shared" si="162"/>
        <v>-259465.8485191963</v>
      </c>
      <c r="Q1080" s="7">
        <f t="shared" si="157"/>
        <v>0</v>
      </c>
      <c r="R1080" s="7">
        <f t="shared" si="154"/>
        <v>0</v>
      </c>
      <c r="S1080" s="163">
        <f t="shared" si="155"/>
        <v>797335.78093725699</v>
      </c>
    </row>
    <row r="1081" spans="1:19" ht="15.75" thickBot="1" x14ac:dyDescent="0.3">
      <c r="A1081" s="104">
        <v>61</v>
      </c>
      <c r="B1081" s="133">
        <v>42899</v>
      </c>
      <c r="C1081" s="89">
        <f>LN('Historical Rates'!C1062/'Historical Rates'!C1061)</f>
        <v>3.8317256375283298E-3</v>
      </c>
      <c r="D1081" s="89"/>
      <c r="E1081" s="89">
        <f>LN('Historical Rates'!E1062/'Historical Rates'!E1061)</f>
        <v>7.6654737715871422E-3</v>
      </c>
      <c r="F1081" s="89">
        <f>LN('Historical Rates'!F1062/'Historical Rates'!F1061)</f>
        <v>1.8066852249490513E-3</v>
      </c>
      <c r="G1081" s="89">
        <f>LN('Historical Rates'!G1062/'Historical Rates'!G1061)</f>
        <v>9.3983922235320681E-3</v>
      </c>
      <c r="H1081" s="89"/>
      <c r="I1081" s="89">
        <f>LN('Historical Rates'!I1062/'Historical Rates'!I1061)</f>
        <v>6.9686693160934355E-3</v>
      </c>
      <c r="K1081" s="10">
        <f t="shared" si="156"/>
        <v>5.7018579020149188E-3</v>
      </c>
      <c r="L1081" s="7">
        <f t="shared" si="158"/>
        <v>1349249.1642840246</v>
      </c>
      <c r="M1081" s="7">
        <f t="shared" si="159"/>
        <v>0</v>
      </c>
      <c r="N1081" s="7">
        <f t="shared" si="160"/>
        <v>623180.77242514957</v>
      </c>
      <c r="O1081" s="7">
        <f t="shared" si="161"/>
        <v>-1133.2794410537913</v>
      </c>
      <c r="P1081" s="7">
        <f t="shared" si="162"/>
        <v>1235969.4129659815</v>
      </c>
      <c r="Q1081" s="7">
        <f t="shared" si="157"/>
        <v>0</v>
      </c>
      <c r="R1081" s="7">
        <f t="shared" si="154"/>
        <v>0</v>
      </c>
      <c r="S1081" s="163">
        <f t="shared" si="155"/>
        <v>3207266.0702341022</v>
      </c>
    </row>
    <row r="1082" spans="1:19" ht="15.75" thickBot="1" x14ac:dyDescent="0.3">
      <c r="A1082" s="104">
        <v>62</v>
      </c>
      <c r="B1082" s="133">
        <v>42900</v>
      </c>
      <c r="C1082" s="89">
        <f>LN('Historical Rates'!C1063/'Historical Rates'!C1062)</f>
        <v>-1.3600065352351758E-3</v>
      </c>
      <c r="D1082" s="89"/>
      <c r="E1082" s="89">
        <f>LN('Historical Rates'!E1063/'Historical Rates'!E1062)</f>
        <v>-2.4262269984521145E-3</v>
      </c>
      <c r="F1082" s="89">
        <f>LN('Historical Rates'!F1063/'Historical Rates'!F1062)</f>
        <v>1.8034269991507267E-3</v>
      </c>
      <c r="G1082" s="89">
        <f>LN('Historical Rates'!G1063/'Historical Rates'!G1062)</f>
        <v>-1.5602774951885418E-3</v>
      </c>
      <c r="H1082" s="89"/>
      <c r="I1082" s="89">
        <f>LN('Historical Rates'!I1063/'Historical Rates'!I1062)</f>
        <v>-3.4782643763246971E-3</v>
      </c>
      <c r="K1082" s="10">
        <f t="shared" si="156"/>
        <v>-1.5688313337276002E-3</v>
      </c>
      <c r="L1082" s="7">
        <f t="shared" si="158"/>
        <v>-478893.28586441779</v>
      </c>
      <c r="M1082" s="7">
        <f t="shared" si="159"/>
        <v>0</v>
      </c>
      <c r="N1082" s="7">
        <f t="shared" si="160"/>
        <v>-197245.21406340739</v>
      </c>
      <c r="O1082" s="7">
        <f t="shared" si="161"/>
        <v>-1131.2356537572764</v>
      </c>
      <c r="P1082" s="7">
        <f t="shared" si="162"/>
        <v>-205189.91056402936</v>
      </c>
      <c r="Q1082" s="7">
        <f t="shared" si="157"/>
        <v>0</v>
      </c>
      <c r="R1082" s="7">
        <f t="shared" si="154"/>
        <v>0</v>
      </c>
      <c r="S1082" s="163">
        <f t="shared" si="155"/>
        <v>-882459.64614561177</v>
      </c>
    </row>
    <row r="1083" spans="1:19" ht="15.75" thickBot="1" x14ac:dyDescent="0.3">
      <c r="A1083" s="104">
        <v>63</v>
      </c>
      <c r="B1083" s="133">
        <v>42901</v>
      </c>
      <c r="C1083" s="89">
        <f>LN('Historical Rates'!C1064/'Historical Rates'!C1063)</f>
        <v>9.8065585259648601E-4</v>
      </c>
      <c r="D1083" s="89"/>
      <c r="E1083" s="89">
        <f>LN('Historical Rates'!E1064/'Historical Rates'!E1063)</f>
        <v>9.8812842415628563E-4</v>
      </c>
      <c r="F1083" s="89">
        <f>LN('Historical Rates'!F1064/'Historical Rates'!F1063)</f>
        <v>-1.8034269991506827E-3</v>
      </c>
      <c r="G1083" s="89">
        <f>LN('Historical Rates'!G1064/'Historical Rates'!G1063)</f>
        <v>-1.5013867664882856E-3</v>
      </c>
      <c r="H1083" s="89"/>
      <c r="I1083" s="89">
        <f>LN('Historical Rates'!I1064/'Historical Rates'!I1063)</f>
        <v>0</v>
      </c>
      <c r="K1083" s="10">
        <f t="shared" si="156"/>
        <v>4.0770517590593388E-4</v>
      </c>
      <c r="L1083" s="7">
        <f t="shared" si="158"/>
        <v>345314.1520903749</v>
      </c>
      <c r="M1083" s="7">
        <f t="shared" si="159"/>
        <v>0</v>
      </c>
      <c r="N1083" s="7">
        <f t="shared" si="160"/>
        <v>80331.973335219125</v>
      </c>
      <c r="O1083" s="7">
        <f t="shared" si="161"/>
        <v>1131.2356537572487</v>
      </c>
      <c r="P1083" s="7">
        <f t="shared" si="162"/>
        <v>-197445.27322078811</v>
      </c>
      <c r="Q1083" s="7">
        <f t="shared" si="157"/>
        <v>0</v>
      </c>
      <c r="R1083" s="7">
        <f t="shared" si="154"/>
        <v>0</v>
      </c>
      <c r="S1083" s="163">
        <f t="shared" si="155"/>
        <v>229332.08785856317</v>
      </c>
    </row>
    <row r="1084" spans="1:19" ht="15.75" thickBot="1" x14ac:dyDescent="0.3">
      <c r="A1084" s="104">
        <v>64</v>
      </c>
      <c r="B1084" s="133">
        <v>42902</v>
      </c>
      <c r="C1084" s="89">
        <f>LN('Historical Rates'!C1065/'Historical Rates'!C1064)</f>
        <v>4.3538685637274765E-3</v>
      </c>
      <c r="D1084" s="89"/>
      <c r="E1084" s="89">
        <f>LN('Historical Rates'!E1065/'Historical Rates'!E1064)</f>
        <v>3.3856224225899887E-4</v>
      </c>
      <c r="F1084" s="89">
        <f>LN('Historical Rates'!F1065/'Historical Rates'!F1064)</f>
        <v>-1.8066852249489244E-3</v>
      </c>
      <c r="G1084" s="89">
        <f>LN('Historical Rates'!G1065/'Historical Rates'!G1064)</f>
        <v>-4.9073734269111278E-4</v>
      </c>
      <c r="H1084" s="89"/>
      <c r="I1084" s="89">
        <f>LN('Historical Rates'!I1065/'Historical Rates'!I1064)</f>
        <v>6.944472352810995E-3</v>
      </c>
      <c r="K1084" s="10">
        <f t="shared" si="156"/>
        <v>2.661766904503416E-3</v>
      </c>
      <c r="L1084" s="7">
        <f t="shared" si="158"/>
        <v>1533109.1202033777</v>
      </c>
      <c r="M1084" s="7">
        <f t="shared" si="159"/>
        <v>0</v>
      </c>
      <c r="N1084" s="7">
        <f t="shared" si="160"/>
        <v>27524.127788029571</v>
      </c>
      <c r="O1084" s="7">
        <f t="shared" si="161"/>
        <v>1133.2794410537119</v>
      </c>
      <c r="P1084" s="7">
        <f t="shared" si="162"/>
        <v>-64536.181395765816</v>
      </c>
      <c r="Q1084" s="7">
        <f t="shared" si="157"/>
        <v>0</v>
      </c>
      <c r="R1084" s="7">
        <f t="shared" ref="R1084:R1147" si="163">I1084*R$5</f>
        <v>0</v>
      </c>
      <c r="S1084" s="163">
        <f t="shared" ref="S1084:S1147" si="164">SUM(L1084:R1084)</f>
        <v>1497230.3460366952</v>
      </c>
    </row>
    <row r="1085" spans="1:19" ht="15.75" thickBot="1" x14ac:dyDescent="0.3">
      <c r="A1085" s="104">
        <v>65</v>
      </c>
      <c r="B1085" s="133">
        <v>42905</v>
      </c>
      <c r="C1085" s="89">
        <f>LN('Historical Rates'!C1066/'Historical Rates'!C1065)</f>
        <v>6.4329083532534579E-3</v>
      </c>
      <c r="D1085" s="89"/>
      <c r="E1085" s="89">
        <f>LN('Historical Rates'!E1066/'Historical Rates'!E1065)</f>
        <v>7.6714860656380609E-3</v>
      </c>
      <c r="F1085" s="89">
        <f>LN('Historical Rates'!F1066/'Historical Rates'!F1065)</f>
        <v>1.8066852249490513E-3</v>
      </c>
      <c r="G1085" s="89">
        <f>LN('Historical Rates'!G1066/'Historical Rates'!G1065)</f>
        <v>7.2749824143531249E-3</v>
      </c>
      <c r="H1085" s="89"/>
      <c r="I1085" s="89">
        <f>LN('Historical Rates'!I1066/'Historical Rates'!I1065)</f>
        <v>-6.9444723528110461E-3</v>
      </c>
      <c r="K1085" s="10">
        <f t="shared" si="156"/>
        <v>6.8346423234841216E-3</v>
      </c>
      <c r="L1085" s="7">
        <f t="shared" si="158"/>
        <v>2265192.5113150217</v>
      </c>
      <c r="M1085" s="7">
        <f t="shared" si="159"/>
        <v>0</v>
      </c>
      <c r="N1085" s="7">
        <f t="shared" si="160"/>
        <v>623669.55448381184</v>
      </c>
      <c r="O1085" s="7">
        <f t="shared" si="161"/>
        <v>-1133.2794410537913</v>
      </c>
      <c r="P1085" s="7">
        <f t="shared" si="162"/>
        <v>956722.7596111818</v>
      </c>
      <c r="Q1085" s="7">
        <f t="shared" si="157"/>
        <v>0</v>
      </c>
      <c r="R1085" s="7">
        <f t="shared" si="163"/>
        <v>0</v>
      </c>
      <c r="S1085" s="163">
        <f t="shared" si="164"/>
        <v>3844451.5459689614</v>
      </c>
    </row>
    <row r="1086" spans="1:19" ht="15.75" thickBot="1" x14ac:dyDescent="0.3">
      <c r="A1086" s="104">
        <v>66</v>
      </c>
      <c r="B1086" s="133">
        <v>42906</v>
      </c>
      <c r="C1086" s="89">
        <f>LN('Historical Rates'!C1067/'Historical Rates'!C1066)</f>
        <v>-4.3800645195457094E-4</v>
      </c>
      <c r="D1086" s="89"/>
      <c r="E1086" s="89">
        <f>LN('Historical Rates'!E1067/'Historical Rates'!E1066)</f>
        <v>1.0911381092365701E-3</v>
      </c>
      <c r="F1086" s="89">
        <f>LN('Historical Rates'!F1067/'Historical Rates'!F1066)</f>
        <v>-5.4298775943693997E-3</v>
      </c>
      <c r="G1086" s="89">
        <f>LN('Historical Rates'!G1067/'Historical Rates'!G1066)</f>
        <v>1.7040963286392135E-3</v>
      </c>
      <c r="H1086" s="89"/>
      <c r="I1086" s="89">
        <f>LN('Historical Rates'!I1067/'Historical Rates'!I1066)</f>
        <v>3.4782643763247925E-3</v>
      </c>
      <c r="K1086" s="10">
        <f t="shared" ref="K1086:K1149" si="165">SUMPRODUCT(C1086:I1086,$L$6:$R$6)</f>
        <v>2.8797121933473151E-4</v>
      </c>
      <c r="L1086" s="7">
        <f t="shared" si="158"/>
        <v>-154233.33901117451</v>
      </c>
      <c r="M1086" s="7">
        <f t="shared" si="159"/>
        <v>0</v>
      </c>
      <c r="N1086" s="7">
        <f t="shared" si="160"/>
        <v>88706.361798140148</v>
      </c>
      <c r="O1086" s="7">
        <f t="shared" si="161"/>
        <v>3405.9993186200932</v>
      </c>
      <c r="P1086" s="7">
        <f t="shared" si="162"/>
        <v>224103.32414857921</v>
      </c>
      <c r="Q1086" s="7">
        <f t="shared" si="157"/>
        <v>0</v>
      </c>
      <c r="R1086" s="7">
        <f t="shared" si="163"/>
        <v>0</v>
      </c>
      <c r="S1086" s="163">
        <f t="shared" si="164"/>
        <v>161982.34625416494</v>
      </c>
    </row>
    <row r="1087" spans="1:19" ht="15.75" thickBot="1" x14ac:dyDescent="0.3">
      <c r="A1087" s="104">
        <v>67</v>
      </c>
      <c r="B1087" s="133">
        <v>42907</v>
      </c>
      <c r="C1087" s="89">
        <f>LN('Historical Rates'!C1068/'Historical Rates'!C1067)</f>
        <v>6.7365524220272194E-3</v>
      </c>
      <c r="D1087" s="89"/>
      <c r="E1087" s="89">
        <f>LN('Historical Rates'!E1068/'Historical Rates'!E1067)</f>
        <v>3.7957064829385657E-3</v>
      </c>
      <c r="F1087" s="89">
        <f>LN('Historical Rates'!F1068/'Historical Rates'!F1067)</f>
        <v>-9.1158334080093818E-3</v>
      </c>
      <c r="G1087" s="89">
        <f>LN('Historical Rates'!G1068/'Historical Rates'!G1067)</f>
        <v>5.185679768327886E-3</v>
      </c>
      <c r="H1087" s="89"/>
      <c r="I1087" s="89">
        <f>LN('Historical Rates'!I1068/'Historical Rates'!I1067)</f>
        <v>0</v>
      </c>
      <c r="K1087" s="10">
        <f t="shared" si="165"/>
        <v>5.9882726356200022E-3</v>
      </c>
      <c r="L1087" s="7">
        <f t="shared" si="158"/>
        <v>2372113.3988702884</v>
      </c>
      <c r="M1087" s="7">
        <f t="shared" si="159"/>
        <v>0</v>
      </c>
      <c r="N1087" s="7">
        <f t="shared" si="160"/>
        <v>308579.92192269192</v>
      </c>
      <c r="O1087" s="7">
        <f t="shared" si="161"/>
        <v>5718.088821842045</v>
      </c>
      <c r="P1087" s="7">
        <f t="shared" si="162"/>
        <v>681961.49156680435</v>
      </c>
      <c r="Q1087" s="7">
        <f t="shared" ref="Q1087:Q1150" si="166">H1087*Q$5</f>
        <v>0</v>
      </c>
      <c r="R1087" s="7">
        <f t="shared" si="163"/>
        <v>0</v>
      </c>
      <c r="S1087" s="163">
        <f t="shared" si="164"/>
        <v>3368372.9011816266</v>
      </c>
    </row>
    <row r="1088" spans="1:19" ht="15.75" thickBot="1" x14ac:dyDescent="0.3">
      <c r="A1088" s="104">
        <v>68</v>
      </c>
      <c r="B1088" s="133">
        <v>42908</v>
      </c>
      <c r="C1088" s="89">
        <f>LN('Historical Rates'!C1069/'Historical Rates'!C1068)</f>
        <v>1.4074306396511268E-2</v>
      </c>
      <c r="D1088" s="89"/>
      <c r="E1088" s="89">
        <f>LN('Historical Rates'!E1069/'Historical Rates'!E1068)</f>
        <v>1.2980186395800496E-2</v>
      </c>
      <c r="F1088" s="89">
        <f>LN('Historical Rates'!F1069/'Historical Rates'!F1068)</f>
        <v>1.8298266770761572E-3</v>
      </c>
      <c r="G1088" s="89">
        <f>LN('Historical Rates'!G1069/'Historical Rates'!G1068)</f>
        <v>1.3579083287527667E-2</v>
      </c>
      <c r="H1088" s="89"/>
      <c r="I1088" s="89">
        <f>LN('Historical Rates'!I1069/'Historical Rates'!I1068)</f>
        <v>2.061928720273561E-2</v>
      </c>
      <c r="K1088" s="10">
        <f t="shared" si="165"/>
        <v>1.3859316896459146E-2</v>
      </c>
      <c r="L1088" s="7">
        <f t="shared" si="158"/>
        <v>4955925.329669361</v>
      </c>
      <c r="M1088" s="7">
        <f t="shared" si="159"/>
        <v>0</v>
      </c>
      <c r="N1088" s="7">
        <f t="shared" si="160"/>
        <v>1055251.4854776596</v>
      </c>
      <c r="O1088" s="7">
        <f t="shared" si="161"/>
        <v>-1147.7953797295611</v>
      </c>
      <c r="P1088" s="7">
        <f t="shared" si="162"/>
        <v>1785766.2460052443</v>
      </c>
      <c r="Q1088" s="7">
        <f t="shared" si="166"/>
        <v>0</v>
      </c>
      <c r="R1088" s="7">
        <f t="shared" si="163"/>
        <v>0</v>
      </c>
      <c r="S1088" s="163">
        <f t="shared" si="164"/>
        <v>7795795.2657725355</v>
      </c>
    </row>
    <row r="1089" spans="1:19" ht="15.75" thickBot="1" x14ac:dyDescent="0.3">
      <c r="A1089" s="104">
        <v>69</v>
      </c>
      <c r="B1089" s="133">
        <v>42909</v>
      </c>
      <c r="C1089" s="89">
        <f>LN('Historical Rates'!C1070/'Historical Rates'!C1069)</f>
        <v>4.1290144453670257E-3</v>
      </c>
      <c r="D1089" s="89"/>
      <c r="E1089" s="89">
        <f>LN('Historical Rates'!E1070/'Historical Rates'!E1069)</f>
        <v>5.6484932193687186E-3</v>
      </c>
      <c r="F1089" s="89">
        <f>LN('Historical Rates'!F1070/'Historical Rates'!F1069)</f>
        <v>1.8264845260345028E-3</v>
      </c>
      <c r="G1089" s="89">
        <f>LN('Historical Rates'!G1070/'Historical Rates'!G1069)</f>
        <v>3.9013108433698647E-3</v>
      </c>
      <c r="H1089" s="89"/>
      <c r="I1089" s="89">
        <f>LN('Historical Rates'!I1070/'Historical Rates'!I1069)</f>
        <v>3.3955890011383287E-3</v>
      </c>
      <c r="K1089" s="10">
        <f t="shared" si="165"/>
        <v>4.3112363855395356E-3</v>
      </c>
      <c r="L1089" s="7">
        <f t="shared" si="158"/>
        <v>1453932.2009813224</v>
      </c>
      <c r="M1089" s="7">
        <f t="shared" si="159"/>
        <v>0</v>
      </c>
      <c r="N1089" s="7">
        <f t="shared" si="160"/>
        <v>459206.1068073542</v>
      </c>
      <c r="O1089" s="7">
        <f t="shared" si="161"/>
        <v>-1145.6989486456625</v>
      </c>
      <c r="P1089" s="7">
        <f t="shared" si="162"/>
        <v>513055.93107770104</v>
      </c>
      <c r="Q1089" s="7">
        <f t="shared" si="166"/>
        <v>0</v>
      </c>
      <c r="R1089" s="7">
        <f t="shared" si="163"/>
        <v>0</v>
      </c>
      <c r="S1089" s="163">
        <f t="shared" si="164"/>
        <v>2425048.5399177317</v>
      </c>
    </row>
    <row r="1090" spans="1:19" ht="15.75" thickBot="1" x14ac:dyDescent="0.3">
      <c r="A1090" s="104">
        <v>70</v>
      </c>
      <c r="B1090" s="133">
        <v>42912</v>
      </c>
      <c r="C1090" s="89">
        <f>LN('Historical Rates'!C1071/'Historical Rates'!C1070)</f>
        <v>-2.2917918084347615E-3</v>
      </c>
      <c r="D1090" s="89"/>
      <c r="E1090" s="89">
        <f>LN('Historical Rates'!E1071/'Historical Rates'!E1070)</f>
        <v>-2.2720128027627468E-3</v>
      </c>
      <c r="F1090" s="89">
        <f>LN('Historical Rates'!F1071/'Historical Rates'!F1070)</f>
        <v>-1.8264845260344098E-3</v>
      </c>
      <c r="G1090" s="89">
        <f>LN('Historical Rates'!G1071/'Historical Rates'!G1070)</f>
        <v>-2.2912926064970148E-3</v>
      </c>
      <c r="H1090" s="89"/>
      <c r="I1090" s="89">
        <f>LN('Historical Rates'!I1071/'Historical Rates'!I1070)</f>
        <v>-3.3955890011382718E-3</v>
      </c>
      <c r="K1090" s="10">
        <f t="shared" si="165"/>
        <v>-2.2967067814220945E-3</v>
      </c>
      <c r="L1090" s="7">
        <f t="shared" si="158"/>
        <v>-806998.84980235971</v>
      </c>
      <c r="M1090" s="7">
        <f t="shared" si="159"/>
        <v>0</v>
      </c>
      <c r="N1090" s="7">
        <f t="shared" si="160"/>
        <v>-184708.04748345769</v>
      </c>
      <c r="O1090" s="7">
        <f t="shared" si="161"/>
        <v>1145.6989486456043</v>
      </c>
      <c r="P1090" s="7">
        <f t="shared" si="162"/>
        <v>-301324.68516206596</v>
      </c>
      <c r="Q1090" s="7">
        <f t="shared" si="166"/>
        <v>0</v>
      </c>
      <c r="R1090" s="7">
        <f t="shared" si="163"/>
        <v>0</v>
      </c>
      <c r="S1090" s="163">
        <f t="shared" si="164"/>
        <v>-1291885.8834992377</v>
      </c>
    </row>
    <row r="1091" spans="1:19" ht="15.75" thickBot="1" x14ac:dyDescent="0.3">
      <c r="A1091" s="104">
        <v>71</v>
      </c>
      <c r="B1091" s="133">
        <v>42913</v>
      </c>
      <c r="C1091" s="89">
        <f>LN('Historical Rates'!C1072/'Historical Rates'!C1071)</f>
        <v>-5.7679487395743941E-3</v>
      </c>
      <c r="D1091" s="89"/>
      <c r="E1091" s="89">
        <f>LN('Historical Rates'!E1072/'Historical Rates'!E1071)</f>
        <v>-5.7716252014203204E-3</v>
      </c>
      <c r="F1091" s="89">
        <f>LN('Historical Rates'!F1072/'Historical Rates'!F1071)</f>
        <v>5.4694758045354761E-3</v>
      </c>
      <c r="G1091" s="89">
        <f>LN('Historical Rates'!G1072/'Historical Rates'!G1071)</f>
        <v>-5.7662877689827743E-3</v>
      </c>
      <c r="H1091" s="89"/>
      <c r="I1091" s="89">
        <f>LN('Historical Rates'!I1072/'Historical Rates'!I1071)</f>
        <v>-6.8259650703998706E-3</v>
      </c>
      <c r="K1091" s="10">
        <f t="shared" si="165"/>
        <v>-5.7991756012338008E-3</v>
      </c>
      <c r="L1091" s="7">
        <f t="shared" si="158"/>
        <v>-2031043.1259175211</v>
      </c>
      <c r="M1091" s="7">
        <f t="shared" si="159"/>
        <v>0</v>
      </c>
      <c r="N1091" s="7">
        <f t="shared" si="160"/>
        <v>-469216.3796191375</v>
      </c>
      <c r="O1091" s="7">
        <f t="shared" si="161"/>
        <v>-3430.8380879109682</v>
      </c>
      <c r="P1091" s="7">
        <f t="shared" si="162"/>
        <v>-758316.4374623358</v>
      </c>
      <c r="Q1091" s="7">
        <f t="shared" si="166"/>
        <v>0</v>
      </c>
      <c r="R1091" s="7">
        <f t="shared" si="163"/>
        <v>0</v>
      </c>
      <c r="S1091" s="163">
        <f t="shared" si="164"/>
        <v>-3262006.7810869054</v>
      </c>
    </row>
    <row r="1092" spans="1:19" ht="15.75" thickBot="1" x14ac:dyDescent="0.3">
      <c r="A1092" s="104">
        <v>72</v>
      </c>
      <c r="B1092" s="133">
        <v>42914</v>
      </c>
      <c r="C1092" s="89">
        <f>LN('Historical Rates'!C1073/'Historical Rates'!C1072)</f>
        <v>-9.2425813669325448E-3</v>
      </c>
      <c r="D1092" s="89"/>
      <c r="E1092" s="89">
        <f>LN('Historical Rates'!E1073/'Historical Rates'!E1072)</f>
        <v>-1.0479579569698313E-3</v>
      </c>
      <c r="F1092" s="89">
        <f>LN('Historical Rates'!F1073/'Historical Rates'!F1072)</f>
        <v>-7.2993024816116079E-3</v>
      </c>
      <c r="G1092" s="89">
        <f>LN('Historical Rates'!G1073/'Historical Rates'!G1072)</f>
        <v>-1.5893248716184612E-3</v>
      </c>
      <c r="H1092" s="89"/>
      <c r="I1092" s="89">
        <f>LN('Historical Rates'!I1073/'Historical Rates'!I1072)</f>
        <v>-1.3793322132335873E-2</v>
      </c>
      <c r="K1092" s="10">
        <f t="shared" si="165"/>
        <v>-6.3008175983633799E-3</v>
      </c>
      <c r="L1092" s="7">
        <f t="shared" si="158"/>
        <v>-3254550.6554600322</v>
      </c>
      <c r="M1092" s="7">
        <f t="shared" si="159"/>
        <v>0</v>
      </c>
      <c r="N1092" s="7">
        <f t="shared" si="160"/>
        <v>-85195.940727656154</v>
      </c>
      <c r="O1092" s="7">
        <f t="shared" si="161"/>
        <v>4578.6334676405131</v>
      </c>
      <c r="P1092" s="7">
        <f t="shared" si="162"/>
        <v>-209009.89040104844</v>
      </c>
      <c r="Q1092" s="7">
        <f t="shared" si="166"/>
        <v>0</v>
      </c>
      <c r="R1092" s="7">
        <f t="shared" si="163"/>
        <v>0</v>
      </c>
      <c r="S1092" s="163">
        <f t="shared" si="164"/>
        <v>-3544177.8531210963</v>
      </c>
    </row>
    <row r="1093" spans="1:19" ht="15.75" thickBot="1" x14ac:dyDescent="0.3">
      <c r="A1093" s="104">
        <v>73</v>
      </c>
      <c r="B1093" s="133">
        <v>42915</v>
      </c>
      <c r="C1093" s="89">
        <f>LN('Historical Rates'!C1074/'Historical Rates'!C1073)</f>
        <v>3.4721180679836532E-3</v>
      </c>
      <c r="D1093" s="89"/>
      <c r="E1093" s="89">
        <f>LN('Historical Rates'!E1074/'Historical Rates'!E1073)</f>
        <v>1.2776047666800646E-2</v>
      </c>
      <c r="F1093" s="89">
        <f>LN('Historical Rates'!F1074/'Historical Rates'!F1073)</f>
        <v>-5.5096558109696955E-3</v>
      </c>
      <c r="G1093" s="89">
        <f>LN('Historical Rates'!G1074/'Historical Rates'!G1073)</f>
        <v>9.7955091140443807E-3</v>
      </c>
      <c r="H1093" s="89"/>
      <c r="I1093" s="89">
        <f>LN('Historical Rates'!I1074/'Historical Rates'!I1073)</f>
        <v>0</v>
      </c>
      <c r="K1093" s="10">
        <f t="shared" si="165"/>
        <v>6.3163725409152091E-3</v>
      </c>
      <c r="L1093" s="7">
        <f t="shared" si="158"/>
        <v>1222622.088502225</v>
      </c>
      <c r="M1093" s="7">
        <f t="shared" si="159"/>
        <v>0</v>
      </c>
      <c r="N1093" s="7">
        <f t="shared" si="160"/>
        <v>1038655.5992205635</v>
      </c>
      <c r="O1093" s="7">
        <f t="shared" si="161"/>
        <v>3456.041800546961</v>
      </c>
      <c r="P1093" s="7">
        <f t="shared" si="162"/>
        <v>1288193.699670726</v>
      </c>
      <c r="Q1093" s="7">
        <f t="shared" si="166"/>
        <v>0</v>
      </c>
      <c r="R1093" s="7">
        <f t="shared" si="163"/>
        <v>0</v>
      </c>
      <c r="S1093" s="163">
        <f t="shared" si="164"/>
        <v>3552927.4291940616</v>
      </c>
    </row>
    <row r="1094" spans="1:19" ht="15.75" thickBot="1" x14ac:dyDescent="0.3">
      <c r="A1094" s="104">
        <v>74</v>
      </c>
      <c r="B1094" s="133">
        <v>42916</v>
      </c>
      <c r="C1094" s="89">
        <f>LN('Historical Rates'!C1075/'Historical Rates'!C1074)</f>
        <v>-5.181599889793595E-3</v>
      </c>
      <c r="D1094" s="89"/>
      <c r="E1094" s="89">
        <f>LN('Historical Rates'!E1075/'Historical Rates'!E1074)</f>
        <v>-7.9033075366209118E-4</v>
      </c>
      <c r="F1094" s="89">
        <f>LN('Historical Rates'!F1075/'Historical Rates'!F1074)</f>
        <v>3.6764747293086273E-3</v>
      </c>
      <c r="G1094" s="89">
        <f>LN('Historical Rates'!G1075/'Historical Rates'!G1074)</f>
        <v>-2.5888633881669394E-3</v>
      </c>
      <c r="H1094" s="89"/>
      <c r="I1094" s="89">
        <f>LN('Historical Rates'!I1075/'Historical Rates'!I1074)</f>
        <v>-6.9686693160933158E-3</v>
      </c>
      <c r="K1094" s="10">
        <f t="shared" si="165"/>
        <v>-3.9673072565171285E-3</v>
      </c>
      <c r="L1094" s="7">
        <f t="shared" si="158"/>
        <v>-1824574.6126718898</v>
      </c>
      <c r="M1094" s="7">
        <f t="shared" si="159"/>
        <v>0</v>
      </c>
      <c r="N1094" s="7">
        <f t="shared" si="160"/>
        <v>-64251.596732880884</v>
      </c>
      <c r="O1094" s="7">
        <f t="shared" si="161"/>
        <v>-2306.1423034534228</v>
      </c>
      <c r="P1094" s="7">
        <f t="shared" si="162"/>
        <v>-340457.80235795415</v>
      </c>
      <c r="Q1094" s="7">
        <f t="shared" si="166"/>
        <v>0</v>
      </c>
      <c r="R1094" s="7">
        <f t="shared" si="163"/>
        <v>0</v>
      </c>
      <c r="S1094" s="163">
        <f t="shared" si="164"/>
        <v>-2231590.1540661785</v>
      </c>
    </row>
    <row r="1095" spans="1:19" ht="15.75" thickBot="1" x14ac:dyDescent="0.3">
      <c r="A1095" s="104">
        <v>75</v>
      </c>
      <c r="B1095" s="133">
        <v>42919</v>
      </c>
      <c r="C1095" s="89">
        <f>LN('Historical Rates'!C1076/'Historical Rates'!C1075)</f>
        <v>-4.5521233472226846E-3</v>
      </c>
      <c r="D1095" s="89"/>
      <c r="E1095" s="89">
        <f>LN('Historical Rates'!E1076/'Historical Rates'!E1075)</f>
        <v>-3.6052807193758547E-3</v>
      </c>
      <c r="F1095" s="89">
        <f>LN('Historical Rates'!F1076/'Historical Rates'!F1075)</f>
        <v>-3.6764747293087483E-3</v>
      </c>
      <c r="G1095" s="89">
        <f>LN('Historical Rates'!G1076/'Historical Rates'!G1075)</f>
        <v>-4.8685151642900368E-3</v>
      </c>
      <c r="H1095" s="89"/>
      <c r="I1095" s="89">
        <f>LN('Historical Rates'!I1076/'Historical Rates'!I1075)</f>
        <v>-3.5026305512020003E-3</v>
      </c>
      <c r="K1095" s="10">
        <f t="shared" si="165"/>
        <v>-4.5048657368630266E-3</v>
      </c>
      <c r="L1095" s="7">
        <f t="shared" si="158"/>
        <v>-1602919.7293780912</v>
      </c>
      <c r="M1095" s="7">
        <f t="shared" si="159"/>
        <v>0</v>
      </c>
      <c r="N1095" s="7">
        <f t="shared" si="160"/>
        <v>-293098.85996060935</v>
      </c>
      <c r="O1095" s="7">
        <f t="shared" si="161"/>
        <v>2306.1423034534987</v>
      </c>
      <c r="P1095" s="7">
        <f t="shared" si="162"/>
        <v>-640251.61820306792</v>
      </c>
      <c r="Q1095" s="7">
        <f t="shared" si="166"/>
        <v>0</v>
      </c>
      <c r="R1095" s="7">
        <f t="shared" si="163"/>
        <v>0</v>
      </c>
      <c r="S1095" s="163">
        <f t="shared" si="164"/>
        <v>-2533964.0652383147</v>
      </c>
    </row>
    <row r="1096" spans="1:19" ht="15.75" thickBot="1" x14ac:dyDescent="0.3">
      <c r="A1096" s="104">
        <v>76</v>
      </c>
      <c r="B1096" s="133">
        <v>42920</v>
      </c>
      <c r="C1096" s="89">
        <f>LN('Historical Rates'!C1077/'Historical Rates'!C1076)</f>
        <v>1.3740555531437286E-3</v>
      </c>
      <c r="D1096" s="89"/>
      <c r="E1096" s="89">
        <f>LN('Historical Rates'!E1077/'Historical Rates'!E1076)</f>
        <v>-3.0143615940964341E-3</v>
      </c>
      <c r="F1096" s="89">
        <f>LN('Historical Rates'!F1077/'Historical Rates'!F1076)</f>
        <v>-3.6900410874537957E-3</v>
      </c>
      <c r="G1096" s="89">
        <f>LN('Historical Rates'!G1077/'Historical Rates'!G1076)</f>
        <v>-1.8580681442546627E-3</v>
      </c>
      <c r="H1096" s="89"/>
      <c r="I1096" s="89">
        <f>LN('Historical Rates'!I1077/'Historical Rates'!I1076)</f>
        <v>-3.5149421074446084E-3</v>
      </c>
      <c r="K1096" s="10">
        <f t="shared" si="165"/>
        <v>-5.7882009514629413E-6</v>
      </c>
      <c r="L1096" s="7">
        <f t="shared" si="158"/>
        <v>483840.30646695592</v>
      </c>
      <c r="M1096" s="7">
        <f t="shared" si="159"/>
        <v>0</v>
      </c>
      <c r="N1096" s="7">
        <f t="shared" si="160"/>
        <v>-245058.84992269403</v>
      </c>
      <c r="O1096" s="7">
        <f t="shared" si="161"/>
        <v>2314.6520729271424</v>
      </c>
      <c r="P1096" s="7">
        <f t="shared" si="162"/>
        <v>-244351.94221359689</v>
      </c>
      <c r="Q1096" s="7">
        <f t="shared" si="166"/>
        <v>0</v>
      </c>
      <c r="R1096" s="7">
        <f t="shared" si="163"/>
        <v>0</v>
      </c>
      <c r="S1096" s="163">
        <f t="shared" si="164"/>
        <v>-3255.8335964078724</v>
      </c>
    </row>
    <row r="1097" spans="1:19" ht="15.75" thickBot="1" x14ac:dyDescent="0.3">
      <c r="A1097" s="104">
        <v>77</v>
      </c>
      <c r="B1097" s="133">
        <v>42921</v>
      </c>
      <c r="C1097" s="89">
        <f>LN('Historical Rates'!C1078/'Historical Rates'!C1077)</f>
        <v>6.0049028467600192E-3</v>
      </c>
      <c r="D1097" s="89"/>
      <c r="E1097" s="89">
        <f>LN('Historical Rates'!E1078/'Historical Rates'!E1077)</f>
        <v>3.998909738715699E-3</v>
      </c>
      <c r="F1097" s="89">
        <f>LN('Historical Rates'!F1078/'Historical Rates'!F1077)</f>
        <v>5.5299680094611755E-3</v>
      </c>
      <c r="G1097" s="89">
        <f>LN('Historical Rates'!G1078/'Historical Rates'!G1077)</f>
        <v>1.7682410613286609E-3</v>
      </c>
      <c r="H1097" s="89"/>
      <c r="I1097" s="89">
        <f>LN('Historical Rates'!I1078/'Historical Rates'!I1077)</f>
        <v>3.5149421074445919E-3</v>
      </c>
      <c r="K1097" s="10">
        <f t="shared" si="165"/>
        <v>4.7443107095530993E-3</v>
      </c>
      <c r="L1097" s="7">
        <f t="shared" si="158"/>
        <v>2114480.7624650327</v>
      </c>
      <c r="M1097" s="7">
        <f t="shared" si="159"/>
        <v>0</v>
      </c>
      <c r="N1097" s="7">
        <f t="shared" si="160"/>
        <v>325099.75692152459</v>
      </c>
      <c r="O1097" s="7">
        <f t="shared" si="161"/>
        <v>-3468.7830332947115</v>
      </c>
      <c r="P1097" s="7">
        <f t="shared" si="162"/>
        <v>232538.90820608739</v>
      </c>
      <c r="Q1097" s="7">
        <f t="shared" si="166"/>
        <v>0</v>
      </c>
      <c r="R1097" s="7">
        <f t="shared" si="163"/>
        <v>0</v>
      </c>
      <c r="S1097" s="163">
        <f t="shared" si="164"/>
        <v>2668650.6445593503</v>
      </c>
    </row>
    <row r="1098" spans="1:19" ht="15.75" thickBot="1" x14ac:dyDescent="0.3">
      <c r="A1098" s="104">
        <v>78</v>
      </c>
      <c r="B1098" s="133">
        <v>42926</v>
      </c>
      <c r="C1098" s="89">
        <f>LN('Historical Rates'!C1079/'Historical Rates'!C1078)</f>
        <v>4.8583592645746508E-3</v>
      </c>
      <c r="D1098" s="89"/>
      <c r="E1098" s="89">
        <f>LN('Historical Rates'!E1079/'Historical Rates'!E1078)</f>
        <v>2.6479957599162994E-3</v>
      </c>
      <c r="F1098" s="89">
        <f>LN('Historical Rates'!F1079/'Historical Rates'!F1078)</f>
        <v>-7.3801072976225337E-3</v>
      </c>
      <c r="G1098" s="89">
        <f>LN('Historical Rates'!G1079/'Historical Rates'!G1078)</f>
        <v>2.3627592454822303E-3</v>
      </c>
      <c r="H1098" s="89"/>
      <c r="I1098" s="89">
        <f>LN('Historical Rates'!I1079/'Historical Rates'!I1078)</f>
        <v>0</v>
      </c>
      <c r="K1098" s="10">
        <f t="shared" si="165"/>
        <v>3.9847118103288658E-3</v>
      </c>
      <c r="L1098" s="7">
        <f t="shared" si="158"/>
        <v>1710753.2734904564</v>
      </c>
      <c r="M1098" s="7">
        <f t="shared" si="159"/>
        <v>0</v>
      </c>
      <c r="N1098" s="7">
        <f t="shared" si="160"/>
        <v>215274.37079749987</v>
      </c>
      <c r="O1098" s="7">
        <f t="shared" si="161"/>
        <v>4629.3199045796864</v>
      </c>
      <c r="P1098" s="7">
        <f t="shared" si="162"/>
        <v>310723.16287318367</v>
      </c>
      <c r="Q1098" s="7">
        <f t="shared" si="166"/>
        <v>0</v>
      </c>
      <c r="R1098" s="7">
        <f t="shared" si="163"/>
        <v>0</v>
      </c>
      <c r="S1098" s="163">
        <f t="shared" si="164"/>
        <v>2241380.1270657196</v>
      </c>
    </row>
    <row r="1099" spans="1:19" ht="15.75" thickBot="1" x14ac:dyDescent="0.3">
      <c r="A1099" s="104">
        <v>79</v>
      </c>
      <c r="B1099" s="133">
        <v>42927</v>
      </c>
      <c r="C1099" s="89">
        <f>LN('Historical Rates'!C1080/'Historical Rates'!C1079)</f>
        <v>7.6878511427915779E-3</v>
      </c>
      <c r="D1099" s="89"/>
      <c r="E1099" s="89">
        <f>LN('Historical Rates'!E1080/'Historical Rates'!E1079)</f>
        <v>1.3055086422298696E-2</v>
      </c>
      <c r="F1099" s="89">
        <f>LN('Historical Rates'!F1080/'Historical Rates'!F1079)</f>
        <v>0</v>
      </c>
      <c r="G1099" s="89">
        <f>LN('Historical Rates'!G1080/'Historical Rates'!G1079)</f>
        <v>9.4547888717321071E-3</v>
      </c>
      <c r="H1099" s="89"/>
      <c r="I1099" s="89">
        <f>LN('Historical Rates'!I1080/'Historical Rates'!I1079)</f>
        <v>3.5026305512020745E-3</v>
      </c>
      <c r="K1099" s="10">
        <f t="shared" si="165"/>
        <v>8.909977179284604E-3</v>
      </c>
      <c r="L1099" s="7">
        <f t="shared" si="158"/>
        <v>2707090.1496597119</v>
      </c>
      <c r="M1099" s="7">
        <f t="shared" si="159"/>
        <v>0</v>
      </c>
      <c r="N1099" s="7">
        <f t="shared" si="160"/>
        <v>1061340.6402720865</v>
      </c>
      <c r="O1099" s="7">
        <f t="shared" si="161"/>
        <v>0</v>
      </c>
      <c r="P1099" s="7">
        <f t="shared" si="162"/>
        <v>1243386.0572718577</v>
      </c>
      <c r="Q1099" s="7">
        <f t="shared" si="166"/>
        <v>0</v>
      </c>
      <c r="R1099" s="7">
        <f t="shared" si="163"/>
        <v>0</v>
      </c>
      <c r="S1099" s="163">
        <f t="shared" si="164"/>
        <v>5011816.8472036561</v>
      </c>
    </row>
    <row r="1100" spans="1:19" ht="15.75" thickBot="1" x14ac:dyDescent="0.3">
      <c r="A1100" s="104">
        <v>80</v>
      </c>
      <c r="B1100" s="133">
        <v>42928</v>
      </c>
      <c r="C1100" s="89">
        <f>LN('Historical Rates'!C1081/'Historical Rates'!C1080)</f>
        <v>2.3254401275498511E-3</v>
      </c>
      <c r="D1100" s="89"/>
      <c r="E1100" s="89">
        <f>LN('Historical Rates'!E1081/'Historical Rates'!E1080)</f>
        <v>3.0361268402391791E-3</v>
      </c>
      <c r="F1100" s="89">
        <f>LN('Historical Rates'!F1081/'Historical Rates'!F1080)</f>
        <v>-3.710579396535713E-3</v>
      </c>
      <c r="G1100" s="89">
        <f>LN('Historical Rates'!G1081/'Historical Rates'!G1080)</f>
        <v>-4.7358295986509123E-4</v>
      </c>
      <c r="H1100" s="89"/>
      <c r="I1100" s="89">
        <f>LN('Historical Rates'!I1081/'Historical Rates'!I1080)</f>
        <v>0</v>
      </c>
      <c r="K1100" s="10">
        <f t="shared" si="165"/>
        <v>1.7879679751775786E-3</v>
      </c>
      <c r="L1100" s="7">
        <f t="shared" si="158"/>
        <v>818847.28853214369</v>
      </c>
      <c r="M1100" s="7">
        <f t="shared" si="159"/>
        <v>0</v>
      </c>
      <c r="N1100" s="7">
        <f t="shared" si="160"/>
        <v>246828.3012713549</v>
      </c>
      <c r="O1100" s="7">
        <f t="shared" si="161"/>
        <v>2327.5351380649568</v>
      </c>
      <c r="P1100" s="7">
        <f t="shared" si="162"/>
        <v>-62280.232509297297</v>
      </c>
      <c r="Q1100" s="7">
        <f t="shared" si="166"/>
        <v>0</v>
      </c>
      <c r="R1100" s="7">
        <f t="shared" si="163"/>
        <v>0</v>
      </c>
      <c r="S1100" s="163">
        <f t="shared" si="164"/>
        <v>1005722.8924322664</v>
      </c>
    </row>
    <row r="1101" spans="1:19" ht="15.75" thickBot="1" x14ac:dyDescent="0.3">
      <c r="A1101" s="104">
        <v>81</v>
      </c>
      <c r="B1101" s="133">
        <v>42929</v>
      </c>
      <c r="C1101" s="89">
        <f>LN('Historical Rates'!C1082/'Historical Rates'!C1081)</f>
        <v>4.0261141433996341E-3</v>
      </c>
      <c r="D1101" s="89"/>
      <c r="E1101" s="89">
        <f>LN('Historical Rates'!E1082/'Historical Rates'!E1081)</f>
        <v>9.8772826512833999E-3</v>
      </c>
      <c r="F1101" s="89">
        <f>LN('Historical Rates'!F1082/'Historical Rates'!F1081)</f>
        <v>5.5607186846971792E-3</v>
      </c>
      <c r="G1101" s="89">
        <f>LN('Historical Rates'!G1082/'Historical Rates'!G1081)</f>
        <v>1.0250156016020619E-2</v>
      </c>
      <c r="H1101" s="89"/>
      <c r="I1101" s="89">
        <f>LN('Historical Rates'!I1082/'Historical Rates'!I1081)</f>
        <v>1.3889112160667093E-2</v>
      </c>
      <c r="K1101" s="10">
        <f t="shared" si="165"/>
        <v>6.338169982129967E-3</v>
      </c>
      <c r="L1101" s="7">
        <f t="shared" si="158"/>
        <v>1417698.357651236</v>
      </c>
      <c r="M1101" s="7">
        <f t="shared" si="159"/>
        <v>0</v>
      </c>
      <c r="N1101" s="7">
        <f t="shared" si="160"/>
        <v>802994.41567508643</v>
      </c>
      <c r="O1101" s="7">
        <f t="shared" si="161"/>
        <v>-3488.0720093499995</v>
      </c>
      <c r="P1101" s="7">
        <f t="shared" si="162"/>
        <v>1347983.6776986052</v>
      </c>
      <c r="Q1101" s="7">
        <f t="shared" si="166"/>
        <v>0</v>
      </c>
      <c r="R1101" s="7">
        <f t="shared" si="163"/>
        <v>0</v>
      </c>
      <c r="S1101" s="163">
        <f t="shared" si="164"/>
        <v>3565188.3790155775</v>
      </c>
    </row>
    <row r="1102" spans="1:19" ht="15.75" thickBot="1" x14ac:dyDescent="0.3">
      <c r="A1102" s="104">
        <v>82</v>
      </c>
      <c r="B1102" s="133">
        <v>42930</v>
      </c>
      <c r="C1102" s="89">
        <f>LN('Historical Rates'!C1083/'Historical Rates'!C1082)</f>
        <v>-2.926474470003979E-3</v>
      </c>
      <c r="D1102" s="89"/>
      <c r="E1102" s="89">
        <f>LN('Historical Rates'!E1083/'Historical Rates'!E1082)</f>
        <v>-8.5367998768315495E-3</v>
      </c>
      <c r="F1102" s="89">
        <f>LN('Historical Rates'!F1083/'Historical Rates'!F1082)</f>
        <v>1.1029523575499604E-2</v>
      </c>
      <c r="G1102" s="89">
        <f>LN('Historical Rates'!G1083/'Historical Rates'!G1082)</f>
        <v>-4.9057866113037356E-3</v>
      </c>
      <c r="H1102" s="89"/>
      <c r="I1102" s="89">
        <f>LN('Historical Rates'!I1083/'Historical Rates'!I1082)</f>
        <v>0</v>
      </c>
      <c r="K1102" s="10">
        <f t="shared" si="165"/>
        <v>-4.2250615283272027E-3</v>
      </c>
      <c r="L1102" s="7">
        <f t="shared" si="158"/>
        <v>-1030486.9415176674</v>
      </c>
      <c r="M1102" s="7">
        <f t="shared" si="159"/>
        <v>0</v>
      </c>
      <c r="N1102" s="7">
        <f t="shared" si="160"/>
        <v>-694017.05619316245</v>
      </c>
      <c r="O1102" s="7">
        <f t="shared" si="161"/>
        <v>-6918.4892532036365</v>
      </c>
      <c r="P1102" s="7">
        <f t="shared" si="162"/>
        <v>-645153.13405708503</v>
      </c>
      <c r="Q1102" s="7">
        <f t="shared" si="166"/>
        <v>0</v>
      </c>
      <c r="R1102" s="7">
        <f t="shared" si="163"/>
        <v>0</v>
      </c>
      <c r="S1102" s="163">
        <f t="shared" si="164"/>
        <v>-2376575.6210211185</v>
      </c>
    </row>
    <row r="1103" spans="1:19" ht="15.75" thickBot="1" x14ac:dyDescent="0.3">
      <c r="A1103" s="104">
        <v>83</v>
      </c>
      <c r="B1103" s="133">
        <v>42933</v>
      </c>
      <c r="C1103" s="89">
        <f>LN('Historical Rates'!C1084/'Historical Rates'!C1083)</f>
        <v>-2.5677094256867177E-3</v>
      </c>
      <c r="D1103" s="89"/>
      <c r="E1103" s="89">
        <f>LN('Historical Rates'!E1084/'Historical Rates'!E1083)</f>
        <v>-9.6496643507873101E-4</v>
      </c>
      <c r="F1103" s="89">
        <f>LN('Historical Rates'!F1084/'Historical Rates'!F1083)</f>
        <v>1.8264845260345028E-3</v>
      </c>
      <c r="G1103" s="89">
        <f>LN('Historical Rates'!G1084/'Historical Rates'!G1083)</f>
        <v>-7.8343662448112431E-3</v>
      </c>
      <c r="H1103" s="89"/>
      <c r="I1103" s="89">
        <f>LN('Historical Rates'!I1084/'Historical Rates'!I1083)</f>
        <v>-3.4542348680874461E-3</v>
      </c>
      <c r="K1103" s="10">
        <f t="shared" si="165"/>
        <v>-3.5805439387604165E-3</v>
      </c>
      <c r="L1103" s="7">
        <f t="shared" si="158"/>
        <v>-904156.54054155969</v>
      </c>
      <c r="M1103" s="7">
        <f t="shared" si="159"/>
        <v>0</v>
      </c>
      <c r="N1103" s="7">
        <f t="shared" si="160"/>
        <v>-78448.970839306232</v>
      </c>
      <c r="O1103" s="7">
        <f t="shared" si="161"/>
        <v>-1145.6989486456625</v>
      </c>
      <c r="P1103" s="7">
        <f t="shared" si="162"/>
        <v>-1030286.5445767501</v>
      </c>
      <c r="Q1103" s="7">
        <f t="shared" si="166"/>
        <v>0</v>
      </c>
      <c r="R1103" s="7">
        <f t="shared" si="163"/>
        <v>0</v>
      </c>
      <c r="S1103" s="163">
        <f t="shared" si="164"/>
        <v>-2014037.7549062618</v>
      </c>
    </row>
    <row r="1104" spans="1:19" ht="15.75" thickBot="1" x14ac:dyDescent="0.3">
      <c r="A1104" s="104">
        <v>84</v>
      </c>
      <c r="B1104" s="133">
        <v>42934</v>
      </c>
      <c r="C1104" s="89">
        <f>LN('Historical Rates'!C1085/'Historical Rates'!C1084)</f>
        <v>-3.372477672932383E-3</v>
      </c>
      <c r="D1104" s="89"/>
      <c r="E1104" s="89">
        <f>LN('Historical Rates'!E1085/'Historical Rates'!E1084)</f>
        <v>4.5579463219543221E-4</v>
      </c>
      <c r="F1104" s="89">
        <f>LN('Historical Rates'!F1085/'Historical Rates'!F1084)</f>
        <v>3.6429912785010087E-3</v>
      </c>
      <c r="G1104" s="89">
        <f>LN('Historical Rates'!G1085/'Historical Rates'!G1084)</f>
        <v>3.555243279042386E-3</v>
      </c>
      <c r="H1104" s="89"/>
      <c r="I1104" s="89">
        <f>LN('Historical Rates'!I1085/'Historical Rates'!I1084)</f>
        <v>3.4542348680873824E-3</v>
      </c>
      <c r="K1104" s="10">
        <f t="shared" si="165"/>
        <v>-1.218182446839747E-3</v>
      </c>
      <c r="L1104" s="7">
        <f t="shared" si="158"/>
        <v>-1187536.1422551505</v>
      </c>
      <c r="M1104" s="7">
        <f t="shared" si="159"/>
        <v>0</v>
      </c>
      <c r="N1104" s="7">
        <f t="shared" si="160"/>
        <v>37054.780881466009</v>
      </c>
      <c r="O1104" s="7">
        <f t="shared" si="161"/>
        <v>-2285.1391392653277</v>
      </c>
      <c r="P1104" s="7">
        <f t="shared" si="162"/>
        <v>467545.06984151679</v>
      </c>
      <c r="Q1104" s="7">
        <f t="shared" si="166"/>
        <v>0</v>
      </c>
      <c r="R1104" s="7">
        <f t="shared" si="163"/>
        <v>0</v>
      </c>
      <c r="S1104" s="163">
        <f t="shared" si="164"/>
        <v>-685221.43067143287</v>
      </c>
    </row>
    <row r="1105" spans="1:19" ht="15.75" thickBot="1" x14ac:dyDescent="0.3">
      <c r="A1105" s="104">
        <v>85</v>
      </c>
      <c r="B1105" s="133">
        <v>42935</v>
      </c>
      <c r="C1105" s="89">
        <f>LN('Historical Rates'!C1086/'Historical Rates'!C1085)</f>
        <v>8.9021232837035254E-4</v>
      </c>
      <c r="D1105" s="89"/>
      <c r="E1105" s="89">
        <f>LN('Historical Rates'!E1086/'Historical Rates'!E1085)</f>
        <v>9.7629413188825512E-3</v>
      </c>
      <c r="F1105" s="89">
        <f>LN('Historical Rates'!F1086/'Historical Rates'!F1085)</f>
        <v>1.8165309263977853E-3</v>
      </c>
      <c r="G1105" s="89">
        <f>LN('Historical Rates'!G1086/'Historical Rates'!G1085)</f>
        <v>9.858675220008755E-3</v>
      </c>
      <c r="H1105" s="89"/>
      <c r="I1105" s="89">
        <f>LN('Historical Rates'!I1086/'Historical Rates'!I1085)</f>
        <v>3.4423441909729197E-3</v>
      </c>
      <c r="K1105" s="10">
        <f t="shared" si="165"/>
        <v>4.2711969985085004E-3</v>
      </c>
      <c r="L1105" s="7">
        <f t="shared" si="158"/>
        <v>313466.66064113611</v>
      </c>
      <c r="M1105" s="7">
        <f t="shared" si="159"/>
        <v>0</v>
      </c>
      <c r="N1105" s="7">
        <f t="shared" si="160"/>
        <v>793698.79716944403</v>
      </c>
      <c r="O1105" s="7">
        <f t="shared" si="161"/>
        <v>-1139.4553542015387</v>
      </c>
      <c r="P1105" s="7">
        <f t="shared" si="162"/>
        <v>1296500.5858967185</v>
      </c>
      <c r="Q1105" s="7">
        <f t="shared" si="166"/>
        <v>0</v>
      </c>
      <c r="R1105" s="7">
        <f t="shared" si="163"/>
        <v>0</v>
      </c>
      <c r="S1105" s="163">
        <f t="shared" si="164"/>
        <v>2402526.5883530974</v>
      </c>
    </row>
    <row r="1106" spans="1:19" ht="15.75" thickBot="1" x14ac:dyDescent="0.3">
      <c r="A1106" s="104">
        <v>86</v>
      </c>
      <c r="B1106" s="133">
        <v>42936</v>
      </c>
      <c r="C1106" s="89">
        <f>LN('Historical Rates'!C1087/'Historical Rates'!C1086)</f>
        <v>3.374595464047812E-4</v>
      </c>
      <c r="D1106" s="89"/>
      <c r="E1106" s="89">
        <f>LN('Historical Rates'!E1087/'Historical Rates'!E1086)</f>
        <v>-2.2588670097281652E-3</v>
      </c>
      <c r="F1106" s="89">
        <f>LN('Historical Rates'!F1087/'Historical Rates'!F1086)</f>
        <v>1.8132371241807218E-3</v>
      </c>
      <c r="G1106" s="89">
        <f>LN('Historical Rates'!G1087/'Historical Rates'!G1086)</f>
        <v>1.2876794287318021E-3</v>
      </c>
      <c r="H1106" s="89"/>
      <c r="I1106" s="89">
        <f>LN('Historical Rates'!I1087/'Historical Rates'!I1086)</f>
        <v>0</v>
      </c>
      <c r="K1106" s="10">
        <f t="shared" si="165"/>
        <v>1.8381034712390527E-4</v>
      </c>
      <c r="L1106" s="7">
        <f t="shared" si="158"/>
        <v>118828.18709849518</v>
      </c>
      <c r="M1106" s="7">
        <f t="shared" si="159"/>
        <v>0</v>
      </c>
      <c r="N1106" s="7">
        <f t="shared" si="160"/>
        <v>-183639.33265883761</v>
      </c>
      <c r="O1106" s="7">
        <f t="shared" si="161"/>
        <v>-1137.3892508848414</v>
      </c>
      <c r="P1106" s="7">
        <f t="shared" si="162"/>
        <v>169340.92020899849</v>
      </c>
      <c r="Q1106" s="7">
        <f t="shared" si="166"/>
        <v>0</v>
      </c>
      <c r="R1106" s="7">
        <f t="shared" si="163"/>
        <v>0</v>
      </c>
      <c r="S1106" s="163">
        <f t="shared" si="164"/>
        <v>103392.38539777123</v>
      </c>
    </row>
    <row r="1107" spans="1:19" ht="15.75" thickBot="1" x14ac:dyDescent="0.3">
      <c r="A1107" s="104">
        <v>87</v>
      </c>
      <c r="B1107" s="133">
        <v>42937</v>
      </c>
      <c r="C1107" s="89">
        <f>LN('Historical Rates'!C1088/'Historical Rates'!C1087)</f>
        <v>-1.4119527193029331E-3</v>
      </c>
      <c r="D1107" s="89"/>
      <c r="E1107" s="89">
        <f>LN('Historical Rates'!E1088/'Historical Rates'!E1087)</f>
        <v>-3.758350751564441E-3</v>
      </c>
      <c r="F1107" s="89">
        <f>LN('Historical Rates'!F1088/'Historical Rates'!F1087)</f>
        <v>-1.8132371241808313E-3</v>
      </c>
      <c r="G1107" s="89">
        <f>LN('Historical Rates'!G1088/'Historical Rates'!G1087)</f>
        <v>-5.9253348687672742E-3</v>
      </c>
      <c r="H1107" s="89"/>
      <c r="I1107" s="89">
        <f>LN('Historical Rates'!I1088/'Historical Rates'!I1087)</f>
        <v>-3.4423441909729015E-3</v>
      </c>
      <c r="K1107" s="10">
        <f t="shared" si="165"/>
        <v>-2.8103773978369519E-3</v>
      </c>
      <c r="L1107" s="7">
        <f t="shared" si="158"/>
        <v>-497184.87353831413</v>
      </c>
      <c r="M1107" s="7">
        <f t="shared" si="159"/>
        <v>0</v>
      </c>
      <c r="N1107" s="7">
        <f t="shared" si="160"/>
        <v>-305543.009368308</v>
      </c>
      <c r="O1107" s="7">
        <f t="shared" si="161"/>
        <v>1137.3892508849101</v>
      </c>
      <c r="P1107" s="7">
        <f t="shared" si="162"/>
        <v>-779232.49904810288</v>
      </c>
      <c r="Q1107" s="7">
        <f t="shared" si="166"/>
        <v>0</v>
      </c>
      <c r="R1107" s="7">
        <f t="shared" si="163"/>
        <v>0</v>
      </c>
      <c r="S1107" s="163">
        <f t="shared" si="164"/>
        <v>-1580822.9927038401</v>
      </c>
    </row>
    <row r="1108" spans="1:19" ht="15.75" thickBot="1" x14ac:dyDescent="0.3">
      <c r="A1108" s="104">
        <v>88</v>
      </c>
      <c r="B1108" s="133">
        <v>42940</v>
      </c>
      <c r="C1108" s="89">
        <f>LN('Historical Rates'!C1089/'Historical Rates'!C1088)</f>
        <v>-1.7831344842104161E-3</v>
      </c>
      <c r="D1108" s="89"/>
      <c r="E1108" s="89">
        <f>LN('Historical Rates'!E1089/'Historical Rates'!E1088)</f>
        <v>1.030827406351072E-2</v>
      </c>
      <c r="F1108" s="89">
        <f>LN('Historical Rates'!F1089/'Historical Rates'!F1088)</f>
        <v>3.623192369420331E-3</v>
      </c>
      <c r="G1108" s="89">
        <f>LN('Historical Rates'!G1089/'Historical Rates'!G1088)</f>
        <v>6.5100960105106461E-3</v>
      </c>
      <c r="H1108" s="89"/>
      <c r="I1108" s="89">
        <f>LN('Historical Rates'!I1089/'Historical Rates'!I1088)</f>
        <v>3.4423441909729197E-3</v>
      </c>
      <c r="K1108" s="10">
        <f t="shared" si="165"/>
        <v>1.891583582123731E-3</v>
      </c>
      <c r="L1108" s="7">
        <f t="shared" si="158"/>
        <v>-627887.5212419593</v>
      </c>
      <c r="M1108" s="7">
        <f t="shared" si="159"/>
        <v>0</v>
      </c>
      <c r="N1108" s="7">
        <f t="shared" si="160"/>
        <v>838032.76675208926</v>
      </c>
      <c r="O1108" s="7">
        <f t="shared" si="161"/>
        <v>-2272.719877566291</v>
      </c>
      <c r="P1108" s="7">
        <f t="shared" si="162"/>
        <v>856133.61871793633</v>
      </c>
      <c r="Q1108" s="7">
        <f t="shared" si="166"/>
        <v>0</v>
      </c>
      <c r="R1108" s="7">
        <f t="shared" si="163"/>
        <v>0</v>
      </c>
      <c r="S1108" s="163">
        <f t="shared" si="164"/>
        <v>1064006.1443505001</v>
      </c>
    </row>
    <row r="1109" spans="1:19" ht="15.75" thickBot="1" x14ac:dyDescent="0.3">
      <c r="A1109" s="104">
        <v>89</v>
      </c>
      <c r="B1109" s="133">
        <v>42941</v>
      </c>
      <c r="C1109" s="89">
        <f>LN('Historical Rates'!C1090/'Historical Rates'!C1089)</f>
        <v>5.2786766323941331E-3</v>
      </c>
      <c r="D1109" s="89"/>
      <c r="E1109" s="89">
        <f>LN('Historical Rates'!E1090/'Historical Rates'!E1089)</f>
        <v>6.4022560636616448E-3</v>
      </c>
      <c r="F1109" s="89">
        <f>LN('Historical Rates'!F1090/'Historical Rates'!F1089)</f>
        <v>-1.4572206859090723E-2</v>
      </c>
      <c r="G1109" s="89">
        <f>LN('Historical Rates'!G1090/'Historical Rates'!G1089)</f>
        <v>1.043872061178332E-2</v>
      </c>
      <c r="H1109" s="89"/>
      <c r="I1109" s="89">
        <f>LN('Historical Rates'!I1090/'Historical Rates'!I1089)</f>
        <v>1.3652089168327263E-2</v>
      </c>
      <c r="K1109" s="10">
        <f t="shared" si="165"/>
        <v>6.6865758748073777E-3</v>
      </c>
      <c r="L1109" s="7">
        <f t="shared" si="158"/>
        <v>1858757.8309436659</v>
      </c>
      <c r="M1109" s="7">
        <f t="shared" si="159"/>
        <v>0</v>
      </c>
      <c r="N1109" s="7">
        <f t="shared" si="160"/>
        <v>520484.838628595</v>
      </c>
      <c r="O1109" s="7">
        <f t="shared" si="161"/>
        <v>9140.7081965018369</v>
      </c>
      <c r="P1109" s="7">
        <f t="shared" si="162"/>
        <v>1372781.5438854885</v>
      </c>
      <c r="Q1109" s="7">
        <f t="shared" si="166"/>
        <v>0</v>
      </c>
      <c r="R1109" s="7">
        <f t="shared" si="163"/>
        <v>0</v>
      </c>
      <c r="S1109" s="163">
        <f t="shared" si="164"/>
        <v>3761164.9216542514</v>
      </c>
    </row>
    <row r="1110" spans="1:19" ht="15.75" thickBot="1" x14ac:dyDescent="0.3">
      <c r="A1110" s="104">
        <v>90</v>
      </c>
      <c r="B1110" s="133">
        <v>42942</v>
      </c>
      <c r="C1110" s="89">
        <f>LN('Historical Rates'!C1091/'Historical Rates'!C1090)</f>
        <v>8.261049623056768E-4</v>
      </c>
      <c r="D1110" s="89"/>
      <c r="E1110" s="89">
        <f>LN('Historical Rates'!E1091/'Historical Rates'!E1090)</f>
        <v>7.3508181094769014E-4</v>
      </c>
      <c r="F1110" s="89">
        <f>LN('Historical Rates'!F1091/'Historical Rates'!F1090)</f>
        <v>0</v>
      </c>
      <c r="G1110" s="89">
        <f>LN('Historical Rates'!G1091/'Historical Rates'!G1090)</f>
        <v>-1.3894117498438802E-3</v>
      </c>
      <c r="H1110" s="89"/>
      <c r="I1110" s="89">
        <f>LN('Historical Rates'!I1091/'Historical Rates'!I1090)</f>
        <v>-6.8027473227525231E-3</v>
      </c>
      <c r="K1110" s="10">
        <f t="shared" si="165"/>
        <v>2.985506648324652E-4</v>
      </c>
      <c r="L1110" s="7">
        <f t="shared" si="158"/>
        <v>290892.80795187916</v>
      </c>
      <c r="M1110" s="7">
        <f t="shared" si="159"/>
        <v>0</v>
      </c>
      <c r="N1110" s="7">
        <f t="shared" si="160"/>
        <v>59760.018022631841</v>
      </c>
      <c r="O1110" s="7">
        <f t="shared" si="161"/>
        <v>0</v>
      </c>
      <c r="P1110" s="7">
        <f t="shared" si="162"/>
        <v>-182719.59543493067</v>
      </c>
      <c r="Q1110" s="7">
        <f t="shared" si="166"/>
        <v>0</v>
      </c>
      <c r="R1110" s="7">
        <f t="shared" si="163"/>
        <v>0</v>
      </c>
      <c r="S1110" s="163">
        <f t="shared" si="164"/>
        <v>167933.23053958031</v>
      </c>
    </row>
    <row r="1111" spans="1:19" ht="15.75" thickBot="1" x14ac:dyDescent="0.3">
      <c r="A1111" s="104">
        <v>91</v>
      </c>
      <c r="B1111" s="133">
        <v>42943</v>
      </c>
      <c r="C1111" s="89">
        <f>LN('Historical Rates'!C1092/'Historical Rates'!C1091)</f>
        <v>-9.485489443367721E-4</v>
      </c>
      <c r="D1111" s="89"/>
      <c r="E1111" s="89">
        <f>LN('Historical Rates'!E1092/'Historical Rates'!E1091)</f>
        <v>-2.7593473916950116E-3</v>
      </c>
      <c r="F1111" s="89">
        <f>LN('Historical Rates'!F1092/'Historical Rates'!F1091)</f>
        <v>0</v>
      </c>
      <c r="G1111" s="89">
        <f>LN('Historical Rates'!G1092/'Historical Rates'!G1091)</f>
        <v>-1.1976540037095326E-2</v>
      </c>
      <c r="H1111" s="89"/>
      <c r="I1111" s="89">
        <f>LN('Historical Rates'!I1092/'Historical Rates'!I1091)</f>
        <v>-3.418806748785609E-3</v>
      </c>
      <c r="K1111" s="10">
        <f t="shared" si="165"/>
        <v>-3.7926626376422485E-3</v>
      </c>
      <c r="L1111" s="7">
        <f t="shared" si="158"/>
        <v>-334008.48377402156</v>
      </c>
      <c r="M1111" s="7">
        <f t="shared" si="159"/>
        <v>0</v>
      </c>
      <c r="N1111" s="7">
        <f t="shared" si="160"/>
        <v>-224326.93531867376</v>
      </c>
      <c r="O1111" s="7">
        <f t="shared" si="161"/>
        <v>0</v>
      </c>
      <c r="P1111" s="7">
        <f t="shared" si="162"/>
        <v>-1575018.0250988945</v>
      </c>
      <c r="Q1111" s="7">
        <f t="shared" si="166"/>
        <v>0</v>
      </c>
      <c r="R1111" s="7">
        <f t="shared" si="163"/>
        <v>0</v>
      </c>
      <c r="S1111" s="163">
        <f t="shared" si="164"/>
        <v>-2133353.44419159</v>
      </c>
    </row>
    <row r="1112" spans="1:19" ht="15.75" thickBot="1" x14ac:dyDescent="0.3">
      <c r="A1112" s="104">
        <v>92</v>
      </c>
      <c r="B1112" s="133">
        <v>42944</v>
      </c>
      <c r="C1112" s="89">
        <f>LN('Historical Rates'!C1093/'Historical Rates'!C1092)</f>
        <v>-3.3116674446294768E-3</v>
      </c>
      <c r="D1112" s="89"/>
      <c r="E1112" s="89">
        <f>LN('Historical Rates'!E1093/'Historical Rates'!E1092)</f>
        <v>3.9658099803336179E-3</v>
      </c>
      <c r="F1112" s="89">
        <f>LN('Historical Rates'!F1093/'Historical Rates'!F1092)</f>
        <v>7.3126468462865572E-3</v>
      </c>
      <c r="G1112" s="89">
        <f>LN('Historical Rates'!G1093/'Historical Rates'!G1092)</f>
        <v>-4.9665813648508599E-3</v>
      </c>
      <c r="H1112" s="89"/>
      <c r="I1112" s="89">
        <f>LN('Historical Rates'!I1093/'Historical Rates'!I1092)</f>
        <v>0</v>
      </c>
      <c r="K1112" s="10">
        <f t="shared" si="165"/>
        <v>-2.669267912702054E-3</v>
      </c>
      <c r="L1112" s="7">
        <f t="shared" si="158"/>
        <v>-1166123.2965873845</v>
      </c>
      <c r="M1112" s="7">
        <f t="shared" si="159"/>
        <v>0</v>
      </c>
      <c r="N1112" s="7">
        <f t="shared" si="160"/>
        <v>322408.8426205602</v>
      </c>
      <c r="O1112" s="7">
        <f t="shared" si="161"/>
        <v>-4587.0039872701691</v>
      </c>
      <c r="P1112" s="7">
        <f t="shared" si="162"/>
        <v>-653148.1670442071</v>
      </c>
      <c r="Q1112" s="7">
        <f t="shared" si="166"/>
        <v>0</v>
      </c>
      <c r="R1112" s="7">
        <f t="shared" si="163"/>
        <v>0</v>
      </c>
      <c r="S1112" s="163">
        <f t="shared" si="164"/>
        <v>-1501449.6249983017</v>
      </c>
    </row>
    <row r="1113" spans="1:19" ht="15.75" thickBot="1" x14ac:dyDescent="0.3">
      <c r="A1113" s="104">
        <v>93</v>
      </c>
      <c r="B1113" s="133">
        <v>42947</v>
      </c>
      <c r="C1113" s="89">
        <f>LN('Historical Rates'!C1094/'Historical Rates'!C1093)</f>
        <v>3.5565404179988039E-3</v>
      </c>
      <c r="D1113" s="89"/>
      <c r="E1113" s="89">
        <f>LN('Historical Rates'!E1094/'Historical Rates'!E1093)</f>
        <v>3.4017198388119293E-3</v>
      </c>
      <c r="F1113" s="89">
        <f>LN('Historical Rates'!F1094/'Historical Rates'!F1093)</f>
        <v>1.8198367169858993E-3</v>
      </c>
      <c r="G1113" s="89">
        <f>LN('Historical Rates'!G1094/'Historical Rates'!G1093)</f>
        <v>-7.0364528731263346E-3</v>
      </c>
      <c r="H1113" s="89"/>
      <c r="I1113" s="89">
        <f>LN('Historical Rates'!I1094/'Historical Rates'!I1093)</f>
        <v>6.8259650703998906E-3</v>
      </c>
      <c r="K1113" s="10">
        <f t="shared" si="165"/>
        <v>1.0709496271157227E-3</v>
      </c>
      <c r="L1113" s="7">
        <f t="shared" si="158"/>
        <v>1252349.3696230915</v>
      </c>
      <c r="M1113" s="7">
        <f t="shared" si="159"/>
        <v>0</v>
      </c>
      <c r="N1113" s="7">
        <f t="shared" si="160"/>
        <v>276549.95110443764</v>
      </c>
      <c r="O1113" s="7">
        <f t="shared" si="161"/>
        <v>-1141.5289774637452</v>
      </c>
      <c r="P1113" s="7">
        <f t="shared" si="162"/>
        <v>-925354.0733472748</v>
      </c>
      <c r="Q1113" s="7">
        <f t="shared" si="166"/>
        <v>0</v>
      </c>
      <c r="R1113" s="7">
        <f t="shared" si="163"/>
        <v>0</v>
      </c>
      <c r="S1113" s="163">
        <f t="shared" si="164"/>
        <v>602403.71840279072</v>
      </c>
    </row>
    <row r="1114" spans="1:19" ht="15.75" thickBot="1" x14ac:dyDescent="0.3">
      <c r="A1114" s="104">
        <v>94</v>
      </c>
      <c r="B1114" s="133">
        <v>42948</v>
      </c>
      <c r="C1114" s="89">
        <f>LN('Historical Rates'!C1095/'Historical Rates'!C1094)</f>
        <v>4.0622526502641062E-3</v>
      </c>
      <c r="D1114" s="89"/>
      <c r="E1114" s="89">
        <f>LN('Historical Rates'!E1095/'Historical Rates'!E1094)</f>
        <v>5.2628957910129731E-3</v>
      </c>
      <c r="F1114" s="89">
        <f>LN('Historical Rates'!F1095/'Historical Rates'!F1094)</f>
        <v>-5.4694758045354328E-3</v>
      </c>
      <c r="G1114" s="89">
        <f>LN('Historical Rates'!G1095/'Historical Rates'!G1094)</f>
        <v>2.6370776330558046E-3</v>
      </c>
      <c r="H1114" s="89"/>
      <c r="I1114" s="89">
        <f>LN('Historical Rates'!I1095/'Historical Rates'!I1094)</f>
        <v>1.0152371464018128E-2</v>
      </c>
      <c r="K1114" s="10">
        <f t="shared" si="165"/>
        <v>3.9262773472302139E-3</v>
      </c>
      <c r="L1114" s="7">
        <f t="shared" si="158"/>
        <v>1430423.6555451672</v>
      </c>
      <c r="M1114" s="7">
        <f t="shared" si="159"/>
        <v>0</v>
      </c>
      <c r="N1114" s="7">
        <f t="shared" si="160"/>
        <v>427858.15488576918</v>
      </c>
      <c r="O1114" s="7">
        <f t="shared" si="161"/>
        <v>3430.8380879109409</v>
      </c>
      <c r="P1114" s="7">
        <f t="shared" si="162"/>
        <v>346798.39025156025</v>
      </c>
      <c r="Q1114" s="7">
        <f t="shared" si="166"/>
        <v>0</v>
      </c>
      <c r="R1114" s="7">
        <f t="shared" si="163"/>
        <v>0</v>
      </c>
      <c r="S1114" s="163">
        <f t="shared" si="164"/>
        <v>2208511.0387704074</v>
      </c>
    </row>
    <row r="1115" spans="1:19" ht="15.75" thickBot="1" x14ac:dyDescent="0.3">
      <c r="A1115" s="104">
        <v>95</v>
      </c>
      <c r="B1115" s="133">
        <v>42949</v>
      </c>
      <c r="C1115" s="89">
        <f>LN('Historical Rates'!C1096/'Historical Rates'!C1095)</f>
        <v>6.077752929497208E-3</v>
      </c>
      <c r="D1115" s="89"/>
      <c r="E1115" s="89">
        <f>LN('Historical Rates'!E1096/'Historical Rates'!E1095)</f>
        <v>1.3191202803722456E-2</v>
      </c>
      <c r="F1115" s="89">
        <f>LN('Historical Rates'!F1096/'Historical Rates'!F1095)</f>
        <v>5.4694758045354761E-3</v>
      </c>
      <c r="G1115" s="89">
        <f>LN('Historical Rates'!G1096/'Historical Rates'!G1095)</f>
        <v>1.2380872466003074E-2</v>
      </c>
      <c r="H1115" s="89"/>
      <c r="I1115" s="89">
        <f>LN('Historical Rates'!I1096/'Historical Rates'!I1095)</f>
        <v>6.7114345879867778E-3</v>
      </c>
      <c r="K1115" s="10">
        <f t="shared" si="165"/>
        <v>8.5997222665376814E-3</v>
      </c>
      <c r="L1115" s="7">
        <f t="shared" si="158"/>
        <v>2140133.1505923253</v>
      </c>
      <c r="M1115" s="7">
        <f t="shared" si="159"/>
        <v>0</v>
      </c>
      <c r="N1115" s="7">
        <f t="shared" si="160"/>
        <v>1072406.5070720993</v>
      </c>
      <c r="O1115" s="7">
        <f t="shared" si="161"/>
        <v>-3430.8380879109682</v>
      </c>
      <c r="P1115" s="7">
        <f t="shared" si="162"/>
        <v>1628191.2171634843</v>
      </c>
      <c r="Q1115" s="7">
        <f t="shared" si="166"/>
        <v>0</v>
      </c>
      <c r="R1115" s="7">
        <f t="shared" si="163"/>
        <v>0</v>
      </c>
      <c r="S1115" s="163">
        <f t="shared" si="164"/>
        <v>4837300.0367399985</v>
      </c>
    </row>
    <row r="1116" spans="1:19" ht="15.75" thickBot="1" x14ac:dyDescent="0.3">
      <c r="A1116" s="104">
        <v>96</v>
      </c>
      <c r="B1116" s="133">
        <v>42950</v>
      </c>
      <c r="C1116" s="89">
        <f>LN('Historical Rates'!C1097/'Historical Rates'!C1096)</f>
        <v>1.5452447920371924E-2</v>
      </c>
      <c r="D1116" s="89"/>
      <c r="E1116" s="89">
        <f>LN('Historical Rates'!E1097/'Historical Rates'!E1096)</f>
        <v>1.7414292345935969E-2</v>
      </c>
      <c r="F1116" s="89">
        <f>LN('Historical Rates'!F1097/'Historical Rates'!F1096)</f>
        <v>5.4397232958183417E-3</v>
      </c>
      <c r="G1116" s="89">
        <f>LN('Historical Rates'!G1097/'Historical Rates'!G1096)</f>
        <v>1.0784831499269525E-2</v>
      </c>
      <c r="H1116" s="89"/>
      <c r="I1116" s="89">
        <f>LN('Historical Rates'!I1097/'Historical Rates'!I1096)</f>
        <v>1.3289232118682487E-2</v>
      </c>
      <c r="K1116" s="10">
        <f t="shared" si="165"/>
        <v>1.470559388958202E-2</v>
      </c>
      <c r="L1116" s="7">
        <f t="shared" si="158"/>
        <v>5441204.4115332579</v>
      </c>
      <c r="M1116" s="7">
        <f t="shared" si="159"/>
        <v>0</v>
      </c>
      <c r="N1116" s="7">
        <f t="shared" si="160"/>
        <v>1415731.4314482063</v>
      </c>
      <c r="O1116" s="7">
        <f t="shared" si="161"/>
        <v>-3412.1752317679711</v>
      </c>
      <c r="P1116" s="7">
        <f t="shared" si="162"/>
        <v>1418298.1024896677</v>
      </c>
      <c r="Q1116" s="7">
        <f t="shared" si="166"/>
        <v>0</v>
      </c>
      <c r="R1116" s="7">
        <f t="shared" si="163"/>
        <v>0</v>
      </c>
      <c r="S1116" s="163">
        <f t="shared" si="164"/>
        <v>8271821.7702393644</v>
      </c>
    </row>
    <row r="1117" spans="1:19" ht="15.75" thickBot="1" x14ac:dyDescent="0.3">
      <c r="A1117" s="104">
        <v>97</v>
      </c>
      <c r="B1117" s="133">
        <v>42951</v>
      </c>
      <c r="C1117" s="89">
        <f>LN('Historical Rates'!C1098/'Historical Rates'!C1097)</f>
        <v>1.4904909454632833E-3</v>
      </c>
      <c r="D1117" s="89"/>
      <c r="E1117" s="89">
        <f>LN('Historical Rates'!E1098/'Historical Rates'!E1097)</f>
        <v>2.0644518913243118E-3</v>
      </c>
      <c r="F1117" s="89">
        <f>LN('Historical Rates'!F1098/'Historical Rates'!F1097)</f>
        <v>3.6101122240995722E-3</v>
      </c>
      <c r="G1117" s="89">
        <f>LN('Historical Rates'!G1098/'Historical Rates'!G1097)</f>
        <v>1.5889757340979231E-3</v>
      </c>
      <c r="H1117" s="89"/>
      <c r="I1117" s="89">
        <f>LN('Historical Rates'!I1098/'Historical Rates'!I1097)</f>
        <v>3.2948958968527058E-3</v>
      </c>
      <c r="K1117" s="10">
        <f t="shared" si="165"/>
        <v>1.5989008777621339E-3</v>
      </c>
      <c r="L1117" s="7">
        <f t="shared" si="158"/>
        <v>524840.20328670321</v>
      </c>
      <c r="M1117" s="7">
        <f t="shared" si="159"/>
        <v>0</v>
      </c>
      <c r="N1117" s="7">
        <f t="shared" si="160"/>
        <v>167833.94772527792</v>
      </c>
      <c r="O1117" s="7">
        <f t="shared" si="161"/>
        <v>-2264.5150948109385</v>
      </c>
      <c r="P1117" s="7">
        <f t="shared" si="162"/>
        <v>208963.97581416587</v>
      </c>
      <c r="Q1117" s="7">
        <f t="shared" si="166"/>
        <v>0</v>
      </c>
      <c r="R1117" s="7">
        <f t="shared" si="163"/>
        <v>0</v>
      </c>
      <c r="S1117" s="163">
        <f t="shared" si="164"/>
        <v>899373.61173133599</v>
      </c>
    </row>
    <row r="1118" spans="1:19" ht="15.75" thickBot="1" x14ac:dyDescent="0.3">
      <c r="A1118" s="104">
        <v>98</v>
      </c>
      <c r="B1118" s="133">
        <v>42954</v>
      </c>
      <c r="C1118" s="89">
        <f>LN('Historical Rates'!C1099/'Historical Rates'!C1098)</f>
        <v>-7.0247049297608539E-3</v>
      </c>
      <c r="D1118" s="89"/>
      <c r="E1118" s="89">
        <f>LN('Historical Rates'!E1099/'Historical Rates'!E1098)</f>
        <v>-4.0574141170923676E-3</v>
      </c>
      <c r="F1118" s="89">
        <f>LN('Historical Rates'!F1099/'Historical Rates'!F1098)</f>
        <v>-5.4200674693392556E-3</v>
      </c>
      <c r="G1118" s="89">
        <f>LN('Historical Rates'!G1099/'Historical Rates'!G1098)</f>
        <v>-5.3548038860190966E-3</v>
      </c>
      <c r="H1118" s="89"/>
      <c r="I1118" s="89">
        <f>LN('Historical Rates'!I1099/'Historical Rates'!I1098)</f>
        <v>-3.2948958968526494E-3</v>
      </c>
      <c r="K1118" s="10">
        <f t="shared" si="165"/>
        <v>-6.229813171858287E-3</v>
      </c>
      <c r="L1118" s="7">
        <f t="shared" si="158"/>
        <v>-2473579.3092784099</v>
      </c>
      <c r="M1118" s="7">
        <f t="shared" si="159"/>
        <v>0</v>
      </c>
      <c r="N1118" s="7">
        <f t="shared" si="160"/>
        <v>-329855.99310384167</v>
      </c>
      <c r="O1118" s="7">
        <f t="shared" si="161"/>
        <v>3399.8457214924347</v>
      </c>
      <c r="P1118" s="7">
        <f t="shared" si="162"/>
        <v>-704202.76767973485</v>
      </c>
      <c r="Q1118" s="7">
        <f t="shared" si="166"/>
        <v>0</v>
      </c>
      <c r="R1118" s="7">
        <f t="shared" si="163"/>
        <v>0</v>
      </c>
      <c r="S1118" s="163">
        <f t="shared" si="164"/>
        <v>-3504238.2243404938</v>
      </c>
    </row>
    <row r="1119" spans="1:19" ht="15.75" thickBot="1" x14ac:dyDescent="0.3">
      <c r="A1119" s="104">
        <v>99</v>
      </c>
      <c r="B1119" s="133">
        <v>42955</v>
      </c>
      <c r="C1119" s="89">
        <f>LN('Historical Rates'!C1100/'Historical Rates'!C1099)</f>
        <v>-5.0824884229620573E-3</v>
      </c>
      <c r="D1119" s="89"/>
      <c r="E1119" s="89">
        <f>LN('Historical Rates'!E1100/'Historical Rates'!E1099)</f>
        <v>-1.1837463904527985E-2</v>
      </c>
      <c r="F1119" s="89">
        <f>LN('Historical Rates'!F1100/'Historical Rates'!F1099)</f>
        <v>-1.8132371241808313E-3</v>
      </c>
      <c r="G1119" s="89">
        <f>LN('Historical Rates'!G1100/'Historical Rates'!G1099)</f>
        <v>-1.0972445790694486E-2</v>
      </c>
      <c r="H1119" s="89"/>
      <c r="I1119" s="89">
        <f>LN('Historical Rates'!I1100/'Historical Rates'!I1099)</f>
        <v>-1.3289232118682539E-2</v>
      </c>
      <c r="K1119" s="10">
        <f t="shared" si="165"/>
        <v>-7.455818498310356E-3</v>
      </c>
      <c r="L1119" s="7">
        <f t="shared" si="158"/>
        <v>-1789674.9156571326</v>
      </c>
      <c r="M1119" s="7">
        <f t="shared" si="159"/>
        <v>0</v>
      </c>
      <c r="N1119" s="7">
        <f t="shared" si="160"/>
        <v>-962351.46311787423</v>
      </c>
      <c r="O1119" s="7">
        <f t="shared" si="161"/>
        <v>1137.3892508849101</v>
      </c>
      <c r="P1119" s="7">
        <f t="shared" si="162"/>
        <v>-1442970.9954825707</v>
      </c>
      <c r="Q1119" s="7">
        <f t="shared" si="166"/>
        <v>0</v>
      </c>
      <c r="R1119" s="7">
        <f t="shared" si="163"/>
        <v>0</v>
      </c>
      <c r="S1119" s="163">
        <f t="shared" si="164"/>
        <v>-4193859.9850066928</v>
      </c>
    </row>
    <row r="1120" spans="1:19" ht="15.75" thickBot="1" x14ac:dyDescent="0.3">
      <c r="A1120" s="104">
        <v>100</v>
      </c>
      <c r="B1120" s="133">
        <v>42956</v>
      </c>
      <c r="C1120" s="89">
        <f>LN('Historical Rates'!C1101/'Historical Rates'!C1100)</f>
        <v>1.5665956868906974E-3</v>
      </c>
      <c r="D1120" s="89"/>
      <c r="E1120" s="89">
        <f>LN('Historical Rates'!E1101/'Historical Rates'!E1100)</f>
        <v>2.3226442631894559E-3</v>
      </c>
      <c r="F1120" s="89">
        <f>LN('Historical Rates'!F1101/'Historical Rates'!F1100)</f>
        <v>5.4298775943694604E-3</v>
      </c>
      <c r="G1120" s="89">
        <f>LN('Historical Rates'!G1101/'Historical Rates'!G1100)</f>
        <v>1.7883061302736228E-3</v>
      </c>
      <c r="H1120" s="89"/>
      <c r="I1120" s="89">
        <f>LN('Historical Rates'!I1101/'Historical Rates'!I1100)</f>
        <v>6.6666913581890771E-3</v>
      </c>
      <c r="K1120" s="10">
        <f t="shared" si="165"/>
        <v>1.7284325468206862E-3</v>
      </c>
      <c r="L1120" s="7">
        <f t="shared" si="158"/>
        <v>551638.64046166406</v>
      </c>
      <c r="M1120" s="7">
        <f t="shared" si="159"/>
        <v>0</v>
      </c>
      <c r="N1120" s="7">
        <f t="shared" si="160"/>
        <v>188824.23828365098</v>
      </c>
      <c r="O1120" s="7">
        <f t="shared" si="161"/>
        <v>-3405.9993186201314</v>
      </c>
      <c r="P1120" s="7">
        <f t="shared" si="162"/>
        <v>235177.63735200788</v>
      </c>
      <c r="Q1120" s="7">
        <f t="shared" si="166"/>
        <v>0</v>
      </c>
      <c r="R1120" s="7">
        <f t="shared" si="163"/>
        <v>0</v>
      </c>
      <c r="S1120" s="163">
        <f t="shared" si="164"/>
        <v>972234.51677870285</v>
      </c>
    </row>
    <row r="1121" spans="1:19" ht="15.75" thickBot="1" x14ac:dyDescent="0.3">
      <c r="A1121" s="104">
        <v>101</v>
      </c>
      <c r="B1121" s="133">
        <v>42957</v>
      </c>
      <c r="C1121" s="89">
        <f>LN('Historical Rates'!C1102/'Historical Rates'!C1101)</f>
        <v>6.0188391476639251E-4</v>
      </c>
      <c r="D1121" s="89"/>
      <c r="E1121" s="89">
        <f>LN('Historical Rates'!E1102/'Historical Rates'!E1101)</f>
        <v>-4.3946007003917379E-3</v>
      </c>
      <c r="F1121" s="89">
        <f>LN('Historical Rates'!F1102/'Historical Rates'!F1101)</f>
        <v>0</v>
      </c>
      <c r="G1121" s="89">
        <f>LN('Historical Rates'!G1102/'Historical Rates'!G1101)</f>
        <v>1.0721151490594215E-2</v>
      </c>
      <c r="H1121" s="89"/>
      <c r="I1121" s="89">
        <f>LN('Historical Rates'!I1102/'Historical Rates'!I1101)</f>
        <v>6.6225407604934569E-3</v>
      </c>
      <c r="K1121" s="10">
        <f t="shared" si="165"/>
        <v>2.2481877215294508E-3</v>
      </c>
      <c r="L1121" s="7">
        <f t="shared" si="158"/>
        <v>211938.80925107026</v>
      </c>
      <c r="M1121" s="7">
        <f t="shared" si="159"/>
        <v>0</v>
      </c>
      <c r="N1121" s="7">
        <f t="shared" si="160"/>
        <v>-357268.28381061577</v>
      </c>
      <c r="O1121" s="7">
        <f t="shared" si="161"/>
        <v>0</v>
      </c>
      <c r="P1121" s="7">
        <f t="shared" si="162"/>
        <v>1409923.6336371098</v>
      </c>
      <c r="Q1121" s="7">
        <f t="shared" si="166"/>
        <v>0</v>
      </c>
      <c r="R1121" s="7">
        <f t="shared" si="163"/>
        <v>0</v>
      </c>
      <c r="S1121" s="163">
        <f t="shared" si="164"/>
        <v>1264594.1590775643</v>
      </c>
    </row>
    <row r="1122" spans="1:19" ht="15.75" thickBot="1" x14ac:dyDescent="0.3">
      <c r="A1122" s="104">
        <v>102</v>
      </c>
      <c r="B1122" s="133">
        <v>42958</v>
      </c>
      <c r="C1122" s="89">
        <f>LN('Historical Rates'!C1103/'Historical Rates'!C1102)</f>
        <v>9.0214717130799986E-4</v>
      </c>
      <c r="D1122" s="89"/>
      <c r="E1122" s="89">
        <f>LN('Historical Rates'!E1103/'Historical Rates'!E1102)</f>
        <v>-2.4355551642998717E-3</v>
      </c>
      <c r="F1122" s="89">
        <f>LN('Historical Rates'!F1103/'Historical Rates'!F1102)</f>
        <v>3.6036075032983964E-3</v>
      </c>
      <c r="G1122" s="89">
        <f>LN('Historical Rates'!G1103/'Historical Rates'!G1102)</f>
        <v>-1.8853427480640895E-3</v>
      </c>
      <c r="H1122" s="89"/>
      <c r="I1122" s="89">
        <f>LN('Historical Rates'!I1103/'Historical Rates'!I1102)</f>
        <v>0</v>
      </c>
      <c r="K1122" s="10">
        <f t="shared" si="165"/>
        <v>-2.3206176599689077E-4</v>
      </c>
      <c r="L1122" s="7">
        <f t="shared" si="158"/>
        <v>317669.22585138149</v>
      </c>
      <c r="M1122" s="7">
        <f t="shared" si="159"/>
        <v>0</v>
      </c>
      <c r="N1122" s="7">
        <f t="shared" si="160"/>
        <v>-198003.56687649278</v>
      </c>
      <c r="O1122" s="7">
        <f t="shared" si="161"/>
        <v>-2260.4348785939851</v>
      </c>
      <c r="P1122" s="7">
        <f t="shared" si="162"/>
        <v>-247938.78720340389</v>
      </c>
      <c r="Q1122" s="7">
        <f t="shared" si="166"/>
        <v>0</v>
      </c>
      <c r="R1122" s="7">
        <f t="shared" si="163"/>
        <v>0</v>
      </c>
      <c r="S1122" s="163">
        <f t="shared" si="164"/>
        <v>-130533.56310710916</v>
      </c>
    </row>
    <row r="1123" spans="1:19" ht="15.75" thickBot="1" x14ac:dyDescent="0.3">
      <c r="A1123" s="104">
        <v>103</v>
      </c>
      <c r="B1123" s="133">
        <v>42961</v>
      </c>
      <c r="C1123" s="89">
        <f>LN('Historical Rates'!C1104/'Historical Rates'!C1103)</f>
        <v>1.4417447605958233E-3</v>
      </c>
      <c r="D1123" s="89"/>
      <c r="E1123" s="89">
        <f>LN('Historical Rates'!E1104/'Historical Rates'!E1103)</f>
        <v>5.3504127637819263E-3</v>
      </c>
      <c r="F1123" s="89">
        <f>LN('Historical Rates'!F1104/'Historical Rates'!F1103)</f>
        <v>-3.6036075032985443E-3</v>
      </c>
      <c r="G1123" s="89">
        <f>LN('Historical Rates'!G1104/'Historical Rates'!G1103)</f>
        <v>5.8763249671413328E-3</v>
      </c>
      <c r="H1123" s="89"/>
      <c r="I1123" s="89">
        <f>LN('Historical Rates'!I1104/'Historical Rates'!I1103)</f>
        <v>9.8522964430116395E-3</v>
      </c>
      <c r="K1123" s="10">
        <f t="shared" si="165"/>
        <v>3.053709671007555E-3</v>
      </c>
      <c r="L1123" s="7">
        <f t="shared" si="158"/>
        <v>507675.41764801095</v>
      </c>
      <c r="M1123" s="7">
        <f t="shared" si="159"/>
        <v>0</v>
      </c>
      <c r="N1123" s="7">
        <f t="shared" si="160"/>
        <v>434973.03079763014</v>
      </c>
      <c r="O1123" s="7">
        <f t="shared" si="161"/>
        <v>2260.4348785940779</v>
      </c>
      <c r="P1123" s="7">
        <f t="shared" si="162"/>
        <v>772787.27545012766</v>
      </c>
      <c r="Q1123" s="7">
        <f t="shared" si="166"/>
        <v>0</v>
      </c>
      <c r="R1123" s="7">
        <f t="shared" si="163"/>
        <v>0</v>
      </c>
      <c r="S1123" s="163">
        <f t="shared" si="164"/>
        <v>1717696.1587743629</v>
      </c>
    </row>
    <row r="1124" spans="1:19" ht="15.75" thickBot="1" x14ac:dyDescent="0.3">
      <c r="A1124" s="104">
        <v>104</v>
      </c>
      <c r="B1124" s="133">
        <v>42962</v>
      </c>
      <c r="C1124" s="89">
        <f>LN('Historical Rates'!C1105/'Historical Rates'!C1104)</f>
        <v>-2.2536405818325252E-3</v>
      </c>
      <c r="D1124" s="89"/>
      <c r="E1124" s="89">
        <f>LN('Historical Rates'!E1105/'Historical Rates'!E1104)</f>
        <v>1.1482668812931752E-3</v>
      </c>
      <c r="F1124" s="89">
        <f>LN('Historical Rates'!F1105/'Historical Rates'!F1104)</f>
        <v>3.6036075032983964E-3</v>
      </c>
      <c r="G1124" s="89">
        <f>LN('Historical Rates'!G1105/'Historical Rates'!G1104)</f>
        <v>-8.4635733180208426E-3</v>
      </c>
      <c r="H1124" s="89"/>
      <c r="I1124" s="89">
        <f>LN('Historical Rates'!I1105/'Historical Rates'!I1104)</f>
        <v>-9.8522964430117071E-3</v>
      </c>
      <c r="K1124" s="10">
        <f t="shared" si="165"/>
        <v>-3.2275974991790891E-3</v>
      </c>
      <c r="L1124" s="7">
        <f t="shared" si="158"/>
        <v>-793564.8215135592</v>
      </c>
      <c r="M1124" s="7">
        <f t="shared" si="159"/>
        <v>0</v>
      </c>
      <c r="N1124" s="7">
        <f t="shared" si="160"/>
        <v>93350.765178645626</v>
      </c>
      <c r="O1124" s="7">
        <f t="shared" si="161"/>
        <v>-2260.4348785939851</v>
      </c>
      <c r="P1124" s="7">
        <f t="shared" si="162"/>
        <v>-1113032.6865138491</v>
      </c>
      <c r="Q1124" s="7">
        <f t="shared" si="166"/>
        <v>0</v>
      </c>
      <c r="R1124" s="7">
        <f t="shared" si="163"/>
        <v>0</v>
      </c>
      <c r="S1124" s="163">
        <f t="shared" si="164"/>
        <v>-1815507.1777273566</v>
      </c>
    </row>
    <row r="1125" spans="1:19" ht="15.75" thickBot="1" x14ac:dyDescent="0.3">
      <c r="A1125" s="104">
        <v>105</v>
      </c>
      <c r="B1125" s="133">
        <v>42963</v>
      </c>
      <c r="C1125" s="89">
        <f>LN('Historical Rates'!C1106/'Historical Rates'!C1105)</f>
        <v>1.4729535376179759E-3</v>
      </c>
      <c r="D1125" s="89"/>
      <c r="E1125" s="89">
        <f>LN('Historical Rates'!E1106/'Historical Rates'!E1105)</f>
        <v>-2.4256672900347513E-3</v>
      </c>
      <c r="F1125" s="89">
        <f>LN('Historical Rates'!F1106/'Historical Rates'!F1105)</f>
        <v>-1.8001805041478545E-3</v>
      </c>
      <c r="G1125" s="89">
        <f>LN('Historical Rates'!G1106/'Historical Rates'!G1105)</f>
        <v>-2.5355943812417352E-3</v>
      </c>
      <c r="H1125" s="89"/>
      <c r="I1125" s="89">
        <f>LN('Historical Rates'!I1106/'Historical Rates'!I1105)</f>
        <v>-3.3057881344994329E-3</v>
      </c>
      <c r="K1125" s="10">
        <f t="shared" si="165"/>
        <v>-1.9303554266417839E-5</v>
      </c>
      <c r="L1125" s="7">
        <f t="shared" si="158"/>
        <v>518664.83085209102</v>
      </c>
      <c r="M1125" s="7">
        <f t="shared" si="159"/>
        <v>0</v>
      </c>
      <c r="N1125" s="7">
        <f t="shared" si="160"/>
        <v>-197199.7113933496</v>
      </c>
      <c r="O1125" s="7">
        <f t="shared" si="161"/>
        <v>1129.1992248368247</v>
      </c>
      <c r="P1125" s="7">
        <f t="shared" si="162"/>
        <v>-333452.46978056122</v>
      </c>
      <c r="Q1125" s="7">
        <f t="shared" si="166"/>
        <v>0</v>
      </c>
      <c r="R1125" s="7">
        <f t="shared" si="163"/>
        <v>0</v>
      </c>
      <c r="S1125" s="163">
        <f t="shared" si="164"/>
        <v>-10858.151096982998</v>
      </c>
    </row>
    <row r="1126" spans="1:19" ht="15.75" thickBot="1" x14ac:dyDescent="0.3">
      <c r="A1126" s="104">
        <v>106</v>
      </c>
      <c r="B1126" s="133">
        <v>42964</v>
      </c>
      <c r="C1126" s="89">
        <f>LN('Historical Rates'!C1107/'Historical Rates'!C1106)</f>
        <v>-6.3100015615103941E-4</v>
      </c>
      <c r="D1126" s="89"/>
      <c r="E1126" s="89">
        <f>LN('Historical Rates'!E1107/'Historical Rates'!E1106)</f>
        <v>-3.0211503341762112E-3</v>
      </c>
      <c r="F1126" s="89">
        <f>LN('Historical Rates'!F1107/'Historical Rates'!F1106)</f>
        <v>7.1813594086645761E-3</v>
      </c>
      <c r="G1126" s="89">
        <f>LN('Historical Rates'!G1107/'Historical Rates'!G1106)</f>
        <v>-1.5770570716974318E-3</v>
      </c>
      <c r="H1126" s="89"/>
      <c r="I1126" s="89">
        <f>LN('Historical Rates'!I1107/'Historical Rates'!I1106)</f>
        <v>-6.6445427186686131E-3</v>
      </c>
      <c r="K1126" s="10">
        <f t="shared" si="165"/>
        <v>-1.2083724585133103E-3</v>
      </c>
      <c r="L1126" s="7">
        <f t="shared" si="158"/>
        <v>-222191.38682879781</v>
      </c>
      <c r="M1126" s="7">
        <f t="shared" si="159"/>
        <v>0</v>
      </c>
      <c r="N1126" s="7">
        <f t="shared" si="160"/>
        <v>-245610.75479025621</v>
      </c>
      <c r="O1126" s="7">
        <f t="shared" si="161"/>
        <v>-4504.6513162730289</v>
      </c>
      <c r="P1126" s="7">
        <f t="shared" si="162"/>
        <v>-207396.56919608594</v>
      </c>
      <c r="Q1126" s="7">
        <f t="shared" si="166"/>
        <v>0</v>
      </c>
      <c r="R1126" s="7">
        <f t="shared" si="163"/>
        <v>0</v>
      </c>
      <c r="S1126" s="163">
        <f t="shared" si="164"/>
        <v>-679703.36213141296</v>
      </c>
    </row>
    <row r="1127" spans="1:19" ht="15.75" thickBot="1" x14ac:dyDescent="0.3">
      <c r="A1127" s="104">
        <v>107</v>
      </c>
      <c r="B1127" s="133">
        <v>42965</v>
      </c>
      <c r="C1127" s="89">
        <f>LN('Historical Rates'!C1108/'Historical Rates'!C1107)</f>
        <v>-6.0116023944200238E-5</v>
      </c>
      <c r="D1127" s="89"/>
      <c r="E1127" s="89">
        <f>LN('Historical Rates'!E1108/'Historical Rates'!E1107)</f>
        <v>-1.5140048312151828E-3</v>
      </c>
      <c r="F1127" s="89">
        <f>LN('Historical Rates'!F1108/'Historical Rates'!F1107)</f>
        <v>1.7873105740956587E-3</v>
      </c>
      <c r="G1127" s="89">
        <f>LN('Historical Rates'!G1108/'Historical Rates'!G1107)</f>
        <v>4.8982545892016114E-3</v>
      </c>
      <c r="H1127" s="89"/>
      <c r="I1127" s="89">
        <f>LN('Historical Rates'!I1108/'Historical Rates'!I1107)</f>
        <v>6.6445427186685108E-3</v>
      </c>
      <c r="K1127" s="10">
        <f t="shared" si="165"/>
        <v>8.8674381235879715E-4</v>
      </c>
      <c r="L1127" s="7">
        <f t="shared" si="158"/>
        <v>-21168.398455352846</v>
      </c>
      <c r="M1127" s="7">
        <f t="shared" si="159"/>
        <v>0</v>
      </c>
      <c r="N1127" s="7">
        <f t="shared" si="160"/>
        <v>-123084.19913577418</v>
      </c>
      <c r="O1127" s="7">
        <f t="shared" si="161"/>
        <v>-1121.1263038129839</v>
      </c>
      <c r="P1127" s="7">
        <f t="shared" si="162"/>
        <v>644162.60836773366</v>
      </c>
      <c r="Q1127" s="7">
        <f t="shared" si="166"/>
        <v>0</v>
      </c>
      <c r="R1127" s="7">
        <f t="shared" si="163"/>
        <v>0</v>
      </c>
      <c r="S1127" s="163">
        <f t="shared" si="164"/>
        <v>498788.88447279367</v>
      </c>
    </row>
    <row r="1128" spans="1:19" ht="15.75" thickBot="1" x14ac:dyDescent="0.3">
      <c r="A1128" s="104">
        <v>108</v>
      </c>
      <c r="B1128" s="133">
        <v>42968</v>
      </c>
      <c r="C1128" s="89">
        <f>LN('Historical Rates'!C1109/'Historical Rates'!C1108)</f>
        <v>3.6064194656671643E-4</v>
      </c>
      <c r="D1128" s="89"/>
      <c r="E1128" s="89">
        <f>LN('Historical Rates'!E1109/'Historical Rates'!E1108)</f>
        <v>3.000117639316147E-3</v>
      </c>
      <c r="F1128" s="89">
        <f>LN('Historical Rates'!F1109/'Historical Rates'!F1108)</f>
        <v>0</v>
      </c>
      <c r="G1128" s="89">
        <f>LN('Historical Rates'!G1109/'Historical Rates'!G1108)</f>
        <v>6.2627053054839562E-3</v>
      </c>
      <c r="H1128" s="89"/>
      <c r="I1128" s="89">
        <f>LN('Historical Rates'!I1109/'Historical Rates'!I1108)</f>
        <v>9.8847592325419249E-3</v>
      </c>
      <c r="K1128" s="10">
        <f t="shared" si="165"/>
        <v>2.1235601384905333E-3</v>
      </c>
      <c r="L1128" s="7">
        <f t="shared" si="158"/>
        <v>126991.30653957433</v>
      </c>
      <c r="M1128" s="7">
        <f t="shared" si="159"/>
        <v>0</v>
      </c>
      <c r="N1128" s="7">
        <f t="shared" si="160"/>
        <v>243900.85773501344</v>
      </c>
      <c r="O1128" s="7">
        <f t="shared" si="161"/>
        <v>0</v>
      </c>
      <c r="P1128" s="7">
        <f t="shared" si="162"/>
        <v>823599.61319947266</v>
      </c>
      <c r="Q1128" s="7">
        <f t="shared" si="166"/>
        <v>0</v>
      </c>
      <c r="R1128" s="7">
        <f t="shared" si="163"/>
        <v>0</v>
      </c>
      <c r="S1128" s="163">
        <f t="shared" si="164"/>
        <v>1194491.7774740604</v>
      </c>
    </row>
    <row r="1129" spans="1:19" ht="15.75" thickBot="1" x14ac:dyDescent="0.3">
      <c r="A1129" s="104">
        <v>109</v>
      </c>
      <c r="B1129" s="133">
        <v>42969</v>
      </c>
      <c r="C1129" s="89">
        <f>LN('Historical Rates'!C1110/'Historical Rates'!C1109)</f>
        <v>-6.612762872852476E-4</v>
      </c>
      <c r="D1129" s="89"/>
      <c r="E1129" s="89">
        <f>LN('Historical Rates'!E1110/'Historical Rates'!E1109)</f>
        <v>-4.865868589508015E-4</v>
      </c>
      <c r="F1129" s="89">
        <f>LN('Historical Rates'!F1110/'Historical Rates'!F1109)</f>
        <v>5.342844410495446E-3</v>
      </c>
      <c r="G1129" s="89">
        <f>LN('Historical Rates'!G1110/'Historical Rates'!G1109)</f>
        <v>-6.7572723512171595E-3</v>
      </c>
      <c r="H1129" s="89"/>
      <c r="I1129" s="89">
        <f>LN('Historical Rates'!I1110/'Historical Rates'!I1109)</f>
        <v>0</v>
      </c>
      <c r="K1129" s="10">
        <f t="shared" si="165"/>
        <v>-2.0700655268145341E-3</v>
      </c>
      <c r="L1129" s="7">
        <f t="shared" si="158"/>
        <v>-232852.3914243498</v>
      </c>
      <c r="M1129" s="7">
        <f t="shared" si="159"/>
        <v>0</v>
      </c>
      <c r="N1129" s="7">
        <f t="shared" si="160"/>
        <v>-39558.099557635484</v>
      </c>
      <c r="O1129" s="7">
        <f t="shared" si="161"/>
        <v>-3351.4060133714784</v>
      </c>
      <c r="P1129" s="7">
        <f t="shared" si="162"/>
        <v>-888639.43348454928</v>
      </c>
      <c r="Q1129" s="7">
        <f t="shared" si="166"/>
        <v>0</v>
      </c>
      <c r="R1129" s="7">
        <f t="shared" si="163"/>
        <v>0</v>
      </c>
      <c r="S1129" s="163">
        <f t="shared" si="164"/>
        <v>-1164401.3304799059</v>
      </c>
    </row>
    <row r="1130" spans="1:19" ht="15.75" thickBot="1" x14ac:dyDescent="0.3">
      <c r="A1130" s="104">
        <v>110</v>
      </c>
      <c r="B1130" s="133">
        <v>42970</v>
      </c>
      <c r="C1130" s="89">
        <f>LN('Historical Rates'!C1111/'Historical Rates'!C1110)</f>
        <v>1.5022687078502274E-3</v>
      </c>
      <c r="D1130" s="89"/>
      <c r="E1130" s="89">
        <f>LN('Historical Rates'!E1111/'Historical Rates'!E1110)</f>
        <v>2.8648917123932104E-3</v>
      </c>
      <c r="F1130" s="89">
        <f>LN('Historical Rates'!F1111/'Historical Rates'!F1110)</f>
        <v>1.7746233583684796E-3</v>
      </c>
      <c r="G1130" s="89">
        <f>LN('Historical Rates'!G1111/'Historical Rates'!G1110)</f>
        <v>3.4568437741099426E-3</v>
      </c>
      <c r="H1130" s="89"/>
      <c r="I1130" s="89">
        <f>LN('Historical Rates'!I1111/'Historical Rates'!I1110)</f>
        <v>0</v>
      </c>
      <c r="K1130" s="10">
        <f t="shared" si="165"/>
        <v>2.1607063976242088E-3</v>
      </c>
      <c r="L1130" s="7">
        <f t="shared" si="158"/>
        <v>528987.4563943058</v>
      </c>
      <c r="M1130" s="7">
        <f t="shared" si="159"/>
        <v>0</v>
      </c>
      <c r="N1130" s="7">
        <f t="shared" si="160"/>
        <v>232907.38230181864</v>
      </c>
      <c r="O1130" s="7">
        <f t="shared" si="161"/>
        <v>-1113.1679940037961</v>
      </c>
      <c r="P1130" s="7">
        <f t="shared" si="162"/>
        <v>454604.68860875856</v>
      </c>
      <c r="Q1130" s="7">
        <f t="shared" si="166"/>
        <v>0</v>
      </c>
      <c r="R1130" s="7">
        <f t="shared" si="163"/>
        <v>0</v>
      </c>
      <c r="S1130" s="163">
        <f t="shared" si="164"/>
        <v>1215386.3593108794</v>
      </c>
    </row>
    <row r="1131" spans="1:19" ht="15.75" thickBot="1" x14ac:dyDescent="0.3">
      <c r="A1131" s="104">
        <v>111</v>
      </c>
      <c r="B1131" s="133">
        <v>42971</v>
      </c>
      <c r="C1131" s="89">
        <f>LN('Historical Rates'!C1112/'Historical Rates'!C1111)</f>
        <v>7.2028814638737989E-4</v>
      </c>
      <c r="D1131" s="89"/>
      <c r="E1131" s="89">
        <f>LN('Historical Rates'!E1112/'Historical Rates'!E1111)</f>
        <v>2.7548226788444621E-3</v>
      </c>
      <c r="F1131" s="89">
        <f>LN('Historical Rates'!F1112/'Historical Rates'!F1111)</f>
        <v>0</v>
      </c>
      <c r="G1131" s="89">
        <f>LN('Historical Rates'!G1112/'Historical Rates'!G1111)</f>
        <v>-1.2477332050392551E-3</v>
      </c>
      <c r="H1131" s="89"/>
      <c r="I1131" s="89">
        <f>LN('Historical Rates'!I1112/'Historical Rates'!I1111)</f>
        <v>0</v>
      </c>
      <c r="K1131" s="10">
        <f t="shared" si="165"/>
        <v>5.5734446358737442E-4</v>
      </c>
      <c r="L1131" s="7">
        <f t="shared" si="158"/>
        <v>253631.98503527412</v>
      </c>
      <c r="M1131" s="7">
        <f t="shared" si="159"/>
        <v>0</v>
      </c>
      <c r="N1131" s="7">
        <f t="shared" si="160"/>
        <v>223959.08929464075</v>
      </c>
      <c r="O1131" s="7">
        <f t="shared" si="161"/>
        <v>0</v>
      </c>
      <c r="P1131" s="7">
        <f t="shared" si="162"/>
        <v>-164087.64821595859</v>
      </c>
      <c r="Q1131" s="7">
        <f t="shared" si="166"/>
        <v>0</v>
      </c>
      <c r="R1131" s="7">
        <f t="shared" si="163"/>
        <v>0</v>
      </c>
      <c r="S1131" s="163">
        <f t="shared" si="164"/>
        <v>313503.42611395626</v>
      </c>
    </row>
    <row r="1132" spans="1:19" ht="15.75" thickBot="1" x14ac:dyDescent="0.3">
      <c r="A1132" s="104">
        <v>112</v>
      </c>
      <c r="B1132" s="133">
        <v>42972</v>
      </c>
      <c r="C1132" s="89">
        <f>LN('Historical Rates'!C1113/'Historical Rates'!C1112)</f>
        <v>-6.320182352661065E-3</v>
      </c>
      <c r="D1132" s="89"/>
      <c r="E1132" s="89">
        <f>LN('Historical Rates'!E1113/'Historical Rates'!E1112)</f>
        <v>-5.3635865308102725E-3</v>
      </c>
      <c r="F1132" s="89">
        <f>LN('Historical Rates'!F1113/'Historical Rates'!F1112)</f>
        <v>-7.1174677688639896E-3</v>
      </c>
      <c r="G1132" s="89">
        <f>LN('Historical Rates'!G1113/'Historical Rates'!G1112)</f>
        <v>-3.519440522877804E-3</v>
      </c>
      <c r="H1132" s="89"/>
      <c r="I1132" s="89">
        <f>LN('Historical Rates'!I1113/'Historical Rates'!I1112)</f>
        <v>-6.578971098042511E-3</v>
      </c>
      <c r="K1132" s="10">
        <f t="shared" si="165"/>
        <v>-5.5465655855308884E-3</v>
      </c>
      <c r="L1132" s="7">
        <f t="shared" si="158"/>
        <v>-2225498.7867428008</v>
      </c>
      <c r="M1132" s="7">
        <f t="shared" si="159"/>
        <v>0</v>
      </c>
      <c r="N1132" s="7">
        <f t="shared" si="160"/>
        <v>-436044.01982676273</v>
      </c>
      <c r="O1132" s="7">
        <f t="shared" si="161"/>
        <v>4464.574007375315</v>
      </c>
      <c r="P1132" s="7">
        <f t="shared" si="162"/>
        <v>-462836.69946636847</v>
      </c>
      <c r="Q1132" s="7">
        <f t="shared" si="166"/>
        <v>0</v>
      </c>
      <c r="R1132" s="7">
        <f t="shared" si="163"/>
        <v>0</v>
      </c>
      <c r="S1132" s="163">
        <f t="shared" si="164"/>
        <v>-3119914.9320285572</v>
      </c>
    </row>
    <row r="1133" spans="1:19" ht="15.75" thickBot="1" x14ac:dyDescent="0.3">
      <c r="A1133" s="104">
        <v>113</v>
      </c>
      <c r="B1133" s="133">
        <v>42975</v>
      </c>
      <c r="C1133" s="89">
        <f>LN('Historical Rates'!C1114/'Historical Rates'!C1113)</f>
        <v>4.9091308853676805E-3</v>
      </c>
      <c r="D1133" s="89"/>
      <c r="E1133" s="89">
        <f>LN('Historical Rates'!E1114/'Historical Rates'!E1113)</f>
        <v>6.076562727238108E-3</v>
      </c>
      <c r="F1133" s="89">
        <f>LN('Historical Rates'!F1114/'Historical Rates'!F1113)</f>
        <v>5.342844410495446E-3</v>
      </c>
      <c r="G1133" s="89">
        <f>LN('Historical Rates'!G1114/'Historical Rates'!G1113)</f>
        <v>7.0844033593913955E-3</v>
      </c>
      <c r="H1133" s="89"/>
      <c r="I1133" s="89">
        <f>LN('Historical Rates'!I1114/'Historical Rates'!I1113)</f>
        <v>3.2948958968527058E-3</v>
      </c>
      <c r="K1133" s="10">
        <f t="shared" si="165"/>
        <v>5.6017337633388281E-3</v>
      </c>
      <c r="L1133" s="7">
        <f t="shared" si="158"/>
        <v>1728631.2672208555</v>
      </c>
      <c r="M1133" s="7">
        <f t="shared" si="159"/>
        <v>0</v>
      </c>
      <c r="N1133" s="7">
        <f t="shared" si="160"/>
        <v>494006.91553942376</v>
      </c>
      <c r="O1133" s="7">
        <f t="shared" si="161"/>
        <v>-3351.4060133714784</v>
      </c>
      <c r="P1133" s="7">
        <f t="shared" si="162"/>
        <v>931659.97471326264</v>
      </c>
      <c r="Q1133" s="7">
        <f t="shared" si="166"/>
        <v>0</v>
      </c>
      <c r="R1133" s="7">
        <f t="shared" si="163"/>
        <v>0</v>
      </c>
      <c r="S1133" s="163">
        <f t="shared" si="164"/>
        <v>3150946.7514601704</v>
      </c>
    </row>
    <row r="1134" spans="1:19" ht="15.75" thickBot="1" x14ac:dyDescent="0.3">
      <c r="A1134" s="104">
        <v>114</v>
      </c>
      <c r="B1134" s="133">
        <v>42976</v>
      </c>
      <c r="C1134" s="89">
        <f>LN('Historical Rates'!C1115/'Historical Rates'!C1114)</f>
        <v>1.7710010782346389E-3</v>
      </c>
      <c r="D1134" s="89"/>
      <c r="E1134" s="89">
        <f>LN('Historical Rates'!E1115/'Historical Rates'!E1114)</f>
        <v>1.2722270868240973E-2</v>
      </c>
      <c r="F1134" s="89">
        <f>LN('Historical Rates'!F1115/'Historical Rates'!F1114)</f>
        <v>1.4109581516319773E-2</v>
      </c>
      <c r="G1134" s="89">
        <f>LN('Historical Rates'!G1115/'Historical Rates'!G1114)</f>
        <v>1.1677873096131641E-2</v>
      </c>
      <c r="H1134" s="89"/>
      <c r="I1134" s="89">
        <f>LN('Historical Rates'!I1115/'Historical Rates'!I1114)</f>
        <v>3.2840752011897975E-3</v>
      </c>
      <c r="K1134" s="10">
        <f t="shared" si="165"/>
        <v>5.6618982598768052E-3</v>
      </c>
      <c r="L1134" s="7">
        <f t="shared" si="158"/>
        <v>623615.03687815287</v>
      </c>
      <c r="M1134" s="7">
        <f t="shared" si="159"/>
        <v>0</v>
      </c>
      <c r="N1134" s="7">
        <f t="shared" si="160"/>
        <v>1034283.7015579315</v>
      </c>
      <c r="O1134" s="7">
        <f t="shared" si="161"/>
        <v>-8850.5171977419031</v>
      </c>
      <c r="P1134" s="7">
        <f t="shared" si="162"/>
        <v>1535740.7535278106</v>
      </c>
      <c r="Q1134" s="7">
        <f t="shared" si="166"/>
        <v>0</v>
      </c>
      <c r="R1134" s="7">
        <f t="shared" si="163"/>
        <v>0</v>
      </c>
      <c r="S1134" s="163">
        <f t="shared" si="164"/>
        <v>3184788.9747661529</v>
      </c>
    </row>
    <row r="1135" spans="1:19" ht="15.75" thickBot="1" x14ac:dyDescent="0.3">
      <c r="A1135" s="104">
        <v>115</v>
      </c>
      <c r="B1135" s="133">
        <v>42978</v>
      </c>
      <c r="C1135" s="89">
        <f>LN('Historical Rates'!C1116/'Historical Rates'!C1115)</f>
        <v>3.7716690923335476E-3</v>
      </c>
      <c r="D1135" s="89"/>
      <c r="E1135" s="89">
        <f>LN('Historical Rates'!E1116/'Historical Rates'!E1115)</f>
        <v>1.2537626769522154E-2</v>
      </c>
      <c r="F1135" s="89">
        <f>LN('Historical Rates'!F1116/'Historical Rates'!F1115)</f>
        <v>-3.508775529679254E-3</v>
      </c>
      <c r="G1135" s="89">
        <f>LN('Historical Rates'!G1116/'Historical Rates'!G1115)</f>
        <v>1.2729614411322854E-2</v>
      </c>
      <c r="H1135" s="89"/>
      <c r="I1135" s="89">
        <f>LN('Historical Rates'!I1116/'Historical Rates'!I1115)</f>
        <v>9.7880063661629439E-3</v>
      </c>
      <c r="K1135" s="10">
        <f t="shared" si="165"/>
        <v>7.1531831026025033E-3</v>
      </c>
      <c r="L1135" s="7">
        <f t="shared" ref="L1135:L1198" si="167">C1135*L$5</f>
        <v>1328101.7098263733</v>
      </c>
      <c r="M1135" s="7">
        <f t="shared" ref="M1135:M1198" si="168">D1135*M$5</f>
        <v>0</v>
      </c>
      <c r="N1135" s="7">
        <f t="shared" ref="N1135:N1198" si="169">E1135*N$5</f>
        <v>1019272.6721692659</v>
      </c>
      <c r="O1135" s="7">
        <f t="shared" ref="O1135:O1198" si="170">F1135*O$5</f>
        <v>2200.9496265019056</v>
      </c>
      <c r="P1135" s="7">
        <f t="shared" ref="P1135:P1198" si="171">G1135*P$5</f>
        <v>1674053.7825025071</v>
      </c>
      <c r="Q1135" s="7">
        <f t="shared" si="166"/>
        <v>0</v>
      </c>
      <c r="R1135" s="7">
        <f t="shared" si="163"/>
        <v>0</v>
      </c>
      <c r="S1135" s="163">
        <f t="shared" si="164"/>
        <v>4023629.1141246483</v>
      </c>
    </row>
    <row r="1136" spans="1:19" ht="15.75" thickBot="1" x14ac:dyDescent="0.3">
      <c r="A1136" s="104">
        <v>116</v>
      </c>
      <c r="B1136" s="133">
        <v>42982</v>
      </c>
      <c r="C1136" s="89">
        <f>LN('Historical Rates'!C1117/'Historical Rates'!C1116)</f>
        <v>6.9670094534802765E-3</v>
      </c>
      <c r="D1136" s="89"/>
      <c r="E1136" s="89">
        <f>LN('Historical Rates'!E1117/'Historical Rates'!E1116)</f>
        <v>-6.7487897942603388E-3</v>
      </c>
      <c r="F1136" s="89">
        <f>LN('Historical Rates'!F1117/'Historical Rates'!F1116)</f>
        <v>1.3961832381768541E-2</v>
      </c>
      <c r="G1136" s="89">
        <f>LN('Historical Rates'!G1117/'Historical Rates'!G1116)</f>
        <v>-1.4504136185542544E-2</v>
      </c>
      <c r="H1136" s="89"/>
      <c r="I1136" s="89">
        <f>LN('Historical Rates'!I1117/'Historical Rates'!I1116)</f>
        <v>-9.7880063661629317E-3</v>
      </c>
      <c r="K1136" s="10">
        <f t="shared" si="165"/>
        <v>-2.0569562760676396E-5</v>
      </c>
      <c r="L1136" s="7">
        <f t="shared" si="167"/>
        <v>2453263.2479215865</v>
      </c>
      <c r="M1136" s="7">
        <f t="shared" si="168"/>
        <v>0</v>
      </c>
      <c r="N1136" s="7">
        <f t="shared" si="169"/>
        <v>-548657.02528538264</v>
      </c>
      <c r="O1136" s="7">
        <f t="shared" si="170"/>
        <v>-8757.8385981119518</v>
      </c>
      <c r="P1136" s="7">
        <f t="shared" si="171"/>
        <v>-1907418.6584741764</v>
      </c>
      <c r="Q1136" s="7">
        <f t="shared" si="166"/>
        <v>0</v>
      </c>
      <c r="R1136" s="7">
        <f t="shared" si="163"/>
        <v>0</v>
      </c>
      <c r="S1136" s="163">
        <f t="shared" si="164"/>
        <v>-11570.274436084554</v>
      </c>
    </row>
    <row r="1137" spans="1:19" ht="15.75" thickBot="1" x14ac:dyDescent="0.3">
      <c r="A1137" s="104">
        <v>117</v>
      </c>
      <c r="B1137" s="133">
        <v>42983</v>
      </c>
      <c r="C1137" s="89">
        <f>LN('Historical Rates'!C1118/'Historical Rates'!C1117)</f>
        <v>3.4949536507775801E-3</v>
      </c>
      <c r="D1137" s="89"/>
      <c r="E1137" s="89">
        <f>LN('Historical Rates'!E1118/'Historical Rates'!E1117)</f>
        <v>6.699149685041669E-3</v>
      </c>
      <c r="F1137" s="89">
        <f>LN('Historical Rates'!F1118/'Historical Rates'!F1117)</f>
        <v>1.2058716320127614E-2</v>
      </c>
      <c r="G1137" s="89">
        <f>LN('Historical Rates'!G1118/'Historical Rates'!G1117)</f>
        <v>1.2044736226456285E-2</v>
      </c>
      <c r="H1137" s="89"/>
      <c r="I1137" s="89">
        <f>LN('Historical Rates'!I1118/'Historical Rates'!I1117)</f>
        <v>1.3029500290333897E-2</v>
      </c>
      <c r="K1137" s="10">
        <f t="shared" si="165"/>
        <v>5.9586438370128258E-3</v>
      </c>
      <c r="L1137" s="7">
        <f t="shared" si="167"/>
        <v>1230663.0846264986</v>
      </c>
      <c r="M1137" s="7">
        <f t="shared" si="168"/>
        <v>0</v>
      </c>
      <c r="N1137" s="7">
        <f t="shared" si="169"/>
        <v>544621.42846150172</v>
      </c>
      <c r="O1137" s="7">
        <f t="shared" si="170"/>
        <v>-7564.0709861264486</v>
      </c>
      <c r="P1137" s="7">
        <f t="shared" si="171"/>
        <v>1583986.4105552852</v>
      </c>
      <c r="Q1137" s="7">
        <f t="shared" si="166"/>
        <v>0</v>
      </c>
      <c r="R1137" s="7">
        <f t="shared" si="163"/>
        <v>0</v>
      </c>
      <c r="S1137" s="163">
        <f t="shared" si="164"/>
        <v>3351706.8526571589</v>
      </c>
    </row>
    <row r="1138" spans="1:19" ht="15.75" thickBot="1" x14ac:dyDescent="0.3">
      <c r="A1138" s="104">
        <v>118</v>
      </c>
      <c r="B1138" s="133">
        <v>42984</v>
      </c>
      <c r="C1138" s="89">
        <f>LN('Historical Rates'!C1119/'Historical Rates'!C1118)</f>
        <v>6.9534752769197308E-3</v>
      </c>
      <c r="D1138" s="89"/>
      <c r="E1138" s="89">
        <f>LN('Historical Rates'!E1119/'Historical Rates'!E1118)</f>
        <v>4.4330595030148594E-3</v>
      </c>
      <c r="F1138" s="89">
        <f>LN('Historical Rates'!F1119/'Historical Rates'!F1118)</f>
        <v>8.5252008233596271E-3</v>
      </c>
      <c r="G1138" s="89">
        <f>LN('Historical Rates'!G1119/'Historical Rates'!G1118)</f>
        <v>4.5465534455702821E-3</v>
      </c>
      <c r="H1138" s="89"/>
      <c r="I1138" s="89">
        <f>LN('Historical Rates'!I1119/'Historical Rates'!I1118)</f>
        <v>6.4516352814885953E-3</v>
      </c>
      <c r="K1138" s="10">
        <f t="shared" si="165"/>
        <v>6.0470869774586081E-3</v>
      </c>
      <c r="L1138" s="7">
        <f t="shared" si="167"/>
        <v>2448497.5162014607</v>
      </c>
      <c r="M1138" s="7">
        <f t="shared" si="168"/>
        <v>0</v>
      </c>
      <c r="N1138" s="7">
        <f t="shared" si="169"/>
        <v>360394.8728564303</v>
      </c>
      <c r="O1138" s="7">
        <f t="shared" si="170"/>
        <v>-5347.6027204687934</v>
      </c>
      <c r="P1138" s="7">
        <f t="shared" si="171"/>
        <v>597910.88299867744</v>
      </c>
      <c r="Q1138" s="7">
        <f t="shared" si="166"/>
        <v>0</v>
      </c>
      <c r="R1138" s="7">
        <f t="shared" si="163"/>
        <v>0</v>
      </c>
      <c r="S1138" s="163">
        <f t="shared" si="164"/>
        <v>3401455.6693360996</v>
      </c>
    </row>
    <row r="1139" spans="1:19" ht="15.75" thickBot="1" x14ac:dyDescent="0.3">
      <c r="A1139" s="104">
        <v>119</v>
      </c>
      <c r="B1139" s="133">
        <v>42985</v>
      </c>
      <c r="C1139" s="89">
        <f>LN('Historical Rates'!C1120/'Historical Rates'!C1119)</f>
        <v>1.8773839483048251E-3</v>
      </c>
      <c r="D1139" s="89"/>
      <c r="E1139" s="89">
        <f>LN('Historical Rates'!E1120/'Historical Rates'!E1119)</f>
        <v>6.4779349426098386E-3</v>
      </c>
      <c r="F1139" s="89">
        <f>LN('Historical Rates'!F1120/'Historical Rates'!F1119)</f>
        <v>8.4531357110584106E-3</v>
      </c>
      <c r="G1139" s="89">
        <f>LN('Historical Rates'!G1120/'Historical Rates'!G1119)</f>
        <v>7.2988926580588882E-3</v>
      </c>
      <c r="H1139" s="89"/>
      <c r="I1139" s="89">
        <f>LN('Historical Rates'!I1120/'Historical Rates'!I1119)</f>
        <v>9.6000737290193577E-3</v>
      </c>
      <c r="K1139" s="10">
        <f t="shared" si="165"/>
        <v>3.8085273385472995E-3</v>
      </c>
      <c r="L1139" s="7">
        <f t="shared" si="167"/>
        <v>661075.1820228151</v>
      </c>
      <c r="M1139" s="7">
        <f t="shared" si="168"/>
        <v>0</v>
      </c>
      <c r="N1139" s="7">
        <f t="shared" si="169"/>
        <v>526637.31186697644</v>
      </c>
      <c r="O1139" s="7">
        <f t="shared" si="170"/>
        <v>-5302.3984374756092</v>
      </c>
      <c r="P1139" s="7">
        <f t="shared" si="171"/>
        <v>959867.16231049574</v>
      </c>
      <c r="Q1139" s="7">
        <f t="shared" si="166"/>
        <v>0</v>
      </c>
      <c r="R1139" s="7">
        <f t="shared" si="163"/>
        <v>0</v>
      </c>
      <c r="S1139" s="163">
        <f t="shared" si="164"/>
        <v>2142277.2577628116</v>
      </c>
    </row>
    <row r="1140" spans="1:19" ht="15.75" thickBot="1" x14ac:dyDescent="0.3">
      <c r="A1140" s="104">
        <v>120</v>
      </c>
      <c r="B1140" s="133">
        <v>42986</v>
      </c>
      <c r="C1140" s="89">
        <f>LN('Historical Rates'!C1121/'Historical Rates'!C1120)</f>
        <v>-1.3453911555827718E-2</v>
      </c>
      <c r="D1140" s="89"/>
      <c r="E1140" s="89">
        <f>LN('Historical Rates'!E1121/'Historical Rates'!E1120)</f>
        <v>-1.0191453928021963E-2</v>
      </c>
      <c r="F1140" s="89">
        <f>LN('Historical Rates'!F1121/'Historical Rates'!F1120)</f>
        <v>-6.7567824628797625E-3</v>
      </c>
      <c r="G1140" s="89">
        <f>LN('Historical Rates'!G1121/'Historical Rates'!G1120)</f>
        <v>-1.1449272008232961E-2</v>
      </c>
      <c r="H1140" s="89"/>
      <c r="I1140" s="89">
        <f>LN('Historical Rates'!I1121/'Historical Rates'!I1120)</f>
        <v>-1.6051709010508015E-2</v>
      </c>
      <c r="K1140" s="10">
        <f t="shared" si="165"/>
        <v>-1.2564457415364959E-2</v>
      </c>
      <c r="L1140" s="7">
        <f t="shared" si="167"/>
        <v>-4737468.3472278016</v>
      </c>
      <c r="M1140" s="7">
        <f t="shared" si="168"/>
        <v>0</v>
      </c>
      <c r="N1140" s="7">
        <f t="shared" si="169"/>
        <v>-828535.6287488864</v>
      </c>
      <c r="O1140" s="7">
        <f t="shared" si="170"/>
        <v>4238.3269354905888</v>
      </c>
      <c r="P1140" s="7">
        <f t="shared" si="171"/>
        <v>-1505677.7442711771</v>
      </c>
      <c r="Q1140" s="7">
        <f t="shared" si="166"/>
        <v>0</v>
      </c>
      <c r="R1140" s="7">
        <f t="shared" si="163"/>
        <v>0</v>
      </c>
      <c r="S1140" s="163">
        <f t="shared" si="164"/>
        <v>-7067443.3933123741</v>
      </c>
    </row>
    <row r="1141" spans="1:19" ht="15.75" thickBot="1" x14ac:dyDescent="0.3">
      <c r="A1141" s="104">
        <v>121</v>
      </c>
      <c r="B1141" s="133">
        <v>42989</v>
      </c>
      <c r="C1141" s="89">
        <f>LN('Historical Rates'!C1122/'Historical Rates'!C1121)</f>
        <v>-7.0646392638633792E-3</v>
      </c>
      <c r="D1141" s="89"/>
      <c r="E1141" s="89">
        <f>LN('Historical Rates'!E1122/'Historical Rates'!E1121)</f>
        <v>-1.4882797993494374E-4</v>
      </c>
      <c r="F1141" s="89">
        <f>LN('Historical Rates'!F1122/'Historical Rates'!F1121)</f>
        <v>-6.8027473227525231E-3</v>
      </c>
      <c r="G1141" s="89">
        <f>LN('Historical Rates'!G1122/'Historical Rates'!G1121)</f>
        <v>-1.0756950592824646E-3</v>
      </c>
      <c r="H1141" s="89"/>
      <c r="I1141" s="89">
        <f>LN('Historical Rates'!I1122/'Historical Rates'!I1121)</f>
        <v>3.23102058144654E-3</v>
      </c>
      <c r="K1141" s="10">
        <f t="shared" si="165"/>
        <v>-4.6879294832030049E-3</v>
      </c>
      <c r="L1141" s="7">
        <f t="shared" si="167"/>
        <v>-2487641.2155867196</v>
      </c>
      <c r="M1141" s="7">
        <f t="shared" si="168"/>
        <v>0</v>
      </c>
      <c r="N1141" s="7">
        <f t="shared" si="169"/>
        <v>-12099.282869913155</v>
      </c>
      <c r="O1141" s="7">
        <f t="shared" si="170"/>
        <v>4267.1593131429754</v>
      </c>
      <c r="P1141" s="7">
        <f t="shared" si="171"/>
        <v>-141463.15234884899</v>
      </c>
      <c r="Q1141" s="7">
        <f t="shared" si="166"/>
        <v>0</v>
      </c>
      <c r="R1141" s="7">
        <f t="shared" si="163"/>
        <v>0</v>
      </c>
      <c r="S1141" s="163">
        <f t="shared" si="164"/>
        <v>-2636936.4914923389</v>
      </c>
    </row>
    <row r="1142" spans="1:19" ht="15.75" thickBot="1" x14ac:dyDescent="0.3">
      <c r="A1142" s="104">
        <v>122</v>
      </c>
      <c r="B1142" s="133">
        <v>42990</v>
      </c>
      <c r="C1142" s="89">
        <f>LN('Historical Rates'!C1123/'Historical Rates'!C1122)</f>
        <v>6.5595512341103295E-3</v>
      </c>
      <c r="D1142" s="89"/>
      <c r="E1142" s="89">
        <f>LN('Historical Rates'!E1123/'Historical Rates'!E1122)</f>
        <v>3.2443839987397164E-3</v>
      </c>
      <c r="F1142" s="89">
        <f>LN('Historical Rates'!F1123/'Historical Rates'!F1122)</f>
        <v>5.1063940745740555E-3</v>
      </c>
      <c r="G1142" s="89">
        <f>LN('Historical Rates'!G1123/'Historical Rates'!G1122)</f>
        <v>4.5778309854512143E-3</v>
      </c>
      <c r="H1142" s="89"/>
      <c r="I1142" s="89">
        <f>LN('Historical Rates'!I1123/'Historical Rates'!I1122)</f>
        <v>0</v>
      </c>
      <c r="K1142" s="10">
        <f t="shared" si="165"/>
        <v>5.6398141797622554E-3</v>
      </c>
      <c r="L1142" s="7">
        <f t="shared" si="167"/>
        <v>2309786.7274261932</v>
      </c>
      <c r="M1142" s="7">
        <f t="shared" si="168"/>
        <v>0</v>
      </c>
      <c r="N1142" s="7">
        <f t="shared" si="169"/>
        <v>263759.0038951746</v>
      </c>
      <c r="O1142" s="7">
        <f t="shared" si="170"/>
        <v>-3203.0878111580678</v>
      </c>
      <c r="P1142" s="7">
        <f t="shared" si="171"/>
        <v>602024.14851114049</v>
      </c>
      <c r="Q1142" s="7">
        <f t="shared" si="166"/>
        <v>0</v>
      </c>
      <c r="R1142" s="7">
        <f t="shared" si="163"/>
        <v>0</v>
      </c>
      <c r="S1142" s="163">
        <f t="shared" si="164"/>
        <v>3172366.7920213505</v>
      </c>
    </row>
    <row r="1143" spans="1:19" ht="15.75" thickBot="1" x14ac:dyDescent="0.3">
      <c r="A1143" s="104">
        <v>123</v>
      </c>
      <c r="B1143" s="133">
        <v>42991</v>
      </c>
      <c r="C1143" s="89">
        <f>LN('Historical Rates'!C1124/'Historical Rates'!C1123)</f>
        <v>6.4577509803826058E-3</v>
      </c>
      <c r="D1143" s="89"/>
      <c r="E1143" s="89">
        <f>LN('Historical Rates'!E1124/'Historical Rates'!E1123)</f>
        <v>1.4577802322199118E-3</v>
      </c>
      <c r="F1143" s="89">
        <f>LN('Historical Rates'!F1124/'Historical Rates'!F1123)</f>
        <v>0</v>
      </c>
      <c r="G1143" s="89">
        <f>LN('Historical Rates'!G1124/'Historical Rates'!G1123)</f>
        <v>-2.6819885364840644E-3</v>
      </c>
      <c r="H1143" s="89"/>
      <c r="I1143" s="89">
        <f>LN('Historical Rates'!I1124/'Historical Rates'!I1123)</f>
        <v>-3.2310205814465318E-3</v>
      </c>
      <c r="K1143" s="10">
        <f t="shared" si="165"/>
        <v>3.626253199240701E-3</v>
      </c>
      <c r="L1143" s="7">
        <f t="shared" si="167"/>
        <v>2273940.2393789347</v>
      </c>
      <c r="M1143" s="7">
        <f t="shared" si="168"/>
        <v>0</v>
      </c>
      <c r="N1143" s="7">
        <f t="shared" si="169"/>
        <v>118513.30240124493</v>
      </c>
      <c r="O1143" s="7">
        <f t="shared" si="170"/>
        <v>0</v>
      </c>
      <c r="P1143" s="7">
        <f t="shared" si="171"/>
        <v>-352704.56033105677</v>
      </c>
      <c r="Q1143" s="7">
        <f t="shared" si="166"/>
        <v>0</v>
      </c>
      <c r="R1143" s="7">
        <f t="shared" si="163"/>
        <v>0</v>
      </c>
      <c r="S1143" s="163">
        <f t="shared" si="164"/>
        <v>2039748.981449123</v>
      </c>
    </row>
    <row r="1144" spans="1:19" ht="15.75" thickBot="1" x14ac:dyDescent="0.3">
      <c r="A1144" s="104">
        <v>124</v>
      </c>
      <c r="B1144" s="133">
        <v>42992</v>
      </c>
      <c r="C1144" s="89">
        <f>LN('Historical Rates'!C1125/'Historical Rates'!C1124)</f>
        <v>3.9194356686418144E-3</v>
      </c>
      <c r="D1144" s="89"/>
      <c r="E1144" s="89">
        <f>LN('Historical Rates'!E1125/'Historical Rates'!E1124)</f>
        <v>4.9995794166844427E-3</v>
      </c>
      <c r="F1144" s="89">
        <f>LN('Historical Rates'!F1125/'Historical Rates'!F1124)</f>
        <v>-1.6992357529598016E-3</v>
      </c>
      <c r="G1144" s="89">
        <f>LN('Historical Rates'!G1125/'Historical Rates'!G1124)</f>
        <v>1.948685254526378E-3</v>
      </c>
      <c r="H1144" s="89"/>
      <c r="I1144" s="89">
        <f>LN('Historical Rates'!I1125/'Historical Rates'!I1124)</f>
        <v>0</v>
      </c>
      <c r="K1144" s="10">
        <f t="shared" si="165"/>
        <v>3.6336687152903804E-3</v>
      </c>
      <c r="L1144" s="7">
        <f t="shared" si="167"/>
        <v>1380134.1224919229</v>
      </c>
      <c r="M1144" s="7">
        <f t="shared" si="168"/>
        <v>0</v>
      </c>
      <c r="N1144" s="7">
        <f t="shared" si="169"/>
        <v>406451.29779697797</v>
      </c>
      <c r="O1144" s="7">
        <f t="shared" si="170"/>
        <v>1065.8796107590947</v>
      </c>
      <c r="P1144" s="7">
        <f t="shared" si="171"/>
        <v>256268.87161209289</v>
      </c>
      <c r="Q1144" s="7">
        <f t="shared" si="166"/>
        <v>0</v>
      </c>
      <c r="R1144" s="7">
        <f t="shared" si="163"/>
        <v>0</v>
      </c>
      <c r="S1144" s="163">
        <f t="shared" si="164"/>
        <v>2043920.171511753</v>
      </c>
    </row>
    <row r="1145" spans="1:19" ht="15.75" thickBot="1" x14ac:dyDescent="0.3">
      <c r="A1145" s="104">
        <v>125</v>
      </c>
      <c r="B1145" s="133">
        <v>42993</v>
      </c>
      <c r="C1145" s="89">
        <f>LN('Historical Rates'!C1126/'Historical Rates'!C1125)</f>
        <v>-5.663063742460543E-3</v>
      </c>
      <c r="D1145" s="89"/>
      <c r="E1145" s="89">
        <f>LN('Historical Rates'!E1126/'Historical Rates'!E1125)</f>
        <v>-1.2284954224704742E-2</v>
      </c>
      <c r="F1145" s="89">
        <f>LN('Historical Rates'!F1126/'Historical Rates'!F1125)</f>
        <v>-1.7021280705304183E-3</v>
      </c>
      <c r="G1145" s="89">
        <f>LN('Historical Rates'!G1126/'Historical Rates'!G1125)</f>
        <v>-1.3263660273000352E-2</v>
      </c>
      <c r="H1145" s="89"/>
      <c r="I1145" s="89">
        <f>LN('Historical Rates'!I1126/'Historical Rates'!I1125)</f>
        <v>-9.7561749453645725E-3</v>
      </c>
      <c r="K1145" s="10">
        <f t="shared" si="165"/>
        <v>-8.419737037249294E-3</v>
      </c>
      <c r="L1145" s="7">
        <f t="shared" si="167"/>
        <v>-1994110.4203720682</v>
      </c>
      <c r="M1145" s="7">
        <f t="shared" si="168"/>
        <v>0</v>
      </c>
      <c r="N1145" s="7">
        <f t="shared" si="169"/>
        <v>-998731.12753133546</v>
      </c>
      <c r="O1145" s="7">
        <f t="shared" si="170"/>
        <v>1067.6938748016155</v>
      </c>
      <c r="P1145" s="7">
        <f t="shared" si="171"/>
        <v>-1744285.4066415543</v>
      </c>
      <c r="Q1145" s="7">
        <f t="shared" si="166"/>
        <v>0</v>
      </c>
      <c r="R1145" s="7">
        <f t="shared" si="163"/>
        <v>0</v>
      </c>
      <c r="S1145" s="163">
        <f t="shared" si="164"/>
        <v>-4736059.2606701562</v>
      </c>
    </row>
    <row r="1146" spans="1:19" ht="15.75" thickBot="1" x14ac:dyDescent="0.3">
      <c r="A1146" s="104">
        <v>126</v>
      </c>
      <c r="B1146" s="133">
        <v>42996</v>
      </c>
      <c r="C1146" s="89">
        <f>LN('Historical Rates'!C1127/'Historical Rates'!C1126)</f>
        <v>2.4225247452591674E-3</v>
      </c>
      <c r="D1146" s="89"/>
      <c r="E1146" s="89">
        <f>LN('Historical Rates'!E1127/'Historical Rates'!E1126)</f>
        <v>6.2725664015940204E-3</v>
      </c>
      <c r="F1146" s="89">
        <f>LN('Historical Rates'!F1127/'Historical Rates'!F1126)</f>
        <v>3.4013638234902605E-3</v>
      </c>
      <c r="G1146" s="89">
        <f>LN('Historical Rates'!G1127/'Historical Rates'!G1126)</f>
        <v>8.2288586660144124E-3</v>
      </c>
      <c r="H1146" s="89"/>
      <c r="I1146" s="89">
        <f>LN('Historical Rates'!I1127/'Historical Rates'!I1126)</f>
        <v>-3.273325344969249E-3</v>
      </c>
      <c r="K1146" s="10">
        <f t="shared" si="165"/>
        <v>4.3431625460046697E-3</v>
      </c>
      <c r="L1146" s="7">
        <f t="shared" si="167"/>
        <v>853033.27983229992</v>
      </c>
      <c r="M1146" s="7">
        <f t="shared" si="168"/>
        <v>0</v>
      </c>
      <c r="N1146" s="7">
        <f t="shared" si="169"/>
        <v>509941.44546189642</v>
      </c>
      <c r="O1146" s="7">
        <f t="shared" si="170"/>
        <v>-2133.5734855607357</v>
      </c>
      <c r="P1146" s="7">
        <f t="shared" si="171"/>
        <v>1082165.6909942816</v>
      </c>
      <c r="Q1146" s="7">
        <f t="shared" si="166"/>
        <v>0</v>
      </c>
      <c r="R1146" s="7">
        <f t="shared" si="163"/>
        <v>0</v>
      </c>
      <c r="S1146" s="163">
        <f t="shared" si="164"/>
        <v>2443006.8428029171</v>
      </c>
    </row>
    <row r="1147" spans="1:19" ht="15.75" thickBot="1" x14ac:dyDescent="0.3">
      <c r="A1147" s="104">
        <v>127</v>
      </c>
      <c r="B1147" s="133">
        <v>42997</v>
      </c>
      <c r="C1147" s="89">
        <f>LN('Historical Rates'!C1128/'Historical Rates'!C1127)</f>
        <v>3.2993607965772355E-3</v>
      </c>
      <c r="D1147" s="89"/>
      <c r="E1147" s="89">
        <f>LN('Historical Rates'!E1128/'Historical Rates'!E1127)</f>
        <v>4.0697085287330426E-3</v>
      </c>
      <c r="F1147" s="89">
        <f>LN('Historical Rates'!F1128/'Historical Rates'!F1127)</f>
        <v>1.6963532481785555E-3</v>
      </c>
      <c r="G1147" s="89">
        <f>LN('Historical Rates'!G1128/'Historical Rates'!G1127)</f>
        <v>5.2886982160089925E-3</v>
      </c>
      <c r="H1147" s="89"/>
      <c r="I1147" s="89">
        <f>LN('Historical Rates'!I1128/'Historical Rates'!I1127)</f>
        <v>3.2733253449693297E-3</v>
      </c>
      <c r="K1147" s="10">
        <f t="shared" si="165"/>
        <v>3.8881961061080373E-3</v>
      </c>
      <c r="L1147" s="7">
        <f t="shared" si="167"/>
        <v>1161789.8092319758</v>
      </c>
      <c r="M1147" s="7">
        <f t="shared" si="168"/>
        <v>0</v>
      </c>
      <c r="N1147" s="7">
        <f t="shared" si="169"/>
        <v>330855.493091846</v>
      </c>
      <c r="O1147" s="7">
        <f t="shared" si="170"/>
        <v>-1064.0715019849624</v>
      </c>
      <c r="P1147" s="7">
        <f t="shared" si="171"/>
        <v>695509.30349853844</v>
      </c>
      <c r="Q1147" s="7">
        <f t="shared" si="166"/>
        <v>0</v>
      </c>
      <c r="R1147" s="7">
        <f t="shared" si="163"/>
        <v>0</v>
      </c>
      <c r="S1147" s="163">
        <f t="shared" si="164"/>
        <v>2187090.5343203754</v>
      </c>
    </row>
    <row r="1148" spans="1:19" ht="15.75" thickBot="1" x14ac:dyDescent="0.3">
      <c r="A1148" s="104">
        <v>128</v>
      </c>
      <c r="B1148" s="133">
        <v>42998</v>
      </c>
      <c r="C1148" s="89">
        <f>LN('Historical Rates'!C1129/'Historical Rates'!C1128)</f>
        <v>2.731399557079039E-3</v>
      </c>
      <c r="D1148" s="89"/>
      <c r="E1148" s="89">
        <f>LN('Historical Rates'!E1129/'Historical Rates'!E1128)</f>
        <v>6.0614426251506355E-3</v>
      </c>
      <c r="F1148" s="89">
        <f>LN('Historical Rates'!F1129/'Historical Rates'!F1128)</f>
        <v>-5.0977170716687177E-3</v>
      </c>
      <c r="G1148" s="89">
        <f>LN('Historical Rates'!G1129/'Historical Rates'!G1128)</f>
        <v>-1.6373546271582905E-3</v>
      </c>
      <c r="H1148" s="89"/>
      <c r="I1148" s="89">
        <f>LN('Historical Rates'!I1129/'Historical Rates'!I1128)</f>
        <v>-3.273325344969249E-3</v>
      </c>
      <c r="K1148" s="10">
        <f t="shared" si="165"/>
        <v>2.2088113854787077E-3</v>
      </c>
      <c r="L1148" s="7">
        <f t="shared" si="167"/>
        <v>961796.04656973586</v>
      </c>
      <c r="M1148" s="7">
        <f t="shared" si="168"/>
        <v>0</v>
      </c>
      <c r="N1148" s="7">
        <f t="shared" si="169"/>
        <v>492777.69511824846</v>
      </c>
      <c r="O1148" s="7">
        <f t="shared" si="170"/>
        <v>3197.6449875456365</v>
      </c>
      <c r="P1148" s="7">
        <f t="shared" si="171"/>
        <v>-215326.2163584634</v>
      </c>
      <c r="Q1148" s="7">
        <f t="shared" si="166"/>
        <v>0</v>
      </c>
      <c r="R1148" s="7">
        <f t="shared" ref="R1148:R1211" si="172">I1148*R$5</f>
        <v>0</v>
      </c>
      <c r="S1148" s="163">
        <f t="shared" ref="S1148:S1211" si="173">SUM(L1148:R1148)</f>
        <v>1242445.1703170664</v>
      </c>
    </row>
    <row r="1149" spans="1:19" ht="15.75" thickBot="1" x14ac:dyDescent="0.3">
      <c r="A1149" s="104">
        <v>129</v>
      </c>
      <c r="B1149" s="133">
        <v>42999</v>
      </c>
      <c r="C1149" s="89">
        <f>LN('Historical Rates'!C1130/'Historical Rates'!C1129)</f>
        <v>1.9338965239614366E-3</v>
      </c>
      <c r="D1149" s="89"/>
      <c r="E1149" s="89">
        <f>LN('Historical Rates'!E1130/'Historical Rates'!E1129)</f>
        <v>3.7606881928915485E-3</v>
      </c>
      <c r="F1149" s="89">
        <f>LN('Historical Rates'!F1130/'Historical Rates'!F1129)</f>
        <v>5.097717071668801E-3</v>
      </c>
      <c r="G1149" s="89">
        <f>LN('Historical Rates'!G1130/'Historical Rates'!G1129)</f>
        <v>4.9602717113705619E-3</v>
      </c>
      <c r="H1149" s="89"/>
      <c r="I1149" s="89">
        <f>LN('Historical Rates'!I1130/'Historical Rates'!I1129)</f>
        <v>6.5359709797854493E-3</v>
      </c>
      <c r="K1149" s="10">
        <f t="shared" si="165"/>
        <v>2.9081658479860033E-3</v>
      </c>
      <c r="L1149" s="7">
        <f t="shared" si="167"/>
        <v>680974.71364100417</v>
      </c>
      <c r="M1149" s="7">
        <f t="shared" si="168"/>
        <v>0</v>
      </c>
      <c r="N1149" s="7">
        <f t="shared" si="169"/>
        <v>305733.03656494711</v>
      </c>
      <c r="O1149" s="7">
        <f t="shared" si="170"/>
        <v>-3197.6449875456888</v>
      </c>
      <c r="P1149" s="7">
        <f t="shared" si="171"/>
        <v>652318.39334221836</v>
      </c>
      <c r="Q1149" s="7">
        <f t="shared" si="166"/>
        <v>0</v>
      </c>
      <c r="R1149" s="7">
        <f t="shared" si="172"/>
        <v>0</v>
      </c>
      <c r="S1149" s="163">
        <f t="shared" si="173"/>
        <v>1635828.498560624</v>
      </c>
    </row>
    <row r="1150" spans="1:19" ht="15.75" thickBot="1" x14ac:dyDescent="0.3">
      <c r="A1150" s="104">
        <v>130</v>
      </c>
      <c r="B1150" s="133">
        <v>43000</v>
      </c>
      <c r="C1150" s="89">
        <f>LN('Historical Rates'!C1131/'Historical Rates'!C1130)</f>
        <v>-3.6952355966628587E-3</v>
      </c>
      <c r="D1150" s="89"/>
      <c r="E1150" s="89">
        <f>LN('Historical Rates'!E1131/'Historical Rates'!E1130)</f>
        <v>-1.1793254503603441E-2</v>
      </c>
      <c r="F1150" s="89">
        <f>LN('Historical Rates'!F1131/'Historical Rates'!F1130)</f>
        <v>-5.0977170716687177E-3</v>
      </c>
      <c r="G1150" s="89">
        <f>LN('Historical Rates'!G1131/'Historical Rates'!G1130)</f>
        <v>-1.5811726090172187E-2</v>
      </c>
      <c r="H1150" s="89"/>
      <c r="I1150" s="89">
        <f>LN('Historical Rates'!I1131/'Historical Rates'!I1130)</f>
        <v>-1.3114942077828018E-2</v>
      </c>
      <c r="K1150" s="10">
        <f t="shared" ref="K1150:K1213" si="174">SUMPRODUCT(C1150:I1150,$L$6:$R$6)</f>
        <v>-7.7087367397424503E-3</v>
      </c>
      <c r="L1150" s="7">
        <f t="shared" si="167"/>
        <v>-1301187.5098254811</v>
      </c>
      <c r="M1150" s="7">
        <f t="shared" si="168"/>
        <v>0</v>
      </c>
      <c r="N1150" s="7">
        <f t="shared" si="169"/>
        <v>-958757.36711839028</v>
      </c>
      <c r="O1150" s="7">
        <f t="shared" si="170"/>
        <v>3197.6449875456365</v>
      </c>
      <c r="P1150" s="7">
        <f t="shared" si="171"/>
        <v>-2079377.9775137443</v>
      </c>
      <c r="Q1150" s="7">
        <f t="shared" si="166"/>
        <v>0</v>
      </c>
      <c r="R1150" s="7">
        <f t="shared" si="172"/>
        <v>0</v>
      </c>
      <c r="S1150" s="163">
        <f t="shared" si="173"/>
        <v>-4336125.20947007</v>
      </c>
    </row>
    <row r="1151" spans="1:19" ht="15.75" thickBot="1" x14ac:dyDescent="0.3">
      <c r="A1151" s="104">
        <v>131</v>
      </c>
      <c r="B1151" s="133">
        <v>43003</v>
      </c>
      <c r="C1151" s="89">
        <f>LN('Historical Rates'!C1132/'Historical Rates'!C1131)</f>
        <v>-7.0540519634350015E-4</v>
      </c>
      <c r="D1151" s="89"/>
      <c r="E1151" s="89">
        <f>LN('Historical Rates'!E1132/'Historical Rates'!E1131)</f>
        <v>6.073366017082432E-3</v>
      </c>
      <c r="F1151" s="89">
        <f>LN('Historical Rates'!F1132/'Historical Rates'!F1131)</f>
        <v>6.7911975780017555E-3</v>
      </c>
      <c r="G1151" s="89">
        <f>LN('Historical Rates'!G1132/'Historical Rates'!G1131)</f>
        <v>2.9944838358070599E-3</v>
      </c>
      <c r="H1151" s="89"/>
      <c r="I1151" s="89">
        <f>LN('Historical Rates'!I1132/'Historical Rates'!I1131)</f>
        <v>3.2948958968527058E-3</v>
      </c>
      <c r="K1151" s="10">
        <f t="shared" si="174"/>
        <v>1.128714529611107E-3</v>
      </c>
      <c r="L1151" s="7">
        <f t="shared" si="167"/>
        <v>-248391.31547581713</v>
      </c>
      <c r="M1151" s="7">
        <f t="shared" si="168"/>
        <v>0</v>
      </c>
      <c r="N1151" s="7">
        <f t="shared" si="169"/>
        <v>493747.03228062013</v>
      </c>
      <c r="O1151" s="7">
        <f t="shared" si="170"/>
        <v>-4259.9145047531611</v>
      </c>
      <c r="P1151" s="7">
        <f t="shared" si="171"/>
        <v>393800.37996410014</v>
      </c>
      <c r="Q1151" s="7">
        <f t="shared" ref="Q1151:Q1214" si="175">H1151*Q$5</f>
        <v>0</v>
      </c>
      <c r="R1151" s="7">
        <f t="shared" si="172"/>
        <v>0</v>
      </c>
      <c r="S1151" s="163">
        <f t="shared" si="173"/>
        <v>634896.18226415</v>
      </c>
    </row>
    <row r="1152" spans="1:19" ht="15.75" thickBot="1" x14ac:dyDescent="0.3">
      <c r="A1152" s="104">
        <v>132</v>
      </c>
      <c r="B1152" s="133">
        <v>43004</v>
      </c>
      <c r="C1152" s="89">
        <f>LN('Historical Rates'!C1133/'Historical Rates'!C1132)</f>
        <v>3.4048581427753763E-3</v>
      </c>
      <c r="D1152" s="89"/>
      <c r="E1152" s="89">
        <f>LN('Historical Rates'!E1133/'Historical Rates'!E1132)</f>
        <v>-5.7281387801566587E-3</v>
      </c>
      <c r="F1152" s="89">
        <f>LN('Historical Rates'!F1133/'Historical Rates'!F1132)</f>
        <v>8.4246496592516231E-3</v>
      </c>
      <c r="G1152" s="89">
        <f>LN('Historical Rates'!G1133/'Historical Rates'!G1132)</f>
        <v>-1.3392795539119383E-3</v>
      </c>
      <c r="H1152" s="89"/>
      <c r="I1152" s="89">
        <f>LN('Historical Rates'!I1133/'Historical Rates'!I1132)</f>
        <v>3.2840752011897975E-3</v>
      </c>
      <c r="K1152" s="10">
        <f t="shared" si="174"/>
        <v>9.8106801442022747E-4</v>
      </c>
      <c r="L1152" s="7">
        <f t="shared" si="167"/>
        <v>1198938.1386420748</v>
      </c>
      <c r="M1152" s="7">
        <f t="shared" si="168"/>
        <v>0</v>
      </c>
      <c r="N1152" s="7">
        <f t="shared" si="169"/>
        <v>-465681.05976799631</v>
      </c>
      <c r="O1152" s="7">
        <f t="shared" si="170"/>
        <v>-5284.5299917587654</v>
      </c>
      <c r="P1152" s="7">
        <f t="shared" si="171"/>
        <v>-176126.78048286308</v>
      </c>
      <c r="Q1152" s="7">
        <f t="shared" si="175"/>
        <v>0</v>
      </c>
      <c r="R1152" s="7">
        <f t="shared" si="172"/>
        <v>0</v>
      </c>
      <c r="S1152" s="163">
        <f t="shared" si="173"/>
        <v>551845.76839945663</v>
      </c>
    </row>
    <row r="1153" spans="1:19" ht="15.75" thickBot="1" x14ac:dyDescent="0.3">
      <c r="A1153" s="104">
        <v>133</v>
      </c>
      <c r="B1153" s="133">
        <v>43005</v>
      </c>
      <c r="C1153" s="89">
        <f>LN('Historical Rates'!C1134/'Historical Rates'!C1133)</f>
        <v>-4.669954885446294E-3</v>
      </c>
      <c r="D1153" s="89"/>
      <c r="E1153" s="89">
        <f>LN('Historical Rates'!E1134/'Historical Rates'!E1133)</f>
        <v>-1.1081887982289689E-2</v>
      </c>
      <c r="F1153" s="89">
        <f>LN('Historical Rates'!F1134/'Historical Rates'!F1133)</f>
        <v>-1.0118130165584554E-2</v>
      </c>
      <c r="G1153" s="89">
        <f>LN('Historical Rates'!G1134/'Historical Rates'!G1133)</f>
        <v>-2.3980826840127437E-3</v>
      </c>
      <c r="H1153" s="89"/>
      <c r="I1153" s="89">
        <f>LN('Historical Rates'!I1134/'Historical Rates'!I1133)</f>
        <v>-3.2840752011898846E-3</v>
      </c>
      <c r="K1153" s="10">
        <f t="shared" si="174"/>
        <v>-5.0744605981525642E-3</v>
      </c>
      <c r="L1153" s="7">
        <f t="shared" si="167"/>
        <v>-1644411.2450851134</v>
      </c>
      <c r="M1153" s="7">
        <f t="shared" si="168"/>
        <v>0</v>
      </c>
      <c r="N1153" s="7">
        <f t="shared" si="169"/>
        <v>-900925.33332122711</v>
      </c>
      <c r="O1153" s="7">
        <f t="shared" si="170"/>
        <v>6346.7995089662236</v>
      </c>
      <c r="P1153" s="7">
        <f t="shared" si="171"/>
        <v>-315368.498856841</v>
      </c>
      <c r="Q1153" s="7">
        <f t="shared" si="175"/>
        <v>0</v>
      </c>
      <c r="R1153" s="7">
        <f t="shared" si="172"/>
        <v>0</v>
      </c>
      <c r="S1153" s="163">
        <f t="shared" si="173"/>
        <v>-2854358.2777542155</v>
      </c>
    </row>
    <row r="1154" spans="1:19" ht="15.75" thickBot="1" x14ac:dyDescent="0.3">
      <c r="A1154" s="104">
        <v>134</v>
      </c>
      <c r="B1154" s="133">
        <v>43006</v>
      </c>
      <c r="C1154" s="89">
        <f>LN('Historical Rates'!C1135/'Historical Rates'!C1134)</f>
        <v>6.7687873212234919E-4</v>
      </c>
      <c r="D1154" s="89"/>
      <c r="E1154" s="89">
        <f>LN('Historical Rates'!E1135/'Historical Rates'!E1134)</f>
        <v>-4.6727305501762205E-3</v>
      </c>
      <c r="F1154" s="89">
        <f>LN('Historical Rates'!F1135/'Historical Rates'!F1134)</f>
        <v>-1.0221554071538139E-2</v>
      </c>
      <c r="G1154" s="89">
        <f>LN('Historical Rates'!G1135/'Historical Rates'!G1134)</f>
        <v>-2.5184604920356645E-3</v>
      </c>
      <c r="H1154" s="89"/>
      <c r="I1154" s="89">
        <f>LN('Historical Rates'!I1135/'Historical Rates'!I1134)</f>
        <v>-9.9174366573460283E-3</v>
      </c>
      <c r="K1154" s="10">
        <f t="shared" si="174"/>
        <v>-8.2902182759187414E-4</v>
      </c>
      <c r="L1154" s="7">
        <f t="shared" si="167"/>
        <v>238346.41360878426</v>
      </c>
      <c r="M1154" s="7">
        <f t="shared" si="168"/>
        <v>0</v>
      </c>
      <c r="N1154" s="7">
        <f t="shared" si="169"/>
        <v>-379879.43346527009</v>
      </c>
      <c r="O1154" s="7">
        <f t="shared" si="170"/>
        <v>6411.6742224537284</v>
      </c>
      <c r="P1154" s="7">
        <f t="shared" si="171"/>
        <v>-331199.21598138189</v>
      </c>
      <c r="Q1154" s="7">
        <f t="shared" si="175"/>
        <v>0</v>
      </c>
      <c r="R1154" s="7">
        <f t="shared" si="172"/>
        <v>0</v>
      </c>
      <c r="S1154" s="163">
        <f t="shared" si="173"/>
        <v>-466320.56161541399</v>
      </c>
    </row>
    <row r="1155" spans="1:19" ht="15.75" thickBot="1" x14ac:dyDescent="0.3">
      <c r="A1155" s="104">
        <v>135</v>
      </c>
      <c r="B1155" s="133">
        <v>43007</v>
      </c>
      <c r="C1155" s="89">
        <f>LN('Historical Rates'!C1136/'Historical Rates'!C1135)</f>
        <v>1.5286477386592711E-3</v>
      </c>
      <c r="D1155" s="89"/>
      <c r="E1155" s="89">
        <f>LN('Historical Rates'!E1136/'Historical Rates'!E1135)</f>
        <v>3.1508690950943778E-3</v>
      </c>
      <c r="F1155" s="89">
        <f>LN('Historical Rates'!F1136/'Historical Rates'!F1135)</f>
        <v>1.7108644036293876E-3</v>
      </c>
      <c r="G1155" s="89">
        <f>LN('Historical Rates'!G1136/'Historical Rates'!G1135)</f>
        <v>1.7464252831977034E-3</v>
      </c>
      <c r="H1155" s="89"/>
      <c r="I1155" s="89">
        <f>LN('Historical Rates'!I1136/'Historical Rates'!I1135)</f>
        <v>3.3167526259940418E-3</v>
      </c>
      <c r="K1155" s="10">
        <f t="shared" si="174"/>
        <v>1.818735515100696E-3</v>
      </c>
      <c r="L1155" s="7">
        <f t="shared" si="167"/>
        <v>538276.19171635865</v>
      </c>
      <c r="M1155" s="7">
        <f t="shared" si="168"/>
        <v>0</v>
      </c>
      <c r="N1155" s="7">
        <f t="shared" si="169"/>
        <v>256156.51360905895</v>
      </c>
      <c r="O1155" s="7">
        <f t="shared" si="170"/>
        <v>-1073.173914464606</v>
      </c>
      <c r="P1155" s="7">
        <f t="shared" si="171"/>
        <v>229669.94574435879</v>
      </c>
      <c r="Q1155" s="7">
        <f t="shared" si="175"/>
        <v>0</v>
      </c>
      <c r="R1155" s="7">
        <f t="shared" si="172"/>
        <v>0</v>
      </c>
      <c r="S1155" s="163">
        <f t="shared" si="173"/>
        <v>1023029.4771553117</v>
      </c>
    </row>
    <row r="1156" spans="1:19" ht="15.75" thickBot="1" x14ac:dyDescent="0.3">
      <c r="A1156" s="104">
        <v>136</v>
      </c>
      <c r="B1156" s="133">
        <v>43010</v>
      </c>
      <c r="C1156" s="89">
        <f>LN('Historical Rates'!C1137/'Historical Rates'!C1136)</f>
        <v>2.2299824387352848E-3</v>
      </c>
      <c r="D1156" s="89"/>
      <c r="E1156" s="89">
        <f>LN('Historical Rates'!E1137/'Historical Rates'!E1136)</f>
        <v>5.2791596285025992E-3</v>
      </c>
      <c r="F1156" s="89">
        <f>LN('Historical Rates'!F1137/'Historical Rates'!F1136)</f>
        <v>8.5106896679088308E-3</v>
      </c>
      <c r="G1156" s="89">
        <f>LN('Historical Rates'!G1137/'Historical Rates'!G1136)</f>
        <v>5.221050076464377E-3</v>
      </c>
      <c r="H1156" s="89"/>
      <c r="I1156" s="89">
        <f>LN('Historical Rates'!I1137/'Historical Rates'!I1136)</f>
        <v>3.3057881344994103E-3</v>
      </c>
      <c r="K1156" s="10">
        <f t="shared" si="174"/>
        <v>3.3701443021789726E-3</v>
      </c>
      <c r="L1156" s="7">
        <f t="shared" si="167"/>
        <v>785234.18074694776</v>
      </c>
      <c r="M1156" s="7">
        <f t="shared" si="168"/>
        <v>0</v>
      </c>
      <c r="N1156" s="7">
        <f t="shared" si="169"/>
        <v>429180.35767601943</v>
      </c>
      <c r="O1156" s="7">
        <f t="shared" si="170"/>
        <v>-5338.5003079891721</v>
      </c>
      <c r="P1156" s="7">
        <f t="shared" si="171"/>
        <v>686612.99130677327</v>
      </c>
      <c r="Q1156" s="7">
        <f t="shared" si="175"/>
        <v>0</v>
      </c>
      <c r="R1156" s="7">
        <f t="shared" si="172"/>
        <v>0</v>
      </c>
      <c r="S1156" s="163">
        <f t="shared" si="173"/>
        <v>1895689.0294217514</v>
      </c>
    </row>
    <row r="1157" spans="1:19" ht="15.75" thickBot="1" x14ac:dyDescent="0.3">
      <c r="A1157" s="104">
        <v>137</v>
      </c>
      <c r="B1157" s="133">
        <v>43011</v>
      </c>
      <c r="C1157" s="89">
        <f>LN('Historical Rates'!C1138/'Historical Rates'!C1137)</f>
        <v>1.4653517603113199E-4</v>
      </c>
      <c r="D1157" s="89"/>
      <c r="E1157" s="89">
        <f>LN('Historical Rates'!E1138/'Historical Rates'!E1137)</f>
        <v>-5.9035430701587866E-3</v>
      </c>
      <c r="F1157" s="89">
        <f>LN('Historical Rates'!F1138/'Historical Rates'!F1137)</f>
        <v>0</v>
      </c>
      <c r="G1157" s="89">
        <f>LN('Historical Rates'!G1138/'Historical Rates'!G1137)</f>
        <v>3.4141345500640597E-4</v>
      </c>
      <c r="H1157" s="89"/>
      <c r="I1157" s="89">
        <f>LN('Historical Rates'!I1138/'Historical Rates'!I1137)</f>
        <v>-3.3057881344994329E-3</v>
      </c>
      <c r="K1157" s="10">
        <f t="shared" si="174"/>
        <v>-6.8168315694321297E-4</v>
      </c>
      <c r="L1157" s="7">
        <f t="shared" si="167"/>
        <v>51598.804951429796</v>
      </c>
      <c r="M1157" s="7">
        <f t="shared" si="168"/>
        <v>0</v>
      </c>
      <c r="N1157" s="7">
        <f t="shared" si="169"/>
        <v>-479940.91952191974</v>
      </c>
      <c r="O1157" s="7">
        <f t="shared" si="170"/>
        <v>0</v>
      </c>
      <c r="P1157" s="7">
        <f t="shared" si="171"/>
        <v>44898.805830468897</v>
      </c>
      <c r="Q1157" s="7">
        <f t="shared" si="175"/>
        <v>0</v>
      </c>
      <c r="R1157" s="7">
        <f t="shared" si="172"/>
        <v>0</v>
      </c>
      <c r="S1157" s="163">
        <f t="shared" si="173"/>
        <v>-383443.30874002108</v>
      </c>
    </row>
    <row r="1158" spans="1:19" ht="15.75" thickBot="1" x14ac:dyDescent="0.3">
      <c r="A1158" s="104">
        <v>138</v>
      </c>
      <c r="B1158" s="133">
        <v>43012</v>
      </c>
      <c r="C1158" s="89">
        <f>LN('Historical Rates'!C1139/'Historical Rates'!C1138)</f>
        <v>3.2767729729149238E-3</v>
      </c>
      <c r="D1158" s="89"/>
      <c r="E1158" s="89">
        <f>LN('Historical Rates'!E1139/'Historical Rates'!E1138)</f>
        <v>3.7902446691947572E-3</v>
      </c>
      <c r="F1158" s="89">
        <f>LN('Historical Rates'!F1139/'Historical Rates'!F1138)</f>
        <v>0</v>
      </c>
      <c r="G1158" s="89">
        <f>LN('Historical Rates'!G1139/'Historical Rates'!G1138)</f>
        <v>-1.8507187492832618E-3</v>
      </c>
      <c r="H1158" s="89"/>
      <c r="I1158" s="89">
        <f>LN('Historical Rates'!I1139/'Historical Rates'!I1138)</f>
        <v>3.3057881344994103E-3</v>
      </c>
      <c r="K1158" s="10">
        <f t="shared" si="174"/>
        <v>2.1663956133549898E-3</v>
      </c>
      <c r="L1158" s="7">
        <f t="shared" si="167"/>
        <v>1153836.0554712999</v>
      </c>
      <c r="M1158" s="7">
        <f t="shared" si="168"/>
        <v>0</v>
      </c>
      <c r="N1158" s="7">
        <f t="shared" si="169"/>
        <v>308135.89231550373</v>
      </c>
      <c r="O1158" s="7">
        <f t="shared" si="170"/>
        <v>0</v>
      </c>
      <c r="P1158" s="7">
        <f t="shared" si="171"/>
        <v>-243385.43356271152</v>
      </c>
      <c r="Q1158" s="7">
        <f t="shared" si="175"/>
        <v>0</v>
      </c>
      <c r="R1158" s="7">
        <f t="shared" si="172"/>
        <v>0</v>
      </c>
      <c r="S1158" s="163">
        <f t="shared" si="173"/>
        <v>1218586.514224092</v>
      </c>
    </row>
    <row r="1159" spans="1:19" ht="15.75" thickBot="1" x14ac:dyDescent="0.3">
      <c r="A1159" s="104">
        <v>139</v>
      </c>
      <c r="B1159" s="133">
        <v>43013</v>
      </c>
      <c r="C1159" s="89">
        <f>LN('Historical Rates'!C1140/'Historical Rates'!C1139)</f>
        <v>3.6444782820369854E-3</v>
      </c>
      <c r="D1159" s="89"/>
      <c r="E1159" s="89">
        <f>LN('Historical Rates'!E1140/'Historical Rates'!E1139)</f>
        <v>6.128671251711384E-3</v>
      </c>
      <c r="F1159" s="89">
        <f>LN('Historical Rates'!F1140/'Historical Rates'!F1139)</f>
        <v>8.4388686458646035E-3</v>
      </c>
      <c r="G1159" s="89">
        <f>LN('Historical Rates'!G1140/'Historical Rates'!G1139)</f>
        <v>6.7032375291677122E-3</v>
      </c>
      <c r="H1159" s="89"/>
      <c r="I1159" s="89">
        <f>LN('Historical Rates'!I1140/'Historical Rates'!I1139)</f>
        <v>6.5789710980425605E-3</v>
      </c>
      <c r="K1159" s="10">
        <f t="shared" si="174"/>
        <v>4.7250163785850056E-3</v>
      </c>
      <c r="L1159" s="7">
        <f t="shared" si="167"/>
        <v>1283314.5536645497</v>
      </c>
      <c r="M1159" s="7">
        <f t="shared" si="168"/>
        <v>0</v>
      </c>
      <c r="N1159" s="7">
        <f t="shared" si="169"/>
        <v>498243.18736016308</v>
      </c>
      <c r="O1159" s="7">
        <f t="shared" si="170"/>
        <v>-5293.4491354914899</v>
      </c>
      <c r="P1159" s="7">
        <f t="shared" si="171"/>
        <v>881533.38963154249</v>
      </c>
      <c r="Q1159" s="7">
        <f t="shared" si="175"/>
        <v>0</v>
      </c>
      <c r="R1159" s="7">
        <f t="shared" si="172"/>
        <v>0</v>
      </c>
      <c r="S1159" s="163">
        <f t="shared" si="173"/>
        <v>2657797.6815207638</v>
      </c>
    </row>
    <row r="1160" spans="1:19" ht="15.75" thickBot="1" x14ac:dyDescent="0.3">
      <c r="A1160" s="104">
        <v>140</v>
      </c>
      <c r="B1160" s="133">
        <v>43014</v>
      </c>
      <c r="C1160" s="89">
        <f>LN('Historical Rates'!C1141/'Historical Rates'!C1140)</f>
        <v>4.0371237359137467E-3</v>
      </c>
      <c r="D1160" s="89"/>
      <c r="E1160" s="89">
        <f>LN('Historical Rates'!E1141/'Historical Rates'!E1140)</f>
        <v>3.6789710758487427E-3</v>
      </c>
      <c r="F1160" s="89">
        <f>LN('Historical Rates'!F1141/'Historical Rates'!F1140)</f>
        <v>8.3682496705165792E-3</v>
      </c>
      <c r="G1160" s="89">
        <f>LN('Historical Rates'!G1141/'Historical Rates'!G1140)</f>
        <v>2.5474461989747878E-4</v>
      </c>
      <c r="H1160" s="89"/>
      <c r="I1160" s="89">
        <f>LN('Historical Rates'!I1141/'Historical Rates'!I1140)</f>
        <v>3.2733253449693297E-3</v>
      </c>
      <c r="K1160" s="10">
        <f t="shared" si="174"/>
        <v>3.1092134409642373E-3</v>
      </c>
      <c r="L1160" s="7">
        <f t="shared" si="167"/>
        <v>1421575.118386213</v>
      </c>
      <c r="M1160" s="7">
        <f t="shared" si="168"/>
        <v>0</v>
      </c>
      <c r="N1160" s="7">
        <f t="shared" si="169"/>
        <v>299089.67209244065</v>
      </c>
      <c r="O1160" s="7">
        <f t="shared" si="170"/>
        <v>-5249.1519708249343</v>
      </c>
      <c r="P1160" s="7">
        <f t="shared" si="171"/>
        <v>33501.108574994199</v>
      </c>
      <c r="Q1160" s="7">
        <f t="shared" si="175"/>
        <v>0</v>
      </c>
      <c r="R1160" s="7">
        <f t="shared" si="172"/>
        <v>0</v>
      </c>
      <c r="S1160" s="163">
        <f t="shared" si="173"/>
        <v>1748916.747082823</v>
      </c>
    </row>
    <row r="1161" spans="1:19" ht="15.75" thickBot="1" x14ac:dyDescent="0.3">
      <c r="A1161" s="104">
        <v>141</v>
      </c>
      <c r="B1161" s="133">
        <v>43017</v>
      </c>
      <c r="C1161" s="89">
        <f>LN('Historical Rates'!C1142/'Historical Rates'!C1141)</f>
        <v>-3.8916205127606058E-3</v>
      </c>
      <c r="D1161" s="89"/>
      <c r="E1161" s="89">
        <f>LN('Historical Rates'!E1142/'Historical Rates'!E1141)</f>
        <v>-8.738003788243685E-3</v>
      </c>
      <c r="F1161" s="89">
        <f>LN('Historical Rates'!F1142/'Historical Rates'!F1141)</f>
        <v>-8.3682496705165792E-3</v>
      </c>
      <c r="G1161" s="89">
        <f>LN('Historical Rates'!G1142/'Historical Rates'!G1141)</f>
        <v>-6.9579821490652477E-3</v>
      </c>
      <c r="H1161" s="89"/>
      <c r="I1161" s="89">
        <f>LN('Historical Rates'!I1142/'Historical Rates'!I1141)</f>
        <v>-6.5574005461590517E-3</v>
      </c>
      <c r="K1161" s="10">
        <f t="shared" si="174"/>
        <v>-5.3164914254176122E-3</v>
      </c>
      <c r="L1161" s="7">
        <f t="shared" si="167"/>
        <v>-1370339.6905890796</v>
      </c>
      <c r="M1161" s="7">
        <f t="shared" si="168"/>
        <v>0</v>
      </c>
      <c r="N1161" s="7">
        <f t="shared" si="169"/>
        <v>-710374.35029721807</v>
      </c>
      <c r="O1161" s="7">
        <f t="shared" si="170"/>
        <v>5249.1519708249343</v>
      </c>
      <c r="P1161" s="7">
        <f t="shared" si="171"/>
        <v>-915034.4982065442</v>
      </c>
      <c r="Q1161" s="7">
        <f t="shared" si="175"/>
        <v>0</v>
      </c>
      <c r="R1161" s="7">
        <f t="shared" si="172"/>
        <v>0</v>
      </c>
      <c r="S1161" s="163">
        <f t="shared" si="173"/>
        <v>-2990499.3871220173</v>
      </c>
    </row>
    <row r="1162" spans="1:19" ht="15.75" thickBot="1" x14ac:dyDescent="0.3">
      <c r="A1162" s="104">
        <v>142</v>
      </c>
      <c r="B1162" s="133">
        <v>43018</v>
      </c>
      <c r="C1162" s="89">
        <f>LN('Historical Rates'!C1143/'Historical Rates'!C1142)</f>
        <v>-4.9297826018021868E-3</v>
      </c>
      <c r="D1162" s="89"/>
      <c r="E1162" s="89">
        <f>LN('Historical Rates'!E1143/'Historical Rates'!E1142)</f>
        <v>-1.59243626585111E-3</v>
      </c>
      <c r="F1162" s="89">
        <f>LN('Historical Rates'!F1143/'Historical Rates'!F1142)</f>
        <v>-1.5241615968617089E-2</v>
      </c>
      <c r="G1162" s="89">
        <f>LN('Historical Rates'!G1143/'Historical Rates'!G1142)</f>
        <v>-3.5115302659661069E-3</v>
      </c>
      <c r="H1162" s="89"/>
      <c r="I1162" s="89">
        <f>LN('Historical Rates'!I1143/'Historical Rates'!I1142)</f>
        <v>0</v>
      </c>
      <c r="K1162" s="10">
        <f t="shared" si="174"/>
        <v>-4.1202142126098885E-3</v>
      </c>
      <c r="L1162" s="7">
        <f t="shared" si="167"/>
        <v>-1735903.2678221988</v>
      </c>
      <c r="M1162" s="7">
        <f t="shared" si="168"/>
        <v>0</v>
      </c>
      <c r="N1162" s="7">
        <f t="shared" si="169"/>
        <v>-129460.44716365174</v>
      </c>
      <c r="O1162" s="7">
        <f t="shared" si="170"/>
        <v>9560.6084486344407</v>
      </c>
      <c r="P1162" s="7">
        <f t="shared" si="171"/>
        <v>-461796.43264636066</v>
      </c>
      <c r="Q1162" s="7">
        <f t="shared" si="175"/>
        <v>0</v>
      </c>
      <c r="R1162" s="7">
        <f t="shared" si="172"/>
        <v>0</v>
      </c>
      <c r="S1162" s="163">
        <f t="shared" si="173"/>
        <v>-2317599.5391835766</v>
      </c>
    </row>
    <row r="1163" spans="1:19" ht="15.75" thickBot="1" x14ac:dyDescent="0.3">
      <c r="A1163" s="104">
        <v>143</v>
      </c>
      <c r="B1163" s="133">
        <v>43019</v>
      </c>
      <c r="C1163" s="89">
        <f>LN('Historical Rates'!C1144/'Historical Rates'!C1143)</f>
        <v>-1.3216764619370882E-2</v>
      </c>
      <c r="D1163" s="89"/>
      <c r="E1163" s="89">
        <f>LN('Historical Rates'!E1144/'Historical Rates'!E1143)</f>
        <v>-8.6281812233382302E-3</v>
      </c>
      <c r="F1163" s="89">
        <f>LN('Historical Rates'!F1144/'Historical Rates'!F1143)</f>
        <v>-5.1326032265203141E-3</v>
      </c>
      <c r="G1163" s="89">
        <f>LN('Historical Rates'!G1144/'Historical Rates'!G1143)</f>
        <v>-1.1360980445138726E-2</v>
      </c>
      <c r="H1163" s="89"/>
      <c r="I1163" s="89">
        <f>LN('Historical Rates'!I1144/'Historical Rates'!I1143)</f>
        <v>-9.9174366573460283E-3</v>
      </c>
      <c r="K1163" s="10">
        <f t="shared" si="174"/>
        <v>-1.2171231865239045E-2</v>
      </c>
      <c r="L1163" s="7">
        <f t="shared" si="167"/>
        <v>-4653962.8105335562</v>
      </c>
      <c r="M1163" s="7">
        <f t="shared" si="168"/>
        <v>0</v>
      </c>
      <c r="N1163" s="7">
        <f t="shared" si="169"/>
        <v>-701446.09447548795</v>
      </c>
      <c r="O1163" s="7">
        <f t="shared" si="170"/>
        <v>3219.5280258993976</v>
      </c>
      <c r="P1163" s="7">
        <f t="shared" si="171"/>
        <v>-1494066.6443285511</v>
      </c>
      <c r="Q1163" s="7">
        <f t="shared" si="175"/>
        <v>0</v>
      </c>
      <c r="R1163" s="7">
        <f t="shared" si="172"/>
        <v>0</v>
      </c>
      <c r="S1163" s="163">
        <f t="shared" si="173"/>
        <v>-6846256.0213116966</v>
      </c>
    </row>
    <row r="1164" spans="1:19" ht="15.75" thickBot="1" x14ac:dyDescent="0.3">
      <c r="A1164" s="104">
        <v>144</v>
      </c>
      <c r="B1164" s="133">
        <v>43020</v>
      </c>
      <c r="C1164" s="89">
        <f>LN('Historical Rates'!C1145/'Historical Rates'!C1144)</f>
        <v>-5.7650749551715133E-3</v>
      </c>
      <c r="D1164" s="89"/>
      <c r="E1164" s="89">
        <f>LN('Historical Rates'!E1145/'Historical Rates'!E1144)</f>
        <v>-5.0109009881496068E-3</v>
      </c>
      <c r="F1164" s="89">
        <f>LN('Historical Rates'!F1145/'Historical Rates'!F1144)</f>
        <v>-5.1590828100274476E-3</v>
      </c>
      <c r="G1164" s="89">
        <f>LN('Historical Rates'!G1145/'Historical Rates'!G1144)</f>
        <v>-4.3483370927170787E-3</v>
      </c>
      <c r="H1164" s="89"/>
      <c r="I1164" s="89">
        <f>LN('Historical Rates'!I1145/'Historical Rates'!I1144)</f>
        <v>-6.6666913581891222E-3</v>
      </c>
      <c r="K1164" s="10">
        <f t="shared" si="174"/>
        <v>-5.3440669706594293E-3</v>
      </c>
      <c r="L1164" s="7">
        <f t="shared" si="167"/>
        <v>-2030031.1925040367</v>
      </c>
      <c r="M1164" s="7">
        <f t="shared" si="168"/>
        <v>0</v>
      </c>
      <c r="N1164" s="7">
        <f t="shared" si="169"/>
        <v>-407371.70870189543</v>
      </c>
      <c r="O1164" s="7">
        <f t="shared" si="170"/>
        <v>3236.1378742459169</v>
      </c>
      <c r="P1164" s="7">
        <f t="shared" si="171"/>
        <v>-571843.72773963027</v>
      </c>
      <c r="Q1164" s="7">
        <f t="shared" si="175"/>
        <v>0</v>
      </c>
      <c r="R1164" s="7">
        <f t="shared" si="172"/>
        <v>0</v>
      </c>
      <c r="S1164" s="163">
        <f t="shared" si="173"/>
        <v>-3006010.4910713164</v>
      </c>
    </row>
    <row r="1165" spans="1:19" ht="15.75" thickBot="1" x14ac:dyDescent="0.3">
      <c r="A1165" s="104">
        <v>145</v>
      </c>
      <c r="B1165" s="133">
        <v>43021</v>
      </c>
      <c r="C1165" s="89">
        <f>LN('Historical Rates'!C1146/'Historical Rates'!C1145)</f>
        <v>-3.8519583602018691E-3</v>
      </c>
      <c r="D1165" s="89"/>
      <c r="E1165" s="89">
        <f>LN('Historical Rates'!E1146/'Historical Rates'!E1145)</f>
        <v>2.5243282132965999E-5</v>
      </c>
      <c r="F1165" s="89">
        <f>LN('Historical Rates'!F1146/'Historical Rates'!F1145)</f>
        <v>-1.7256259674697252E-3</v>
      </c>
      <c r="G1165" s="89">
        <f>LN('Historical Rates'!G1146/'Historical Rates'!G1145)</f>
        <v>-3.8422402093106589E-3</v>
      </c>
      <c r="H1165" s="89"/>
      <c r="I1165" s="89">
        <f>LN('Historical Rates'!I1146/'Historical Rates'!I1145)</f>
        <v>-6.7114345879868038E-3</v>
      </c>
      <c r="K1165" s="10">
        <f t="shared" si="174"/>
        <v>-3.3040772028283755E-3</v>
      </c>
      <c r="L1165" s="7">
        <f t="shared" si="167"/>
        <v>-1356373.626403936</v>
      </c>
      <c r="M1165" s="7">
        <f t="shared" si="168"/>
        <v>0</v>
      </c>
      <c r="N1165" s="7">
        <f t="shared" si="169"/>
        <v>2052.2055814053861</v>
      </c>
      <c r="O1165" s="7">
        <f t="shared" si="170"/>
        <v>1082.4334006147344</v>
      </c>
      <c r="P1165" s="7">
        <f t="shared" si="171"/>
        <v>-505287.63463239191</v>
      </c>
      <c r="Q1165" s="7">
        <f t="shared" si="175"/>
        <v>0</v>
      </c>
      <c r="R1165" s="7">
        <f t="shared" si="172"/>
        <v>0</v>
      </c>
      <c r="S1165" s="163">
        <f t="shared" si="173"/>
        <v>-1858526.6220543077</v>
      </c>
    </row>
    <row r="1166" spans="1:19" ht="15.75" thickBot="1" x14ac:dyDescent="0.3">
      <c r="A1166" s="104">
        <v>146</v>
      </c>
      <c r="B1166" s="133">
        <v>43024</v>
      </c>
      <c r="C1166" s="89">
        <f>LN('Historical Rates'!C1147/'Historical Rates'!C1146)</f>
        <v>-1.196780661453827E-4</v>
      </c>
      <c r="D1166" s="89"/>
      <c r="E1166" s="89">
        <f>LN('Historical Rates'!E1147/'Historical Rates'!E1146)</f>
        <v>-2.2238517163355826E-3</v>
      </c>
      <c r="F1166" s="89">
        <f>LN('Historical Rates'!F1147/'Historical Rates'!F1146)</f>
        <v>0</v>
      </c>
      <c r="G1166" s="89">
        <f>LN('Historical Rates'!G1147/'Historical Rates'!G1146)</f>
        <v>2.9159619965189336E-4</v>
      </c>
      <c r="H1166" s="89"/>
      <c r="I1166" s="89">
        <f>LN('Historical Rates'!I1147/'Historical Rates'!I1146)</f>
        <v>3.3613477027047063E-3</v>
      </c>
      <c r="K1166" s="10">
        <f t="shared" si="174"/>
        <v>-3.281576486140952E-4</v>
      </c>
      <c r="L1166" s="7">
        <f t="shared" si="167"/>
        <v>-42141.725688362771</v>
      </c>
      <c r="M1166" s="7">
        <f t="shared" si="168"/>
        <v>0</v>
      </c>
      <c r="N1166" s="7">
        <f t="shared" si="169"/>
        <v>-180792.69092040206</v>
      </c>
      <c r="O1166" s="7">
        <f t="shared" si="170"/>
        <v>0</v>
      </c>
      <c r="P1166" s="7">
        <f t="shared" si="171"/>
        <v>38347.408273137182</v>
      </c>
      <c r="Q1166" s="7">
        <f t="shared" si="175"/>
        <v>0</v>
      </c>
      <c r="R1166" s="7">
        <f t="shared" si="172"/>
        <v>0</v>
      </c>
      <c r="S1166" s="163">
        <f t="shared" si="173"/>
        <v>-184587.00833562767</v>
      </c>
    </row>
    <row r="1167" spans="1:19" ht="15.75" thickBot="1" x14ac:dyDescent="0.3">
      <c r="A1167" s="104">
        <v>147</v>
      </c>
      <c r="B1167" s="133">
        <v>43025</v>
      </c>
      <c r="C1167" s="89">
        <f>LN('Historical Rates'!C1148/'Historical Rates'!C1147)</f>
        <v>-3.536961903241828E-3</v>
      </c>
      <c r="D1167" s="89"/>
      <c r="E1167" s="89">
        <f>LN('Historical Rates'!E1148/'Historical Rates'!E1147)</f>
        <v>-6.7523229594162251E-3</v>
      </c>
      <c r="F1167" s="89">
        <f>LN('Historical Rates'!F1148/'Historical Rates'!F1147)</f>
        <v>5.1679701584425976E-3</v>
      </c>
      <c r="G1167" s="89">
        <f>LN('Historical Rates'!G1148/'Historical Rates'!G1147)</f>
        <v>-5.173861675224903E-3</v>
      </c>
      <c r="H1167" s="89"/>
      <c r="I1167" s="89">
        <f>LN('Historical Rates'!I1148/'Historical Rates'!I1147)</f>
        <v>0</v>
      </c>
      <c r="K1167" s="10">
        <f t="shared" si="174"/>
        <v>-4.4054594876148283E-3</v>
      </c>
      <c r="L1167" s="7">
        <f t="shared" si="167"/>
        <v>-1245455.2709394468</v>
      </c>
      <c r="M1167" s="7">
        <f t="shared" si="168"/>
        <v>0</v>
      </c>
      <c r="N1167" s="7">
        <f t="shared" si="169"/>
        <v>-548944.26135931083</v>
      </c>
      <c r="O1167" s="7">
        <f t="shared" si="170"/>
        <v>-3241.7126412862881</v>
      </c>
      <c r="P1167" s="7">
        <f t="shared" si="171"/>
        <v>-680407.31067634339</v>
      </c>
      <c r="Q1167" s="7">
        <f t="shared" si="175"/>
        <v>0</v>
      </c>
      <c r="R1167" s="7">
        <f t="shared" si="172"/>
        <v>0</v>
      </c>
      <c r="S1167" s="163">
        <f t="shared" si="173"/>
        <v>-2478048.5556163872</v>
      </c>
    </row>
    <row r="1168" spans="1:19" ht="15.75" thickBot="1" x14ac:dyDescent="0.3">
      <c r="A1168" s="104">
        <v>148</v>
      </c>
      <c r="B1168" s="133">
        <v>43026</v>
      </c>
      <c r="C1168" s="89">
        <f>LN('Historical Rates'!C1149/'Historical Rates'!C1148)</f>
        <v>1.5002403197913515E-3</v>
      </c>
      <c r="D1168" s="89"/>
      <c r="E1168" s="89">
        <f>LN('Historical Rates'!E1149/'Historical Rates'!E1148)</f>
        <v>-1.2998434372129225E-3</v>
      </c>
      <c r="F1168" s="89">
        <f>LN('Historical Rates'!F1149/'Historical Rates'!F1148)</f>
        <v>0</v>
      </c>
      <c r="G1168" s="89">
        <f>LN('Historical Rates'!G1149/'Historical Rates'!G1148)</f>
        <v>7.9096545847169098E-4</v>
      </c>
      <c r="H1168" s="89"/>
      <c r="I1168" s="89">
        <f>LN('Historical Rates'!I1149/'Historical Rates'!I1148)</f>
        <v>-3.3613477027047717E-3</v>
      </c>
      <c r="K1168" s="10">
        <f t="shared" si="174"/>
        <v>9.3621907906477715E-4</v>
      </c>
      <c r="L1168" s="7">
        <f t="shared" si="167"/>
        <v>528273.20878052118</v>
      </c>
      <c r="M1168" s="7">
        <f t="shared" si="168"/>
        <v>0</v>
      </c>
      <c r="N1168" s="7">
        <f t="shared" si="169"/>
        <v>-105673.49929975581</v>
      </c>
      <c r="O1168" s="7">
        <f t="shared" si="170"/>
        <v>0</v>
      </c>
      <c r="P1168" s="7">
        <f t="shared" si="171"/>
        <v>104018.76088293568</v>
      </c>
      <c r="Q1168" s="7">
        <f t="shared" si="175"/>
        <v>0</v>
      </c>
      <c r="R1168" s="7">
        <f t="shared" si="172"/>
        <v>0</v>
      </c>
      <c r="S1168" s="163">
        <f t="shared" si="173"/>
        <v>526618.47036370111</v>
      </c>
    </row>
    <row r="1169" spans="1:19" ht="15.75" thickBot="1" x14ac:dyDescent="0.3">
      <c r="A1169" s="104">
        <v>149</v>
      </c>
      <c r="B1169" s="133">
        <v>43027</v>
      </c>
      <c r="C1169" s="89">
        <f>LN('Historical Rates'!C1150/'Historical Rates'!C1149)</f>
        <v>1.199220508109464E-4</v>
      </c>
      <c r="D1169" s="89"/>
      <c r="E1169" s="89">
        <f>LN('Historical Rates'!E1150/'Historical Rates'!E1149)</f>
        <v>-7.3988088742187811E-4</v>
      </c>
      <c r="F1169" s="89">
        <f>LN('Historical Rates'!F1150/'Historical Rates'!F1149)</f>
        <v>-1.7196908795266994E-3</v>
      </c>
      <c r="G1169" s="89">
        <f>LN('Historical Rates'!G1150/'Historical Rates'!G1149)</f>
        <v>-4.1669172329498669E-3</v>
      </c>
      <c r="H1169" s="89"/>
      <c r="I1169" s="89">
        <f>LN('Historical Rates'!I1150/'Historical Rates'!I1149)</f>
        <v>-3.3726844786393416E-3</v>
      </c>
      <c r="K1169" s="10">
        <f t="shared" si="174"/>
        <v>-1.0041500132350024E-3</v>
      </c>
      <c r="L1169" s="7">
        <f t="shared" si="167"/>
        <v>42227.63896536929</v>
      </c>
      <c r="M1169" s="7">
        <f t="shared" si="168"/>
        <v>0</v>
      </c>
      <c r="N1169" s="7">
        <f t="shared" si="169"/>
        <v>-60150.169013063394</v>
      </c>
      <c r="O1169" s="7">
        <f t="shared" si="170"/>
        <v>1078.7104980007127</v>
      </c>
      <c r="P1169" s="7">
        <f t="shared" si="171"/>
        <v>-547985.45578802808</v>
      </c>
      <c r="Q1169" s="7">
        <f t="shared" si="175"/>
        <v>0</v>
      </c>
      <c r="R1169" s="7">
        <f t="shared" si="172"/>
        <v>0</v>
      </c>
      <c r="S1169" s="163">
        <f t="shared" si="173"/>
        <v>-564829.27533772145</v>
      </c>
    </row>
    <row r="1170" spans="1:19" ht="15.75" thickBot="1" x14ac:dyDescent="0.3">
      <c r="A1170" s="104">
        <v>150</v>
      </c>
      <c r="B1170" s="133">
        <v>43028</v>
      </c>
      <c r="C1170" s="89">
        <f>LN('Historical Rates'!C1151/'Historical Rates'!C1150)</f>
        <v>1.6175416898509614E-3</v>
      </c>
      <c r="D1170" s="89"/>
      <c r="E1170" s="89">
        <f>LN('Historical Rates'!E1151/'Historical Rates'!E1150)</f>
        <v>7.2222677435471658E-3</v>
      </c>
      <c r="F1170" s="89">
        <f>LN('Historical Rates'!F1151/'Historical Rates'!F1150)</f>
        <v>0</v>
      </c>
      <c r="G1170" s="89">
        <f>LN('Historical Rates'!G1151/'Historical Rates'!G1150)</f>
        <v>4.9865174310415239E-3</v>
      </c>
      <c r="H1170" s="89"/>
      <c r="I1170" s="89">
        <f>LN('Historical Rates'!I1151/'Historical Rates'!I1150)</f>
        <v>3.3726844786393772E-3</v>
      </c>
      <c r="K1170" s="10">
        <f t="shared" si="174"/>
        <v>3.2222466964149845E-3</v>
      </c>
      <c r="L1170" s="7">
        <f t="shared" si="167"/>
        <v>569578.03863895324</v>
      </c>
      <c r="M1170" s="7">
        <f t="shared" si="168"/>
        <v>0</v>
      </c>
      <c r="N1170" s="7">
        <f t="shared" si="169"/>
        <v>587149.40852939279</v>
      </c>
      <c r="O1170" s="7">
        <f t="shared" si="170"/>
        <v>0</v>
      </c>
      <c r="P1170" s="7">
        <f t="shared" si="171"/>
        <v>655769.93121838477</v>
      </c>
      <c r="Q1170" s="7">
        <f t="shared" si="175"/>
        <v>0</v>
      </c>
      <c r="R1170" s="7">
        <f t="shared" si="172"/>
        <v>0</v>
      </c>
      <c r="S1170" s="163">
        <f t="shared" si="173"/>
        <v>1812497.3783867308</v>
      </c>
    </row>
    <row r="1171" spans="1:19" ht="15.75" thickBot="1" x14ac:dyDescent="0.3">
      <c r="A1171" s="104">
        <v>151</v>
      </c>
      <c r="B1171" s="133">
        <v>43031</v>
      </c>
      <c r="C1171" s="89">
        <f>LN('Historical Rates'!C1152/'Historical Rates'!C1151)</f>
        <v>3.3764131575869114E-3</v>
      </c>
      <c r="D1171" s="89"/>
      <c r="E1171" s="89">
        <f>LN('Historical Rates'!E1152/'Historical Rates'!E1151)</f>
        <v>2.9602663084230944E-3</v>
      </c>
      <c r="F1171" s="89">
        <f>LN('Historical Rates'!F1152/'Historical Rates'!F1151)</f>
        <v>1.719690879526679E-3</v>
      </c>
      <c r="G1171" s="89">
        <f>LN('Historical Rates'!G1152/'Historical Rates'!G1151)</f>
        <v>-9.3674079622828841E-4</v>
      </c>
      <c r="H1171" s="89"/>
      <c r="I1171" s="89">
        <f>LN('Historical Rates'!I1152/'Historical Rates'!I1151)</f>
        <v>-3.3726844786393416E-3</v>
      </c>
      <c r="K1171" s="10">
        <f t="shared" si="174"/>
        <v>2.3205806367713735E-3</v>
      </c>
      <c r="L1171" s="7">
        <f t="shared" si="167"/>
        <v>1188921.9276384173</v>
      </c>
      <c r="M1171" s="7">
        <f t="shared" si="168"/>
        <v>0</v>
      </c>
      <c r="N1171" s="7">
        <f t="shared" si="169"/>
        <v>240661.06018197053</v>
      </c>
      <c r="O1171" s="7">
        <f t="shared" si="170"/>
        <v>-1078.7104980007</v>
      </c>
      <c r="P1171" s="7">
        <f t="shared" si="171"/>
        <v>-123189.47161160829</v>
      </c>
      <c r="Q1171" s="7">
        <f t="shared" si="175"/>
        <v>0</v>
      </c>
      <c r="R1171" s="7">
        <f t="shared" si="172"/>
        <v>0</v>
      </c>
      <c r="S1171" s="163">
        <f t="shared" si="173"/>
        <v>1305314.8057107788</v>
      </c>
    </row>
    <row r="1172" spans="1:19" ht="15.75" thickBot="1" x14ac:dyDescent="0.3">
      <c r="A1172" s="104">
        <v>152</v>
      </c>
      <c r="B1172" s="133">
        <v>43032</v>
      </c>
      <c r="C1172" s="89">
        <f>LN('Historical Rates'!C1153/'Historical Rates'!C1152)</f>
        <v>2.4132651852693935E-3</v>
      </c>
      <c r="D1172" s="89"/>
      <c r="E1172" s="89">
        <f>LN('Historical Rates'!E1153/'Historical Rates'!E1152)</f>
        <v>-3.3657710406440242E-3</v>
      </c>
      <c r="F1172" s="89">
        <f>LN('Historical Rates'!F1153/'Historical Rates'!F1152)</f>
        <v>5.1413995004186523E-3</v>
      </c>
      <c r="G1172" s="89">
        <f>LN('Historical Rates'!G1153/'Historical Rates'!G1152)</f>
        <v>-2.9623567983379584E-3</v>
      </c>
      <c r="H1172" s="89"/>
      <c r="I1172" s="89">
        <f>LN('Historical Rates'!I1153/'Historical Rates'!I1152)</f>
        <v>-3.3840979842404569E-3</v>
      </c>
      <c r="K1172" s="10">
        <f t="shared" si="174"/>
        <v>3.2594941570136284E-4</v>
      </c>
      <c r="L1172" s="7">
        <f t="shared" si="167"/>
        <v>849772.75056697929</v>
      </c>
      <c r="M1172" s="7">
        <f t="shared" si="168"/>
        <v>0</v>
      </c>
      <c r="N1172" s="7">
        <f t="shared" si="169"/>
        <v>-273627.41813679924</v>
      </c>
      <c r="O1172" s="7">
        <f t="shared" si="170"/>
        <v>-3225.0456646276079</v>
      </c>
      <c r="P1172" s="7">
        <f t="shared" si="171"/>
        <v>-389575.39821226406</v>
      </c>
      <c r="Q1172" s="7">
        <f t="shared" si="175"/>
        <v>0</v>
      </c>
      <c r="R1172" s="7">
        <f t="shared" si="172"/>
        <v>0</v>
      </c>
      <c r="S1172" s="163">
        <f t="shared" si="173"/>
        <v>183344.88855328842</v>
      </c>
    </row>
    <row r="1173" spans="1:19" ht="15.75" thickBot="1" x14ac:dyDescent="0.3">
      <c r="A1173" s="104">
        <v>153</v>
      </c>
      <c r="B1173" s="133">
        <v>43033</v>
      </c>
      <c r="C1173" s="89">
        <f>LN('Historical Rates'!C1154/'Historical Rates'!C1153)</f>
        <v>-3.3085471096427491E-3</v>
      </c>
      <c r="D1173" s="89"/>
      <c r="E1173" s="89">
        <f>LN('Historical Rates'!E1154/'Historical Rates'!E1153)</f>
        <v>-1.3444101206888802E-3</v>
      </c>
      <c r="F1173" s="89">
        <f>LN('Historical Rates'!F1154/'Historical Rates'!F1153)</f>
        <v>-3.4246608813639917E-3</v>
      </c>
      <c r="G1173" s="89">
        <f>LN('Historical Rates'!G1154/'Historical Rates'!G1153)</f>
        <v>-1.9994126037445855E-3</v>
      </c>
      <c r="H1173" s="89"/>
      <c r="I1173" s="89">
        <f>LN('Historical Rates'!I1154/'Historical Rates'!I1153)</f>
        <v>0</v>
      </c>
      <c r="K1173" s="10">
        <f t="shared" si="174"/>
        <v>-2.7291143738484734E-3</v>
      </c>
      <c r="L1173" s="7">
        <f t="shared" si="167"/>
        <v>-1165024.5463710604</v>
      </c>
      <c r="M1173" s="7">
        <f t="shared" si="168"/>
        <v>0</v>
      </c>
      <c r="N1173" s="7">
        <f t="shared" si="169"/>
        <v>-109296.64133383572</v>
      </c>
      <c r="O1173" s="7">
        <f t="shared" si="170"/>
        <v>2148.1870310531913</v>
      </c>
      <c r="P1173" s="7">
        <f t="shared" si="171"/>
        <v>-262939.95434021781</v>
      </c>
      <c r="Q1173" s="7">
        <f t="shared" si="175"/>
        <v>0</v>
      </c>
      <c r="R1173" s="7">
        <f t="shared" si="172"/>
        <v>0</v>
      </c>
      <c r="S1173" s="163">
        <f t="shared" si="173"/>
        <v>-1535112.9550140607</v>
      </c>
    </row>
    <row r="1174" spans="1:19" ht="15.75" thickBot="1" x14ac:dyDescent="0.3">
      <c r="A1174" s="104">
        <v>154</v>
      </c>
      <c r="B1174" s="133">
        <v>43034</v>
      </c>
      <c r="C1174" s="89">
        <f>LN('Historical Rates'!C1155/'Historical Rates'!C1154)</f>
        <v>-5.9891177404672695E-3</v>
      </c>
      <c r="D1174" s="89"/>
      <c r="E1174" s="89">
        <f>LN('Historical Rates'!E1155/'Historical Rates'!E1154)</f>
        <v>-5.4978757910611013E-3</v>
      </c>
      <c r="F1174" s="89">
        <f>LN('Historical Rates'!F1155/'Historical Rates'!F1154)</f>
        <v>-8.6133176781148357E-3</v>
      </c>
      <c r="G1174" s="89">
        <f>LN('Historical Rates'!G1155/'Historical Rates'!G1154)</f>
        <v>-1.3541950777659514E-2</v>
      </c>
      <c r="H1174" s="89"/>
      <c r="I1174" s="89">
        <f>LN('Historical Rates'!I1155/'Historical Rates'!I1154)</f>
        <v>-1.0221554071538139E-2</v>
      </c>
      <c r="K1174" s="10">
        <f t="shared" si="174"/>
        <v>-7.7002721010592402E-3</v>
      </c>
      <c r="L1174" s="7">
        <f t="shared" si="167"/>
        <v>-2108922.4204832814</v>
      </c>
      <c r="M1174" s="7">
        <f t="shared" si="168"/>
        <v>0</v>
      </c>
      <c r="N1174" s="7">
        <f t="shared" si="169"/>
        <v>-446961.3469777219</v>
      </c>
      <c r="O1174" s="7">
        <f t="shared" si="170"/>
        <v>5402.8757799510931</v>
      </c>
      <c r="P1174" s="7">
        <f t="shared" si="171"/>
        <v>-1780883.0015808647</v>
      </c>
      <c r="Q1174" s="7">
        <f t="shared" si="175"/>
        <v>0</v>
      </c>
      <c r="R1174" s="7">
        <f t="shared" si="172"/>
        <v>0</v>
      </c>
      <c r="S1174" s="163">
        <f t="shared" si="173"/>
        <v>-4331363.8932619169</v>
      </c>
    </row>
    <row r="1175" spans="1:19" ht="15.75" thickBot="1" x14ac:dyDescent="0.3">
      <c r="A1175" s="104">
        <v>155</v>
      </c>
      <c r="B1175" s="133">
        <v>43035</v>
      </c>
      <c r="C1175" s="89">
        <f>LN('Historical Rates'!C1156/'Historical Rates'!C1155)</f>
        <v>2.7894020875785922E-3</v>
      </c>
      <c r="D1175" s="89"/>
      <c r="E1175" s="89">
        <f>LN('Historical Rates'!E1156/'Historical Rates'!E1155)</f>
        <v>6.1829898132159684E-3</v>
      </c>
      <c r="F1175" s="89">
        <f>LN('Historical Rates'!F1156/'Historical Rates'!F1155)</f>
        <v>1.7286089006176889E-3</v>
      </c>
      <c r="G1175" s="89">
        <f>LN('Historical Rates'!G1156/'Historical Rates'!G1155)</f>
        <v>6.0083464511239085E-3</v>
      </c>
      <c r="H1175" s="89"/>
      <c r="I1175" s="89">
        <f>LN('Historical Rates'!I1156/'Historical Rates'!I1155)</f>
        <v>6.8259650703998906E-3</v>
      </c>
      <c r="K1175" s="10">
        <f t="shared" si="174"/>
        <v>4.0426041789940045E-3</v>
      </c>
      <c r="L1175" s="7">
        <f t="shared" si="167"/>
        <v>982220.22961572325</v>
      </c>
      <c r="M1175" s="7">
        <f t="shared" si="168"/>
        <v>0</v>
      </c>
      <c r="N1175" s="7">
        <f t="shared" si="169"/>
        <v>502659.12877802027</v>
      </c>
      <c r="O1175" s="7">
        <f t="shared" si="170"/>
        <v>-1084.3045050904577</v>
      </c>
      <c r="P1175" s="7">
        <f t="shared" si="171"/>
        <v>790149.23611062008</v>
      </c>
      <c r="Q1175" s="7">
        <f t="shared" si="175"/>
        <v>0</v>
      </c>
      <c r="R1175" s="7">
        <f t="shared" si="172"/>
        <v>0</v>
      </c>
      <c r="S1175" s="163">
        <f t="shared" si="173"/>
        <v>2273944.2899992731</v>
      </c>
    </row>
    <row r="1176" spans="1:19" ht="15.75" thickBot="1" x14ac:dyDescent="0.3">
      <c r="A1176" s="104">
        <v>156</v>
      </c>
      <c r="B1176" s="133">
        <v>43038</v>
      </c>
      <c r="C1176" s="89">
        <f>LN('Historical Rates'!C1157/'Historical Rates'!C1156)</f>
        <v>1.5861855571030151E-3</v>
      </c>
      <c r="D1176" s="89"/>
      <c r="E1176" s="89">
        <f>LN('Historical Rates'!E1157/'Historical Rates'!E1156)</f>
        <v>-1.3252329228126037E-2</v>
      </c>
      <c r="F1176" s="89">
        <f>LN('Historical Rates'!F1157/'Historical Rates'!F1156)</f>
        <v>-6.9324367756447907E-3</v>
      </c>
      <c r="G1176" s="89">
        <f>LN('Historical Rates'!G1157/'Historical Rates'!G1156)</f>
        <v>-7.7700931257565281E-3</v>
      </c>
      <c r="H1176" s="89"/>
      <c r="I1176" s="89">
        <f>LN('Historical Rates'!I1157/'Historical Rates'!I1156)</f>
        <v>-3.4071583216141975E-3</v>
      </c>
      <c r="K1176" s="10">
        <f t="shared" si="174"/>
        <v>-2.731268672921163E-3</v>
      </c>
      <c r="L1176" s="7">
        <f t="shared" si="167"/>
        <v>558536.7376932425</v>
      </c>
      <c r="M1176" s="7">
        <f t="shared" si="168"/>
        <v>0</v>
      </c>
      <c r="N1176" s="7">
        <f t="shared" si="169"/>
        <v>-1077375.9079872267</v>
      </c>
      <c r="O1176" s="7">
        <f t="shared" si="170"/>
        <v>4348.5096162587079</v>
      </c>
      <c r="P1176" s="7">
        <f t="shared" si="171"/>
        <v>-1021834.0766079581</v>
      </c>
      <c r="Q1176" s="7">
        <f t="shared" si="175"/>
        <v>0</v>
      </c>
      <c r="R1176" s="7">
        <f t="shared" si="172"/>
        <v>0</v>
      </c>
      <c r="S1176" s="163">
        <f t="shared" si="173"/>
        <v>-1536324.7372856836</v>
      </c>
    </row>
    <row r="1177" spans="1:19" ht="15.75" thickBot="1" x14ac:dyDescent="0.3">
      <c r="A1177" s="104">
        <v>157</v>
      </c>
      <c r="B1177" s="133">
        <v>43039</v>
      </c>
      <c r="C1177" s="89">
        <f>LN('Historical Rates'!C1158/'Historical Rates'!C1157)</f>
        <v>-1.1968882338460639E-3</v>
      </c>
      <c r="D1177" s="89"/>
      <c r="E1177" s="89">
        <f>LN('Historical Rates'!E1158/'Historical Rates'!E1157)</f>
        <v>-5.9137367539508596E-4</v>
      </c>
      <c r="F1177" s="89">
        <f>LN('Historical Rates'!F1158/'Historical Rates'!F1157)</f>
        <v>5.2038278750270442E-3</v>
      </c>
      <c r="G1177" s="89">
        <f>LN('Historical Rates'!G1158/'Historical Rates'!G1157)</f>
        <v>7.170172391318232E-4</v>
      </c>
      <c r="H1177" s="89"/>
      <c r="I1177" s="89">
        <f>LN('Historical Rates'!I1158/'Historical Rates'!I1157)</f>
        <v>3.4071583216141346E-3</v>
      </c>
      <c r="K1177" s="10">
        <f t="shared" si="174"/>
        <v>-6.7289918755318871E-4</v>
      </c>
      <c r="L1177" s="7">
        <f t="shared" si="167"/>
        <v>-421455.13589012658</v>
      </c>
      <c r="M1177" s="7">
        <f t="shared" si="168"/>
        <v>0</v>
      </c>
      <c r="N1177" s="7">
        <f t="shared" si="169"/>
        <v>-48076.963643214491</v>
      </c>
      <c r="O1177" s="7">
        <f t="shared" si="170"/>
        <v>-3264.205111168214</v>
      </c>
      <c r="P1177" s="7">
        <f t="shared" si="171"/>
        <v>94293.934011108518</v>
      </c>
      <c r="Q1177" s="7">
        <f t="shared" si="175"/>
        <v>0</v>
      </c>
      <c r="R1177" s="7">
        <f t="shared" si="172"/>
        <v>0</v>
      </c>
      <c r="S1177" s="163">
        <f t="shared" si="173"/>
        <v>-378502.37063340074</v>
      </c>
    </row>
    <row r="1178" spans="1:19" ht="15.75" thickBot="1" x14ac:dyDescent="0.3">
      <c r="A1178" s="104">
        <v>158</v>
      </c>
      <c r="B1178" s="133">
        <v>43040</v>
      </c>
      <c r="C1178" s="89">
        <f>LN('Historical Rates'!C1159/'Historical Rates'!C1158)</f>
        <v>2.1234922964975924E-3</v>
      </c>
      <c r="D1178" s="89"/>
      <c r="E1178" s="89">
        <f>LN('Historical Rates'!E1159/'Historical Rates'!E1158)</f>
        <v>1.1823978346506734E-3</v>
      </c>
      <c r="F1178" s="89">
        <f>LN('Historical Rates'!F1159/'Historical Rates'!F1158)</f>
        <v>-5.2038278750271101E-3</v>
      </c>
      <c r="G1178" s="89">
        <f>LN('Historical Rates'!G1159/'Historical Rates'!G1158)</f>
        <v>1.9095363243553716E-3</v>
      </c>
      <c r="H1178" s="89"/>
      <c r="I1178" s="89">
        <f>LN('Historical Rates'!I1159/'Historical Rates'!I1158)</f>
        <v>6.7796869853787691E-3</v>
      </c>
      <c r="K1178" s="10">
        <f t="shared" si="174"/>
        <v>1.9524557525813404E-3</v>
      </c>
      <c r="L1178" s="7">
        <f t="shared" si="167"/>
        <v>747736.26231263741</v>
      </c>
      <c r="M1178" s="7">
        <f t="shared" si="168"/>
        <v>0</v>
      </c>
      <c r="N1178" s="7">
        <f t="shared" si="169"/>
        <v>96125.51263858359</v>
      </c>
      <c r="O1178" s="7">
        <f t="shared" si="170"/>
        <v>3264.2051111682554</v>
      </c>
      <c r="P1178" s="7">
        <f t="shared" si="171"/>
        <v>251120.45057465715</v>
      </c>
      <c r="Q1178" s="7">
        <f t="shared" si="175"/>
        <v>0</v>
      </c>
      <c r="R1178" s="7">
        <f t="shared" si="172"/>
        <v>0</v>
      </c>
      <c r="S1178" s="163">
        <f t="shared" si="173"/>
        <v>1098246.4306370462</v>
      </c>
    </row>
    <row r="1179" spans="1:19" ht="15.75" thickBot="1" x14ac:dyDescent="0.3">
      <c r="A1179" s="104">
        <v>159</v>
      </c>
      <c r="B1179" s="133">
        <v>43041</v>
      </c>
      <c r="C1179" s="89">
        <f>LN('Historical Rates'!C1160/'Historical Rates'!C1159)</f>
        <v>1.2838696993800697E-3</v>
      </c>
      <c r="D1179" s="89"/>
      <c r="E1179" s="89">
        <f>LN('Historical Rates'!E1160/'Historical Rates'!E1159)</f>
        <v>1.6171057337656767E-3</v>
      </c>
      <c r="F1179" s="89">
        <f>LN('Historical Rates'!F1160/'Historical Rates'!F1159)</f>
        <v>1.7376198985406563E-3</v>
      </c>
      <c r="G1179" s="89">
        <f>LN('Historical Rates'!G1160/'Historical Rates'!G1159)</f>
        <v>-1.7005031022427725E-3</v>
      </c>
      <c r="H1179" s="89"/>
      <c r="I1179" s="89">
        <f>LN('Historical Rates'!I1160/'Historical Rates'!I1159)</f>
        <v>-6.7796869853788038E-3</v>
      </c>
      <c r="K1179" s="10">
        <f t="shared" si="174"/>
        <v>6.3792365227379616E-4</v>
      </c>
      <c r="L1179" s="7">
        <f t="shared" si="167"/>
        <v>452083.54741586937</v>
      </c>
      <c r="M1179" s="7">
        <f t="shared" si="168"/>
        <v>0</v>
      </c>
      <c r="N1179" s="7">
        <f t="shared" si="169"/>
        <v>131466.00331431013</v>
      </c>
      <c r="O1179" s="7">
        <f t="shared" si="170"/>
        <v>-1089.9568337575975</v>
      </c>
      <c r="P1179" s="7">
        <f t="shared" si="171"/>
        <v>-223630.78397210699</v>
      </c>
      <c r="Q1179" s="7">
        <f t="shared" si="175"/>
        <v>0</v>
      </c>
      <c r="R1179" s="7">
        <f t="shared" si="172"/>
        <v>0</v>
      </c>
      <c r="S1179" s="163">
        <f t="shared" si="173"/>
        <v>358828.80992431496</v>
      </c>
    </row>
    <row r="1180" spans="1:19" ht="15.75" thickBot="1" x14ac:dyDescent="0.3">
      <c r="A1180" s="104">
        <v>160</v>
      </c>
      <c r="B1180" s="133">
        <v>43042</v>
      </c>
      <c r="C1180" s="89">
        <f>LN('Historical Rates'!C1161/'Historical Rates'!C1160)</f>
        <v>2.9837831388609147E-5</v>
      </c>
      <c r="D1180" s="89"/>
      <c r="E1180" s="89">
        <f>LN('Historical Rates'!E1161/'Historical Rates'!E1160)</f>
        <v>6.4098457421857681E-4</v>
      </c>
      <c r="F1180" s="89">
        <f>LN('Historical Rates'!F1161/'Historical Rates'!F1160)</f>
        <v>0</v>
      </c>
      <c r="G1180" s="89">
        <f>LN('Historical Rates'!G1161/'Historical Rates'!G1160)</f>
        <v>9.2519368514447375E-4</v>
      </c>
      <c r="H1180" s="89"/>
      <c r="I1180" s="89">
        <f>LN('Historical Rates'!I1161/'Historical Rates'!I1160)</f>
        <v>0</v>
      </c>
      <c r="K1180" s="10">
        <f t="shared" si="174"/>
        <v>3.2762568394427134E-4</v>
      </c>
      <c r="L1180" s="7">
        <f t="shared" si="167"/>
        <v>10506.667980303921</v>
      </c>
      <c r="M1180" s="7">
        <f t="shared" si="168"/>
        <v>0</v>
      </c>
      <c r="N1180" s="7">
        <f t="shared" si="169"/>
        <v>52110.185746735915</v>
      </c>
      <c r="O1180" s="7">
        <f t="shared" si="170"/>
        <v>0</v>
      </c>
      <c r="P1180" s="7">
        <f t="shared" si="171"/>
        <v>121670.92718738422</v>
      </c>
      <c r="Q1180" s="7">
        <f t="shared" si="175"/>
        <v>0</v>
      </c>
      <c r="R1180" s="7">
        <f t="shared" si="172"/>
        <v>0</v>
      </c>
      <c r="S1180" s="163">
        <f t="shared" si="173"/>
        <v>184287.78091442405</v>
      </c>
    </row>
    <row r="1181" spans="1:19" ht="15.75" thickBot="1" x14ac:dyDescent="0.3">
      <c r="A1181" s="104">
        <v>161</v>
      </c>
      <c r="B1181" s="133">
        <v>43045</v>
      </c>
      <c r="C1181" s="89">
        <f>LN('Historical Rates'!C1162/'Historical Rates'!C1161)</f>
        <v>-3.1378434412557238E-3</v>
      </c>
      <c r="D1181" s="89"/>
      <c r="E1181" s="89">
        <f>LN('Historical Rates'!E1162/'Historical Rates'!E1161)</f>
        <v>-2.7977071930991794E-3</v>
      </c>
      <c r="F1181" s="89">
        <f>LN('Historical Rates'!F1162/'Historical Rates'!F1161)</f>
        <v>-8.7184510398810467E-3</v>
      </c>
      <c r="G1181" s="89">
        <f>LN('Historical Rates'!G1162/'Historical Rates'!G1161)</f>
        <v>-2.9576539597776265E-3</v>
      </c>
      <c r="H1181" s="89"/>
      <c r="I1181" s="89">
        <f>LN('Historical Rates'!I1162/'Historical Rates'!I1161)</f>
        <v>-3.4071583216141975E-3</v>
      </c>
      <c r="K1181" s="10">
        <f t="shared" si="174"/>
        <v>-3.0504257699158358E-3</v>
      </c>
      <c r="L1181" s="7">
        <f t="shared" si="167"/>
        <v>-1104915.3935508232</v>
      </c>
      <c r="M1181" s="7">
        <f t="shared" si="168"/>
        <v>0</v>
      </c>
      <c r="N1181" s="7">
        <f t="shared" si="169"/>
        <v>-227445.47585268892</v>
      </c>
      <c r="O1181" s="7">
        <f t="shared" si="170"/>
        <v>5468.8227837861841</v>
      </c>
      <c r="P1181" s="7">
        <f t="shared" si="171"/>
        <v>-388956.93449246592</v>
      </c>
      <c r="Q1181" s="7">
        <f t="shared" si="175"/>
        <v>0</v>
      </c>
      <c r="R1181" s="7">
        <f t="shared" si="172"/>
        <v>0</v>
      </c>
      <c r="S1181" s="163">
        <f t="shared" si="173"/>
        <v>-1715848.9811121919</v>
      </c>
    </row>
    <row r="1182" spans="1:19" ht="15.75" thickBot="1" x14ac:dyDescent="0.3">
      <c r="A1182" s="104">
        <v>162</v>
      </c>
      <c r="B1182" s="133">
        <v>43046</v>
      </c>
      <c r="C1182" s="89">
        <f>LN('Historical Rates'!C1163/'Historical Rates'!C1162)</f>
        <v>1.2563191506139398E-3</v>
      </c>
      <c r="D1182" s="89"/>
      <c r="E1182" s="89">
        <f>LN('Historical Rates'!E1163/'Historical Rates'!E1162)</f>
        <v>-2.3674740857219257E-3</v>
      </c>
      <c r="F1182" s="89">
        <f>LN('Historical Rates'!F1163/'Historical Rates'!F1162)</f>
        <v>-5.2677909348589156E-3</v>
      </c>
      <c r="G1182" s="89">
        <f>LN('Historical Rates'!G1163/'Historical Rates'!G1162)</f>
        <v>-4.1896098290605121E-4</v>
      </c>
      <c r="H1182" s="89"/>
      <c r="I1182" s="89">
        <f>LN('Historical Rates'!I1163/'Historical Rates'!I1162)</f>
        <v>0</v>
      </c>
      <c r="K1182" s="10">
        <f t="shared" si="174"/>
        <v>3.5221806860595366E-4</v>
      </c>
      <c r="L1182" s="7">
        <f t="shared" si="167"/>
        <v>442382.29048499861</v>
      </c>
      <c r="M1182" s="7">
        <f t="shared" si="168"/>
        <v>0</v>
      </c>
      <c r="N1182" s="7">
        <f t="shared" si="169"/>
        <v>-192468.7727593958</v>
      </c>
      <c r="O1182" s="7">
        <f t="shared" si="170"/>
        <v>3304.3272197089518</v>
      </c>
      <c r="P1182" s="7">
        <f t="shared" si="171"/>
        <v>-55096.972735559706</v>
      </c>
      <c r="Q1182" s="7">
        <f t="shared" si="175"/>
        <v>0</v>
      </c>
      <c r="R1182" s="7">
        <f t="shared" si="172"/>
        <v>0</v>
      </c>
      <c r="S1182" s="163">
        <f t="shared" si="173"/>
        <v>198120.87220975204</v>
      </c>
    </row>
    <row r="1183" spans="1:19" ht="15.75" thickBot="1" x14ac:dyDescent="0.3">
      <c r="A1183" s="104">
        <v>163</v>
      </c>
      <c r="B1183" s="133">
        <v>43047</v>
      </c>
      <c r="C1183" s="89">
        <f>LN('Historical Rates'!C1164/'Historical Rates'!C1163)</f>
        <v>-4.8545239323457929E-3</v>
      </c>
      <c r="D1183" s="89"/>
      <c r="E1183" s="89">
        <f>LN('Historical Rates'!E1164/'Historical Rates'!E1163)</f>
        <v>-8.122764996164834E-3</v>
      </c>
      <c r="F1183" s="89">
        <f>LN('Historical Rates'!F1164/'Historical Rates'!F1163)</f>
        <v>-1.7621149933992209E-3</v>
      </c>
      <c r="G1183" s="89">
        <f>LN('Historical Rates'!G1164/'Historical Rates'!G1163)</f>
        <v>-4.3796566286755378E-3</v>
      </c>
      <c r="H1183" s="89"/>
      <c r="I1183" s="89">
        <f>LN('Historical Rates'!I1164/'Historical Rates'!I1163)</f>
        <v>-6.849341845574783E-3</v>
      </c>
      <c r="K1183" s="10">
        <f t="shared" si="174"/>
        <v>-5.2349223027861169E-3</v>
      </c>
      <c r="L1183" s="7">
        <f t="shared" si="167"/>
        <v>-1709402.7543525894</v>
      </c>
      <c r="M1183" s="7">
        <f t="shared" si="168"/>
        <v>0</v>
      </c>
      <c r="N1183" s="7">
        <f t="shared" si="169"/>
        <v>-660357.22192418214</v>
      </c>
      <c r="O1183" s="7">
        <f t="shared" si="170"/>
        <v>1105.3218719095294</v>
      </c>
      <c r="P1183" s="7">
        <f t="shared" si="171"/>
        <v>-575962.5160974965</v>
      </c>
      <c r="Q1183" s="7">
        <f t="shared" si="175"/>
        <v>0</v>
      </c>
      <c r="R1183" s="7">
        <f t="shared" si="172"/>
        <v>0</v>
      </c>
      <c r="S1183" s="163">
        <f t="shared" si="173"/>
        <v>-2944617.170502359</v>
      </c>
    </row>
    <row r="1184" spans="1:19" ht="15.75" thickBot="1" x14ac:dyDescent="0.3">
      <c r="A1184" s="104">
        <v>164</v>
      </c>
      <c r="B1184" s="133">
        <v>43048</v>
      </c>
      <c r="C1184" s="89">
        <f>LN('Historical Rates'!C1165/'Historical Rates'!C1164)</f>
        <v>2.5800272314283712E-3</v>
      </c>
      <c r="D1184" s="89"/>
      <c r="E1184" s="89">
        <f>LN('Historical Rates'!E1165/'Historical Rates'!E1164)</f>
        <v>5.0004638285277942E-3</v>
      </c>
      <c r="F1184" s="89">
        <f>LN('Historical Rates'!F1165/'Historical Rates'!F1164)</f>
        <v>-7.0796755880616884E-3</v>
      </c>
      <c r="G1184" s="89">
        <f>LN('Historical Rates'!G1165/'Historical Rates'!G1164)</f>
        <v>4.4993776787721138E-3</v>
      </c>
      <c r="H1184" s="89"/>
      <c r="I1184" s="89">
        <f>LN('Historical Rates'!I1165/'Historical Rates'!I1164)</f>
        <v>1.0256500167189061E-2</v>
      </c>
      <c r="K1184" s="10">
        <f t="shared" si="174"/>
        <v>3.3976571861621873E-3</v>
      </c>
      <c r="L1184" s="7">
        <f t="shared" si="167"/>
        <v>908493.95680643071</v>
      </c>
      <c r="M1184" s="7">
        <f t="shared" si="168"/>
        <v>0</v>
      </c>
      <c r="N1184" s="7">
        <f t="shared" si="169"/>
        <v>406523.19791327929</v>
      </c>
      <c r="O1184" s="7">
        <f t="shared" si="170"/>
        <v>4440.8681061234556</v>
      </c>
      <c r="P1184" s="7">
        <f t="shared" si="171"/>
        <v>591706.86390594812</v>
      </c>
      <c r="Q1184" s="7">
        <f t="shared" si="175"/>
        <v>0</v>
      </c>
      <c r="R1184" s="7">
        <f t="shared" si="172"/>
        <v>0</v>
      </c>
      <c r="S1184" s="163">
        <f t="shared" si="173"/>
        <v>1911164.8867317815</v>
      </c>
    </row>
    <row r="1185" spans="1:19" ht="15.75" thickBot="1" x14ac:dyDescent="0.3">
      <c r="A1185" s="104">
        <v>165</v>
      </c>
      <c r="B1185" s="133">
        <v>43049</v>
      </c>
      <c r="C1185" s="89">
        <f>LN('Historical Rates'!C1166/'Historical Rates'!C1165)</f>
        <v>-2.3097123129041585E-3</v>
      </c>
      <c r="D1185" s="89"/>
      <c r="E1185" s="89">
        <f>LN('Historical Rates'!E1166/'Historical Rates'!E1165)</f>
        <v>-1.7071913096162361E-3</v>
      </c>
      <c r="F1185" s="89">
        <f>LN('Historical Rates'!F1166/'Historical Rates'!F1165)</f>
        <v>-3.5587226169939952E-3</v>
      </c>
      <c r="G1185" s="89">
        <f>LN('Historical Rates'!G1166/'Historical Rates'!G1165)</f>
        <v>-4.4091914441366509E-3</v>
      </c>
      <c r="H1185" s="89"/>
      <c r="I1185" s="89">
        <f>LN('Historical Rates'!I1166/'Historical Rates'!I1165)</f>
        <v>-3.4071583216141975E-3</v>
      </c>
      <c r="K1185" s="10">
        <f t="shared" si="174"/>
        <v>-2.7195146124278195E-3</v>
      </c>
      <c r="L1185" s="7">
        <f t="shared" si="167"/>
        <v>-813309.12041309138</v>
      </c>
      <c r="M1185" s="7">
        <f t="shared" si="168"/>
        <v>0</v>
      </c>
      <c r="N1185" s="7">
        <f t="shared" si="169"/>
        <v>-138789.69920261949</v>
      </c>
      <c r="O1185" s="7">
        <f t="shared" si="170"/>
        <v>2232.2799359618234</v>
      </c>
      <c r="P1185" s="7">
        <f t="shared" si="171"/>
        <v>-579846.59835958062</v>
      </c>
      <c r="Q1185" s="7">
        <f t="shared" si="175"/>
        <v>0</v>
      </c>
      <c r="R1185" s="7">
        <f t="shared" si="172"/>
        <v>0</v>
      </c>
      <c r="S1185" s="163">
        <f t="shared" si="173"/>
        <v>-1529713.1380393296</v>
      </c>
    </row>
    <row r="1186" spans="1:19" ht="15.75" thickBot="1" x14ac:dyDescent="0.3">
      <c r="A1186" s="104">
        <v>166</v>
      </c>
      <c r="B1186" s="133">
        <v>43052</v>
      </c>
      <c r="C1186" s="89">
        <f>LN('Historical Rates'!C1167/'Historical Rates'!C1166)</f>
        <v>-1.2620952453602492E-3</v>
      </c>
      <c r="D1186" s="89"/>
      <c r="E1186" s="89">
        <f>LN('Historical Rates'!E1167/'Historical Rates'!E1166)</f>
        <v>3.7210306765753367E-3</v>
      </c>
      <c r="F1186" s="89">
        <f>LN('Historical Rates'!F1167/'Historical Rates'!F1166)</f>
        <v>0</v>
      </c>
      <c r="G1186" s="89">
        <f>LN('Historical Rates'!G1167/'Historical Rates'!G1166)</f>
        <v>6.949881187935129E-3</v>
      </c>
      <c r="H1186" s="89"/>
      <c r="I1186" s="89">
        <f>LN('Historical Rates'!I1167/'Historical Rates'!I1166)</f>
        <v>0</v>
      </c>
      <c r="K1186" s="10">
        <f t="shared" si="174"/>
        <v>1.3725669805552821E-3</v>
      </c>
      <c r="L1186" s="7">
        <f t="shared" si="167"/>
        <v>-444416.20202943543</v>
      </c>
      <c r="M1186" s="7">
        <f t="shared" si="168"/>
        <v>0</v>
      </c>
      <c r="N1186" s="7">
        <f t="shared" si="169"/>
        <v>302508.99557455146</v>
      </c>
      <c r="O1186" s="7">
        <f t="shared" si="170"/>
        <v>0</v>
      </c>
      <c r="P1186" s="7">
        <f t="shared" si="171"/>
        <v>913969.15214156685</v>
      </c>
      <c r="Q1186" s="7">
        <f t="shared" si="175"/>
        <v>0</v>
      </c>
      <c r="R1186" s="7">
        <f t="shared" si="172"/>
        <v>0</v>
      </c>
      <c r="S1186" s="163">
        <f t="shared" si="173"/>
        <v>772061.94568668283</v>
      </c>
    </row>
    <row r="1187" spans="1:19" ht="15.75" thickBot="1" x14ac:dyDescent="0.3">
      <c r="A1187" s="104">
        <v>167</v>
      </c>
      <c r="B1187" s="133">
        <v>43053</v>
      </c>
      <c r="C1187" s="89">
        <f>LN('Historical Rates'!C1168/'Historical Rates'!C1167)</f>
        <v>5.1103997745362653E-4</v>
      </c>
      <c r="D1187" s="89"/>
      <c r="E1187" s="89">
        <f>LN('Historical Rates'!E1168/'Historical Rates'!E1167)</f>
        <v>-8.5151406917802468E-4</v>
      </c>
      <c r="F1187" s="89">
        <f>LN('Historical Rates'!F1168/'Historical Rates'!F1167)</f>
        <v>-1.7841217935015538E-3</v>
      </c>
      <c r="G1187" s="89">
        <f>LN('Historical Rates'!G1168/'Historical Rates'!G1167)</f>
        <v>-3.9183479431230354E-3</v>
      </c>
      <c r="H1187" s="89"/>
      <c r="I1187" s="89">
        <f>LN('Historical Rates'!I1168/'Historical Rates'!I1167)</f>
        <v>3.4071583216141346E-3</v>
      </c>
      <c r="K1187" s="10">
        <f t="shared" si="174"/>
        <v>-7.1725560674219899E-4</v>
      </c>
      <c r="L1187" s="7">
        <f t="shared" si="167"/>
        <v>179950.32205380191</v>
      </c>
      <c r="M1187" s="7">
        <f t="shared" si="168"/>
        <v>0</v>
      </c>
      <c r="N1187" s="7">
        <f t="shared" si="169"/>
        <v>-69225.62273034465</v>
      </c>
      <c r="O1187" s="7">
        <f t="shared" si="170"/>
        <v>1119.1260774097198</v>
      </c>
      <c r="P1187" s="7">
        <f t="shared" si="171"/>
        <v>-515296.45623133797</v>
      </c>
      <c r="Q1187" s="7">
        <f t="shared" si="175"/>
        <v>0</v>
      </c>
      <c r="R1187" s="7">
        <f t="shared" si="172"/>
        <v>0</v>
      </c>
      <c r="S1187" s="163">
        <f t="shared" si="173"/>
        <v>-403452.630830471</v>
      </c>
    </row>
    <row r="1188" spans="1:19" ht="15.75" thickBot="1" x14ac:dyDescent="0.3">
      <c r="A1188" s="104">
        <v>168</v>
      </c>
      <c r="B1188" s="133">
        <v>43054</v>
      </c>
      <c r="C1188" s="89">
        <f>LN('Historical Rates'!C1169/'Historical Rates'!C1168)</f>
        <v>3.6057692698354991E-4</v>
      </c>
      <c r="D1188" s="89"/>
      <c r="E1188" s="89">
        <f>LN('Historical Rates'!E1169/'Historical Rates'!E1168)</f>
        <v>6.4328760549160783E-3</v>
      </c>
      <c r="F1188" s="89">
        <f>LN('Historical Rates'!F1169/'Historical Rates'!F1168)</f>
        <v>-1.7873105740957515E-3</v>
      </c>
      <c r="G1188" s="89">
        <f>LN('Historical Rates'!G1169/'Historical Rates'!G1168)</f>
        <v>2.783307945522439E-3</v>
      </c>
      <c r="H1188" s="89"/>
      <c r="I1188" s="89">
        <f>LN('Historical Rates'!I1169/'Historical Rates'!I1168)</f>
        <v>-3.4071583216141975E-3</v>
      </c>
      <c r="K1188" s="10">
        <f t="shared" si="174"/>
        <v>1.8081810192185964E-3</v>
      </c>
      <c r="L1188" s="7">
        <f t="shared" si="167"/>
        <v>126968.41147177765</v>
      </c>
      <c r="M1188" s="7">
        <f t="shared" si="168"/>
        <v>0</v>
      </c>
      <c r="N1188" s="7">
        <f t="shared" si="169"/>
        <v>522974.15505836578</v>
      </c>
      <c r="O1188" s="7">
        <f t="shared" si="170"/>
        <v>1121.1263038130421</v>
      </c>
      <c r="P1188" s="7">
        <f t="shared" si="171"/>
        <v>366028.93406784016</v>
      </c>
      <c r="Q1188" s="7">
        <f t="shared" si="175"/>
        <v>0</v>
      </c>
      <c r="R1188" s="7">
        <f t="shared" si="172"/>
        <v>0</v>
      </c>
      <c r="S1188" s="163">
        <f t="shared" si="173"/>
        <v>1017092.6269017966</v>
      </c>
    </row>
    <row r="1189" spans="1:19" ht="15.75" thickBot="1" x14ac:dyDescent="0.3">
      <c r="A1189" s="104">
        <v>169</v>
      </c>
      <c r="B1189" s="133">
        <v>43055</v>
      </c>
      <c r="C1189" s="89">
        <f>LN('Historical Rates'!C1170/'Historical Rates'!C1169)</f>
        <v>-4.2068572392417355E-4</v>
      </c>
      <c r="D1189" s="89"/>
      <c r="E1189" s="89">
        <f>LN('Historical Rates'!E1170/'Historical Rates'!E1169)</f>
        <v>1.0105735980935808E-2</v>
      </c>
      <c r="F1189" s="89">
        <f>LN('Historical Rates'!F1170/'Historical Rates'!F1169)</f>
        <v>-1.2601426878003932E-2</v>
      </c>
      <c r="G1189" s="89">
        <f>LN('Historical Rates'!G1170/'Historical Rates'!G1169)</f>
        <v>8.1555352771448663E-3</v>
      </c>
      <c r="H1189" s="89"/>
      <c r="I1189" s="89">
        <f>LN('Historical Rates'!I1170/'Historical Rates'!I1169)</f>
        <v>6.8027473227526203E-3</v>
      </c>
      <c r="K1189" s="10">
        <f t="shared" si="174"/>
        <v>3.1180020145608555E-3</v>
      </c>
      <c r="L1189" s="7">
        <f t="shared" si="167"/>
        <v>-148134.26511326374</v>
      </c>
      <c r="M1189" s="7">
        <f t="shared" si="168"/>
        <v>0</v>
      </c>
      <c r="N1189" s="7">
        <f t="shared" si="169"/>
        <v>821567.00840426446</v>
      </c>
      <c r="O1189" s="7">
        <f t="shared" si="170"/>
        <v>7904.4970377655263</v>
      </c>
      <c r="P1189" s="7">
        <f t="shared" si="171"/>
        <v>1072523.0347034687</v>
      </c>
      <c r="Q1189" s="7">
        <f t="shared" si="175"/>
        <v>0</v>
      </c>
      <c r="R1189" s="7">
        <f t="shared" si="172"/>
        <v>0</v>
      </c>
      <c r="S1189" s="163">
        <f t="shared" si="173"/>
        <v>1753860.2750322348</v>
      </c>
    </row>
    <row r="1190" spans="1:19" ht="15.75" thickBot="1" x14ac:dyDescent="0.3">
      <c r="A1190" s="104">
        <v>170</v>
      </c>
      <c r="B1190" s="133">
        <v>43056</v>
      </c>
      <c r="C1190" s="89">
        <f>LN('Historical Rates'!C1171/'Historical Rates'!C1170)</f>
        <v>-1.0224027352790873E-3</v>
      </c>
      <c r="D1190" s="89"/>
      <c r="E1190" s="89">
        <f>LN('Historical Rates'!E1171/'Historical Rates'!E1170)</f>
        <v>-6.521319218843441E-3</v>
      </c>
      <c r="F1190" s="89">
        <f>LN('Historical Rates'!F1171/'Historical Rates'!F1170)</f>
        <v>5.4200674693393345E-3</v>
      </c>
      <c r="G1190" s="89">
        <f>LN('Historical Rates'!G1171/'Historical Rates'!G1170)</f>
        <v>-6.1849736267366165E-3</v>
      </c>
      <c r="H1190" s="89"/>
      <c r="I1190" s="89">
        <f>LN('Historical Rates'!I1171/'Historical Rates'!I1170)</f>
        <v>-3.3955890011382718E-3</v>
      </c>
      <c r="K1190" s="10">
        <f t="shared" si="174"/>
        <v>-3.0346153593823408E-3</v>
      </c>
      <c r="L1190" s="7">
        <f t="shared" si="167"/>
        <v>-360014.30337972898</v>
      </c>
      <c r="M1190" s="7">
        <f t="shared" si="168"/>
        <v>0</v>
      </c>
      <c r="N1190" s="7">
        <f t="shared" si="169"/>
        <v>-530164.32762359863</v>
      </c>
      <c r="O1190" s="7">
        <f t="shared" si="170"/>
        <v>-3399.8457214924842</v>
      </c>
      <c r="P1190" s="7">
        <f t="shared" si="171"/>
        <v>-813377.22887402866</v>
      </c>
      <c r="Q1190" s="7">
        <f t="shared" si="175"/>
        <v>0</v>
      </c>
      <c r="R1190" s="7">
        <f t="shared" si="172"/>
        <v>0</v>
      </c>
      <c r="S1190" s="163">
        <f t="shared" si="173"/>
        <v>-1706955.7055988489</v>
      </c>
    </row>
    <row r="1191" spans="1:19" ht="15.75" thickBot="1" x14ac:dyDescent="0.3">
      <c r="A1191" s="104">
        <v>171</v>
      </c>
      <c r="B1191" s="133">
        <v>43059</v>
      </c>
      <c r="C1191" s="89">
        <f>LN('Historical Rates'!C1172/'Historical Rates'!C1171)</f>
        <v>-5.1159362526622862E-4</v>
      </c>
      <c r="D1191" s="89"/>
      <c r="E1191" s="89">
        <f>LN('Historical Rates'!E1172/'Historical Rates'!E1171)</f>
        <v>1.1749381954954724E-3</v>
      </c>
      <c r="F1191" s="89">
        <f>LN('Historical Rates'!F1172/'Historical Rates'!F1171)</f>
        <v>3.5971261808496963E-3</v>
      </c>
      <c r="G1191" s="89">
        <f>LN('Historical Rates'!G1172/'Historical Rates'!G1171)</f>
        <v>-7.161186675912843E-4</v>
      </c>
      <c r="H1191" s="89"/>
      <c r="I1191" s="89">
        <f>LN('Historical Rates'!I1172/'Historical Rates'!I1171)</f>
        <v>3.3955890011383287E-3</v>
      </c>
      <c r="K1191" s="10">
        <f t="shared" si="174"/>
        <v>-3.2188441001955849E-4</v>
      </c>
      <c r="L1191" s="7">
        <f t="shared" si="167"/>
        <v>-180145.27569065546</v>
      </c>
      <c r="M1191" s="7">
        <f t="shared" si="168"/>
        <v>0</v>
      </c>
      <c r="N1191" s="7">
        <f t="shared" si="169"/>
        <v>95519.06562313858</v>
      </c>
      <c r="O1191" s="7">
        <f t="shared" si="170"/>
        <v>-2256.3693394615889</v>
      </c>
      <c r="P1191" s="7">
        <f t="shared" si="171"/>
        <v>-94175.76412491384</v>
      </c>
      <c r="Q1191" s="7">
        <f t="shared" si="175"/>
        <v>0</v>
      </c>
      <c r="R1191" s="7">
        <f t="shared" si="172"/>
        <v>0</v>
      </c>
      <c r="S1191" s="163">
        <f t="shared" si="173"/>
        <v>-181058.34353189229</v>
      </c>
    </row>
    <row r="1192" spans="1:19" ht="15.75" thickBot="1" x14ac:dyDescent="0.3">
      <c r="A1192" s="104">
        <v>172</v>
      </c>
      <c r="B1192" s="133">
        <v>43060</v>
      </c>
      <c r="C1192" s="89">
        <f>LN('Historical Rates'!C1173/'Historical Rates'!C1172)</f>
        <v>-3.6489236970480882E-3</v>
      </c>
      <c r="D1192" s="89"/>
      <c r="E1192" s="89">
        <f>LN('Historical Rates'!E1173/'Historical Rates'!E1172)</f>
        <v>-3.6314389190153645E-3</v>
      </c>
      <c r="F1192" s="89">
        <f>LN('Historical Rates'!F1173/'Historical Rates'!F1172)</f>
        <v>3.5842332278151067E-3</v>
      </c>
      <c r="G1192" s="89">
        <f>LN('Historical Rates'!G1173/'Historical Rates'!G1172)</f>
        <v>-8.0624696425863642E-4</v>
      </c>
      <c r="H1192" s="89"/>
      <c r="I1192" s="89">
        <f>LN('Historical Rates'!I1173/'Historical Rates'!I1172)</f>
        <v>0</v>
      </c>
      <c r="K1192" s="10">
        <f t="shared" si="174"/>
        <v>-3.0015952048785682E-3</v>
      </c>
      <c r="L1192" s="7">
        <f t="shared" si="167"/>
        <v>-1284879.8986438147</v>
      </c>
      <c r="M1192" s="7">
        <f t="shared" si="168"/>
        <v>0</v>
      </c>
      <c r="N1192" s="7">
        <f t="shared" si="169"/>
        <v>-295225.44568020618</v>
      </c>
      <c r="O1192" s="7">
        <f t="shared" si="170"/>
        <v>-2248.2819768115819</v>
      </c>
      <c r="P1192" s="7">
        <f t="shared" si="171"/>
        <v>-106028.41033015028</v>
      </c>
      <c r="Q1192" s="7">
        <f t="shared" si="175"/>
        <v>0</v>
      </c>
      <c r="R1192" s="7">
        <f t="shared" si="172"/>
        <v>0</v>
      </c>
      <c r="S1192" s="163">
        <f t="shared" si="173"/>
        <v>-1688382.0366309828</v>
      </c>
    </row>
    <row r="1193" spans="1:19" ht="15.75" thickBot="1" x14ac:dyDescent="0.3">
      <c r="A1193" s="104">
        <v>173</v>
      </c>
      <c r="B1193" s="133">
        <v>43061</v>
      </c>
      <c r="C1193" s="89">
        <f>LN('Historical Rates'!C1174/'Historical Rates'!C1173)</f>
        <v>-2.1473189457460761E-3</v>
      </c>
      <c r="D1193" s="89"/>
      <c r="E1193" s="89">
        <f>LN('Historical Rates'!E1174/'Historical Rates'!E1173)</f>
        <v>-7.8447913208541768E-3</v>
      </c>
      <c r="F1193" s="89">
        <f>LN('Historical Rates'!F1174/'Historical Rates'!F1173)</f>
        <v>-5.3811789045168186E-3</v>
      </c>
      <c r="G1193" s="89">
        <f>LN('Historical Rates'!G1174/'Historical Rates'!G1173)</f>
        <v>-6.8042766604192815E-3</v>
      </c>
      <c r="H1193" s="89"/>
      <c r="I1193" s="89">
        <f>LN('Historical Rates'!I1174/'Historical Rates'!I1173)</f>
        <v>-3.3955890011382718E-3</v>
      </c>
      <c r="K1193" s="10">
        <f t="shared" si="174"/>
        <v>-4.0628464412534072E-3</v>
      </c>
      <c r="L1193" s="7">
        <f t="shared" si="167"/>
        <v>-756126.23842975381</v>
      </c>
      <c r="M1193" s="7">
        <f t="shared" si="168"/>
        <v>0</v>
      </c>
      <c r="N1193" s="7">
        <f t="shared" si="169"/>
        <v>-637758.7688010314</v>
      </c>
      <c r="O1193" s="7">
        <f t="shared" si="170"/>
        <v>3375.4520914362647</v>
      </c>
      <c r="P1193" s="7">
        <f t="shared" si="171"/>
        <v>-894820.90442869184</v>
      </c>
      <c r="Q1193" s="7">
        <f t="shared" si="175"/>
        <v>0</v>
      </c>
      <c r="R1193" s="7">
        <f t="shared" si="172"/>
        <v>0</v>
      </c>
      <c r="S1193" s="163">
        <f t="shared" si="173"/>
        <v>-2285330.4595680404</v>
      </c>
    </row>
    <row r="1194" spans="1:19" ht="15.75" thickBot="1" x14ac:dyDescent="0.3">
      <c r="A1194" s="104">
        <v>174</v>
      </c>
      <c r="B1194" s="133">
        <v>43062</v>
      </c>
      <c r="C1194" s="89">
        <f>LN('Historical Rates'!C1175/'Historical Rates'!C1174)</f>
        <v>-2.1195742763030557E-4</v>
      </c>
      <c r="D1194" s="89"/>
      <c r="E1194" s="89">
        <f>LN('Historical Rates'!E1175/'Historical Rates'!E1174)</f>
        <v>2.0636115353251491E-3</v>
      </c>
      <c r="F1194" s="89">
        <f>LN('Historical Rates'!F1175/'Historical Rates'!F1174)</f>
        <v>7.168489478612497E-3</v>
      </c>
      <c r="G1194" s="89">
        <f>LN('Historical Rates'!G1175/'Historical Rates'!G1174)</f>
        <v>3.9323448094026507E-3</v>
      </c>
      <c r="H1194" s="89"/>
      <c r="I1194" s="89">
        <f>LN('Historical Rates'!I1175/'Historical Rates'!I1174)</f>
        <v>3.3955890011383287E-3</v>
      </c>
      <c r="K1194" s="10">
        <f t="shared" si="174"/>
        <v>1.076935164428287E-3</v>
      </c>
      <c r="L1194" s="7">
        <f t="shared" si="167"/>
        <v>-74635.662661498951</v>
      </c>
      <c r="M1194" s="7">
        <f t="shared" si="168"/>
        <v>0</v>
      </c>
      <c r="N1194" s="7">
        <f t="shared" si="169"/>
        <v>167765.62922125912</v>
      </c>
      <c r="O1194" s="7">
        <f t="shared" si="170"/>
        <v>-4496.5783952492611</v>
      </c>
      <c r="P1194" s="7">
        <f t="shared" si="171"/>
        <v>517137.16453415423</v>
      </c>
      <c r="Q1194" s="7">
        <f t="shared" si="175"/>
        <v>0</v>
      </c>
      <c r="R1194" s="7">
        <f t="shared" si="172"/>
        <v>0</v>
      </c>
      <c r="S1194" s="163">
        <f t="shared" si="173"/>
        <v>605770.55269866518</v>
      </c>
    </row>
    <row r="1195" spans="1:19" ht="15.75" thickBot="1" x14ac:dyDescent="0.3">
      <c r="A1195" s="104">
        <v>175</v>
      </c>
      <c r="B1195" s="133">
        <v>43063</v>
      </c>
      <c r="C1195" s="89">
        <f>LN('Historical Rates'!C1176/'Historical Rates'!C1175)</f>
        <v>-6.6644454316055883E-4</v>
      </c>
      <c r="D1195" s="89"/>
      <c r="E1195" s="89">
        <f>LN('Historical Rates'!E1176/'Historical Rates'!E1175)</f>
        <v>6.8054552002871074E-3</v>
      </c>
      <c r="F1195" s="89">
        <f>LN('Historical Rates'!F1176/'Historical Rates'!F1175)</f>
        <v>8.8889474172462145E-3</v>
      </c>
      <c r="G1195" s="89">
        <f>LN('Historical Rates'!G1176/'Historical Rates'!G1175)</f>
        <v>7.9672185707489705E-3</v>
      </c>
      <c r="H1195" s="89"/>
      <c r="I1195" s="89">
        <f>LN('Historical Rates'!I1176/'Historical Rates'!I1175)</f>
        <v>6.7567824628799074E-3</v>
      </c>
      <c r="K1195" s="10">
        <f t="shared" si="174"/>
        <v>2.4191747432228167E-3</v>
      </c>
      <c r="L1195" s="7">
        <f t="shared" si="167"/>
        <v>-234672.26726626101</v>
      </c>
      <c r="M1195" s="7">
        <f t="shared" si="168"/>
        <v>0</v>
      </c>
      <c r="N1195" s="7">
        <f t="shared" si="169"/>
        <v>553263.75835235056</v>
      </c>
      <c r="O1195" s="7">
        <f t="shared" si="170"/>
        <v>-5575.7700464160325</v>
      </c>
      <c r="P1195" s="7">
        <f t="shared" si="171"/>
        <v>1047757.7681004166</v>
      </c>
      <c r="Q1195" s="7">
        <f t="shared" si="175"/>
        <v>0</v>
      </c>
      <c r="R1195" s="7">
        <f t="shared" si="172"/>
        <v>0</v>
      </c>
      <c r="S1195" s="163">
        <f t="shared" si="173"/>
        <v>1360773.4891400901</v>
      </c>
    </row>
    <row r="1196" spans="1:19" ht="15.75" thickBot="1" x14ac:dyDescent="0.3">
      <c r="A1196" s="104">
        <v>176</v>
      </c>
      <c r="B1196" s="133">
        <v>43066</v>
      </c>
      <c r="C1196" s="89">
        <f>LN('Historical Rates'!C1177/'Historical Rates'!C1176)</f>
        <v>1.1811203844363793E-3</v>
      </c>
      <c r="D1196" s="89"/>
      <c r="E1196" s="89">
        <f>LN('Historical Rates'!E1177/'Historical Rates'!E1176)</f>
        <v>3.372684478639156E-3</v>
      </c>
      <c r="F1196" s="89">
        <f>LN('Historical Rates'!F1177/'Historical Rates'!F1176)</f>
        <v>0</v>
      </c>
      <c r="G1196" s="89">
        <f>LN('Historical Rates'!G1177/'Historical Rates'!G1176)</f>
        <v>8.6154399945903137E-4</v>
      </c>
      <c r="H1196" s="89"/>
      <c r="I1196" s="89">
        <f>LN('Historical Rates'!I1177/'Historical Rates'!I1176)</f>
        <v>0</v>
      </c>
      <c r="K1196" s="10">
        <f t="shared" si="174"/>
        <v>1.4282667401195859E-3</v>
      </c>
      <c r="L1196" s="7">
        <f t="shared" si="167"/>
        <v>415902.87050081842</v>
      </c>
      <c r="M1196" s="7">
        <f t="shared" si="168"/>
        <v>0</v>
      </c>
      <c r="N1196" s="7">
        <f t="shared" si="169"/>
        <v>274189.46058300638</v>
      </c>
      <c r="O1196" s="7">
        <f t="shared" si="170"/>
        <v>0</v>
      </c>
      <c r="P1196" s="7">
        <f t="shared" si="171"/>
        <v>113300.44606880198</v>
      </c>
      <c r="Q1196" s="7">
        <f t="shared" si="175"/>
        <v>0</v>
      </c>
      <c r="R1196" s="7">
        <f t="shared" si="172"/>
        <v>0</v>
      </c>
      <c r="S1196" s="163">
        <f t="shared" si="173"/>
        <v>803392.77715262678</v>
      </c>
    </row>
    <row r="1197" spans="1:19" ht="15.75" thickBot="1" x14ac:dyDescent="0.3">
      <c r="A1197" s="104">
        <v>177</v>
      </c>
      <c r="B1197" s="133">
        <v>43067</v>
      </c>
      <c r="C1197" s="89">
        <f>LN('Historical Rates'!C1178/'Historical Rates'!C1177)</f>
        <v>7.8663927570902907E-4</v>
      </c>
      <c r="D1197" s="89"/>
      <c r="E1197" s="89">
        <f>LN('Historical Rates'!E1178/'Historical Rates'!E1177)</f>
        <v>6.255264884949885E-3</v>
      </c>
      <c r="F1197" s="89">
        <f>LN('Historical Rates'!F1178/'Historical Rates'!F1177)</f>
        <v>5.2956875747102823E-3</v>
      </c>
      <c r="G1197" s="89">
        <f>LN('Historical Rates'!G1178/'Historical Rates'!G1177)</f>
        <v>1.4243748513420439E-3</v>
      </c>
      <c r="H1197" s="89"/>
      <c r="I1197" s="89">
        <f>LN('Historical Rates'!I1178/'Historical Rates'!I1177)</f>
        <v>0</v>
      </c>
      <c r="K1197" s="10">
        <f t="shared" si="174"/>
        <v>1.7236182955215017E-3</v>
      </c>
      <c r="L1197" s="7">
        <f t="shared" si="167"/>
        <v>276995.92448587745</v>
      </c>
      <c r="M1197" s="7">
        <f t="shared" si="168"/>
        <v>0</v>
      </c>
      <c r="N1197" s="7">
        <f t="shared" si="169"/>
        <v>508534.8823677295</v>
      </c>
      <c r="O1197" s="7">
        <f t="shared" si="170"/>
        <v>-3321.8259449885186</v>
      </c>
      <c r="P1197" s="7">
        <f t="shared" si="171"/>
        <v>187317.54399957517</v>
      </c>
      <c r="Q1197" s="7">
        <f t="shared" si="175"/>
        <v>0</v>
      </c>
      <c r="R1197" s="7">
        <f t="shared" si="172"/>
        <v>0</v>
      </c>
      <c r="S1197" s="163">
        <f t="shared" si="173"/>
        <v>969526.52490819362</v>
      </c>
    </row>
    <row r="1198" spans="1:19" ht="15.75" thickBot="1" x14ac:dyDescent="0.3">
      <c r="A1198" s="104">
        <v>178</v>
      </c>
      <c r="B1198" s="133">
        <v>43068</v>
      </c>
      <c r="C1198" s="89">
        <f>LN('Historical Rates'!C1179/'Historical Rates'!C1178)</f>
        <v>2.5673955052459545E-3</v>
      </c>
      <c r="D1198" s="89"/>
      <c r="E1198" s="89">
        <f>LN('Historical Rates'!E1179/'Historical Rates'!E1178)</f>
        <v>-8.8759278001177022E-4</v>
      </c>
      <c r="F1198" s="89">
        <f>LN('Historical Rates'!F1179/'Historical Rates'!F1178)</f>
        <v>0</v>
      </c>
      <c r="G1198" s="89">
        <f>LN('Historical Rates'!G1179/'Historical Rates'!G1178)</f>
        <v>6.2252658864897221E-4</v>
      </c>
      <c r="H1198" s="89"/>
      <c r="I1198" s="89">
        <f>LN('Historical Rates'!I1179/'Historical Rates'!I1178)</f>
        <v>3.3613477027047063E-3</v>
      </c>
      <c r="K1198" s="10">
        <f t="shared" si="174"/>
        <v>1.6244678162848189E-3</v>
      </c>
      <c r="L1198" s="7">
        <f t="shared" si="167"/>
        <v>904046.0010790776</v>
      </c>
      <c r="M1198" s="7">
        <f t="shared" si="168"/>
        <v>0</v>
      </c>
      <c r="N1198" s="7">
        <f t="shared" si="169"/>
        <v>-72158.717220709324</v>
      </c>
      <c r="O1198" s="7">
        <f t="shared" si="170"/>
        <v>0</v>
      </c>
      <c r="P1198" s="7">
        <f t="shared" si="171"/>
        <v>81867.600758528817</v>
      </c>
      <c r="Q1198" s="7">
        <f t="shared" si="175"/>
        <v>0</v>
      </c>
      <c r="R1198" s="7">
        <f t="shared" si="172"/>
        <v>0</v>
      </c>
      <c r="S1198" s="163">
        <f t="shared" si="173"/>
        <v>913754.88461689709</v>
      </c>
    </row>
    <row r="1199" spans="1:19" ht="15.75" thickBot="1" x14ac:dyDescent="0.3">
      <c r="A1199" s="104">
        <v>179</v>
      </c>
      <c r="B1199" s="133">
        <v>43069</v>
      </c>
      <c r="C1199" s="89">
        <f>LN('Historical Rates'!C1180/'Historical Rates'!C1179)</f>
        <v>3.3176999595533799E-4</v>
      </c>
      <c r="D1199" s="89"/>
      <c r="E1199" s="89">
        <f>LN('Historical Rates'!E1180/'Historical Rates'!E1179)</f>
        <v>-1.8538040023341235E-3</v>
      </c>
      <c r="F1199" s="89">
        <f>LN('Historical Rates'!F1180/'Historical Rates'!F1179)</f>
        <v>1.7590154051796245E-3</v>
      </c>
      <c r="G1199" s="89">
        <f>LN('Historical Rates'!G1180/'Historical Rates'!G1179)</f>
        <v>-8.0046253217895666E-4</v>
      </c>
      <c r="H1199" s="89"/>
      <c r="I1199" s="89">
        <f>LN('Historical Rates'!I1180/'Historical Rates'!I1179)</f>
        <v>0</v>
      </c>
      <c r="K1199" s="10">
        <f t="shared" si="174"/>
        <v>-2.4934486958983973E-4</v>
      </c>
      <c r="L1199" s="7">
        <f t="shared" ref="L1199:L1262" si="176">C1199*L$5</f>
        <v>116824.75002725045</v>
      </c>
      <c r="M1199" s="7">
        <f t="shared" ref="M1199:M1262" si="177">D1199*M$5</f>
        <v>0</v>
      </c>
      <c r="N1199" s="7">
        <f t="shared" ref="N1199:N1262" si="178">E1199*N$5</f>
        <v>-150708.88565054946</v>
      </c>
      <c r="O1199" s="7">
        <f t="shared" ref="O1199:O1262" si="179">F1199*O$5</f>
        <v>-1103.377593207023</v>
      </c>
      <c r="P1199" s="7">
        <f t="shared" ref="P1199:P1262" si="180">G1199*P$5</f>
        <v>-105267.70775977208</v>
      </c>
      <c r="Q1199" s="7">
        <f t="shared" si="175"/>
        <v>0</v>
      </c>
      <c r="R1199" s="7">
        <f t="shared" si="172"/>
        <v>0</v>
      </c>
      <c r="S1199" s="163">
        <f t="shared" si="173"/>
        <v>-140255.2209762781</v>
      </c>
    </row>
    <row r="1200" spans="1:19" ht="15.75" thickBot="1" x14ac:dyDescent="0.3">
      <c r="A1200" s="104">
        <v>180</v>
      </c>
      <c r="B1200" s="133">
        <v>43073</v>
      </c>
      <c r="C1200" s="89">
        <f>LN('Historical Rates'!C1181/'Historical Rates'!C1180)</f>
        <v>-1.176772460527691E-3</v>
      </c>
      <c r="D1200" s="89"/>
      <c r="E1200" s="89">
        <f>LN('Historical Rates'!E1181/'Historical Rates'!E1180)</f>
        <v>-5.1476885416072418E-3</v>
      </c>
      <c r="F1200" s="89">
        <f>LN('Historical Rates'!F1181/'Historical Rates'!F1180)</f>
        <v>-7.0547029798900384E-3</v>
      </c>
      <c r="G1200" s="89">
        <f>LN('Historical Rates'!G1181/'Historical Rates'!G1180)</f>
        <v>-4.9354919714323037E-3</v>
      </c>
      <c r="H1200" s="89"/>
      <c r="I1200" s="89">
        <f>LN('Historical Rates'!I1181/'Historical Rates'!I1180)</f>
        <v>-1.0118130165584554E-2</v>
      </c>
      <c r="K1200" s="10">
        <f t="shared" si="174"/>
        <v>-2.6266876350080105E-3</v>
      </c>
      <c r="L1200" s="7">
        <f t="shared" si="176"/>
        <v>-414371.85464657465</v>
      </c>
      <c r="M1200" s="7">
        <f t="shared" si="177"/>
        <v>0</v>
      </c>
      <c r="N1200" s="7">
        <f t="shared" si="178"/>
        <v>-418492.13984052103</v>
      </c>
      <c r="O1200" s="7">
        <f t="shared" si="179"/>
        <v>4425.2035381956248</v>
      </c>
      <c r="P1200" s="7">
        <f t="shared" si="180"/>
        <v>-649059.64440979424</v>
      </c>
      <c r="Q1200" s="7">
        <f t="shared" si="175"/>
        <v>0</v>
      </c>
      <c r="R1200" s="7">
        <f t="shared" si="172"/>
        <v>0</v>
      </c>
      <c r="S1200" s="163">
        <f t="shared" si="173"/>
        <v>-1477498.4353586943</v>
      </c>
    </row>
    <row r="1201" spans="1:19" ht="15.75" thickBot="1" x14ac:dyDescent="0.3">
      <c r="A1201" s="104">
        <v>181</v>
      </c>
      <c r="B1201" s="133">
        <v>43074</v>
      </c>
      <c r="C1201" s="89">
        <f>LN('Historical Rates'!C1182/'Historical Rates'!C1181)</f>
        <v>4.6086501138759336E-3</v>
      </c>
      <c r="D1201" s="89"/>
      <c r="E1201" s="89">
        <f>LN('Historical Rates'!E1182/'Historical Rates'!E1181)</f>
        <v>7.9144335451431496E-3</v>
      </c>
      <c r="F1201" s="89">
        <f>LN('Historical Rates'!F1182/'Historical Rates'!F1181)</f>
        <v>0</v>
      </c>
      <c r="G1201" s="89">
        <f>LN('Historical Rates'!G1182/'Historical Rates'!G1181)</f>
        <v>8.7836999054679062E-3</v>
      </c>
      <c r="H1201" s="89"/>
      <c r="I1201" s="89">
        <f>LN('Historical Rates'!I1182/'Historical Rates'!I1181)</f>
        <v>0</v>
      </c>
      <c r="K1201" s="10">
        <f t="shared" si="174"/>
        <v>6.0825026832458662E-3</v>
      </c>
      <c r="L1201" s="7">
        <f t="shared" si="176"/>
        <v>1622824.2580112456</v>
      </c>
      <c r="M1201" s="7">
        <f t="shared" si="177"/>
        <v>0</v>
      </c>
      <c r="N1201" s="7">
        <f t="shared" si="178"/>
        <v>643420.47953399003</v>
      </c>
      <c r="O1201" s="7">
        <f t="shared" si="179"/>
        <v>0</v>
      </c>
      <c r="P1201" s="7">
        <f t="shared" si="180"/>
        <v>1155132.0861719167</v>
      </c>
      <c r="Q1201" s="7">
        <f t="shared" si="175"/>
        <v>0</v>
      </c>
      <c r="R1201" s="7">
        <f t="shared" si="172"/>
        <v>0</v>
      </c>
      <c r="S1201" s="163">
        <f t="shared" si="173"/>
        <v>3421376.8237171522</v>
      </c>
    </row>
    <row r="1202" spans="1:19" ht="15.75" thickBot="1" x14ac:dyDescent="0.3">
      <c r="A1202" s="104">
        <v>182</v>
      </c>
      <c r="B1202" s="133">
        <v>43075</v>
      </c>
      <c r="C1202" s="89">
        <f>LN('Historical Rates'!C1183/'Historical Rates'!C1182)</f>
        <v>7.2100222428237088E-4</v>
      </c>
      <c r="D1202" s="89"/>
      <c r="E1202" s="89">
        <f>LN('Historical Rates'!E1183/'Historical Rates'!E1182)</f>
        <v>4.5615814272980526E-4</v>
      </c>
      <c r="F1202" s="89">
        <f>LN('Historical Rates'!F1183/'Historical Rates'!F1182)</f>
        <v>5.2956875747102823E-3</v>
      </c>
      <c r="G1202" s="89">
        <f>LN('Historical Rates'!G1183/'Historical Rates'!G1182)</f>
        <v>-1.9222528801221019E-3</v>
      </c>
      <c r="H1202" s="89"/>
      <c r="I1202" s="89">
        <f>LN('Historical Rates'!I1183/'Historical Rates'!I1182)</f>
        <v>3.3840979842404942E-3</v>
      </c>
      <c r="K1202" s="10">
        <f t="shared" si="174"/>
        <v>6.1961716663586303E-5</v>
      </c>
      <c r="L1202" s="7">
        <f t="shared" si="176"/>
        <v>253883.43023104023</v>
      </c>
      <c r="M1202" s="7">
        <f t="shared" si="177"/>
        <v>0</v>
      </c>
      <c r="N1202" s="7">
        <f t="shared" si="178"/>
        <v>37084.333233002966</v>
      </c>
      <c r="O1202" s="7">
        <f t="shared" si="179"/>
        <v>-3321.8259449885186</v>
      </c>
      <c r="P1202" s="7">
        <f t="shared" si="180"/>
        <v>-252792.78703307832</v>
      </c>
      <c r="Q1202" s="7">
        <f t="shared" si="175"/>
        <v>0</v>
      </c>
      <c r="R1202" s="7">
        <f t="shared" si="172"/>
        <v>0</v>
      </c>
      <c r="S1202" s="163">
        <f t="shared" si="173"/>
        <v>34853.150485976366</v>
      </c>
    </row>
    <row r="1203" spans="1:19" ht="15.75" thickBot="1" x14ac:dyDescent="0.3">
      <c r="A1203" s="104">
        <v>183</v>
      </c>
      <c r="B1203" s="133">
        <v>43076</v>
      </c>
      <c r="C1203" s="89">
        <f>LN('Historical Rates'!C1184/'Historical Rates'!C1183)</f>
        <v>1.3204887726518434E-3</v>
      </c>
      <c r="D1203" s="89"/>
      <c r="E1203" s="89">
        <f>LN('Historical Rates'!E1184/'Historical Rates'!E1183)</f>
        <v>-1.2168844193999992E-3</v>
      </c>
      <c r="F1203" s="89">
        <f>LN('Historical Rates'!F1184/'Historical Rates'!F1183)</f>
        <v>-5.2956875747103439E-3</v>
      </c>
      <c r="G1203" s="89">
        <f>LN('Historical Rates'!G1184/'Historical Rates'!G1183)</f>
        <v>-1.4218854223305368E-3</v>
      </c>
      <c r="H1203" s="89"/>
      <c r="I1203" s="89">
        <f>LN('Historical Rates'!I1184/'Historical Rates'!I1183)</f>
        <v>3.3726844786393772E-3</v>
      </c>
      <c r="K1203" s="10">
        <f t="shared" si="174"/>
        <v>3.242350320651475E-4</v>
      </c>
      <c r="L1203" s="7">
        <f t="shared" si="176"/>
        <v>464978.06510390178</v>
      </c>
      <c r="M1203" s="7">
        <f t="shared" si="177"/>
        <v>0</v>
      </c>
      <c r="N1203" s="7">
        <f t="shared" si="178"/>
        <v>-98929.171898634842</v>
      </c>
      <c r="O1203" s="7">
        <f t="shared" si="179"/>
        <v>3321.8259449885572</v>
      </c>
      <c r="P1203" s="7">
        <f t="shared" si="180"/>
        <v>-186990.16267298305</v>
      </c>
      <c r="Q1203" s="7">
        <f t="shared" si="175"/>
        <v>0</v>
      </c>
      <c r="R1203" s="7">
        <f t="shared" si="172"/>
        <v>0</v>
      </c>
      <c r="S1203" s="163">
        <f t="shared" si="173"/>
        <v>182380.55647727245</v>
      </c>
    </row>
    <row r="1204" spans="1:19" ht="15.75" thickBot="1" x14ac:dyDescent="0.3">
      <c r="A1204" s="104">
        <v>184</v>
      </c>
      <c r="B1204" s="133">
        <v>43077</v>
      </c>
      <c r="C1204" s="89">
        <f>LN('Historical Rates'!C1185/'Historical Rates'!C1184)</f>
        <v>4.249722083904047E-3</v>
      </c>
      <c r="D1204" s="89"/>
      <c r="E1204" s="89">
        <f>LN('Historical Rates'!E1185/'Historical Rates'!E1184)</f>
        <v>1.4702157274376554E-3</v>
      </c>
      <c r="F1204" s="89">
        <f>LN('Historical Rates'!F1185/'Historical Rates'!F1184)</f>
        <v>1.7683470567419492E-3</v>
      </c>
      <c r="G1204" s="89">
        <f>LN('Historical Rates'!G1185/'Historical Rates'!G1184)</f>
        <v>1.4218854223306274E-3</v>
      </c>
      <c r="H1204" s="89"/>
      <c r="I1204" s="89">
        <f>LN('Historical Rates'!I1185/'Historical Rates'!I1184)</f>
        <v>0</v>
      </c>
      <c r="K1204" s="10">
        <f t="shared" si="174"/>
        <v>3.2033030422793365E-3</v>
      </c>
      <c r="L1204" s="7">
        <f t="shared" si="176"/>
        <v>1496436.4655935012</v>
      </c>
      <c r="M1204" s="7">
        <f t="shared" si="177"/>
        <v>0</v>
      </c>
      <c r="N1204" s="7">
        <f t="shared" si="178"/>
        <v>119524.27207464036</v>
      </c>
      <c r="O1204" s="7">
        <f t="shared" si="179"/>
        <v>-1109.2310582825226</v>
      </c>
      <c r="P1204" s="7">
        <f t="shared" si="180"/>
        <v>186990.16267299498</v>
      </c>
      <c r="Q1204" s="7">
        <f t="shared" si="175"/>
        <v>0</v>
      </c>
      <c r="R1204" s="7">
        <f t="shared" si="172"/>
        <v>0</v>
      </c>
      <c r="S1204" s="163">
        <f t="shared" si="173"/>
        <v>1801841.6692828538</v>
      </c>
    </row>
    <row r="1205" spans="1:19" ht="15.75" thickBot="1" x14ac:dyDescent="0.3">
      <c r="A1205" s="104">
        <v>185</v>
      </c>
      <c r="B1205" s="133">
        <v>43080</v>
      </c>
      <c r="C1205" s="89">
        <f>LN('Historical Rates'!C1186/'Historical Rates'!C1185)</f>
        <v>-1.5840522163993185E-3</v>
      </c>
      <c r="D1205" s="89"/>
      <c r="E1205" s="89">
        <f>LN('Historical Rates'!E1186/'Historical Rates'!E1185)</f>
        <v>-6.3526157631688908E-3</v>
      </c>
      <c r="F1205" s="89">
        <f>LN('Historical Rates'!F1186/'Historical Rates'!F1185)</f>
        <v>-5.3144500634925897E-3</v>
      </c>
      <c r="G1205" s="89">
        <f>LN('Historical Rates'!G1186/'Historical Rates'!G1185)</f>
        <v>-7.0104849855900861E-3</v>
      </c>
      <c r="H1205" s="89"/>
      <c r="I1205" s="89">
        <f>LN('Historical Rates'!I1186/'Historical Rates'!I1185)</f>
        <v>-1.0152371464018073E-2</v>
      </c>
      <c r="K1205" s="10">
        <f t="shared" si="174"/>
        <v>-3.5428591226395181E-3</v>
      </c>
      <c r="L1205" s="7">
        <f t="shared" si="176"/>
        <v>-557785.53355341463</v>
      </c>
      <c r="M1205" s="7">
        <f t="shared" si="177"/>
        <v>0</v>
      </c>
      <c r="N1205" s="7">
        <f t="shared" si="178"/>
        <v>-516449.22625468613</v>
      </c>
      <c r="O1205" s="7">
        <f t="shared" si="179"/>
        <v>3333.5950913269967</v>
      </c>
      <c r="P1205" s="7">
        <f t="shared" si="180"/>
        <v>-921939.07278645737</v>
      </c>
      <c r="Q1205" s="7">
        <f t="shared" si="175"/>
        <v>0</v>
      </c>
      <c r="R1205" s="7">
        <f t="shared" si="172"/>
        <v>0</v>
      </c>
      <c r="S1205" s="163">
        <f t="shared" si="173"/>
        <v>-1992840.237503231</v>
      </c>
    </row>
    <row r="1206" spans="1:19" ht="15.75" thickBot="1" x14ac:dyDescent="0.3">
      <c r="A1206" s="104">
        <v>186</v>
      </c>
      <c r="B1206" s="133">
        <v>43081</v>
      </c>
      <c r="C1206" s="89">
        <f>LN('Historical Rates'!C1187/'Historical Rates'!C1186)</f>
        <v>2.1811562795198197E-3</v>
      </c>
      <c r="D1206" s="89"/>
      <c r="E1206" s="89">
        <f>LN('Historical Rates'!E1187/'Historical Rates'!E1186)</f>
        <v>7.1881540376518803E-3</v>
      </c>
      <c r="F1206" s="89">
        <f>LN('Historical Rates'!F1187/'Historical Rates'!F1186)</f>
        <v>5.3144500634926669E-3</v>
      </c>
      <c r="G1206" s="89">
        <f>LN('Historical Rates'!G1187/'Historical Rates'!G1186)</f>
        <v>7.9277126554880995E-3</v>
      </c>
      <c r="H1206" s="89"/>
      <c r="I1206" s="89">
        <f>LN('Historical Rates'!I1187/'Historical Rates'!I1186)</f>
        <v>6.7796869853787691E-3</v>
      </c>
      <c r="K1206" s="10">
        <f t="shared" si="174"/>
        <v>4.2518537379754003E-3</v>
      </c>
      <c r="L1206" s="7">
        <f t="shared" si="176"/>
        <v>768041.23408306285</v>
      </c>
      <c r="M1206" s="7">
        <f t="shared" si="177"/>
        <v>0</v>
      </c>
      <c r="N1206" s="7">
        <f t="shared" si="178"/>
        <v>584376.06323808059</v>
      </c>
      <c r="O1206" s="7">
        <f t="shared" si="179"/>
        <v>-3333.5950913270453</v>
      </c>
      <c r="P1206" s="7">
        <f t="shared" si="180"/>
        <v>1042562.4004532349</v>
      </c>
      <c r="Q1206" s="7">
        <f t="shared" si="175"/>
        <v>0</v>
      </c>
      <c r="R1206" s="7">
        <f t="shared" si="172"/>
        <v>0</v>
      </c>
      <c r="S1206" s="163">
        <f t="shared" si="173"/>
        <v>2391646.1026830515</v>
      </c>
    </row>
    <row r="1207" spans="1:19" ht="15.75" thickBot="1" x14ac:dyDescent="0.3">
      <c r="A1207" s="104">
        <v>187</v>
      </c>
      <c r="B1207" s="133">
        <v>43082</v>
      </c>
      <c r="C1207" s="89">
        <f>LN('Historical Rates'!C1188/'Historical Rates'!C1187)</f>
        <v>-5.9710406312050599E-4</v>
      </c>
      <c r="D1207" s="89"/>
      <c r="E1207" s="89">
        <f>LN('Historical Rates'!E1188/'Historical Rates'!E1187)</f>
        <v>-2.1028370703428645E-3</v>
      </c>
      <c r="F1207" s="89">
        <f>LN('Historical Rates'!F1188/'Historical Rates'!F1187)</f>
        <v>5.2863559231480246E-3</v>
      </c>
      <c r="G1207" s="89">
        <f>LN('Historical Rates'!G1188/'Historical Rates'!G1187)</f>
        <v>7.0953439783833145E-4</v>
      </c>
      <c r="H1207" s="89"/>
      <c r="I1207" s="89">
        <f>LN('Historical Rates'!I1188/'Historical Rates'!I1187)</f>
        <v>-3.3840979842404569E-3</v>
      </c>
      <c r="K1207" s="10">
        <f t="shared" si="174"/>
        <v>-5.1772263379818459E-4</v>
      </c>
      <c r="L1207" s="7">
        <f t="shared" si="176"/>
        <v>-210255.70052964988</v>
      </c>
      <c r="M1207" s="7">
        <f t="shared" si="177"/>
        <v>0</v>
      </c>
      <c r="N1207" s="7">
        <f t="shared" si="178"/>
        <v>-170954.55138569674</v>
      </c>
      <c r="O1207" s="7">
        <f t="shared" si="179"/>
        <v>-3315.9724799130613</v>
      </c>
      <c r="P1207" s="7">
        <f t="shared" si="180"/>
        <v>93309.876021096396</v>
      </c>
      <c r="Q1207" s="7">
        <f t="shared" si="175"/>
        <v>0</v>
      </c>
      <c r="R1207" s="7">
        <f t="shared" si="172"/>
        <v>0</v>
      </c>
      <c r="S1207" s="163">
        <f t="shared" si="173"/>
        <v>-291216.34837416327</v>
      </c>
    </row>
    <row r="1208" spans="1:19" ht="15.75" thickBot="1" x14ac:dyDescent="0.3">
      <c r="A1208" s="104">
        <v>188</v>
      </c>
      <c r="B1208" s="133">
        <v>43083</v>
      </c>
      <c r="C1208" s="89">
        <f>LN('Historical Rates'!C1189/'Historical Rates'!C1188)</f>
        <v>1.5815469629042551E-3</v>
      </c>
      <c r="D1208" s="89"/>
      <c r="E1208" s="89">
        <f>LN('Historical Rates'!E1189/'Historical Rates'!E1188)</f>
        <v>-5.5812067002598636E-4</v>
      </c>
      <c r="F1208" s="89">
        <f>LN('Historical Rates'!F1189/'Historical Rates'!F1188)</f>
        <v>-3.5211303985789363E-3</v>
      </c>
      <c r="G1208" s="89">
        <f>LN('Historical Rates'!G1189/'Historical Rates'!G1188)</f>
        <v>-2.3645553268328878E-4</v>
      </c>
      <c r="H1208" s="89"/>
      <c r="I1208" s="89">
        <f>LN('Historical Rates'!I1189/'Historical Rates'!I1188)</f>
        <v>3.3840979842404942E-3</v>
      </c>
      <c r="K1208" s="10">
        <f t="shared" si="174"/>
        <v>8.5803894345782682E-4</v>
      </c>
      <c r="L1208" s="7">
        <f t="shared" si="176"/>
        <v>556903.369352662</v>
      </c>
      <c r="M1208" s="7">
        <f t="shared" si="177"/>
        <v>0</v>
      </c>
      <c r="N1208" s="7">
        <f t="shared" si="178"/>
        <v>-45373.590806928274</v>
      </c>
      <c r="O1208" s="7">
        <f t="shared" si="179"/>
        <v>2208.6994651166092</v>
      </c>
      <c r="P1208" s="7">
        <f t="shared" si="180"/>
        <v>-31095.936301889084</v>
      </c>
      <c r="Q1208" s="7">
        <f t="shared" si="175"/>
        <v>0</v>
      </c>
      <c r="R1208" s="7">
        <f t="shared" si="172"/>
        <v>0</v>
      </c>
      <c r="S1208" s="163">
        <f t="shared" si="173"/>
        <v>482642.54170896125</v>
      </c>
    </row>
    <row r="1209" spans="1:19" ht="15.75" thickBot="1" x14ac:dyDescent="0.3">
      <c r="A1209" s="104">
        <v>189</v>
      </c>
      <c r="B1209" s="133">
        <v>43084</v>
      </c>
      <c r="C1209" s="89">
        <f>LN('Historical Rates'!C1190/'Historical Rates'!C1189)</f>
        <v>-1.3725199827323618E-3</v>
      </c>
      <c r="D1209" s="89"/>
      <c r="E1209" s="89">
        <f>LN('Historical Rates'!E1190/'Historical Rates'!E1189)</f>
        <v>4.5825765364897212E-3</v>
      </c>
      <c r="F1209" s="89">
        <f>LN('Historical Rates'!F1190/'Historical Rates'!F1189)</f>
        <v>7.0299059282581461E-3</v>
      </c>
      <c r="G1209" s="89">
        <f>LN('Historical Rates'!G1190/'Historical Rates'!G1189)</f>
        <v>2.1555869030883282E-3</v>
      </c>
      <c r="H1209" s="89"/>
      <c r="I1209" s="89">
        <f>LN('Historical Rates'!I1190/'Historical Rates'!I1189)</f>
        <v>3.3726844786393772E-3</v>
      </c>
      <c r="K1209" s="10">
        <f t="shared" si="174"/>
        <v>2.9923675011727345E-4</v>
      </c>
      <c r="L1209" s="7">
        <f t="shared" si="176"/>
        <v>-483299.59262410039</v>
      </c>
      <c r="M1209" s="7">
        <f t="shared" si="177"/>
        <v>0</v>
      </c>
      <c r="N1209" s="7">
        <f t="shared" si="178"/>
        <v>372550.17377950542</v>
      </c>
      <c r="O1209" s="7">
        <f t="shared" si="179"/>
        <v>-4409.6490916184875</v>
      </c>
      <c r="P1209" s="7">
        <f t="shared" si="180"/>
        <v>283478.2179590686</v>
      </c>
      <c r="Q1209" s="7">
        <f t="shared" si="175"/>
        <v>0</v>
      </c>
      <c r="R1209" s="7">
        <f t="shared" si="172"/>
        <v>0</v>
      </c>
      <c r="S1209" s="163">
        <f t="shared" si="173"/>
        <v>168319.15002285514</v>
      </c>
    </row>
    <row r="1210" spans="1:19" ht="15.75" thickBot="1" x14ac:dyDescent="0.3">
      <c r="A1210" s="104">
        <v>190</v>
      </c>
      <c r="B1210" s="133">
        <v>43089</v>
      </c>
      <c r="C1210" s="89">
        <f>LN('Historical Rates'!C1191/'Historical Rates'!C1190)</f>
        <v>1.2234242480849452E-3</v>
      </c>
      <c r="D1210" s="89"/>
      <c r="E1210" s="89">
        <f>LN('Historical Rates'!E1191/'Historical Rates'!E1190)</f>
        <v>-9.8563259050204544E-4</v>
      </c>
      <c r="F1210" s="89">
        <f>LN('Historical Rates'!F1191/'Historical Rates'!F1190)</f>
        <v>-1.7528488274143605E-3</v>
      </c>
      <c r="G1210" s="89">
        <f>LN('Historical Rates'!G1191/'Historical Rates'!G1190)</f>
        <v>1.4442989556196992E-3</v>
      </c>
      <c r="H1210" s="89"/>
      <c r="I1210" s="89">
        <f>LN('Historical Rates'!I1191/'Historical Rates'!I1190)</f>
        <v>6.7114345879867778E-3</v>
      </c>
      <c r="K1210" s="10">
        <f t="shared" si="174"/>
        <v>9.6304395096683177E-4</v>
      </c>
      <c r="L1210" s="7">
        <f t="shared" si="176"/>
        <v>430799.14911606698</v>
      </c>
      <c r="M1210" s="7">
        <f t="shared" si="177"/>
        <v>0</v>
      </c>
      <c r="N1210" s="7">
        <f t="shared" si="178"/>
        <v>-80129.069302038653</v>
      </c>
      <c r="O1210" s="7">
        <f t="shared" si="179"/>
        <v>1099.509483972206</v>
      </c>
      <c r="P1210" s="7">
        <f t="shared" si="180"/>
        <v>189937.73507930772</v>
      </c>
      <c r="Q1210" s="7">
        <f t="shared" si="175"/>
        <v>0</v>
      </c>
      <c r="R1210" s="7">
        <f t="shared" si="172"/>
        <v>0</v>
      </c>
      <c r="S1210" s="163">
        <f t="shared" si="173"/>
        <v>541707.32437730825</v>
      </c>
    </row>
    <row r="1211" spans="1:19" ht="15.75" thickBot="1" x14ac:dyDescent="0.3">
      <c r="A1211" s="104">
        <v>191</v>
      </c>
      <c r="B1211" s="133">
        <v>43090</v>
      </c>
      <c r="C1211" s="89">
        <f>LN('Historical Rates'!C1192/'Historical Rates'!C1191)</f>
        <v>1.0432036236161883E-3</v>
      </c>
      <c r="D1211" s="89"/>
      <c r="E1211" s="89">
        <f>LN('Historical Rates'!E1192/'Historical Rates'!E1191)</f>
        <v>4.7674992869547322E-3</v>
      </c>
      <c r="F1211" s="89">
        <f>LN('Historical Rates'!F1192/'Historical Rates'!F1191)</f>
        <v>3.5026305512020745E-3</v>
      </c>
      <c r="G1211" s="89">
        <f>LN('Historical Rates'!G1192/'Historical Rates'!G1191)</f>
        <v>1.8538959183075031E-3</v>
      </c>
      <c r="H1211" s="89"/>
      <c r="I1211" s="89">
        <f>LN('Historical Rates'!I1192/'Historical Rates'!I1191)</f>
        <v>-6.7114345879868038E-3</v>
      </c>
      <c r="K1211" s="10">
        <f t="shared" si="174"/>
        <v>1.7716228658062859E-3</v>
      </c>
      <c r="L1211" s="7">
        <f t="shared" si="176"/>
        <v>367338.83124527382</v>
      </c>
      <c r="M1211" s="7">
        <f t="shared" si="177"/>
        <v>0</v>
      </c>
      <c r="N1211" s="7">
        <f t="shared" si="178"/>
        <v>387583.85674648901</v>
      </c>
      <c r="O1211" s="7">
        <f t="shared" si="179"/>
        <v>-2197.0950658525253</v>
      </c>
      <c r="P1211" s="7">
        <f t="shared" si="180"/>
        <v>243803.25861623001</v>
      </c>
      <c r="Q1211" s="7">
        <f t="shared" si="175"/>
        <v>0</v>
      </c>
      <c r="R1211" s="7">
        <f t="shared" si="172"/>
        <v>0</v>
      </c>
      <c r="S1211" s="163">
        <f t="shared" si="173"/>
        <v>996528.85154214024</v>
      </c>
    </row>
    <row r="1212" spans="1:19" ht="15.75" thickBot="1" x14ac:dyDescent="0.3">
      <c r="A1212" s="104">
        <v>192</v>
      </c>
      <c r="B1212" s="133">
        <v>43091</v>
      </c>
      <c r="C1212" s="89">
        <f>LN('Historical Rates'!C1193/'Historical Rates'!C1192)</f>
        <v>-4.6281864014067701E-3</v>
      </c>
      <c r="D1212" s="89"/>
      <c r="E1212" s="89">
        <f>LN('Historical Rates'!E1193/'Historical Rates'!E1192)</f>
        <v>-1.1834469900280774E-3</v>
      </c>
      <c r="F1212" s="89">
        <f>LN('Historical Rates'!F1193/'Historical Rates'!F1192)</f>
        <v>-1.7497817237875951E-3</v>
      </c>
      <c r="G1212" s="89">
        <f>LN('Historical Rates'!G1193/'Historical Rates'!G1192)</f>
        <v>-4.5378278652323072E-3</v>
      </c>
      <c r="H1212" s="89"/>
      <c r="I1212" s="89">
        <f>LN('Historical Rates'!I1193/'Historical Rates'!I1192)</f>
        <v>-1.0152371464018073E-2</v>
      </c>
      <c r="K1212" s="10">
        <f t="shared" si="174"/>
        <v>-4.1272908325035423E-3</v>
      </c>
      <c r="L1212" s="7">
        <f t="shared" si="176"/>
        <v>-1629703.4874023136</v>
      </c>
      <c r="M1212" s="7">
        <f t="shared" si="177"/>
        <v>0</v>
      </c>
      <c r="N1212" s="7">
        <f t="shared" si="178"/>
        <v>-96210.805926117639</v>
      </c>
      <c r="O1212" s="7">
        <f t="shared" si="179"/>
        <v>1097.5855818802447</v>
      </c>
      <c r="P1212" s="7">
        <f t="shared" si="180"/>
        <v>-596763.3941355173</v>
      </c>
      <c r="Q1212" s="7">
        <f t="shared" si="175"/>
        <v>0</v>
      </c>
      <c r="R1212" s="7">
        <f t="shared" ref="R1212:R1276" si="181">I1212*R$5</f>
        <v>0</v>
      </c>
      <c r="S1212" s="163">
        <f t="shared" ref="S1212:S1275" si="182">SUM(L1212:R1212)</f>
        <v>-2321580.1018820684</v>
      </c>
    </row>
    <row r="1213" spans="1:19" ht="15.75" thickBot="1" x14ac:dyDescent="0.3">
      <c r="A1213" s="104">
        <v>193</v>
      </c>
      <c r="B1213" s="133">
        <v>43094</v>
      </c>
      <c r="C1213" s="89">
        <f>LN('Historical Rates'!C1194/'Historical Rates'!C1193)</f>
        <v>-4.3490718060388046E-3</v>
      </c>
      <c r="D1213" s="89"/>
      <c r="E1213" s="89">
        <f>LN('Historical Rates'!E1194/'Historical Rates'!E1193)</f>
        <v>-6.9526364992072449E-3</v>
      </c>
      <c r="F1213" s="89">
        <f>LN('Historical Rates'!F1194/'Historical Rates'!F1193)</f>
        <v>-1.7528488274143605E-3</v>
      </c>
      <c r="G1213" s="89">
        <f>LN('Historical Rates'!G1194/'Historical Rates'!G1193)</f>
        <v>-6.9942790021737438E-3</v>
      </c>
      <c r="H1213" s="89"/>
      <c r="I1213" s="89">
        <f>LN('Historical Rates'!I1194/'Historical Rates'!I1193)</f>
        <v>0</v>
      </c>
      <c r="K1213" s="10">
        <f t="shared" si="174"/>
        <v>-5.360684143642591E-3</v>
      </c>
      <c r="L1213" s="7">
        <f t="shared" si="176"/>
        <v>-1531420.0584294016</v>
      </c>
      <c r="M1213" s="7">
        <f t="shared" si="177"/>
        <v>0</v>
      </c>
      <c r="N1213" s="7">
        <f t="shared" si="178"/>
        <v>-565229.17083442828</v>
      </c>
      <c r="O1213" s="7">
        <f t="shared" si="179"/>
        <v>1099.509483972206</v>
      </c>
      <c r="P1213" s="7">
        <f t="shared" si="180"/>
        <v>-919807.84657954494</v>
      </c>
      <c r="Q1213" s="7">
        <f t="shared" si="175"/>
        <v>0</v>
      </c>
      <c r="R1213" s="7">
        <f t="shared" si="181"/>
        <v>0</v>
      </c>
      <c r="S1213" s="163">
        <f t="shared" si="182"/>
        <v>-3015357.5663594026</v>
      </c>
    </row>
    <row r="1214" spans="1:19" ht="15.75" thickBot="1" x14ac:dyDescent="0.3">
      <c r="A1214" s="104">
        <v>194</v>
      </c>
      <c r="B1214" s="133">
        <v>43095</v>
      </c>
      <c r="C1214" s="89">
        <f>LN('Historical Rates'!C1195/'Historical Rates'!C1194)</f>
        <v>1.9219225135191436E-3</v>
      </c>
      <c r="D1214" s="89"/>
      <c r="E1214" s="89">
        <f>LN('Historical Rates'!E1195/'Historical Rates'!E1194)</f>
        <v>3.2674387297185249E-3</v>
      </c>
      <c r="F1214" s="89">
        <f>LN('Historical Rates'!F1195/'Historical Rates'!F1194)</f>
        <v>6.9930354909706043E-3</v>
      </c>
      <c r="G1214" s="89">
        <f>LN('Historical Rates'!G1195/'Historical Rates'!G1194)</f>
        <v>3.0586058201857481E-3</v>
      </c>
      <c r="H1214" s="89"/>
      <c r="I1214" s="89">
        <f>LN('Historical Rates'!I1195/'Historical Rates'!I1194)</f>
        <v>0</v>
      </c>
      <c r="K1214" s="10">
        <f t="shared" ref="K1214:K1275" si="183">SUMPRODUCT(C1214:I1214,$L$6:$R$6)</f>
        <v>2.38266704437156E-3</v>
      </c>
      <c r="L1214" s="7">
        <f t="shared" si="176"/>
        <v>676758.35654482828</v>
      </c>
      <c r="M1214" s="7">
        <f t="shared" si="177"/>
        <v>0</v>
      </c>
      <c r="N1214" s="7">
        <f t="shared" si="178"/>
        <v>265633.28661892243</v>
      </c>
      <c r="O1214" s="7">
        <f t="shared" si="179"/>
        <v>-4386.5213724211308</v>
      </c>
      <c r="P1214" s="7">
        <f t="shared" si="180"/>
        <v>402232.9724230853</v>
      </c>
      <c r="Q1214" s="7">
        <f t="shared" si="175"/>
        <v>0</v>
      </c>
      <c r="R1214" s="7">
        <f t="shared" si="181"/>
        <v>0</v>
      </c>
      <c r="S1214" s="163">
        <f t="shared" si="182"/>
        <v>1340238.0942144147</v>
      </c>
    </row>
    <row r="1215" spans="1:19" ht="15.75" thickBot="1" x14ac:dyDescent="0.3">
      <c r="A1215" s="104">
        <v>195</v>
      </c>
      <c r="B1215" s="133">
        <v>43096</v>
      </c>
      <c r="C1215" s="89">
        <f>LN('Historical Rates'!C1196/'Historical Rates'!C1195)</f>
        <v>-2.8842707172253182E-3</v>
      </c>
      <c r="D1215" s="89"/>
      <c r="E1215" s="89">
        <f>LN('Historical Rates'!E1196/'Historical Rates'!E1195)</f>
        <v>-3.5465521657676324E-3</v>
      </c>
      <c r="F1215" s="89">
        <f>LN('Historical Rates'!F1196/'Historical Rates'!F1195)</f>
        <v>3.4782643763247925E-3</v>
      </c>
      <c r="G1215" s="89">
        <f>LN('Historical Rates'!G1196/'Historical Rates'!G1195)</f>
        <v>-4.7254713091146481E-3</v>
      </c>
      <c r="H1215" s="89"/>
      <c r="I1215" s="89">
        <f>LN('Historical Rates'!I1196/'Historical Rates'!I1195)</f>
        <v>-3.4071583216141975E-3</v>
      </c>
      <c r="K1215" s="10">
        <f t="shared" si="183"/>
        <v>-3.4268260873913095E-3</v>
      </c>
      <c r="L1215" s="7">
        <f t="shared" si="176"/>
        <v>-1015625.9145149644</v>
      </c>
      <c r="M1215" s="7">
        <f t="shared" si="177"/>
        <v>0</v>
      </c>
      <c r="N1215" s="7">
        <f t="shared" si="178"/>
        <v>-288324.39898252347</v>
      </c>
      <c r="O1215" s="7">
        <f t="shared" si="179"/>
        <v>-2181.8108953372525</v>
      </c>
      <c r="P1215" s="7">
        <f t="shared" si="180"/>
        <v>-621440.12092730589</v>
      </c>
      <c r="Q1215" s="7">
        <f t="shared" ref="Q1215:Q1275" si="184">H1215*Q$5</f>
        <v>0</v>
      </c>
      <c r="R1215" s="7">
        <f t="shared" si="181"/>
        <v>0</v>
      </c>
      <c r="S1215" s="163">
        <f t="shared" si="182"/>
        <v>-1927572.2453201311</v>
      </c>
    </row>
    <row r="1216" spans="1:19" ht="15.75" thickBot="1" x14ac:dyDescent="0.3">
      <c r="A1216" s="104">
        <v>196</v>
      </c>
      <c r="B1216" s="133">
        <v>43097</v>
      </c>
      <c r="C1216" s="89">
        <f>LN('Historical Rates'!C1197/'Historical Rates'!C1196)</f>
        <v>-2.9529656556294692E-3</v>
      </c>
      <c r="D1216" s="89"/>
      <c r="E1216" s="89">
        <f>LN('Historical Rates'!E1197/'Historical Rates'!E1196)</f>
        <v>-3.5534799094662516E-4</v>
      </c>
      <c r="F1216" s="89">
        <f>LN('Historical Rates'!F1197/'Historical Rates'!F1196)</f>
        <v>-3.4782643763246971E-3</v>
      </c>
      <c r="G1216" s="89">
        <f>LN('Historical Rates'!G1197/'Historical Rates'!G1196)</f>
        <v>-1.9382451536223675E-3</v>
      </c>
      <c r="H1216" s="89"/>
      <c r="I1216" s="89">
        <f>LN('Historical Rates'!I1197/'Historical Rates'!I1196)</f>
        <v>0</v>
      </c>
      <c r="K1216" s="10">
        <f t="shared" si="183"/>
        <v>-2.3492088455262421E-3</v>
      </c>
      <c r="L1216" s="7">
        <f t="shared" si="176"/>
        <v>-1039815.1694356615</v>
      </c>
      <c r="M1216" s="7">
        <f t="shared" si="177"/>
        <v>0</v>
      </c>
      <c r="N1216" s="7">
        <f t="shared" si="178"/>
        <v>-28888.760444090898</v>
      </c>
      <c r="O1216" s="7">
        <f t="shared" si="179"/>
        <v>2181.810895337193</v>
      </c>
      <c r="P1216" s="7">
        <f t="shared" si="180"/>
        <v>-254895.90854790763</v>
      </c>
      <c r="Q1216" s="7">
        <f t="shared" si="184"/>
        <v>0</v>
      </c>
      <c r="R1216" s="7">
        <f t="shared" si="181"/>
        <v>0</v>
      </c>
      <c r="S1216" s="163">
        <f t="shared" si="182"/>
        <v>-1321418.0275323228</v>
      </c>
    </row>
    <row r="1217" spans="1:19" ht="15.75" thickBot="1" x14ac:dyDescent="0.3">
      <c r="A1217" s="104">
        <v>197</v>
      </c>
      <c r="B1217" s="133">
        <v>43098</v>
      </c>
      <c r="C1217" s="89">
        <f>LN('Historical Rates'!C1198/'Historical Rates'!C1197)</f>
        <v>-2.1126016768122969E-4</v>
      </c>
      <c r="D1217" s="89"/>
      <c r="E1217" s="89">
        <f>LN('Historical Rates'!E1198/'Historical Rates'!E1197)</f>
        <v>3.4972159313466596E-3</v>
      </c>
      <c r="F1217" s="89">
        <f>LN('Historical Rates'!F1198/'Historical Rates'!F1197)</f>
        <v>3.4782643763247925E-3</v>
      </c>
      <c r="G1217" s="89">
        <f>LN('Historical Rates'!G1198/'Historical Rates'!G1197)</f>
        <v>8.3227303227339129E-3</v>
      </c>
      <c r="H1217" s="89"/>
      <c r="I1217" s="89">
        <f>LN('Historical Rates'!I1198/'Historical Rates'!I1197)</f>
        <v>3.4071583216141346E-3</v>
      </c>
      <c r="K1217" s="10">
        <f t="shared" si="183"/>
        <v>2.3151359145416458E-3</v>
      </c>
      <c r="L1217" s="7">
        <f t="shared" si="176"/>
        <v>-74390.139497114404</v>
      </c>
      <c r="M1217" s="7">
        <f t="shared" si="177"/>
        <v>0</v>
      </c>
      <c r="N1217" s="7">
        <f t="shared" si="178"/>
        <v>284313.50629785069</v>
      </c>
      <c r="O1217" s="7">
        <f t="shared" si="179"/>
        <v>-2181.8108953372525</v>
      </c>
      <c r="P1217" s="7">
        <f t="shared" si="180"/>
        <v>1094510.6212430154</v>
      </c>
      <c r="Q1217" s="7">
        <f t="shared" si="184"/>
        <v>0</v>
      </c>
      <c r="R1217" s="7">
        <f t="shared" si="181"/>
        <v>0</v>
      </c>
      <c r="S1217" s="163">
        <f t="shared" si="182"/>
        <v>1302252.1771484143</v>
      </c>
    </row>
    <row r="1218" spans="1:19" ht="15.75" thickBot="1" x14ac:dyDescent="0.3">
      <c r="A1218" s="104">
        <v>198</v>
      </c>
      <c r="B1218" s="133">
        <v>43103</v>
      </c>
      <c r="C1218" s="89">
        <f>LN('Historical Rates'!C1199/'Historical Rates'!C1198)</f>
        <v>3.0739581796861361E-3</v>
      </c>
      <c r="D1218" s="89"/>
      <c r="E1218" s="89">
        <f>LN('Historical Rates'!E1199/'Historical Rates'!E1198)</f>
        <v>7.41005507781059E-3</v>
      </c>
      <c r="F1218" s="89">
        <f>LN('Historical Rates'!F1199/'Historical Rates'!F1198)</f>
        <v>1.7346058122083715E-3</v>
      </c>
      <c r="G1218" s="89">
        <f>LN('Historical Rates'!G1199/'Historical Rates'!G1198)</f>
        <v>8.1953173735731574E-3</v>
      </c>
      <c r="H1218" s="89"/>
      <c r="I1218" s="89">
        <f>LN('Historical Rates'!I1199/'Historical Rates'!I1198)</f>
        <v>3.3955890011383287E-3</v>
      </c>
      <c r="K1218" s="10">
        <f t="shared" si="183"/>
        <v>4.9093819535862403E-3</v>
      </c>
      <c r="L1218" s="7">
        <f t="shared" si="176"/>
        <v>1082419.7495677029</v>
      </c>
      <c r="M1218" s="7">
        <f t="shared" si="177"/>
        <v>0</v>
      </c>
      <c r="N1218" s="7">
        <f t="shared" si="178"/>
        <v>602415.97384616511</v>
      </c>
      <c r="O1218" s="7">
        <f t="shared" si="179"/>
        <v>-1088.0661878239453</v>
      </c>
      <c r="P1218" s="7">
        <f t="shared" si="180"/>
        <v>1077754.7225496003</v>
      </c>
      <c r="Q1218" s="7">
        <f t="shared" si="184"/>
        <v>0</v>
      </c>
      <c r="R1218" s="7">
        <f t="shared" si="181"/>
        <v>0</v>
      </c>
      <c r="S1218" s="163">
        <f t="shared" si="182"/>
        <v>2761502.3797756443</v>
      </c>
    </row>
    <row r="1219" spans="1:19" ht="15.75" thickBot="1" x14ac:dyDescent="0.3">
      <c r="A1219" s="104">
        <v>199</v>
      </c>
      <c r="B1219" s="133">
        <v>43104</v>
      </c>
      <c r="C1219" s="89">
        <f>LN('Historical Rates'!C1200/'Historical Rates'!C1199)</f>
        <v>2.8845307101388975E-3</v>
      </c>
      <c r="D1219" s="89"/>
      <c r="E1219" s="89">
        <f>LN('Historical Rates'!E1200/'Historical Rates'!E1199)</f>
        <v>6.7072353957770567E-3</v>
      </c>
      <c r="F1219" s="89">
        <f>LN('Historical Rates'!F1200/'Historical Rates'!F1199)</f>
        <v>6.9084903438116092E-3</v>
      </c>
      <c r="G1219" s="89">
        <f>LN('Historical Rates'!G1200/'Historical Rates'!G1199)</f>
        <v>5.5335299516630432E-3</v>
      </c>
      <c r="H1219" s="89"/>
      <c r="I1219" s="89">
        <f>LN('Historical Rates'!I1200/'Historical Rates'!I1199)</f>
        <v>6.7567824628799074E-3</v>
      </c>
      <c r="K1219" s="10">
        <f t="shared" si="183"/>
        <v>4.0611381097470532E-3</v>
      </c>
      <c r="L1219" s="7">
        <f t="shared" si="176"/>
        <v>1015717.4647078934</v>
      </c>
      <c r="M1219" s="7">
        <f t="shared" si="177"/>
        <v>0</v>
      </c>
      <c r="N1219" s="7">
        <f t="shared" si="178"/>
        <v>545278.77327955619</v>
      </c>
      <c r="O1219" s="7">
        <f t="shared" si="179"/>
        <v>-4333.488737962708</v>
      </c>
      <c r="P1219" s="7">
        <f t="shared" si="180"/>
        <v>727706.78253480443</v>
      </c>
      <c r="Q1219" s="7">
        <f t="shared" si="184"/>
        <v>0</v>
      </c>
      <c r="R1219" s="7">
        <f t="shared" si="181"/>
        <v>0</v>
      </c>
      <c r="S1219" s="163">
        <f t="shared" si="182"/>
        <v>2284369.5317842914</v>
      </c>
    </row>
    <row r="1220" spans="1:19" ht="15.75" thickBot="1" x14ac:dyDescent="0.3">
      <c r="A1220" s="104">
        <v>200</v>
      </c>
      <c r="B1220" s="133">
        <v>43105</v>
      </c>
      <c r="C1220" s="89">
        <f>LN('Historical Rates'!C1201/'Historical Rates'!C1200)</f>
        <v>-2.6137522203308647E-3</v>
      </c>
      <c r="D1220" s="89"/>
      <c r="E1220" s="89">
        <f>LN('Historical Rates'!E1201/'Historical Rates'!E1200)</f>
        <v>-1.5976438157006597E-3</v>
      </c>
      <c r="F1220" s="89">
        <f>LN('Historical Rates'!F1201/'Historical Rates'!F1200)</f>
        <v>1.719690879526679E-3</v>
      </c>
      <c r="G1220" s="89">
        <f>LN('Historical Rates'!G1201/'Historical Rates'!G1200)</f>
        <v>-5.7977966864237304E-3</v>
      </c>
      <c r="H1220" s="89"/>
      <c r="I1220" s="89">
        <f>LN('Historical Rates'!I1201/'Historical Rates'!I1200)</f>
        <v>-6.7567824628797625E-3</v>
      </c>
      <c r="K1220" s="10">
        <f t="shared" si="183"/>
        <v>-3.2245483385948356E-3</v>
      </c>
      <c r="L1220" s="7">
        <f t="shared" si="176"/>
        <v>-920369.39294061321</v>
      </c>
      <c r="M1220" s="7">
        <f t="shared" si="177"/>
        <v>0</v>
      </c>
      <c r="N1220" s="7">
        <f t="shared" si="178"/>
        <v>-129883.80585411047</v>
      </c>
      <c r="O1220" s="7">
        <f t="shared" si="179"/>
        <v>-1078.7104980007</v>
      </c>
      <c r="P1220" s="7">
        <f t="shared" si="180"/>
        <v>-762460.13111402048</v>
      </c>
      <c r="Q1220" s="7">
        <f t="shared" si="184"/>
        <v>0</v>
      </c>
      <c r="R1220" s="7">
        <f t="shared" si="181"/>
        <v>0</v>
      </c>
      <c r="S1220" s="163">
        <f t="shared" si="182"/>
        <v>-1813792.0404067449</v>
      </c>
    </row>
    <row r="1221" spans="1:19" ht="15.75" thickBot="1" x14ac:dyDescent="0.3">
      <c r="A1221" s="104">
        <v>201</v>
      </c>
      <c r="B1221" s="133">
        <v>43108</v>
      </c>
      <c r="C1221" s="89">
        <f>LN('Historical Rates'!C1202/'Historical Rates'!C1201)</f>
        <v>-6.9127133622496314E-3</v>
      </c>
      <c r="D1221" s="89"/>
      <c r="E1221" s="89">
        <f>LN('Historical Rates'!E1202/'Historical Rates'!E1201)</f>
        <v>-6.4162229190777671E-3</v>
      </c>
      <c r="F1221" s="89">
        <f>LN('Historical Rates'!F1202/'Historical Rates'!F1201)</f>
        <v>-5.1679701584426731E-3</v>
      </c>
      <c r="G1221" s="89">
        <f>LN('Historical Rates'!G1202/'Historical Rates'!G1201)</f>
        <v>-7.6054960833525599E-3</v>
      </c>
      <c r="H1221" s="89"/>
      <c r="I1221" s="89">
        <f>LN('Historical Rates'!I1202/'Historical Rates'!I1201)</f>
        <v>-1.0221554071538139E-2</v>
      </c>
      <c r="K1221" s="10">
        <f t="shared" si="183"/>
        <v>-7.0271052052927998E-3</v>
      </c>
      <c r="L1221" s="7">
        <f t="shared" si="176"/>
        <v>-2434144.1974866255</v>
      </c>
      <c r="M1221" s="7">
        <f t="shared" si="177"/>
        <v>0</v>
      </c>
      <c r="N1221" s="7">
        <f t="shared" si="178"/>
        <v>-521620.3034421113</v>
      </c>
      <c r="O1221" s="7">
        <f t="shared" si="179"/>
        <v>3241.7126412863354</v>
      </c>
      <c r="P1221" s="7">
        <f t="shared" si="180"/>
        <v>-1000188.1498326745</v>
      </c>
      <c r="Q1221" s="7">
        <f t="shared" si="184"/>
        <v>0</v>
      </c>
      <c r="R1221" s="7">
        <f t="shared" si="181"/>
        <v>0</v>
      </c>
      <c r="S1221" s="163">
        <f t="shared" si="182"/>
        <v>-3952710.9381201249</v>
      </c>
    </row>
    <row r="1222" spans="1:19" ht="15.75" thickBot="1" x14ac:dyDescent="0.3">
      <c r="A1222" s="104">
        <v>202</v>
      </c>
      <c r="B1222" s="133">
        <v>43109</v>
      </c>
      <c r="C1222" s="89">
        <f>LN('Historical Rates'!C1203/'Historical Rates'!C1202)</f>
        <v>9.0832027560302131E-4</v>
      </c>
      <c r="D1222" s="89"/>
      <c r="E1222" s="89">
        <f>LN('Historical Rates'!E1203/'Historical Rates'!E1202)</f>
        <v>-3.7534839326873056E-3</v>
      </c>
      <c r="F1222" s="89">
        <f>LN('Historical Rates'!F1203/'Historical Rates'!F1202)</f>
        <v>0</v>
      </c>
      <c r="G1222" s="89">
        <f>LN('Historical Rates'!G1203/'Historical Rates'!G1202)</f>
        <v>-3.2555455545984786E-4</v>
      </c>
      <c r="H1222" s="89"/>
      <c r="I1222" s="89">
        <f>LN('Historical Rates'!I1203/'Historical Rates'!I1202)</f>
        <v>0</v>
      </c>
      <c r="K1222" s="10">
        <f t="shared" si="183"/>
        <v>-4.9987368568835575E-5</v>
      </c>
      <c r="L1222" s="7">
        <f t="shared" si="176"/>
        <v>319842.93467059341</v>
      </c>
      <c r="M1222" s="7">
        <f t="shared" si="177"/>
        <v>0</v>
      </c>
      <c r="N1222" s="7">
        <f t="shared" si="178"/>
        <v>-305147.35111710528</v>
      </c>
      <c r="O1222" s="7">
        <f t="shared" si="179"/>
        <v>0</v>
      </c>
      <c r="P1222" s="7">
        <f t="shared" si="180"/>
        <v>-42813.224137701502</v>
      </c>
      <c r="Q1222" s="7">
        <f t="shared" si="184"/>
        <v>0</v>
      </c>
      <c r="R1222" s="7">
        <f t="shared" si="181"/>
        <v>0</v>
      </c>
      <c r="S1222" s="163">
        <f t="shared" si="182"/>
        <v>-28117.640584213368</v>
      </c>
    </row>
    <row r="1223" spans="1:19" ht="15.75" thickBot="1" x14ac:dyDescent="0.3">
      <c r="A1223" s="104">
        <v>203</v>
      </c>
      <c r="B1223" s="133">
        <v>43110</v>
      </c>
      <c r="C1223" s="89">
        <f>LN('Historical Rates'!C1204/'Historical Rates'!C1203)</f>
        <v>-5.1461352147523563E-4</v>
      </c>
      <c r="D1223" s="89"/>
      <c r="E1223" s="89">
        <f>LN('Historical Rates'!E1204/'Historical Rates'!E1203)</f>
        <v>-4.9590224083491709E-3</v>
      </c>
      <c r="F1223" s="89">
        <f>LN('Historical Rates'!F1204/'Historical Rates'!F1203)</f>
        <v>0</v>
      </c>
      <c r="G1223" s="89">
        <f>LN('Historical Rates'!G1204/'Historical Rates'!G1203)</f>
        <v>-4.8068456449975551E-3</v>
      </c>
      <c r="H1223" s="89"/>
      <c r="I1223" s="89">
        <f>LN('Historical Rates'!I1204/'Historical Rates'!I1203)</f>
        <v>3.4188067487856823E-3</v>
      </c>
      <c r="K1223" s="10">
        <f t="shared" si="183"/>
        <v>-2.1626939288947713E-3</v>
      </c>
      <c r="L1223" s="7">
        <f t="shared" si="176"/>
        <v>-181208.6588296569</v>
      </c>
      <c r="M1223" s="7">
        <f t="shared" si="177"/>
        <v>0</v>
      </c>
      <c r="N1223" s="7">
        <f t="shared" si="178"/>
        <v>-403154.13071575854</v>
      </c>
      <c r="O1223" s="7">
        <f t="shared" si="179"/>
        <v>0</v>
      </c>
      <c r="P1223" s="7">
        <f t="shared" si="180"/>
        <v>-632141.54599657108</v>
      </c>
      <c r="Q1223" s="7">
        <f t="shared" si="184"/>
        <v>0</v>
      </c>
      <c r="R1223" s="7">
        <f t="shared" si="181"/>
        <v>0</v>
      </c>
      <c r="S1223" s="163">
        <f t="shared" si="182"/>
        <v>-1216504.3355419864</v>
      </c>
    </row>
    <row r="1224" spans="1:19" ht="15.75" thickBot="1" x14ac:dyDescent="0.3">
      <c r="A1224" s="104">
        <v>204</v>
      </c>
      <c r="B1224" s="133">
        <v>43111</v>
      </c>
      <c r="C1224" s="89">
        <f>LN('Historical Rates'!C1205/'Historical Rates'!C1204)</f>
        <v>-3.0283759051583027E-4</v>
      </c>
      <c r="D1224" s="89"/>
      <c r="E1224" s="89">
        <f>LN('Historical Rates'!E1205/'Historical Rates'!E1204)</f>
        <v>-3.8053198830509036E-4</v>
      </c>
      <c r="F1224" s="89">
        <f>LN('Historical Rates'!F1205/'Historical Rates'!F1204)</f>
        <v>0</v>
      </c>
      <c r="G1224" s="89">
        <f>LN('Historical Rates'!G1205/'Historical Rates'!G1204)</f>
        <v>-4.164931338839909E-4</v>
      </c>
      <c r="H1224" s="89"/>
      <c r="I1224" s="89">
        <f>LN('Historical Rates'!I1205/'Historical Rates'!I1204)</f>
        <v>6.8027473227526203E-3</v>
      </c>
      <c r="K1224" s="10">
        <f t="shared" si="183"/>
        <v>-3.4195061454967286E-4</v>
      </c>
      <c r="L1224" s="7">
        <f t="shared" si="176"/>
        <v>-106636.90581480227</v>
      </c>
      <c r="M1224" s="7">
        <f t="shared" si="177"/>
        <v>0</v>
      </c>
      <c r="N1224" s="7">
        <f t="shared" si="178"/>
        <v>-30936.146345373785</v>
      </c>
      <c r="O1224" s="7">
        <f t="shared" si="179"/>
        <v>0</v>
      </c>
      <c r="P1224" s="7">
        <f t="shared" si="180"/>
        <v>-54772.429363189338</v>
      </c>
      <c r="Q1224" s="7">
        <f t="shared" si="184"/>
        <v>0</v>
      </c>
      <c r="R1224" s="7">
        <f t="shared" si="181"/>
        <v>0</v>
      </c>
      <c r="S1224" s="163">
        <f t="shared" si="182"/>
        <v>-192345.48152336542</v>
      </c>
    </row>
    <row r="1225" spans="1:19" ht="15.75" thickBot="1" x14ac:dyDescent="0.3">
      <c r="A1225" s="104">
        <v>205</v>
      </c>
      <c r="B1225" s="133">
        <v>43112</v>
      </c>
      <c r="C1225" s="89">
        <f>LN('Historical Rates'!C1206/'Historical Rates'!C1205)</f>
        <v>1.3620475190127209E-3</v>
      </c>
      <c r="D1225" s="89"/>
      <c r="E1225" s="89">
        <f>LN('Historical Rates'!E1206/'Historical Rates'!E1205)</f>
        <v>2.2050725583139755E-3</v>
      </c>
      <c r="F1225" s="89">
        <f>LN('Historical Rates'!F1206/'Historical Rates'!F1205)</f>
        <v>1.7256259674696358E-3</v>
      </c>
      <c r="G1225" s="89">
        <f>LN('Historical Rates'!G1206/'Historical Rates'!G1205)</f>
        <v>4.6311497348380483E-3</v>
      </c>
      <c r="H1225" s="89"/>
      <c r="I1225" s="89">
        <f>LN('Historical Rates'!I1206/'Historical Rates'!I1205)</f>
        <v>3.3840979842404942E-3</v>
      </c>
      <c r="K1225" s="10">
        <f t="shared" si="183"/>
        <v>2.2521653553556897E-3</v>
      </c>
      <c r="L1225" s="7">
        <f t="shared" si="176"/>
        <v>479611.96875475813</v>
      </c>
      <c r="M1225" s="7">
        <f t="shared" si="177"/>
        <v>0</v>
      </c>
      <c r="N1225" s="7">
        <f t="shared" si="178"/>
        <v>179265.99987036199</v>
      </c>
      <c r="O1225" s="7">
        <f t="shared" si="179"/>
        <v>-1082.4334006146785</v>
      </c>
      <c r="P1225" s="7">
        <f t="shared" si="180"/>
        <v>609036.0226500727</v>
      </c>
      <c r="Q1225" s="7">
        <f t="shared" si="184"/>
        <v>0</v>
      </c>
      <c r="R1225" s="7">
        <f t="shared" si="181"/>
        <v>0</v>
      </c>
      <c r="S1225" s="163">
        <f t="shared" si="182"/>
        <v>1266831.5578745781</v>
      </c>
    </row>
    <row r="1226" spans="1:19" ht="15.75" thickBot="1" x14ac:dyDescent="0.3">
      <c r="A1226" s="104">
        <v>206</v>
      </c>
      <c r="B1226" s="133">
        <v>43115</v>
      </c>
      <c r="C1226" s="89">
        <f>LN('Historical Rates'!C1207/'Historical Rates'!C1206)</f>
        <v>-2.8472788363967045E-3</v>
      </c>
      <c r="D1226" s="89"/>
      <c r="E1226" s="89">
        <f>LN('Historical Rates'!E1207/'Historical Rates'!E1206)</f>
        <v>1.1453725546419845E-2</v>
      </c>
      <c r="F1226" s="89">
        <f>LN('Historical Rates'!F1207/'Historical Rates'!F1206)</f>
        <v>5.1590828100274233E-3</v>
      </c>
      <c r="G1226" s="89">
        <f>LN('Historical Rates'!G1207/'Historical Rates'!G1206)</f>
        <v>5.2581947926532493E-3</v>
      </c>
      <c r="H1226" s="89"/>
      <c r="I1226" s="89">
        <f>LN('Historical Rates'!I1207/'Historical Rates'!I1206)</f>
        <v>3.3726844786393772E-3</v>
      </c>
      <c r="K1226" s="10">
        <f t="shared" si="183"/>
        <v>1.0965721009335184E-3</v>
      </c>
      <c r="L1226" s="7">
        <f t="shared" si="176"/>
        <v>-1002600.1216960672</v>
      </c>
      <c r="M1226" s="7">
        <f t="shared" si="177"/>
        <v>0</v>
      </c>
      <c r="N1226" s="7">
        <f t="shared" si="178"/>
        <v>931154.6482123977</v>
      </c>
      <c r="O1226" s="7">
        <f t="shared" si="179"/>
        <v>-3236.1378742459019</v>
      </c>
      <c r="P1226" s="7">
        <f t="shared" si="180"/>
        <v>691497.84096731385</v>
      </c>
      <c r="Q1226" s="7">
        <f t="shared" si="184"/>
        <v>0</v>
      </c>
      <c r="R1226" s="7">
        <f t="shared" si="181"/>
        <v>0</v>
      </c>
      <c r="S1226" s="163">
        <f t="shared" si="182"/>
        <v>616816.22960939852</v>
      </c>
    </row>
    <row r="1227" spans="1:19" ht="15.75" thickBot="1" x14ac:dyDescent="0.3">
      <c r="A1227" s="104">
        <v>207</v>
      </c>
      <c r="B1227" s="133">
        <v>43116</v>
      </c>
      <c r="C1227" s="89">
        <f>LN('Historical Rates'!C1208/'Historical Rates'!C1207)</f>
        <v>-7.8897861712455119E-4</v>
      </c>
      <c r="D1227" s="89"/>
      <c r="E1227" s="89">
        <f>LN('Historical Rates'!E1208/'Historical Rates'!E1207)</f>
        <v>1.0927982296400164E-2</v>
      </c>
      <c r="F1227" s="89">
        <f>LN('Historical Rates'!F1208/'Historical Rates'!F1207)</f>
        <v>1.713796477734598E-3</v>
      </c>
      <c r="G1227" s="89">
        <f>LN('Historical Rates'!G1208/'Historical Rates'!G1207)</f>
        <v>8.6247894414181805E-3</v>
      </c>
      <c r="H1227" s="89"/>
      <c r="I1227" s="89">
        <f>LN('Historical Rates'!I1208/'Historical Rates'!I1207)</f>
        <v>3.3613477027047063E-3</v>
      </c>
      <c r="K1227" s="10">
        <f t="shared" si="183"/>
        <v>3.1000325829810002E-3</v>
      </c>
      <c r="L1227" s="7">
        <f t="shared" si="176"/>
        <v>-277819.66677550139</v>
      </c>
      <c r="M1227" s="7">
        <f t="shared" si="177"/>
        <v>0</v>
      </c>
      <c r="N1227" s="7">
        <f t="shared" si="178"/>
        <v>888413.24769270921</v>
      </c>
      <c r="O1227" s="7">
        <f t="shared" si="179"/>
        <v>-1075.0131165885814</v>
      </c>
      <c r="P1227" s="7">
        <f t="shared" si="180"/>
        <v>1134233.9933604763</v>
      </c>
      <c r="Q1227" s="7">
        <f t="shared" si="184"/>
        <v>0</v>
      </c>
      <c r="R1227" s="7">
        <f t="shared" si="181"/>
        <v>0</v>
      </c>
      <c r="S1227" s="163">
        <f t="shared" si="182"/>
        <v>1743752.5611610955</v>
      </c>
    </row>
    <row r="1228" spans="1:19" ht="15.75" thickBot="1" x14ac:dyDescent="0.3">
      <c r="A1228" s="104">
        <v>208</v>
      </c>
      <c r="B1228" s="133">
        <v>43117</v>
      </c>
      <c r="C1228" s="89">
        <f>LN('Historical Rates'!C1209/'Historical Rates'!C1208)</f>
        <v>-4.6249892270367058E-3</v>
      </c>
      <c r="D1228" s="89"/>
      <c r="E1228" s="89">
        <f>LN('Historical Rates'!E1209/'Historical Rates'!E1208)</f>
        <v>-7.479875337013892E-3</v>
      </c>
      <c r="F1228" s="89">
        <f>LN('Historical Rates'!F1209/'Historical Rates'!F1208)</f>
        <v>-5.1502259763159053E-3</v>
      </c>
      <c r="G1228" s="89">
        <f>LN('Historical Rates'!G1209/'Historical Rates'!G1208)</f>
        <v>-7.6235525358189261E-3</v>
      </c>
      <c r="H1228" s="89"/>
      <c r="I1228" s="89">
        <f>LN('Historical Rates'!I1209/'Historical Rates'!I1208)</f>
        <v>-6.7340321813440683E-3</v>
      </c>
      <c r="K1228" s="10">
        <f t="shared" si="183"/>
        <v>-5.7529444341800524E-3</v>
      </c>
      <c r="L1228" s="7">
        <f t="shared" si="176"/>
        <v>-1628577.6800625003</v>
      </c>
      <c r="M1228" s="7">
        <f t="shared" si="177"/>
        <v>0</v>
      </c>
      <c r="N1228" s="7">
        <f t="shared" si="178"/>
        <v>-608092.15830100141</v>
      </c>
      <c r="O1228" s="7">
        <f t="shared" si="179"/>
        <v>3230.5822481636778</v>
      </c>
      <c r="P1228" s="7">
        <f t="shared" si="180"/>
        <v>-1002562.7286355493</v>
      </c>
      <c r="Q1228" s="7">
        <f t="shared" si="184"/>
        <v>0</v>
      </c>
      <c r="R1228" s="7">
        <f t="shared" si="181"/>
        <v>0</v>
      </c>
      <c r="S1228" s="163">
        <f t="shared" si="182"/>
        <v>-3236001.9847508874</v>
      </c>
    </row>
    <row r="1229" spans="1:19" ht="15.75" thickBot="1" x14ac:dyDescent="0.3">
      <c r="A1229" s="104">
        <v>209</v>
      </c>
      <c r="B1229" s="133">
        <v>43118</v>
      </c>
      <c r="C1229" s="89">
        <f>LN('Historical Rates'!C1210/'Historical Rates'!C1209)</f>
        <v>-2.412251738442913E-3</v>
      </c>
      <c r="D1229" s="89"/>
      <c r="E1229" s="89">
        <f>LN('Historical Rates'!E1210/'Historical Rates'!E1209)</f>
        <v>-9.4829314353318253E-4</v>
      </c>
      <c r="F1229" s="89">
        <f>LN('Historical Rates'!F1210/'Historical Rates'!F1209)</f>
        <v>-5.1768881795336797E-3</v>
      </c>
      <c r="G1229" s="89">
        <f>LN('Historical Rates'!G1210/'Historical Rates'!G1209)</f>
        <v>-1.471778647148895E-4</v>
      </c>
      <c r="H1229" s="89"/>
      <c r="I1229" s="89">
        <f>LN('Historical Rates'!I1210/'Historical Rates'!I1209)</f>
        <v>-3.3840979842404569E-3</v>
      </c>
      <c r="K1229" s="10">
        <f t="shared" si="183"/>
        <v>-1.6757790967874616E-3</v>
      </c>
      <c r="L1229" s="7">
        <f t="shared" si="176"/>
        <v>-849415.88986946933</v>
      </c>
      <c r="M1229" s="7">
        <f t="shared" si="177"/>
        <v>0</v>
      </c>
      <c r="N1229" s="7">
        <f t="shared" si="178"/>
        <v>-77093.480622545205</v>
      </c>
      <c r="O1229" s="7">
        <f t="shared" si="179"/>
        <v>3247.3066483760913</v>
      </c>
      <c r="P1229" s="7">
        <f t="shared" si="180"/>
        <v>-19355.155086822382</v>
      </c>
      <c r="Q1229" s="7">
        <f t="shared" si="184"/>
        <v>0</v>
      </c>
      <c r="R1229" s="7">
        <f t="shared" si="181"/>
        <v>0</v>
      </c>
      <c r="S1229" s="163">
        <f t="shared" si="182"/>
        <v>-942617.21893046086</v>
      </c>
    </row>
    <row r="1230" spans="1:19" ht="15.75" thickBot="1" x14ac:dyDescent="0.3">
      <c r="A1230" s="104">
        <v>210</v>
      </c>
      <c r="B1230" s="133">
        <v>43119</v>
      </c>
      <c r="C1230" s="89">
        <f>LN('Historical Rates'!C1211/'Historical Rates'!C1210)</f>
        <v>-5.8255568706828209E-3</v>
      </c>
      <c r="D1230" s="89"/>
      <c r="E1230" s="89">
        <f>LN('Historical Rates'!E1211/'Historical Rates'!E1210)</f>
        <v>-8.5249870655157416E-3</v>
      </c>
      <c r="F1230" s="89">
        <f>LN('Historical Rates'!F1211/'Historical Rates'!F1210)</f>
        <v>-6.9444723528110461E-3</v>
      </c>
      <c r="G1230" s="89">
        <f>LN('Historical Rates'!G1211/'Historical Rates'!G1210)</f>
        <v>-4.4550074419886336E-3</v>
      </c>
      <c r="H1230" s="89"/>
      <c r="I1230" s="89">
        <f>LN('Historical Rates'!I1211/'Historical Rates'!I1210)</f>
        <v>-1.0221554071538139E-2</v>
      </c>
      <c r="K1230" s="10">
        <f t="shared" si="183"/>
        <v>-5.9127661315602478E-3</v>
      </c>
      <c r="L1230" s="7">
        <f t="shared" si="176"/>
        <v>-2051328.4307923627</v>
      </c>
      <c r="M1230" s="7">
        <f t="shared" si="177"/>
        <v>0</v>
      </c>
      <c r="N1230" s="7">
        <f t="shared" si="178"/>
        <v>-693056.70891396562</v>
      </c>
      <c r="O1230" s="7">
        <f t="shared" si="179"/>
        <v>4356.0591727477849</v>
      </c>
      <c r="P1230" s="7">
        <f t="shared" si="180"/>
        <v>-585871.79614051385</v>
      </c>
      <c r="Q1230" s="7">
        <f t="shared" si="184"/>
        <v>0</v>
      </c>
      <c r="R1230" s="7">
        <f t="shared" si="181"/>
        <v>0</v>
      </c>
      <c r="S1230" s="163">
        <f t="shared" si="182"/>
        <v>-3325900.8766740947</v>
      </c>
    </row>
    <row r="1231" spans="1:19" ht="15.75" thickBot="1" x14ac:dyDescent="0.3">
      <c r="A1231" s="104">
        <v>211</v>
      </c>
      <c r="B1231" s="133">
        <v>43122</v>
      </c>
      <c r="C1231" s="89">
        <f>LN('Historical Rates'!C1212/'Historical Rates'!C1211)</f>
        <v>-2.863875577434268E-3</v>
      </c>
      <c r="D1231" s="89"/>
      <c r="E1231" s="89">
        <f>LN('Historical Rates'!E1212/'Historical Rates'!E1211)</f>
        <v>2.8664842358295446E-3</v>
      </c>
      <c r="F1231" s="89">
        <f>LN('Historical Rates'!F1212/'Historical Rates'!F1211)</f>
        <v>-1.7436796048268398E-3</v>
      </c>
      <c r="G1231" s="89">
        <f>LN('Historical Rates'!G1212/'Historical Rates'!G1211)</f>
        <v>3.807167376926626E-3</v>
      </c>
      <c r="H1231" s="89"/>
      <c r="I1231" s="89">
        <f>LN('Historical Rates'!I1212/'Historical Rates'!I1211)</f>
        <v>3.4188067487856823E-3</v>
      </c>
      <c r="K1231" s="10">
        <f t="shared" si="183"/>
        <v>-4.8647266150408236E-4</v>
      </c>
      <c r="L1231" s="7">
        <f t="shared" si="176"/>
        <v>-1008444.2611499596</v>
      </c>
      <c r="M1231" s="7">
        <f t="shared" si="177"/>
        <v>0</v>
      </c>
      <c r="N1231" s="7">
        <f t="shared" si="178"/>
        <v>233036.84983568959</v>
      </c>
      <c r="O1231" s="7">
        <f t="shared" si="179"/>
        <v>1093.7579057197318</v>
      </c>
      <c r="P1231" s="7">
        <f t="shared" si="180"/>
        <v>500675.25551246025</v>
      </c>
      <c r="Q1231" s="7">
        <f t="shared" si="184"/>
        <v>0</v>
      </c>
      <c r="R1231" s="7">
        <f t="shared" si="181"/>
        <v>0</v>
      </c>
      <c r="S1231" s="163">
        <f t="shared" si="182"/>
        <v>-273638.39789609006</v>
      </c>
    </row>
    <row r="1232" spans="1:19" ht="15.75" thickBot="1" x14ac:dyDescent="0.3">
      <c r="A1232" s="104">
        <v>212</v>
      </c>
      <c r="B1232" s="133">
        <v>43123</v>
      </c>
      <c r="C1232" s="89">
        <f>LN('Historical Rates'!C1213/'Historical Rates'!C1212)</f>
        <v>1.1711768582745095E-3</v>
      </c>
      <c r="D1232" s="89"/>
      <c r="E1232" s="89">
        <f>LN('Historical Rates'!E1213/'Historical Rates'!E1212)</f>
        <v>-1.5327984104918466E-3</v>
      </c>
      <c r="F1232" s="89">
        <f>LN('Historical Rates'!F1213/'Historical Rates'!F1212)</f>
        <v>1.7436796048268374E-3</v>
      </c>
      <c r="G1232" s="89">
        <f>LN('Historical Rates'!G1213/'Historical Rates'!G1212)</f>
        <v>-3.1273074609955462E-3</v>
      </c>
      <c r="H1232" s="89"/>
      <c r="I1232" s="89">
        <f>LN('Historical Rates'!I1213/'Historical Rates'!I1212)</f>
        <v>0</v>
      </c>
      <c r="K1232" s="10">
        <f t="shared" si="183"/>
        <v>-2.2146360320361746E-4</v>
      </c>
      <c r="L1232" s="7">
        <f t="shared" si="176"/>
        <v>412401.49915195705</v>
      </c>
      <c r="M1232" s="7">
        <f t="shared" si="177"/>
        <v>0</v>
      </c>
      <c r="N1232" s="7">
        <f t="shared" si="178"/>
        <v>-124612.06259199989</v>
      </c>
      <c r="O1232" s="7">
        <f t="shared" si="179"/>
        <v>-1093.7579057197304</v>
      </c>
      <c r="P1232" s="7">
        <f t="shared" si="180"/>
        <v>-411267.82909238635</v>
      </c>
      <c r="Q1232" s="7">
        <f t="shared" si="184"/>
        <v>0</v>
      </c>
      <c r="R1232" s="7">
        <f t="shared" si="181"/>
        <v>0</v>
      </c>
      <c r="S1232" s="163">
        <f t="shared" si="182"/>
        <v>-124572.15043814894</v>
      </c>
    </row>
    <row r="1233" spans="1:19" ht="15.75" thickBot="1" x14ac:dyDescent="0.3">
      <c r="A1233" s="104">
        <v>213</v>
      </c>
      <c r="B1233" s="133">
        <v>43124</v>
      </c>
      <c r="C1233" s="89">
        <f>LN('Historical Rates'!C1214/'Historical Rates'!C1213)</f>
        <v>-4.4763523075554163E-3</v>
      </c>
      <c r="D1233" s="89"/>
      <c r="E1233" s="89">
        <f>LN('Historical Rates'!E1214/'Historical Rates'!E1213)</f>
        <v>-5.2948864281451543E-3</v>
      </c>
      <c r="F1233" s="89">
        <f>LN('Historical Rates'!F1214/'Historical Rates'!F1213)</f>
        <v>-3.4904049397686022E-3</v>
      </c>
      <c r="G1233" s="89">
        <f>LN('Historical Rates'!G1214/'Historical Rates'!G1213)</f>
        <v>-8.0996125998160032E-3</v>
      </c>
      <c r="H1233" s="89"/>
      <c r="I1233" s="89">
        <f>LN('Historical Rates'!I1214/'Historical Rates'!I1213)</f>
        <v>-3.418806748785609E-3</v>
      </c>
      <c r="K1233" s="10">
        <f t="shared" si="183"/>
        <v>-5.4572528870225744E-3</v>
      </c>
      <c r="L1233" s="7">
        <f t="shared" si="176"/>
        <v>-1576238.7971770216</v>
      </c>
      <c r="M1233" s="7">
        <f t="shared" si="177"/>
        <v>0</v>
      </c>
      <c r="N1233" s="7">
        <f t="shared" si="178"/>
        <v>-430458.90084778657</v>
      </c>
      <c r="O1233" s="7">
        <f t="shared" si="179"/>
        <v>2189.4263065686509</v>
      </c>
      <c r="P1233" s="7">
        <f t="shared" si="180"/>
        <v>-1065168.7216437755</v>
      </c>
      <c r="Q1233" s="7">
        <f t="shared" si="184"/>
        <v>0</v>
      </c>
      <c r="R1233" s="7">
        <f t="shared" si="181"/>
        <v>0</v>
      </c>
      <c r="S1233" s="163">
        <f t="shared" si="182"/>
        <v>-3069676.9933620151</v>
      </c>
    </row>
    <row r="1234" spans="1:19" ht="15.75" thickBot="1" x14ac:dyDescent="0.3">
      <c r="A1234" s="104">
        <v>214</v>
      </c>
      <c r="B1234" s="133">
        <v>43125</v>
      </c>
      <c r="C1234" s="89">
        <f>LN('Historical Rates'!C1215/'Historical Rates'!C1214)</f>
        <v>-6.6121587545858954E-3</v>
      </c>
      <c r="D1234" s="89"/>
      <c r="E1234" s="89">
        <f>LN('Historical Rates'!E1215/'Historical Rates'!E1214)</f>
        <v>1.3642222260809383E-3</v>
      </c>
      <c r="F1234" s="89">
        <f>LN('Historical Rates'!F1215/'Historical Rates'!F1214)</f>
        <v>-3.5026305512020003E-3</v>
      </c>
      <c r="G1234" s="89">
        <f>LN('Historical Rates'!G1215/'Historical Rates'!G1214)</f>
        <v>4.9624943976398234E-3</v>
      </c>
      <c r="H1234" s="89"/>
      <c r="I1234" s="89">
        <f>LN('Historical Rates'!I1215/'Historical Rates'!I1214)</f>
        <v>3.4188067487856823E-3</v>
      </c>
      <c r="K1234" s="10">
        <f t="shared" si="183"/>
        <v>-2.7779737220596686E-3</v>
      </c>
      <c r="L1234" s="7">
        <f t="shared" si="176"/>
        <v>-2328311.1886614966</v>
      </c>
      <c r="M1234" s="7">
        <f t="shared" si="177"/>
        <v>0</v>
      </c>
      <c r="N1234" s="7">
        <f t="shared" si="178"/>
        <v>110907.3080074802</v>
      </c>
      <c r="O1234" s="7">
        <f t="shared" si="179"/>
        <v>2197.0950658524789</v>
      </c>
      <c r="P1234" s="7">
        <f t="shared" si="180"/>
        <v>652610.69570395083</v>
      </c>
      <c r="Q1234" s="7">
        <f t="shared" si="184"/>
        <v>0</v>
      </c>
      <c r="R1234" s="7">
        <f t="shared" si="181"/>
        <v>0</v>
      </c>
      <c r="S1234" s="163">
        <f t="shared" si="182"/>
        <v>-1562596.0898842132</v>
      </c>
    </row>
    <row r="1235" spans="1:19" ht="15.75" thickBot="1" x14ac:dyDescent="0.3">
      <c r="A1235" s="104">
        <v>215</v>
      </c>
      <c r="B1235" s="133">
        <v>43126</v>
      </c>
      <c r="C1235" s="89">
        <f>LN('Historical Rates'!C1216/'Historical Rates'!C1215)</f>
        <v>-3.8695632618609361E-3</v>
      </c>
      <c r="D1235" s="89"/>
      <c r="E1235" s="89">
        <f>LN('Historical Rates'!E1216/'Historical Rates'!E1215)</f>
        <v>2.9997879791117E-3</v>
      </c>
      <c r="F1235" s="89">
        <f>LN('Historical Rates'!F1216/'Historical Rates'!F1215)</f>
        <v>5.249355886143745E-3</v>
      </c>
      <c r="G1235" s="89">
        <f>LN('Historical Rates'!G1216/'Historical Rates'!G1215)</f>
        <v>6.5883981577954387E-3</v>
      </c>
      <c r="H1235" s="89"/>
      <c r="I1235" s="89">
        <f>LN('Historical Rates'!I1216/'Historical Rates'!I1215)</f>
        <v>0</v>
      </c>
      <c r="K1235" s="10">
        <f t="shared" si="183"/>
        <v>-4.5433379106706723E-4</v>
      </c>
      <c r="L1235" s="7">
        <f t="shared" si="176"/>
        <v>-1362572.7651465838</v>
      </c>
      <c r="M1235" s="7">
        <f t="shared" si="177"/>
        <v>0</v>
      </c>
      <c r="N1235" s="7">
        <f t="shared" si="178"/>
        <v>243874.05731706583</v>
      </c>
      <c r="O1235" s="7">
        <f t="shared" si="179"/>
        <v>-3292.7634667013867</v>
      </c>
      <c r="P1235" s="7">
        <f t="shared" si="180"/>
        <v>866431.02456265537</v>
      </c>
      <c r="Q1235" s="7">
        <f t="shared" si="184"/>
        <v>0</v>
      </c>
      <c r="R1235" s="7">
        <f t="shared" si="181"/>
        <v>0</v>
      </c>
      <c r="S1235" s="163">
        <f t="shared" si="182"/>
        <v>-255560.44673356402</v>
      </c>
    </row>
    <row r="1236" spans="1:19" ht="15.75" thickBot="1" x14ac:dyDescent="0.3">
      <c r="A1236" s="104">
        <v>216</v>
      </c>
      <c r="B1236" s="133">
        <v>43129</v>
      </c>
      <c r="C1236" s="89">
        <f>LN('Historical Rates'!C1217/'Historical Rates'!C1216)</f>
        <v>2.5917671301978838E-3</v>
      </c>
      <c r="D1236" s="89"/>
      <c r="E1236" s="89">
        <f>LN('Historical Rates'!E1217/'Historical Rates'!E1216)</f>
        <v>4.2949242828806498E-3</v>
      </c>
      <c r="F1236" s="89">
        <f>LN('Historical Rates'!F1217/'Historical Rates'!F1216)</f>
        <v>1.7436796048268374E-3</v>
      </c>
      <c r="G1236" s="89">
        <f>LN('Historical Rates'!G1217/'Historical Rates'!G1216)</f>
        <v>9.9622846258883534E-3</v>
      </c>
      <c r="H1236" s="89"/>
      <c r="I1236" s="89">
        <f>LN('Historical Rates'!I1217/'Historical Rates'!I1216)</f>
        <v>3.4071583216141346E-3</v>
      </c>
      <c r="K1236" s="10">
        <f t="shared" si="183"/>
        <v>4.5703970818426389E-3</v>
      </c>
      <c r="L1236" s="7">
        <f t="shared" si="176"/>
        <v>912627.87716033205</v>
      </c>
      <c r="M1236" s="7">
        <f t="shared" si="177"/>
        <v>0</v>
      </c>
      <c r="N1236" s="7">
        <f t="shared" si="178"/>
        <v>349164.88032792788</v>
      </c>
      <c r="O1236" s="7">
        <f t="shared" si="179"/>
        <v>-1093.7579057197304</v>
      </c>
      <c r="P1236" s="7">
        <f t="shared" si="180"/>
        <v>1310126.1139143857</v>
      </c>
      <c r="Q1236" s="7">
        <f t="shared" si="184"/>
        <v>0</v>
      </c>
      <c r="R1236" s="7">
        <f t="shared" si="181"/>
        <v>0</v>
      </c>
      <c r="S1236" s="163">
        <f t="shared" si="182"/>
        <v>2570825.1134969257</v>
      </c>
    </row>
    <row r="1237" spans="1:19" ht="15.75" thickBot="1" x14ac:dyDescent="0.3">
      <c r="A1237" s="104">
        <v>217</v>
      </c>
      <c r="B1237" s="133">
        <v>43130</v>
      </c>
      <c r="C1237" s="89">
        <f>LN('Historical Rates'!C1218/'Historical Rates'!C1217)</f>
        <v>4.9462700586053151E-3</v>
      </c>
      <c r="D1237" s="89"/>
      <c r="E1237" s="89">
        <f>LN('Historical Rates'!E1218/'Historical Rates'!E1217)</f>
        <v>2.3531189669934046E-3</v>
      </c>
      <c r="F1237" s="89">
        <f>LN('Historical Rates'!F1218/'Historical Rates'!F1217)</f>
        <v>-3.4904049397686022E-3</v>
      </c>
      <c r="G1237" s="89">
        <f>LN('Historical Rates'!G1218/'Historical Rates'!G1217)</f>
        <v>3.1147685469049991E-3</v>
      </c>
      <c r="H1237" s="89"/>
      <c r="I1237" s="89">
        <f>LN('Historical Rates'!I1218/'Historical Rates'!I1217)</f>
        <v>6.7796869853787691E-3</v>
      </c>
      <c r="K1237" s="10">
        <f t="shared" si="183"/>
        <v>4.1686047122198311E-3</v>
      </c>
      <c r="L1237" s="7">
        <f t="shared" si="176"/>
        <v>1741708.925485919</v>
      </c>
      <c r="M1237" s="7">
        <f t="shared" si="177"/>
        <v>0</v>
      </c>
      <c r="N1237" s="7">
        <f t="shared" si="178"/>
        <v>191301.74326532157</v>
      </c>
      <c r="O1237" s="7">
        <f t="shared" si="179"/>
        <v>2189.4263065686509</v>
      </c>
      <c r="P1237" s="7">
        <f t="shared" si="180"/>
        <v>409618.8540422793</v>
      </c>
      <c r="Q1237" s="7">
        <f t="shared" si="184"/>
        <v>0</v>
      </c>
      <c r="R1237" s="7">
        <f t="shared" si="181"/>
        <v>0</v>
      </c>
      <c r="S1237" s="163">
        <f t="shared" si="182"/>
        <v>2344818.9491000883</v>
      </c>
    </row>
    <row r="1238" spans="1:19" ht="15.75" thickBot="1" x14ac:dyDescent="0.3">
      <c r="A1238" s="104">
        <v>218</v>
      </c>
      <c r="B1238" s="133">
        <v>43131</v>
      </c>
      <c r="C1238" s="89">
        <f>LN('Historical Rates'!C1219/'Historical Rates'!C1218)</f>
        <v>5.5841659327857736E-4</v>
      </c>
      <c r="D1238" s="89"/>
      <c r="E1238" s="89">
        <f>LN('Historical Rates'!E1219/'Historical Rates'!E1218)</f>
        <v>-3.2510159711150586E-4</v>
      </c>
      <c r="F1238" s="89">
        <f>LN('Historical Rates'!F1219/'Historical Rates'!F1218)</f>
        <v>5.2310494175525028E-3</v>
      </c>
      <c r="G1238" s="89">
        <f>LN('Historical Rates'!G1219/'Historical Rates'!G1218)</f>
        <v>4.0029059976040299E-3</v>
      </c>
      <c r="H1238" s="89"/>
      <c r="I1238" s="89">
        <f>LN('Historical Rates'!I1219/'Historical Rates'!I1218)</f>
        <v>3.3726844786393772E-3</v>
      </c>
      <c r="K1238" s="10">
        <f t="shared" si="183"/>
        <v>1.2326125994319109E-3</v>
      </c>
      <c r="L1238" s="7">
        <f t="shared" si="176"/>
        <v>196632.8472018326</v>
      </c>
      <c r="M1238" s="7">
        <f t="shared" si="177"/>
        <v>0</v>
      </c>
      <c r="N1238" s="7">
        <f t="shared" si="178"/>
        <v>-26429.816400330608</v>
      </c>
      <c r="O1238" s="7">
        <f t="shared" si="179"/>
        <v>-3281.2803681481582</v>
      </c>
      <c r="P1238" s="7">
        <f t="shared" si="180"/>
        <v>526416.56767941534</v>
      </c>
      <c r="Q1238" s="7">
        <f t="shared" si="184"/>
        <v>0</v>
      </c>
      <c r="R1238" s="7">
        <f t="shared" si="181"/>
        <v>0</v>
      </c>
      <c r="S1238" s="163">
        <f t="shared" si="182"/>
        <v>693338.31811276916</v>
      </c>
    </row>
    <row r="1239" spans="1:19" ht="15.75" thickBot="1" x14ac:dyDescent="0.3">
      <c r="A1239" s="104">
        <v>219</v>
      </c>
      <c r="B1239" s="133">
        <v>43132</v>
      </c>
      <c r="C1239" s="89">
        <f>LN('Historical Rates'!C1220/'Historical Rates'!C1219)</f>
        <v>1.4566193516539888E-3</v>
      </c>
      <c r="D1239" s="89"/>
      <c r="E1239" s="89">
        <f>LN('Historical Rates'!E1220/'Historical Rates'!E1219)</f>
        <v>5.6616395355367577E-3</v>
      </c>
      <c r="F1239" s="89">
        <f>LN('Historical Rates'!F1220/'Historical Rates'!F1219)</f>
        <v>0</v>
      </c>
      <c r="G1239" s="89">
        <f>LN('Historical Rates'!G1220/'Historical Rates'!G1219)</f>
        <v>3.2658516621477938E-3</v>
      </c>
      <c r="H1239" s="89"/>
      <c r="I1239" s="89">
        <f>LN('Historical Rates'!I1220/'Historical Rates'!I1219)</f>
        <v>0</v>
      </c>
      <c r="K1239" s="10">
        <f t="shared" si="183"/>
        <v>2.4936680425120409E-3</v>
      </c>
      <c r="L1239" s="7">
        <f t="shared" si="176"/>
        <v>512913.14379357139</v>
      </c>
      <c r="M1239" s="7">
        <f t="shared" si="177"/>
        <v>0</v>
      </c>
      <c r="N1239" s="7">
        <f t="shared" si="178"/>
        <v>460274.86416120629</v>
      </c>
      <c r="O1239" s="7">
        <f t="shared" si="179"/>
        <v>0</v>
      </c>
      <c r="P1239" s="7">
        <f t="shared" si="180"/>
        <v>429487.58316258102</v>
      </c>
      <c r="Q1239" s="7">
        <f t="shared" si="184"/>
        <v>0</v>
      </c>
      <c r="R1239" s="7">
        <f t="shared" si="181"/>
        <v>0</v>
      </c>
      <c r="S1239" s="163">
        <f t="shared" si="182"/>
        <v>1402675.5911173588</v>
      </c>
    </row>
    <row r="1240" spans="1:19" ht="15.75" thickBot="1" x14ac:dyDescent="0.3">
      <c r="A1240" s="104">
        <v>220</v>
      </c>
      <c r="B1240" s="133">
        <v>43133</v>
      </c>
      <c r="C1240" s="89">
        <f>LN('Historical Rates'!C1221/'Historical Rates'!C1220)</f>
        <v>-5.2661742462014531E-4</v>
      </c>
      <c r="D1240" s="89"/>
      <c r="E1240" s="89">
        <f>LN('Historical Rates'!E1221/'Historical Rates'!E1220)</f>
        <v>-1.0202178178840861E-3</v>
      </c>
      <c r="F1240" s="89">
        <f>LN('Historical Rates'!F1221/'Historical Rates'!F1220)</f>
        <v>0</v>
      </c>
      <c r="G1240" s="89">
        <f>LN('Historical Rates'!G1221/'Historical Rates'!G1220)</f>
        <v>-8.6566345944278321E-5</v>
      </c>
      <c r="H1240" s="89"/>
      <c r="I1240" s="89">
        <f>LN('Historical Rates'!I1221/'Historical Rates'!I1220)</f>
        <v>-1.0152371464018073E-2</v>
      </c>
      <c r="K1240" s="10">
        <f t="shared" si="183"/>
        <v>-4.9735651278451712E-4</v>
      </c>
      <c r="L1240" s="7">
        <f t="shared" si="176"/>
        <v>-185435.54191538409</v>
      </c>
      <c r="M1240" s="7">
        <f t="shared" si="177"/>
        <v>0</v>
      </c>
      <c r="N1240" s="7">
        <f t="shared" si="178"/>
        <v>-82940.747921868708</v>
      </c>
      <c r="O1240" s="7">
        <f t="shared" si="179"/>
        <v>0</v>
      </c>
      <c r="P1240" s="7">
        <f t="shared" si="180"/>
        <v>-11384.219048814066</v>
      </c>
      <c r="Q1240" s="7">
        <f t="shared" si="184"/>
        <v>0</v>
      </c>
      <c r="R1240" s="7">
        <f t="shared" si="181"/>
        <v>0</v>
      </c>
      <c r="S1240" s="163">
        <f t="shared" si="182"/>
        <v>-279760.50888606691</v>
      </c>
    </row>
    <row r="1241" spans="1:19" ht="15.75" thickBot="1" x14ac:dyDescent="0.3">
      <c r="A1241" s="104">
        <v>221</v>
      </c>
      <c r="B1241" s="133">
        <v>43136</v>
      </c>
      <c r="C1241" s="89">
        <f>LN('Historical Rates'!C1222/'Historical Rates'!C1221)</f>
        <v>-3.4453359137307407E-3</v>
      </c>
      <c r="D1241" s="89"/>
      <c r="E1241" s="89">
        <f>LN('Historical Rates'!E1222/'Historical Rates'!E1221)</f>
        <v>-3.2370115196554759E-4</v>
      </c>
      <c r="F1241" s="89">
        <f>LN('Historical Rates'!F1222/'Historical Rates'!F1221)</f>
        <v>-5.2310494175525557E-3</v>
      </c>
      <c r="G1241" s="89">
        <f>LN('Historical Rates'!G1222/'Historical Rates'!G1221)</f>
        <v>-6.6392439474227108E-4</v>
      </c>
      <c r="H1241" s="89"/>
      <c r="I1241" s="89">
        <f>LN('Historical Rates'!I1222/'Historical Rates'!I1221)</f>
        <v>-3.4071583216141975E-3</v>
      </c>
      <c r="K1241" s="10">
        <f t="shared" si="183"/>
        <v>-2.352977462252884E-3</v>
      </c>
      <c r="L1241" s="7">
        <f t="shared" si="176"/>
        <v>-1213191.4030456387</v>
      </c>
      <c r="M1241" s="7">
        <f t="shared" si="177"/>
        <v>0</v>
      </c>
      <c r="N1241" s="7">
        <f t="shared" si="178"/>
        <v>-26315.964274056016</v>
      </c>
      <c r="O1241" s="7">
        <f t="shared" si="179"/>
        <v>3281.2803681481914</v>
      </c>
      <c r="P1241" s="7">
        <f t="shared" si="180"/>
        <v>-87311.768322327829</v>
      </c>
      <c r="Q1241" s="7">
        <f t="shared" si="184"/>
        <v>0</v>
      </c>
      <c r="R1241" s="7">
        <f t="shared" si="181"/>
        <v>0</v>
      </c>
      <c r="S1241" s="163">
        <f t="shared" si="182"/>
        <v>-1323537.8552738745</v>
      </c>
    </row>
    <row r="1242" spans="1:19" ht="15.75" thickBot="1" x14ac:dyDescent="0.3">
      <c r="A1242" s="104">
        <v>222</v>
      </c>
      <c r="B1242" s="133">
        <v>43137</v>
      </c>
      <c r="C1242" s="89">
        <f>LN('Historical Rates'!C1223/'Historical Rates'!C1222)</f>
        <v>2.2051410442008998E-3</v>
      </c>
      <c r="D1242" s="89"/>
      <c r="E1242" s="89">
        <f>LN('Historical Rates'!E1223/'Historical Rates'!E1222)</f>
        <v>4.980699789337653E-5</v>
      </c>
      <c r="F1242" s="89">
        <f>LN('Historical Rates'!F1223/'Historical Rates'!F1222)</f>
        <v>-3.5026305512020003E-3</v>
      </c>
      <c r="G1242" s="89">
        <f>LN('Historical Rates'!G1223/'Historical Rates'!G1222)</f>
        <v>6.9278067603520909E-4</v>
      </c>
      <c r="H1242" s="89"/>
      <c r="I1242" s="89">
        <f>LN('Historical Rates'!I1223/'Historical Rates'!I1222)</f>
        <v>0</v>
      </c>
      <c r="K1242" s="10">
        <f t="shared" si="183"/>
        <v>1.5535069596580538E-3</v>
      </c>
      <c r="L1242" s="7">
        <f t="shared" si="176"/>
        <v>776486.88671135786</v>
      </c>
      <c r="M1242" s="7">
        <f t="shared" si="177"/>
        <v>0</v>
      </c>
      <c r="N1242" s="7">
        <f t="shared" si="178"/>
        <v>4049.1643888236254</v>
      </c>
      <c r="O1242" s="7">
        <f t="shared" si="179"/>
        <v>2197.0950658524789</v>
      </c>
      <c r="P1242" s="7">
        <f t="shared" si="180"/>
        <v>91106.617505224567</v>
      </c>
      <c r="Q1242" s="7">
        <f t="shared" si="184"/>
        <v>0</v>
      </c>
      <c r="R1242" s="7">
        <f t="shared" si="181"/>
        <v>0</v>
      </c>
      <c r="S1242" s="163">
        <f t="shared" si="182"/>
        <v>873839.76367125858</v>
      </c>
    </row>
    <row r="1243" spans="1:19" ht="15.75" thickBot="1" x14ac:dyDescent="0.3">
      <c r="A1243" s="104">
        <v>223</v>
      </c>
      <c r="B1243" s="133">
        <v>43138</v>
      </c>
      <c r="C1243" s="89">
        <f>LN('Historical Rates'!C1224/'Historical Rates'!C1223)</f>
        <v>5.3528183627754048E-3</v>
      </c>
      <c r="D1243" s="89"/>
      <c r="E1243" s="89">
        <f>LN('Historical Rates'!E1224/'Historical Rates'!E1223)</f>
        <v>8.46339631829498E-4</v>
      </c>
      <c r="F1243" s="89">
        <f>LN('Historical Rates'!F1224/'Historical Rates'!F1223)</f>
        <v>-3.5149421074446084E-3</v>
      </c>
      <c r="G1243" s="89">
        <f>LN('Historical Rates'!G1224/'Historical Rates'!G1223)</f>
        <v>1.0670974522613843E-3</v>
      </c>
      <c r="H1243" s="89"/>
      <c r="I1243" s="89">
        <f>LN('Historical Rates'!I1224/'Historical Rates'!I1223)</f>
        <v>1.3559529785632294E-2</v>
      </c>
      <c r="K1243" s="10">
        <f t="shared" si="183"/>
        <v>3.7266244655079789E-3</v>
      </c>
      <c r="L1243" s="7">
        <f t="shared" si="176"/>
        <v>1884865.0414327842</v>
      </c>
      <c r="M1243" s="7">
        <f t="shared" si="177"/>
        <v>0</v>
      </c>
      <c r="N1243" s="7">
        <f t="shared" si="178"/>
        <v>68804.955990126618</v>
      </c>
      <c r="O1243" s="7">
        <f t="shared" si="179"/>
        <v>2204.8177357367795</v>
      </c>
      <c r="P1243" s="7">
        <f t="shared" si="180"/>
        <v>140332.49307755893</v>
      </c>
      <c r="Q1243" s="7">
        <f t="shared" si="184"/>
        <v>0</v>
      </c>
      <c r="R1243" s="7">
        <f t="shared" si="181"/>
        <v>0</v>
      </c>
      <c r="S1243" s="163">
        <f t="shared" si="182"/>
        <v>2096207.3082362064</v>
      </c>
    </row>
    <row r="1244" spans="1:19" ht="15.75" thickBot="1" x14ac:dyDescent="0.3">
      <c r="A1244" s="104">
        <v>224</v>
      </c>
      <c r="B1244" s="133">
        <v>43139</v>
      </c>
      <c r="C1244" s="89">
        <f>LN('Historical Rates'!C1225/'Historical Rates'!C1224)</f>
        <v>-6.7911717380877068E-4</v>
      </c>
      <c r="D1244" s="89"/>
      <c r="E1244" s="89">
        <f>LN('Historical Rates'!E1225/'Historical Rates'!E1224)</f>
        <v>-4.9637796634708353E-3</v>
      </c>
      <c r="F1244" s="89">
        <f>LN('Historical Rates'!F1225/'Historical Rates'!F1224)</f>
        <v>-1.7621149933992209E-3</v>
      </c>
      <c r="G1244" s="89">
        <f>LN('Historical Rates'!G1225/'Historical Rates'!G1224)</f>
        <v>-4.6226824489331081E-3</v>
      </c>
      <c r="H1244" s="89"/>
      <c r="I1244" s="89">
        <f>LN('Historical Rates'!I1225/'Historical Rates'!I1224)</f>
        <v>0</v>
      </c>
      <c r="K1244" s="10">
        <f t="shared" si="183"/>
        <v>-2.2213404192920048E-3</v>
      </c>
      <c r="L1244" s="7">
        <f t="shared" si="176"/>
        <v>-239134.62650824722</v>
      </c>
      <c r="M1244" s="7">
        <f t="shared" si="177"/>
        <v>0</v>
      </c>
      <c r="N1244" s="7">
        <f t="shared" si="178"/>
        <v>-403540.88175159553</v>
      </c>
      <c r="O1244" s="7">
        <f t="shared" si="179"/>
        <v>1105.3218719095294</v>
      </c>
      <c r="P1244" s="7">
        <f t="shared" si="180"/>
        <v>-607922.50172644702</v>
      </c>
      <c r="Q1244" s="7">
        <f t="shared" si="184"/>
        <v>0</v>
      </c>
      <c r="R1244" s="7">
        <f t="shared" si="181"/>
        <v>0</v>
      </c>
      <c r="S1244" s="163">
        <f t="shared" si="182"/>
        <v>-1249492.6881143802</v>
      </c>
    </row>
    <row r="1245" spans="1:19" ht="15.75" thickBot="1" x14ac:dyDescent="0.3">
      <c r="A1245" s="104">
        <v>225</v>
      </c>
      <c r="B1245" s="133">
        <v>43140</v>
      </c>
      <c r="C1245" s="89">
        <f>LN('Historical Rates'!C1226/'Historical Rates'!C1225)</f>
        <v>4.6519592819472622E-3</v>
      </c>
      <c r="D1245" s="89"/>
      <c r="E1245" s="89">
        <f>LN('Historical Rates'!E1226/'Historical Rates'!E1225)</f>
        <v>-5.1142030293074041E-3</v>
      </c>
      <c r="F1245" s="89">
        <f>LN('Historical Rates'!F1226/'Historical Rates'!F1225)</f>
        <v>-8.8574538340609396E-3</v>
      </c>
      <c r="G1245" s="89">
        <f>LN('Historical Rates'!G1226/'Historical Rates'!G1225)</f>
        <v>-4.1496845722939204E-3</v>
      </c>
      <c r="H1245" s="89"/>
      <c r="I1245" s="89">
        <f>LN('Historical Rates'!I1226/'Historical Rates'!I1225)</f>
        <v>0</v>
      </c>
      <c r="K1245" s="10">
        <f t="shared" si="183"/>
        <v>1.2127069075713159E-3</v>
      </c>
      <c r="L1245" s="7">
        <f t="shared" si="176"/>
        <v>1638074.5301741997</v>
      </c>
      <c r="M1245" s="7">
        <f t="shared" si="177"/>
        <v>0</v>
      </c>
      <c r="N1245" s="7">
        <f t="shared" si="178"/>
        <v>-415769.86486550089</v>
      </c>
      <c r="O1245" s="7">
        <f t="shared" si="179"/>
        <v>5556.0150664914054</v>
      </c>
      <c r="P1245" s="7">
        <f t="shared" si="180"/>
        <v>-545719.21269365679</v>
      </c>
      <c r="Q1245" s="7">
        <f t="shared" si="184"/>
        <v>0</v>
      </c>
      <c r="R1245" s="7">
        <f t="shared" si="181"/>
        <v>0</v>
      </c>
      <c r="S1245" s="163">
        <f t="shared" si="182"/>
        <v>682141.46768153342</v>
      </c>
    </row>
    <row r="1246" spans="1:19" ht="15.75" thickBot="1" x14ac:dyDescent="0.3">
      <c r="A1246" s="104">
        <v>226</v>
      </c>
      <c r="B1246" s="133">
        <v>43143</v>
      </c>
      <c r="C1246" s="89">
        <f>LN('Historical Rates'!C1227/'Historical Rates'!C1226)</f>
        <v>6.0367597181877237E-3</v>
      </c>
      <c r="D1246" s="89"/>
      <c r="E1246" s="89">
        <f>LN('Historical Rates'!E1227/'Historical Rates'!E1226)</f>
        <v>8.8082044843497184E-3</v>
      </c>
      <c r="F1246" s="89">
        <f>LN('Historical Rates'!F1227/'Historical Rates'!F1226)</f>
        <v>3.5524016043677006E-3</v>
      </c>
      <c r="G1246" s="89">
        <f>LN('Historical Rates'!G1227/'Historical Rates'!G1226)</f>
        <v>1.420552255359866E-2</v>
      </c>
      <c r="H1246" s="89"/>
      <c r="I1246" s="89">
        <f>LN('Historical Rates'!I1227/'Historical Rates'!I1226)</f>
        <v>1.0050335853501286E-2</v>
      </c>
      <c r="K1246" s="10">
        <f t="shared" si="183"/>
        <v>8.3693199972514638E-3</v>
      </c>
      <c r="L1246" s="7">
        <f t="shared" si="176"/>
        <v>2125698.3863808881</v>
      </c>
      <c r="M1246" s="7">
        <f t="shared" si="177"/>
        <v>0</v>
      </c>
      <c r="N1246" s="7">
        <f t="shared" si="178"/>
        <v>716081.4631682185</v>
      </c>
      <c r="O1246" s="7">
        <f t="shared" si="179"/>
        <v>-2228.3149543717277</v>
      </c>
      <c r="P1246" s="7">
        <f t="shared" si="180"/>
        <v>1868148.3974977073</v>
      </c>
      <c r="Q1246" s="7">
        <f t="shared" si="184"/>
        <v>0</v>
      </c>
      <c r="R1246" s="7">
        <f t="shared" si="181"/>
        <v>0</v>
      </c>
      <c r="S1246" s="163">
        <f t="shared" si="182"/>
        <v>4707699.9320924422</v>
      </c>
    </row>
    <row r="1247" spans="1:19" ht="15.75" thickBot="1" x14ac:dyDescent="0.3">
      <c r="A1247" s="104">
        <v>227</v>
      </c>
      <c r="B1247" s="133">
        <v>43144</v>
      </c>
      <c r="C1247" s="89">
        <f>LN('Historical Rates'!C1228/'Historical Rates'!C1227)</f>
        <v>-1.895967052156506E-3</v>
      </c>
      <c r="D1247" s="89"/>
      <c r="E1247" s="89">
        <f>LN('Historical Rates'!E1228/'Historical Rates'!E1227)</f>
        <v>-1.4709734760717196E-3</v>
      </c>
      <c r="F1247" s="89">
        <f>LN('Historical Rates'!F1228/'Historical Rates'!F1227)</f>
        <v>-1.7746233583684897E-3</v>
      </c>
      <c r="G1247" s="89">
        <f>LN('Historical Rates'!G1228/'Historical Rates'!G1227)</f>
        <v>-1.377055041602076E-3</v>
      </c>
      <c r="H1247" s="89"/>
      <c r="I1247" s="89">
        <f>LN('Historical Rates'!I1228/'Historical Rates'!I1227)</f>
        <v>3.3277900926745245E-3</v>
      </c>
      <c r="K1247" s="10">
        <f t="shared" si="183"/>
        <v>-1.7194574310185509E-3</v>
      </c>
      <c r="L1247" s="7">
        <f t="shared" si="176"/>
        <v>-667618.77092075546</v>
      </c>
      <c r="M1247" s="7">
        <f t="shared" si="177"/>
        <v>0</v>
      </c>
      <c r="N1247" s="7">
        <f t="shared" si="178"/>
        <v>-119585.87483960325</v>
      </c>
      <c r="O1247" s="7">
        <f t="shared" si="179"/>
        <v>1113.1679940038025</v>
      </c>
      <c r="P1247" s="7">
        <f t="shared" si="180"/>
        <v>-181094.58202108581</v>
      </c>
      <c r="Q1247" s="7">
        <f t="shared" si="184"/>
        <v>0</v>
      </c>
      <c r="R1247" s="7">
        <f t="shared" si="181"/>
        <v>0</v>
      </c>
      <c r="S1247" s="163">
        <f t="shared" si="182"/>
        <v>-967186.05978744058</v>
      </c>
    </row>
    <row r="1248" spans="1:19" ht="15.75" thickBot="1" x14ac:dyDescent="0.3">
      <c r="A1248" s="104">
        <v>228</v>
      </c>
      <c r="B1248" s="133">
        <v>43145</v>
      </c>
      <c r="C1248" s="89">
        <f>LN('Historical Rates'!C1229/'Historical Rates'!C1228)</f>
        <v>-7.6508646238405602E-3</v>
      </c>
      <c r="D1248" s="89"/>
      <c r="E1248" s="89">
        <f>LN('Historical Rates'!E1229/'Historical Rates'!E1228)</f>
        <v>-4.0000053333462396E-3</v>
      </c>
      <c r="F1248" s="89">
        <f>LN('Historical Rates'!F1229/'Historical Rates'!F1228)</f>
        <v>-3.5587226169939952E-3</v>
      </c>
      <c r="G1248" s="89">
        <f>LN('Historical Rates'!G1229/'Historical Rates'!G1228)</f>
        <v>-4.1137523313204624E-3</v>
      </c>
      <c r="H1248" s="89"/>
      <c r="I1248" s="89">
        <f>LN('Historical Rates'!I1229/'Historical Rates'!I1228)</f>
        <v>0</v>
      </c>
      <c r="K1248" s="10">
        <f t="shared" si="183"/>
        <v>-6.3254200454831095E-3</v>
      </c>
      <c r="L1248" s="7">
        <f t="shared" si="176"/>
        <v>-2694066.2448958447</v>
      </c>
      <c r="M1248" s="7">
        <f t="shared" si="177"/>
        <v>0</v>
      </c>
      <c r="N1248" s="7">
        <f t="shared" si="178"/>
        <v>-325188.82558557193</v>
      </c>
      <c r="O1248" s="7">
        <f t="shared" si="179"/>
        <v>2232.2799359618234</v>
      </c>
      <c r="P1248" s="7">
        <f t="shared" si="180"/>
        <v>-540993.81395244249</v>
      </c>
      <c r="Q1248" s="7">
        <f t="shared" si="184"/>
        <v>0</v>
      </c>
      <c r="R1248" s="7">
        <f t="shared" si="181"/>
        <v>0</v>
      </c>
      <c r="S1248" s="163">
        <f t="shared" si="182"/>
        <v>-3558016.6044978974</v>
      </c>
    </row>
    <row r="1249" spans="1:19" ht="15.75" thickBot="1" x14ac:dyDescent="0.3">
      <c r="A1249" s="104">
        <v>229</v>
      </c>
      <c r="B1249" s="133">
        <v>43146</v>
      </c>
      <c r="C1249" s="89">
        <f>LN('Historical Rates'!C1230/'Historical Rates'!C1229)</f>
        <v>-5.1332910049331432E-3</v>
      </c>
      <c r="D1249" s="89"/>
      <c r="E1249" s="89">
        <f>LN('Historical Rates'!E1230/'Historical Rates'!E1229)</f>
        <v>-1.9809186402690417E-3</v>
      </c>
      <c r="F1249" s="89">
        <f>LN('Historical Rates'!F1230/'Historical Rates'!F1229)</f>
        <v>0</v>
      </c>
      <c r="G1249" s="89">
        <f>LN('Historical Rates'!G1230/'Historical Rates'!G1229)</f>
        <v>-5.5790972470208264E-3</v>
      </c>
      <c r="H1249" s="89"/>
      <c r="I1249" s="89">
        <f>LN('Historical Rates'!I1230/'Historical Rates'!I1229)</f>
        <v>-3.3277900926745796E-3</v>
      </c>
      <c r="K1249" s="10">
        <f t="shared" si="183"/>
        <v>-4.8041430330895574E-3</v>
      </c>
      <c r="L1249" s="7">
        <f t="shared" si="176"/>
        <v>-1807563.8116147707</v>
      </c>
      <c r="M1249" s="7">
        <f t="shared" si="177"/>
        <v>0</v>
      </c>
      <c r="N1249" s="7">
        <f t="shared" si="178"/>
        <v>-161042.93682797902</v>
      </c>
      <c r="O1249" s="7">
        <f t="shared" si="179"/>
        <v>0</v>
      </c>
      <c r="P1249" s="7">
        <f t="shared" si="180"/>
        <v>-733699.27379866026</v>
      </c>
      <c r="Q1249" s="7">
        <f t="shared" si="184"/>
        <v>0</v>
      </c>
      <c r="R1249" s="7">
        <f t="shared" si="181"/>
        <v>0</v>
      </c>
      <c r="S1249" s="163">
        <f t="shared" si="182"/>
        <v>-2702306.0222414099</v>
      </c>
    </row>
    <row r="1250" spans="1:19" ht="15.75" thickBot="1" x14ac:dyDescent="0.3">
      <c r="A1250" s="104">
        <v>230</v>
      </c>
      <c r="B1250" s="133">
        <v>43147</v>
      </c>
      <c r="C1250" s="89">
        <f>LN('Historical Rates'!C1231/'Historical Rates'!C1230)</f>
        <v>-6.6255277596824489E-3</v>
      </c>
      <c r="D1250" s="89"/>
      <c r="E1250" s="89">
        <f>LN('Historical Rates'!E1231/'Historical Rates'!E1230)</f>
        <v>4.0079209984473889E-3</v>
      </c>
      <c r="F1250" s="89">
        <f>LN('Historical Rates'!F1231/'Historical Rates'!F1230)</f>
        <v>8.8731726804865078E-3</v>
      </c>
      <c r="G1250" s="89">
        <f>LN('Historical Rates'!G1231/'Historical Rates'!G1230)</f>
        <v>3.8191175662474395E-3</v>
      </c>
      <c r="H1250" s="89"/>
      <c r="I1250" s="89">
        <f>LN('Historical Rates'!I1231/'Historical Rates'!I1230)</f>
        <v>3.3277900926745245E-3</v>
      </c>
      <c r="K1250" s="10">
        <f t="shared" si="183"/>
        <v>-2.6853673558883207E-3</v>
      </c>
      <c r="L1250" s="7">
        <f t="shared" si="176"/>
        <v>-2333018.7592602805</v>
      </c>
      <c r="M1250" s="7">
        <f t="shared" si="177"/>
        <v>0</v>
      </c>
      <c r="N1250" s="7">
        <f t="shared" si="178"/>
        <v>325832.3461870352</v>
      </c>
      <c r="O1250" s="7">
        <f t="shared" si="179"/>
        <v>-5565.8750272887719</v>
      </c>
      <c r="P1250" s="7">
        <f t="shared" si="180"/>
        <v>502246.80819172558</v>
      </c>
      <c r="Q1250" s="7">
        <f t="shared" si="184"/>
        <v>0</v>
      </c>
      <c r="R1250" s="7">
        <f t="shared" si="181"/>
        <v>0</v>
      </c>
      <c r="S1250" s="163">
        <f t="shared" si="182"/>
        <v>-1510505.4799088086</v>
      </c>
    </row>
    <row r="1251" spans="1:19" ht="15.75" thickBot="1" x14ac:dyDescent="0.3">
      <c r="A1251" s="104">
        <v>231</v>
      </c>
      <c r="B1251" s="133">
        <v>43150</v>
      </c>
      <c r="C1251" s="89">
        <f>LN('Historical Rates'!C1232/'Historical Rates'!C1231)</f>
        <v>-3.1257839904048363E-3</v>
      </c>
      <c r="D1251" s="89"/>
      <c r="E1251" s="89">
        <f>LN('Historical Rates'!E1232/'Historical Rates'!E1231)</f>
        <v>7.4995312828191827E-5</v>
      </c>
      <c r="F1251" s="89">
        <f>LN('Historical Rates'!F1232/'Historical Rates'!F1231)</f>
        <v>0</v>
      </c>
      <c r="G1251" s="89">
        <f>LN('Historical Rates'!G1232/'Historical Rates'!G1231)</f>
        <v>2.7108102884756962E-3</v>
      </c>
      <c r="H1251" s="89"/>
      <c r="I1251" s="89">
        <f>LN('Historical Rates'!I1232/'Historical Rates'!I1231)</f>
        <v>0</v>
      </c>
      <c r="K1251" s="10">
        <f t="shared" si="183"/>
        <v>-1.3121490744332893E-3</v>
      </c>
      <c r="L1251" s="7">
        <f t="shared" si="176"/>
        <v>-1100668.9506889121</v>
      </c>
      <c r="M1251" s="7">
        <f t="shared" si="177"/>
        <v>0</v>
      </c>
      <c r="N1251" s="7">
        <f t="shared" si="178"/>
        <v>6096.9012965341681</v>
      </c>
      <c r="O1251" s="7">
        <f t="shared" si="179"/>
        <v>0</v>
      </c>
      <c r="P1251" s="7">
        <f t="shared" si="180"/>
        <v>356494.8686138452</v>
      </c>
      <c r="Q1251" s="7">
        <f t="shared" si="184"/>
        <v>0</v>
      </c>
      <c r="R1251" s="7">
        <f t="shared" si="181"/>
        <v>0</v>
      </c>
      <c r="S1251" s="163">
        <f t="shared" si="182"/>
        <v>-738077.18077853275</v>
      </c>
    </row>
    <row r="1252" spans="1:19" ht="15.75" thickBot="1" x14ac:dyDescent="0.3">
      <c r="A1252" s="104">
        <v>232</v>
      </c>
      <c r="B1252" s="133">
        <v>43151</v>
      </c>
      <c r="C1252" s="89">
        <f>LN('Historical Rates'!C1233/'Historical Rates'!C1232)</f>
        <v>-3.1311645056526327E-4</v>
      </c>
      <c r="D1252" s="89"/>
      <c r="E1252" s="89">
        <f>LN('Historical Rates'!E1233/'Historical Rates'!E1232)</f>
        <v>-9.4435100034859186E-3</v>
      </c>
      <c r="F1252" s="89">
        <f>LN('Historical Rates'!F1233/'Historical Rates'!F1232)</f>
        <v>0</v>
      </c>
      <c r="G1252" s="89">
        <f>LN('Historical Rates'!G1233/'Historical Rates'!G1232)</f>
        <v>-8.5321048021326368E-3</v>
      </c>
      <c r="H1252" s="89"/>
      <c r="I1252" s="89">
        <f>LN('Historical Rates'!I1233/'Historical Rates'!I1232)</f>
        <v>-3.3277900926745796E-3</v>
      </c>
      <c r="K1252" s="10">
        <f t="shared" si="183"/>
        <v>-3.555643671442732E-3</v>
      </c>
      <c r="L1252" s="7">
        <f t="shared" si="176"/>
        <v>-110256.35685160354</v>
      </c>
      <c r="M1252" s="7">
        <f t="shared" si="177"/>
        <v>0</v>
      </c>
      <c r="N1252" s="7">
        <f t="shared" si="178"/>
        <v>-767729.9582173751</v>
      </c>
      <c r="O1252" s="7">
        <f t="shared" si="179"/>
        <v>0</v>
      </c>
      <c r="P1252" s="7">
        <f t="shared" si="180"/>
        <v>-1122045.1661138448</v>
      </c>
      <c r="Q1252" s="7">
        <f t="shared" si="184"/>
        <v>0</v>
      </c>
      <c r="R1252" s="7">
        <f t="shared" si="181"/>
        <v>0</v>
      </c>
      <c r="S1252" s="163">
        <f t="shared" si="182"/>
        <v>-2000031.4811828234</v>
      </c>
    </row>
    <row r="1253" spans="1:19" ht="15.75" thickBot="1" x14ac:dyDescent="0.3">
      <c r="A1253" s="104">
        <v>233</v>
      </c>
      <c r="B1253" s="133">
        <v>43152</v>
      </c>
      <c r="C1253" s="89">
        <f>LN('Historical Rates'!C1234/'Historical Rates'!C1233)</f>
        <v>-1.0339804464936141E-3</v>
      </c>
      <c r="D1253" s="89"/>
      <c r="E1253" s="89">
        <f>LN('Historical Rates'!E1234/'Historical Rates'!E1233)</f>
        <v>-6.5318341551376165E-3</v>
      </c>
      <c r="F1253" s="89">
        <f>LN('Historical Rates'!F1234/'Historical Rates'!F1233)</f>
        <v>-7.0922283094919103E-3</v>
      </c>
      <c r="G1253" s="89">
        <f>LN('Historical Rates'!G1234/'Historical Rates'!G1233)</f>
        <v>-8.8692377407796601E-3</v>
      </c>
      <c r="H1253" s="89"/>
      <c r="I1253" s="89">
        <f>LN('Historical Rates'!I1234/'Historical Rates'!I1233)</f>
        <v>-6.688988150796652E-3</v>
      </c>
      <c r="K1253" s="10">
        <f t="shared" si="183"/>
        <v>-3.6569976522988009E-3</v>
      </c>
      <c r="L1253" s="7">
        <f t="shared" si="176"/>
        <v>-364091.11332340713</v>
      </c>
      <c r="M1253" s="7">
        <f t="shared" si="177"/>
        <v>0</v>
      </c>
      <c r="N1253" s="7">
        <f t="shared" si="178"/>
        <v>-531019.16142997006</v>
      </c>
      <c r="O1253" s="7">
        <f t="shared" si="179"/>
        <v>4448.7420516949906</v>
      </c>
      <c r="P1253" s="7">
        <f t="shared" si="180"/>
        <v>-1166381.0472263338</v>
      </c>
      <c r="Q1253" s="7">
        <f t="shared" si="184"/>
        <v>0</v>
      </c>
      <c r="R1253" s="7">
        <f t="shared" si="181"/>
        <v>0</v>
      </c>
      <c r="S1253" s="163">
        <f t="shared" si="182"/>
        <v>-2057042.5799280158</v>
      </c>
    </row>
    <row r="1254" spans="1:19" ht="15.75" thickBot="1" x14ac:dyDescent="0.3">
      <c r="A1254" s="104">
        <v>234</v>
      </c>
      <c r="B1254" s="133">
        <v>43153</v>
      </c>
      <c r="C1254" s="89">
        <f>LN('Historical Rates'!C1235/'Historical Rates'!C1234)</f>
        <v>2.7861711325846274E-3</v>
      </c>
      <c r="D1254" s="89"/>
      <c r="E1254" s="89">
        <f>LN('Historical Rates'!E1235/'Historical Rates'!E1234)</f>
        <v>1.8017794269308395E-3</v>
      </c>
      <c r="F1254" s="89">
        <f>LN('Historical Rates'!F1235/'Historical Rates'!F1234)</f>
        <v>5.323881252750017E-3</v>
      </c>
      <c r="G1254" s="89">
        <f>LN('Historical Rates'!G1235/'Historical Rates'!G1234)</f>
        <v>7.6163697035079472E-4</v>
      </c>
      <c r="H1254" s="89"/>
      <c r="I1254" s="89">
        <f>LN('Historical Rates'!I1235/'Historical Rates'!I1234)</f>
        <v>0</v>
      </c>
      <c r="K1254" s="10">
        <f t="shared" si="183"/>
        <v>2.1767028232047994E-3</v>
      </c>
      <c r="L1254" s="7">
        <f t="shared" si="176"/>
        <v>981082.52724926185</v>
      </c>
      <c r="M1254" s="7">
        <f t="shared" si="177"/>
        <v>0</v>
      </c>
      <c r="N1254" s="7">
        <f t="shared" si="178"/>
        <v>146479.43864558029</v>
      </c>
      <c r="O1254" s="7">
        <f t="shared" si="179"/>
        <v>-3339.510993412503</v>
      </c>
      <c r="P1254" s="7">
        <f t="shared" si="180"/>
        <v>100161.8124407115</v>
      </c>
      <c r="Q1254" s="7">
        <f t="shared" si="184"/>
        <v>0</v>
      </c>
      <c r="R1254" s="7">
        <f t="shared" si="181"/>
        <v>0</v>
      </c>
      <c r="S1254" s="163">
        <f t="shared" si="182"/>
        <v>1224384.2673421411</v>
      </c>
    </row>
    <row r="1255" spans="1:19" ht="15.75" thickBot="1" x14ac:dyDescent="0.3">
      <c r="A1255" s="104">
        <v>235</v>
      </c>
      <c r="B1255" s="133">
        <v>43154</v>
      </c>
      <c r="C1255" s="89">
        <f>LN('Historical Rates'!C1236/'Historical Rates'!C1235)</f>
        <v>-6.254300035003741E-4</v>
      </c>
      <c r="D1255" s="89"/>
      <c r="E1255" s="89">
        <f>LN('Historical Rates'!E1236/'Historical Rates'!E1235)</f>
        <v>-3.7086000644387528E-3</v>
      </c>
      <c r="F1255" s="89">
        <f>LN('Historical Rates'!F1236/'Historical Rates'!F1235)</f>
        <v>-3.5461030067505889E-3</v>
      </c>
      <c r="G1255" s="89">
        <f>LN('Historical Rates'!G1236/'Historical Rates'!G1235)</f>
        <v>-2.1399160994048667E-3</v>
      </c>
      <c r="H1255" s="89"/>
      <c r="I1255" s="89">
        <f>LN('Historical Rates'!I1236/'Historical Rates'!I1235)</f>
        <v>0</v>
      </c>
      <c r="K1255" s="10">
        <f t="shared" si="183"/>
        <v>-1.4238731839136983E-3</v>
      </c>
      <c r="L1255" s="7">
        <f t="shared" si="176"/>
        <v>-220229.99279389175</v>
      </c>
      <c r="M1255" s="7">
        <f t="shared" si="177"/>
        <v>0</v>
      </c>
      <c r="N1255" s="7">
        <f t="shared" si="178"/>
        <v>-301498.42288148362</v>
      </c>
      <c r="O1255" s="7">
        <f t="shared" si="179"/>
        <v>2224.3640330444418</v>
      </c>
      <c r="P1255" s="7">
        <f t="shared" si="180"/>
        <v>-281417.37249011092</v>
      </c>
      <c r="Q1255" s="7">
        <f t="shared" si="184"/>
        <v>0</v>
      </c>
      <c r="R1255" s="7">
        <f t="shared" si="181"/>
        <v>0</v>
      </c>
      <c r="S1255" s="163">
        <f t="shared" si="182"/>
        <v>-800921.42413244187</v>
      </c>
    </row>
    <row r="1256" spans="1:19" ht="15.75" thickBot="1" x14ac:dyDescent="0.3">
      <c r="A1256" s="104">
        <v>236</v>
      </c>
      <c r="B1256" s="133">
        <v>43157</v>
      </c>
      <c r="C1256" s="89">
        <f>LN('Historical Rates'!C1237/'Historical Rates'!C1236)</f>
        <v>-9.3848247452938443E-5</v>
      </c>
      <c r="D1256" s="89"/>
      <c r="E1256" s="89">
        <f>LN('Historical Rates'!E1237/'Historical Rates'!E1236)</f>
        <v>9.6657686723620258E-4</v>
      </c>
      <c r="F1256" s="89">
        <f>LN('Historical Rates'!F1237/'Historical Rates'!F1236)</f>
        <v>7.0796755880617682E-3</v>
      </c>
      <c r="G1256" s="89">
        <f>LN('Historical Rates'!G1237/'Historical Rates'!G1236)</f>
        <v>4.1875985466532676E-3</v>
      </c>
      <c r="H1256" s="89"/>
      <c r="I1256" s="89">
        <f>LN('Historical Rates'!I1237/'Historical Rates'!I1236)</f>
        <v>3.3500868852820269E-3</v>
      </c>
      <c r="K1256" s="10">
        <f t="shared" si="183"/>
        <v>1.0520946159765961E-3</v>
      </c>
      <c r="L1256" s="7">
        <f t="shared" si="176"/>
        <v>-33046.382080497104</v>
      </c>
      <c r="M1256" s="7">
        <f t="shared" si="177"/>
        <v>0</v>
      </c>
      <c r="N1256" s="7">
        <f t="shared" si="178"/>
        <v>78579.894300234548</v>
      </c>
      <c r="O1256" s="7">
        <f t="shared" si="179"/>
        <v>-4440.8681061235056</v>
      </c>
      <c r="P1256" s="7">
        <f t="shared" si="180"/>
        <v>550705.2264200045</v>
      </c>
      <c r="Q1256" s="7">
        <f t="shared" si="184"/>
        <v>0</v>
      </c>
      <c r="R1256" s="7">
        <f t="shared" si="181"/>
        <v>0</v>
      </c>
      <c r="S1256" s="163">
        <f t="shared" si="182"/>
        <v>591797.87053361849</v>
      </c>
    </row>
    <row r="1257" spans="1:19" ht="15.75" thickBot="1" x14ac:dyDescent="0.3">
      <c r="A1257" s="104">
        <v>237</v>
      </c>
      <c r="B1257" s="133">
        <v>43158</v>
      </c>
      <c r="C1257" s="89">
        <f>LN('Historical Rates'!C1238/'Historical Rates'!C1237)</f>
        <v>-2.3177158959576832E-3</v>
      </c>
      <c r="D1257" s="89"/>
      <c r="E1257" s="89">
        <f>LN('Historical Rates'!E1238/'Historical Rates'!E1237)</f>
        <v>7.6242760631384156E-4</v>
      </c>
      <c r="F1257" s="89">
        <f>LN('Historical Rates'!F1238/'Historical Rates'!F1237)</f>
        <v>5.2770571008438193E-3</v>
      </c>
      <c r="G1257" s="89">
        <f>LN('Historical Rates'!G1238/'Historical Rates'!G1237)</f>
        <v>-1.1403343292109185E-3</v>
      </c>
      <c r="H1257" s="89"/>
      <c r="I1257" s="89">
        <f>LN('Historical Rates'!I1238/'Historical Rates'!I1237)</f>
        <v>0</v>
      </c>
      <c r="K1257" s="10">
        <f t="shared" si="183"/>
        <v>-1.6132024048424616E-3</v>
      </c>
      <c r="L1257" s="7">
        <f t="shared" si="176"/>
        <v>-816127.38789040782</v>
      </c>
      <c r="M1257" s="7">
        <f t="shared" si="177"/>
        <v>0</v>
      </c>
      <c r="N1257" s="7">
        <f t="shared" si="178"/>
        <v>61983.151828401795</v>
      </c>
      <c r="O1257" s="7">
        <f t="shared" si="179"/>
        <v>-3310.1396076463025</v>
      </c>
      <c r="P1257" s="7">
        <f t="shared" si="180"/>
        <v>-149963.77230680131</v>
      </c>
      <c r="Q1257" s="7">
        <f t="shared" si="184"/>
        <v>0</v>
      </c>
      <c r="R1257" s="7">
        <f t="shared" si="181"/>
        <v>0</v>
      </c>
      <c r="S1257" s="163">
        <f t="shared" si="182"/>
        <v>-907418.14797645353</v>
      </c>
    </row>
    <row r="1258" spans="1:19" ht="15.75" thickBot="1" x14ac:dyDescent="0.3">
      <c r="A1258" s="104">
        <v>238</v>
      </c>
      <c r="B1258" s="133">
        <v>43159</v>
      </c>
      <c r="C1258" s="89">
        <f>LN('Historical Rates'!C1239/'Historical Rates'!C1238)</f>
        <v>-7.2146680461279689E-4</v>
      </c>
      <c r="D1258" s="89"/>
      <c r="E1258" s="89">
        <f>LN('Historical Rates'!E1239/'Historical Rates'!E1238)</f>
        <v>-1.4491098138940013E-3</v>
      </c>
      <c r="F1258" s="89">
        <f>LN('Historical Rates'!F1239/'Historical Rates'!F1238)</f>
        <v>1.7528488274143868E-3</v>
      </c>
      <c r="G1258" s="89">
        <f>LN('Historical Rates'!G1239/'Historical Rates'!G1238)</f>
        <v>-4.3686756769551844E-3</v>
      </c>
      <c r="H1258" s="89"/>
      <c r="I1258" s="89">
        <f>LN('Historical Rates'!I1239/'Historical Rates'!I1238)</f>
        <v>-3.3500868852820854E-3</v>
      </c>
      <c r="K1258" s="10">
        <f t="shared" si="183"/>
        <v>-1.6844123491083272E-3</v>
      </c>
      <c r="L1258" s="7">
        <f t="shared" si="176"/>
        <v>-254047.02091624765</v>
      </c>
      <c r="M1258" s="7">
        <f t="shared" si="177"/>
        <v>0</v>
      </c>
      <c r="N1258" s="7">
        <f t="shared" si="178"/>
        <v>-117808.42255290238</v>
      </c>
      <c r="O1258" s="7">
        <f t="shared" si="179"/>
        <v>-1099.5094839722224</v>
      </c>
      <c r="P1258" s="7">
        <f t="shared" si="180"/>
        <v>-574518.42649910424</v>
      </c>
      <c r="Q1258" s="7">
        <f t="shared" si="184"/>
        <v>0</v>
      </c>
      <c r="R1258" s="7">
        <f t="shared" si="181"/>
        <v>0</v>
      </c>
      <c r="S1258" s="163">
        <f t="shared" si="182"/>
        <v>-947473.37945222645</v>
      </c>
    </row>
    <row r="1259" spans="1:19" ht="15.75" thickBot="1" x14ac:dyDescent="0.3">
      <c r="A1259" s="104">
        <v>239</v>
      </c>
      <c r="B1259" s="133">
        <v>43160</v>
      </c>
      <c r="C1259" s="89">
        <f>LN('Historical Rates'!C1240/'Historical Rates'!C1239)</f>
        <v>5.0705921029470897E-3</v>
      </c>
      <c r="D1259" s="89"/>
      <c r="E1259" s="89">
        <f>LN('Historical Rates'!E1240/'Historical Rates'!E1239)</f>
        <v>-4.206668026073457E-3</v>
      </c>
      <c r="F1259" s="89">
        <f>LN('Historical Rates'!F1240/'Historical Rates'!F1239)</f>
        <v>-1.7528488274143605E-3</v>
      </c>
      <c r="G1259" s="89">
        <f>LN('Historical Rates'!G1240/'Historical Rates'!G1239)</f>
        <v>-1.5291422140953533E-3</v>
      </c>
      <c r="H1259" s="89"/>
      <c r="I1259" s="89">
        <f>LN('Historical Rates'!I1240/'Historical Rates'!I1239)</f>
        <v>3.3500868852820269E-3</v>
      </c>
      <c r="K1259" s="10">
        <f t="shared" si="183"/>
        <v>2.2106869552388801E-3</v>
      </c>
      <c r="L1259" s="7">
        <f t="shared" si="176"/>
        <v>1785485.9153589264</v>
      </c>
      <c r="M1259" s="7">
        <f t="shared" si="177"/>
        <v>0</v>
      </c>
      <c r="N1259" s="7">
        <f t="shared" si="178"/>
        <v>-341989.9027691604</v>
      </c>
      <c r="O1259" s="7">
        <f t="shared" si="179"/>
        <v>1099.509483972206</v>
      </c>
      <c r="P1259" s="7">
        <f t="shared" si="180"/>
        <v>-201095.35330572238</v>
      </c>
      <c r="Q1259" s="7">
        <f t="shared" si="184"/>
        <v>0</v>
      </c>
      <c r="R1259" s="7">
        <f t="shared" si="181"/>
        <v>0</v>
      </c>
      <c r="S1259" s="163">
        <f t="shared" si="182"/>
        <v>1243500.1687680157</v>
      </c>
    </row>
    <row r="1260" spans="1:19" ht="15.75" thickBot="1" x14ac:dyDescent="0.3">
      <c r="A1260" s="104">
        <v>240</v>
      </c>
      <c r="B1260" s="133">
        <v>43161</v>
      </c>
      <c r="C1260" s="89">
        <f>LN('Historical Rates'!C1241/'Historical Rates'!C1240)</f>
        <v>3.241696000076445E-3</v>
      </c>
      <c r="D1260" s="89"/>
      <c r="E1260" s="89">
        <f>LN('Historical Rates'!E1241/'Historical Rates'!E1240)</f>
        <v>2.0436837470542079E-4</v>
      </c>
      <c r="F1260" s="89">
        <f>LN('Historical Rates'!F1241/'Historical Rates'!F1240)</f>
        <v>-5.2770571008437812E-3</v>
      </c>
      <c r="G1260" s="89">
        <f>LN('Historical Rates'!G1241/'Historical Rates'!G1240)</f>
        <v>8.8283330693060048E-5</v>
      </c>
      <c r="H1260" s="89"/>
      <c r="I1260" s="89">
        <f>LN('Historical Rates'!I1241/'Historical Rates'!I1240)</f>
        <v>6.6666913581890771E-3</v>
      </c>
      <c r="K1260" s="10">
        <f t="shared" si="183"/>
        <v>2.0853864355475055E-3</v>
      </c>
      <c r="L1260" s="7">
        <f t="shared" si="176"/>
        <v>1141484.5510148222</v>
      </c>
      <c r="M1260" s="7">
        <f t="shared" si="177"/>
        <v>0</v>
      </c>
      <c r="N1260" s="7">
        <f t="shared" si="178"/>
        <v>16614.555786527315</v>
      </c>
      <c r="O1260" s="7">
        <f t="shared" si="179"/>
        <v>3310.1396076462788</v>
      </c>
      <c r="P1260" s="7">
        <f t="shared" si="180"/>
        <v>11610.017311064687</v>
      </c>
      <c r="Q1260" s="7">
        <f t="shared" si="184"/>
        <v>0</v>
      </c>
      <c r="R1260" s="7">
        <f t="shared" si="181"/>
        <v>0</v>
      </c>
      <c r="S1260" s="163">
        <f t="shared" si="182"/>
        <v>1173019.2637200605</v>
      </c>
    </row>
    <row r="1261" spans="1:19" ht="15.75" thickBot="1" x14ac:dyDescent="0.3">
      <c r="A1261" s="104">
        <v>241</v>
      </c>
      <c r="B1261" s="133">
        <v>43164</v>
      </c>
      <c r="C1261" s="89">
        <f>LN('Historical Rates'!C1242/'Historical Rates'!C1241)</f>
        <v>2.6727181276851096E-3</v>
      </c>
      <c r="D1261" s="89"/>
      <c r="E1261" s="89">
        <f>LN('Historical Rates'!E1242/'Historical Rates'!E1241)</f>
        <v>1.3598403216412674E-2</v>
      </c>
      <c r="F1261" s="89">
        <f>LN('Historical Rates'!F1242/'Historical Rates'!F1241)</f>
        <v>0</v>
      </c>
      <c r="G1261" s="89">
        <f>LN('Historical Rates'!G1242/'Historical Rates'!G1241)</f>
        <v>1.0741619093879343E-2</v>
      </c>
      <c r="H1261" s="89"/>
      <c r="I1261" s="89">
        <f>LN('Historical Rates'!I1242/'Historical Rates'!I1241)</f>
        <v>1.3201511858535981E-2</v>
      </c>
      <c r="K1261" s="10">
        <f t="shared" si="183"/>
        <v>6.1498490708099453E-3</v>
      </c>
      <c r="L1261" s="7">
        <f t="shared" si="176"/>
        <v>941132.80575904367</v>
      </c>
      <c r="M1261" s="7">
        <f t="shared" si="177"/>
        <v>0</v>
      </c>
      <c r="N1261" s="7">
        <f t="shared" si="178"/>
        <v>1105510.7189282165</v>
      </c>
      <c r="O1261" s="7">
        <f t="shared" si="179"/>
        <v>0</v>
      </c>
      <c r="P1261" s="7">
        <f t="shared" si="180"/>
        <v>1412615.29951096</v>
      </c>
      <c r="Q1261" s="7">
        <f t="shared" si="184"/>
        <v>0</v>
      </c>
      <c r="R1261" s="7">
        <f t="shared" si="181"/>
        <v>0</v>
      </c>
      <c r="S1261" s="163">
        <f t="shared" si="182"/>
        <v>3459258.8241982199</v>
      </c>
    </row>
    <row r="1262" spans="1:19" ht="15.75" thickBot="1" x14ac:dyDescent="0.3">
      <c r="A1262" s="104">
        <v>242</v>
      </c>
      <c r="B1262" s="133">
        <v>43165</v>
      </c>
      <c r="C1262" s="89">
        <f>LN('Historical Rates'!C1243/'Historical Rates'!C1242)</f>
        <v>-2.9217066132538935E-3</v>
      </c>
      <c r="D1262" s="89"/>
      <c r="E1262" s="89">
        <f>LN('Historical Rates'!E1243/'Historical Rates'!E1242)</f>
        <v>-2.750408617431469E-3</v>
      </c>
      <c r="F1262" s="89">
        <f>LN('Historical Rates'!F1243/'Historical Rates'!F1242)</f>
        <v>-7.0796755880616884E-3</v>
      </c>
      <c r="G1262" s="89">
        <f>LN('Historical Rates'!G1243/'Historical Rates'!G1242)</f>
        <v>-9.0288200224042598E-4</v>
      </c>
      <c r="H1262" s="89"/>
      <c r="I1262" s="89">
        <f>LN('Historical Rates'!I1243/'Historical Rates'!I1242)</f>
        <v>-3.2840752011898846E-3</v>
      </c>
      <c r="K1262" s="10">
        <f t="shared" si="183"/>
        <v>-2.4297182823871358E-3</v>
      </c>
      <c r="L1262" s="7">
        <f t="shared" si="176"/>
        <v>-1028808.0565076153</v>
      </c>
      <c r="M1262" s="7">
        <f t="shared" si="177"/>
        <v>0</v>
      </c>
      <c r="N1262" s="7">
        <f t="shared" si="178"/>
        <v>-223600.23891137063</v>
      </c>
      <c r="O1262" s="7">
        <f t="shared" si="179"/>
        <v>4440.8681061234556</v>
      </c>
      <c r="P1262" s="7">
        <f t="shared" si="180"/>
        <v>-118736.74898271728</v>
      </c>
      <c r="Q1262" s="7">
        <f t="shared" si="184"/>
        <v>0</v>
      </c>
      <c r="R1262" s="7">
        <f t="shared" si="181"/>
        <v>0</v>
      </c>
      <c r="S1262" s="163">
        <f t="shared" si="182"/>
        <v>-1366704.1762955796</v>
      </c>
    </row>
    <row r="1263" spans="1:19" ht="15.75" thickBot="1" x14ac:dyDescent="0.3">
      <c r="A1263" s="104">
        <v>243</v>
      </c>
      <c r="B1263" s="133">
        <v>43166</v>
      </c>
      <c r="C1263" s="89">
        <f>LN('Historical Rates'!C1244/'Historical Rates'!C1243)</f>
        <v>-5.6499970812677732E-3</v>
      </c>
      <c r="D1263" s="89"/>
      <c r="E1263" s="89">
        <f>LN('Historical Rates'!E1244/'Historical Rates'!E1243)</f>
        <v>-3.7720131302690324E-3</v>
      </c>
      <c r="F1263" s="89">
        <f>LN('Historical Rates'!F1244/'Historical Rates'!F1243)</f>
        <v>3.5461030067507116E-3</v>
      </c>
      <c r="G1263" s="89">
        <f>LN('Historical Rates'!G1244/'Historical Rates'!G1243)</f>
        <v>-9.3680242471968905E-3</v>
      </c>
      <c r="H1263" s="89"/>
      <c r="I1263" s="89">
        <f>LN('Historical Rates'!I1244/'Historical Rates'!I1243)</f>
        <v>-6.6006840313520242E-3</v>
      </c>
      <c r="K1263" s="10">
        <f t="shared" si="183"/>
        <v>-6.2762579233988508E-3</v>
      </c>
      <c r="L1263" s="7">
        <f t="shared" ref="L1263:L1326" si="185">C1263*L$5</f>
        <v>-1989509.3128393015</v>
      </c>
      <c r="M1263" s="7">
        <f t="shared" ref="M1263:M1275" si="186">D1263*M$5</f>
        <v>0</v>
      </c>
      <c r="N1263" s="7">
        <f t="shared" ref="N1263:N1326" si="187">E1263*N$5</f>
        <v>-306653.72110876831</v>
      </c>
      <c r="O1263" s="7">
        <f t="shared" ref="O1263:O1326" si="188">F1263*O$5</f>
        <v>-2224.3640330445187</v>
      </c>
      <c r="P1263" s="7">
        <f t="shared" ref="P1263:P1326" si="189">G1263*P$5</f>
        <v>-1231975.7628829412</v>
      </c>
      <c r="Q1263" s="7">
        <f t="shared" si="184"/>
        <v>0</v>
      </c>
      <c r="R1263" s="7">
        <f t="shared" si="181"/>
        <v>0</v>
      </c>
      <c r="S1263" s="163">
        <f t="shared" si="182"/>
        <v>-3530363.1608640552</v>
      </c>
    </row>
    <row r="1264" spans="1:19" ht="15.75" thickBot="1" x14ac:dyDescent="0.3">
      <c r="A1264" s="104">
        <v>244</v>
      </c>
      <c r="B1264" s="133">
        <v>43171</v>
      </c>
      <c r="C1264" s="89">
        <f>LN('Historical Rates'!C1245/'Historical Rates'!C1244)</f>
        <v>2.3138025456310462E-3</v>
      </c>
      <c r="D1264" s="89"/>
      <c r="E1264" s="89">
        <f>LN('Historical Rates'!E1245/'Historical Rates'!E1244)</f>
        <v>8.6871426896837963E-3</v>
      </c>
      <c r="F1264" s="89">
        <f>LN('Historical Rates'!F1245/'Historical Rates'!F1244)</f>
        <v>-5.3238812527499658E-3</v>
      </c>
      <c r="G1264" s="89">
        <f>LN('Historical Rates'!G1245/'Historical Rates'!G1244)</f>
        <v>4.6364306308175765E-3</v>
      </c>
      <c r="H1264" s="89"/>
      <c r="I1264" s="89">
        <f>LN('Historical Rates'!I1245/'Historical Rates'!I1244)</f>
        <v>3.3057881344994103E-3</v>
      </c>
      <c r="K1264" s="10">
        <f t="shared" si="183"/>
        <v>3.7939167998279214E-3</v>
      </c>
      <c r="L1264" s="7">
        <f t="shared" si="185"/>
        <v>814749.39657337521</v>
      </c>
      <c r="M1264" s="7">
        <f t="shared" si="186"/>
        <v>0</v>
      </c>
      <c r="N1264" s="7">
        <f t="shared" si="187"/>
        <v>706239.49058320723</v>
      </c>
      <c r="O1264" s="7">
        <f t="shared" si="188"/>
        <v>3339.5109934124712</v>
      </c>
      <c r="P1264" s="7">
        <f t="shared" si="189"/>
        <v>609730.50589236699</v>
      </c>
      <c r="Q1264" s="7">
        <f t="shared" si="184"/>
        <v>0</v>
      </c>
      <c r="R1264" s="7">
        <f t="shared" si="181"/>
        <v>0</v>
      </c>
      <c r="S1264" s="163">
        <f t="shared" si="182"/>
        <v>2134058.9040423618</v>
      </c>
    </row>
    <row r="1265" spans="1:19" ht="15.75" thickBot="1" x14ac:dyDescent="0.3">
      <c r="A1265" s="104">
        <v>245</v>
      </c>
      <c r="B1265" s="133">
        <v>43172</v>
      </c>
      <c r="C1265" s="89">
        <f>LN('Historical Rates'!C1246/'Historical Rates'!C1245)</f>
        <v>1.1237008392830476E-3</v>
      </c>
      <c r="D1265" s="89"/>
      <c r="E1265" s="89">
        <f>LN('Historical Rates'!E1246/'Historical Rates'!E1245)</f>
        <v>-7.6224498290191874E-3</v>
      </c>
      <c r="F1265" s="89">
        <f>LN('Historical Rates'!F1246/'Historical Rates'!F1245)</f>
        <v>3.5524016043677006E-3</v>
      </c>
      <c r="G1265" s="89">
        <f>LN('Historical Rates'!G1246/'Historical Rates'!G1245)</f>
        <v>-1.1809363754018564E-2</v>
      </c>
      <c r="H1265" s="89"/>
      <c r="I1265" s="89">
        <f>LN('Historical Rates'!I1246/'Historical Rates'!I1245)</f>
        <v>-6.6225407604933824E-3</v>
      </c>
      <c r="K1265" s="10">
        <f t="shared" si="183"/>
        <v>-3.1631580229779049E-3</v>
      </c>
      <c r="L1265" s="7">
        <f t="shared" si="185"/>
        <v>395683.9715919508</v>
      </c>
      <c r="M1265" s="7">
        <f t="shared" si="186"/>
        <v>0</v>
      </c>
      <c r="N1265" s="7">
        <f t="shared" si="187"/>
        <v>-619683.05074985616</v>
      </c>
      <c r="O1265" s="7">
        <f t="shared" si="188"/>
        <v>-2228.3149543717277</v>
      </c>
      <c r="P1265" s="7">
        <f t="shared" si="189"/>
        <v>-1553032.9059910895</v>
      </c>
      <c r="Q1265" s="7">
        <f t="shared" si="184"/>
        <v>0</v>
      </c>
      <c r="R1265" s="7">
        <f t="shared" si="181"/>
        <v>0</v>
      </c>
      <c r="S1265" s="163">
        <f t="shared" si="182"/>
        <v>-1779260.3001033666</v>
      </c>
    </row>
    <row r="1266" spans="1:19" ht="15.75" thickBot="1" x14ac:dyDescent="0.3">
      <c r="A1266" s="104">
        <v>246</v>
      </c>
      <c r="B1266" s="133">
        <v>43173</v>
      </c>
      <c r="C1266" s="89">
        <f>LN('Historical Rates'!C1247/'Historical Rates'!C1246)</f>
        <v>3.2702668715450414E-3</v>
      </c>
      <c r="D1266" s="89"/>
      <c r="E1266" s="89">
        <f>LN('Historical Rates'!E1247/'Historical Rates'!E1246)</f>
        <v>4.4997295196620071E-3</v>
      </c>
      <c r="F1266" s="89">
        <f>LN('Historical Rates'!F1247/'Historical Rates'!F1246)</f>
        <v>1.7714796483822427E-3</v>
      </c>
      <c r="G1266" s="89">
        <f>LN('Historical Rates'!G1247/'Historical Rates'!G1246)</f>
        <v>5.1708715093802685E-3</v>
      </c>
      <c r="H1266" s="89"/>
      <c r="I1266" s="89">
        <f>LN('Historical Rates'!I1247/'Historical Rates'!I1246)</f>
        <v>-3.3277900926745796E-3</v>
      </c>
      <c r="K1266" s="10">
        <f t="shared" si="183"/>
        <v>3.9045027234855759E-3</v>
      </c>
      <c r="L1266" s="7">
        <f t="shared" si="185"/>
        <v>1151545.0898160127</v>
      </c>
      <c r="M1266" s="7">
        <f t="shared" si="186"/>
        <v>0</v>
      </c>
      <c r="N1266" s="7">
        <f t="shared" si="187"/>
        <v>365814.95173345512</v>
      </c>
      <c r="O1266" s="7">
        <f t="shared" si="188"/>
        <v>-1111.1960390407294</v>
      </c>
      <c r="P1266" s="7">
        <f t="shared" si="189"/>
        <v>680014.07814935746</v>
      </c>
      <c r="Q1266" s="7">
        <f t="shared" si="184"/>
        <v>0</v>
      </c>
      <c r="R1266" s="7">
        <f t="shared" si="181"/>
        <v>0</v>
      </c>
      <c r="S1266" s="163">
        <f t="shared" si="182"/>
        <v>2196262.9236597843</v>
      </c>
    </row>
    <row r="1267" spans="1:19" ht="15.75" thickBot="1" x14ac:dyDescent="0.3">
      <c r="A1267" s="104">
        <v>247</v>
      </c>
      <c r="B1267" s="133">
        <v>43174</v>
      </c>
      <c r="C1267" s="89">
        <f>LN('Historical Rates'!C1248/'Historical Rates'!C1247)</f>
        <v>1.1808945093370262E-3</v>
      </c>
      <c r="D1267" s="89"/>
      <c r="E1267" s="89">
        <f>LN('Historical Rates'!E1248/'Historical Rates'!E1247)</f>
        <v>4.5046821610181609E-3</v>
      </c>
      <c r="F1267" s="89">
        <f>LN('Historical Rates'!F1248/'Historical Rates'!F1247)</f>
        <v>1.7683470567419492E-3</v>
      </c>
      <c r="G1267" s="89">
        <f>LN('Historical Rates'!G1248/'Historical Rates'!G1247)</f>
        <v>3.9414134205310218E-3</v>
      </c>
      <c r="H1267" s="89"/>
      <c r="I1267" s="89">
        <f>LN('Historical Rates'!I1248/'Historical Rates'!I1247)</f>
        <v>6.6445427186685108E-3</v>
      </c>
      <c r="K1267" s="10">
        <f t="shared" si="183"/>
        <v>2.3098190271093671E-3</v>
      </c>
      <c r="L1267" s="7">
        <f t="shared" si="185"/>
        <v>415823.33406792511</v>
      </c>
      <c r="M1267" s="7">
        <f t="shared" si="186"/>
        <v>0</v>
      </c>
      <c r="N1267" s="7">
        <f t="shared" si="187"/>
        <v>366217.5871031452</v>
      </c>
      <c r="O1267" s="7">
        <f t="shared" si="188"/>
        <v>-1109.2310582825226</v>
      </c>
      <c r="P1267" s="7">
        <f t="shared" si="189"/>
        <v>518329.76489665936</v>
      </c>
      <c r="Q1267" s="7">
        <f t="shared" si="184"/>
        <v>0</v>
      </c>
      <c r="R1267" s="7">
        <f t="shared" si="181"/>
        <v>0</v>
      </c>
      <c r="S1267" s="163">
        <f t="shared" si="182"/>
        <v>1299261.4550094472</v>
      </c>
    </row>
    <row r="1268" spans="1:19" ht="15.75" thickBot="1" x14ac:dyDescent="0.3">
      <c r="A1268" s="104">
        <v>248</v>
      </c>
      <c r="B1268" s="133">
        <v>43175</v>
      </c>
      <c r="C1268" s="89">
        <f>LN('Historical Rates'!C1249/'Historical Rates'!C1248)</f>
        <v>-6.2134959125962025E-4</v>
      </c>
      <c r="D1268" s="89"/>
      <c r="E1268" s="89">
        <f>LN('Historical Rates'!E1249/'Historical Rates'!E1248)</f>
        <v>-1.6082830023385337E-3</v>
      </c>
      <c r="F1268" s="89">
        <f>LN('Historical Rates'!F1249/'Historical Rates'!F1248)</f>
        <v>-1.7683470567420034E-3</v>
      </c>
      <c r="G1268" s="89">
        <f>LN('Historical Rates'!G1249/'Historical Rates'!G1248)</f>
        <v>-9.3982209038078433E-4</v>
      </c>
      <c r="H1268" s="89"/>
      <c r="I1268" s="89">
        <f>LN('Historical Rates'!I1249/'Historical Rates'!I1248)</f>
        <v>6.6006840313520927E-3</v>
      </c>
      <c r="K1268" s="10">
        <f t="shared" si="183"/>
        <v>-8.3916736137606713E-4</v>
      </c>
      <c r="L1268" s="7">
        <f t="shared" si="185"/>
        <v>-218793.17467939784</v>
      </c>
      <c r="M1268" s="7">
        <f t="shared" si="186"/>
        <v>0</v>
      </c>
      <c r="N1268" s="7">
        <f t="shared" si="187"/>
        <v>-130748.74085285001</v>
      </c>
      <c r="O1268" s="7">
        <f t="shared" si="188"/>
        <v>1109.2310582825564</v>
      </c>
      <c r="P1268" s="7">
        <f t="shared" si="189"/>
        <v>-123594.68829487251</v>
      </c>
      <c r="Q1268" s="7">
        <f t="shared" si="184"/>
        <v>0</v>
      </c>
      <c r="R1268" s="7">
        <f t="shared" si="181"/>
        <v>0</v>
      </c>
      <c r="S1268" s="163">
        <f t="shared" si="182"/>
        <v>-472027.37276883784</v>
      </c>
    </row>
    <row r="1269" spans="1:19" ht="15.75" thickBot="1" x14ac:dyDescent="0.3">
      <c r="A1269" s="104">
        <v>249</v>
      </c>
      <c r="B1269" s="133">
        <v>43178</v>
      </c>
      <c r="C1269" s="89">
        <f>LN('Historical Rates'!C1250/'Historical Rates'!C1249)</f>
        <v>2.9169919830130428E-3</v>
      </c>
      <c r="D1269" s="89"/>
      <c r="E1269" s="89">
        <f>LN('Historical Rates'!E1250/'Historical Rates'!E1249)</f>
        <v>-1.5090922838566088E-4</v>
      </c>
      <c r="F1269" s="89">
        <f>LN('Historical Rates'!F1250/'Historical Rates'!F1249)</f>
        <v>-7.104825623744683E-3</v>
      </c>
      <c r="G1269" s="89">
        <f>LN('Historical Rates'!G1250/'Historical Rates'!G1249)</f>
        <v>-1.2054393227402145E-3</v>
      </c>
      <c r="H1269" s="89"/>
      <c r="I1269" s="89">
        <f>LN('Historical Rates'!I1250/'Historical Rates'!I1249)</f>
        <v>3.2840752011897975E-3</v>
      </c>
      <c r="K1269" s="10">
        <f t="shared" si="183"/>
        <v>1.5303435021575026E-3</v>
      </c>
      <c r="L1269" s="7">
        <f t="shared" si="185"/>
        <v>1027147.9139206634</v>
      </c>
      <c r="M1269" s="7">
        <f t="shared" si="186"/>
        <v>0</v>
      </c>
      <c r="N1269" s="7">
        <f t="shared" si="187"/>
        <v>-12268.482329173454</v>
      </c>
      <c r="O1269" s="7">
        <f t="shared" si="188"/>
        <v>4456.6439690063271</v>
      </c>
      <c r="P1269" s="7">
        <f t="shared" si="189"/>
        <v>-158525.63892395311</v>
      </c>
      <c r="Q1269" s="7">
        <f t="shared" si="184"/>
        <v>0</v>
      </c>
      <c r="R1269" s="7">
        <f t="shared" si="181"/>
        <v>0</v>
      </c>
      <c r="S1269" s="163">
        <f t="shared" si="182"/>
        <v>860810.43663654313</v>
      </c>
    </row>
    <row r="1270" spans="1:19" ht="15.75" thickBot="1" x14ac:dyDescent="0.3">
      <c r="A1270" s="104">
        <v>250</v>
      </c>
      <c r="B1270" s="133">
        <v>43179</v>
      </c>
      <c r="C1270" s="89">
        <f>LN('Historical Rates'!C1251/'Historical Rates'!C1250)</f>
        <v>-6.5908340304490966E-3</v>
      </c>
      <c r="D1270" s="89"/>
      <c r="E1270" s="89">
        <f>LN('Historical Rates'!E1251/'Historical Rates'!E1250)</f>
        <v>-9.3503498957545582E-3</v>
      </c>
      <c r="F1270" s="89">
        <f>LN('Historical Rates'!F1251/'Historical Rates'!F1250)</f>
        <v>-8.952611272114051E-3</v>
      </c>
      <c r="G1270" s="89">
        <f>LN('Historical Rates'!G1251/'Historical Rates'!G1250)</f>
        <v>-1.0676942147081713E-2</v>
      </c>
      <c r="H1270" s="89"/>
      <c r="I1270" s="89">
        <f>LN('Historical Rates'!I1251/'Historical Rates'!I1250)</f>
        <v>-9.8847592325419734E-3</v>
      </c>
      <c r="K1270" s="10">
        <f t="shared" si="183"/>
        <v>-7.9635431811089542E-3</v>
      </c>
      <c r="L1270" s="7">
        <f t="shared" si="185"/>
        <v>-2320802.2047357261</v>
      </c>
      <c r="M1270" s="7">
        <f t="shared" si="186"/>
        <v>0</v>
      </c>
      <c r="N1270" s="7">
        <f t="shared" si="187"/>
        <v>-760156.31180944806</v>
      </c>
      <c r="O1270" s="7">
        <f t="shared" si="188"/>
        <v>5615.7044726589811</v>
      </c>
      <c r="P1270" s="7">
        <f t="shared" si="189"/>
        <v>-1404109.7247206522</v>
      </c>
      <c r="Q1270" s="7">
        <f t="shared" si="184"/>
        <v>0</v>
      </c>
      <c r="R1270" s="7">
        <f t="shared" si="181"/>
        <v>0</v>
      </c>
      <c r="S1270" s="163">
        <f t="shared" si="182"/>
        <v>-4479452.5367931668</v>
      </c>
    </row>
    <row r="1271" spans="1:19" ht="15.75" thickBot="1" x14ac:dyDescent="0.3">
      <c r="A1271" s="104">
        <v>251</v>
      </c>
      <c r="B1271" s="133">
        <v>43185</v>
      </c>
      <c r="C1271" s="89">
        <f>LN('Historical Rates'!C1252/'Historical Rates'!C1251)</f>
        <v>-8.1130843530286424E-4</v>
      </c>
      <c r="D1271" s="89"/>
      <c r="E1271" s="89">
        <f>LN('Historical Rates'!E1252/'Historical Rates'!E1251)</f>
        <v>1.5475755628869034E-3</v>
      </c>
      <c r="F1271" s="89">
        <f>LN('Historical Rates'!F1252/'Historical Rates'!F1251)</f>
        <v>-3.6036075032985443E-3</v>
      </c>
      <c r="G1271" s="89">
        <f>LN('Historical Rates'!G1252/'Historical Rates'!G1251)</f>
        <v>1.2777655701790933E-3</v>
      </c>
      <c r="H1271" s="89"/>
      <c r="I1271" s="89">
        <f>LN('Historical Rates'!I1252/'Historical Rates'!I1251)</f>
        <v>-3.3167526259940379E-3</v>
      </c>
      <c r="K1271" s="10">
        <f t="shared" si="183"/>
        <v>1.8539597762314128E-5</v>
      </c>
      <c r="L1271" s="7">
        <f t="shared" si="185"/>
        <v>-285682.57016832824</v>
      </c>
      <c r="M1271" s="7">
        <f t="shared" si="186"/>
        <v>0</v>
      </c>
      <c r="N1271" s="7">
        <f t="shared" si="187"/>
        <v>125813.40219842174</v>
      </c>
      <c r="O1271" s="7">
        <f t="shared" si="188"/>
        <v>2260.4348785940779</v>
      </c>
      <c r="P1271" s="7">
        <f t="shared" si="189"/>
        <v>168037.16254021987</v>
      </c>
      <c r="Q1271" s="7">
        <f t="shared" si="184"/>
        <v>0</v>
      </c>
      <c r="R1271" s="7">
        <f t="shared" si="181"/>
        <v>0</v>
      </c>
      <c r="S1271" s="163">
        <f t="shared" si="182"/>
        <v>10428.429448907438</v>
      </c>
    </row>
    <row r="1272" spans="1:19" ht="15.75" thickBot="1" x14ac:dyDescent="0.3">
      <c r="A1272" s="104">
        <v>252</v>
      </c>
      <c r="B1272" s="133">
        <v>43186</v>
      </c>
      <c r="C1272" s="89">
        <f>LN('Historical Rates'!C1253/'Historical Rates'!C1252)</f>
        <v>-3.3771139038169173E-3</v>
      </c>
      <c r="D1272" s="89"/>
      <c r="E1272" s="89">
        <f>LN('Historical Rates'!E1253/'Historical Rates'!E1252)</f>
        <v>3.896371693956097E-3</v>
      </c>
      <c r="F1272" s="89">
        <f>LN('Historical Rates'!F1253/'Historical Rates'!F1252)</f>
        <v>1.2556218775412464E-2</v>
      </c>
      <c r="G1272" s="89">
        <f>LN('Historical Rates'!G1253/'Historical Rates'!G1252)</f>
        <v>2.6395021033467064E-3</v>
      </c>
      <c r="H1272" s="89"/>
      <c r="I1272" s="89">
        <f>LN('Historical Rates'!I1253/'Historical Rates'!I1252)</f>
        <v>9.9174366573461445E-3</v>
      </c>
      <c r="K1272" s="10">
        <f t="shared" si="183"/>
        <v>-9.4785546339640962E-4</v>
      </c>
      <c r="L1272" s="7">
        <f t="shared" si="185"/>
        <v>-1189168.6784119983</v>
      </c>
      <c r="M1272" s="7">
        <f t="shared" si="186"/>
        <v>0</v>
      </c>
      <c r="N1272" s="7">
        <f t="shared" si="187"/>
        <v>316763.71144797484</v>
      </c>
      <c r="O1272" s="7">
        <f t="shared" si="188"/>
        <v>-7876.1393512529767</v>
      </c>
      <c r="P1272" s="7">
        <f t="shared" si="189"/>
        <v>347117.22894768277</v>
      </c>
      <c r="Q1272" s="7">
        <f t="shared" si="184"/>
        <v>0</v>
      </c>
      <c r="R1272" s="7">
        <f t="shared" si="181"/>
        <v>0</v>
      </c>
      <c r="S1272" s="163">
        <f t="shared" si="182"/>
        <v>-533163.87736759358</v>
      </c>
    </row>
    <row r="1273" spans="1:19" ht="15.75" thickBot="1" x14ac:dyDescent="0.3">
      <c r="A1273" s="104">
        <v>253</v>
      </c>
      <c r="B1273" s="133">
        <v>43187</v>
      </c>
      <c r="C1273" s="89">
        <f>LN('Historical Rates'!C1254/'Historical Rates'!C1253)</f>
        <v>-1.128243820321015E-3</v>
      </c>
      <c r="D1273" s="89"/>
      <c r="E1273" s="89">
        <f>LN('Historical Rates'!E1254/'Historical Rates'!E1253)</f>
        <v>-4.0411184345056728E-4</v>
      </c>
      <c r="F1273" s="89">
        <f>LN('Historical Rates'!F1254/'Historical Rates'!F1253)</f>
        <v>-5.3619431413853991E-3</v>
      </c>
      <c r="G1273" s="89">
        <f>LN('Historical Rates'!G1254/'Historical Rates'!G1253)</f>
        <v>-2.4019583050922224E-3</v>
      </c>
      <c r="H1273" s="89"/>
      <c r="I1273" s="89">
        <f>LN('Historical Rates'!I1254/'Historical Rates'!I1253)</f>
        <v>-6.6006840313520242E-3</v>
      </c>
      <c r="K1273" s="10">
        <f t="shared" si="183"/>
        <v>-1.3202814177049383E-3</v>
      </c>
      <c r="L1273" s="7">
        <f t="shared" si="185"/>
        <v>-397283.67207906331</v>
      </c>
      <c r="M1273" s="7">
        <f t="shared" si="186"/>
        <v>0</v>
      </c>
      <c r="N1273" s="7">
        <f t="shared" si="187"/>
        <v>-32853.120139961429</v>
      </c>
      <c r="O1273" s="7">
        <f t="shared" si="188"/>
        <v>3363.3860742968195</v>
      </c>
      <c r="P1273" s="7">
        <f t="shared" si="189"/>
        <v>-315878.17636300932</v>
      </c>
      <c r="Q1273" s="7">
        <f t="shared" si="184"/>
        <v>0</v>
      </c>
      <c r="R1273" s="7">
        <f t="shared" si="181"/>
        <v>0</v>
      </c>
      <c r="S1273" s="163">
        <f t="shared" si="182"/>
        <v>-742651.58250773721</v>
      </c>
    </row>
    <row r="1274" spans="1:19" ht="15.75" thickBot="1" x14ac:dyDescent="0.3">
      <c r="A1274" s="104">
        <v>254</v>
      </c>
      <c r="B1274" s="133">
        <v>43188</v>
      </c>
      <c r="C1274" s="89">
        <f>LN('Historical Rates'!C1255/'Historical Rates'!C1254)</f>
        <v>1.3474768188971589E-3</v>
      </c>
      <c r="D1274" s="89"/>
      <c r="E1274" s="89">
        <f>LN('Historical Rates'!E1255/'Historical Rates'!E1254)</f>
        <v>-3.5373187493014453E-4</v>
      </c>
      <c r="F1274" s="89">
        <f>LN('Historical Rates'!F1255/'Historical Rates'!F1254)</f>
        <v>-5.3908486348764233E-3</v>
      </c>
      <c r="G1274" s="89">
        <f>LN('Historical Rates'!G1255/'Historical Rates'!G1254)</f>
        <v>-2.4375030647039962E-3</v>
      </c>
      <c r="H1274" s="89"/>
      <c r="I1274" s="89">
        <f>LN('Historical Rates'!I1255/'Historical Rates'!I1254)</f>
        <v>0</v>
      </c>
      <c r="K1274" s="10">
        <f t="shared" si="183"/>
        <v>2.2854033339086001E-4</v>
      </c>
      <c r="L1274" s="7">
        <f t="shared" si="185"/>
        <v>474481.25042737892</v>
      </c>
      <c r="M1274" s="7">
        <f t="shared" si="186"/>
        <v>0</v>
      </c>
      <c r="N1274" s="7">
        <f t="shared" si="187"/>
        <v>-28757.374901919702</v>
      </c>
      <c r="O1274" s="7">
        <f t="shared" si="188"/>
        <v>3381.517623198934</v>
      </c>
      <c r="P1274" s="7">
        <f t="shared" si="189"/>
        <v>-320552.61797243502</v>
      </c>
      <c r="Q1274" s="7">
        <f t="shared" si="184"/>
        <v>0</v>
      </c>
      <c r="R1274" s="7">
        <f t="shared" si="181"/>
        <v>0</v>
      </c>
      <c r="S1274" s="163">
        <f t="shared" si="182"/>
        <v>128552.77517622313</v>
      </c>
    </row>
    <row r="1275" spans="1:19" ht="15.75" thickBot="1" x14ac:dyDescent="0.3">
      <c r="A1275" s="104">
        <v>255</v>
      </c>
      <c r="B1275" s="133">
        <v>43189</v>
      </c>
      <c r="C1275" s="89">
        <f>LN('Historical Rates'!C1256/'Historical Rates'!C1255)</f>
        <v>-9.7125409060698433E-4</v>
      </c>
      <c r="D1275" s="89"/>
      <c r="E1275" s="89">
        <f>LN('Historical Rates'!E1256/'Historical Rates'!E1255)</f>
        <v>-7.8393967626253936E-3</v>
      </c>
      <c r="F1275" s="89">
        <f>LN('Historical Rates'!F1256/'Historical Rates'!F1255)</f>
        <v>-3.6101122240996741E-3</v>
      </c>
      <c r="G1275" s="89">
        <f>LN('Historical Rates'!G1256/'Historical Rates'!G1255)</f>
        <v>-8.9386404036226816E-3</v>
      </c>
      <c r="H1275" s="89"/>
      <c r="I1275" s="89">
        <f>LN('Historical Rates'!I1256/'Historical Rates'!I1255)</f>
        <v>-9.9834439841831497E-3</v>
      </c>
      <c r="K1275" s="10">
        <f t="shared" si="183"/>
        <v>-3.8268209762740519E-3</v>
      </c>
      <c r="L1275" s="7">
        <f t="shared" si="185"/>
        <v>-342003.54984294594</v>
      </c>
      <c r="M1275" s="7">
        <f t="shared" si="186"/>
        <v>0</v>
      </c>
      <c r="N1275" s="7">
        <f t="shared" si="187"/>
        <v>-637320.20687203936</v>
      </c>
      <c r="O1275" s="7">
        <f t="shared" si="188"/>
        <v>2264.5150948110027</v>
      </c>
      <c r="P1275" s="7">
        <f t="shared" si="189"/>
        <v>-1175508.0943224942</v>
      </c>
      <c r="Q1275" s="7">
        <f t="shared" si="184"/>
        <v>0</v>
      </c>
      <c r="R1275" s="7">
        <f t="shared" si="181"/>
        <v>0</v>
      </c>
      <c r="S1275" s="163">
        <f t="shared" si="182"/>
        <v>-2152567.3359426684</v>
      </c>
    </row>
    <row r="1276" spans="1:19" ht="15.75" thickBot="1" x14ac:dyDescent="0.3">
      <c r="C1276" s="89"/>
      <c r="E1276" s="89"/>
      <c r="F1276" s="89"/>
      <c r="G1276" s="89"/>
      <c r="I1276" s="89"/>
      <c r="K1276" s="10"/>
      <c r="L1276" s="7">
        <f t="shared" si="185"/>
        <v>0</v>
      </c>
      <c r="N1276" s="7">
        <f t="shared" si="187"/>
        <v>0</v>
      </c>
      <c r="O1276" s="7">
        <f t="shared" si="188"/>
        <v>0</v>
      </c>
      <c r="P1276" s="7">
        <f t="shared" si="189"/>
        <v>0</v>
      </c>
      <c r="R1276" s="7">
        <f t="shared" si="181"/>
        <v>0</v>
      </c>
      <c r="S1276" s="163"/>
    </row>
    <row r="1277" spans="1:19" s="166" customFormat="1" ht="15.75" thickBot="1" x14ac:dyDescent="0.3">
      <c r="A1277" s="164">
        <v>1</v>
      </c>
      <c r="B1277" s="153">
        <v>42899</v>
      </c>
      <c r="C1277" s="165"/>
      <c r="E1277" s="165"/>
      <c r="F1277" s="165"/>
      <c r="G1277" s="165"/>
      <c r="I1277" s="165"/>
      <c r="K1277" s="167"/>
      <c r="L1277" s="168">
        <f t="shared" si="185"/>
        <v>0</v>
      </c>
      <c r="N1277" s="168">
        <f t="shared" si="187"/>
        <v>0</v>
      </c>
      <c r="O1277" s="168">
        <f t="shared" si="188"/>
        <v>0</v>
      </c>
      <c r="P1277" s="168">
        <f t="shared" si="189"/>
        <v>0</v>
      </c>
      <c r="R1277" s="168">
        <f t="shared" ref="R1277:R1340" si="190">I1277*R$5</f>
        <v>0</v>
      </c>
      <c r="S1277" s="169"/>
    </row>
    <row r="1278" spans="1:19" ht="15.75" thickBot="1" x14ac:dyDescent="0.3">
      <c r="A1278" s="8">
        <v>2</v>
      </c>
      <c r="B1278" s="133">
        <v>42900</v>
      </c>
      <c r="C1278" s="89">
        <f>LN('Historical Rates'!C1259/'Historical Rates'!C1258)</f>
        <v>-1.3600065352351758E-3</v>
      </c>
      <c r="E1278" s="89">
        <f>LN('Historical Rates'!E1259/'Historical Rates'!E1258)</f>
        <v>-2.4262269984521145E-3</v>
      </c>
      <c r="F1278" s="89">
        <f>LN('Historical Rates'!F1259/'Historical Rates'!F1258)</f>
        <v>1.8034269991507267E-3</v>
      </c>
      <c r="G1278" s="89">
        <f>LN('Historical Rates'!G1259/'Historical Rates'!G1258)</f>
        <v>-1.5602774951885418E-3</v>
      </c>
      <c r="I1278" s="89">
        <f>LN('Historical Rates'!I1259/'Historical Rates'!I1258)</f>
        <v>-3.4782643763246971E-3</v>
      </c>
      <c r="K1278" s="10">
        <f>SUMPRODUCT(C1278:I1278,$L$6:$R$6)</f>
        <v>-1.5688313337276002E-3</v>
      </c>
      <c r="L1278" s="7">
        <f t="shared" si="185"/>
        <v>-478893.28586441779</v>
      </c>
      <c r="N1278" s="7">
        <f t="shared" si="187"/>
        <v>-197245.21406340739</v>
      </c>
      <c r="O1278" s="7">
        <f t="shared" si="188"/>
        <v>-1131.2356537572764</v>
      </c>
      <c r="P1278" s="7">
        <f t="shared" si="189"/>
        <v>-205189.91056402936</v>
      </c>
      <c r="R1278" s="7">
        <f t="shared" si="190"/>
        <v>0</v>
      </c>
      <c r="S1278" s="163">
        <f t="shared" ref="S1278:S1340" si="191">SUM(L1278:R1278)</f>
        <v>-882459.64614561177</v>
      </c>
    </row>
    <row r="1279" spans="1:19" ht="15.75" thickBot="1" x14ac:dyDescent="0.3">
      <c r="A1279" s="8">
        <v>3</v>
      </c>
      <c r="B1279" s="133">
        <v>42901</v>
      </c>
      <c r="C1279" s="89">
        <f>LN('Historical Rates'!C1260/'Historical Rates'!C1259)</f>
        <v>9.8065585259648601E-4</v>
      </c>
      <c r="E1279" s="89">
        <f>LN('Historical Rates'!E1260/'Historical Rates'!E1259)</f>
        <v>9.8812842415628563E-4</v>
      </c>
      <c r="F1279" s="89">
        <f>LN('Historical Rates'!F1260/'Historical Rates'!F1259)</f>
        <v>-1.8034269991506827E-3</v>
      </c>
      <c r="G1279" s="89">
        <f>LN('Historical Rates'!G1260/'Historical Rates'!G1259)</f>
        <v>-1.5013867664882856E-3</v>
      </c>
      <c r="I1279" s="89">
        <f>LN('Historical Rates'!I1260/'Historical Rates'!I1259)</f>
        <v>0</v>
      </c>
      <c r="K1279" s="10">
        <f>SUMPRODUCT(C1279:I1279,$L$6:$R$6)</f>
        <v>4.0770517590593388E-4</v>
      </c>
      <c r="L1279" s="7">
        <f t="shared" si="185"/>
        <v>345314.1520903749</v>
      </c>
      <c r="N1279" s="7">
        <f t="shared" si="187"/>
        <v>80331.973335219125</v>
      </c>
      <c r="O1279" s="7">
        <f t="shared" si="188"/>
        <v>1131.2356537572487</v>
      </c>
      <c r="P1279" s="7">
        <f t="shared" si="189"/>
        <v>-197445.27322078811</v>
      </c>
      <c r="R1279" s="7">
        <f t="shared" si="190"/>
        <v>0</v>
      </c>
      <c r="S1279" s="163">
        <f t="shared" si="191"/>
        <v>229332.08785856317</v>
      </c>
    </row>
    <row r="1280" spans="1:19" ht="15.75" thickBot="1" x14ac:dyDescent="0.3">
      <c r="A1280" s="8">
        <v>4</v>
      </c>
      <c r="B1280" s="133">
        <v>42902</v>
      </c>
      <c r="C1280" s="89">
        <f>LN('Historical Rates'!C1261/'Historical Rates'!C1260)</f>
        <v>4.3538685637274765E-3</v>
      </c>
      <c r="E1280" s="89">
        <f>LN('Historical Rates'!E1261/'Historical Rates'!E1260)</f>
        <v>3.3856224225899887E-4</v>
      </c>
      <c r="F1280" s="89">
        <f>LN('Historical Rates'!F1261/'Historical Rates'!F1260)</f>
        <v>-1.8066852249489244E-3</v>
      </c>
      <c r="G1280" s="89">
        <f>LN('Historical Rates'!G1261/'Historical Rates'!G1260)</f>
        <v>-4.9073734269111278E-4</v>
      </c>
      <c r="I1280" s="89">
        <f>LN('Historical Rates'!I1261/'Historical Rates'!I1260)</f>
        <v>6.944472352810995E-3</v>
      </c>
      <c r="K1280" s="10">
        <f t="shared" ref="K1280:K1341" si="192">SUMPRODUCT(C1280:I1280,$L$6:$R$6)</f>
        <v>2.661766904503416E-3</v>
      </c>
      <c r="L1280" s="7">
        <f t="shared" si="185"/>
        <v>1533109.1202033777</v>
      </c>
      <c r="N1280" s="7">
        <f t="shared" si="187"/>
        <v>27524.127788029571</v>
      </c>
      <c r="O1280" s="7">
        <f t="shared" si="188"/>
        <v>1133.2794410537119</v>
      </c>
      <c r="P1280" s="7">
        <f t="shared" si="189"/>
        <v>-64536.181395765816</v>
      </c>
      <c r="R1280" s="7">
        <f t="shared" si="190"/>
        <v>0</v>
      </c>
      <c r="S1280" s="163">
        <f t="shared" si="191"/>
        <v>1497230.3460366952</v>
      </c>
    </row>
    <row r="1281" spans="1:19" ht="15.75" thickBot="1" x14ac:dyDescent="0.3">
      <c r="A1281" s="8">
        <v>5</v>
      </c>
      <c r="B1281" s="133">
        <v>42905</v>
      </c>
      <c r="C1281" s="89">
        <f>LN('Historical Rates'!C1262/'Historical Rates'!C1261)</f>
        <v>6.4329083532534579E-3</v>
      </c>
      <c r="E1281" s="89">
        <f>LN('Historical Rates'!E1262/'Historical Rates'!E1261)</f>
        <v>7.6714860656380609E-3</v>
      </c>
      <c r="F1281" s="89">
        <f>LN('Historical Rates'!F1262/'Historical Rates'!F1261)</f>
        <v>1.8066852249490513E-3</v>
      </c>
      <c r="G1281" s="89">
        <f>LN('Historical Rates'!G1262/'Historical Rates'!G1261)</f>
        <v>7.2749824143531249E-3</v>
      </c>
      <c r="I1281" s="89">
        <f>LN('Historical Rates'!I1262/'Historical Rates'!I1261)</f>
        <v>-6.9444723528110461E-3</v>
      </c>
      <c r="K1281" s="10">
        <f t="shared" si="192"/>
        <v>6.8346423234841216E-3</v>
      </c>
      <c r="L1281" s="7">
        <f t="shared" si="185"/>
        <v>2265192.5113150217</v>
      </c>
      <c r="N1281" s="7">
        <f t="shared" si="187"/>
        <v>623669.55448381184</v>
      </c>
      <c r="O1281" s="7">
        <f t="shared" si="188"/>
        <v>-1133.2794410537913</v>
      </c>
      <c r="P1281" s="7">
        <f t="shared" si="189"/>
        <v>956722.7596111818</v>
      </c>
      <c r="R1281" s="7">
        <f t="shared" si="190"/>
        <v>0</v>
      </c>
      <c r="S1281" s="163">
        <f t="shared" si="191"/>
        <v>3844451.5459689614</v>
      </c>
    </row>
    <row r="1282" spans="1:19" ht="15.75" thickBot="1" x14ac:dyDescent="0.3">
      <c r="A1282" s="8">
        <v>6</v>
      </c>
      <c r="B1282" s="133">
        <v>42906</v>
      </c>
      <c r="C1282" s="89">
        <f>LN('Historical Rates'!C1263/'Historical Rates'!C1262)</f>
        <v>-4.3800645195457094E-4</v>
      </c>
      <c r="E1282" s="89">
        <f>LN('Historical Rates'!E1263/'Historical Rates'!E1262)</f>
        <v>1.0911381092365701E-3</v>
      </c>
      <c r="F1282" s="89">
        <f>LN('Historical Rates'!F1263/'Historical Rates'!F1262)</f>
        <v>-5.4298775943693997E-3</v>
      </c>
      <c r="G1282" s="89">
        <f>LN('Historical Rates'!G1263/'Historical Rates'!G1262)</f>
        <v>1.7040963286392135E-3</v>
      </c>
      <c r="I1282" s="89">
        <f>LN('Historical Rates'!I1263/'Historical Rates'!I1262)</f>
        <v>3.4782643763247925E-3</v>
      </c>
      <c r="K1282" s="10">
        <f t="shared" si="192"/>
        <v>2.8797121933473151E-4</v>
      </c>
      <c r="L1282" s="7">
        <f t="shared" si="185"/>
        <v>-154233.33901117451</v>
      </c>
      <c r="N1282" s="7">
        <f t="shared" si="187"/>
        <v>88706.361798140148</v>
      </c>
      <c r="O1282" s="7">
        <f t="shared" si="188"/>
        <v>3405.9993186200932</v>
      </c>
      <c r="P1282" s="7">
        <f t="shared" si="189"/>
        <v>224103.32414857921</v>
      </c>
      <c r="R1282" s="7">
        <f t="shared" si="190"/>
        <v>0</v>
      </c>
      <c r="S1282" s="163">
        <f t="shared" si="191"/>
        <v>161982.34625416494</v>
      </c>
    </row>
    <row r="1283" spans="1:19" ht="15.75" thickBot="1" x14ac:dyDescent="0.3">
      <c r="A1283" s="8">
        <v>7</v>
      </c>
      <c r="B1283" s="133">
        <v>42907</v>
      </c>
      <c r="C1283" s="89">
        <f>LN('Historical Rates'!C1264/'Historical Rates'!C1263)</f>
        <v>6.7365524220272194E-3</v>
      </c>
      <c r="E1283" s="89">
        <f>LN('Historical Rates'!E1264/'Historical Rates'!E1263)</f>
        <v>3.7957064829385657E-3</v>
      </c>
      <c r="F1283" s="89">
        <f>LN('Historical Rates'!F1264/'Historical Rates'!F1263)</f>
        <v>-9.1158334080093818E-3</v>
      </c>
      <c r="G1283" s="89">
        <f>LN('Historical Rates'!G1264/'Historical Rates'!G1263)</f>
        <v>5.185679768327886E-3</v>
      </c>
      <c r="I1283" s="89">
        <f>LN('Historical Rates'!I1264/'Historical Rates'!I1263)</f>
        <v>0</v>
      </c>
      <c r="K1283" s="10">
        <f t="shared" si="192"/>
        <v>5.9882726356200022E-3</v>
      </c>
      <c r="L1283" s="7">
        <f t="shared" si="185"/>
        <v>2372113.3988702884</v>
      </c>
      <c r="N1283" s="7">
        <f t="shared" si="187"/>
        <v>308579.92192269192</v>
      </c>
      <c r="O1283" s="7">
        <f t="shared" si="188"/>
        <v>5718.088821842045</v>
      </c>
      <c r="P1283" s="7">
        <f t="shared" si="189"/>
        <v>681961.49156680435</v>
      </c>
      <c r="R1283" s="7">
        <f t="shared" si="190"/>
        <v>0</v>
      </c>
      <c r="S1283" s="163">
        <f t="shared" si="191"/>
        <v>3368372.9011816266</v>
      </c>
    </row>
    <row r="1284" spans="1:19" ht="15.75" thickBot="1" x14ac:dyDescent="0.3">
      <c r="A1284" s="8">
        <v>8</v>
      </c>
      <c r="B1284" s="133">
        <v>42908</v>
      </c>
      <c r="C1284" s="89">
        <f>LN('Historical Rates'!C1265/'Historical Rates'!C1264)</f>
        <v>1.4074306396511268E-2</v>
      </c>
      <c r="E1284" s="89">
        <f>LN('Historical Rates'!E1265/'Historical Rates'!E1264)</f>
        <v>1.2980186395800496E-2</v>
      </c>
      <c r="F1284" s="89">
        <f>LN('Historical Rates'!F1265/'Historical Rates'!F1264)</f>
        <v>1.8298266770761572E-3</v>
      </c>
      <c r="G1284" s="89">
        <f>LN('Historical Rates'!G1265/'Historical Rates'!G1264)</f>
        <v>1.3579083287527667E-2</v>
      </c>
      <c r="I1284" s="89">
        <f>LN('Historical Rates'!I1265/'Historical Rates'!I1264)</f>
        <v>2.061928720273561E-2</v>
      </c>
      <c r="K1284" s="10">
        <f t="shared" si="192"/>
        <v>1.3859316896459146E-2</v>
      </c>
      <c r="L1284" s="7">
        <f t="shared" si="185"/>
        <v>4955925.329669361</v>
      </c>
      <c r="N1284" s="7">
        <f t="shared" si="187"/>
        <v>1055251.4854776596</v>
      </c>
      <c r="O1284" s="7">
        <f t="shared" si="188"/>
        <v>-1147.7953797295611</v>
      </c>
      <c r="P1284" s="7">
        <f t="shared" si="189"/>
        <v>1785766.2460052443</v>
      </c>
      <c r="R1284" s="7">
        <f t="shared" si="190"/>
        <v>0</v>
      </c>
      <c r="S1284" s="163">
        <f t="shared" si="191"/>
        <v>7795795.2657725355</v>
      </c>
    </row>
    <row r="1285" spans="1:19" ht="15.75" thickBot="1" x14ac:dyDescent="0.3">
      <c r="A1285" s="8">
        <v>9</v>
      </c>
      <c r="B1285" s="133">
        <v>42909</v>
      </c>
      <c r="C1285" s="89">
        <f>LN('Historical Rates'!C1266/'Historical Rates'!C1265)</f>
        <v>4.1290144453670257E-3</v>
      </c>
      <c r="E1285" s="89">
        <f>LN('Historical Rates'!E1266/'Historical Rates'!E1265)</f>
        <v>5.6484932193687186E-3</v>
      </c>
      <c r="F1285" s="89">
        <f>LN('Historical Rates'!F1266/'Historical Rates'!F1265)</f>
        <v>1.8264845260345028E-3</v>
      </c>
      <c r="G1285" s="89">
        <f>LN('Historical Rates'!G1266/'Historical Rates'!G1265)</f>
        <v>3.9013108433698647E-3</v>
      </c>
      <c r="I1285" s="89">
        <f>LN('Historical Rates'!I1266/'Historical Rates'!I1265)</f>
        <v>3.3955890011383287E-3</v>
      </c>
      <c r="K1285" s="10">
        <f t="shared" si="192"/>
        <v>4.3112363855395356E-3</v>
      </c>
      <c r="L1285" s="7">
        <f t="shared" si="185"/>
        <v>1453932.2009813224</v>
      </c>
      <c r="N1285" s="7">
        <f t="shared" si="187"/>
        <v>459206.1068073542</v>
      </c>
      <c r="O1285" s="7">
        <f t="shared" si="188"/>
        <v>-1145.6989486456625</v>
      </c>
      <c r="P1285" s="7">
        <f t="shared" si="189"/>
        <v>513055.93107770104</v>
      </c>
      <c r="R1285" s="7">
        <f t="shared" si="190"/>
        <v>0</v>
      </c>
      <c r="S1285" s="163">
        <f t="shared" si="191"/>
        <v>2425048.5399177317</v>
      </c>
    </row>
    <row r="1286" spans="1:19" ht="15.75" thickBot="1" x14ac:dyDescent="0.3">
      <c r="A1286" s="8">
        <v>10</v>
      </c>
      <c r="B1286" s="133">
        <v>42912</v>
      </c>
      <c r="C1286" s="89">
        <f>LN('Historical Rates'!C1267/'Historical Rates'!C1266)</f>
        <v>-2.2917918084347615E-3</v>
      </c>
      <c r="E1286" s="89">
        <f>LN('Historical Rates'!E1267/'Historical Rates'!E1266)</f>
        <v>-2.2720128027627468E-3</v>
      </c>
      <c r="F1286" s="89">
        <f>LN('Historical Rates'!F1267/'Historical Rates'!F1266)</f>
        <v>-1.8264845260344098E-3</v>
      </c>
      <c r="G1286" s="89">
        <f>LN('Historical Rates'!G1267/'Historical Rates'!G1266)</f>
        <v>-2.2912926064970148E-3</v>
      </c>
      <c r="I1286" s="89">
        <f>LN('Historical Rates'!I1267/'Historical Rates'!I1266)</f>
        <v>-3.3955890011382718E-3</v>
      </c>
      <c r="K1286" s="10">
        <f t="shared" si="192"/>
        <v>-2.2967067814220945E-3</v>
      </c>
      <c r="L1286" s="7">
        <f t="shared" si="185"/>
        <v>-806998.84980235971</v>
      </c>
      <c r="N1286" s="7">
        <f t="shared" si="187"/>
        <v>-184708.04748345769</v>
      </c>
      <c r="O1286" s="7">
        <f t="shared" si="188"/>
        <v>1145.6989486456043</v>
      </c>
      <c r="P1286" s="7">
        <f t="shared" si="189"/>
        <v>-301324.68516206596</v>
      </c>
      <c r="R1286" s="7">
        <f t="shared" si="190"/>
        <v>0</v>
      </c>
      <c r="S1286" s="163">
        <f t="shared" si="191"/>
        <v>-1291885.8834992377</v>
      </c>
    </row>
    <row r="1287" spans="1:19" ht="15.75" thickBot="1" x14ac:dyDescent="0.3">
      <c r="A1287" s="8">
        <v>11</v>
      </c>
      <c r="B1287" s="133">
        <v>42913</v>
      </c>
      <c r="C1287" s="89">
        <f>LN('Historical Rates'!C1268/'Historical Rates'!C1267)</f>
        <v>-5.7679487395743941E-3</v>
      </c>
      <c r="E1287" s="89">
        <f>LN('Historical Rates'!E1268/'Historical Rates'!E1267)</f>
        <v>-5.7716252014203204E-3</v>
      </c>
      <c r="F1287" s="89">
        <f>LN('Historical Rates'!F1268/'Historical Rates'!F1267)</f>
        <v>5.4694758045354761E-3</v>
      </c>
      <c r="G1287" s="89">
        <f>LN('Historical Rates'!G1268/'Historical Rates'!G1267)</f>
        <v>-5.7662877689827743E-3</v>
      </c>
      <c r="I1287" s="89">
        <f>LN('Historical Rates'!I1268/'Historical Rates'!I1267)</f>
        <v>-6.8259650703998706E-3</v>
      </c>
      <c r="K1287" s="10">
        <f t="shared" si="192"/>
        <v>-5.7991756012338008E-3</v>
      </c>
      <c r="L1287" s="7">
        <f t="shared" si="185"/>
        <v>-2031043.1259175211</v>
      </c>
      <c r="N1287" s="7">
        <f t="shared" si="187"/>
        <v>-469216.3796191375</v>
      </c>
      <c r="O1287" s="7">
        <f t="shared" si="188"/>
        <v>-3430.8380879109682</v>
      </c>
      <c r="P1287" s="7">
        <f t="shared" si="189"/>
        <v>-758316.4374623358</v>
      </c>
      <c r="R1287" s="7">
        <f t="shared" si="190"/>
        <v>0</v>
      </c>
      <c r="S1287" s="163">
        <f t="shared" si="191"/>
        <v>-3262006.7810869054</v>
      </c>
    </row>
    <row r="1288" spans="1:19" ht="15.75" thickBot="1" x14ac:dyDescent="0.3">
      <c r="A1288" s="8">
        <v>12</v>
      </c>
      <c r="B1288" s="133">
        <v>42914</v>
      </c>
      <c r="C1288" s="89">
        <f>LN('Historical Rates'!C1269/'Historical Rates'!C1268)</f>
        <v>-9.2425813669325448E-3</v>
      </c>
      <c r="E1288" s="89">
        <f>LN('Historical Rates'!E1269/'Historical Rates'!E1268)</f>
        <v>-1.0479579569698313E-3</v>
      </c>
      <c r="F1288" s="89">
        <f>LN('Historical Rates'!F1269/'Historical Rates'!F1268)</f>
        <v>-7.2993024816116079E-3</v>
      </c>
      <c r="G1288" s="89">
        <f>LN('Historical Rates'!G1269/'Historical Rates'!G1268)</f>
        <v>-1.5893248716184612E-3</v>
      </c>
      <c r="I1288" s="89">
        <f>LN('Historical Rates'!I1269/'Historical Rates'!I1268)</f>
        <v>-1.3793322132335873E-2</v>
      </c>
      <c r="K1288" s="10">
        <f t="shared" si="192"/>
        <v>-6.3008175983633799E-3</v>
      </c>
      <c r="L1288" s="7">
        <f t="shared" si="185"/>
        <v>-3254550.6554600322</v>
      </c>
      <c r="N1288" s="7">
        <f t="shared" si="187"/>
        <v>-85195.940727656154</v>
      </c>
      <c r="O1288" s="7">
        <f t="shared" si="188"/>
        <v>4578.6334676405131</v>
      </c>
      <c r="P1288" s="7">
        <f t="shared" si="189"/>
        <v>-209009.89040104844</v>
      </c>
      <c r="R1288" s="7">
        <f t="shared" si="190"/>
        <v>0</v>
      </c>
      <c r="S1288" s="163">
        <f t="shared" si="191"/>
        <v>-3544177.8531210963</v>
      </c>
    </row>
    <row r="1289" spans="1:19" ht="15.75" thickBot="1" x14ac:dyDescent="0.3">
      <c r="A1289" s="8">
        <v>13</v>
      </c>
      <c r="B1289" s="133">
        <v>42915</v>
      </c>
      <c r="C1289" s="89">
        <f>LN('Historical Rates'!C1270/'Historical Rates'!C1269)</f>
        <v>3.4721180679836532E-3</v>
      </c>
      <c r="E1289" s="89">
        <f>LN('Historical Rates'!E1270/'Historical Rates'!E1269)</f>
        <v>1.2776047666800646E-2</v>
      </c>
      <c r="F1289" s="89">
        <f>LN('Historical Rates'!F1270/'Historical Rates'!F1269)</f>
        <v>-5.5096558109696955E-3</v>
      </c>
      <c r="G1289" s="89">
        <f>LN('Historical Rates'!G1270/'Historical Rates'!G1269)</f>
        <v>9.7955091140443807E-3</v>
      </c>
      <c r="I1289" s="89">
        <f>LN('Historical Rates'!I1270/'Historical Rates'!I1269)</f>
        <v>0</v>
      </c>
      <c r="K1289" s="10">
        <f t="shared" si="192"/>
        <v>6.3163725409152091E-3</v>
      </c>
      <c r="L1289" s="7">
        <f t="shared" si="185"/>
        <v>1222622.088502225</v>
      </c>
      <c r="N1289" s="7">
        <f t="shared" si="187"/>
        <v>1038655.5992205635</v>
      </c>
      <c r="O1289" s="7">
        <f t="shared" si="188"/>
        <v>3456.041800546961</v>
      </c>
      <c r="P1289" s="7">
        <f t="shared" si="189"/>
        <v>1288193.699670726</v>
      </c>
      <c r="R1289" s="7">
        <f t="shared" si="190"/>
        <v>0</v>
      </c>
      <c r="S1289" s="163">
        <f t="shared" si="191"/>
        <v>3552927.4291940616</v>
      </c>
    </row>
    <row r="1290" spans="1:19" ht="15.75" thickBot="1" x14ac:dyDescent="0.3">
      <c r="A1290" s="8">
        <v>14</v>
      </c>
      <c r="B1290" s="133">
        <v>42916</v>
      </c>
      <c r="C1290" s="89">
        <f>LN('Historical Rates'!C1271/'Historical Rates'!C1270)</f>
        <v>-5.181599889793595E-3</v>
      </c>
      <c r="E1290" s="89">
        <f>LN('Historical Rates'!E1271/'Historical Rates'!E1270)</f>
        <v>-7.9033075366209118E-4</v>
      </c>
      <c r="F1290" s="89">
        <f>LN('Historical Rates'!F1271/'Historical Rates'!F1270)</f>
        <v>3.6764747293086273E-3</v>
      </c>
      <c r="G1290" s="89">
        <f>LN('Historical Rates'!G1271/'Historical Rates'!G1270)</f>
        <v>-2.5888633881669394E-3</v>
      </c>
      <c r="I1290" s="89">
        <f>LN('Historical Rates'!I1271/'Historical Rates'!I1270)</f>
        <v>-6.9686693160933158E-3</v>
      </c>
      <c r="K1290" s="10">
        <f t="shared" si="192"/>
        <v>-3.9673072565171285E-3</v>
      </c>
      <c r="L1290" s="7">
        <f t="shared" si="185"/>
        <v>-1824574.6126718898</v>
      </c>
      <c r="N1290" s="7">
        <f t="shared" si="187"/>
        <v>-64251.596732880884</v>
      </c>
      <c r="O1290" s="7">
        <f t="shared" si="188"/>
        <v>-2306.1423034534228</v>
      </c>
      <c r="P1290" s="7">
        <f t="shared" si="189"/>
        <v>-340457.80235795415</v>
      </c>
      <c r="R1290" s="7">
        <f t="shared" si="190"/>
        <v>0</v>
      </c>
      <c r="S1290" s="163">
        <f t="shared" si="191"/>
        <v>-2231590.1540661785</v>
      </c>
    </row>
    <row r="1291" spans="1:19" ht="15.75" thickBot="1" x14ac:dyDescent="0.3">
      <c r="A1291" s="8">
        <v>15</v>
      </c>
      <c r="B1291" s="133">
        <v>42919</v>
      </c>
      <c r="C1291" s="89">
        <f>LN('Historical Rates'!C1272/'Historical Rates'!C1271)</f>
        <v>-4.5521233472226846E-3</v>
      </c>
      <c r="E1291" s="89">
        <f>LN('Historical Rates'!E1272/'Historical Rates'!E1271)</f>
        <v>-3.6052807193758547E-3</v>
      </c>
      <c r="F1291" s="89">
        <f>LN('Historical Rates'!F1272/'Historical Rates'!F1271)</f>
        <v>-3.6764747293087483E-3</v>
      </c>
      <c r="G1291" s="89">
        <f>LN('Historical Rates'!G1272/'Historical Rates'!G1271)</f>
        <v>-4.8685151642900368E-3</v>
      </c>
      <c r="I1291" s="89">
        <f>LN('Historical Rates'!I1272/'Historical Rates'!I1271)</f>
        <v>-3.5026305512020003E-3</v>
      </c>
      <c r="K1291" s="10">
        <f t="shared" si="192"/>
        <v>-4.5048657368630266E-3</v>
      </c>
      <c r="L1291" s="7">
        <f t="shared" si="185"/>
        <v>-1602919.7293780912</v>
      </c>
      <c r="N1291" s="7">
        <f t="shared" si="187"/>
        <v>-293098.85996060935</v>
      </c>
      <c r="O1291" s="7">
        <f t="shared" si="188"/>
        <v>2306.1423034534987</v>
      </c>
      <c r="P1291" s="7">
        <f t="shared" si="189"/>
        <v>-640251.61820306792</v>
      </c>
      <c r="R1291" s="7">
        <f t="shared" si="190"/>
        <v>0</v>
      </c>
      <c r="S1291" s="163">
        <f t="shared" si="191"/>
        <v>-2533964.0652383147</v>
      </c>
    </row>
    <row r="1292" spans="1:19" ht="15.75" thickBot="1" x14ac:dyDescent="0.3">
      <c r="A1292" s="8">
        <v>16</v>
      </c>
      <c r="B1292" s="133">
        <v>42920</v>
      </c>
      <c r="C1292" s="89">
        <f>LN('Historical Rates'!C1273/'Historical Rates'!C1272)</f>
        <v>1.3740555531437286E-3</v>
      </c>
      <c r="E1292" s="89">
        <f>LN('Historical Rates'!E1273/'Historical Rates'!E1272)</f>
        <v>-3.0143615940964341E-3</v>
      </c>
      <c r="F1292" s="89">
        <f>LN('Historical Rates'!F1273/'Historical Rates'!F1272)</f>
        <v>-3.6900410874537957E-3</v>
      </c>
      <c r="G1292" s="89">
        <f>LN('Historical Rates'!G1273/'Historical Rates'!G1272)</f>
        <v>-1.8580681442546627E-3</v>
      </c>
      <c r="I1292" s="89">
        <f>LN('Historical Rates'!I1273/'Historical Rates'!I1272)</f>
        <v>-3.5149421074446084E-3</v>
      </c>
      <c r="K1292" s="10">
        <f t="shared" si="192"/>
        <v>-5.7882009514629413E-6</v>
      </c>
      <c r="L1292" s="7">
        <f t="shared" si="185"/>
        <v>483840.30646695592</v>
      </c>
      <c r="N1292" s="7">
        <f t="shared" si="187"/>
        <v>-245058.84992269403</v>
      </c>
      <c r="O1292" s="7">
        <f t="shared" si="188"/>
        <v>2314.6520729271424</v>
      </c>
      <c r="P1292" s="7">
        <f t="shared" si="189"/>
        <v>-244351.94221359689</v>
      </c>
      <c r="R1292" s="7">
        <f t="shared" si="190"/>
        <v>0</v>
      </c>
      <c r="S1292" s="163">
        <f t="shared" si="191"/>
        <v>-3255.8335964078724</v>
      </c>
    </row>
    <row r="1293" spans="1:19" ht="15.75" thickBot="1" x14ac:dyDescent="0.3">
      <c r="A1293" s="8">
        <v>17</v>
      </c>
      <c r="B1293" s="133">
        <v>42921</v>
      </c>
      <c r="C1293" s="89">
        <f>LN('Historical Rates'!C1274/'Historical Rates'!C1273)</f>
        <v>6.0049028467600192E-3</v>
      </c>
      <c r="E1293" s="89">
        <f>LN('Historical Rates'!E1274/'Historical Rates'!E1273)</f>
        <v>3.998909738715699E-3</v>
      </c>
      <c r="F1293" s="89">
        <f>LN('Historical Rates'!F1274/'Historical Rates'!F1273)</f>
        <v>5.5299680094611755E-3</v>
      </c>
      <c r="G1293" s="89">
        <f>LN('Historical Rates'!G1274/'Historical Rates'!G1273)</f>
        <v>1.7682410613286609E-3</v>
      </c>
      <c r="I1293" s="89">
        <f>LN('Historical Rates'!I1274/'Historical Rates'!I1273)</f>
        <v>3.5149421074445919E-3</v>
      </c>
      <c r="K1293" s="10">
        <f t="shared" si="192"/>
        <v>4.7443107095530993E-3</v>
      </c>
      <c r="L1293" s="7">
        <f t="shared" si="185"/>
        <v>2114480.7624650327</v>
      </c>
      <c r="N1293" s="7">
        <f t="shared" si="187"/>
        <v>325099.75692152459</v>
      </c>
      <c r="O1293" s="7">
        <f t="shared" si="188"/>
        <v>-3468.7830332947115</v>
      </c>
      <c r="P1293" s="7">
        <f t="shared" si="189"/>
        <v>232538.90820608739</v>
      </c>
      <c r="R1293" s="7">
        <f t="shared" si="190"/>
        <v>0</v>
      </c>
      <c r="S1293" s="163">
        <f t="shared" si="191"/>
        <v>2668650.6445593503</v>
      </c>
    </row>
    <row r="1294" spans="1:19" ht="15.75" thickBot="1" x14ac:dyDescent="0.3">
      <c r="A1294" s="8">
        <v>18</v>
      </c>
      <c r="B1294" s="133">
        <v>42926</v>
      </c>
      <c r="C1294" s="89">
        <f>LN('Historical Rates'!C1275/'Historical Rates'!C1274)</f>
        <v>4.8583592645746508E-3</v>
      </c>
      <c r="E1294" s="89">
        <f>LN('Historical Rates'!E1275/'Historical Rates'!E1274)</f>
        <v>2.6479957599162994E-3</v>
      </c>
      <c r="F1294" s="89">
        <f>LN('Historical Rates'!F1275/'Historical Rates'!F1274)</f>
        <v>-7.3801072976225337E-3</v>
      </c>
      <c r="G1294" s="89">
        <f>LN('Historical Rates'!G1275/'Historical Rates'!G1274)</f>
        <v>2.3627592454822303E-3</v>
      </c>
      <c r="I1294" s="89">
        <f>LN('Historical Rates'!I1275/'Historical Rates'!I1274)</f>
        <v>0</v>
      </c>
      <c r="K1294" s="10">
        <f t="shared" si="192"/>
        <v>3.9847118103288658E-3</v>
      </c>
      <c r="L1294" s="7">
        <f t="shared" si="185"/>
        <v>1710753.2734904564</v>
      </c>
      <c r="N1294" s="7">
        <f t="shared" si="187"/>
        <v>215274.37079749987</v>
      </c>
      <c r="O1294" s="7">
        <f t="shared" si="188"/>
        <v>4629.3199045796864</v>
      </c>
      <c r="P1294" s="7">
        <f t="shared" si="189"/>
        <v>310723.16287318367</v>
      </c>
      <c r="R1294" s="7">
        <f t="shared" si="190"/>
        <v>0</v>
      </c>
      <c r="S1294" s="163">
        <f t="shared" si="191"/>
        <v>2241380.1270657196</v>
      </c>
    </row>
    <row r="1295" spans="1:19" ht="15.75" thickBot="1" x14ac:dyDescent="0.3">
      <c r="A1295" s="8">
        <v>19</v>
      </c>
      <c r="B1295" s="133">
        <v>42927</v>
      </c>
      <c r="C1295" s="89">
        <f>LN('Historical Rates'!C1276/'Historical Rates'!C1275)</f>
        <v>7.6878511427915779E-3</v>
      </c>
      <c r="E1295" s="89">
        <f>LN('Historical Rates'!E1276/'Historical Rates'!E1275)</f>
        <v>1.3055086422298696E-2</v>
      </c>
      <c r="F1295" s="89">
        <f>LN('Historical Rates'!F1276/'Historical Rates'!F1275)</f>
        <v>0</v>
      </c>
      <c r="G1295" s="89">
        <f>LN('Historical Rates'!G1276/'Historical Rates'!G1275)</f>
        <v>9.4547888717321071E-3</v>
      </c>
      <c r="I1295" s="89">
        <f>LN('Historical Rates'!I1276/'Historical Rates'!I1275)</f>
        <v>3.5026305512020745E-3</v>
      </c>
      <c r="K1295" s="10">
        <f t="shared" si="192"/>
        <v>8.909977179284604E-3</v>
      </c>
      <c r="L1295" s="7">
        <f t="shared" si="185"/>
        <v>2707090.1496597119</v>
      </c>
      <c r="N1295" s="7">
        <f t="shared" si="187"/>
        <v>1061340.6402720865</v>
      </c>
      <c r="O1295" s="7">
        <f t="shared" si="188"/>
        <v>0</v>
      </c>
      <c r="P1295" s="7">
        <f t="shared" si="189"/>
        <v>1243386.0572718577</v>
      </c>
      <c r="R1295" s="7">
        <f t="shared" si="190"/>
        <v>0</v>
      </c>
      <c r="S1295" s="163">
        <f t="shared" si="191"/>
        <v>5011816.8472036561</v>
      </c>
    </row>
    <row r="1296" spans="1:19" ht="15.75" thickBot="1" x14ac:dyDescent="0.3">
      <c r="A1296" s="8">
        <v>20</v>
      </c>
      <c r="B1296" s="133">
        <v>42928</v>
      </c>
      <c r="C1296" s="89">
        <f>LN('Historical Rates'!C1277/'Historical Rates'!C1276)</f>
        <v>2.3254401275498511E-3</v>
      </c>
      <c r="E1296" s="89">
        <f>LN('Historical Rates'!E1277/'Historical Rates'!E1276)</f>
        <v>3.0361268402391791E-3</v>
      </c>
      <c r="F1296" s="89">
        <f>LN('Historical Rates'!F1277/'Historical Rates'!F1276)</f>
        <v>-3.710579396535713E-3</v>
      </c>
      <c r="G1296" s="89">
        <f>LN('Historical Rates'!G1277/'Historical Rates'!G1276)</f>
        <v>-4.7358295986509123E-4</v>
      </c>
      <c r="I1296" s="89">
        <f>LN('Historical Rates'!I1277/'Historical Rates'!I1276)</f>
        <v>0</v>
      </c>
      <c r="K1296" s="10">
        <f t="shared" si="192"/>
        <v>1.7879679751775786E-3</v>
      </c>
      <c r="L1296" s="7">
        <f t="shared" si="185"/>
        <v>818847.28853214369</v>
      </c>
      <c r="N1296" s="7">
        <f t="shared" si="187"/>
        <v>246828.3012713549</v>
      </c>
      <c r="O1296" s="7">
        <f t="shared" si="188"/>
        <v>2327.5351380649568</v>
      </c>
      <c r="P1296" s="7">
        <f t="shared" si="189"/>
        <v>-62280.232509297297</v>
      </c>
      <c r="R1296" s="7">
        <f t="shared" si="190"/>
        <v>0</v>
      </c>
      <c r="S1296" s="163">
        <f t="shared" si="191"/>
        <v>1005722.8924322664</v>
      </c>
    </row>
    <row r="1297" spans="1:19" ht="15.75" thickBot="1" x14ac:dyDescent="0.3">
      <c r="A1297" s="8">
        <v>21</v>
      </c>
      <c r="B1297" s="133">
        <v>42929</v>
      </c>
      <c r="C1297" s="89">
        <f>LN('Historical Rates'!C1278/'Historical Rates'!C1277)</f>
        <v>4.0261141433996341E-3</v>
      </c>
      <c r="E1297" s="89">
        <f>LN('Historical Rates'!E1278/'Historical Rates'!E1277)</f>
        <v>9.8772826512833999E-3</v>
      </c>
      <c r="F1297" s="89">
        <f>LN('Historical Rates'!F1278/'Historical Rates'!F1277)</f>
        <v>5.5607186846971792E-3</v>
      </c>
      <c r="G1297" s="89">
        <f>LN('Historical Rates'!G1278/'Historical Rates'!G1277)</f>
        <v>1.0250156016020619E-2</v>
      </c>
      <c r="I1297" s="89">
        <f>LN('Historical Rates'!I1278/'Historical Rates'!I1277)</f>
        <v>1.3889112160667093E-2</v>
      </c>
      <c r="K1297" s="10">
        <f t="shared" si="192"/>
        <v>6.338169982129967E-3</v>
      </c>
      <c r="L1297" s="7">
        <f t="shared" si="185"/>
        <v>1417698.357651236</v>
      </c>
      <c r="N1297" s="7">
        <f t="shared" si="187"/>
        <v>802994.41567508643</v>
      </c>
      <c r="O1297" s="7">
        <f t="shared" si="188"/>
        <v>-3488.0720093499995</v>
      </c>
      <c r="P1297" s="7">
        <f t="shared" si="189"/>
        <v>1347983.6776986052</v>
      </c>
      <c r="R1297" s="7">
        <f t="shared" si="190"/>
        <v>0</v>
      </c>
      <c r="S1297" s="163">
        <f t="shared" si="191"/>
        <v>3565188.3790155775</v>
      </c>
    </row>
    <row r="1298" spans="1:19" ht="15.75" thickBot="1" x14ac:dyDescent="0.3">
      <c r="A1298" s="8">
        <v>22</v>
      </c>
      <c r="B1298" s="133">
        <v>42930</v>
      </c>
      <c r="C1298" s="89">
        <f>LN('Historical Rates'!C1279/'Historical Rates'!C1278)</f>
        <v>-2.926474470003979E-3</v>
      </c>
      <c r="E1298" s="89">
        <f>LN('Historical Rates'!E1279/'Historical Rates'!E1278)</f>
        <v>-8.5367998768315495E-3</v>
      </c>
      <c r="F1298" s="89">
        <f>LN('Historical Rates'!F1279/'Historical Rates'!F1278)</f>
        <v>1.1029523575499604E-2</v>
      </c>
      <c r="G1298" s="89">
        <f>LN('Historical Rates'!G1279/'Historical Rates'!G1278)</f>
        <v>-4.9057866113037356E-3</v>
      </c>
      <c r="I1298" s="89">
        <f>LN('Historical Rates'!I1279/'Historical Rates'!I1278)</f>
        <v>0</v>
      </c>
      <c r="K1298" s="10">
        <f t="shared" si="192"/>
        <v>-4.2250615283272027E-3</v>
      </c>
      <c r="L1298" s="7">
        <f t="shared" si="185"/>
        <v>-1030486.9415176674</v>
      </c>
      <c r="N1298" s="7">
        <f t="shared" si="187"/>
        <v>-694017.05619316245</v>
      </c>
      <c r="O1298" s="7">
        <f t="shared" si="188"/>
        <v>-6918.4892532036365</v>
      </c>
      <c r="P1298" s="7">
        <f t="shared" si="189"/>
        <v>-645153.13405708503</v>
      </c>
      <c r="R1298" s="7">
        <f t="shared" si="190"/>
        <v>0</v>
      </c>
      <c r="S1298" s="163">
        <f t="shared" si="191"/>
        <v>-2376575.6210211185</v>
      </c>
    </row>
    <row r="1299" spans="1:19" ht="15.75" thickBot="1" x14ac:dyDescent="0.3">
      <c r="A1299" s="8">
        <v>23</v>
      </c>
      <c r="B1299" s="133">
        <v>42933</v>
      </c>
      <c r="C1299" s="89">
        <f>LN('Historical Rates'!C1280/'Historical Rates'!C1279)</f>
        <v>-2.5677094256867177E-3</v>
      </c>
      <c r="E1299" s="89">
        <f>LN('Historical Rates'!E1280/'Historical Rates'!E1279)</f>
        <v>-9.6496643507873101E-4</v>
      </c>
      <c r="F1299" s="89">
        <f>LN('Historical Rates'!F1280/'Historical Rates'!F1279)</f>
        <v>1.8264845260345028E-3</v>
      </c>
      <c r="G1299" s="89">
        <f>LN('Historical Rates'!G1280/'Historical Rates'!G1279)</f>
        <v>-7.8343662448112431E-3</v>
      </c>
      <c r="I1299" s="89">
        <f>LN('Historical Rates'!I1280/'Historical Rates'!I1279)</f>
        <v>-3.4542348680874461E-3</v>
      </c>
      <c r="K1299" s="10">
        <f t="shared" si="192"/>
        <v>-3.5805439387604165E-3</v>
      </c>
      <c r="L1299" s="7">
        <f t="shared" si="185"/>
        <v>-904156.54054155969</v>
      </c>
      <c r="N1299" s="7">
        <f t="shared" si="187"/>
        <v>-78448.970839306232</v>
      </c>
      <c r="O1299" s="7">
        <f t="shared" si="188"/>
        <v>-1145.6989486456625</v>
      </c>
      <c r="P1299" s="7">
        <f t="shared" si="189"/>
        <v>-1030286.5445767501</v>
      </c>
      <c r="R1299" s="7">
        <f t="shared" si="190"/>
        <v>0</v>
      </c>
      <c r="S1299" s="163">
        <f t="shared" si="191"/>
        <v>-2014037.7549062618</v>
      </c>
    </row>
    <row r="1300" spans="1:19" ht="15.75" thickBot="1" x14ac:dyDescent="0.3">
      <c r="A1300" s="8">
        <v>24</v>
      </c>
      <c r="B1300" s="133">
        <v>42934</v>
      </c>
      <c r="C1300" s="89">
        <f>LN('Historical Rates'!C1281/'Historical Rates'!C1280)</f>
        <v>-3.372477672932383E-3</v>
      </c>
      <c r="E1300" s="89">
        <f>LN('Historical Rates'!E1281/'Historical Rates'!E1280)</f>
        <v>4.5579463219543221E-4</v>
      </c>
      <c r="F1300" s="89">
        <f>LN('Historical Rates'!F1281/'Historical Rates'!F1280)</f>
        <v>3.6429912785010087E-3</v>
      </c>
      <c r="G1300" s="89">
        <f>LN('Historical Rates'!G1281/'Historical Rates'!G1280)</f>
        <v>3.555243279042386E-3</v>
      </c>
      <c r="I1300" s="89">
        <f>LN('Historical Rates'!I1281/'Historical Rates'!I1280)</f>
        <v>3.4542348680873824E-3</v>
      </c>
      <c r="K1300" s="10">
        <f t="shared" si="192"/>
        <v>-1.218182446839747E-3</v>
      </c>
      <c r="L1300" s="7">
        <f t="shared" si="185"/>
        <v>-1187536.1422551505</v>
      </c>
      <c r="N1300" s="7">
        <f t="shared" si="187"/>
        <v>37054.780881466009</v>
      </c>
      <c r="O1300" s="7">
        <f t="shared" si="188"/>
        <v>-2285.1391392653277</v>
      </c>
      <c r="P1300" s="7">
        <f t="shared" si="189"/>
        <v>467545.06984151679</v>
      </c>
      <c r="R1300" s="7">
        <f t="shared" si="190"/>
        <v>0</v>
      </c>
      <c r="S1300" s="163">
        <f t="shared" si="191"/>
        <v>-685221.43067143287</v>
      </c>
    </row>
    <row r="1301" spans="1:19" ht="15.75" thickBot="1" x14ac:dyDescent="0.3">
      <c r="A1301" s="8">
        <v>25</v>
      </c>
      <c r="B1301" s="133">
        <v>42935</v>
      </c>
      <c r="C1301" s="89">
        <f>LN('Historical Rates'!C1282/'Historical Rates'!C1281)</f>
        <v>8.9021232837035254E-4</v>
      </c>
      <c r="E1301" s="89">
        <f>LN('Historical Rates'!E1282/'Historical Rates'!E1281)</f>
        <v>9.7629413188825512E-3</v>
      </c>
      <c r="F1301" s="89">
        <f>LN('Historical Rates'!F1282/'Historical Rates'!F1281)</f>
        <v>1.8165309263977853E-3</v>
      </c>
      <c r="G1301" s="89">
        <f>LN('Historical Rates'!G1282/'Historical Rates'!G1281)</f>
        <v>9.858675220008755E-3</v>
      </c>
      <c r="I1301" s="89">
        <f>LN('Historical Rates'!I1282/'Historical Rates'!I1281)</f>
        <v>3.4423441909729197E-3</v>
      </c>
      <c r="K1301" s="10">
        <f t="shared" si="192"/>
        <v>4.2711969985085004E-3</v>
      </c>
      <c r="L1301" s="7">
        <f t="shared" si="185"/>
        <v>313466.66064113611</v>
      </c>
      <c r="N1301" s="7">
        <f t="shared" si="187"/>
        <v>793698.79716944403</v>
      </c>
      <c r="O1301" s="7">
        <f t="shared" si="188"/>
        <v>-1139.4553542015387</v>
      </c>
      <c r="P1301" s="7">
        <f t="shared" si="189"/>
        <v>1296500.5858967185</v>
      </c>
      <c r="R1301" s="7">
        <f t="shared" si="190"/>
        <v>0</v>
      </c>
      <c r="S1301" s="163">
        <f t="shared" si="191"/>
        <v>2402526.5883530974</v>
      </c>
    </row>
    <row r="1302" spans="1:19" ht="15.75" thickBot="1" x14ac:dyDescent="0.3">
      <c r="A1302" s="8">
        <v>26</v>
      </c>
      <c r="B1302" s="133">
        <v>42936</v>
      </c>
      <c r="C1302" s="89">
        <f>LN('Historical Rates'!C1283/'Historical Rates'!C1282)</f>
        <v>3.374595464047812E-4</v>
      </c>
      <c r="E1302" s="89">
        <f>LN('Historical Rates'!E1283/'Historical Rates'!E1282)</f>
        <v>-2.2588670097281652E-3</v>
      </c>
      <c r="F1302" s="89">
        <f>LN('Historical Rates'!F1283/'Historical Rates'!F1282)</f>
        <v>1.8132371241807218E-3</v>
      </c>
      <c r="G1302" s="89">
        <f>LN('Historical Rates'!G1283/'Historical Rates'!G1282)</f>
        <v>1.2876794287318021E-3</v>
      </c>
      <c r="I1302" s="89">
        <f>LN('Historical Rates'!I1283/'Historical Rates'!I1282)</f>
        <v>0</v>
      </c>
      <c r="K1302" s="10">
        <f t="shared" si="192"/>
        <v>1.8381034712390527E-4</v>
      </c>
      <c r="L1302" s="7">
        <f t="shared" si="185"/>
        <v>118828.18709849518</v>
      </c>
      <c r="N1302" s="7">
        <f t="shared" si="187"/>
        <v>-183639.33265883761</v>
      </c>
      <c r="O1302" s="7">
        <f t="shared" si="188"/>
        <v>-1137.3892508848414</v>
      </c>
      <c r="P1302" s="7">
        <f t="shared" si="189"/>
        <v>169340.92020899849</v>
      </c>
      <c r="R1302" s="7">
        <f t="shared" si="190"/>
        <v>0</v>
      </c>
      <c r="S1302" s="163">
        <f t="shared" si="191"/>
        <v>103392.38539777123</v>
      </c>
    </row>
    <row r="1303" spans="1:19" ht="15.75" thickBot="1" x14ac:dyDescent="0.3">
      <c r="A1303" s="8">
        <v>27</v>
      </c>
      <c r="B1303" s="133">
        <v>42937</v>
      </c>
      <c r="C1303" s="89">
        <f>LN('Historical Rates'!C1284/'Historical Rates'!C1283)</f>
        <v>-1.4119527193029331E-3</v>
      </c>
      <c r="E1303" s="89">
        <f>LN('Historical Rates'!E1284/'Historical Rates'!E1283)</f>
        <v>-3.758350751564441E-3</v>
      </c>
      <c r="F1303" s="89">
        <f>LN('Historical Rates'!F1284/'Historical Rates'!F1283)</f>
        <v>-1.8132371241808313E-3</v>
      </c>
      <c r="G1303" s="89">
        <f>LN('Historical Rates'!G1284/'Historical Rates'!G1283)</f>
        <v>-5.9253348687672742E-3</v>
      </c>
      <c r="I1303" s="89">
        <f>LN('Historical Rates'!I1284/'Historical Rates'!I1283)</f>
        <v>-3.4423441909729015E-3</v>
      </c>
      <c r="K1303" s="10">
        <f t="shared" si="192"/>
        <v>-2.8103773978369519E-3</v>
      </c>
      <c r="L1303" s="7">
        <f t="shared" si="185"/>
        <v>-497184.87353831413</v>
      </c>
      <c r="N1303" s="7">
        <f t="shared" si="187"/>
        <v>-305543.009368308</v>
      </c>
      <c r="O1303" s="7">
        <f t="shared" si="188"/>
        <v>1137.3892508849101</v>
      </c>
      <c r="P1303" s="7">
        <f t="shared" si="189"/>
        <v>-779232.49904810288</v>
      </c>
      <c r="R1303" s="7">
        <f t="shared" si="190"/>
        <v>0</v>
      </c>
      <c r="S1303" s="163">
        <f t="shared" si="191"/>
        <v>-1580822.9927038401</v>
      </c>
    </row>
    <row r="1304" spans="1:19" ht="15.75" thickBot="1" x14ac:dyDescent="0.3">
      <c r="A1304" s="8">
        <v>28</v>
      </c>
      <c r="B1304" s="133">
        <v>42940</v>
      </c>
      <c r="C1304" s="89">
        <f>LN('Historical Rates'!C1285/'Historical Rates'!C1284)</f>
        <v>-1.7831344842104161E-3</v>
      </c>
      <c r="E1304" s="89">
        <f>LN('Historical Rates'!E1285/'Historical Rates'!E1284)</f>
        <v>1.030827406351072E-2</v>
      </c>
      <c r="F1304" s="89">
        <f>LN('Historical Rates'!F1285/'Historical Rates'!F1284)</f>
        <v>3.623192369420331E-3</v>
      </c>
      <c r="G1304" s="89">
        <f>LN('Historical Rates'!G1285/'Historical Rates'!G1284)</f>
        <v>6.5100960105106461E-3</v>
      </c>
      <c r="I1304" s="89">
        <f>LN('Historical Rates'!I1285/'Historical Rates'!I1284)</f>
        <v>3.4423441909729197E-3</v>
      </c>
      <c r="K1304" s="10">
        <f t="shared" si="192"/>
        <v>1.891583582123731E-3</v>
      </c>
      <c r="L1304" s="7">
        <f t="shared" si="185"/>
        <v>-627887.5212419593</v>
      </c>
      <c r="N1304" s="7">
        <f t="shared" si="187"/>
        <v>838032.76675208926</v>
      </c>
      <c r="O1304" s="7">
        <f t="shared" si="188"/>
        <v>-2272.719877566291</v>
      </c>
      <c r="P1304" s="7">
        <f t="shared" si="189"/>
        <v>856133.61871793633</v>
      </c>
      <c r="R1304" s="7">
        <f t="shared" si="190"/>
        <v>0</v>
      </c>
      <c r="S1304" s="163">
        <f t="shared" si="191"/>
        <v>1064006.1443505001</v>
      </c>
    </row>
    <row r="1305" spans="1:19" ht="15.75" thickBot="1" x14ac:dyDescent="0.3">
      <c r="A1305" s="8">
        <v>29</v>
      </c>
      <c r="B1305" s="133">
        <v>42941</v>
      </c>
      <c r="C1305" s="89">
        <f>LN('Historical Rates'!C1286/'Historical Rates'!C1285)</f>
        <v>5.2786766323941331E-3</v>
      </c>
      <c r="E1305" s="89">
        <f>LN('Historical Rates'!E1286/'Historical Rates'!E1285)</f>
        <v>6.4022560636616448E-3</v>
      </c>
      <c r="F1305" s="89">
        <f>LN('Historical Rates'!F1286/'Historical Rates'!F1285)</f>
        <v>-1.4572206859090723E-2</v>
      </c>
      <c r="G1305" s="89">
        <f>LN('Historical Rates'!G1286/'Historical Rates'!G1285)</f>
        <v>1.043872061178332E-2</v>
      </c>
      <c r="I1305" s="89">
        <f>LN('Historical Rates'!I1286/'Historical Rates'!I1285)</f>
        <v>1.3652089168327263E-2</v>
      </c>
      <c r="K1305" s="10">
        <f t="shared" si="192"/>
        <v>6.6865758748073777E-3</v>
      </c>
      <c r="L1305" s="7">
        <f t="shared" si="185"/>
        <v>1858757.8309436659</v>
      </c>
      <c r="N1305" s="7">
        <f t="shared" si="187"/>
        <v>520484.838628595</v>
      </c>
      <c r="O1305" s="7">
        <f t="shared" si="188"/>
        <v>9140.7081965018369</v>
      </c>
      <c r="P1305" s="7">
        <f t="shared" si="189"/>
        <v>1372781.5438854885</v>
      </c>
      <c r="R1305" s="7">
        <f t="shared" si="190"/>
        <v>0</v>
      </c>
      <c r="S1305" s="163">
        <f t="shared" si="191"/>
        <v>3761164.9216542514</v>
      </c>
    </row>
    <row r="1306" spans="1:19" ht="15.75" thickBot="1" x14ac:dyDescent="0.3">
      <c r="A1306" s="8">
        <v>30</v>
      </c>
      <c r="B1306" s="133">
        <v>42942</v>
      </c>
      <c r="C1306" s="89">
        <f>LN('Historical Rates'!C1287/'Historical Rates'!C1286)</f>
        <v>8.261049623056768E-4</v>
      </c>
      <c r="E1306" s="89">
        <f>LN('Historical Rates'!E1287/'Historical Rates'!E1286)</f>
        <v>7.3508181094769014E-4</v>
      </c>
      <c r="F1306" s="89">
        <f>LN('Historical Rates'!F1287/'Historical Rates'!F1286)</f>
        <v>0</v>
      </c>
      <c r="G1306" s="89">
        <f>LN('Historical Rates'!G1287/'Historical Rates'!G1286)</f>
        <v>-1.3894117498438802E-3</v>
      </c>
      <c r="I1306" s="89">
        <f>LN('Historical Rates'!I1287/'Historical Rates'!I1286)</f>
        <v>-6.8027473227525231E-3</v>
      </c>
      <c r="K1306" s="10">
        <f t="shared" si="192"/>
        <v>2.985506648324652E-4</v>
      </c>
      <c r="L1306" s="7">
        <f t="shared" si="185"/>
        <v>290892.80795187916</v>
      </c>
      <c r="N1306" s="7">
        <f t="shared" si="187"/>
        <v>59760.018022631841</v>
      </c>
      <c r="O1306" s="7">
        <f t="shared" si="188"/>
        <v>0</v>
      </c>
      <c r="P1306" s="7">
        <f t="shared" si="189"/>
        <v>-182719.59543493067</v>
      </c>
      <c r="R1306" s="7">
        <f t="shared" si="190"/>
        <v>0</v>
      </c>
      <c r="S1306" s="163">
        <f t="shared" si="191"/>
        <v>167933.23053958031</v>
      </c>
    </row>
    <row r="1307" spans="1:19" ht="15.75" thickBot="1" x14ac:dyDescent="0.3">
      <c r="A1307" s="8">
        <v>31</v>
      </c>
      <c r="B1307" s="133">
        <v>42943</v>
      </c>
      <c r="C1307" s="89">
        <f>LN('Historical Rates'!C1288/'Historical Rates'!C1287)</f>
        <v>-9.485489443367721E-4</v>
      </c>
      <c r="E1307" s="89">
        <f>LN('Historical Rates'!E1288/'Historical Rates'!E1287)</f>
        <v>-2.7593473916950116E-3</v>
      </c>
      <c r="F1307" s="89">
        <f>LN('Historical Rates'!F1288/'Historical Rates'!F1287)</f>
        <v>0</v>
      </c>
      <c r="G1307" s="89">
        <f>LN('Historical Rates'!G1288/'Historical Rates'!G1287)</f>
        <v>-1.1976540037095326E-2</v>
      </c>
      <c r="I1307" s="89">
        <f>LN('Historical Rates'!I1288/'Historical Rates'!I1287)</f>
        <v>-3.418806748785609E-3</v>
      </c>
      <c r="K1307" s="10">
        <f t="shared" si="192"/>
        <v>-3.7926626376422485E-3</v>
      </c>
      <c r="L1307" s="7">
        <f t="shared" si="185"/>
        <v>-334008.48377402156</v>
      </c>
      <c r="N1307" s="7">
        <f t="shared" si="187"/>
        <v>-224326.93531867376</v>
      </c>
      <c r="O1307" s="7">
        <f t="shared" si="188"/>
        <v>0</v>
      </c>
      <c r="P1307" s="7">
        <f t="shared" si="189"/>
        <v>-1575018.0250988945</v>
      </c>
      <c r="R1307" s="7">
        <f t="shared" si="190"/>
        <v>0</v>
      </c>
      <c r="S1307" s="163">
        <f t="shared" si="191"/>
        <v>-2133353.44419159</v>
      </c>
    </row>
    <row r="1308" spans="1:19" ht="15.75" thickBot="1" x14ac:dyDescent="0.3">
      <c r="A1308" s="8">
        <v>32</v>
      </c>
      <c r="B1308" s="133">
        <v>42944</v>
      </c>
      <c r="C1308" s="89">
        <f>LN('Historical Rates'!C1289/'Historical Rates'!C1288)</f>
        <v>-3.3116674446294768E-3</v>
      </c>
      <c r="E1308" s="89">
        <f>LN('Historical Rates'!E1289/'Historical Rates'!E1288)</f>
        <v>3.9658099803336179E-3</v>
      </c>
      <c r="F1308" s="89">
        <f>LN('Historical Rates'!F1289/'Historical Rates'!F1288)</f>
        <v>7.3126468462865572E-3</v>
      </c>
      <c r="G1308" s="89">
        <f>LN('Historical Rates'!G1289/'Historical Rates'!G1288)</f>
        <v>-4.9665813648508599E-3</v>
      </c>
      <c r="I1308" s="89">
        <f>LN('Historical Rates'!I1289/'Historical Rates'!I1288)</f>
        <v>0</v>
      </c>
      <c r="K1308" s="10">
        <f t="shared" si="192"/>
        <v>-2.669267912702054E-3</v>
      </c>
      <c r="L1308" s="7">
        <f t="shared" si="185"/>
        <v>-1166123.2965873845</v>
      </c>
      <c r="N1308" s="7">
        <f t="shared" si="187"/>
        <v>322408.8426205602</v>
      </c>
      <c r="O1308" s="7">
        <f t="shared" si="188"/>
        <v>-4587.0039872701691</v>
      </c>
      <c r="P1308" s="7">
        <f t="shared" si="189"/>
        <v>-653148.1670442071</v>
      </c>
      <c r="R1308" s="7">
        <f t="shared" si="190"/>
        <v>0</v>
      </c>
      <c r="S1308" s="163">
        <f t="shared" si="191"/>
        <v>-1501449.6249983017</v>
      </c>
    </row>
    <row r="1309" spans="1:19" ht="15.75" thickBot="1" x14ac:dyDescent="0.3">
      <c r="A1309" s="8">
        <v>33</v>
      </c>
      <c r="B1309" s="133">
        <v>42947</v>
      </c>
      <c r="C1309" s="89">
        <f>LN('Historical Rates'!C1290/'Historical Rates'!C1289)</f>
        <v>3.5565404179988039E-3</v>
      </c>
      <c r="E1309" s="89">
        <f>LN('Historical Rates'!E1290/'Historical Rates'!E1289)</f>
        <v>3.4017198388119293E-3</v>
      </c>
      <c r="F1309" s="89">
        <f>LN('Historical Rates'!F1290/'Historical Rates'!F1289)</f>
        <v>1.8198367169858993E-3</v>
      </c>
      <c r="G1309" s="89">
        <f>LN('Historical Rates'!G1290/'Historical Rates'!G1289)</f>
        <v>-7.0364528731263346E-3</v>
      </c>
      <c r="I1309" s="89">
        <f>LN('Historical Rates'!I1290/'Historical Rates'!I1289)</f>
        <v>6.8259650703998906E-3</v>
      </c>
      <c r="K1309" s="10">
        <f t="shared" si="192"/>
        <v>1.0709496271157227E-3</v>
      </c>
      <c r="L1309" s="7">
        <f t="shared" si="185"/>
        <v>1252349.3696230915</v>
      </c>
      <c r="N1309" s="7">
        <f t="shared" si="187"/>
        <v>276549.95110443764</v>
      </c>
      <c r="O1309" s="7">
        <f t="shared" si="188"/>
        <v>-1141.5289774637452</v>
      </c>
      <c r="P1309" s="7">
        <f t="shared" si="189"/>
        <v>-925354.0733472748</v>
      </c>
      <c r="R1309" s="7">
        <f t="shared" si="190"/>
        <v>0</v>
      </c>
      <c r="S1309" s="163">
        <f t="shared" si="191"/>
        <v>602403.71840279072</v>
      </c>
    </row>
    <row r="1310" spans="1:19" ht="15.75" thickBot="1" x14ac:dyDescent="0.3">
      <c r="A1310" s="8">
        <v>34</v>
      </c>
      <c r="B1310" s="133">
        <v>42948</v>
      </c>
      <c r="C1310" s="89">
        <f>LN('Historical Rates'!C1291/'Historical Rates'!C1290)</f>
        <v>4.0622526502641062E-3</v>
      </c>
      <c r="E1310" s="89">
        <f>LN('Historical Rates'!E1291/'Historical Rates'!E1290)</f>
        <v>5.2628957910129731E-3</v>
      </c>
      <c r="F1310" s="89">
        <f>LN('Historical Rates'!F1291/'Historical Rates'!F1290)</f>
        <v>-5.4694758045354328E-3</v>
      </c>
      <c r="G1310" s="89">
        <f>LN('Historical Rates'!G1291/'Historical Rates'!G1290)</f>
        <v>2.6370776330558046E-3</v>
      </c>
      <c r="I1310" s="89">
        <f>LN('Historical Rates'!I1291/'Historical Rates'!I1290)</f>
        <v>1.0152371464018128E-2</v>
      </c>
      <c r="K1310" s="10">
        <f t="shared" si="192"/>
        <v>3.9262773472302139E-3</v>
      </c>
      <c r="L1310" s="7">
        <f t="shared" si="185"/>
        <v>1430423.6555451672</v>
      </c>
      <c r="N1310" s="7">
        <f t="shared" si="187"/>
        <v>427858.15488576918</v>
      </c>
      <c r="O1310" s="7">
        <f t="shared" si="188"/>
        <v>3430.8380879109409</v>
      </c>
      <c r="P1310" s="7">
        <f t="shared" si="189"/>
        <v>346798.39025156025</v>
      </c>
      <c r="R1310" s="7">
        <f t="shared" si="190"/>
        <v>0</v>
      </c>
      <c r="S1310" s="163">
        <f t="shared" si="191"/>
        <v>2208511.0387704074</v>
      </c>
    </row>
    <row r="1311" spans="1:19" ht="15.75" thickBot="1" x14ac:dyDescent="0.3">
      <c r="A1311" s="8">
        <v>35</v>
      </c>
      <c r="B1311" s="133">
        <v>42949</v>
      </c>
      <c r="C1311" s="89">
        <f>LN('Historical Rates'!C1292/'Historical Rates'!C1291)</f>
        <v>6.077752929497208E-3</v>
      </c>
      <c r="E1311" s="89">
        <f>LN('Historical Rates'!E1292/'Historical Rates'!E1291)</f>
        <v>1.3191202803722456E-2</v>
      </c>
      <c r="F1311" s="89">
        <f>LN('Historical Rates'!F1292/'Historical Rates'!F1291)</f>
        <v>5.4694758045354761E-3</v>
      </c>
      <c r="G1311" s="89">
        <f>LN('Historical Rates'!G1292/'Historical Rates'!G1291)</f>
        <v>1.2380872466003074E-2</v>
      </c>
      <c r="I1311" s="89">
        <f>LN('Historical Rates'!I1292/'Historical Rates'!I1291)</f>
        <v>6.7114345879867778E-3</v>
      </c>
      <c r="K1311" s="10">
        <f t="shared" si="192"/>
        <v>8.5997222665376814E-3</v>
      </c>
      <c r="L1311" s="7">
        <f t="shared" si="185"/>
        <v>2140133.1505923253</v>
      </c>
      <c r="N1311" s="7">
        <f t="shared" si="187"/>
        <v>1072406.5070720993</v>
      </c>
      <c r="O1311" s="7">
        <f t="shared" si="188"/>
        <v>-3430.8380879109682</v>
      </c>
      <c r="P1311" s="7">
        <f t="shared" si="189"/>
        <v>1628191.2171634843</v>
      </c>
      <c r="R1311" s="7">
        <f t="shared" si="190"/>
        <v>0</v>
      </c>
      <c r="S1311" s="163">
        <f t="shared" si="191"/>
        <v>4837300.0367399985</v>
      </c>
    </row>
    <row r="1312" spans="1:19" ht="15.75" thickBot="1" x14ac:dyDescent="0.3">
      <c r="A1312" s="8">
        <v>36</v>
      </c>
      <c r="B1312" s="133">
        <v>42950</v>
      </c>
      <c r="C1312" s="89">
        <f>LN('Historical Rates'!C1293/'Historical Rates'!C1292)</f>
        <v>1.5452447920371924E-2</v>
      </c>
      <c r="E1312" s="89">
        <f>LN('Historical Rates'!E1293/'Historical Rates'!E1292)</f>
        <v>1.7414292345935969E-2</v>
      </c>
      <c r="F1312" s="89">
        <f>LN('Historical Rates'!F1293/'Historical Rates'!F1292)</f>
        <v>5.4397232958183417E-3</v>
      </c>
      <c r="G1312" s="89">
        <f>LN('Historical Rates'!G1293/'Historical Rates'!G1292)</f>
        <v>1.0784831499269525E-2</v>
      </c>
      <c r="I1312" s="89">
        <f>LN('Historical Rates'!I1293/'Historical Rates'!I1292)</f>
        <v>1.3289232118682487E-2</v>
      </c>
      <c r="K1312" s="10">
        <f t="shared" si="192"/>
        <v>1.470559388958202E-2</v>
      </c>
      <c r="L1312" s="7">
        <f t="shared" si="185"/>
        <v>5441204.4115332579</v>
      </c>
      <c r="N1312" s="7">
        <f t="shared" si="187"/>
        <v>1415731.4314482063</v>
      </c>
      <c r="O1312" s="7">
        <f t="shared" si="188"/>
        <v>-3412.1752317679711</v>
      </c>
      <c r="P1312" s="7">
        <f t="shared" si="189"/>
        <v>1418298.1024896677</v>
      </c>
      <c r="R1312" s="7">
        <f t="shared" si="190"/>
        <v>0</v>
      </c>
      <c r="S1312" s="163">
        <f t="shared" si="191"/>
        <v>8271821.7702393644</v>
      </c>
    </row>
    <row r="1313" spans="1:19" ht="15.75" thickBot="1" x14ac:dyDescent="0.3">
      <c r="A1313" s="8">
        <v>37</v>
      </c>
      <c r="B1313" s="133">
        <v>42951</v>
      </c>
      <c r="C1313" s="89">
        <f>LN('Historical Rates'!C1294/'Historical Rates'!C1293)</f>
        <v>1.4904909454632833E-3</v>
      </c>
      <c r="E1313" s="89">
        <f>LN('Historical Rates'!E1294/'Historical Rates'!E1293)</f>
        <v>2.0644518913243118E-3</v>
      </c>
      <c r="F1313" s="89">
        <f>LN('Historical Rates'!F1294/'Historical Rates'!F1293)</f>
        <v>3.6101122240995722E-3</v>
      </c>
      <c r="G1313" s="89">
        <f>LN('Historical Rates'!G1294/'Historical Rates'!G1293)</f>
        <v>1.5889757340979231E-3</v>
      </c>
      <c r="I1313" s="89">
        <f>LN('Historical Rates'!I1294/'Historical Rates'!I1293)</f>
        <v>3.2948958968527058E-3</v>
      </c>
      <c r="K1313" s="10">
        <f t="shared" si="192"/>
        <v>1.5989008777621339E-3</v>
      </c>
      <c r="L1313" s="7">
        <f t="shared" si="185"/>
        <v>524840.20328670321</v>
      </c>
      <c r="N1313" s="7">
        <f t="shared" si="187"/>
        <v>167833.94772527792</v>
      </c>
      <c r="O1313" s="7">
        <f t="shared" si="188"/>
        <v>-2264.5150948109385</v>
      </c>
      <c r="P1313" s="7">
        <f t="shared" si="189"/>
        <v>208963.97581416587</v>
      </c>
      <c r="R1313" s="7">
        <f t="shared" si="190"/>
        <v>0</v>
      </c>
      <c r="S1313" s="163">
        <f t="shared" si="191"/>
        <v>899373.61173133599</v>
      </c>
    </row>
    <row r="1314" spans="1:19" ht="15.75" thickBot="1" x14ac:dyDescent="0.3">
      <c r="A1314" s="8">
        <v>38</v>
      </c>
      <c r="B1314" s="133">
        <v>42954</v>
      </c>
      <c r="C1314" s="89">
        <f>LN('Historical Rates'!C1295/'Historical Rates'!C1294)</f>
        <v>-7.0247049297608539E-3</v>
      </c>
      <c r="E1314" s="89">
        <f>LN('Historical Rates'!E1295/'Historical Rates'!E1294)</f>
        <v>-4.0574141170923676E-3</v>
      </c>
      <c r="F1314" s="89">
        <f>LN('Historical Rates'!F1295/'Historical Rates'!F1294)</f>
        <v>-5.4200674693392556E-3</v>
      </c>
      <c r="G1314" s="89">
        <f>LN('Historical Rates'!G1295/'Historical Rates'!G1294)</f>
        <v>-5.3548038860190966E-3</v>
      </c>
      <c r="I1314" s="89">
        <f>LN('Historical Rates'!I1295/'Historical Rates'!I1294)</f>
        <v>-3.2948958968526494E-3</v>
      </c>
      <c r="K1314" s="10">
        <f t="shared" si="192"/>
        <v>-6.229813171858287E-3</v>
      </c>
      <c r="L1314" s="7">
        <f t="shared" si="185"/>
        <v>-2473579.3092784099</v>
      </c>
      <c r="N1314" s="7">
        <f t="shared" si="187"/>
        <v>-329855.99310384167</v>
      </c>
      <c r="O1314" s="7">
        <f t="shared" si="188"/>
        <v>3399.8457214924347</v>
      </c>
      <c r="P1314" s="7">
        <f t="shared" si="189"/>
        <v>-704202.76767973485</v>
      </c>
      <c r="R1314" s="7">
        <f t="shared" si="190"/>
        <v>0</v>
      </c>
      <c r="S1314" s="163">
        <f t="shared" si="191"/>
        <v>-3504238.2243404938</v>
      </c>
    </row>
    <row r="1315" spans="1:19" ht="15.75" thickBot="1" x14ac:dyDescent="0.3">
      <c r="A1315" s="8">
        <v>39</v>
      </c>
      <c r="B1315" s="133">
        <v>42955</v>
      </c>
      <c r="C1315" s="89">
        <f>LN('Historical Rates'!C1296/'Historical Rates'!C1295)</f>
        <v>-5.0824884229620573E-3</v>
      </c>
      <c r="E1315" s="89">
        <f>LN('Historical Rates'!E1296/'Historical Rates'!E1295)</f>
        <v>-1.1837463904527985E-2</v>
      </c>
      <c r="F1315" s="89">
        <f>LN('Historical Rates'!F1296/'Historical Rates'!F1295)</f>
        <v>-1.8132371241808313E-3</v>
      </c>
      <c r="G1315" s="89">
        <f>LN('Historical Rates'!G1296/'Historical Rates'!G1295)</f>
        <v>-1.0972445790694486E-2</v>
      </c>
      <c r="I1315" s="89">
        <f>LN('Historical Rates'!I1296/'Historical Rates'!I1295)</f>
        <v>-1.3289232118682539E-2</v>
      </c>
      <c r="K1315" s="10">
        <f t="shared" si="192"/>
        <v>-7.455818498310356E-3</v>
      </c>
      <c r="L1315" s="7">
        <f t="shared" si="185"/>
        <v>-1789674.9156571326</v>
      </c>
      <c r="N1315" s="7">
        <f t="shared" si="187"/>
        <v>-962351.46311787423</v>
      </c>
      <c r="O1315" s="7">
        <f t="shared" si="188"/>
        <v>1137.3892508849101</v>
      </c>
      <c r="P1315" s="7">
        <f t="shared" si="189"/>
        <v>-1442970.9954825707</v>
      </c>
      <c r="R1315" s="7">
        <f t="shared" si="190"/>
        <v>0</v>
      </c>
      <c r="S1315" s="163">
        <f t="shared" si="191"/>
        <v>-4193859.9850066928</v>
      </c>
    </row>
    <row r="1316" spans="1:19" ht="15.75" thickBot="1" x14ac:dyDescent="0.3">
      <c r="A1316" s="8">
        <v>40</v>
      </c>
      <c r="B1316" s="133">
        <v>42956</v>
      </c>
      <c r="C1316" s="89">
        <f>LN('Historical Rates'!C1297/'Historical Rates'!C1296)</f>
        <v>1.5665956868906974E-3</v>
      </c>
      <c r="E1316" s="89">
        <f>LN('Historical Rates'!E1297/'Historical Rates'!E1296)</f>
        <v>2.3226442631894559E-3</v>
      </c>
      <c r="F1316" s="89">
        <f>LN('Historical Rates'!F1297/'Historical Rates'!F1296)</f>
        <v>5.4298775943694604E-3</v>
      </c>
      <c r="G1316" s="89">
        <f>LN('Historical Rates'!G1297/'Historical Rates'!G1296)</f>
        <v>1.7883061302736228E-3</v>
      </c>
      <c r="I1316" s="89">
        <f>LN('Historical Rates'!I1297/'Historical Rates'!I1296)</f>
        <v>6.6666913581890771E-3</v>
      </c>
      <c r="K1316" s="10">
        <f t="shared" si="192"/>
        <v>1.7284325468206862E-3</v>
      </c>
      <c r="L1316" s="7">
        <f t="shared" si="185"/>
        <v>551638.64046166406</v>
      </c>
      <c r="N1316" s="7">
        <f t="shared" si="187"/>
        <v>188824.23828365098</v>
      </c>
      <c r="O1316" s="7">
        <f t="shared" si="188"/>
        <v>-3405.9993186201314</v>
      </c>
      <c r="P1316" s="7">
        <f t="shared" si="189"/>
        <v>235177.63735200788</v>
      </c>
      <c r="R1316" s="7">
        <f t="shared" si="190"/>
        <v>0</v>
      </c>
      <c r="S1316" s="163">
        <f t="shared" si="191"/>
        <v>972234.51677870285</v>
      </c>
    </row>
    <row r="1317" spans="1:19" ht="15.75" thickBot="1" x14ac:dyDescent="0.3">
      <c r="A1317" s="8">
        <v>41</v>
      </c>
      <c r="B1317" s="133">
        <v>42957</v>
      </c>
      <c r="C1317" s="89">
        <f>LN('Historical Rates'!C1298/'Historical Rates'!C1297)</f>
        <v>6.0188391476639251E-4</v>
      </c>
      <c r="E1317" s="89">
        <f>LN('Historical Rates'!E1298/'Historical Rates'!E1297)</f>
        <v>-4.3946007003917379E-3</v>
      </c>
      <c r="F1317" s="89">
        <f>LN('Historical Rates'!F1298/'Historical Rates'!F1297)</f>
        <v>0</v>
      </c>
      <c r="G1317" s="89">
        <f>LN('Historical Rates'!G1298/'Historical Rates'!G1297)</f>
        <v>1.0721151490594215E-2</v>
      </c>
      <c r="I1317" s="89">
        <f>LN('Historical Rates'!I1298/'Historical Rates'!I1297)</f>
        <v>6.6225407604934569E-3</v>
      </c>
      <c r="K1317" s="10">
        <f t="shared" si="192"/>
        <v>2.2481877215294508E-3</v>
      </c>
      <c r="L1317" s="7">
        <f t="shared" si="185"/>
        <v>211938.80925107026</v>
      </c>
      <c r="N1317" s="7">
        <f t="shared" si="187"/>
        <v>-357268.28381061577</v>
      </c>
      <c r="O1317" s="7">
        <f t="shared" si="188"/>
        <v>0</v>
      </c>
      <c r="P1317" s="7">
        <f t="shared" si="189"/>
        <v>1409923.6336371098</v>
      </c>
      <c r="R1317" s="7">
        <f t="shared" si="190"/>
        <v>0</v>
      </c>
      <c r="S1317" s="163">
        <f t="shared" si="191"/>
        <v>1264594.1590775643</v>
      </c>
    </row>
    <row r="1318" spans="1:19" ht="15.75" thickBot="1" x14ac:dyDescent="0.3">
      <c r="A1318" s="8">
        <v>42</v>
      </c>
      <c r="B1318" s="133">
        <v>42958</v>
      </c>
      <c r="C1318" s="89">
        <f>LN('Historical Rates'!C1299/'Historical Rates'!C1298)</f>
        <v>9.0214717130799986E-4</v>
      </c>
      <c r="E1318" s="89">
        <f>LN('Historical Rates'!E1299/'Historical Rates'!E1298)</f>
        <v>-2.4355551642998717E-3</v>
      </c>
      <c r="F1318" s="89">
        <f>LN('Historical Rates'!F1299/'Historical Rates'!F1298)</f>
        <v>3.6036075032983964E-3</v>
      </c>
      <c r="G1318" s="89">
        <f>LN('Historical Rates'!G1299/'Historical Rates'!G1298)</f>
        <v>-1.8853427480640895E-3</v>
      </c>
      <c r="I1318" s="89">
        <f>LN('Historical Rates'!I1299/'Historical Rates'!I1298)</f>
        <v>0</v>
      </c>
      <c r="K1318" s="10">
        <f t="shared" si="192"/>
        <v>-2.3206176599689077E-4</v>
      </c>
      <c r="L1318" s="7">
        <f t="shared" si="185"/>
        <v>317669.22585138149</v>
      </c>
      <c r="N1318" s="7">
        <f t="shared" si="187"/>
        <v>-198003.56687649278</v>
      </c>
      <c r="O1318" s="7">
        <f t="shared" si="188"/>
        <v>-2260.4348785939851</v>
      </c>
      <c r="P1318" s="7">
        <f t="shared" si="189"/>
        <v>-247938.78720340389</v>
      </c>
      <c r="R1318" s="7">
        <f t="shared" si="190"/>
        <v>0</v>
      </c>
      <c r="S1318" s="163">
        <f t="shared" si="191"/>
        <v>-130533.56310710916</v>
      </c>
    </row>
    <row r="1319" spans="1:19" ht="15.75" thickBot="1" x14ac:dyDescent="0.3">
      <c r="A1319" s="8">
        <v>43</v>
      </c>
      <c r="B1319" s="133">
        <v>42961</v>
      </c>
      <c r="C1319" s="89">
        <f>LN('Historical Rates'!C1300/'Historical Rates'!C1299)</f>
        <v>1.4417447605958233E-3</v>
      </c>
      <c r="E1319" s="89">
        <f>LN('Historical Rates'!E1300/'Historical Rates'!E1299)</f>
        <v>5.3504127637819263E-3</v>
      </c>
      <c r="F1319" s="89">
        <f>LN('Historical Rates'!F1300/'Historical Rates'!F1299)</f>
        <v>-3.6036075032985443E-3</v>
      </c>
      <c r="G1319" s="89">
        <f>LN('Historical Rates'!G1300/'Historical Rates'!G1299)</f>
        <v>5.8763249671413328E-3</v>
      </c>
      <c r="I1319" s="89">
        <f>LN('Historical Rates'!I1300/'Historical Rates'!I1299)</f>
        <v>9.8522964430116395E-3</v>
      </c>
      <c r="K1319" s="10">
        <f t="shared" si="192"/>
        <v>3.053709671007555E-3</v>
      </c>
      <c r="L1319" s="7">
        <f t="shared" si="185"/>
        <v>507675.41764801095</v>
      </c>
      <c r="N1319" s="7">
        <f t="shared" si="187"/>
        <v>434973.03079763014</v>
      </c>
      <c r="O1319" s="7">
        <f t="shared" si="188"/>
        <v>2260.4348785940779</v>
      </c>
      <c r="P1319" s="7">
        <f t="shared" si="189"/>
        <v>772787.27545012766</v>
      </c>
      <c r="R1319" s="7">
        <f t="shared" si="190"/>
        <v>0</v>
      </c>
      <c r="S1319" s="163">
        <f t="shared" si="191"/>
        <v>1717696.1587743629</v>
      </c>
    </row>
    <row r="1320" spans="1:19" ht="15.75" thickBot="1" x14ac:dyDescent="0.3">
      <c r="A1320" s="8">
        <v>44</v>
      </c>
      <c r="B1320" s="133">
        <v>42962</v>
      </c>
      <c r="C1320" s="89">
        <f>LN('Historical Rates'!C1301/'Historical Rates'!C1300)</f>
        <v>-2.2536405818325252E-3</v>
      </c>
      <c r="E1320" s="89">
        <f>LN('Historical Rates'!E1301/'Historical Rates'!E1300)</f>
        <v>1.1482668812931752E-3</v>
      </c>
      <c r="F1320" s="89">
        <f>LN('Historical Rates'!F1301/'Historical Rates'!F1300)</f>
        <v>3.6036075032983964E-3</v>
      </c>
      <c r="G1320" s="89">
        <f>LN('Historical Rates'!G1301/'Historical Rates'!G1300)</f>
        <v>-8.4635733180208426E-3</v>
      </c>
      <c r="I1320" s="89">
        <f>LN('Historical Rates'!I1301/'Historical Rates'!I1300)</f>
        <v>-9.8522964430117071E-3</v>
      </c>
      <c r="K1320" s="10">
        <f t="shared" si="192"/>
        <v>-3.2275974991790891E-3</v>
      </c>
      <c r="L1320" s="7">
        <f t="shared" si="185"/>
        <v>-793564.8215135592</v>
      </c>
      <c r="N1320" s="7">
        <f t="shared" si="187"/>
        <v>93350.765178645626</v>
      </c>
      <c r="O1320" s="7">
        <f t="shared" si="188"/>
        <v>-2260.4348785939851</v>
      </c>
      <c r="P1320" s="7">
        <f t="shared" si="189"/>
        <v>-1113032.6865138491</v>
      </c>
      <c r="R1320" s="7">
        <f t="shared" si="190"/>
        <v>0</v>
      </c>
      <c r="S1320" s="163">
        <f t="shared" si="191"/>
        <v>-1815507.1777273566</v>
      </c>
    </row>
    <row r="1321" spans="1:19" ht="15.75" thickBot="1" x14ac:dyDescent="0.3">
      <c r="A1321" s="8">
        <v>45</v>
      </c>
      <c r="B1321" s="133">
        <v>42963</v>
      </c>
      <c r="C1321" s="89">
        <f>LN('Historical Rates'!C1302/'Historical Rates'!C1301)</f>
        <v>1.4729535376179759E-3</v>
      </c>
      <c r="E1321" s="89">
        <f>LN('Historical Rates'!E1302/'Historical Rates'!E1301)</f>
        <v>-2.4256672900347513E-3</v>
      </c>
      <c r="F1321" s="89">
        <f>LN('Historical Rates'!F1302/'Historical Rates'!F1301)</f>
        <v>-1.8001805041478545E-3</v>
      </c>
      <c r="G1321" s="89">
        <f>LN('Historical Rates'!G1302/'Historical Rates'!G1301)</f>
        <v>-2.5355943812417352E-3</v>
      </c>
      <c r="I1321" s="89">
        <f>LN('Historical Rates'!I1302/'Historical Rates'!I1301)</f>
        <v>-3.3057881344994329E-3</v>
      </c>
      <c r="K1321" s="10">
        <f t="shared" si="192"/>
        <v>-1.9303554266417839E-5</v>
      </c>
      <c r="L1321" s="7">
        <f t="shared" si="185"/>
        <v>518664.83085209102</v>
      </c>
      <c r="N1321" s="7">
        <f t="shared" si="187"/>
        <v>-197199.7113933496</v>
      </c>
      <c r="O1321" s="7">
        <f t="shared" si="188"/>
        <v>1129.1992248368247</v>
      </c>
      <c r="P1321" s="7">
        <f t="shared" si="189"/>
        <v>-333452.46978056122</v>
      </c>
      <c r="R1321" s="7">
        <f t="shared" si="190"/>
        <v>0</v>
      </c>
      <c r="S1321" s="163">
        <f t="shared" si="191"/>
        <v>-10858.151096982998</v>
      </c>
    </row>
    <row r="1322" spans="1:19" ht="15.75" thickBot="1" x14ac:dyDescent="0.3">
      <c r="A1322" s="8">
        <v>46</v>
      </c>
      <c r="B1322" s="133">
        <v>42964</v>
      </c>
      <c r="C1322" s="89">
        <f>LN('Historical Rates'!C1303/'Historical Rates'!C1302)</f>
        <v>-6.3100015615103941E-4</v>
      </c>
      <c r="E1322" s="89">
        <f>LN('Historical Rates'!E1303/'Historical Rates'!E1302)</f>
        <v>-3.0211503341762112E-3</v>
      </c>
      <c r="F1322" s="89">
        <f>LN('Historical Rates'!F1303/'Historical Rates'!F1302)</f>
        <v>7.1813594086645761E-3</v>
      </c>
      <c r="G1322" s="89">
        <f>LN('Historical Rates'!G1303/'Historical Rates'!G1302)</f>
        <v>-1.5770570716974318E-3</v>
      </c>
      <c r="I1322" s="89">
        <f>LN('Historical Rates'!I1303/'Historical Rates'!I1302)</f>
        <v>-6.6445427186686131E-3</v>
      </c>
      <c r="K1322" s="10">
        <f t="shared" si="192"/>
        <v>-1.2083724585133103E-3</v>
      </c>
      <c r="L1322" s="7">
        <f t="shared" si="185"/>
        <v>-222191.38682879781</v>
      </c>
      <c r="N1322" s="7">
        <f t="shared" si="187"/>
        <v>-245610.75479025621</v>
      </c>
      <c r="O1322" s="7">
        <f t="shared" si="188"/>
        <v>-4504.6513162730289</v>
      </c>
      <c r="P1322" s="7">
        <f t="shared" si="189"/>
        <v>-207396.56919608594</v>
      </c>
      <c r="R1322" s="7">
        <f t="shared" si="190"/>
        <v>0</v>
      </c>
      <c r="S1322" s="163">
        <f t="shared" si="191"/>
        <v>-679703.36213141296</v>
      </c>
    </row>
    <row r="1323" spans="1:19" ht="15.75" thickBot="1" x14ac:dyDescent="0.3">
      <c r="A1323" s="8">
        <v>47</v>
      </c>
      <c r="B1323" s="133">
        <v>42965</v>
      </c>
      <c r="C1323" s="89">
        <f>LN('Historical Rates'!C1304/'Historical Rates'!C1303)</f>
        <v>-6.0116023944200238E-5</v>
      </c>
      <c r="E1323" s="89">
        <f>LN('Historical Rates'!E1304/'Historical Rates'!E1303)</f>
        <v>-1.5140048312151828E-3</v>
      </c>
      <c r="F1323" s="89">
        <f>LN('Historical Rates'!F1304/'Historical Rates'!F1303)</f>
        <v>1.7873105740956587E-3</v>
      </c>
      <c r="G1323" s="89">
        <f>LN('Historical Rates'!G1304/'Historical Rates'!G1303)</f>
        <v>4.8982545892016114E-3</v>
      </c>
      <c r="I1323" s="89">
        <f>LN('Historical Rates'!I1304/'Historical Rates'!I1303)</f>
        <v>6.6445427186685108E-3</v>
      </c>
      <c r="K1323" s="10">
        <f t="shared" si="192"/>
        <v>8.8674381235879715E-4</v>
      </c>
      <c r="L1323" s="7">
        <f t="shared" si="185"/>
        <v>-21168.398455352846</v>
      </c>
      <c r="N1323" s="7">
        <f t="shared" si="187"/>
        <v>-123084.19913577418</v>
      </c>
      <c r="O1323" s="7">
        <f t="shared" si="188"/>
        <v>-1121.1263038129839</v>
      </c>
      <c r="P1323" s="7">
        <f t="shared" si="189"/>
        <v>644162.60836773366</v>
      </c>
      <c r="R1323" s="7">
        <f t="shared" si="190"/>
        <v>0</v>
      </c>
      <c r="S1323" s="163">
        <f t="shared" si="191"/>
        <v>498788.88447279367</v>
      </c>
    </row>
    <row r="1324" spans="1:19" ht="15.75" thickBot="1" x14ac:dyDescent="0.3">
      <c r="A1324" s="8">
        <v>48</v>
      </c>
      <c r="B1324" s="133">
        <v>42968</v>
      </c>
      <c r="C1324" s="89">
        <f>LN('Historical Rates'!C1305/'Historical Rates'!C1304)</f>
        <v>3.6064194656671643E-4</v>
      </c>
      <c r="E1324" s="89">
        <f>LN('Historical Rates'!E1305/'Historical Rates'!E1304)</f>
        <v>3.000117639316147E-3</v>
      </c>
      <c r="F1324" s="89">
        <f>LN('Historical Rates'!F1305/'Historical Rates'!F1304)</f>
        <v>0</v>
      </c>
      <c r="G1324" s="89">
        <f>LN('Historical Rates'!G1305/'Historical Rates'!G1304)</f>
        <v>6.2627053054839562E-3</v>
      </c>
      <c r="I1324" s="89">
        <f>LN('Historical Rates'!I1305/'Historical Rates'!I1304)</f>
        <v>9.8847592325419249E-3</v>
      </c>
      <c r="K1324" s="10">
        <f t="shared" si="192"/>
        <v>2.1235601384905333E-3</v>
      </c>
      <c r="L1324" s="7">
        <f t="shared" si="185"/>
        <v>126991.30653957433</v>
      </c>
      <c r="N1324" s="7">
        <f t="shared" si="187"/>
        <v>243900.85773501344</v>
      </c>
      <c r="O1324" s="7">
        <f t="shared" si="188"/>
        <v>0</v>
      </c>
      <c r="P1324" s="7">
        <f t="shared" si="189"/>
        <v>823599.61319947266</v>
      </c>
      <c r="R1324" s="7">
        <f t="shared" si="190"/>
        <v>0</v>
      </c>
      <c r="S1324" s="163">
        <f t="shared" si="191"/>
        <v>1194491.7774740604</v>
      </c>
    </row>
    <row r="1325" spans="1:19" ht="15.75" thickBot="1" x14ac:dyDescent="0.3">
      <c r="A1325" s="8">
        <v>49</v>
      </c>
      <c r="B1325" s="133">
        <v>42969</v>
      </c>
      <c r="C1325" s="89">
        <f>LN('Historical Rates'!C1306/'Historical Rates'!C1305)</f>
        <v>-6.612762872852476E-4</v>
      </c>
      <c r="E1325" s="89">
        <f>LN('Historical Rates'!E1306/'Historical Rates'!E1305)</f>
        <v>-4.865868589508015E-4</v>
      </c>
      <c r="F1325" s="89">
        <f>LN('Historical Rates'!F1306/'Historical Rates'!F1305)</f>
        <v>5.342844410495446E-3</v>
      </c>
      <c r="G1325" s="89">
        <f>LN('Historical Rates'!G1306/'Historical Rates'!G1305)</f>
        <v>-6.7572723512171595E-3</v>
      </c>
      <c r="I1325" s="89">
        <f>LN('Historical Rates'!I1306/'Historical Rates'!I1305)</f>
        <v>0</v>
      </c>
      <c r="K1325" s="10">
        <f t="shared" si="192"/>
        <v>-2.0700655268145341E-3</v>
      </c>
      <c r="L1325" s="7">
        <f t="shared" si="185"/>
        <v>-232852.3914243498</v>
      </c>
      <c r="N1325" s="7">
        <f t="shared" si="187"/>
        <v>-39558.099557635484</v>
      </c>
      <c r="O1325" s="7">
        <f t="shared" si="188"/>
        <v>-3351.4060133714784</v>
      </c>
      <c r="P1325" s="7">
        <f t="shared" si="189"/>
        <v>-888639.43348454928</v>
      </c>
      <c r="R1325" s="7">
        <f t="shared" si="190"/>
        <v>0</v>
      </c>
      <c r="S1325" s="163">
        <f t="shared" si="191"/>
        <v>-1164401.3304799059</v>
      </c>
    </row>
    <row r="1326" spans="1:19" ht="15.75" thickBot="1" x14ac:dyDescent="0.3">
      <c r="A1326" s="8">
        <v>50</v>
      </c>
      <c r="B1326" s="133">
        <v>42970</v>
      </c>
      <c r="C1326" s="89">
        <f>LN('Historical Rates'!C1307/'Historical Rates'!C1306)</f>
        <v>1.5022687078502274E-3</v>
      </c>
      <c r="E1326" s="89">
        <f>LN('Historical Rates'!E1307/'Historical Rates'!E1306)</f>
        <v>2.8648917123932104E-3</v>
      </c>
      <c r="F1326" s="89">
        <f>LN('Historical Rates'!F1307/'Historical Rates'!F1306)</f>
        <v>1.7746233583684796E-3</v>
      </c>
      <c r="G1326" s="89">
        <f>LN('Historical Rates'!G1307/'Historical Rates'!G1306)</f>
        <v>3.4568437741099426E-3</v>
      </c>
      <c r="I1326" s="89">
        <f>LN('Historical Rates'!I1307/'Historical Rates'!I1306)</f>
        <v>0</v>
      </c>
      <c r="K1326" s="10">
        <f t="shared" si="192"/>
        <v>2.1607063976242088E-3</v>
      </c>
      <c r="L1326" s="7">
        <f t="shared" si="185"/>
        <v>528987.4563943058</v>
      </c>
      <c r="N1326" s="7">
        <f t="shared" si="187"/>
        <v>232907.38230181864</v>
      </c>
      <c r="O1326" s="7">
        <f t="shared" si="188"/>
        <v>-1113.1679940037961</v>
      </c>
      <c r="P1326" s="7">
        <f t="shared" si="189"/>
        <v>454604.68860875856</v>
      </c>
      <c r="R1326" s="7">
        <f t="shared" si="190"/>
        <v>0</v>
      </c>
      <c r="S1326" s="163">
        <f t="shared" si="191"/>
        <v>1215386.3593108794</v>
      </c>
    </row>
    <row r="1327" spans="1:19" ht="15.75" thickBot="1" x14ac:dyDescent="0.3">
      <c r="A1327" s="8">
        <v>51</v>
      </c>
      <c r="B1327" s="133">
        <v>42971</v>
      </c>
      <c r="C1327" s="89">
        <f>LN('Historical Rates'!C1308/'Historical Rates'!C1307)</f>
        <v>7.2028814638737989E-4</v>
      </c>
      <c r="E1327" s="89">
        <f>LN('Historical Rates'!E1308/'Historical Rates'!E1307)</f>
        <v>2.7548226788444621E-3</v>
      </c>
      <c r="F1327" s="89">
        <f>LN('Historical Rates'!F1308/'Historical Rates'!F1307)</f>
        <v>0</v>
      </c>
      <c r="G1327" s="89">
        <f>LN('Historical Rates'!G1308/'Historical Rates'!G1307)</f>
        <v>-1.2477332050392551E-3</v>
      </c>
      <c r="I1327" s="89">
        <f>LN('Historical Rates'!I1308/'Historical Rates'!I1307)</f>
        <v>0</v>
      </c>
      <c r="K1327" s="10">
        <f t="shared" si="192"/>
        <v>5.5734446358737442E-4</v>
      </c>
      <c r="L1327" s="7">
        <f t="shared" ref="L1327:L1390" si="193">C1327*L$5</f>
        <v>253631.98503527412</v>
      </c>
      <c r="N1327" s="7">
        <f t="shared" ref="N1327:P1390" si="194">E1327*N$5</f>
        <v>223959.08929464075</v>
      </c>
      <c r="O1327" s="7">
        <f t="shared" si="194"/>
        <v>0</v>
      </c>
      <c r="P1327" s="7">
        <f t="shared" si="194"/>
        <v>-164087.64821595859</v>
      </c>
      <c r="R1327" s="7">
        <f t="shared" si="190"/>
        <v>0</v>
      </c>
      <c r="S1327" s="163">
        <f t="shared" si="191"/>
        <v>313503.42611395626</v>
      </c>
    </row>
    <row r="1328" spans="1:19" ht="15.75" thickBot="1" x14ac:dyDescent="0.3">
      <c r="A1328" s="8">
        <v>52</v>
      </c>
      <c r="B1328" s="133">
        <v>42972</v>
      </c>
      <c r="C1328" s="89">
        <f>LN('Historical Rates'!C1309/'Historical Rates'!C1308)</f>
        <v>-6.320182352661065E-3</v>
      </c>
      <c r="E1328" s="89">
        <f>LN('Historical Rates'!E1309/'Historical Rates'!E1308)</f>
        <v>-5.3635865308102725E-3</v>
      </c>
      <c r="F1328" s="89">
        <f>LN('Historical Rates'!F1309/'Historical Rates'!F1308)</f>
        <v>-7.1174677688639896E-3</v>
      </c>
      <c r="G1328" s="89">
        <f>LN('Historical Rates'!G1309/'Historical Rates'!G1308)</f>
        <v>-3.519440522877804E-3</v>
      </c>
      <c r="I1328" s="89">
        <f>LN('Historical Rates'!I1309/'Historical Rates'!I1308)</f>
        <v>-6.578971098042511E-3</v>
      </c>
      <c r="K1328" s="10">
        <f t="shared" si="192"/>
        <v>-5.5465655855308884E-3</v>
      </c>
      <c r="L1328" s="7">
        <f t="shared" si="193"/>
        <v>-2225498.7867428008</v>
      </c>
      <c r="N1328" s="7">
        <f t="shared" si="194"/>
        <v>-436044.01982676273</v>
      </c>
      <c r="O1328" s="7">
        <f t="shared" si="194"/>
        <v>4464.574007375315</v>
      </c>
      <c r="P1328" s="7">
        <f t="shared" si="194"/>
        <v>-462836.69946636847</v>
      </c>
      <c r="R1328" s="7">
        <f t="shared" si="190"/>
        <v>0</v>
      </c>
      <c r="S1328" s="163">
        <f t="shared" si="191"/>
        <v>-3119914.9320285572</v>
      </c>
    </row>
    <row r="1329" spans="1:19" ht="15.75" thickBot="1" x14ac:dyDescent="0.3">
      <c r="A1329" s="8">
        <v>53</v>
      </c>
      <c r="B1329" s="133">
        <v>42975</v>
      </c>
      <c r="C1329" s="89">
        <f>LN('Historical Rates'!C1310/'Historical Rates'!C1309)</f>
        <v>4.9091308853676805E-3</v>
      </c>
      <c r="E1329" s="89">
        <f>LN('Historical Rates'!E1310/'Historical Rates'!E1309)</f>
        <v>6.076562727238108E-3</v>
      </c>
      <c r="F1329" s="89">
        <f>LN('Historical Rates'!F1310/'Historical Rates'!F1309)</f>
        <v>5.342844410495446E-3</v>
      </c>
      <c r="G1329" s="89">
        <f>LN('Historical Rates'!G1310/'Historical Rates'!G1309)</f>
        <v>7.0844033593913955E-3</v>
      </c>
      <c r="I1329" s="89">
        <f>LN('Historical Rates'!I1310/'Historical Rates'!I1309)</f>
        <v>3.2948958968527058E-3</v>
      </c>
      <c r="K1329" s="10">
        <f t="shared" si="192"/>
        <v>5.6017337633388281E-3</v>
      </c>
      <c r="L1329" s="7">
        <f t="shared" si="193"/>
        <v>1728631.2672208555</v>
      </c>
      <c r="N1329" s="7">
        <f t="shared" si="194"/>
        <v>494006.91553942376</v>
      </c>
      <c r="O1329" s="7">
        <f t="shared" si="194"/>
        <v>-3351.4060133714784</v>
      </c>
      <c r="P1329" s="7">
        <f t="shared" si="194"/>
        <v>931659.97471326264</v>
      </c>
      <c r="R1329" s="7">
        <f t="shared" si="190"/>
        <v>0</v>
      </c>
      <c r="S1329" s="163">
        <f t="shared" si="191"/>
        <v>3150946.7514601704</v>
      </c>
    </row>
    <row r="1330" spans="1:19" ht="15.75" thickBot="1" x14ac:dyDescent="0.3">
      <c r="A1330" s="8">
        <v>54</v>
      </c>
      <c r="B1330" s="133">
        <v>42976</v>
      </c>
      <c r="C1330" s="89">
        <f>LN('Historical Rates'!C1311/'Historical Rates'!C1310)</f>
        <v>1.7710010782346389E-3</v>
      </c>
      <c r="E1330" s="89">
        <f>LN('Historical Rates'!E1311/'Historical Rates'!E1310)</f>
        <v>1.2722270868240973E-2</v>
      </c>
      <c r="F1330" s="89">
        <f>LN('Historical Rates'!F1311/'Historical Rates'!F1310)</f>
        <v>1.4109581516319773E-2</v>
      </c>
      <c r="G1330" s="89">
        <f>LN('Historical Rates'!G1311/'Historical Rates'!G1310)</f>
        <v>1.1677873096131641E-2</v>
      </c>
      <c r="I1330" s="89">
        <f>LN('Historical Rates'!I1311/'Historical Rates'!I1310)</f>
        <v>3.2840752011897975E-3</v>
      </c>
      <c r="K1330" s="10">
        <f t="shared" si="192"/>
        <v>5.6618982598768052E-3</v>
      </c>
      <c r="L1330" s="7">
        <f t="shared" si="193"/>
        <v>623615.03687815287</v>
      </c>
      <c r="N1330" s="7">
        <f t="shared" si="194"/>
        <v>1034283.7015579315</v>
      </c>
      <c r="O1330" s="7">
        <f t="shared" si="194"/>
        <v>-8850.5171977419031</v>
      </c>
      <c r="P1330" s="7">
        <f t="shared" si="194"/>
        <v>1535740.7535278106</v>
      </c>
      <c r="R1330" s="7">
        <f t="shared" si="190"/>
        <v>0</v>
      </c>
      <c r="S1330" s="163">
        <f t="shared" si="191"/>
        <v>3184788.9747661529</v>
      </c>
    </row>
    <row r="1331" spans="1:19" ht="15.75" thickBot="1" x14ac:dyDescent="0.3">
      <c r="A1331" s="8">
        <v>55</v>
      </c>
      <c r="B1331" s="133">
        <v>42978</v>
      </c>
      <c r="C1331" s="89">
        <f>LN('Historical Rates'!C1312/'Historical Rates'!C1311)</f>
        <v>3.7716690923335476E-3</v>
      </c>
      <c r="E1331" s="89">
        <f>LN('Historical Rates'!E1312/'Historical Rates'!E1311)</f>
        <v>1.2537626769522154E-2</v>
      </c>
      <c r="F1331" s="89">
        <f>LN('Historical Rates'!F1312/'Historical Rates'!F1311)</f>
        <v>-3.508775529679254E-3</v>
      </c>
      <c r="G1331" s="89">
        <f>LN('Historical Rates'!G1312/'Historical Rates'!G1311)</f>
        <v>1.2729614411322854E-2</v>
      </c>
      <c r="I1331" s="89">
        <f>LN('Historical Rates'!I1312/'Historical Rates'!I1311)</f>
        <v>9.7880063661629439E-3</v>
      </c>
      <c r="K1331" s="10">
        <f t="shared" si="192"/>
        <v>7.1531831026025033E-3</v>
      </c>
      <c r="L1331" s="7">
        <f t="shared" si="193"/>
        <v>1328101.7098263733</v>
      </c>
      <c r="N1331" s="7">
        <f t="shared" si="194"/>
        <v>1019272.6721692659</v>
      </c>
      <c r="O1331" s="7">
        <f t="shared" si="194"/>
        <v>2200.9496265019056</v>
      </c>
      <c r="P1331" s="7">
        <f t="shared" si="194"/>
        <v>1674053.7825025071</v>
      </c>
      <c r="R1331" s="7">
        <f t="shared" si="190"/>
        <v>0</v>
      </c>
      <c r="S1331" s="163">
        <f t="shared" si="191"/>
        <v>4023629.1141246483</v>
      </c>
    </row>
    <row r="1332" spans="1:19" ht="15.75" thickBot="1" x14ac:dyDescent="0.3">
      <c r="A1332" s="8">
        <v>56</v>
      </c>
      <c r="B1332" s="133">
        <v>42982</v>
      </c>
      <c r="C1332" s="89">
        <f>LN('Historical Rates'!C1313/'Historical Rates'!C1312)</f>
        <v>6.9670094534802765E-3</v>
      </c>
      <c r="E1332" s="89">
        <f>LN('Historical Rates'!E1313/'Historical Rates'!E1312)</f>
        <v>-6.7487897942603388E-3</v>
      </c>
      <c r="F1332" s="89">
        <f>LN('Historical Rates'!F1313/'Historical Rates'!F1312)</f>
        <v>1.3961832381768541E-2</v>
      </c>
      <c r="G1332" s="89">
        <f>LN('Historical Rates'!G1313/'Historical Rates'!G1312)</f>
        <v>-1.4504136185542544E-2</v>
      </c>
      <c r="I1332" s="89">
        <f>LN('Historical Rates'!I1313/'Historical Rates'!I1312)</f>
        <v>-9.7880063661629317E-3</v>
      </c>
      <c r="K1332" s="10">
        <f t="shared" si="192"/>
        <v>-2.0569562760676396E-5</v>
      </c>
      <c r="L1332" s="7">
        <f t="shared" si="193"/>
        <v>2453263.2479215865</v>
      </c>
      <c r="N1332" s="7">
        <f t="shared" si="194"/>
        <v>-548657.02528538264</v>
      </c>
      <c r="O1332" s="7">
        <f t="shared" si="194"/>
        <v>-8757.8385981119518</v>
      </c>
      <c r="P1332" s="7">
        <f t="shared" si="194"/>
        <v>-1907418.6584741764</v>
      </c>
      <c r="R1332" s="7">
        <f t="shared" si="190"/>
        <v>0</v>
      </c>
      <c r="S1332" s="163">
        <f t="shared" si="191"/>
        <v>-11570.274436084554</v>
      </c>
    </row>
    <row r="1333" spans="1:19" ht="15.75" thickBot="1" x14ac:dyDescent="0.3">
      <c r="A1333" s="8">
        <v>57</v>
      </c>
      <c r="B1333" s="133">
        <v>42983</v>
      </c>
      <c r="C1333" s="89">
        <f>LN('Historical Rates'!C1314/'Historical Rates'!C1313)</f>
        <v>3.4949536507775801E-3</v>
      </c>
      <c r="E1333" s="89">
        <f>LN('Historical Rates'!E1314/'Historical Rates'!E1313)</f>
        <v>6.699149685041669E-3</v>
      </c>
      <c r="F1333" s="89">
        <f>LN('Historical Rates'!F1314/'Historical Rates'!F1313)</f>
        <v>1.2058716320127614E-2</v>
      </c>
      <c r="G1333" s="89">
        <f>LN('Historical Rates'!G1314/'Historical Rates'!G1313)</f>
        <v>1.2044736226456285E-2</v>
      </c>
      <c r="I1333" s="89">
        <f>LN('Historical Rates'!I1314/'Historical Rates'!I1313)</f>
        <v>1.3029500290333897E-2</v>
      </c>
      <c r="K1333" s="10">
        <f t="shared" si="192"/>
        <v>5.9586438370128258E-3</v>
      </c>
      <c r="L1333" s="7">
        <f t="shared" si="193"/>
        <v>1230663.0846264986</v>
      </c>
      <c r="N1333" s="7">
        <f t="shared" si="194"/>
        <v>544621.42846150172</v>
      </c>
      <c r="O1333" s="7">
        <f t="shared" si="194"/>
        <v>-7564.0709861264486</v>
      </c>
      <c r="P1333" s="7">
        <f t="shared" si="194"/>
        <v>1583986.4105552852</v>
      </c>
      <c r="R1333" s="7">
        <f t="shared" si="190"/>
        <v>0</v>
      </c>
      <c r="S1333" s="163">
        <f t="shared" si="191"/>
        <v>3351706.8526571589</v>
      </c>
    </row>
    <row r="1334" spans="1:19" ht="15.75" thickBot="1" x14ac:dyDescent="0.3">
      <c r="A1334" s="8">
        <v>58</v>
      </c>
      <c r="B1334" s="133">
        <v>42984</v>
      </c>
      <c r="C1334" s="89">
        <f>LN('Historical Rates'!C1315/'Historical Rates'!C1314)</f>
        <v>6.9534752769197308E-3</v>
      </c>
      <c r="E1334" s="89">
        <f>LN('Historical Rates'!E1315/'Historical Rates'!E1314)</f>
        <v>4.4330595030148594E-3</v>
      </c>
      <c r="F1334" s="89">
        <f>LN('Historical Rates'!F1315/'Historical Rates'!F1314)</f>
        <v>8.5252008233596271E-3</v>
      </c>
      <c r="G1334" s="89">
        <f>LN('Historical Rates'!G1315/'Historical Rates'!G1314)</f>
        <v>4.5465534455702821E-3</v>
      </c>
      <c r="I1334" s="89">
        <f>LN('Historical Rates'!I1315/'Historical Rates'!I1314)</f>
        <v>6.4516352814885953E-3</v>
      </c>
      <c r="K1334" s="10">
        <f t="shared" si="192"/>
        <v>6.0470869774586081E-3</v>
      </c>
      <c r="L1334" s="7">
        <f t="shared" si="193"/>
        <v>2448497.5162014607</v>
      </c>
      <c r="N1334" s="7">
        <f t="shared" si="194"/>
        <v>360394.8728564303</v>
      </c>
      <c r="O1334" s="7">
        <f t="shared" si="194"/>
        <v>-5347.6027204687934</v>
      </c>
      <c r="P1334" s="7">
        <f t="shared" si="194"/>
        <v>597910.88299867744</v>
      </c>
      <c r="R1334" s="7">
        <f t="shared" si="190"/>
        <v>0</v>
      </c>
      <c r="S1334" s="163">
        <f t="shared" si="191"/>
        <v>3401455.6693360996</v>
      </c>
    </row>
    <row r="1335" spans="1:19" ht="15.75" thickBot="1" x14ac:dyDescent="0.3">
      <c r="A1335" s="8">
        <v>59</v>
      </c>
      <c r="B1335" s="133">
        <v>42985</v>
      </c>
      <c r="C1335" s="89">
        <f>LN('Historical Rates'!C1316/'Historical Rates'!C1315)</f>
        <v>1.8773839483048251E-3</v>
      </c>
      <c r="E1335" s="89">
        <f>LN('Historical Rates'!E1316/'Historical Rates'!E1315)</f>
        <v>6.4779349426098386E-3</v>
      </c>
      <c r="F1335" s="89">
        <f>LN('Historical Rates'!F1316/'Historical Rates'!F1315)</f>
        <v>8.4531357110584106E-3</v>
      </c>
      <c r="G1335" s="89">
        <f>LN('Historical Rates'!G1316/'Historical Rates'!G1315)</f>
        <v>7.2988926580588882E-3</v>
      </c>
      <c r="I1335" s="89">
        <f>LN('Historical Rates'!I1316/'Historical Rates'!I1315)</f>
        <v>9.6000737290193577E-3</v>
      </c>
      <c r="K1335" s="10">
        <f t="shared" si="192"/>
        <v>3.8085273385472995E-3</v>
      </c>
      <c r="L1335" s="7">
        <f t="shared" si="193"/>
        <v>661075.1820228151</v>
      </c>
      <c r="N1335" s="7">
        <f t="shared" si="194"/>
        <v>526637.31186697644</v>
      </c>
      <c r="O1335" s="7">
        <f t="shared" si="194"/>
        <v>-5302.3984374756092</v>
      </c>
      <c r="P1335" s="7">
        <f t="shared" si="194"/>
        <v>959867.16231049574</v>
      </c>
      <c r="R1335" s="7">
        <f t="shared" si="190"/>
        <v>0</v>
      </c>
      <c r="S1335" s="163">
        <f t="shared" si="191"/>
        <v>2142277.2577628116</v>
      </c>
    </row>
    <row r="1336" spans="1:19" ht="15.75" thickBot="1" x14ac:dyDescent="0.3">
      <c r="A1336" s="8">
        <v>60</v>
      </c>
      <c r="B1336" s="133">
        <v>42986</v>
      </c>
      <c r="C1336" s="89">
        <f>LN('Historical Rates'!C1317/'Historical Rates'!C1316)</f>
        <v>-1.3453911555827718E-2</v>
      </c>
      <c r="E1336" s="89">
        <f>LN('Historical Rates'!E1317/'Historical Rates'!E1316)</f>
        <v>-1.0191453928021963E-2</v>
      </c>
      <c r="F1336" s="89">
        <f>LN('Historical Rates'!F1317/'Historical Rates'!F1316)</f>
        <v>-6.7567824628797625E-3</v>
      </c>
      <c r="G1336" s="89">
        <f>LN('Historical Rates'!G1317/'Historical Rates'!G1316)</f>
        <v>-1.1449272008232961E-2</v>
      </c>
      <c r="I1336" s="89">
        <f>LN('Historical Rates'!I1317/'Historical Rates'!I1316)</f>
        <v>-1.6051709010508015E-2</v>
      </c>
      <c r="K1336" s="10">
        <f t="shared" si="192"/>
        <v>-1.2564457415364959E-2</v>
      </c>
      <c r="L1336" s="7">
        <f t="shared" si="193"/>
        <v>-4737468.3472278016</v>
      </c>
      <c r="N1336" s="7">
        <f t="shared" si="194"/>
        <v>-828535.6287488864</v>
      </c>
      <c r="O1336" s="7">
        <f t="shared" si="194"/>
        <v>4238.3269354905888</v>
      </c>
      <c r="P1336" s="7">
        <f t="shared" si="194"/>
        <v>-1505677.7442711771</v>
      </c>
      <c r="R1336" s="7">
        <f t="shared" si="190"/>
        <v>0</v>
      </c>
      <c r="S1336" s="163">
        <f t="shared" si="191"/>
        <v>-7067443.3933123741</v>
      </c>
    </row>
    <row r="1337" spans="1:19" ht="15.75" thickBot="1" x14ac:dyDescent="0.3">
      <c r="A1337" s="8">
        <v>61</v>
      </c>
      <c r="B1337" s="133">
        <v>42989</v>
      </c>
      <c r="C1337" s="89">
        <f>LN('Historical Rates'!C1318/'Historical Rates'!C1317)</f>
        <v>-7.0646392638633792E-3</v>
      </c>
      <c r="E1337" s="89">
        <f>LN('Historical Rates'!E1318/'Historical Rates'!E1317)</f>
        <v>-1.4882797993494374E-4</v>
      </c>
      <c r="F1337" s="89">
        <f>LN('Historical Rates'!F1318/'Historical Rates'!F1317)</f>
        <v>-6.8027473227525231E-3</v>
      </c>
      <c r="G1337" s="89">
        <f>LN('Historical Rates'!G1318/'Historical Rates'!G1317)</f>
        <v>-1.0756950592824646E-3</v>
      </c>
      <c r="I1337" s="89">
        <f>LN('Historical Rates'!I1318/'Historical Rates'!I1317)</f>
        <v>3.23102058144654E-3</v>
      </c>
      <c r="K1337" s="10">
        <f t="shared" si="192"/>
        <v>-4.6879294832030049E-3</v>
      </c>
      <c r="L1337" s="7">
        <f t="shared" si="193"/>
        <v>-2487641.2155867196</v>
      </c>
      <c r="N1337" s="7">
        <f t="shared" si="194"/>
        <v>-12099.282869913155</v>
      </c>
      <c r="O1337" s="7">
        <f t="shared" si="194"/>
        <v>4267.1593131429754</v>
      </c>
      <c r="P1337" s="7">
        <f t="shared" si="194"/>
        <v>-141463.15234884899</v>
      </c>
      <c r="R1337" s="7">
        <f t="shared" si="190"/>
        <v>0</v>
      </c>
      <c r="S1337" s="163">
        <f t="shared" si="191"/>
        <v>-2636936.4914923389</v>
      </c>
    </row>
    <row r="1338" spans="1:19" ht="15.75" thickBot="1" x14ac:dyDescent="0.3">
      <c r="A1338" s="8">
        <v>62</v>
      </c>
      <c r="B1338" s="133">
        <v>42990</v>
      </c>
      <c r="C1338" s="89">
        <f>LN('Historical Rates'!C1319/'Historical Rates'!C1318)</f>
        <v>6.5595512341103295E-3</v>
      </c>
      <c r="E1338" s="89">
        <f>LN('Historical Rates'!E1319/'Historical Rates'!E1318)</f>
        <v>3.2443839987397164E-3</v>
      </c>
      <c r="F1338" s="89">
        <f>LN('Historical Rates'!F1319/'Historical Rates'!F1318)</f>
        <v>5.1063940745740555E-3</v>
      </c>
      <c r="G1338" s="89">
        <f>LN('Historical Rates'!G1319/'Historical Rates'!G1318)</f>
        <v>4.5778309854512143E-3</v>
      </c>
      <c r="I1338" s="89">
        <f>LN('Historical Rates'!I1319/'Historical Rates'!I1318)</f>
        <v>0</v>
      </c>
      <c r="K1338" s="10">
        <f t="shared" si="192"/>
        <v>5.6398141797622554E-3</v>
      </c>
      <c r="L1338" s="7">
        <f t="shared" si="193"/>
        <v>2309786.7274261932</v>
      </c>
      <c r="N1338" s="7">
        <f t="shared" si="194"/>
        <v>263759.0038951746</v>
      </c>
      <c r="O1338" s="7">
        <f t="shared" si="194"/>
        <v>-3203.0878111580678</v>
      </c>
      <c r="P1338" s="7">
        <f t="shared" si="194"/>
        <v>602024.14851114049</v>
      </c>
      <c r="R1338" s="7">
        <f t="shared" si="190"/>
        <v>0</v>
      </c>
      <c r="S1338" s="163">
        <f t="shared" si="191"/>
        <v>3172366.7920213505</v>
      </c>
    </row>
    <row r="1339" spans="1:19" ht="15.75" thickBot="1" x14ac:dyDescent="0.3">
      <c r="A1339" s="8">
        <v>63</v>
      </c>
      <c r="B1339" s="133">
        <v>42991</v>
      </c>
      <c r="C1339" s="89">
        <f>LN('Historical Rates'!C1320/'Historical Rates'!C1319)</f>
        <v>6.4577509803826058E-3</v>
      </c>
      <c r="E1339" s="89">
        <f>LN('Historical Rates'!E1320/'Historical Rates'!E1319)</f>
        <v>1.4577802322199118E-3</v>
      </c>
      <c r="F1339" s="89">
        <f>LN('Historical Rates'!F1320/'Historical Rates'!F1319)</f>
        <v>0</v>
      </c>
      <c r="G1339" s="89">
        <f>LN('Historical Rates'!G1320/'Historical Rates'!G1319)</f>
        <v>-2.6819885364840644E-3</v>
      </c>
      <c r="I1339" s="89">
        <f>LN('Historical Rates'!I1320/'Historical Rates'!I1319)</f>
        <v>-3.2310205814465318E-3</v>
      </c>
      <c r="K1339" s="10">
        <f t="shared" si="192"/>
        <v>3.626253199240701E-3</v>
      </c>
      <c r="L1339" s="7">
        <f t="shared" si="193"/>
        <v>2273940.2393789347</v>
      </c>
      <c r="N1339" s="7">
        <f t="shared" si="194"/>
        <v>118513.30240124493</v>
      </c>
      <c r="O1339" s="7">
        <f t="shared" si="194"/>
        <v>0</v>
      </c>
      <c r="P1339" s="7">
        <f t="shared" si="194"/>
        <v>-352704.56033105677</v>
      </c>
      <c r="R1339" s="7">
        <f t="shared" si="190"/>
        <v>0</v>
      </c>
      <c r="S1339" s="163">
        <f t="shared" si="191"/>
        <v>2039748.981449123</v>
      </c>
    </row>
    <row r="1340" spans="1:19" ht="15.75" thickBot="1" x14ac:dyDescent="0.3">
      <c r="A1340" s="8">
        <v>64</v>
      </c>
      <c r="B1340" s="133">
        <v>42992</v>
      </c>
      <c r="C1340" s="89">
        <f>LN('Historical Rates'!C1321/'Historical Rates'!C1320)</f>
        <v>3.9194356686418144E-3</v>
      </c>
      <c r="E1340" s="89">
        <f>LN('Historical Rates'!E1321/'Historical Rates'!E1320)</f>
        <v>4.9995794166844427E-3</v>
      </c>
      <c r="F1340" s="89">
        <f>LN('Historical Rates'!F1321/'Historical Rates'!F1320)</f>
        <v>-1.6992357529598016E-3</v>
      </c>
      <c r="G1340" s="89">
        <f>LN('Historical Rates'!G1321/'Historical Rates'!G1320)</f>
        <v>1.948685254526378E-3</v>
      </c>
      <c r="I1340" s="89">
        <f>LN('Historical Rates'!I1321/'Historical Rates'!I1320)</f>
        <v>0</v>
      </c>
      <c r="K1340" s="10">
        <f t="shared" si="192"/>
        <v>3.6336687152903804E-3</v>
      </c>
      <c r="L1340" s="7">
        <f t="shared" si="193"/>
        <v>1380134.1224919229</v>
      </c>
      <c r="N1340" s="7">
        <f t="shared" si="194"/>
        <v>406451.29779697797</v>
      </c>
      <c r="O1340" s="7">
        <f t="shared" si="194"/>
        <v>1065.8796107590947</v>
      </c>
      <c r="P1340" s="7">
        <f t="shared" si="194"/>
        <v>256268.87161209289</v>
      </c>
      <c r="R1340" s="7">
        <f t="shared" si="190"/>
        <v>0</v>
      </c>
      <c r="S1340" s="163">
        <f t="shared" si="191"/>
        <v>2043920.171511753</v>
      </c>
    </row>
    <row r="1341" spans="1:19" ht="15.75" thickBot="1" x14ac:dyDescent="0.3">
      <c r="A1341" s="8">
        <v>65</v>
      </c>
      <c r="B1341" s="133">
        <v>42993</v>
      </c>
      <c r="C1341" s="89">
        <f>LN('Historical Rates'!C1322/'Historical Rates'!C1321)</f>
        <v>-5.663063742460543E-3</v>
      </c>
      <c r="E1341" s="89">
        <f>LN('Historical Rates'!E1322/'Historical Rates'!E1321)</f>
        <v>-1.2284954224704742E-2</v>
      </c>
      <c r="F1341" s="89">
        <f>LN('Historical Rates'!F1322/'Historical Rates'!F1321)</f>
        <v>-1.7021280705304183E-3</v>
      </c>
      <c r="G1341" s="89">
        <f>LN('Historical Rates'!G1322/'Historical Rates'!G1321)</f>
        <v>-1.3263660273000352E-2</v>
      </c>
      <c r="I1341" s="89">
        <f>LN('Historical Rates'!I1322/'Historical Rates'!I1321)</f>
        <v>-9.7561749453645725E-3</v>
      </c>
      <c r="K1341" s="10">
        <f t="shared" si="192"/>
        <v>-8.419737037249294E-3</v>
      </c>
      <c r="L1341" s="7">
        <f t="shared" si="193"/>
        <v>-1994110.4203720682</v>
      </c>
      <c r="N1341" s="7">
        <f t="shared" si="194"/>
        <v>-998731.12753133546</v>
      </c>
      <c r="O1341" s="7">
        <f t="shared" si="194"/>
        <v>1067.6938748016155</v>
      </c>
      <c r="P1341" s="7">
        <f t="shared" si="194"/>
        <v>-1744285.4066415543</v>
      </c>
      <c r="R1341" s="7">
        <f t="shared" ref="R1341:R1404" si="195">I1341*R$5</f>
        <v>0</v>
      </c>
      <c r="S1341" s="163">
        <f t="shared" ref="S1341:S1404" si="196">SUM(L1341:R1341)</f>
        <v>-4736059.2606701562</v>
      </c>
    </row>
    <row r="1342" spans="1:19" ht="15.75" thickBot="1" x14ac:dyDescent="0.3">
      <c r="A1342" s="8">
        <v>66</v>
      </c>
      <c r="B1342" s="133">
        <v>42996</v>
      </c>
      <c r="C1342" s="89">
        <f>LN('Historical Rates'!C1323/'Historical Rates'!C1322)</f>
        <v>2.4225247452591674E-3</v>
      </c>
      <c r="E1342" s="89">
        <f>LN('Historical Rates'!E1323/'Historical Rates'!E1322)</f>
        <v>6.2725664015940204E-3</v>
      </c>
      <c r="F1342" s="89">
        <f>LN('Historical Rates'!F1323/'Historical Rates'!F1322)</f>
        <v>3.4013638234902605E-3</v>
      </c>
      <c r="G1342" s="89">
        <f>LN('Historical Rates'!G1323/'Historical Rates'!G1322)</f>
        <v>8.2288586660144124E-3</v>
      </c>
      <c r="I1342" s="89">
        <f>LN('Historical Rates'!I1323/'Historical Rates'!I1322)</f>
        <v>-3.273325344969249E-3</v>
      </c>
      <c r="K1342" s="10">
        <f t="shared" ref="K1342:K1405" si="197">SUMPRODUCT(C1342:I1342,$L$6:$R$6)</f>
        <v>4.3431625460046697E-3</v>
      </c>
      <c r="L1342" s="7">
        <f t="shared" si="193"/>
        <v>853033.27983229992</v>
      </c>
      <c r="N1342" s="7">
        <f t="shared" si="194"/>
        <v>509941.44546189642</v>
      </c>
      <c r="O1342" s="7">
        <f t="shared" si="194"/>
        <v>-2133.5734855607357</v>
      </c>
      <c r="P1342" s="7">
        <f t="shared" si="194"/>
        <v>1082165.6909942816</v>
      </c>
      <c r="R1342" s="7">
        <f t="shared" si="195"/>
        <v>0</v>
      </c>
      <c r="S1342" s="163">
        <f t="shared" si="196"/>
        <v>2443006.8428029171</v>
      </c>
    </row>
    <row r="1343" spans="1:19" ht="15.75" thickBot="1" x14ac:dyDescent="0.3">
      <c r="A1343" s="8">
        <v>67</v>
      </c>
      <c r="B1343" s="133">
        <v>42997</v>
      </c>
      <c r="C1343" s="89">
        <f>LN('Historical Rates'!C1324/'Historical Rates'!C1323)</f>
        <v>3.2993607965772355E-3</v>
      </c>
      <c r="E1343" s="89">
        <f>LN('Historical Rates'!E1324/'Historical Rates'!E1323)</f>
        <v>4.0697085287330426E-3</v>
      </c>
      <c r="F1343" s="89">
        <f>LN('Historical Rates'!F1324/'Historical Rates'!F1323)</f>
        <v>1.6963532481785555E-3</v>
      </c>
      <c r="G1343" s="89">
        <f>LN('Historical Rates'!G1324/'Historical Rates'!G1323)</f>
        <v>5.2886982160089925E-3</v>
      </c>
      <c r="I1343" s="89">
        <f>LN('Historical Rates'!I1324/'Historical Rates'!I1323)</f>
        <v>3.2733253449693297E-3</v>
      </c>
      <c r="K1343" s="10">
        <f t="shared" si="197"/>
        <v>3.8881961061080373E-3</v>
      </c>
      <c r="L1343" s="7">
        <f t="shared" si="193"/>
        <v>1161789.8092319758</v>
      </c>
      <c r="N1343" s="7">
        <f t="shared" si="194"/>
        <v>330855.493091846</v>
      </c>
      <c r="O1343" s="7">
        <f t="shared" si="194"/>
        <v>-1064.0715019849624</v>
      </c>
      <c r="P1343" s="7">
        <f t="shared" si="194"/>
        <v>695509.30349853844</v>
      </c>
      <c r="R1343" s="7">
        <f t="shared" si="195"/>
        <v>0</v>
      </c>
      <c r="S1343" s="163">
        <f t="shared" si="196"/>
        <v>2187090.5343203754</v>
      </c>
    </row>
    <row r="1344" spans="1:19" ht="15.75" thickBot="1" x14ac:dyDescent="0.3">
      <c r="A1344" s="8">
        <v>68</v>
      </c>
      <c r="B1344" s="133">
        <v>42998</v>
      </c>
      <c r="C1344" s="89">
        <f>LN('Historical Rates'!C1325/'Historical Rates'!C1324)</f>
        <v>2.731399557079039E-3</v>
      </c>
      <c r="E1344" s="89">
        <f>LN('Historical Rates'!E1325/'Historical Rates'!E1324)</f>
        <v>6.0614426251506355E-3</v>
      </c>
      <c r="F1344" s="89">
        <f>LN('Historical Rates'!F1325/'Historical Rates'!F1324)</f>
        <v>-5.0977170716687177E-3</v>
      </c>
      <c r="G1344" s="89">
        <f>LN('Historical Rates'!G1325/'Historical Rates'!G1324)</f>
        <v>-1.6373546271582905E-3</v>
      </c>
      <c r="I1344" s="89">
        <f>LN('Historical Rates'!I1325/'Historical Rates'!I1324)</f>
        <v>-3.273325344969249E-3</v>
      </c>
      <c r="K1344" s="10">
        <f t="shared" si="197"/>
        <v>2.2088113854787077E-3</v>
      </c>
      <c r="L1344" s="7">
        <f t="shared" si="193"/>
        <v>961796.04656973586</v>
      </c>
      <c r="N1344" s="7">
        <f t="shared" si="194"/>
        <v>492777.69511824846</v>
      </c>
      <c r="O1344" s="7">
        <f t="shared" si="194"/>
        <v>3197.6449875456365</v>
      </c>
      <c r="P1344" s="7">
        <f t="shared" si="194"/>
        <v>-215326.2163584634</v>
      </c>
      <c r="R1344" s="7">
        <f t="shared" si="195"/>
        <v>0</v>
      </c>
      <c r="S1344" s="163">
        <f t="shared" si="196"/>
        <v>1242445.1703170664</v>
      </c>
    </row>
    <row r="1345" spans="1:19" ht="15.75" thickBot="1" x14ac:dyDescent="0.3">
      <c r="A1345" s="8">
        <v>69</v>
      </c>
      <c r="B1345" s="133">
        <v>42999</v>
      </c>
      <c r="C1345" s="89">
        <f>LN('Historical Rates'!C1326/'Historical Rates'!C1325)</f>
        <v>1.9338965239614366E-3</v>
      </c>
      <c r="E1345" s="89">
        <f>LN('Historical Rates'!E1326/'Historical Rates'!E1325)</f>
        <v>3.7606881928915485E-3</v>
      </c>
      <c r="F1345" s="89">
        <f>LN('Historical Rates'!F1326/'Historical Rates'!F1325)</f>
        <v>5.097717071668801E-3</v>
      </c>
      <c r="G1345" s="89">
        <f>LN('Historical Rates'!G1326/'Historical Rates'!G1325)</f>
        <v>4.9602717113705619E-3</v>
      </c>
      <c r="I1345" s="89">
        <f>LN('Historical Rates'!I1326/'Historical Rates'!I1325)</f>
        <v>6.5359709797854493E-3</v>
      </c>
      <c r="K1345" s="10">
        <f t="shared" si="197"/>
        <v>2.9081658479860033E-3</v>
      </c>
      <c r="L1345" s="7">
        <f t="shared" si="193"/>
        <v>680974.71364100417</v>
      </c>
      <c r="N1345" s="7">
        <f t="shared" si="194"/>
        <v>305733.03656494711</v>
      </c>
      <c r="O1345" s="7">
        <f t="shared" si="194"/>
        <v>-3197.6449875456888</v>
      </c>
      <c r="P1345" s="7">
        <f t="shared" si="194"/>
        <v>652318.39334221836</v>
      </c>
      <c r="R1345" s="7">
        <f t="shared" si="195"/>
        <v>0</v>
      </c>
      <c r="S1345" s="163">
        <f t="shared" si="196"/>
        <v>1635828.498560624</v>
      </c>
    </row>
    <row r="1346" spans="1:19" ht="15.75" thickBot="1" x14ac:dyDescent="0.3">
      <c r="A1346" s="8">
        <v>70</v>
      </c>
      <c r="B1346" s="133">
        <v>43000</v>
      </c>
      <c r="C1346" s="89">
        <f>LN('Historical Rates'!C1327/'Historical Rates'!C1326)</f>
        <v>-3.6952355966628587E-3</v>
      </c>
      <c r="E1346" s="89">
        <f>LN('Historical Rates'!E1327/'Historical Rates'!E1326)</f>
        <v>-1.1793254503603441E-2</v>
      </c>
      <c r="F1346" s="89">
        <f>LN('Historical Rates'!F1327/'Historical Rates'!F1326)</f>
        <v>-5.0977170716687177E-3</v>
      </c>
      <c r="G1346" s="89">
        <f>LN('Historical Rates'!G1327/'Historical Rates'!G1326)</f>
        <v>-1.5811726090172187E-2</v>
      </c>
      <c r="I1346" s="89">
        <f>LN('Historical Rates'!I1327/'Historical Rates'!I1326)</f>
        <v>-1.3114942077828018E-2</v>
      </c>
      <c r="K1346" s="10">
        <f t="shared" si="197"/>
        <v>-7.7087367397424503E-3</v>
      </c>
      <c r="L1346" s="7">
        <f t="shared" si="193"/>
        <v>-1301187.5098254811</v>
      </c>
      <c r="N1346" s="7">
        <f t="shared" si="194"/>
        <v>-958757.36711839028</v>
      </c>
      <c r="O1346" s="7">
        <f t="shared" si="194"/>
        <v>3197.6449875456365</v>
      </c>
      <c r="P1346" s="7">
        <f t="shared" si="194"/>
        <v>-2079377.9775137443</v>
      </c>
      <c r="R1346" s="7">
        <f t="shared" si="195"/>
        <v>0</v>
      </c>
      <c r="S1346" s="163">
        <f t="shared" si="196"/>
        <v>-4336125.20947007</v>
      </c>
    </row>
    <row r="1347" spans="1:19" ht="15.75" thickBot="1" x14ac:dyDescent="0.3">
      <c r="A1347" s="8">
        <v>71</v>
      </c>
      <c r="B1347" s="133">
        <v>43003</v>
      </c>
      <c r="C1347" s="89">
        <f>LN('Historical Rates'!C1328/'Historical Rates'!C1327)</f>
        <v>-7.0540519634350015E-4</v>
      </c>
      <c r="E1347" s="89">
        <f>LN('Historical Rates'!E1328/'Historical Rates'!E1327)</f>
        <v>6.073366017082432E-3</v>
      </c>
      <c r="F1347" s="89">
        <f>LN('Historical Rates'!F1328/'Historical Rates'!F1327)</f>
        <v>6.7911975780017555E-3</v>
      </c>
      <c r="G1347" s="89">
        <f>LN('Historical Rates'!G1328/'Historical Rates'!G1327)</f>
        <v>2.9944838358070599E-3</v>
      </c>
      <c r="I1347" s="89">
        <f>LN('Historical Rates'!I1328/'Historical Rates'!I1327)</f>
        <v>3.2948958968527058E-3</v>
      </c>
      <c r="K1347" s="10">
        <f t="shared" si="197"/>
        <v>1.128714529611107E-3</v>
      </c>
      <c r="L1347" s="7">
        <f t="shared" si="193"/>
        <v>-248391.31547581713</v>
      </c>
      <c r="N1347" s="7">
        <f t="shared" si="194"/>
        <v>493747.03228062013</v>
      </c>
      <c r="O1347" s="7">
        <f t="shared" si="194"/>
        <v>-4259.9145047531611</v>
      </c>
      <c r="P1347" s="7">
        <f t="shared" si="194"/>
        <v>393800.37996410014</v>
      </c>
      <c r="R1347" s="7">
        <f t="shared" si="195"/>
        <v>0</v>
      </c>
      <c r="S1347" s="163">
        <f t="shared" si="196"/>
        <v>634896.18226415</v>
      </c>
    </row>
    <row r="1348" spans="1:19" ht="15.75" thickBot="1" x14ac:dyDescent="0.3">
      <c r="A1348" s="8">
        <v>72</v>
      </c>
      <c r="B1348" s="133">
        <v>43004</v>
      </c>
      <c r="C1348" s="89">
        <f>LN('Historical Rates'!C1329/'Historical Rates'!C1328)</f>
        <v>3.4048581427753763E-3</v>
      </c>
      <c r="E1348" s="89">
        <f>LN('Historical Rates'!E1329/'Historical Rates'!E1328)</f>
        <v>-5.7281387801566587E-3</v>
      </c>
      <c r="F1348" s="89">
        <f>LN('Historical Rates'!F1329/'Historical Rates'!F1328)</f>
        <v>8.4246496592516231E-3</v>
      </c>
      <c r="G1348" s="89">
        <f>LN('Historical Rates'!G1329/'Historical Rates'!G1328)</f>
        <v>-1.3392795539119383E-3</v>
      </c>
      <c r="I1348" s="89">
        <f>LN('Historical Rates'!I1329/'Historical Rates'!I1328)</f>
        <v>3.2840752011897975E-3</v>
      </c>
      <c r="K1348" s="10">
        <f t="shared" si="197"/>
        <v>9.8106801442022747E-4</v>
      </c>
      <c r="L1348" s="7">
        <f t="shared" si="193"/>
        <v>1198938.1386420748</v>
      </c>
      <c r="N1348" s="7">
        <f t="shared" si="194"/>
        <v>-465681.05976799631</v>
      </c>
      <c r="O1348" s="7">
        <f t="shared" si="194"/>
        <v>-5284.5299917587654</v>
      </c>
      <c r="P1348" s="7">
        <f t="shared" si="194"/>
        <v>-176126.78048286308</v>
      </c>
      <c r="R1348" s="7">
        <f t="shared" si="195"/>
        <v>0</v>
      </c>
      <c r="S1348" s="163">
        <f t="shared" si="196"/>
        <v>551845.76839945663</v>
      </c>
    </row>
    <row r="1349" spans="1:19" ht="15.75" thickBot="1" x14ac:dyDescent="0.3">
      <c r="A1349" s="8">
        <v>73</v>
      </c>
      <c r="B1349" s="133">
        <v>43005</v>
      </c>
      <c r="C1349" s="89">
        <f>LN('Historical Rates'!C1330/'Historical Rates'!C1329)</f>
        <v>-4.669954885446294E-3</v>
      </c>
      <c r="E1349" s="89">
        <f>LN('Historical Rates'!E1330/'Historical Rates'!E1329)</f>
        <v>-1.1081887982289689E-2</v>
      </c>
      <c r="F1349" s="89">
        <f>LN('Historical Rates'!F1330/'Historical Rates'!F1329)</f>
        <v>-1.0118130165584554E-2</v>
      </c>
      <c r="G1349" s="89">
        <f>LN('Historical Rates'!G1330/'Historical Rates'!G1329)</f>
        <v>-2.3980826840127437E-3</v>
      </c>
      <c r="I1349" s="89">
        <f>LN('Historical Rates'!I1330/'Historical Rates'!I1329)</f>
        <v>-3.2840752011898846E-3</v>
      </c>
      <c r="K1349" s="10">
        <f t="shared" si="197"/>
        <v>-5.0744605981525642E-3</v>
      </c>
      <c r="L1349" s="7">
        <f t="shared" si="193"/>
        <v>-1644411.2450851134</v>
      </c>
      <c r="N1349" s="7">
        <f t="shared" si="194"/>
        <v>-900925.33332122711</v>
      </c>
      <c r="O1349" s="7">
        <f t="shared" si="194"/>
        <v>6346.7995089662236</v>
      </c>
      <c r="P1349" s="7">
        <f t="shared" si="194"/>
        <v>-315368.498856841</v>
      </c>
      <c r="R1349" s="7">
        <f t="shared" si="195"/>
        <v>0</v>
      </c>
      <c r="S1349" s="163">
        <f t="shared" si="196"/>
        <v>-2854358.2777542155</v>
      </c>
    </row>
    <row r="1350" spans="1:19" ht="15.75" thickBot="1" x14ac:dyDescent="0.3">
      <c r="A1350" s="8">
        <v>74</v>
      </c>
      <c r="B1350" s="133">
        <v>43006</v>
      </c>
      <c r="C1350" s="89">
        <f>LN('Historical Rates'!C1331/'Historical Rates'!C1330)</f>
        <v>6.7687873212234919E-4</v>
      </c>
      <c r="E1350" s="89">
        <f>LN('Historical Rates'!E1331/'Historical Rates'!E1330)</f>
        <v>-4.6727305501762205E-3</v>
      </c>
      <c r="F1350" s="89">
        <f>LN('Historical Rates'!F1331/'Historical Rates'!F1330)</f>
        <v>-1.0221554071538139E-2</v>
      </c>
      <c r="G1350" s="89">
        <f>LN('Historical Rates'!G1331/'Historical Rates'!G1330)</f>
        <v>-2.5184604920356645E-3</v>
      </c>
      <c r="I1350" s="89">
        <f>LN('Historical Rates'!I1331/'Historical Rates'!I1330)</f>
        <v>-9.9174366573460283E-3</v>
      </c>
      <c r="K1350" s="10">
        <f t="shared" si="197"/>
        <v>-8.2902182759187414E-4</v>
      </c>
      <c r="L1350" s="7">
        <f t="shared" si="193"/>
        <v>238346.41360878426</v>
      </c>
      <c r="N1350" s="7">
        <f t="shared" si="194"/>
        <v>-379879.43346527009</v>
      </c>
      <c r="O1350" s="7">
        <f t="shared" si="194"/>
        <v>6411.6742224537284</v>
      </c>
      <c r="P1350" s="7">
        <f t="shared" si="194"/>
        <v>-331199.21598138189</v>
      </c>
      <c r="R1350" s="7">
        <f t="shared" si="195"/>
        <v>0</v>
      </c>
      <c r="S1350" s="163">
        <f t="shared" si="196"/>
        <v>-466320.56161541399</v>
      </c>
    </row>
    <row r="1351" spans="1:19" ht="15.75" thickBot="1" x14ac:dyDescent="0.3">
      <c r="A1351" s="8">
        <v>75</v>
      </c>
      <c r="B1351" s="133">
        <v>43007</v>
      </c>
      <c r="C1351" s="89">
        <f>LN('Historical Rates'!C1332/'Historical Rates'!C1331)</f>
        <v>1.5286477386592711E-3</v>
      </c>
      <c r="E1351" s="89">
        <f>LN('Historical Rates'!E1332/'Historical Rates'!E1331)</f>
        <v>3.1508690950943778E-3</v>
      </c>
      <c r="F1351" s="89">
        <f>LN('Historical Rates'!F1332/'Historical Rates'!F1331)</f>
        <v>1.7108644036293876E-3</v>
      </c>
      <c r="G1351" s="89">
        <f>LN('Historical Rates'!G1332/'Historical Rates'!G1331)</f>
        <v>1.7464252831977034E-3</v>
      </c>
      <c r="I1351" s="89">
        <f>LN('Historical Rates'!I1332/'Historical Rates'!I1331)</f>
        <v>3.3167526259940418E-3</v>
      </c>
      <c r="K1351" s="10">
        <f t="shared" si="197"/>
        <v>1.818735515100696E-3</v>
      </c>
      <c r="L1351" s="7">
        <f t="shared" si="193"/>
        <v>538276.19171635865</v>
      </c>
      <c r="N1351" s="7">
        <f t="shared" si="194"/>
        <v>256156.51360905895</v>
      </c>
      <c r="O1351" s="7">
        <f t="shared" si="194"/>
        <v>-1073.173914464606</v>
      </c>
      <c r="P1351" s="7">
        <f t="shared" si="194"/>
        <v>229669.94574435879</v>
      </c>
      <c r="R1351" s="7">
        <f t="shared" si="195"/>
        <v>0</v>
      </c>
      <c r="S1351" s="163">
        <f t="shared" si="196"/>
        <v>1023029.4771553117</v>
      </c>
    </row>
    <row r="1352" spans="1:19" ht="15.75" thickBot="1" x14ac:dyDescent="0.3">
      <c r="A1352" s="8">
        <v>76</v>
      </c>
      <c r="B1352" s="133">
        <v>43010</v>
      </c>
      <c r="C1352" s="89">
        <f>LN('Historical Rates'!C1333/'Historical Rates'!C1332)</f>
        <v>2.2299824387352848E-3</v>
      </c>
      <c r="E1352" s="89">
        <f>LN('Historical Rates'!E1333/'Historical Rates'!E1332)</f>
        <v>5.2791596285025992E-3</v>
      </c>
      <c r="F1352" s="89">
        <f>LN('Historical Rates'!F1333/'Historical Rates'!F1332)</f>
        <v>8.5106896679088308E-3</v>
      </c>
      <c r="G1352" s="89">
        <f>LN('Historical Rates'!G1333/'Historical Rates'!G1332)</f>
        <v>5.221050076464377E-3</v>
      </c>
      <c r="I1352" s="89">
        <f>LN('Historical Rates'!I1333/'Historical Rates'!I1332)</f>
        <v>3.3057881344994103E-3</v>
      </c>
      <c r="K1352" s="10">
        <f t="shared" si="197"/>
        <v>3.3701443021789726E-3</v>
      </c>
      <c r="L1352" s="7">
        <f t="shared" si="193"/>
        <v>785234.18074694776</v>
      </c>
      <c r="N1352" s="7">
        <f t="shared" si="194"/>
        <v>429180.35767601943</v>
      </c>
      <c r="O1352" s="7">
        <f t="shared" si="194"/>
        <v>-5338.5003079891721</v>
      </c>
      <c r="P1352" s="7">
        <f t="shared" si="194"/>
        <v>686612.99130677327</v>
      </c>
      <c r="R1352" s="7">
        <f t="shared" si="195"/>
        <v>0</v>
      </c>
      <c r="S1352" s="163">
        <f t="shared" si="196"/>
        <v>1895689.0294217514</v>
      </c>
    </row>
    <row r="1353" spans="1:19" ht="15.75" thickBot="1" x14ac:dyDescent="0.3">
      <c r="A1353" s="8">
        <v>77</v>
      </c>
      <c r="B1353" s="133">
        <v>43011</v>
      </c>
      <c r="C1353" s="89">
        <f>LN('Historical Rates'!C1334/'Historical Rates'!C1333)</f>
        <v>1.4653517603113199E-4</v>
      </c>
      <c r="E1353" s="89">
        <f>LN('Historical Rates'!E1334/'Historical Rates'!E1333)</f>
        <v>-5.9035430701587866E-3</v>
      </c>
      <c r="F1353" s="89">
        <f>LN('Historical Rates'!F1334/'Historical Rates'!F1333)</f>
        <v>0</v>
      </c>
      <c r="G1353" s="89">
        <f>LN('Historical Rates'!G1334/'Historical Rates'!G1333)</f>
        <v>3.4141345500640597E-4</v>
      </c>
      <c r="I1353" s="89">
        <f>LN('Historical Rates'!I1334/'Historical Rates'!I1333)</f>
        <v>-3.3057881344994329E-3</v>
      </c>
      <c r="K1353" s="10">
        <f t="shared" si="197"/>
        <v>-6.8168315694321297E-4</v>
      </c>
      <c r="L1353" s="7">
        <f t="shared" si="193"/>
        <v>51598.804951429796</v>
      </c>
      <c r="N1353" s="7">
        <f t="shared" si="194"/>
        <v>-479940.91952191974</v>
      </c>
      <c r="O1353" s="7">
        <f t="shared" si="194"/>
        <v>0</v>
      </c>
      <c r="P1353" s="7">
        <f t="shared" si="194"/>
        <v>44898.805830468897</v>
      </c>
      <c r="R1353" s="7">
        <f t="shared" si="195"/>
        <v>0</v>
      </c>
      <c r="S1353" s="163">
        <f t="shared" si="196"/>
        <v>-383443.30874002108</v>
      </c>
    </row>
    <row r="1354" spans="1:19" ht="15.75" thickBot="1" x14ac:dyDescent="0.3">
      <c r="A1354" s="8">
        <v>78</v>
      </c>
      <c r="B1354" s="133">
        <v>43012</v>
      </c>
      <c r="C1354" s="89">
        <f>LN('Historical Rates'!C1335/'Historical Rates'!C1334)</f>
        <v>3.2767729729149238E-3</v>
      </c>
      <c r="E1354" s="89">
        <f>LN('Historical Rates'!E1335/'Historical Rates'!E1334)</f>
        <v>3.7902446691947572E-3</v>
      </c>
      <c r="F1354" s="89">
        <f>LN('Historical Rates'!F1335/'Historical Rates'!F1334)</f>
        <v>0</v>
      </c>
      <c r="G1354" s="89">
        <f>LN('Historical Rates'!G1335/'Historical Rates'!G1334)</f>
        <v>-1.8507187492832618E-3</v>
      </c>
      <c r="I1354" s="89">
        <f>LN('Historical Rates'!I1335/'Historical Rates'!I1334)</f>
        <v>3.3057881344994103E-3</v>
      </c>
      <c r="K1354" s="10">
        <f t="shared" si="197"/>
        <v>2.1663956133549898E-3</v>
      </c>
      <c r="L1354" s="7">
        <f t="shared" si="193"/>
        <v>1153836.0554712999</v>
      </c>
      <c r="N1354" s="7">
        <f t="shared" si="194"/>
        <v>308135.89231550373</v>
      </c>
      <c r="O1354" s="7">
        <f t="shared" si="194"/>
        <v>0</v>
      </c>
      <c r="P1354" s="7">
        <f t="shared" si="194"/>
        <v>-243385.43356271152</v>
      </c>
      <c r="R1354" s="7">
        <f t="shared" si="195"/>
        <v>0</v>
      </c>
      <c r="S1354" s="163">
        <f t="shared" si="196"/>
        <v>1218586.514224092</v>
      </c>
    </row>
    <row r="1355" spans="1:19" ht="15.75" thickBot="1" x14ac:dyDescent="0.3">
      <c r="A1355" s="8">
        <v>79</v>
      </c>
      <c r="B1355" s="133">
        <v>43013</v>
      </c>
      <c r="C1355" s="89">
        <f>LN('Historical Rates'!C1336/'Historical Rates'!C1335)</f>
        <v>3.6444782820369854E-3</v>
      </c>
      <c r="E1355" s="89">
        <f>LN('Historical Rates'!E1336/'Historical Rates'!E1335)</f>
        <v>6.128671251711384E-3</v>
      </c>
      <c r="F1355" s="89">
        <f>LN('Historical Rates'!F1336/'Historical Rates'!F1335)</f>
        <v>8.4388686458646035E-3</v>
      </c>
      <c r="G1355" s="89">
        <f>LN('Historical Rates'!G1336/'Historical Rates'!G1335)</f>
        <v>6.7032375291677122E-3</v>
      </c>
      <c r="I1355" s="89">
        <f>LN('Historical Rates'!I1336/'Historical Rates'!I1335)</f>
        <v>6.5789710980425605E-3</v>
      </c>
      <c r="K1355" s="10">
        <f t="shared" si="197"/>
        <v>4.7250163785850056E-3</v>
      </c>
      <c r="L1355" s="7">
        <f t="shared" si="193"/>
        <v>1283314.5536645497</v>
      </c>
      <c r="N1355" s="7">
        <f t="shared" si="194"/>
        <v>498243.18736016308</v>
      </c>
      <c r="O1355" s="7">
        <f t="shared" si="194"/>
        <v>-5293.4491354914899</v>
      </c>
      <c r="P1355" s="7">
        <f t="shared" si="194"/>
        <v>881533.38963154249</v>
      </c>
      <c r="R1355" s="7">
        <f t="shared" si="195"/>
        <v>0</v>
      </c>
      <c r="S1355" s="163">
        <f t="shared" si="196"/>
        <v>2657797.6815207638</v>
      </c>
    </row>
    <row r="1356" spans="1:19" ht="15.75" thickBot="1" x14ac:dyDescent="0.3">
      <c r="A1356" s="8">
        <v>80</v>
      </c>
      <c r="B1356" s="133">
        <v>43014</v>
      </c>
      <c r="C1356" s="89">
        <f>LN('Historical Rates'!C1337/'Historical Rates'!C1336)</f>
        <v>4.0371237359137467E-3</v>
      </c>
      <c r="E1356" s="89">
        <f>LN('Historical Rates'!E1337/'Historical Rates'!E1336)</f>
        <v>3.6789710758487427E-3</v>
      </c>
      <c r="F1356" s="89">
        <f>LN('Historical Rates'!F1337/'Historical Rates'!F1336)</f>
        <v>8.3682496705165792E-3</v>
      </c>
      <c r="G1356" s="89">
        <f>LN('Historical Rates'!G1337/'Historical Rates'!G1336)</f>
        <v>2.5474461989747878E-4</v>
      </c>
      <c r="I1356" s="89">
        <f>LN('Historical Rates'!I1337/'Historical Rates'!I1336)</f>
        <v>3.2733253449693297E-3</v>
      </c>
      <c r="K1356" s="10">
        <f t="shared" si="197"/>
        <v>3.1092134409642373E-3</v>
      </c>
      <c r="L1356" s="7">
        <f t="shared" si="193"/>
        <v>1421575.118386213</v>
      </c>
      <c r="N1356" s="7">
        <f t="shared" si="194"/>
        <v>299089.67209244065</v>
      </c>
      <c r="O1356" s="7">
        <f t="shared" si="194"/>
        <v>-5249.1519708249343</v>
      </c>
      <c r="P1356" s="7">
        <f t="shared" si="194"/>
        <v>33501.108574994199</v>
      </c>
      <c r="R1356" s="7">
        <f t="shared" si="195"/>
        <v>0</v>
      </c>
      <c r="S1356" s="163">
        <f t="shared" si="196"/>
        <v>1748916.747082823</v>
      </c>
    </row>
    <row r="1357" spans="1:19" ht="15.75" thickBot="1" x14ac:dyDescent="0.3">
      <c r="A1357" s="8">
        <v>81</v>
      </c>
      <c r="B1357" s="133">
        <v>43017</v>
      </c>
      <c r="C1357" s="89">
        <f>LN('Historical Rates'!C1338/'Historical Rates'!C1337)</f>
        <v>-3.8916205127606058E-3</v>
      </c>
      <c r="E1357" s="89">
        <f>LN('Historical Rates'!E1338/'Historical Rates'!E1337)</f>
        <v>-8.738003788243685E-3</v>
      </c>
      <c r="F1357" s="89">
        <f>LN('Historical Rates'!F1338/'Historical Rates'!F1337)</f>
        <v>-8.3682496705165792E-3</v>
      </c>
      <c r="G1357" s="89">
        <f>LN('Historical Rates'!G1338/'Historical Rates'!G1337)</f>
        <v>-6.9579821490652477E-3</v>
      </c>
      <c r="I1357" s="89">
        <f>LN('Historical Rates'!I1338/'Historical Rates'!I1337)</f>
        <v>-6.5574005461590517E-3</v>
      </c>
      <c r="K1357" s="10">
        <f t="shared" si="197"/>
        <v>-5.3164914254176122E-3</v>
      </c>
      <c r="L1357" s="7">
        <f t="shared" si="193"/>
        <v>-1370339.6905890796</v>
      </c>
      <c r="N1357" s="7">
        <f t="shared" si="194"/>
        <v>-710374.35029721807</v>
      </c>
      <c r="O1357" s="7">
        <f t="shared" si="194"/>
        <v>5249.1519708249343</v>
      </c>
      <c r="P1357" s="7">
        <f t="shared" si="194"/>
        <v>-915034.4982065442</v>
      </c>
      <c r="R1357" s="7">
        <f t="shared" si="195"/>
        <v>0</v>
      </c>
      <c r="S1357" s="163">
        <f t="shared" si="196"/>
        <v>-2990499.3871220173</v>
      </c>
    </row>
    <row r="1358" spans="1:19" ht="15.75" thickBot="1" x14ac:dyDescent="0.3">
      <c r="A1358" s="8">
        <v>82</v>
      </c>
      <c r="B1358" s="133">
        <v>43018</v>
      </c>
      <c r="C1358" s="89">
        <f>LN('Historical Rates'!C1339/'Historical Rates'!C1338)</f>
        <v>-4.9297826018021868E-3</v>
      </c>
      <c r="E1358" s="89">
        <f>LN('Historical Rates'!E1339/'Historical Rates'!E1338)</f>
        <v>-1.59243626585111E-3</v>
      </c>
      <c r="F1358" s="89">
        <f>LN('Historical Rates'!F1339/'Historical Rates'!F1338)</f>
        <v>-1.5241615968617089E-2</v>
      </c>
      <c r="G1358" s="89">
        <f>LN('Historical Rates'!G1339/'Historical Rates'!G1338)</f>
        <v>-3.5115302659661069E-3</v>
      </c>
      <c r="I1358" s="89">
        <f>LN('Historical Rates'!I1339/'Historical Rates'!I1338)</f>
        <v>0</v>
      </c>
      <c r="K1358" s="10">
        <f t="shared" si="197"/>
        <v>-4.1202142126098885E-3</v>
      </c>
      <c r="L1358" s="7">
        <f t="shared" si="193"/>
        <v>-1735903.2678221988</v>
      </c>
      <c r="N1358" s="7">
        <f t="shared" si="194"/>
        <v>-129460.44716365174</v>
      </c>
      <c r="O1358" s="7">
        <f t="shared" si="194"/>
        <v>9560.6084486344407</v>
      </c>
      <c r="P1358" s="7">
        <f t="shared" si="194"/>
        <v>-461796.43264636066</v>
      </c>
      <c r="R1358" s="7">
        <f t="shared" si="195"/>
        <v>0</v>
      </c>
      <c r="S1358" s="163">
        <f t="shared" si="196"/>
        <v>-2317599.5391835766</v>
      </c>
    </row>
    <row r="1359" spans="1:19" ht="15.75" thickBot="1" x14ac:dyDescent="0.3">
      <c r="A1359" s="8">
        <v>83</v>
      </c>
      <c r="B1359" s="133">
        <v>43019</v>
      </c>
      <c r="C1359" s="89">
        <f>LN('Historical Rates'!C1340/'Historical Rates'!C1339)</f>
        <v>-1.3216764619370882E-2</v>
      </c>
      <c r="E1359" s="89">
        <f>LN('Historical Rates'!E1340/'Historical Rates'!E1339)</f>
        <v>-8.6281812233382302E-3</v>
      </c>
      <c r="F1359" s="89">
        <f>LN('Historical Rates'!F1340/'Historical Rates'!F1339)</f>
        <v>-5.1326032265203141E-3</v>
      </c>
      <c r="G1359" s="89">
        <f>LN('Historical Rates'!G1340/'Historical Rates'!G1339)</f>
        <v>-1.1360980445138726E-2</v>
      </c>
      <c r="I1359" s="89">
        <f>LN('Historical Rates'!I1340/'Historical Rates'!I1339)</f>
        <v>-9.9174366573460283E-3</v>
      </c>
      <c r="K1359" s="10">
        <f t="shared" si="197"/>
        <v>-1.2171231865239045E-2</v>
      </c>
      <c r="L1359" s="7">
        <f t="shared" si="193"/>
        <v>-4653962.8105335562</v>
      </c>
      <c r="N1359" s="7">
        <f t="shared" si="194"/>
        <v>-701446.09447548795</v>
      </c>
      <c r="O1359" s="7">
        <f t="shared" si="194"/>
        <v>3219.5280258993976</v>
      </c>
      <c r="P1359" s="7">
        <f t="shared" si="194"/>
        <v>-1494066.6443285511</v>
      </c>
      <c r="R1359" s="7">
        <f t="shared" si="195"/>
        <v>0</v>
      </c>
      <c r="S1359" s="163">
        <f t="shared" si="196"/>
        <v>-6846256.0213116966</v>
      </c>
    </row>
    <row r="1360" spans="1:19" ht="15.75" thickBot="1" x14ac:dyDescent="0.3">
      <c r="A1360" s="8">
        <v>84</v>
      </c>
      <c r="B1360" s="133">
        <v>43020</v>
      </c>
      <c r="C1360" s="89">
        <f>LN('Historical Rates'!C1341/'Historical Rates'!C1340)</f>
        <v>-5.7650749551715133E-3</v>
      </c>
      <c r="E1360" s="89">
        <f>LN('Historical Rates'!E1341/'Historical Rates'!E1340)</f>
        <v>-5.0109009881496068E-3</v>
      </c>
      <c r="F1360" s="89">
        <f>LN('Historical Rates'!F1341/'Historical Rates'!F1340)</f>
        <v>-5.1590828100274476E-3</v>
      </c>
      <c r="G1360" s="89">
        <f>LN('Historical Rates'!G1341/'Historical Rates'!G1340)</f>
        <v>-4.3483370927170787E-3</v>
      </c>
      <c r="I1360" s="89">
        <f>LN('Historical Rates'!I1341/'Historical Rates'!I1340)</f>
        <v>-6.6666913581891222E-3</v>
      </c>
      <c r="K1360" s="10">
        <f t="shared" si="197"/>
        <v>-5.3440669706594293E-3</v>
      </c>
      <c r="L1360" s="7">
        <f t="shared" si="193"/>
        <v>-2030031.1925040367</v>
      </c>
      <c r="N1360" s="7">
        <f t="shared" si="194"/>
        <v>-407371.70870189543</v>
      </c>
      <c r="O1360" s="7">
        <f t="shared" si="194"/>
        <v>3236.1378742459169</v>
      </c>
      <c r="P1360" s="7">
        <f t="shared" si="194"/>
        <v>-571843.72773963027</v>
      </c>
      <c r="R1360" s="7">
        <f t="shared" si="195"/>
        <v>0</v>
      </c>
      <c r="S1360" s="163">
        <f t="shared" si="196"/>
        <v>-3006010.4910713164</v>
      </c>
    </row>
    <row r="1361" spans="1:19" ht="15.75" thickBot="1" x14ac:dyDescent="0.3">
      <c r="A1361" s="8">
        <v>85</v>
      </c>
      <c r="B1361" s="133">
        <v>43021</v>
      </c>
      <c r="C1361" s="89">
        <f>LN('Historical Rates'!C1342/'Historical Rates'!C1341)</f>
        <v>-3.8519583602018691E-3</v>
      </c>
      <c r="E1361" s="89">
        <f>LN('Historical Rates'!E1342/'Historical Rates'!E1341)</f>
        <v>2.5243282132965999E-5</v>
      </c>
      <c r="F1361" s="89">
        <f>LN('Historical Rates'!F1342/'Historical Rates'!F1341)</f>
        <v>-1.7256259674697252E-3</v>
      </c>
      <c r="G1361" s="89">
        <f>LN('Historical Rates'!G1342/'Historical Rates'!G1341)</f>
        <v>-3.8422402093106589E-3</v>
      </c>
      <c r="I1361" s="89">
        <f>LN('Historical Rates'!I1342/'Historical Rates'!I1341)</f>
        <v>-6.7114345879868038E-3</v>
      </c>
      <c r="K1361" s="10">
        <f t="shared" si="197"/>
        <v>-3.3040772028283755E-3</v>
      </c>
      <c r="L1361" s="7">
        <f t="shared" si="193"/>
        <v>-1356373.626403936</v>
      </c>
      <c r="N1361" s="7">
        <f t="shared" si="194"/>
        <v>2052.2055814053861</v>
      </c>
      <c r="O1361" s="7">
        <f t="shared" si="194"/>
        <v>1082.4334006147344</v>
      </c>
      <c r="P1361" s="7">
        <f t="shared" si="194"/>
        <v>-505287.63463239191</v>
      </c>
      <c r="R1361" s="7">
        <f t="shared" si="195"/>
        <v>0</v>
      </c>
      <c r="S1361" s="163">
        <f t="shared" si="196"/>
        <v>-1858526.6220543077</v>
      </c>
    </row>
    <row r="1362" spans="1:19" ht="15.75" thickBot="1" x14ac:dyDescent="0.3">
      <c r="A1362" s="8">
        <v>86</v>
      </c>
      <c r="B1362" s="133">
        <v>43024</v>
      </c>
      <c r="C1362" s="89">
        <f>LN('Historical Rates'!C1343/'Historical Rates'!C1342)</f>
        <v>-1.196780661453827E-4</v>
      </c>
      <c r="E1362" s="89">
        <f>LN('Historical Rates'!E1343/'Historical Rates'!E1342)</f>
        <v>-2.2238517163355826E-3</v>
      </c>
      <c r="F1362" s="89">
        <f>LN('Historical Rates'!F1343/'Historical Rates'!F1342)</f>
        <v>0</v>
      </c>
      <c r="G1362" s="89">
        <f>LN('Historical Rates'!G1343/'Historical Rates'!G1342)</f>
        <v>2.9159619965189336E-4</v>
      </c>
      <c r="I1362" s="89">
        <f>LN('Historical Rates'!I1343/'Historical Rates'!I1342)</f>
        <v>3.3613477027047063E-3</v>
      </c>
      <c r="K1362" s="10">
        <f t="shared" si="197"/>
        <v>-3.281576486140952E-4</v>
      </c>
      <c r="L1362" s="7">
        <f t="shared" si="193"/>
        <v>-42141.725688362771</v>
      </c>
      <c r="N1362" s="7">
        <f t="shared" si="194"/>
        <v>-180792.69092040206</v>
      </c>
      <c r="O1362" s="7">
        <f t="shared" si="194"/>
        <v>0</v>
      </c>
      <c r="P1362" s="7">
        <f t="shared" si="194"/>
        <v>38347.408273137182</v>
      </c>
      <c r="R1362" s="7">
        <f t="shared" si="195"/>
        <v>0</v>
      </c>
      <c r="S1362" s="163">
        <f t="shared" si="196"/>
        <v>-184587.00833562767</v>
      </c>
    </row>
    <row r="1363" spans="1:19" ht="15.75" thickBot="1" x14ac:dyDescent="0.3">
      <c r="A1363" s="8">
        <v>87</v>
      </c>
      <c r="B1363" s="133">
        <v>43025</v>
      </c>
      <c r="C1363" s="89">
        <f>LN('Historical Rates'!C1344/'Historical Rates'!C1343)</f>
        <v>-3.536961903241828E-3</v>
      </c>
      <c r="E1363" s="89">
        <f>LN('Historical Rates'!E1344/'Historical Rates'!E1343)</f>
        <v>-6.7523229594162251E-3</v>
      </c>
      <c r="F1363" s="89">
        <f>LN('Historical Rates'!F1344/'Historical Rates'!F1343)</f>
        <v>5.1679701584425976E-3</v>
      </c>
      <c r="G1363" s="89">
        <f>LN('Historical Rates'!G1344/'Historical Rates'!G1343)</f>
        <v>-5.173861675224903E-3</v>
      </c>
      <c r="I1363" s="89">
        <f>LN('Historical Rates'!I1344/'Historical Rates'!I1343)</f>
        <v>0</v>
      </c>
      <c r="K1363" s="10">
        <f t="shared" si="197"/>
        <v>-4.4054594876148283E-3</v>
      </c>
      <c r="L1363" s="7">
        <f t="shared" si="193"/>
        <v>-1245455.2709394468</v>
      </c>
      <c r="N1363" s="7">
        <f t="shared" si="194"/>
        <v>-548944.26135931083</v>
      </c>
      <c r="O1363" s="7">
        <f t="shared" si="194"/>
        <v>-3241.7126412862881</v>
      </c>
      <c r="P1363" s="7">
        <f t="shared" si="194"/>
        <v>-680407.31067634339</v>
      </c>
      <c r="R1363" s="7">
        <f t="shared" si="195"/>
        <v>0</v>
      </c>
      <c r="S1363" s="163">
        <f t="shared" si="196"/>
        <v>-2478048.5556163872</v>
      </c>
    </row>
    <row r="1364" spans="1:19" ht="15.75" thickBot="1" x14ac:dyDescent="0.3">
      <c r="A1364" s="8">
        <v>88</v>
      </c>
      <c r="B1364" s="133">
        <v>43026</v>
      </c>
      <c r="C1364" s="89">
        <f>LN('Historical Rates'!C1345/'Historical Rates'!C1344)</f>
        <v>1.5002403197913515E-3</v>
      </c>
      <c r="E1364" s="89">
        <f>LN('Historical Rates'!E1345/'Historical Rates'!E1344)</f>
        <v>-1.2998434372129225E-3</v>
      </c>
      <c r="F1364" s="89">
        <f>LN('Historical Rates'!F1345/'Historical Rates'!F1344)</f>
        <v>0</v>
      </c>
      <c r="G1364" s="89">
        <f>LN('Historical Rates'!G1345/'Historical Rates'!G1344)</f>
        <v>7.9096545847169098E-4</v>
      </c>
      <c r="I1364" s="89">
        <f>LN('Historical Rates'!I1345/'Historical Rates'!I1344)</f>
        <v>-3.3613477027047717E-3</v>
      </c>
      <c r="K1364" s="10">
        <f t="shared" si="197"/>
        <v>9.3621907906477715E-4</v>
      </c>
      <c r="L1364" s="7">
        <f t="shared" si="193"/>
        <v>528273.20878052118</v>
      </c>
      <c r="N1364" s="7">
        <f t="shared" si="194"/>
        <v>-105673.49929975581</v>
      </c>
      <c r="O1364" s="7">
        <f t="shared" si="194"/>
        <v>0</v>
      </c>
      <c r="P1364" s="7">
        <f t="shared" si="194"/>
        <v>104018.76088293568</v>
      </c>
      <c r="R1364" s="7">
        <f t="shared" si="195"/>
        <v>0</v>
      </c>
      <c r="S1364" s="163">
        <f t="shared" si="196"/>
        <v>526618.47036370111</v>
      </c>
    </row>
    <row r="1365" spans="1:19" ht="15.75" thickBot="1" x14ac:dyDescent="0.3">
      <c r="A1365" s="8">
        <v>89</v>
      </c>
      <c r="B1365" s="133">
        <v>43027</v>
      </c>
      <c r="C1365" s="89">
        <f>LN('Historical Rates'!C1346/'Historical Rates'!C1345)</f>
        <v>1.199220508109464E-4</v>
      </c>
      <c r="E1365" s="89">
        <f>LN('Historical Rates'!E1346/'Historical Rates'!E1345)</f>
        <v>-7.3988088742187811E-4</v>
      </c>
      <c r="F1365" s="89">
        <f>LN('Historical Rates'!F1346/'Historical Rates'!F1345)</f>
        <v>-1.7196908795266994E-3</v>
      </c>
      <c r="G1365" s="89">
        <f>LN('Historical Rates'!G1346/'Historical Rates'!G1345)</f>
        <v>-4.1669172329498669E-3</v>
      </c>
      <c r="I1365" s="89">
        <f>LN('Historical Rates'!I1346/'Historical Rates'!I1345)</f>
        <v>-3.3726844786393416E-3</v>
      </c>
      <c r="K1365" s="10">
        <f t="shared" si="197"/>
        <v>-1.0041500132350024E-3</v>
      </c>
      <c r="L1365" s="7">
        <f t="shared" si="193"/>
        <v>42227.63896536929</v>
      </c>
      <c r="N1365" s="7">
        <f t="shared" si="194"/>
        <v>-60150.169013063394</v>
      </c>
      <c r="O1365" s="7">
        <f t="shared" si="194"/>
        <v>1078.7104980007127</v>
      </c>
      <c r="P1365" s="7">
        <f t="shared" si="194"/>
        <v>-547985.45578802808</v>
      </c>
      <c r="R1365" s="7">
        <f t="shared" si="195"/>
        <v>0</v>
      </c>
      <c r="S1365" s="163">
        <f t="shared" si="196"/>
        <v>-564829.27533772145</v>
      </c>
    </row>
    <row r="1366" spans="1:19" ht="15.75" thickBot="1" x14ac:dyDescent="0.3">
      <c r="A1366" s="8">
        <v>90</v>
      </c>
      <c r="B1366" s="133">
        <v>43028</v>
      </c>
      <c r="C1366" s="89">
        <f>LN('Historical Rates'!C1347/'Historical Rates'!C1346)</f>
        <v>1.6175416898509614E-3</v>
      </c>
      <c r="E1366" s="89">
        <f>LN('Historical Rates'!E1347/'Historical Rates'!E1346)</f>
        <v>7.2222677435471658E-3</v>
      </c>
      <c r="F1366" s="89">
        <f>LN('Historical Rates'!F1347/'Historical Rates'!F1346)</f>
        <v>0</v>
      </c>
      <c r="G1366" s="89">
        <f>LN('Historical Rates'!G1347/'Historical Rates'!G1346)</f>
        <v>4.9865174310415239E-3</v>
      </c>
      <c r="I1366" s="89">
        <f>LN('Historical Rates'!I1347/'Historical Rates'!I1346)</f>
        <v>3.3726844786393772E-3</v>
      </c>
      <c r="K1366" s="10">
        <f t="shared" si="197"/>
        <v>3.2222466964149845E-3</v>
      </c>
      <c r="L1366" s="7">
        <f t="shared" si="193"/>
        <v>569578.03863895324</v>
      </c>
      <c r="N1366" s="7">
        <f t="shared" si="194"/>
        <v>587149.40852939279</v>
      </c>
      <c r="O1366" s="7">
        <f t="shared" si="194"/>
        <v>0</v>
      </c>
      <c r="P1366" s="7">
        <f t="shared" si="194"/>
        <v>655769.93121838477</v>
      </c>
      <c r="R1366" s="7">
        <f t="shared" si="195"/>
        <v>0</v>
      </c>
      <c r="S1366" s="163">
        <f t="shared" si="196"/>
        <v>1812497.3783867308</v>
      </c>
    </row>
    <row r="1367" spans="1:19" ht="15.75" thickBot="1" x14ac:dyDescent="0.3">
      <c r="A1367" s="8">
        <v>91</v>
      </c>
      <c r="B1367" s="133">
        <v>43031</v>
      </c>
      <c r="C1367" s="89">
        <f>LN('Historical Rates'!C1348/'Historical Rates'!C1347)</f>
        <v>3.3764131575869114E-3</v>
      </c>
      <c r="E1367" s="89">
        <f>LN('Historical Rates'!E1348/'Historical Rates'!E1347)</f>
        <v>2.9602663084230944E-3</v>
      </c>
      <c r="F1367" s="89">
        <f>LN('Historical Rates'!F1348/'Historical Rates'!F1347)</f>
        <v>1.719690879526679E-3</v>
      </c>
      <c r="G1367" s="89">
        <f>LN('Historical Rates'!G1348/'Historical Rates'!G1347)</f>
        <v>-9.3674079622828841E-4</v>
      </c>
      <c r="I1367" s="89">
        <f>LN('Historical Rates'!I1348/'Historical Rates'!I1347)</f>
        <v>-3.3726844786393416E-3</v>
      </c>
      <c r="K1367" s="10">
        <f t="shared" si="197"/>
        <v>2.3205806367713735E-3</v>
      </c>
      <c r="L1367" s="7">
        <f t="shared" si="193"/>
        <v>1188921.9276384173</v>
      </c>
      <c r="N1367" s="7">
        <f t="shared" si="194"/>
        <v>240661.06018197053</v>
      </c>
      <c r="O1367" s="7">
        <f t="shared" si="194"/>
        <v>-1078.7104980007</v>
      </c>
      <c r="P1367" s="7">
        <f t="shared" si="194"/>
        <v>-123189.47161160829</v>
      </c>
      <c r="R1367" s="7">
        <f t="shared" si="195"/>
        <v>0</v>
      </c>
      <c r="S1367" s="163">
        <f t="shared" si="196"/>
        <v>1305314.8057107788</v>
      </c>
    </row>
    <row r="1368" spans="1:19" ht="15.75" thickBot="1" x14ac:dyDescent="0.3">
      <c r="A1368" s="8">
        <v>92</v>
      </c>
      <c r="B1368" s="133">
        <v>43032</v>
      </c>
      <c r="C1368" s="89">
        <f>LN('Historical Rates'!C1349/'Historical Rates'!C1348)</f>
        <v>2.4132651852693935E-3</v>
      </c>
      <c r="E1368" s="89">
        <f>LN('Historical Rates'!E1349/'Historical Rates'!E1348)</f>
        <v>-3.3657710406440242E-3</v>
      </c>
      <c r="F1368" s="89">
        <f>LN('Historical Rates'!F1349/'Historical Rates'!F1348)</f>
        <v>5.1413995004186523E-3</v>
      </c>
      <c r="G1368" s="89">
        <f>LN('Historical Rates'!G1349/'Historical Rates'!G1348)</f>
        <v>-2.9623567983379584E-3</v>
      </c>
      <c r="I1368" s="89">
        <f>LN('Historical Rates'!I1349/'Historical Rates'!I1348)</f>
        <v>-3.3840979842404569E-3</v>
      </c>
      <c r="K1368" s="10">
        <f t="shared" si="197"/>
        <v>3.2594941570136284E-4</v>
      </c>
      <c r="L1368" s="7">
        <f t="shared" si="193"/>
        <v>849772.75056697929</v>
      </c>
      <c r="N1368" s="7">
        <f t="shared" si="194"/>
        <v>-273627.41813679924</v>
      </c>
      <c r="O1368" s="7">
        <f t="shared" si="194"/>
        <v>-3225.0456646276079</v>
      </c>
      <c r="P1368" s="7">
        <f t="shared" si="194"/>
        <v>-389575.39821226406</v>
      </c>
      <c r="R1368" s="7">
        <f t="shared" si="195"/>
        <v>0</v>
      </c>
      <c r="S1368" s="163">
        <f t="shared" si="196"/>
        <v>183344.88855328842</v>
      </c>
    </row>
    <row r="1369" spans="1:19" ht="15.75" thickBot="1" x14ac:dyDescent="0.3">
      <c r="A1369" s="8">
        <v>93</v>
      </c>
      <c r="B1369" s="133">
        <v>43033</v>
      </c>
      <c r="C1369" s="89">
        <f>LN('Historical Rates'!C1350/'Historical Rates'!C1349)</f>
        <v>-3.3085471096427491E-3</v>
      </c>
      <c r="E1369" s="89">
        <f>LN('Historical Rates'!E1350/'Historical Rates'!E1349)</f>
        <v>-1.3444101206888802E-3</v>
      </c>
      <c r="F1369" s="89">
        <f>LN('Historical Rates'!F1350/'Historical Rates'!F1349)</f>
        <v>-3.4246608813639917E-3</v>
      </c>
      <c r="G1369" s="89">
        <f>LN('Historical Rates'!G1350/'Historical Rates'!G1349)</f>
        <v>-1.9994126037445855E-3</v>
      </c>
      <c r="I1369" s="89">
        <f>LN('Historical Rates'!I1350/'Historical Rates'!I1349)</f>
        <v>0</v>
      </c>
      <c r="K1369" s="10">
        <f t="shared" si="197"/>
        <v>-2.7291143738484734E-3</v>
      </c>
      <c r="L1369" s="7">
        <f t="shared" si="193"/>
        <v>-1165024.5463710604</v>
      </c>
      <c r="N1369" s="7">
        <f t="shared" si="194"/>
        <v>-109296.64133383572</v>
      </c>
      <c r="O1369" s="7">
        <f t="shared" si="194"/>
        <v>2148.1870310531913</v>
      </c>
      <c r="P1369" s="7">
        <f t="shared" si="194"/>
        <v>-262939.95434021781</v>
      </c>
      <c r="R1369" s="7">
        <f t="shared" si="195"/>
        <v>0</v>
      </c>
      <c r="S1369" s="163">
        <f t="shared" si="196"/>
        <v>-1535112.9550140607</v>
      </c>
    </row>
    <row r="1370" spans="1:19" ht="15.75" thickBot="1" x14ac:dyDescent="0.3">
      <c r="A1370" s="8">
        <v>94</v>
      </c>
      <c r="B1370" s="133">
        <v>43034</v>
      </c>
      <c r="C1370" s="89">
        <f>LN('Historical Rates'!C1351/'Historical Rates'!C1350)</f>
        <v>-5.9891177404672695E-3</v>
      </c>
      <c r="E1370" s="89">
        <f>LN('Historical Rates'!E1351/'Historical Rates'!E1350)</f>
        <v>-5.4978757910611013E-3</v>
      </c>
      <c r="F1370" s="89">
        <f>LN('Historical Rates'!F1351/'Historical Rates'!F1350)</f>
        <v>-8.6133176781148357E-3</v>
      </c>
      <c r="G1370" s="89">
        <f>LN('Historical Rates'!G1351/'Historical Rates'!G1350)</f>
        <v>-1.3541950777659514E-2</v>
      </c>
      <c r="I1370" s="89">
        <f>LN('Historical Rates'!I1351/'Historical Rates'!I1350)</f>
        <v>-1.0221554071538139E-2</v>
      </c>
      <c r="K1370" s="10">
        <f t="shared" si="197"/>
        <v>-7.7002721010592402E-3</v>
      </c>
      <c r="L1370" s="7">
        <f t="shared" si="193"/>
        <v>-2108922.4204832814</v>
      </c>
      <c r="N1370" s="7">
        <f t="shared" si="194"/>
        <v>-446961.3469777219</v>
      </c>
      <c r="O1370" s="7">
        <f t="shared" si="194"/>
        <v>5402.8757799510931</v>
      </c>
      <c r="P1370" s="7">
        <f t="shared" si="194"/>
        <v>-1780883.0015808647</v>
      </c>
      <c r="R1370" s="7">
        <f t="shared" si="195"/>
        <v>0</v>
      </c>
      <c r="S1370" s="163">
        <f t="shared" si="196"/>
        <v>-4331363.8932619169</v>
      </c>
    </row>
    <row r="1371" spans="1:19" ht="15.75" thickBot="1" x14ac:dyDescent="0.3">
      <c r="A1371" s="8">
        <v>95</v>
      </c>
      <c r="B1371" s="133">
        <v>43035</v>
      </c>
      <c r="C1371" s="89">
        <f>LN('Historical Rates'!C1352/'Historical Rates'!C1351)</f>
        <v>2.7894020875785922E-3</v>
      </c>
      <c r="E1371" s="89">
        <f>LN('Historical Rates'!E1352/'Historical Rates'!E1351)</f>
        <v>6.1829898132159684E-3</v>
      </c>
      <c r="F1371" s="89">
        <f>LN('Historical Rates'!F1352/'Historical Rates'!F1351)</f>
        <v>1.7286089006176889E-3</v>
      </c>
      <c r="G1371" s="89">
        <f>LN('Historical Rates'!G1352/'Historical Rates'!G1351)</f>
        <v>6.0083464511239085E-3</v>
      </c>
      <c r="I1371" s="89">
        <f>LN('Historical Rates'!I1352/'Historical Rates'!I1351)</f>
        <v>6.8259650703998906E-3</v>
      </c>
      <c r="K1371" s="10">
        <f t="shared" si="197"/>
        <v>4.0426041789940045E-3</v>
      </c>
      <c r="L1371" s="7">
        <f t="shared" si="193"/>
        <v>982220.22961572325</v>
      </c>
      <c r="N1371" s="7">
        <f t="shared" si="194"/>
        <v>502659.12877802027</v>
      </c>
      <c r="O1371" s="7">
        <f t="shared" si="194"/>
        <v>-1084.3045050904577</v>
      </c>
      <c r="P1371" s="7">
        <f t="shared" si="194"/>
        <v>790149.23611062008</v>
      </c>
      <c r="R1371" s="7">
        <f t="shared" si="195"/>
        <v>0</v>
      </c>
      <c r="S1371" s="163">
        <f t="shared" si="196"/>
        <v>2273944.2899992731</v>
      </c>
    </row>
    <row r="1372" spans="1:19" ht="15.75" thickBot="1" x14ac:dyDescent="0.3">
      <c r="A1372" s="8">
        <v>96</v>
      </c>
      <c r="B1372" s="133">
        <v>43038</v>
      </c>
      <c r="C1372" s="89">
        <f>LN('Historical Rates'!C1353/'Historical Rates'!C1352)</f>
        <v>1.5861855571030151E-3</v>
      </c>
      <c r="E1372" s="89">
        <f>LN('Historical Rates'!E1353/'Historical Rates'!E1352)</f>
        <v>-1.3252329228126037E-2</v>
      </c>
      <c r="F1372" s="89">
        <f>LN('Historical Rates'!F1353/'Historical Rates'!F1352)</f>
        <v>-6.9324367756447907E-3</v>
      </c>
      <c r="G1372" s="89">
        <f>LN('Historical Rates'!G1353/'Historical Rates'!G1352)</f>
        <v>-7.7700931257565281E-3</v>
      </c>
      <c r="I1372" s="89">
        <f>LN('Historical Rates'!I1353/'Historical Rates'!I1352)</f>
        <v>-3.4071583216141975E-3</v>
      </c>
      <c r="K1372" s="10">
        <f t="shared" si="197"/>
        <v>-2.731268672921163E-3</v>
      </c>
      <c r="L1372" s="7">
        <f t="shared" si="193"/>
        <v>558536.7376932425</v>
      </c>
      <c r="N1372" s="7">
        <f t="shared" si="194"/>
        <v>-1077375.9079872267</v>
      </c>
      <c r="O1372" s="7">
        <f t="shared" si="194"/>
        <v>4348.5096162587079</v>
      </c>
      <c r="P1372" s="7">
        <f t="shared" si="194"/>
        <v>-1021834.0766079581</v>
      </c>
      <c r="R1372" s="7">
        <f t="shared" si="195"/>
        <v>0</v>
      </c>
      <c r="S1372" s="163">
        <f t="shared" si="196"/>
        <v>-1536324.7372856836</v>
      </c>
    </row>
    <row r="1373" spans="1:19" ht="15.75" thickBot="1" x14ac:dyDescent="0.3">
      <c r="A1373" s="8">
        <v>97</v>
      </c>
      <c r="B1373" s="133">
        <v>43039</v>
      </c>
      <c r="C1373" s="89">
        <f>LN('Historical Rates'!C1354/'Historical Rates'!C1353)</f>
        <v>-1.1968882338460639E-3</v>
      </c>
      <c r="E1373" s="89">
        <f>LN('Historical Rates'!E1354/'Historical Rates'!E1353)</f>
        <v>-5.9137367539508596E-4</v>
      </c>
      <c r="F1373" s="89">
        <f>LN('Historical Rates'!F1354/'Historical Rates'!F1353)</f>
        <v>5.2038278750270442E-3</v>
      </c>
      <c r="G1373" s="89">
        <f>LN('Historical Rates'!G1354/'Historical Rates'!G1353)</f>
        <v>7.170172391318232E-4</v>
      </c>
      <c r="I1373" s="89">
        <f>LN('Historical Rates'!I1354/'Historical Rates'!I1353)</f>
        <v>3.4071583216141346E-3</v>
      </c>
      <c r="K1373" s="10">
        <f t="shared" si="197"/>
        <v>-6.7289918755318871E-4</v>
      </c>
      <c r="L1373" s="7">
        <f t="shared" si="193"/>
        <v>-421455.13589012658</v>
      </c>
      <c r="N1373" s="7">
        <f t="shared" si="194"/>
        <v>-48076.963643214491</v>
      </c>
      <c r="O1373" s="7">
        <f t="shared" si="194"/>
        <v>-3264.205111168214</v>
      </c>
      <c r="P1373" s="7">
        <f t="shared" si="194"/>
        <v>94293.934011108518</v>
      </c>
      <c r="R1373" s="7">
        <f t="shared" si="195"/>
        <v>0</v>
      </c>
      <c r="S1373" s="163">
        <f t="shared" si="196"/>
        <v>-378502.37063340074</v>
      </c>
    </row>
    <row r="1374" spans="1:19" ht="15.75" thickBot="1" x14ac:dyDescent="0.3">
      <c r="A1374" s="8">
        <v>98</v>
      </c>
      <c r="B1374" s="133">
        <v>43040</v>
      </c>
      <c r="C1374" s="89">
        <f>LN('Historical Rates'!C1355/'Historical Rates'!C1354)</f>
        <v>2.1234922964975924E-3</v>
      </c>
      <c r="E1374" s="89">
        <f>LN('Historical Rates'!E1355/'Historical Rates'!E1354)</f>
        <v>1.1823978346506734E-3</v>
      </c>
      <c r="F1374" s="89">
        <f>LN('Historical Rates'!F1355/'Historical Rates'!F1354)</f>
        <v>-5.2038278750271101E-3</v>
      </c>
      <c r="G1374" s="89">
        <f>LN('Historical Rates'!G1355/'Historical Rates'!G1354)</f>
        <v>1.9095363243553716E-3</v>
      </c>
      <c r="I1374" s="89">
        <f>LN('Historical Rates'!I1355/'Historical Rates'!I1354)</f>
        <v>6.7796869853787691E-3</v>
      </c>
      <c r="K1374" s="10">
        <f t="shared" si="197"/>
        <v>1.9524557525813404E-3</v>
      </c>
      <c r="L1374" s="7">
        <f t="shared" si="193"/>
        <v>747736.26231263741</v>
      </c>
      <c r="N1374" s="7">
        <f t="shared" si="194"/>
        <v>96125.51263858359</v>
      </c>
      <c r="O1374" s="7">
        <f t="shared" si="194"/>
        <v>3264.2051111682554</v>
      </c>
      <c r="P1374" s="7">
        <f t="shared" si="194"/>
        <v>251120.45057465715</v>
      </c>
      <c r="R1374" s="7">
        <f t="shared" si="195"/>
        <v>0</v>
      </c>
      <c r="S1374" s="163">
        <f t="shared" si="196"/>
        <v>1098246.4306370462</v>
      </c>
    </row>
    <row r="1375" spans="1:19" ht="15.75" thickBot="1" x14ac:dyDescent="0.3">
      <c r="A1375" s="8">
        <v>99</v>
      </c>
      <c r="B1375" s="133">
        <v>43041</v>
      </c>
      <c r="C1375" s="89">
        <f>LN('Historical Rates'!C1356/'Historical Rates'!C1355)</f>
        <v>1.2838696993800697E-3</v>
      </c>
      <c r="E1375" s="89">
        <f>LN('Historical Rates'!E1356/'Historical Rates'!E1355)</f>
        <v>1.6171057337656767E-3</v>
      </c>
      <c r="F1375" s="89">
        <f>LN('Historical Rates'!F1356/'Historical Rates'!F1355)</f>
        <v>1.7376198985406563E-3</v>
      </c>
      <c r="G1375" s="89">
        <f>LN('Historical Rates'!G1356/'Historical Rates'!G1355)</f>
        <v>-1.7005031022427725E-3</v>
      </c>
      <c r="I1375" s="89">
        <f>LN('Historical Rates'!I1356/'Historical Rates'!I1355)</f>
        <v>-6.7796869853788038E-3</v>
      </c>
      <c r="K1375" s="10">
        <f t="shared" si="197"/>
        <v>6.3792365227379616E-4</v>
      </c>
      <c r="L1375" s="7">
        <f t="shared" si="193"/>
        <v>452083.54741586937</v>
      </c>
      <c r="N1375" s="7">
        <f t="shared" si="194"/>
        <v>131466.00331431013</v>
      </c>
      <c r="O1375" s="7">
        <f t="shared" si="194"/>
        <v>-1089.9568337575975</v>
      </c>
      <c r="P1375" s="7">
        <f t="shared" si="194"/>
        <v>-223630.78397210699</v>
      </c>
      <c r="R1375" s="7">
        <f t="shared" si="195"/>
        <v>0</v>
      </c>
      <c r="S1375" s="163">
        <f t="shared" si="196"/>
        <v>358828.80992431496</v>
      </c>
    </row>
    <row r="1376" spans="1:19" ht="15.75" thickBot="1" x14ac:dyDescent="0.3">
      <c r="A1376" s="8">
        <v>100</v>
      </c>
      <c r="B1376" s="133">
        <v>43042</v>
      </c>
      <c r="C1376" s="89">
        <f>LN('Historical Rates'!C1357/'Historical Rates'!C1356)</f>
        <v>2.9837831388609147E-5</v>
      </c>
      <c r="E1376" s="89">
        <f>LN('Historical Rates'!E1357/'Historical Rates'!E1356)</f>
        <v>6.4098457421857681E-4</v>
      </c>
      <c r="F1376" s="89">
        <f>LN('Historical Rates'!F1357/'Historical Rates'!F1356)</f>
        <v>0</v>
      </c>
      <c r="G1376" s="89">
        <f>LN('Historical Rates'!G1357/'Historical Rates'!G1356)</f>
        <v>9.2519368514447375E-4</v>
      </c>
      <c r="I1376" s="89">
        <f>LN('Historical Rates'!I1357/'Historical Rates'!I1356)</f>
        <v>0</v>
      </c>
      <c r="K1376" s="10">
        <f t="shared" si="197"/>
        <v>3.2762568394427134E-4</v>
      </c>
      <c r="L1376" s="7">
        <f t="shared" si="193"/>
        <v>10506.667980303921</v>
      </c>
      <c r="N1376" s="7">
        <f t="shared" si="194"/>
        <v>52110.185746735915</v>
      </c>
      <c r="O1376" s="7">
        <f t="shared" si="194"/>
        <v>0</v>
      </c>
      <c r="P1376" s="7">
        <f t="shared" si="194"/>
        <v>121670.92718738422</v>
      </c>
      <c r="R1376" s="7">
        <f t="shared" si="195"/>
        <v>0</v>
      </c>
      <c r="S1376" s="163">
        <f t="shared" si="196"/>
        <v>184287.78091442405</v>
      </c>
    </row>
    <row r="1377" spans="1:19" ht="15.75" thickBot="1" x14ac:dyDescent="0.3">
      <c r="A1377" s="8">
        <v>101</v>
      </c>
      <c r="B1377" s="133">
        <v>43045</v>
      </c>
      <c r="C1377" s="89">
        <f>LN('Historical Rates'!C1358/'Historical Rates'!C1357)</f>
        <v>-3.1378434412557238E-3</v>
      </c>
      <c r="E1377" s="89">
        <f>LN('Historical Rates'!E1358/'Historical Rates'!E1357)</f>
        <v>-2.7977071930991794E-3</v>
      </c>
      <c r="F1377" s="89">
        <f>LN('Historical Rates'!F1358/'Historical Rates'!F1357)</f>
        <v>-8.7184510398810467E-3</v>
      </c>
      <c r="G1377" s="89">
        <f>LN('Historical Rates'!G1358/'Historical Rates'!G1357)</f>
        <v>-2.9576539597776265E-3</v>
      </c>
      <c r="I1377" s="89">
        <f>LN('Historical Rates'!I1358/'Historical Rates'!I1357)</f>
        <v>-3.4071583216141975E-3</v>
      </c>
      <c r="K1377" s="10">
        <f t="shared" si="197"/>
        <v>-3.0504257699158358E-3</v>
      </c>
      <c r="L1377" s="7">
        <f t="shared" si="193"/>
        <v>-1104915.3935508232</v>
      </c>
      <c r="N1377" s="7">
        <f t="shared" si="194"/>
        <v>-227445.47585268892</v>
      </c>
      <c r="O1377" s="7">
        <f t="shared" si="194"/>
        <v>5468.8227837861841</v>
      </c>
      <c r="P1377" s="7">
        <f t="shared" si="194"/>
        <v>-388956.93449246592</v>
      </c>
      <c r="R1377" s="7">
        <f t="shared" si="195"/>
        <v>0</v>
      </c>
      <c r="S1377" s="163">
        <f t="shared" si="196"/>
        <v>-1715848.9811121919</v>
      </c>
    </row>
    <row r="1378" spans="1:19" ht="15.75" thickBot="1" x14ac:dyDescent="0.3">
      <c r="A1378" s="8">
        <v>102</v>
      </c>
      <c r="B1378" s="133">
        <v>43046</v>
      </c>
      <c r="C1378" s="89">
        <f>LN('Historical Rates'!C1359/'Historical Rates'!C1358)</f>
        <v>1.2563191506139398E-3</v>
      </c>
      <c r="E1378" s="89">
        <f>LN('Historical Rates'!E1359/'Historical Rates'!E1358)</f>
        <v>-2.3674740857219257E-3</v>
      </c>
      <c r="F1378" s="89">
        <f>LN('Historical Rates'!F1359/'Historical Rates'!F1358)</f>
        <v>-5.2677909348589156E-3</v>
      </c>
      <c r="G1378" s="89">
        <f>LN('Historical Rates'!G1359/'Historical Rates'!G1358)</f>
        <v>-4.1896098290605121E-4</v>
      </c>
      <c r="I1378" s="89">
        <f>LN('Historical Rates'!I1359/'Historical Rates'!I1358)</f>
        <v>0</v>
      </c>
      <c r="K1378" s="10">
        <f t="shared" si="197"/>
        <v>3.5221806860595366E-4</v>
      </c>
      <c r="L1378" s="7">
        <f t="shared" si="193"/>
        <v>442382.29048499861</v>
      </c>
      <c r="N1378" s="7">
        <f t="shared" si="194"/>
        <v>-192468.7727593958</v>
      </c>
      <c r="O1378" s="7">
        <f t="shared" si="194"/>
        <v>3304.3272197089518</v>
      </c>
      <c r="P1378" s="7">
        <f t="shared" si="194"/>
        <v>-55096.972735559706</v>
      </c>
      <c r="R1378" s="7">
        <f t="shared" si="195"/>
        <v>0</v>
      </c>
      <c r="S1378" s="163">
        <f t="shared" si="196"/>
        <v>198120.87220975204</v>
      </c>
    </row>
    <row r="1379" spans="1:19" ht="15.75" thickBot="1" x14ac:dyDescent="0.3">
      <c r="A1379" s="8">
        <v>103</v>
      </c>
      <c r="B1379" s="133">
        <v>43047</v>
      </c>
      <c r="C1379" s="89">
        <f>LN('Historical Rates'!C1360/'Historical Rates'!C1359)</f>
        <v>-4.8545239323457929E-3</v>
      </c>
      <c r="E1379" s="89">
        <f>LN('Historical Rates'!E1360/'Historical Rates'!E1359)</f>
        <v>-8.122764996164834E-3</v>
      </c>
      <c r="F1379" s="89">
        <f>LN('Historical Rates'!F1360/'Historical Rates'!F1359)</f>
        <v>-1.7621149933992209E-3</v>
      </c>
      <c r="G1379" s="89">
        <f>LN('Historical Rates'!G1360/'Historical Rates'!G1359)</f>
        <v>-4.3796566286755378E-3</v>
      </c>
      <c r="I1379" s="89">
        <f>LN('Historical Rates'!I1360/'Historical Rates'!I1359)</f>
        <v>-6.849341845574783E-3</v>
      </c>
      <c r="K1379" s="10">
        <f t="shared" si="197"/>
        <v>-5.2349223027861169E-3</v>
      </c>
      <c r="L1379" s="7">
        <f t="shared" si="193"/>
        <v>-1709402.7543525894</v>
      </c>
      <c r="N1379" s="7">
        <f t="shared" si="194"/>
        <v>-660357.22192418214</v>
      </c>
      <c r="O1379" s="7">
        <f t="shared" si="194"/>
        <v>1105.3218719095294</v>
      </c>
      <c r="P1379" s="7">
        <f t="shared" si="194"/>
        <v>-575962.5160974965</v>
      </c>
      <c r="R1379" s="7">
        <f t="shared" si="195"/>
        <v>0</v>
      </c>
      <c r="S1379" s="163">
        <f t="shared" si="196"/>
        <v>-2944617.170502359</v>
      </c>
    </row>
    <row r="1380" spans="1:19" ht="15.75" thickBot="1" x14ac:dyDescent="0.3">
      <c r="A1380" s="8">
        <v>104</v>
      </c>
      <c r="B1380" s="133">
        <v>43048</v>
      </c>
      <c r="C1380" s="89">
        <f>LN('Historical Rates'!C1361/'Historical Rates'!C1360)</f>
        <v>2.5800272314283712E-3</v>
      </c>
      <c r="E1380" s="89">
        <f>LN('Historical Rates'!E1361/'Historical Rates'!E1360)</f>
        <v>5.0004638285277942E-3</v>
      </c>
      <c r="F1380" s="89">
        <f>LN('Historical Rates'!F1361/'Historical Rates'!F1360)</f>
        <v>-7.0796755880616884E-3</v>
      </c>
      <c r="G1380" s="89">
        <f>LN('Historical Rates'!G1361/'Historical Rates'!G1360)</f>
        <v>4.4993776787721138E-3</v>
      </c>
      <c r="I1380" s="89">
        <f>LN('Historical Rates'!I1361/'Historical Rates'!I1360)</f>
        <v>1.0256500167189061E-2</v>
      </c>
      <c r="K1380" s="10">
        <f t="shared" si="197"/>
        <v>3.3976571861621873E-3</v>
      </c>
      <c r="L1380" s="7">
        <f t="shared" si="193"/>
        <v>908493.95680643071</v>
      </c>
      <c r="N1380" s="7">
        <f t="shared" si="194"/>
        <v>406523.19791327929</v>
      </c>
      <c r="O1380" s="7">
        <f t="shared" si="194"/>
        <v>4440.8681061234556</v>
      </c>
      <c r="P1380" s="7">
        <f t="shared" si="194"/>
        <v>591706.86390594812</v>
      </c>
      <c r="R1380" s="7">
        <f t="shared" si="195"/>
        <v>0</v>
      </c>
      <c r="S1380" s="163">
        <f t="shared" si="196"/>
        <v>1911164.8867317815</v>
      </c>
    </row>
    <row r="1381" spans="1:19" ht="15.75" thickBot="1" x14ac:dyDescent="0.3">
      <c r="A1381" s="8">
        <v>105</v>
      </c>
      <c r="B1381" s="133">
        <v>43049</v>
      </c>
      <c r="C1381" s="89">
        <f>LN('Historical Rates'!C1362/'Historical Rates'!C1361)</f>
        <v>-2.3097123129041585E-3</v>
      </c>
      <c r="E1381" s="89">
        <f>LN('Historical Rates'!E1362/'Historical Rates'!E1361)</f>
        <v>-1.7071913096162361E-3</v>
      </c>
      <c r="F1381" s="89">
        <f>LN('Historical Rates'!F1362/'Historical Rates'!F1361)</f>
        <v>-3.5587226169939952E-3</v>
      </c>
      <c r="G1381" s="89">
        <f>LN('Historical Rates'!G1362/'Historical Rates'!G1361)</f>
        <v>-4.4091914441366509E-3</v>
      </c>
      <c r="I1381" s="89">
        <f>LN('Historical Rates'!I1362/'Historical Rates'!I1361)</f>
        <v>-3.4071583216141975E-3</v>
      </c>
      <c r="K1381" s="10">
        <f t="shared" si="197"/>
        <v>-2.7195146124278195E-3</v>
      </c>
      <c r="L1381" s="7">
        <f t="shared" si="193"/>
        <v>-813309.12041309138</v>
      </c>
      <c r="N1381" s="7">
        <f t="shared" si="194"/>
        <v>-138789.69920261949</v>
      </c>
      <c r="O1381" s="7">
        <f t="shared" si="194"/>
        <v>2232.2799359618234</v>
      </c>
      <c r="P1381" s="7">
        <f t="shared" si="194"/>
        <v>-579846.59835958062</v>
      </c>
      <c r="R1381" s="7">
        <f t="shared" si="195"/>
        <v>0</v>
      </c>
      <c r="S1381" s="163">
        <f t="shared" si="196"/>
        <v>-1529713.1380393296</v>
      </c>
    </row>
    <row r="1382" spans="1:19" ht="15.75" thickBot="1" x14ac:dyDescent="0.3">
      <c r="A1382" s="8">
        <v>106</v>
      </c>
      <c r="B1382" s="133">
        <v>43052</v>
      </c>
      <c r="C1382" s="89">
        <f>LN('Historical Rates'!C1363/'Historical Rates'!C1362)</f>
        <v>-1.2620952453602492E-3</v>
      </c>
      <c r="E1382" s="89">
        <f>LN('Historical Rates'!E1363/'Historical Rates'!E1362)</f>
        <v>3.7210306765753367E-3</v>
      </c>
      <c r="F1382" s="89">
        <f>LN('Historical Rates'!F1363/'Historical Rates'!F1362)</f>
        <v>0</v>
      </c>
      <c r="G1382" s="89">
        <f>LN('Historical Rates'!G1363/'Historical Rates'!G1362)</f>
        <v>6.949881187935129E-3</v>
      </c>
      <c r="I1382" s="89">
        <f>LN('Historical Rates'!I1363/'Historical Rates'!I1362)</f>
        <v>0</v>
      </c>
      <c r="K1382" s="10">
        <f t="shared" si="197"/>
        <v>1.3725669805552821E-3</v>
      </c>
      <c r="L1382" s="7">
        <f t="shared" si="193"/>
        <v>-444416.20202943543</v>
      </c>
      <c r="N1382" s="7">
        <f t="shared" si="194"/>
        <v>302508.99557455146</v>
      </c>
      <c r="O1382" s="7">
        <f t="shared" si="194"/>
        <v>0</v>
      </c>
      <c r="P1382" s="7">
        <f t="shared" si="194"/>
        <v>913969.15214156685</v>
      </c>
      <c r="R1382" s="7">
        <f t="shared" si="195"/>
        <v>0</v>
      </c>
      <c r="S1382" s="163">
        <f t="shared" si="196"/>
        <v>772061.94568668283</v>
      </c>
    </row>
    <row r="1383" spans="1:19" ht="15.75" thickBot="1" x14ac:dyDescent="0.3">
      <c r="A1383" s="8">
        <v>107</v>
      </c>
      <c r="B1383" s="133">
        <v>43053</v>
      </c>
      <c r="C1383" s="89">
        <f>LN('Historical Rates'!C1364/'Historical Rates'!C1363)</f>
        <v>5.1103997745362653E-4</v>
      </c>
      <c r="E1383" s="89">
        <f>LN('Historical Rates'!E1364/'Historical Rates'!E1363)</f>
        <v>-8.5151406917802468E-4</v>
      </c>
      <c r="F1383" s="89">
        <f>LN('Historical Rates'!F1364/'Historical Rates'!F1363)</f>
        <v>-1.7841217935015538E-3</v>
      </c>
      <c r="G1383" s="89">
        <f>LN('Historical Rates'!G1364/'Historical Rates'!G1363)</f>
        <v>-3.9183479431230354E-3</v>
      </c>
      <c r="I1383" s="89">
        <f>LN('Historical Rates'!I1364/'Historical Rates'!I1363)</f>
        <v>3.4071583216141346E-3</v>
      </c>
      <c r="K1383" s="10">
        <f t="shared" si="197"/>
        <v>-7.1725560674219899E-4</v>
      </c>
      <c r="L1383" s="7">
        <f t="shared" si="193"/>
        <v>179950.32205380191</v>
      </c>
      <c r="N1383" s="7">
        <f t="shared" si="194"/>
        <v>-69225.62273034465</v>
      </c>
      <c r="O1383" s="7">
        <f t="shared" si="194"/>
        <v>1119.1260774097198</v>
      </c>
      <c r="P1383" s="7">
        <f t="shared" si="194"/>
        <v>-515296.45623133797</v>
      </c>
      <c r="R1383" s="7">
        <f t="shared" si="195"/>
        <v>0</v>
      </c>
      <c r="S1383" s="163">
        <f t="shared" si="196"/>
        <v>-403452.630830471</v>
      </c>
    </row>
    <row r="1384" spans="1:19" ht="15.75" thickBot="1" x14ac:dyDescent="0.3">
      <c r="A1384" s="8">
        <v>108</v>
      </c>
      <c r="B1384" s="133">
        <v>43054</v>
      </c>
      <c r="C1384" s="89">
        <f>LN('Historical Rates'!C1365/'Historical Rates'!C1364)</f>
        <v>3.6057692698354991E-4</v>
      </c>
      <c r="E1384" s="89">
        <f>LN('Historical Rates'!E1365/'Historical Rates'!E1364)</f>
        <v>6.4328760549160783E-3</v>
      </c>
      <c r="F1384" s="89">
        <f>LN('Historical Rates'!F1365/'Historical Rates'!F1364)</f>
        <v>-1.7873105740957515E-3</v>
      </c>
      <c r="G1384" s="89">
        <f>LN('Historical Rates'!G1365/'Historical Rates'!G1364)</f>
        <v>2.783307945522439E-3</v>
      </c>
      <c r="I1384" s="89">
        <f>LN('Historical Rates'!I1365/'Historical Rates'!I1364)</f>
        <v>-3.4071583216141975E-3</v>
      </c>
      <c r="K1384" s="10">
        <f t="shared" si="197"/>
        <v>1.8081810192185964E-3</v>
      </c>
      <c r="L1384" s="7">
        <f t="shared" si="193"/>
        <v>126968.41147177765</v>
      </c>
      <c r="N1384" s="7">
        <f t="shared" si="194"/>
        <v>522974.15505836578</v>
      </c>
      <c r="O1384" s="7">
        <f t="shared" si="194"/>
        <v>1121.1263038130421</v>
      </c>
      <c r="P1384" s="7">
        <f t="shared" si="194"/>
        <v>366028.93406784016</v>
      </c>
      <c r="R1384" s="7">
        <f t="shared" si="195"/>
        <v>0</v>
      </c>
      <c r="S1384" s="163">
        <f t="shared" si="196"/>
        <v>1017092.6269017966</v>
      </c>
    </row>
    <row r="1385" spans="1:19" ht="15.75" thickBot="1" x14ac:dyDescent="0.3">
      <c r="A1385" s="8">
        <v>109</v>
      </c>
      <c r="B1385" s="133">
        <v>43055</v>
      </c>
      <c r="C1385" s="89">
        <f>LN('Historical Rates'!C1366/'Historical Rates'!C1365)</f>
        <v>-4.2068572392417355E-4</v>
      </c>
      <c r="E1385" s="89">
        <f>LN('Historical Rates'!E1366/'Historical Rates'!E1365)</f>
        <v>1.0105735980935808E-2</v>
      </c>
      <c r="F1385" s="89">
        <f>LN('Historical Rates'!F1366/'Historical Rates'!F1365)</f>
        <v>-1.2601426878003932E-2</v>
      </c>
      <c r="G1385" s="89">
        <f>LN('Historical Rates'!G1366/'Historical Rates'!G1365)</f>
        <v>8.1555352771448663E-3</v>
      </c>
      <c r="I1385" s="89">
        <f>LN('Historical Rates'!I1366/'Historical Rates'!I1365)</f>
        <v>6.8027473227526203E-3</v>
      </c>
      <c r="K1385" s="10">
        <f t="shared" si="197"/>
        <v>3.1180020145608555E-3</v>
      </c>
      <c r="L1385" s="7">
        <f t="shared" si="193"/>
        <v>-148134.26511326374</v>
      </c>
      <c r="N1385" s="7">
        <f t="shared" si="194"/>
        <v>821567.00840426446</v>
      </c>
      <c r="O1385" s="7">
        <f t="shared" si="194"/>
        <v>7904.4970377655263</v>
      </c>
      <c r="P1385" s="7">
        <f t="shared" si="194"/>
        <v>1072523.0347034687</v>
      </c>
      <c r="R1385" s="7">
        <f t="shared" si="195"/>
        <v>0</v>
      </c>
      <c r="S1385" s="163">
        <f t="shared" si="196"/>
        <v>1753860.2750322348</v>
      </c>
    </row>
    <row r="1386" spans="1:19" ht="15.75" thickBot="1" x14ac:dyDescent="0.3">
      <c r="A1386" s="8">
        <v>110</v>
      </c>
      <c r="B1386" s="133">
        <v>43056</v>
      </c>
      <c r="C1386" s="89">
        <f>LN('Historical Rates'!C1367/'Historical Rates'!C1366)</f>
        <v>-1.0224027352790873E-3</v>
      </c>
      <c r="E1386" s="89">
        <f>LN('Historical Rates'!E1367/'Historical Rates'!E1366)</f>
        <v>-6.521319218843441E-3</v>
      </c>
      <c r="F1386" s="89">
        <f>LN('Historical Rates'!F1367/'Historical Rates'!F1366)</f>
        <v>5.4200674693393345E-3</v>
      </c>
      <c r="G1386" s="89">
        <f>LN('Historical Rates'!G1367/'Historical Rates'!G1366)</f>
        <v>-6.1849736267366165E-3</v>
      </c>
      <c r="I1386" s="89">
        <f>LN('Historical Rates'!I1367/'Historical Rates'!I1366)</f>
        <v>-3.3955890011382718E-3</v>
      </c>
      <c r="K1386" s="10">
        <f t="shared" si="197"/>
        <v>-3.0346153593823408E-3</v>
      </c>
      <c r="L1386" s="7">
        <f t="shared" si="193"/>
        <v>-360014.30337972898</v>
      </c>
      <c r="N1386" s="7">
        <f t="shared" si="194"/>
        <v>-530164.32762359863</v>
      </c>
      <c r="O1386" s="7">
        <f t="shared" si="194"/>
        <v>-3399.8457214924842</v>
      </c>
      <c r="P1386" s="7">
        <f t="shared" si="194"/>
        <v>-813377.22887402866</v>
      </c>
      <c r="R1386" s="7">
        <f t="shared" si="195"/>
        <v>0</v>
      </c>
      <c r="S1386" s="163">
        <f t="shared" si="196"/>
        <v>-1706955.7055988489</v>
      </c>
    </row>
    <row r="1387" spans="1:19" ht="15.75" thickBot="1" x14ac:dyDescent="0.3">
      <c r="A1387" s="8">
        <v>111</v>
      </c>
      <c r="B1387" s="133">
        <v>43059</v>
      </c>
      <c r="C1387" s="89">
        <f>LN('Historical Rates'!C1368/'Historical Rates'!C1367)</f>
        <v>-5.1159362526622862E-4</v>
      </c>
      <c r="E1387" s="89">
        <f>LN('Historical Rates'!E1368/'Historical Rates'!E1367)</f>
        <v>1.1749381954954724E-3</v>
      </c>
      <c r="F1387" s="89">
        <f>LN('Historical Rates'!F1368/'Historical Rates'!F1367)</f>
        <v>3.5971261808496963E-3</v>
      </c>
      <c r="G1387" s="89">
        <f>LN('Historical Rates'!G1368/'Historical Rates'!G1367)</f>
        <v>-7.161186675912843E-4</v>
      </c>
      <c r="I1387" s="89">
        <f>LN('Historical Rates'!I1368/'Historical Rates'!I1367)</f>
        <v>3.3955890011383287E-3</v>
      </c>
      <c r="K1387" s="10">
        <f t="shared" si="197"/>
        <v>-3.2188441001955849E-4</v>
      </c>
      <c r="L1387" s="7">
        <f t="shared" si="193"/>
        <v>-180145.27569065546</v>
      </c>
      <c r="N1387" s="7">
        <f t="shared" si="194"/>
        <v>95519.06562313858</v>
      </c>
      <c r="O1387" s="7">
        <f t="shared" si="194"/>
        <v>-2256.3693394615889</v>
      </c>
      <c r="P1387" s="7">
        <f t="shared" si="194"/>
        <v>-94175.76412491384</v>
      </c>
      <c r="R1387" s="7">
        <f t="shared" si="195"/>
        <v>0</v>
      </c>
      <c r="S1387" s="163">
        <f t="shared" si="196"/>
        <v>-181058.34353189229</v>
      </c>
    </row>
    <row r="1388" spans="1:19" ht="15.75" thickBot="1" x14ac:dyDescent="0.3">
      <c r="A1388" s="8">
        <v>112</v>
      </c>
      <c r="B1388" s="133">
        <v>43060</v>
      </c>
      <c r="C1388" s="89">
        <f>LN('Historical Rates'!C1369/'Historical Rates'!C1368)</f>
        <v>-3.6489236970480882E-3</v>
      </c>
      <c r="E1388" s="89">
        <f>LN('Historical Rates'!E1369/'Historical Rates'!E1368)</f>
        <v>-3.6314389190153645E-3</v>
      </c>
      <c r="F1388" s="89">
        <f>LN('Historical Rates'!F1369/'Historical Rates'!F1368)</f>
        <v>3.5842332278151067E-3</v>
      </c>
      <c r="G1388" s="89">
        <f>LN('Historical Rates'!G1369/'Historical Rates'!G1368)</f>
        <v>-8.0624696425863642E-4</v>
      </c>
      <c r="I1388" s="89">
        <f>LN('Historical Rates'!I1369/'Historical Rates'!I1368)</f>
        <v>0</v>
      </c>
      <c r="K1388" s="10">
        <f t="shared" si="197"/>
        <v>-3.0015952048785682E-3</v>
      </c>
      <c r="L1388" s="7">
        <f t="shared" si="193"/>
        <v>-1284879.8986438147</v>
      </c>
      <c r="N1388" s="7">
        <f t="shared" si="194"/>
        <v>-295225.44568020618</v>
      </c>
      <c r="O1388" s="7">
        <f t="shared" si="194"/>
        <v>-2248.2819768115819</v>
      </c>
      <c r="P1388" s="7">
        <f t="shared" si="194"/>
        <v>-106028.41033015028</v>
      </c>
      <c r="R1388" s="7">
        <f t="shared" si="195"/>
        <v>0</v>
      </c>
      <c r="S1388" s="163">
        <f t="shared" si="196"/>
        <v>-1688382.0366309828</v>
      </c>
    </row>
    <row r="1389" spans="1:19" ht="15.75" thickBot="1" x14ac:dyDescent="0.3">
      <c r="A1389" s="8">
        <v>113</v>
      </c>
      <c r="B1389" s="133">
        <v>43061</v>
      </c>
      <c r="C1389" s="89">
        <f>LN('Historical Rates'!C1370/'Historical Rates'!C1369)</f>
        <v>-2.1473189457460761E-3</v>
      </c>
      <c r="E1389" s="89">
        <f>LN('Historical Rates'!E1370/'Historical Rates'!E1369)</f>
        <v>-7.8447913208541768E-3</v>
      </c>
      <c r="F1389" s="89">
        <f>LN('Historical Rates'!F1370/'Historical Rates'!F1369)</f>
        <v>-5.3811789045168186E-3</v>
      </c>
      <c r="G1389" s="89">
        <f>LN('Historical Rates'!G1370/'Historical Rates'!G1369)</f>
        <v>-6.8042766604192815E-3</v>
      </c>
      <c r="I1389" s="89">
        <f>LN('Historical Rates'!I1370/'Historical Rates'!I1369)</f>
        <v>-3.3955890011382718E-3</v>
      </c>
      <c r="K1389" s="10">
        <f t="shared" si="197"/>
        <v>-4.0628464412534072E-3</v>
      </c>
      <c r="L1389" s="7">
        <f t="shared" si="193"/>
        <v>-756126.23842975381</v>
      </c>
      <c r="N1389" s="7">
        <f t="shared" si="194"/>
        <v>-637758.7688010314</v>
      </c>
      <c r="O1389" s="7">
        <f t="shared" si="194"/>
        <v>3375.4520914362647</v>
      </c>
      <c r="P1389" s="7">
        <f t="shared" si="194"/>
        <v>-894820.90442869184</v>
      </c>
      <c r="R1389" s="7">
        <f t="shared" si="195"/>
        <v>0</v>
      </c>
      <c r="S1389" s="163">
        <f t="shared" si="196"/>
        <v>-2285330.4595680404</v>
      </c>
    </row>
    <row r="1390" spans="1:19" ht="15.75" thickBot="1" x14ac:dyDescent="0.3">
      <c r="A1390" s="8">
        <v>114</v>
      </c>
      <c r="B1390" s="133">
        <v>43062</v>
      </c>
      <c r="C1390" s="89">
        <f>LN('Historical Rates'!C1371/'Historical Rates'!C1370)</f>
        <v>-2.1195742763030557E-4</v>
      </c>
      <c r="E1390" s="89">
        <f>LN('Historical Rates'!E1371/'Historical Rates'!E1370)</f>
        <v>2.0636115353251491E-3</v>
      </c>
      <c r="F1390" s="89">
        <f>LN('Historical Rates'!F1371/'Historical Rates'!F1370)</f>
        <v>7.168489478612497E-3</v>
      </c>
      <c r="G1390" s="89">
        <f>LN('Historical Rates'!G1371/'Historical Rates'!G1370)</f>
        <v>3.9323448094026507E-3</v>
      </c>
      <c r="I1390" s="89">
        <f>LN('Historical Rates'!I1371/'Historical Rates'!I1370)</f>
        <v>3.3955890011383287E-3</v>
      </c>
      <c r="K1390" s="10">
        <f t="shared" si="197"/>
        <v>1.076935164428287E-3</v>
      </c>
      <c r="L1390" s="7">
        <f t="shared" si="193"/>
        <v>-74635.662661498951</v>
      </c>
      <c r="N1390" s="7">
        <f t="shared" si="194"/>
        <v>167765.62922125912</v>
      </c>
      <c r="O1390" s="7">
        <f t="shared" si="194"/>
        <v>-4496.5783952492611</v>
      </c>
      <c r="P1390" s="7">
        <f t="shared" si="194"/>
        <v>517137.16453415423</v>
      </c>
      <c r="R1390" s="7">
        <f t="shared" si="195"/>
        <v>0</v>
      </c>
      <c r="S1390" s="163">
        <f t="shared" si="196"/>
        <v>605770.55269866518</v>
      </c>
    </row>
    <row r="1391" spans="1:19" ht="15.75" thickBot="1" x14ac:dyDescent="0.3">
      <c r="A1391" s="8">
        <v>115</v>
      </c>
      <c r="B1391" s="133">
        <v>43063</v>
      </c>
      <c r="C1391" s="89">
        <f>LN('Historical Rates'!C1372/'Historical Rates'!C1371)</f>
        <v>-6.6644454316055883E-4</v>
      </c>
      <c r="E1391" s="89">
        <f>LN('Historical Rates'!E1372/'Historical Rates'!E1371)</f>
        <v>6.8054552002871074E-3</v>
      </c>
      <c r="F1391" s="89">
        <f>LN('Historical Rates'!F1372/'Historical Rates'!F1371)</f>
        <v>8.8889474172462145E-3</v>
      </c>
      <c r="G1391" s="89">
        <f>LN('Historical Rates'!G1372/'Historical Rates'!G1371)</f>
        <v>7.9672185707489705E-3</v>
      </c>
      <c r="I1391" s="89">
        <f>LN('Historical Rates'!I1372/'Historical Rates'!I1371)</f>
        <v>6.7567824628799074E-3</v>
      </c>
      <c r="K1391" s="10">
        <f t="shared" si="197"/>
        <v>2.4191747432228167E-3</v>
      </c>
      <c r="L1391" s="7">
        <f t="shared" ref="L1391:L1454" si="198">C1391*L$5</f>
        <v>-234672.26726626101</v>
      </c>
      <c r="N1391" s="7">
        <f t="shared" ref="N1391:P1454" si="199">E1391*N$5</f>
        <v>553263.75835235056</v>
      </c>
      <c r="O1391" s="7">
        <f t="shared" si="199"/>
        <v>-5575.7700464160325</v>
      </c>
      <c r="P1391" s="7">
        <f t="shared" si="199"/>
        <v>1047757.7681004166</v>
      </c>
      <c r="R1391" s="7">
        <f t="shared" si="195"/>
        <v>0</v>
      </c>
      <c r="S1391" s="163">
        <f t="shared" si="196"/>
        <v>1360773.4891400901</v>
      </c>
    </row>
    <row r="1392" spans="1:19" ht="15.75" thickBot="1" x14ac:dyDescent="0.3">
      <c r="A1392" s="8">
        <v>116</v>
      </c>
      <c r="B1392" s="133">
        <v>43066</v>
      </c>
      <c r="C1392" s="89">
        <f>LN('Historical Rates'!C1373/'Historical Rates'!C1372)</f>
        <v>1.1811203844363793E-3</v>
      </c>
      <c r="E1392" s="89">
        <f>LN('Historical Rates'!E1373/'Historical Rates'!E1372)</f>
        <v>3.372684478639156E-3</v>
      </c>
      <c r="F1392" s="89">
        <f>LN('Historical Rates'!F1373/'Historical Rates'!F1372)</f>
        <v>0</v>
      </c>
      <c r="G1392" s="89">
        <f>LN('Historical Rates'!G1373/'Historical Rates'!G1372)</f>
        <v>8.6154399945903137E-4</v>
      </c>
      <c r="I1392" s="89">
        <f>LN('Historical Rates'!I1373/'Historical Rates'!I1372)</f>
        <v>0</v>
      </c>
      <c r="K1392" s="10">
        <f t="shared" si="197"/>
        <v>1.4282667401195859E-3</v>
      </c>
      <c r="L1392" s="7">
        <f t="shared" si="198"/>
        <v>415902.87050081842</v>
      </c>
      <c r="N1392" s="7">
        <f t="shared" si="199"/>
        <v>274189.46058300638</v>
      </c>
      <c r="O1392" s="7">
        <f t="shared" si="199"/>
        <v>0</v>
      </c>
      <c r="P1392" s="7">
        <f t="shared" si="199"/>
        <v>113300.44606880198</v>
      </c>
      <c r="R1392" s="7">
        <f t="shared" si="195"/>
        <v>0</v>
      </c>
      <c r="S1392" s="163">
        <f t="shared" si="196"/>
        <v>803392.77715262678</v>
      </c>
    </row>
    <row r="1393" spans="1:19" ht="15.75" thickBot="1" x14ac:dyDescent="0.3">
      <c r="A1393" s="8">
        <v>117</v>
      </c>
      <c r="B1393" s="133">
        <v>43067</v>
      </c>
      <c r="C1393" s="89">
        <f>LN('Historical Rates'!C1374/'Historical Rates'!C1373)</f>
        <v>7.8663927570902907E-4</v>
      </c>
      <c r="E1393" s="89">
        <f>LN('Historical Rates'!E1374/'Historical Rates'!E1373)</f>
        <v>6.255264884949885E-3</v>
      </c>
      <c r="F1393" s="89">
        <f>LN('Historical Rates'!F1374/'Historical Rates'!F1373)</f>
        <v>5.2956875747102823E-3</v>
      </c>
      <c r="G1393" s="89">
        <f>LN('Historical Rates'!G1374/'Historical Rates'!G1373)</f>
        <v>1.4243748513420439E-3</v>
      </c>
      <c r="I1393" s="89">
        <f>LN('Historical Rates'!I1374/'Historical Rates'!I1373)</f>
        <v>0</v>
      </c>
      <c r="K1393" s="10">
        <f t="shared" si="197"/>
        <v>1.7236182955215017E-3</v>
      </c>
      <c r="L1393" s="7">
        <f t="shared" si="198"/>
        <v>276995.92448587745</v>
      </c>
      <c r="N1393" s="7">
        <f t="shared" si="199"/>
        <v>508534.8823677295</v>
      </c>
      <c r="O1393" s="7">
        <f t="shared" si="199"/>
        <v>-3321.8259449885186</v>
      </c>
      <c r="P1393" s="7">
        <f t="shared" si="199"/>
        <v>187317.54399957517</v>
      </c>
      <c r="R1393" s="7">
        <f t="shared" si="195"/>
        <v>0</v>
      </c>
      <c r="S1393" s="163">
        <f t="shared" si="196"/>
        <v>969526.52490819362</v>
      </c>
    </row>
    <row r="1394" spans="1:19" ht="15.75" thickBot="1" x14ac:dyDescent="0.3">
      <c r="A1394" s="8">
        <v>118</v>
      </c>
      <c r="B1394" s="133">
        <v>43068</v>
      </c>
      <c r="C1394" s="89">
        <f>LN('Historical Rates'!C1375/'Historical Rates'!C1374)</f>
        <v>2.5673955052459545E-3</v>
      </c>
      <c r="E1394" s="89">
        <f>LN('Historical Rates'!E1375/'Historical Rates'!E1374)</f>
        <v>-8.8759278001177022E-4</v>
      </c>
      <c r="F1394" s="89">
        <f>LN('Historical Rates'!F1375/'Historical Rates'!F1374)</f>
        <v>0</v>
      </c>
      <c r="G1394" s="89">
        <f>LN('Historical Rates'!G1375/'Historical Rates'!G1374)</f>
        <v>6.2252658864897221E-4</v>
      </c>
      <c r="I1394" s="89">
        <f>LN('Historical Rates'!I1375/'Historical Rates'!I1374)</f>
        <v>3.3613477027047063E-3</v>
      </c>
      <c r="K1394" s="10">
        <f t="shared" si="197"/>
        <v>1.6244678162848189E-3</v>
      </c>
      <c r="L1394" s="7">
        <f t="shared" si="198"/>
        <v>904046.0010790776</v>
      </c>
      <c r="N1394" s="7">
        <f t="shared" si="199"/>
        <v>-72158.717220709324</v>
      </c>
      <c r="O1394" s="7">
        <f t="shared" si="199"/>
        <v>0</v>
      </c>
      <c r="P1394" s="7">
        <f t="shared" si="199"/>
        <v>81867.600758528817</v>
      </c>
      <c r="R1394" s="7">
        <f t="shared" si="195"/>
        <v>0</v>
      </c>
      <c r="S1394" s="163">
        <f t="shared" si="196"/>
        <v>913754.88461689709</v>
      </c>
    </row>
    <row r="1395" spans="1:19" ht="15.75" thickBot="1" x14ac:dyDescent="0.3">
      <c r="A1395" s="8">
        <v>119</v>
      </c>
      <c r="B1395" s="133">
        <v>43069</v>
      </c>
      <c r="C1395" s="89">
        <f>LN('Historical Rates'!C1376/'Historical Rates'!C1375)</f>
        <v>3.3176999595533799E-4</v>
      </c>
      <c r="E1395" s="89">
        <f>LN('Historical Rates'!E1376/'Historical Rates'!E1375)</f>
        <v>-1.8538040023341235E-3</v>
      </c>
      <c r="F1395" s="89">
        <f>LN('Historical Rates'!F1376/'Historical Rates'!F1375)</f>
        <v>1.7590154051796245E-3</v>
      </c>
      <c r="G1395" s="89">
        <f>LN('Historical Rates'!G1376/'Historical Rates'!G1375)</f>
        <v>-8.0046253217895666E-4</v>
      </c>
      <c r="I1395" s="89">
        <f>LN('Historical Rates'!I1376/'Historical Rates'!I1375)</f>
        <v>0</v>
      </c>
      <c r="K1395" s="10">
        <f t="shared" si="197"/>
        <v>-2.4934486958983973E-4</v>
      </c>
      <c r="L1395" s="7">
        <f t="shared" si="198"/>
        <v>116824.75002725045</v>
      </c>
      <c r="N1395" s="7">
        <f t="shared" si="199"/>
        <v>-150708.88565054946</v>
      </c>
      <c r="O1395" s="7">
        <f t="shared" si="199"/>
        <v>-1103.377593207023</v>
      </c>
      <c r="P1395" s="7">
        <f t="shared" si="199"/>
        <v>-105267.70775977208</v>
      </c>
      <c r="R1395" s="7">
        <f t="shared" si="195"/>
        <v>0</v>
      </c>
      <c r="S1395" s="163">
        <f t="shared" si="196"/>
        <v>-140255.2209762781</v>
      </c>
    </row>
    <row r="1396" spans="1:19" ht="15.75" thickBot="1" x14ac:dyDescent="0.3">
      <c r="A1396" s="8">
        <v>120</v>
      </c>
      <c r="B1396" s="133">
        <v>43073</v>
      </c>
      <c r="C1396" s="89">
        <f>LN('Historical Rates'!C1377/'Historical Rates'!C1376)</f>
        <v>-1.176772460527691E-3</v>
      </c>
      <c r="E1396" s="89">
        <f>LN('Historical Rates'!E1377/'Historical Rates'!E1376)</f>
        <v>-5.1476885416072418E-3</v>
      </c>
      <c r="F1396" s="89">
        <f>LN('Historical Rates'!F1377/'Historical Rates'!F1376)</f>
        <v>-7.0547029798900384E-3</v>
      </c>
      <c r="G1396" s="89">
        <f>LN('Historical Rates'!G1377/'Historical Rates'!G1376)</f>
        <v>-4.9354919714323037E-3</v>
      </c>
      <c r="I1396" s="89">
        <f>LN('Historical Rates'!I1377/'Historical Rates'!I1376)</f>
        <v>-1.0118130165584554E-2</v>
      </c>
      <c r="K1396" s="10">
        <f t="shared" si="197"/>
        <v>-2.6266876350080105E-3</v>
      </c>
      <c r="L1396" s="7">
        <f t="shared" si="198"/>
        <v>-414371.85464657465</v>
      </c>
      <c r="N1396" s="7">
        <f t="shared" si="199"/>
        <v>-418492.13984052103</v>
      </c>
      <c r="O1396" s="7">
        <f t="shared" si="199"/>
        <v>4425.2035381956248</v>
      </c>
      <c r="P1396" s="7">
        <f t="shared" si="199"/>
        <v>-649059.64440979424</v>
      </c>
      <c r="R1396" s="7">
        <f t="shared" si="195"/>
        <v>0</v>
      </c>
      <c r="S1396" s="163">
        <f t="shared" si="196"/>
        <v>-1477498.4353586943</v>
      </c>
    </row>
    <row r="1397" spans="1:19" ht="15.75" thickBot="1" x14ac:dyDescent="0.3">
      <c r="A1397" s="8">
        <v>121</v>
      </c>
      <c r="B1397" s="133">
        <v>43074</v>
      </c>
      <c r="C1397" s="89">
        <f>LN('Historical Rates'!C1378/'Historical Rates'!C1377)</f>
        <v>4.6086501138759336E-3</v>
      </c>
      <c r="E1397" s="89">
        <f>LN('Historical Rates'!E1378/'Historical Rates'!E1377)</f>
        <v>7.9144335451431496E-3</v>
      </c>
      <c r="F1397" s="89">
        <f>LN('Historical Rates'!F1378/'Historical Rates'!F1377)</f>
        <v>0</v>
      </c>
      <c r="G1397" s="89">
        <f>LN('Historical Rates'!G1378/'Historical Rates'!G1377)</f>
        <v>8.7836999054679062E-3</v>
      </c>
      <c r="I1397" s="89">
        <f>LN('Historical Rates'!I1378/'Historical Rates'!I1377)</f>
        <v>0</v>
      </c>
      <c r="K1397" s="10">
        <f t="shared" si="197"/>
        <v>6.0825026832458662E-3</v>
      </c>
      <c r="L1397" s="7">
        <f t="shared" si="198"/>
        <v>1622824.2580112456</v>
      </c>
      <c r="N1397" s="7">
        <f t="shared" si="199"/>
        <v>643420.47953399003</v>
      </c>
      <c r="O1397" s="7">
        <f t="shared" si="199"/>
        <v>0</v>
      </c>
      <c r="P1397" s="7">
        <f t="shared" si="199"/>
        <v>1155132.0861719167</v>
      </c>
      <c r="R1397" s="7">
        <f t="shared" si="195"/>
        <v>0</v>
      </c>
      <c r="S1397" s="163">
        <f t="shared" si="196"/>
        <v>3421376.8237171522</v>
      </c>
    </row>
    <row r="1398" spans="1:19" ht="15.75" thickBot="1" x14ac:dyDescent="0.3">
      <c r="A1398" s="8">
        <v>122</v>
      </c>
      <c r="B1398" s="133">
        <v>43075</v>
      </c>
      <c r="C1398" s="89">
        <f>LN('Historical Rates'!C1379/'Historical Rates'!C1378)</f>
        <v>7.2100222428237088E-4</v>
      </c>
      <c r="E1398" s="89">
        <f>LN('Historical Rates'!E1379/'Historical Rates'!E1378)</f>
        <v>4.5615814272980526E-4</v>
      </c>
      <c r="F1398" s="89">
        <f>LN('Historical Rates'!F1379/'Historical Rates'!F1378)</f>
        <v>5.2956875747102823E-3</v>
      </c>
      <c r="G1398" s="89">
        <f>LN('Historical Rates'!G1379/'Historical Rates'!G1378)</f>
        <v>-1.9222528801221019E-3</v>
      </c>
      <c r="I1398" s="89">
        <f>LN('Historical Rates'!I1379/'Historical Rates'!I1378)</f>
        <v>3.3840979842404942E-3</v>
      </c>
      <c r="K1398" s="10">
        <f t="shared" si="197"/>
        <v>6.1961716663586303E-5</v>
      </c>
      <c r="L1398" s="7">
        <f t="shared" si="198"/>
        <v>253883.43023104023</v>
      </c>
      <c r="N1398" s="7">
        <f t="shared" si="199"/>
        <v>37084.333233002966</v>
      </c>
      <c r="O1398" s="7">
        <f t="shared" si="199"/>
        <v>-3321.8259449885186</v>
      </c>
      <c r="P1398" s="7">
        <f t="shared" si="199"/>
        <v>-252792.78703307832</v>
      </c>
      <c r="R1398" s="7">
        <f t="shared" si="195"/>
        <v>0</v>
      </c>
      <c r="S1398" s="163">
        <f t="shared" si="196"/>
        <v>34853.150485976366</v>
      </c>
    </row>
    <row r="1399" spans="1:19" ht="15.75" thickBot="1" x14ac:dyDescent="0.3">
      <c r="A1399" s="8">
        <v>123</v>
      </c>
      <c r="B1399" s="133">
        <v>43076</v>
      </c>
      <c r="C1399" s="89">
        <f>LN('Historical Rates'!C1380/'Historical Rates'!C1379)</f>
        <v>1.3204887726518434E-3</v>
      </c>
      <c r="E1399" s="89">
        <f>LN('Historical Rates'!E1380/'Historical Rates'!E1379)</f>
        <v>-1.2168844193999992E-3</v>
      </c>
      <c r="F1399" s="89">
        <f>LN('Historical Rates'!F1380/'Historical Rates'!F1379)</f>
        <v>-5.2956875747103439E-3</v>
      </c>
      <c r="G1399" s="89">
        <f>LN('Historical Rates'!G1380/'Historical Rates'!G1379)</f>
        <v>-1.4218854223305368E-3</v>
      </c>
      <c r="I1399" s="89">
        <f>LN('Historical Rates'!I1380/'Historical Rates'!I1379)</f>
        <v>3.3726844786393772E-3</v>
      </c>
      <c r="K1399" s="10">
        <f t="shared" si="197"/>
        <v>3.242350320651475E-4</v>
      </c>
      <c r="L1399" s="7">
        <f t="shared" si="198"/>
        <v>464978.06510390178</v>
      </c>
      <c r="N1399" s="7">
        <f t="shared" si="199"/>
        <v>-98929.171898634842</v>
      </c>
      <c r="O1399" s="7">
        <f t="shared" si="199"/>
        <v>3321.8259449885572</v>
      </c>
      <c r="P1399" s="7">
        <f t="shared" si="199"/>
        <v>-186990.16267298305</v>
      </c>
      <c r="R1399" s="7">
        <f t="shared" si="195"/>
        <v>0</v>
      </c>
      <c r="S1399" s="163">
        <f t="shared" si="196"/>
        <v>182380.55647727245</v>
      </c>
    </row>
    <row r="1400" spans="1:19" ht="15.75" thickBot="1" x14ac:dyDescent="0.3">
      <c r="A1400" s="8">
        <v>124</v>
      </c>
      <c r="B1400" s="133">
        <v>43077</v>
      </c>
      <c r="C1400" s="89">
        <f>LN('Historical Rates'!C1381/'Historical Rates'!C1380)</f>
        <v>4.249722083904047E-3</v>
      </c>
      <c r="E1400" s="89">
        <f>LN('Historical Rates'!E1381/'Historical Rates'!E1380)</f>
        <v>1.4702157274376554E-3</v>
      </c>
      <c r="F1400" s="89">
        <f>LN('Historical Rates'!F1381/'Historical Rates'!F1380)</f>
        <v>1.7683470567419492E-3</v>
      </c>
      <c r="G1400" s="89">
        <f>LN('Historical Rates'!G1381/'Historical Rates'!G1380)</f>
        <v>1.4218854223306274E-3</v>
      </c>
      <c r="I1400" s="89">
        <f>LN('Historical Rates'!I1381/'Historical Rates'!I1380)</f>
        <v>0</v>
      </c>
      <c r="K1400" s="10">
        <f t="shared" si="197"/>
        <v>3.2033030422793365E-3</v>
      </c>
      <c r="L1400" s="7">
        <f t="shared" si="198"/>
        <v>1496436.4655935012</v>
      </c>
      <c r="N1400" s="7">
        <f t="shared" si="199"/>
        <v>119524.27207464036</v>
      </c>
      <c r="O1400" s="7">
        <f t="shared" si="199"/>
        <v>-1109.2310582825226</v>
      </c>
      <c r="P1400" s="7">
        <f t="shared" si="199"/>
        <v>186990.16267299498</v>
      </c>
      <c r="R1400" s="7">
        <f t="shared" si="195"/>
        <v>0</v>
      </c>
      <c r="S1400" s="163">
        <f t="shared" si="196"/>
        <v>1801841.6692828538</v>
      </c>
    </row>
    <row r="1401" spans="1:19" ht="15.75" thickBot="1" x14ac:dyDescent="0.3">
      <c r="A1401" s="8">
        <v>125</v>
      </c>
      <c r="B1401" s="133">
        <v>43080</v>
      </c>
      <c r="C1401" s="89">
        <f>LN('Historical Rates'!C1382/'Historical Rates'!C1381)</f>
        <v>-1.5840522163993185E-3</v>
      </c>
      <c r="E1401" s="89">
        <f>LN('Historical Rates'!E1382/'Historical Rates'!E1381)</f>
        <v>-6.3526157631688908E-3</v>
      </c>
      <c r="F1401" s="89">
        <f>LN('Historical Rates'!F1382/'Historical Rates'!F1381)</f>
        <v>-5.3144500634925897E-3</v>
      </c>
      <c r="G1401" s="89">
        <f>LN('Historical Rates'!G1382/'Historical Rates'!G1381)</f>
        <v>-7.0104849855900861E-3</v>
      </c>
      <c r="I1401" s="89">
        <f>LN('Historical Rates'!I1382/'Historical Rates'!I1381)</f>
        <v>-1.0152371464018073E-2</v>
      </c>
      <c r="K1401" s="10">
        <f t="shared" si="197"/>
        <v>-3.5428591226395181E-3</v>
      </c>
      <c r="L1401" s="7">
        <f t="shared" si="198"/>
        <v>-557785.53355341463</v>
      </c>
      <c r="N1401" s="7">
        <f t="shared" si="199"/>
        <v>-516449.22625468613</v>
      </c>
      <c r="O1401" s="7">
        <f t="shared" si="199"/>
        <v>3333.5950913269967</v>
      </c>
      <c r="P1401" s="7">
        <f t="shared" si="199"/>
        <v>-921939.07278645737</v>
      </c>
      <c r="R1401" s="7">
        <f t="shared" si="195"/>
        <v>0</v>
      </c>
      <c r="S1401" s="163">
        <f t="shared" si="196"/>
        <v>-1992840.237503231</v>
      </c>
    </row>
    <row r="1402" spans="1:19" ht="15.75" thickBot="1" x14ac:dyDescent="0.3">
      <c r="A1402" s="8">
        <v>126</v>
      </c>
      <c r="B1402" s="133">
        <v>43081</v>
      </c>
      <c r="C1402" s="89">
        <f>LN('Historical Rates'!C1383/'Historical Rates'!C1382)</f>
        <v>2.1811562795198197E-3</v>
      </c>
      <c r="E1402" s="89">
        <f>LN('Historical Rates'!E1383/'Historical Rates'!E1382)</f>
        <v>7.1881540376518803E-3</v>
      </c>
      <c r="F1402" s="89">
        <f>LN('Historical Rates'!F1383/'Historical Rates'!F1382)</f>
        <v>5.3144500634926669E-3</v>
      </c>
      <c r="G1402" s="89">
        <f>LN('Historical Rates'!G1383/'Historical Rates'!G1382)</f>
        <v>7.9277126554880995E-3</v>
      </c>
      <c r="I1402" s="89">
        <f>LN('Historical Rates'!I1383/'Historical Rates'!I1382)</f>
        <v>6.7796869853787691E-3</v>
      </c>
      <c r="K1402" s="10">
        <f t="shared" si="197"/>
        <v>4.2518537379754003E-3</v>
      </c>
      <c r="L1402" s="7">
        <f t="shared" si="198"/>
        <v>768041.23408306285</v>
      </c>
      <c r="N1402" s="7">
        <f t="shared" si="199"/>
        <v>584376.06323808059</v>
      </c>
      <c r="O1402" s="7">
        <f t="shared" si="199"/>
        <v>-3333.5950913270453</v>
      </c>
      <c r="P1402" s="7">
        <f t="shared" si="199"/>
        <v>1042562.4004532349</v>
      </c>
      <c r="R1402" s="7">
        <f t="shared" si="195"/>
        <v>0</v>
      </c>
      <c r="S1402" s="163">
        <f t="shared" si="196"/>
        <v>2391646.1026830515</v>
      </c>
    </row>
    <row r="1403" spans="1:19" ht="15.75" thickBot="1" x14ac:dyDescent="0.3">
      <c r="A1403" s="8">
        <v>127</v>
      </c>
      <c r="B1403" s="133">
        <v>43082</v>
      </c>
      <c r="C1403" s="89">
        <f>LN('Historical Rates'!C1384/'Historical Rates'!C1383)</f>
        <v>-5.9710406312050599E-4</v>
      </c>
      <c r="E1403" s="89">
        <f>LN('Historical Rates'!E1384/'Historical Rates'!E1383)</f>
        <v>-2.1028370703428645E-3</v>
      </c>
      <c r="F1403" s="89">
        <f>LN('Historical Rates'!F1384/'Historical Rates'!F1383)</f>
        <v>5.2863559231480246E-3</v>
      </c>
      <c r="G1403" s="89">
        <f>LN('Historical Rates'!G1384/'Historical Rates'!G1383)</f>
        <v>7.0953439783833145E-4</v>
      </c>
      <c r="I1403" s="89">
        <f>LN('Historical Rates'!I1384/'Historical Rates'!I1383)</f>
        <v>-3.3840979842404569E-3</v>
      </c>
      <c r="K1403" s="10">
        <f t="shared" si="197"/>
        <v>-5.1772263379818459E-4</v>
      </c>
      <c r="L1403" s="7">
        <f t="shared" si="198"/>
        <v>-210255.70052964988</v>
      </c>
      <c r="N1403" s="7">
        <f t="shared" si="199"/>
        <v>-170954.55138569674</v>
      </c>
      <c r="O1403" s="7">
        <f t="shared" si="199"/>
        <v>-3315.9724799130613</v>
      </c>
      <c r="P1403" s="7">
        <f t="shared" si="199"/>
        <v>93309.876021096396</v>
      </c>
      <c r="R1403" s="7">
        <f t="shared" si="195"/>
        <v>0</v>
      </c>
      <c r="S1403" s="163">
        <f t="shared" si="196"/>
        <v>-291216.34837416327</v>
      </c>
    </row>
    <row r="1404" spans="1:19" ht="15.75" thickBot="1" x14ac:dyDescent="0.3">
      <c r="A1404" s="8">
        <v>128</v>
      </c>
      <c r="B1404" s="133">
        <v>43083</v>
      </c>
      <c r="C1404" s="89">
        <f>LN('Historical Rates'!C1385/'Historical Rates'!C1384)</f>
        <v>1.5815469629042551E-3</v>
      </c>
      <c r="E1404" s="89">
        <f>LN('Historical Rates'!E1385/'Historical Rates'!E1384)</f>
        <v>-5.5812067002598636E-4</v>
      </c>
      <c r="F1404" s="89">
        <f>LN('Historical Rates'!F1385/'Historical Rates'!F1384)</f>
        <v>-3.5211303985789363E-3</v>
      </c>
      <c r="G1404" s="89">
        <f>LN('Historical Rates'!G1385/'Historical Rates'!G1384)</f>
        <v>-2.3645553268328878E-4</v>
      </c>
      <c r="I1404" s="89">
        <f>LN('Historical Rates'!I1385/'Historical Rates'!I1384)</f>
        <v>3.3840979842404942E-3</v>
      </c>
      <c r="K1404" s="10">
        <f t="shared" si="197"/>
        <v>8.5803894345782682E-4</v>
      </c>
      <c r="L1404" s="7">
        <f t="shared" si="198"/>
        <v>556903.369352662</v>
      </c>
      <c r="N1404" s="7">
        <f t="shared" si="199"/>
        <v>-45373.590806928274</v>
      </c>
      <c r="O1404" s="7">
        <f t="shared" si="199"/>
        <v>2208.6994651166092</v>
      </c>
      <c r="P1404" s="7">
        <f t="shared" si="199"/>
        <v>-31095.936301889084</v>
      </c>
      <c r="R1404" s="7">
        <f t="shared" si="195"/>
        <v>0</v>
      </c>
      <c r="S1404" s="163">
        <f t="shared" si="196"/>
        <v>482642.54170896125</v>
      </c>
    </row>
    <row r="1405" spans="1:19" ht="15.75" thickBot="1" x14ac:dyDescent="0.3">
      <c r="A1405" s="8">
        <v>129</v>
      </c>
      <c r="B1405" s="133">
        <v>43084</v>
      </c>
      <c r="C1405" s="89">
        <f>LN('Historical Rates'!C1386/'Historical Rates'!C1385)</f>
        <v>-1.3725199827323618E-3</v>
      </c>
      <c r="E1405" s="89">
        <f>LN('Historical Rates'!E1386/'Historical Rates'!E1385)</f>
        <v>4.5825765364897212E-3</v>
      </c>
      <c r="F1405" s="89">
        <f>LN('Historical Rates'!F1386/'Historical Rates'!F1385)</f>
        <v>7.0299059282581461E-3</v>
      </c>
      <c r="G1405" s="89">
        <f>LN('Historical Rates'!G1386/'Historical Rates'!G1385)</f>
        <v>2.1555869030883282E-3</v>
      </c>
      <c r="I1405" s="89">
        <f>LN('Historical Rates'!I1386/'Historical Rates'!I1385)</f>
        <v>3.3726844786393772E-3</v>
      </c>
      <c r="K1405" s="10">
        <f t="shared" si="197"/>
        <v>2.9923675011727345E-4</v>
      </c>
      <c r="L1405" s="7">
        <f t="shared" si="198"/>
        <v>-483299.59262410039</v>
      </c>
      <c r="N1405" s="7">
        <f t="shared" si="199"/>
        <v>372550.17377950542</v>
      </c>
      <c r="O1405" s="7">
        <f t="shared" si="199"/>
        <v>-4409.6490916184875</v>
      </c>
      <c r="P1405" s="7">
        <f t="shared" si="199"/>
        <v>283478.2179590686</v>
      </c>
      <c r="R1405" s="7">
        <f t="shared" ref="R1405:R1468" si="200">I1405*R$5</f>
        <v>0</v>
      </c>
      <c r="S1405" s="163">
        <f t="shared" ref="S1405:S1468" si="201">SUM(L1405:R1405)</f>
        <v>168319.15002285514</v>
      </c>
    </row>
    <row r="1406" spans="1:19" ht="15.75" thickBot="1" x14ac:dyDescent="0.3">
      <c r="A1406" s="8">
        <v>130</v>
      </c>
      <c r="B1406" s="133">
        <v>43089</v>
      </c>
      <c r="C1406" s="89">
        <f>LN('Historical Rates'!C1387/'Historical Rates'!C1386)</f>
        <v>1.2234242480849452E-3</v>
      </c>
      <c r="E1406" s="89">
        <f>LN('Historical Rates'!E1387/'Historical Rates'!E1386)</f>
        <v>-9.8563259050204544E-4</v>
      </c>
      <c r="F1406" s="89">
        <f>LN('Historical Rates'!F1387/'Historical Rates'!F1386)</f>
        <v>-1.7528488274143605E-3</v>
      </c>
      <c r="G1406" s="89">
        <f>LN('Historical Rates'!G1387/'Historical Rates'!G1386)</f>
        <v>1.4442989556196992E-3</v>
      </c>
      <c r="I1406" s="89">
        <f>LN('Historical Rates'!I1387/'Historical Rates'!I1386)</f>
        <v>6.7114345879867778E-3</v>
      </c>
      <c r="K1406" s="10">
        <f t="shared" ref="K1406:K1469" si="202">SUMPRODUCT(C1406:I1406,$L$6:$R$6)</f>
        <v>9.6304395096683177E-4</v>
      </c>
      <c r="L1406" s="7">
        <f t="shared" si="198"/>
        <v>430799.14911606698</v>
      </c>
      <c r="N1406" s="7">
        <f t="shared" si="199"/>
        <v>-80129.069302038653</v>
      </c>
      <c r="O1406" s="7">
        <f t="shared" si="199"/>
        <v>1099.509483972206</v>
      </c>
      <c r="P1406" s="7">
        <f t="shared" si="199"/>
        <v>189937.73507930772</v>
      </c>
      <c r="R1406" s="7">
        <f t="shared" si="200"/>
        <v>0</v>
      </c>
      <c r="S1406" s="163">
        <f t="shared" si="201"/>
        <v>541707.32437730825</v>
      </c>
    </row>
    <row r="1407" spans="1:19" ht="15.75" thickBot="1" x14ac:dyDescent="0.3">
      <c r="A1407" s="8">
        <v>131</v>
      </c>
      <c r="B1407" s="133">
        <v>43090</v>
      </c>
      <c r="C1407" s="89">
        <f>LN('Historical Rates'!C1388/'Historical Rates'!C1387)</f>
        <v>1.0432036236161883E-3</v>
      </c>
      <c r="E1407" s="89">
        <f>LN('Historical Rates'!E1388/'Historical Rates'!E1387)</f>
        <v>4.7674992869547322E-3</v>
      </c>
      <c r="F1407" s="89">
        <f>LN('Historical Rates'!F1388/'Historical Rates'!F1387)</f>
        <v>3.5026305512020745E-3</v>
      </c>
      <c r="G1407" s="89">
        <f>LN('Historical Rates'!G1388/'Historical Rates'!G1387)</f>
        <v>1.8538959183075031E-3</v>
      </c>
      <c r="I1407" s="89">
        <f>LN('Historical Rates'!I1388/'Historical Rates'!I1387)</f>
        <v>-6.7114345879868038E-3</v>
      </c>
      <c r="K1407" s="10">
        <f t="shared" si="202"/>
        <v>1.7716228658062859E-3</v>
      </c>
      <c r="L1407" s="7">
        <f t="shared" si="198"/>
        <v>367338.83124527382</v>
      </c>
      <c r="N1407" s="7">
        <f t="shared" si="199"/>
        <v>387583.85674648901</v>
      </c>
      <c r="O1407" s="7">
        <f t="shared" si="199"/>
        <v>-2197.0950658525253</v>
      </c>
      <c r="P1407" s="7">
        <f t="shared" si="199"/>
        <v>243803.25861623001</v>
      </c>
      <c r="R1407" s="7">
        <f t="shared" si="200"/>
        <v>0</v>
      </c>
      <c r="S1407" s="163">
        <f t="shared" si="201"/>
        <v>996528.85154214024</v>
      </c>
    </row>
    <row r="1408" spans="1:19" ht="15.75" thickBot="1" x14ac:dyDescent="0.3">
      <c r="A1408" s="8">
        <v>132</v>
      </c>
      <c r="B1408" s="133">
        <v>43091</v>
      </c>
      <c r="C1408" s="89">
        <f>LN('Historical Rates'!C1389/'Historical Rates'!C1388)</f>
        <v>-4.6281864014067701E-3</v>
      </c>
      <c r="E1408" s="89">
        <f>LN('Historical Rates'!E1389/'Historical Rates'!E1388)</f>
        <v>-1.1834469900280774E-3</v>
      </c>
      <c r="F1408" s="89">
        <f>LN('Historical Rates'!F1389/'Historical Rates'!F1388)</f>
        <v>-1.7497817237875951E-3</v>
      </c>
      <c r="G1408" s="89">
        <f>LN('Historical Rates'!G1389/'Historical Rates'!G1388)</f>
        <v>-4.5378278652323072E-3</v>
      </c>
      <c r="I1408" s="89">
        <f>LN('Historical Rates'!I1389/'Historical Rates'!I1388)</f>
        <v>-1.0152371464018073E-2</v>
      </c>
      <c r="K1408" s="10">
        <f t="shared" si="202"/>
        <v>-4.1272908325035423E-3</v>
      </c>
      <c r="L1408" s="7">
        <f t="shared" si="198"/>
        <v>-1629703.4874023136</v>
      </c>
      <c r="N1408" s="7">
        <f t="shared" si="199"/>
        <v>-96210.805926117639</v>
      </c>
      <c r="O1408" s="7">
        <f t="shared" si="199"/>
        <v>1097.5855818802447</v>
      </c>
      <c r="P1408" s="7">
        <f t="shared" si="199"/>
        <v>-596763.3941355173</v>
      </c>
      <c r="R1408" s="7">
        <f t="shared" si="200"/>
        <v>0</v>
      </c>
      <c r="S1408" s="163">
        <f t="shared" si="201"/>
        <v>-2321580.1018820684</v>
      </c>
    </row>
    <row r="1409" spans="1:19" ht="15.75" thickBot="1" x14ac:dyDescent="0.3">
      <c r="A1409" s="8">
        <v>133</v>
      </c>
      <c r="B1409" s="133">
        <v>43094</v>
      </c>
      <c r="C1409" s="89">
        <f>LN('Historical Rates'!C1390/'Historical Rates'!C1389)</f>
        <v>-4.3490718060388046E-3</v>
      </c>
      <c r="E1409" s="89">
        <f>LN('Historical Rates'!E1390/'Historical Rates'!E1389)</f>
        <v>-6.9526364992072449E-3</v>
      </c>
      <c r="F1409" s="89">
        <f>LN('Historical Rates'!F1390/'Historical Rates'!F1389)</f>
        <v>-1.7528488274143605E-3</v>
      </c>
      <c r="G1409" s="89">
        <f>LN('Historical Rates'!G1390/'Historical Rates'!G1389)</f>
        <v>-6.9942790021737438E-3</v>
      </c>
      <c r="I1409" s="89">
        <f>LN('Historical Rates'!I1390/'Historical Rates'!I1389)</f>
        <v>0</v>
      </c>
      <c r="K1409" s="10">
        <f t="shared" si="202"/>
        <v>-5.360684143642591E-3</v>
      </c>
      <c r="L1409" s="7">
        <f t="shared" si="198"/>
        <v>-1531420.0584294016</v>
      </c>
      <c r="N1409" s="7">
        <f t="shared" si="199"/>
        <v>-565229.17083442828</v>
      </c>
      <c r="O1409" s="7">
        <f t="shared" si="199"/>
        <v>1099.509483972206</v>
      </c>
      <c r="P1409" s="7">
        <f t="shared" si="199"/>
        <v>-919807.84657954494</v>
      </c>
      <c r="R1409" s="7">
        <f t="shared" si="200"/>
        <v>0</v>
      </c>
      <c r="S1409" s="163">
        <f t="shared" si="201"/>
        <v>-3015357.5663594026</v>
      </c>
    </row>
    <row r="1410" spans="1:19" ht="15.75" thickBot="1" x14ac:dyDescent="0.3">
      <c r="A1410" s="8">
        <v>134</v>
      </c>
      <c r="B1410" s="133">
        <v>43095</v>
      </c>
      <c r="C1410" s="89">
        <f>LN('Historical Rates'!C1391/'Historical Rates'!C1390)</f>
        <v>1.9219225135191436E-3</v>
      </c>
      <c r="E1410" s="89">
        <f>LN('Historical Rates'!E1391/'Historical Rates'!E1390)</f>
        <v>3.2674387297185249E-3</v>
      </c>
      <c r="F1410" s="89">
        <f>LN('Historical Rates'!F1391/'Historical Rates'!F1390)</f>
        <v>6.9930354909706043E-3</v>
      </c>
      <c r="G1410" s="89">
        <f>LN('Historical Rates'!G1391/'Historical Rates'!G1390)</f>
        <v>3.0586058201857481E-3</v>
      </c>
      <c r="I1410" s="89">
        <f>LN('Historical Rates'!I1391/'Historical Rates'!I1390)</f>
        <v>0</v>
      </c>
      <c r="K1410" s="10">
        <f t="shared" si="202"/>
        <v>2.38266704437156E-3</v>
      </c>
      <c r="L1410" s="7">
        <f t="shared" si="198"/>
        <v>676758.35654482828</v>
      </c>
      <c r="N1410" s="7">
        <f t="shared" si="199"/>
        <v>265633.28661892243</v>
      </c>
      <c r="O1410" s="7">
        <f t="shared" si="199"/>
        <v>-4386.5213724211308</v>
      </c>
      <c r="P1410" s="7">
        <f t="shared" si="199"/>
        <v>402232.9724230853</v>
      </c>
      <c r="R1410" s="7">
        <f t="shared" si="200"/>
        <v>0</v>
      </c>
      <c r="S1410" s="163">
        <f t="shared" si="201"/>
        <v>1340238.0942144147</v>
      </c>
    </row>
    <row r="1411" spans="1:19" ht="15.75" thickBot="1" x14ac:dyDescent="0.3">
      <c r="A1411" s="8">
        <v>135</v>
      </c>
      <c r="B1411" s="133">
        <v>43096</v>
      </c>
      <c r="C1411" s="89">
        <f>LN('Historical Rates'!C1392/'Historical Rates'!C1391)</f>
        <v>-2.8842707172253182E-3</v>
      </c>
      <c r="E1411" s="89">
        <f>LN('Historical Rates'!E1392/'Historical Rates'!E1391)</f>
        <v>-3.5465521657676324E-3</v>
      </c>
      <c r="F1411" s="89">
        <f>LN('Historical Rates'!F1392/'Historical Rates'!F1391)</f>
        <v>3.4782643763247925E-3</v>
      </c>
      <c r="G1411" s="89">
        <f>LN('Historical Rates'!G1392/'Historical Rates'!G1391)</f>
        <v>-4.7254713091146481E-3</v>
      </c>
      <c r="I1411" s="89">
        <f>LN('Historical Rates'!I1392/'Historical Rates'!I1391)</f>
        <v>-3.4071583216141975E-3</v>
      </c>
      <c r="K1411" s="10">
        <f t="shared" si="202"/>
        <v>-3.4268260873913095E-3</v>
      </c>
      <c r="L1411" s="7">
        <f t="shared" si="198"/>
        <v>-1015625.9145149644</v>
      </c>
      <c r="N1411" s="7">
        <f t="shared" si="199"/>
        <v>-288324.39898252347</v>
      </c>
      <c r="O1411" s="7">
        <f t="shared" si="199"/>
        <v>-2181.8108953372525</v>
      </c>
      <c r="P1411" s="7">
        <f t="shared" si="199"/>
        <v>-621440.12092730589</v>
      </c>
      <c r="R1411" s="7">
        <f t="shared" si="200"/>
        <v>0</v>
      </c>
      <c r="S1411" s="163">
        <f t="shared" si="201"/>
        <v>-1927572.2453201311</v>
      </c>
    </row>
    <row r="1412" spans="1:19" ht="15.75" thickBot="1" x14ac:dyDescent="0.3">
      <c r="A1412" s="8">
        <v>136</v>
      </c>
      <c r="B1412" s="133">
        <v>43097</v>
      </c>
      <c r="C1412" s="89">
        <f>LN('Historical Rates'!C1393/'Historical Rates'!C1392)</f>
        <v>-2.9529656556294692E-3</v>
      </c>
      <c r="E1412" s="89">
        <f>LN('Historical Rates'!E1393/'Historical Rates'!E1392)</f>
        <v>-3.5534799094662516E-4</v>
      </c>
      <c r="F1412" s="89">
        <f>LN('Historical Rates'!F1393/'Historical Rates'!F1392)</f>
        <v>-3.4782643763246971E-3</v>
      </c>
      <c r="G1412" s="89">
        <f>LN('Historical Rates'!G1393/'Historical Rates'!G1392)</f>
        <v>-1.9382451536223675E-3</v>
      </c>
      <c r="I1412" s="89">
        <f>LN('Historical Rates'!I1393/'Historical Rates'!I1392)</f>
        <v>0</v>
      </c>
      <c r="K1412" s="10">
        <f t="shared" si="202"/>
        <v>-2.3492088455262421E-3</v>
      </c>
      <c r="L1412" s="7">
        <f t="shared" si="198"/>
        <v>-1039815.1694356615</v>
      </c>
      <c r="N1412" s="7">
        <f t="shared" si="199"/>
        <v>-28888.760444090898</v>
      </c>
      <c r="O1412" s="7">
        <f t="shared" si="199"/>
        <v>2181.810895337193</v>
      </c>
      <c r="P1412" s="7">
        <f t="shared" si="199"/>
        <v>-254895.90854790763</v>
      </c>
      <c r="R1412" s="7">
        <f t="shared" si="200"/>
        <v>0</v>
      </c>
      <c r="S1412" s="163">
        <f t="shared" si="201"/>
        <v>-1321418.0275323228</v>
      </c>
    </row>
    <row r="1413" spans="1:19" ht="15.75" thickBot="1" x14ac:dyDescent="0.3">
      <c r="A1413" s="8">
        <v>137</v>
      </c>
      <c r="B1413" s="133">
        <v>43098</v>
      </c>
      <c r="C1413" s="89">
        <f>LN('Historical Rates'!C1394/'Historical Rates'!C1393)</f>
        <v>-2.1126016768122969E-4</v>
      </c>
      <c r="E1413" s="89">
        <f>LN('Historical Rates'!E1394/'Historical Rates'!E1393)</f>
        <v>3.4972159313466596E-3</v>
      </c>
      <c r="F1413" s="89">
        <f>LN('Historical Rates'!F1394/'Historical Rates'!F1393)</f>
        <v>3.4782643763247925E-3</v>
      </c>
      <c r="G1413" s="89">
        <f>LN('Historical Rates'!G1394/'Historical Rates'!G1393)</f>
        <v>8.3227303227339129E-3</v>
      </c>
      <c r="I1413" s="89">
        <f>LN('Historical Rates'!I1394/'Historical Rates'!I1393)</f>
        <v>3.4071583216141346E-3</v>
      </c>
      <c r="K1413" s="10">
        <f t="shared" si="202"/>
        <v>2.3151359145416458E-3</v>
      </c>
      <c r="L1413" s="7">
        <f t="shared" si="198"/>
        <v>-74390.139497114404</v>
      </c>
      <c r="N1413" s="7">
        <f t="shared" si="199"/>
        <v>284313.50629785069</v>
      </c>
      <c r="O1413" s="7">
        <f t="shared" si="199"/>
        <v>-2181.8108953372525</v>
      </c>
      <c r="P1413" s="7">
        <f t="shared" si="199"/>
        <v>1094510.6212430154</v>
      </c>
      <c r="R1413" s="7">
        <f t="shared" si="200"/>
        <v>0</v>
      </c>
      <c r="S1413" s="163">
        <f t="shared" si="201"/>
        <v>1302252.1771484143</v>
      </c>
    </row>
    <row r="1414" spans="1:19" ht="15.75" thickBot="1" x14ac:dyDescent="0.3">
      <c r="A1414" s="8">
        <v>138</v>
      </c>
      <c r="B1414" s="133">
        <v>43103</v>
      </c>
      <c r="C1414" s="89">
        <f>LN('Historical Rates'!C1395/'Historical Rates'!C1394)</f>
        <v>3.0739581796861361E-3</v>
      </c>
      <c r="E1414" s="89">
        <f>LN('Historical Rates'!E1395/'Historical Rates'!E1394)</f>
        <v>7.41005507781059E-3</v>
      </c>
      <c r="F1414" s="89">
        <f>LN('Historical Rates'!F1395/'Historical Rates'!F1394)</f>
        <v>1.7346058122083715E-3</v>
      </c>
      <c r="G1414" s="89">
        <f>LN('Historical Rates'!G1395/'Historical Rates'!G1394)</f>
        <v>8.1953173735731574E-3</v>
      </c>
      <c r="I1414" s="89">
        <f>LN('Historical Rates'!I1395/'Historical Rates'!I1394)</f>
        <v>3.3955890011383287E-3</v>
      </c>
      <c r="K1414" s="10">
        <f t="shared" si="202"/>
        <v>4.9093819535862403E-3</v>
      </c>
      <c r="L1414" s="7">
        <f t="shared" si="198"/>
        <v>1082419.7495677029</v>
      </c>
      <c r="N1414" s="7">
        <f t="shared" si="199"/>
        <v>602415.97384616511</v>
      </c>
      <c r="O1414" s="7">
        <f t="shared" si="199"/>
        <v>-1088.0661878239453</v>
      </c>
      <c r="P1414" s="7">
        <f t="shared" si="199"/>
        <v>1077754.7225496003</v>
      </c>
      <c r="R1414" s="7">
        <f t="shared" si="200"/>
        <v>0</v>
      </c>
      <c r="S1414" s="163">
        <f t="shared" si="201"/>
        <v>2761502.3797756443</v>
      </c>
    </row>
    <row r="1415" spans="1:19" ht="15.75" thickBot="1" x14ac:dyDescent="0.3">
      <c r="A1415" s="8">
        <v>139</v>
      </c>
      <c r="B1415" s="133">
        <v>43104</v>
      </c>
      <c r="C1415" s="89">
        <f>LN('Historical Rates'!C1396/'Historical Rates'!C1395)</f>
        <v>2.8845307101388975E-3</v>
      </c>
      <c r="E1415" s="89">
        <f>LN('Historical Rates'!E1396/'Historical Rates'!E1395)</f>
        <v>6.7072353957770567E-3</v>
      </c>
      <c r="F1415" s="89">
        <f>LN('Historical Rates'!F1396/'Historical Rates'!F1395)</f>
        <v>6.9084903438116092E-3</v>
      </c>
      <c r="G1415" s="89">
        <f>LN('Historical Rates'!G1396/'Historical Rates'!G1395)</f>
        <v>5.5335299516630432E-3</v>
      </c>
      <c r="I1415" s="89">
        <f>LN('Historical Rates'!I1396/'Historical Rates'!I1395)</f>
        <v>6.7567824628799074E-3</v>
      </c>
      <c r="K1415" s="10">
        <f t="shared" si="202"/>
        <v>4.0611381097470532E-3</v>
      </c>
      <c r="L1415" s="7">
        <f t="shared" si="198"/>
        <v>1015717.4647078934</v>
      </c>
      <c r="N1415" s="7">
        <f t="shared" si="199"/>
        <v>545278.77327955619</v>
      </c>
      <c r="O1415" s="7">
        <f t="shared" si="199"/>
        <v>-4333.488737962708</v>
      </c>
      <c r="P1415" s="7">
        <f t="shared" si="199"/>
        <v>727706.78253480443</v>
      </c>
      <c r="R1415" s="7">
        <f t="shared" si="200"/>
        <v>0</v>
      </c>
      <c r="S1415" s="163">
        <f t="shared" si="201"/>
        <v>2284369.5317842914</v>
      </c>
    </row>
    <row r="1416" spans="1:19" ht="15.75" thickBot="1" x14ac:dyDescent="0.3">
      <c r="A1416" s="8">
        <v>140</v>
      </c>
      <c r="B1416" s="133">
        <v>43105</v>
      </c>
      <c r="C1416" s="89">
        <f>LN('Historical Rates'!C1397/'Historical Rates'!C1396)</f>
        <v>-2.6137522203308647E-3</v>
      </c>
      <c r="E1416" s="89">
        <f>LN('Historical Rates'!E1397/'Historical Rates'!E1396)</f>
        <v>-1.5976438157006597E-3</v>
      </c>
      <c r="F1416" s="89">
        <f>LN('Historical Rates'!F1397/'Historical Rates'!F1396)</f>
        <v>1.719690879526679E-3</v>
      </c>
      <c r="G1416" s="89">
        <f>LN('Historical Rates'!G1397/'Historical Rates'!G1396)</f>
        <v>-5.7977966864237304E-3</v>
      </c>
      <c r="I1416" s="89">
        <f>LN('Historical Rates'!I1397/'Historical Rates'!I1396)</f>
        <v>-6.7567824628797625E-3</v>
      </c>
      <c r="K1416" s="10">
        <f t="shared" si="202"/>
        <v>-3.2245483385948356E-3</v>
      </c>
      <c r="L1416" s="7">
        <f t="shared" si="198"/>
        <v>-920369.39294061321</v>
      </c>
      <c r="N1416" s="7">
        <f t="shared" si="199"/>
        <v>-129883.80585411047</v>
      </c>
      <c r="O1416" s="7">
        <f t="shared" si="199"/>
        <v>-1078.7104980007</v>
      </c>
      <c r="P1416" s="7">
        <f t="shared" si="199"/>
        <v>-762460.13111402048</v>
      </c>
      <c r="R1416" s="7">
        <f t="shared" si="200"/>
        <v>0</v>
      </c>
      <c r="S1416" s="163">
        <f t="shared" si="201"/>
        <v>-1813792.0404067449</v>
      </c>
    </row>
    <row r="1417" spans="1:19" ht="15.75" thickBot="1" x14ac:dyDescent="0.3">
      <c r="A1417" s="8">
        <v>141</v>
      </c>
      <c r="B1417" s="133">
        <v>43108</v>
      </c>
      <c r="C1417" s="89">
        <f>LN('Historical Rates'!C1398/'Historical Rates'!C1397)</f>
        <v>-6.9127133622496314E-3</v>
      </c>
      <c r="E1417" s="89">
        <f>LN('Historical Rates'!E1398/'Historical Rates'!E1397)</f>
        <v>-6.4162229190777671E-3</v>
      </c>
      <c r="F1417" s="89">
        <f>LN('Historical Rates'!F1398/'Historical Rates'!F1397)</f>
        <v>-5.1679701584426731E-3</v>
      </c>
      <c r="G1417" s="89">
        <f>LN('Historical Rates'!G1398/'Historical Rates'!G1397)</f>
        <v>-7.6054960833525599E-3</v>
      </c>
      <c r="I1417" s="89">
        <f>LN('Historical Rates'!I1398/'Historical Rates'!I1397)</f>
        <v>-1.0221554071538139E-2</v>
      </c>
      <c r="K1417" s="10">
        <f t="shared" si="202"/>
        <v>-7.0271052052927998E-3</v>
      </c>
      <c r="L1417" s="7">
        <f t="shared" si="198"/>
        <v>-2434144.1974866255</v>
      </c>
      <c r="N1417" s="7">
        <f t="shared" si="199"/>
        <v>-521620.3034421113</v>
      </c>
      <c r="O1417" s="7">
        <f t="shared" si="199"/>
        <v>3241.7126412863354</v>
      </c>
      <c r="P1417" s="7">
        <f t="shared" si="199"/>
        <v>-1000188.1498326745</v>
      </c>
      <c r="R1417" s="7">
        <f t="shared" si="200"/>
        <v>0</v>
      </c>
      <c r="S1417" s="163">
        <f t="shared" si="201"/>
        <v>-3952710.9381201249</v>
      </c>
    </row>
    <row r="1418" spans="1:19" ht="15.75" thickBot="1" x14ac:dyDescent="0.3">
      <c r="A1418" s="8">
        <v>142</v>
      </c>
      <c r="B1418" s="133">
        <v>43109</v>
      </c>
      <c r="C1418" s="89">
        <f>LN('Historical Rates'!C1399/'Historical Rates'!C1398)</f>
        <v>9.0832027560302131E-4</v>
      </c>
      <c r="E1418" s="89">
        <f>LN('Historical Rates'!E1399/'Historical Rates'!E1398)</f>
        <v>-3.7534839326873056E-3</v>
      </c>
      <c r="F1418" s="89">
        <f>LN('Historical Rates'!F1399/'Historical Rates'!F1398)</f>
        <v>0</v>
      </c>
      <c r="G1418" s="89">
        <f>LN('Historical Rates'!G1399/'Historical Rates'!G1398)</f>
        <v>-3.2555455545984786E-4</v>
      </c>
      <c r="I1418" s="89">
        <f>LN('Historical Rates'!I1399/'Historical Rates'!I1398)</f>
        <v>0</v>
      </c>
      <c r="K1418" s="10">
        <f t="shared" si="202"/>
        <v>-4.9987368568835575E-5</v>
      </c>
      <c r="L1418" s="7">
        <f t="shared" si="198"/>
        <v>319842.93467059341</v>
      </c>
      <c r="N1418" s="7">
        <f t="shared" si="199"/>
        <v>-305147.35111710528</v>
      </c>
      <c r="O1418" s="7">
        <f t="shared" si="199"/>
        <v>0</v>
      </c>
      <c r="P1418" s="7">
        <f t="shared" si="199"/>
        <v>-42813.224137701502</v>
      </c>
      <c r="R1418" s="7">
        <f t="shared" si="200"/>
        <v>0</v>
      </c>
      <c r="S1418" s="163">
        <f t="shared" si="201"/>
        <v>-28117.640584213368</v>
      </c>
    </row>
    <row r="1419" spans="1:19" ht="15.75" thickBot="1" x14ac:dyDescent="0.3">
      <c r="A1419" s="8">
        <v>143</v>
      </c>
      <c r="B1419" s="133">
        <v>43110</v>
      </c>
      <c r="C1419" s="89">
        <f>LN('Historical Rates'!C1400/'Historical Rates'!C1399)</f>
        <v>-5.1461352147523563E-4</v>
      </c>
      <c r="E1419" s="89">
        <f>LN('Historical Rates'!E1400/'Historical Rates'!E1399)</f>
        <v>-4.9590224083491709E-3</v>
      </c>
      <c r="F1419" s="89">
        <f>LN('Historical Rates'!F1400/'Historical Rates'!F1399)</f>
        <v>0</v>
      </c>
      <c r="G1419" s="89">
        <f>LN('Historical Rates'!G1400/'Historical Rates'!G1399)</f>
        <v>-4.8068456449975551E-3</v>
      </c>
      <c r="I1419" s="89">
        <f>LN('Historical Rates'!I1400/'Historical Rates'!I1399)</f>
        <v>3.4188067487856823E-3</v>
      </c>
      <c r="K1419" s="10">
        <f t="shared" si="202"/>
        <v>-2.1626939288947713E-3</v>
      </c>
      <c r="L1419" s="7">
        <f t="shared" si="198"/>
        <v>-181208.6588296569</v>
      </c>
      <c r="N1419" s="7">
        <f t="shared" si="199"/>
        <v>-403154.13071575854</v>
      </c>
      <c r="O1419" s="7">
        <f t="shared" si="199"/>
        <v>0</v>
      </c>
      <c r="P1419" s="7">
        <f t="shared" si="199"/>
        <v>-632141.54599657108</v>
      </c>
      <c r="R1419" s="7">
        <f t="shared" si="200"/>
        <v>0</v>
      </c>
      <c r="S1419" s="163">
        <f t="shared" si="201"/>
        <v>-1216504.3355419864</v>
      </c>
    </row>
    <row r="1420" spans="1:19" ht="15.75" thickBot="1" x14ac:dyDescent="0.3">
      <c r="A1420" s="8">
        <v>144</v>
      </c>
      <c r="B1420" s="133">
        <v>43111</v>
      </c>
      <c r="C1420" s="89">
        <f>LN('Historical Rates'!C1401/'Historical Rates'!C1400)</f>
        <v>-3.0283759051583027E-4</v>
      </c>
      <c r="E1420" s="89">
        <f>LN('Historical Rates'!E1401/'Historical Rates'!E1400)</f>
        <v>-3.8053198830509036E-4</v>
      </c>
      <c r="F1420" s="89">
        <f>LN('Historical Rates'!F1401/'Historical Rates'!F1400)</f>
        <v>0</v>
      </c>
      <c r="G1420" s="89">
        <f>LN('Historical Rates'!G1401/'Historical Rates'!G1400)</f>
        <v>-4.164931338839909E-4</v>
      </c>
      <c r="I1420" s="89">
        <f>LN('Historical Rates'!I1401/'Historical Rates'!I1400)</f>
        <v>6.8027473227526203E-3</v>
      </c>
      <c r="K1420" s="10">
        <f t="shared" si="202"/>
        <v>-3.4195061454967286E-4</v>
      </c>
      <c r="L1420" s="7">
        <f t="shared" si="198"/>
        <v>-106636.90581480227</v>
      </c>
      <c r="N1420" s="7">
        <f t="shared" si="199"/>
        <v>-30936.146345373785</v>
      </c>
      <c r="O1420" s="7">
        <f t="shared" si="199"/>
        <v>0</v>
      </c>
      <c r="P1420" s="7">
        <f t="shared" si="199"/>
        <v>-54772.429363189338</v>
      </c>
      <c r="R1420" s="7">
        <f t="shared" si="200"/>
        <v>0</v>
      </c>
      <c r="S1420" s="163">
        <f t="shared" si="201"/>
        <v>-192345.48152336542</v>
      </c>
    </row>
    <row r="1421" spans="1:19" ht="15.75" thickBot="1" x14ac:dyDescent="0.3">
      <c r="A1421" s="8">
        <v>145</v>
      </c>
      <c r="B1421" s="133">
        <v>43112</v>
      </c>
      <c r="C1421" s="89">
        <f>LN('Historical Rates'!C1402/'Historical Rates'!C1401)</f>
        <v>1.3620475190127209E-3</v>
      </c>
      <c r="E1421" s="89">
        <f>LN('Historical Rates'!E1402/'Historical Rates'!E1401)</f>
        <v>2.2050725583139755E-3</v>
      </c>
      <c r="F1421" s="89">
        <f>LN('Historical Rates'!F1402/'Historical Rates'!F1401)</f>
        <v>1.7256259674696358E-3</v>
      </c>
      <c r="G1421" s="89">
        <f>LN('Historical Rates'!G1402/'Historical Rates'!G1401)</f>
        <v>4.6311497348380483E-3</v>
      </c>
      <c r="I1421" s="89">
        <f>LN('Historical Rates'!I1402/'Historical Rates'!I1401)</f>
        <v>3.3840979842404942E-3</v>
      </c>
      <c r="K1421" s="10">
        <f t="shared" si="202"/>
        <v>2.2521653553556897E-3</v>
      </c>
      <c r="L1421" s="7">
        <f t="shared" si="198"/>
        <v>479611.96875475813</v>
      </c>
      <c r="N1421" s="7">
        <f t="shared" si="199"/>
        <v>179265.99987036199</v>
      </c>
      <c r="O1421" s="7">
        <f t="shared" si="199"/>
        <v>-1082.4334006146785</v>
      </c>
      <c r="P1421" s="7">
        <f t="shared" si="199"/>
        <v>609036.0226500727</v>
      </c>
      <c r="R1421" s="7">
        <f t="shared" si="200"/>
        <v>0</v>
      </c>
      <c r="S1421" s="163">
        <f t="shared" si="201"/>
        <v>1266831.5578745781</v>
      </c>
    </row>
    <row r="1422" spans="1:19" ht="15.75" thickBot="1" x14ac:dyDescent="0.3">
      <c r="A1422" s="8">
        <v>146</v>
      </c>
      <c r="B1422" s="133">
        <v>43115</v>
      </c>
      <c r="C1422" s="89">
        <f>LN('Historical Rates'!C1403/'Historical Rates'!C1402)</f>
        <v>-2.8472788363967045E-3</v>
      </c>
      <c r="E1422" s="89">
        <f>LN('Historical Rates'!E1403/'Historical Rates'!E1402)</f>
        <v>1.1453725546419845E-2</v>
      </c>
      <c r="F1422" s="89">
        <f>LN('Historical Rates'!F1403/'Historical Rates'!F1402)</f>
        <v>5.1590828100274233E-3</v>
      </c>
      <c r="G1422" s="89">
        <f>LN('Historical Rates'!G1403/'Historical Rates'!G1402)</f>
        <v>5.2581947926532493E-3</v>
      </c>
      <c r="I1422" s="89">
        <f>LN('Historical Rates'!I1403/'Historical Rates'!I1402)</f>
        <v>3.3726844786393772E-3</v>
      </c>
      <c r="K1422" s="10">
        <f t="shared" si="202"/>
        <v>1.0965721009335184E-3</v>
      </c>
      <c r="L1422" s="7">
        <f t="shared" si="198"/>
        <v>-1002600.1216960672</v>
      </c>
      <c r="N1422" s="7">
        <f t="shared" si="199"/>
        <v>931154.6482123977</v>
      </c>
      <c r="O1422" s="7">
        <f t="shared" si="199"/>
        <v>-3236.1378742459019</v>
      </c>
      <c r="P1422" s="7">
        <f t="shared" si="199"/>
        <v>691497.84096731385</v>
      </c>
      <c r="R1422" s="7">
        <f t="shared" si="200"/>
        <v>0</v>
      </c>
      <c r="S1422" s="163">
        <f t="shared" si="201"/>
        <v>616816.22960939852</v>
      </c>
    </row>
    <row r="1423" spans="1:19" ht="15.75" thickBot="1" x14ac:dyDescent="0.3">
      <c r="A1423" s="8">
        <v>147</v>
      </c>
      <c r="B1423" s="133">
        <v>43116</v>
      </c>
      <c r="C1423" s="89">
        <f>LN('Historical Rates'!C1404/'Historical Rates'!C1403)</f>
        <v>-7.8897861712455119E-4</v>
      </c>
      <c r="E1423" s="89">
        <f>LN('Historical Rates'!E1404/'Historical Rates'!E1403)</f>
        <v>1.0927982296400164E-2</v>
      </c>
      <c r="F1423" s="89">
        <f>LN('Historical Rates'!F1404/'Historical Rates'!F1403)</f>
        <v>1.713796477734598E-3</v>
      </c>
      <c r="G1423" s="89">
        <f>LN('Historical Rates'!G1404/'Historical Rates'!G1403)</f>
        <v>8.6247894414181805E-3</v>
      </c>
      <c r="I1423" s="89">
        <f>LN('Historical Rates'!I1404/'Historical Rates'!I1403)</f>
        <v>3.3613477027047063E-3</v>
      </c>
      <c r="K1423" s="10">
        <f t="shared" si="202"/>
        <v>3.1000325829810002E-3</v>
      </c>
      <c r="L1423" s="7">
        <f t="shared" si="198"/>
        <v>-277819.66677550139</v>
      </c>
      <c r="N1423" s="7">
        <f t="shared" si="199"/>
        <v>888413.24769270921</v>
      </c>
      <c r="O1423" s="7">
        <f t="shared" si="199"/>
        <v>-1075.0131165885814</v>
      </c>
      <c r="P1423" s="7">
        <f t="shared" si="199"/>
        <v>1134233.9933604763</v>
      </c>
      <c r="R1423" s="7">
        <f t="shared" si="200"/>
        <v>0</v>
      </c>
      <c r="S1423" s="163">
        <f t="shared" si="201"/>
        <v>1743752.5611610955</v>
      </c>
    </row>
    <row r="1424" spans="1:19" ht="15.75" thickBot="1" x14ac:dyDescent="0.3">
      <c r="A1424" s="8">
        <v>148</v>
      </c>
      <c r="B1424" s="133">
        <v>43117</v>
      </c>
      <c r="C1424" s="89">
        <f>LN('Historical Rates'!C1405/'Historical Rates'!C1404)</f>
        <v>-4.6249892270367058E-3</v>
      </c>
      <c r="E1424" s="89">
        <f>LN('Historical Rates'!E1405/'Historical Rates'!E1404)</f>
        <v>-7.479875337013892E-3</v>
      </c>
      <c r="F1424" s="89">
        <f>LN('Historical Rates'!F1405/'Historical Rates'!F1404)</f>
        <v>-5.1502259763159053E-3</v>
      </c>
      <c r="G1424" s="89">
        <f>LN('Historical Rates'!G1405/'Historical Rates'!G1404)</f>
        <v>-7.6235525358189261E-3</v>
      </c>
      <c r="I1424" s="89">
        <f>LN('Historical Rates'!I1405/'Historical Rates'!I1404)</f>
        <v>-6.7340321813440683E-3</v>
      </c>
      <c r="K1424" s="10">
        <f t="shared" si="202"/>
        <v>-5.7529444341800524E-3</v>
      </c>
      <c r="L1424" s="7">
        <f t="shared" si="198"/>
        <v>-1628577.6800625003</v>
      </c>
      <c r="N1424" s="7">
        <f t="shared" si="199"/>
        <v>-608092.15830100141</v>
      </c>
      <c r="O1424" s="7">
        <f t="shared" si="199"/>
        <v>3230.5822481636778</v>
      </c>
      <c r="P1424" s="7">
        <f t="shared" si="199"/>
        <v>-1002562.7286355493</v>
      </c>
      <c r="R1424" s="7">
        <f t="shared" si="200"/>
        <v>0</v>
      </c>
      <c r="S1424" s="163">
        <f t="shared" si="201"/>
        <v>-3236001.9847508874</v>
      </c>
    </row>
    <row r="1425" spans="1:19" ht="15.75" thickBot="1" x14ac:dyDescent="0.3">
      <c r="A1425" s="8">
        <v>149</v>
      </c>
      <c r="B1425" s="133">
        <v>43118</v>
      </c>
      <c r="C1425" s="89">
        <f>LN('Historical Rates'!C1406/'Historical Rates'!C1405)</f>
        <v>-2.412251738442913E-3</v>
      </c>
      <c r="E1425" s="89">
        <f>LN('Historical Rates'!E1406/'Historical Rates'!E1405)</f>
        <v>-9.4829314353318253E-4</v>
      </c>
      <c r="F1425" s="89">
        <f>LN('Historical Rates'!F1406/'Historical Rates'!F1405)</f>
        <v>-5.1768881795336797E-3</v>
      </c>
      <c r="G1425" s="89">
        <f>LN('Historical Rates'!G1406/'Historical Rates'!G1405)</f>
        <v>-1.471778647148895E-4</v>
      </c>
      <c r="I1425" s="89">
        <f>LN('Historical Rates'!I1406/'Historical Rates'!I1405)</f>
        <v>-3.3840979842404569E-3</v>
      </c>
      <c r="K1425" s="10">
        <f t="shared" si="202"/>
        <v>-1.6757790967874616E-3</v>
      </c>
      <c r="L1425" s="7">
        <f t="shared" si="198"/>
        <v>-849415.88986946933</v>
      </c>
      <c r="N1425" s="7">
        <f t="shared" si="199"/>
        <v>-77093.480622545205</v>
      </c>
      <c r="O1425" s="7">
        <f t="shared" si="199"/>
        <v>3247.3066483760913</v>
      </c>
      <c r="P1425" s="7">
        <f t="shared" si="199"/>
        <v>-19355.155086822382</v>
      </c>
      <c r="R1425" s="7">
        <f t="shared" si="200"/>
        <v>0</v>
      </c>
      <c r="S1425" s="163">
        <f t="shared" si="201"/>
        <v>-942617.21893046086</v>
      </c>
    </row>
    <row r="1426" spans="1:19" ht="15.75" thickBot="1" x14ac:dyDescent="0.3">
      <c r="A1426" s="8">
        <v>150</v>
      </c>
      <c r="B1426" s="133">
        <v>43119</v>
      </c>
      <c r="C1426" s="89">
        <f>LN('Historical Rates'!C1407/'Historical Rates'!C1406)</f>
        <v>-5.8255568706828209E-3</v>
      </c>
      <c r="E1426" s="89">
        <f>LN('Historical Rates'!E1407/'Historical Rates'!E1406)</f>
        <v>-8.5249870655157416E-3</v>
      </c>
      <c r="F1426" s="89">
        <f>LN('Historical Rates'!F1407/'Historical Rates'!F1406)</f>
        <v>-6.9444723528110461E-3</v>
      </c>
      <c r="G1426" s="89">
        <f>LN('Historical Rates'!G1407/'Historical Rates'!G1406)</f>
        <v>-4.4550074419886336E-3</v>
      </c>
      <c r="I1426" s="89">
        <f>LN('Historical Rates'!I1407/'Historical Rates'!I1406)</f>
        <v>-1.0221554071538139E-2</v>
      </c>
      <c r="K1426" s="10">
        <f t="shared" si="202"/>
        <v>-5.9127661315602478E-3</v>
      </c>
      <c r="L1426" s="7">
        <f t="shared" si="198"/>
        <v>-2051328.4307923627</v>
      </c>
      <c r="N1426" s="7">
        <f t="shared" si="199"/>
        <v>-693056.70891396562</v>
      </c>
      <c r="O1426" s="7">
        <f t="shared" si="199"/>
        <v>4356.0591727477849</v>
      </c>
      <c r="P1426" s="7">
        <f t="shared" si="199"/>
        <v>-585871.79614051385</v>
      </c>
      <c r="R1426" s="7">
        <f t="shared" si="200"/>
        <v>0</v>
      </c>
      <c r="S1426" s="163">
        <f t="shared" si="201"/>
        <v>-3325900.8766740947</v>
      </c>
    </row>
    <row r="1427" spans="1:19" ht="15.75" thickBot="1" x14ac:dyDescent="0.3">
      <c r="A1427" s="8">
        <v>151</v>
      </c>
      <c r="B1427" s="133">
        <v>43122</v>
      </c>
      <c r="C1427" s="89">
        <f>LN('Historical Rates'!C1408/'Historical Rates'!C1407)</f>
        <v>-2.863875577434268E-3</v>
      </c>
      <c r="E1427" s="89">
        <f>LN('Historical Rates'!E1408/'Historical Rates'!E1407)</f>
        <v>2.8664842358295446E-3</v>
      </c>
      <c r="F1427" s="89">
        <f>LN('Historical Rates'!F1408/'Historical Rates'!F1407)</f>
        <v>-1.7436796048268398E-3</v>
      </c>
      <c r="G1427" s="89">
        <f>LN('Historical Rates'!G1408/'Historical Rates'!G1407)</f>
        <v>3.807167376926626E-3</v>
      </c>
      <c r="I1427" s="89">
        <f>LN('Historical Rates'!I1408/'Historical Rates'!I1407)</f>
        <v>3.4188067487856823E-3</v>
      </c>
      <c r="K1427" s="10">
        <f t="shared" si="202"/>
        <v>-4.8647266150408236E-4</v>
      </c>
      <c r="L1427" s="7">
        <f t="shared" si="198"/>
        <v>-1008444.2611499596</v>
      </c>
      <c r="N1427" s="7">
        <f t="shared" si="199"/>
        <v>233036.84983568959</v>
      </c>
      <c r="O1427" s="7">
        <f t="shared" si="199"/>
        <v>1093.7579057197318</v>
      </c>
      <c r="P1427" s="7">
        <f t="shared" si="199"/>
        <v>500675.25551246025</v>
      </c>
      <c r="R1427" s="7">
        <f t="shared" si="200"/>
        <v>0</v>
      </c>
      <c r="S1427" s="163">
        <f t="shared" si="201"/>
        <v>-273638.39789609006</v>
      </c>
    </row>
    <row r="1428" spans="1:19" ht="15.75" thickBot="1" x14ac:dyDescent="0.3">
      <c r="A1428" s="8">
        <v>152</v>
      </c>
      <c r="B1428" s="133">
        <v>43123</v>
      </c>
      <c r="C1428" s="89">
        <f>LN('Historical Rates'!C1409/'Historical Rates'!C1408)</f>
        <v>1.1711768582745095E-3</v>
      </c>
      <c r="E1428" s="89">
        <f>LN('Historical Rates'!E1409/'Historical Rates'!E1408)</f>
        <v>-1.5327984104918466E-3</v>
      </c>
      <c r="F1428" s="89">
        <f>LN('Historical Rates'!F1409/'Historical Rates'!F1408)</f>
        <v>1.7436796048268374E-3</v>
      </c>
      <c r="G1428" s="89">
        <f>LN('Historical Rates'!G1409/'Historical Rates'!G1408)</f>
        <v>-3.1273074609955462E-3</v>
      </c>
      <c r="I1428" s="89">
        <f>LN('Historical Rates'!I1409/'Historical Rates'!I1408)</f>
        <v>0</v>
      </c>
      <c r="K1428" s="10">
        <f t="shared" si="202"/>
        <v>-2.2146360320361746E-4</v>
      </c>
      <c r="L1428" s="7">
        <f t="shared" si="198"/>
        <v>412401.49915195705</v>
      </c>
      <c r="N1428" s="7">
        <f t="shared" si="199"/>
        <v>-124612.06259199989</v>
      </c>
      <c r="O1428" s="7">
        <f t="shared" si="199"/>
        <v>-1093.7579057197304</v>
      </c>
      <c r="P1428" s="7">
        <f t="shared" si="199"/>
        <v>-411267.82909238635</v>
      </c>
      <c r="R1428" s="7">
        <f t="shared" si="200"/>
        <v>0</v>
      </c>
      <c r="S1428" s="163">
        <f t="shared" si="201"/>
        <v>-124572.15043814894</v>
      </c>
    </row>
    <row r="1429" spans="1:19" ht="15.75" thickBot="1" x14ac:dyDescent="0.3">
      <c r="A1429" s="8">
        <v>153</v>
      </c>
      <c r="B1429" s="133">
        <v>43124</v>
      </c>
      <c r="C1429" s="89">
        <f>LN('Historical Rates'!C1410/'Historical Rates'!C1409)</f>
        <v>-4.4763523075554163E-3</v>
      </c>
      <c r="E1429" s="89">
        <f>LN('Historical Rates'!E1410/'Historical Rates'!E1409)</f>
        <v>-5.2948864281451543E-3</v>
      </c>
      <c r="F1429" s="89">
        <f>LN('Historical Rates'!F1410/'Historical Rates'!F1409)</f>
        <v>-3.4904049397686022E-3</v>
      </c>
      <c r="G1429" s="89">
        <f>LN('Historical Rates'!G1410/'Historical Rates'!G1409)</f>
        <v>-8.0996125998160032E-3</v>
      </c>
      <c r="I1429" s="89">
        <f>LN('Historical Rates'!I1410/'Historical Rates'!I1409)</f>
        <v>-3.418806748785609E-3</v>
      </c>
      <c r="K1429" s="10">
        <f t="shared" si="202"/>
        <v>-5.4572528870225744E-3</v>
      </c>
      <c r="L1429" s="7">
        <f t="shared" si="198"/>
        <v>-1576238.7971770216</v>
      </c>
      <c r="N1429" s="7">
        <f t="shared" si="199"/>
        <v>-430458.90084778657</v>
      </c>
      <c r="O1429" s="7">
        <f t="shared" si="199"/>
        <v>2189.4263065686509</v>
      </c>
      <c r="P1429" s="7">
        <f t="shared" si="199"/>
        <v>-1065168.7216437755</v>
      </c>
      <c r="R1429" s="7">
        <f t="shared" si="200"/>
        <v>0</v>
      </c>
      <c r="S1429" s="163">
        <f t="shared" si="201"/>
        <v>-3069676.9933620151</v>
      </c>
    </row>
    <row r="1430" spans="1:19" ht="15.75" thickBot="1" x14ac:dyDescent="0.3">
      <c r="A1430" s="8">
        <v>154</v>
      </c>
      <c r="B1430" s="133">
        <v>43125</v>
      </c>
      <c r="C1430" s="89">
        <f>LN('Historical Rates'!C1411/'Historical Rates'!C1410)</f>
        <v>-6.6121587545858954E-3</v>
      </c>
      <c r="E1430" s="89">
        <f>LN('Historical Rates'!E1411/'Historical Rates'!E1410)</f>
        <v>1.3642222260809383E-3</v>
      </c>
      <c r="F1430" s="89">
        <f>LN('Historical Rates'!F1411/'Historical Rates'!F1410)</f>
        <v>-3.5026305512020003E-3</v>
      </c>
      <c r="G1430" s="89">
        <f>LN('Historical Rates'!G1411/'Historical Rates'!G1410)</f>
        <v>4.9624943976398234E-3</v>
      </c>
      <c r="I1430" s="89">
        <f>LN('Historical Rates'!I1411/'Historical Rates'!I1410)</f>
        <v>3.4188067487856823E-3</v>
      </c>
      <c r="K1430" s="10">
        <f t="shared" si="202"/>
        <v>-2.7779737220596686E-3</v>
      </c>
      <c r="L1430" s="7">
        <f t="shared" si="198"/>
        <v>-2328311.1886614966</v>
      </c>
      <c r="N1430" s="7">
        <f t="shared" si="199"/>
        <v>110907.3080074802</v>
      </c>
      <c r="O1430" s="7">
        <f t="shared" si="199"/>
        <v>2197.0950658524789</v>
      </c>
      <c r="P1430" s="7">
        <f t="shared" si="199"/>
        <v>652610.69570395083</v>
      </c>
      <c r="R1430" s="7">
        <f t="shared" si="200"/>
        <v>0</v>
      </c>
      <c r="S1430" s="163">
        <f t="shared" si="201"/>
        <v>-1562596.0898842132</v>
      </c>
    </row>
    <row r="1431" spans="1:19" ht="15.75" thickBot="1" x14ac:dyDescent="0.3">
      <c r="A1431" s="8">
        <v>155</v>
      </c>
      <c r="B1431" s="133">
        <v>43126</v>
      </c>
      <c r="C1431" s="89">
        <f>LN('Historical Rates'!C1412/'Historical Rates'!C1411)</f>
        <v>-3.8695632618609361E-3</v>
      </c>
      <c r="E1431" s="89">
        <f>LN('Historical Rates'!E1412/'Historical Rates'!E1411)</f>
        <v>2.9997879791117E-3</v>
      </c>
      <c r="F1431" s="89">
        <f>LN('Historical Rates'!F1412/'Historical Rates'!F1411)</f>
        <v>5.249355886143745E-3</v>
      </c>
      <c r="G1431" s="89">
        <f>LN('Historical Rates'!G1412/'Historical Rates'!G1411)</f>
        <v>6.5883981577954387E-3</v>
      </c>
      <c r="I1431" s="89">
        <f>LN('Historical Rates'!I1412/'Historical Rates'!I1411)</f>
        <v>0</v>
      </c>
      <c r="K1431" s="10">
        <f t="shared" si="202"/>
        <v>-4.5433379106706723E-4</v>
      </c>
      <c r="L1431" s="7">
        <f t="shared" si="198"/>
        <v>-1362572.7651465838</v>
      </c>
      <c r="N1431" s="7">
        <f t="shared" si="199"/>
        <v>243874.05731706583</v>
      </c>
      <c r="O1431" s="7">
        <f t="shared" si="199"/>
        <v>-3292.7634667013867</v>
      </c>
      <c r="P1431" s="7">
        <f t="shared" si="199"/>
        <v>866431.02456265537</v>
      </c>
      <c r="R1431" s="7">
        <f t="shared" si="200"/>
        <v>0</v>
      </c>
      <c r="S1431" s="163">
        <f t="shared" si="201"/>
        <v>-255560.44673356402</v>
      </c>
    </row>
    <row r="1432" spans="1:19" ht="15.75" thickBot="1" x14ac:dyDescent="0.3">
      <c r="A1432" s="8">
        <v>156</v>
      </c>
      <c r="B1432" s="133">
        <v>43129</v>
      </c>
      <c r="C1432" s="89">
        <f>LN('Historical Rates'!C1413/'Historical Rates'!C1412)</f>
        <v>2.5917671301978838E-3</v>
      </c>
      <c r="E1432" s="89">
        <f>LN('Historical Rates'!E1413/'Historical Rates'!E1412)</f>
        <v>4.2949242828806498E-3</v>
      </c>
      <c r="F1432" s="89">
        <f>LN('Historical Rates'!F1413/'Historical Rates'!F1412)</f>
        <v>1.7436796048268374E-3</v>
      </c>
      <c r="G1432" s="89">
        <f>LN('Historical Rates'!G1413/'Historical Rates'!G1412)</f>
        <v>9.9622846258883534E-3</v>
      </c>
      <c r="I1432" s="89">
        <f>LN('Historical Rates'!I1413/'Historical Rates'!I1412)</f>
        <v>3.4071583216141346E-3</v>
      </c>
      <c r="K1432" s="10">
        <f t="shared" si="202"/>
        <v>4.5703970818426389E-3</v>
      </c>
      <c r="L1432" s="7">
        <f t="shared" si="198"/>
        <v>912627.87716033205</v>
      </c>
      <c r="N1432" s="7">
        <f t="shared" si="199"/>
        <v>349164.88032792788</v>
      </c>
      <c r="O1432" s="7">
        <f t="shared" si="199"/>
        <v>-1093.7579057197304</v>
      </c>
      <c r="P1432" s="7">
        <f t="shared" si="199"/>
        <v>1310126.1139143857</v>
      </c>
      <c r="R1432" s="7">
        <f t="shared" si="200"/>
        <v>0</v>
      </c>
      <c r="S1432" s="163">
        <f t="shared" si="201"/>
        <v>2570825.1134969257</v>
      </c>
    </row>
    <row r="1433" spans="1:19" ht="15.75" thickBot="1" x14ac:dyDescent="0.3">
      <c r="A1433" s="8">
        <v>157</v>
      </c>
      <c r="B1433" s="133">
        <v>43130</v>
      </c>
      <c r="C1433" s="89">
        <f>LN('Historical Rates'!C1414/'Historical Rates'!C1413)</f>
        <v>4.9462700586053151E-3</v>
      </c>
      <c r="E1433" s="89">
        <f>LN('Historical Rates'!E1414/'Historical Rates'!E1413)</f>
        <v>2.3531189669934046E-3</v>
      </c>
      <c r="F1433" s="89">
        <f>LN('Historical Rates'!F1414/'Historical Rates'!F1413)</f>
        <v>-3.4904049397686022E-3</v>
      </c>
      <c r="G1433" s="89">
        <f>LN('Historical Rates'!G1414/'Historical Rates'!G1413)</f>
        <v>3.1147685469049991E-3</v>
      </c>
      <c r="I1433" s="89">
        <f>LN('Historical Rates'!I1414/'Historical Rates'!I1413)</f>
        <v>6.7796869853787691E-3</v>
      </c>
      <c r="K1433" s="10">
        <f t="shared" si="202"/>
        <v>4.1686047122198311E-3</v>
      </c>
      <c r="L1433" s="7">
        <f t="shared" si="198"/>
        <v>1741708.925485919</v>
      </c>
      <c r="N1433" s="7">
        <f t="shared" si="199"/>
        <v>191301.74326532157</v>
      </c>
      <c r="O1433" s="7">
        <f t="shared" si="199"/>
        <v>2189.4263065686509</v>
      </c>
      <c r="P1433" s="7">
        <f t="shared" si="199"/>
        <v>409618.8540422793</v>
      </c>
      <c r="R1433" s="7">
        <f t="shared" si="200"/>
        <v>0</v>
      </c>
      <c r="S1433" s="163">
        <f t="shared" si="201"/>
        <v>2344818.9491000883</v>
      </c>
    </row>
    <row r="1434" spans="1:19" ht="15.75" thickBot="1" x14ac:dyDescent="0.3">
      <c r="A1434" s="8">
        <v>158</v>
      </c>
      <c r="B1434" s="133">
        <v>43131</v>
      </c>
      <c r="C1434" s="89">
        <f>LN('Historical Rates'!C1415/'Historical Rates'!C1414)</f>
        <v>5.5841659327857736E-4</v>
      </c>
      <c r="E1434" s="89">
        <f>LN('Historical Rates'!E1415/'Historical Rates'!E1414)</f>
        <v>-3.2510159711150586E-4</v>
      </c>
      <c r="F1434" s="89">
        <f>LN('Historical Rates'!F1415/'Historical Rates'!F1414)</f>
        <v>5.2310494175525028E-3</v>
      </c>
      <c r="G1434" s="89">
        <f>LN('Historical Rates'!G1415/'Historical Rates'!G1414)</f>
        <v>4.0029059976040299E-3</v>
      </c>
      <c r="I1434" s="89">
        <f>LN('Historical Rates'!I1415/'Historical Rates'!I1414)</f>
        <v>3.3726844786393772E-3</v>
      </c>
      <c r="K1434" s="10">
        <f t="shared" si="202"/>
        <v>1.2326125994319109E-3</v>
      </c>
      <c r="L1434" s="7">
        <f t="shared" si="198"/>
        <v>196632.8472018326</v>
      </c>
      <c r="N1434" s="7">
        <f t="shared" si="199"/>
        <v>-26429.816400330608</v>
      </c>
      <c r="O1434" s="7">
        <f t="shared" si="199"/>
        <v>-3281.2803681481582</v>
      </c>
      <c r="P1434" s="7">
        <f t="shared" si="199"/>
        <v>526416.56767941534</v>
      </c>
      <c r="R1434" s="7">
        <f t="shared" si="200"/>
        <v>0</v>
      </c>
      <c r="S1434" s="163">
        <f t="shared" si="201"/>
        <v>693338.31811276916</v>
      </c>
    </row>
    <row r="1435" spans="1:19" ht="15.75" thickBot="1" x14ac:dyDescent="0.3">
      <c r="A1435" s="8">
        <v>159</v>
      </c>
      <c r="B1435" s="133">
        <v>43132</v>
      </c>
      <c r="C1435" s="89">
        <f>LN('Historical Rates'!C1416/'Historical Rates'!C1415)</f>
        <v>1.4566193516539888E-3</v>
      </c>
      <c r="E1435" s="89">
        <f>LN('Historical Rates'!E1416/'Historical Rates'!E1415)</f>
        <v>5.6616395355367577E-3</v>
      </c>
      <c r="F1435" s="89">
        <f>LN('Historical Rates'!F1416/'Historical Rates'!F1415)</f>
        <v>0</v>
      </c>
      <c r="G1435" s="89">
        <f>LN('Historical Rates'!G1416/'Historical Rates'!G1415)</f>
        <v>3.2658516621477938E-3</v>
      </c>
      <c r="I1435" s="89">
        <f>LN('Historical Rates'!I1416/'Historical Rates'!I1415)</f>
        <v>0</v>
      </c>
      <c r="K1435" s="10">
        <f t="shared" si="202"/>
        <v>2.4936680425120409E-3</v>
      </c>
      <c r="L1435" s="7">
        <f t="shared" si="198"/>
        <v>512913.14379357139</v>
      </c>
      <c r="N1435" s="7">
        <f t="shared" si="199"/>
        <v>460274.86416120629</v>
      </c>
      <c r="O1435" s="7">
        <f t="shared" si="199"/>
        <v>0</v>
      </c>
      <c r="P1435" s="7">
        <f t="shared" si="199"/>
        <v>429487.58316258102</v>
      </c>
      <c r="R1435" s="7">
        <f t="shared" si="200"/>
        <v>0</v>
      </c>
      <c r="S1435" s="163">
        <f t="shared" si="201"/>
        <v>1402675.5911173588</v>
      </c>
    </row>
    <row r="1436" spans="1:19" ht="15.75" thickBot="1" x14ac:dyDescent="0.3">
      <c r="A1436" s="8">
        <v>160</v>
      </c>
      <c r="B1436" s="133">
        <v>43133</v>
      </c>
      <c r="C1436" s="89">
        <f>LN('Historical Rates'!C1417/'Historical Rates'!C1416)</f>
        <v>-5.2661742462014531E-4</v>
      </c>
      <c r="E1436" s="89">
        <f>LN('Historical Rates'!E1417/'Historical Rates'!E1416)</f>
        <v>-1.0202178178840861E-3</v>
      </c>
      <c r="F1436" s="89">
        <f>LN('Historical Rates'!F1417/'Historical Rates'!F1416)</f>
        <v>0</v>
      </c>
      <c r="G1436" s="89">
        <f>LN('Historical Rates'!G1417/'Historical Rates'!G1416)</f>
        <v>-8.6566345944278321E-5</v>
      </c>
      <c r="I1436" s="89">
        <f>LN('Historical Rates'!I1417/'Historical Rates'!I1416)</f>
        <v>-1.0152371464018073E-2</v>
      </c>
      <c r="K1436" s="10">
        <f t="shared" si="202"/>
        <v>-4.9735651278451712E-4</v>
      </c>
      <c r="L1436" s="7">
        <f t="shared" si="198"/>
        <v>-185435.54191538409</v>
      </c>
      <c r="N1436" s="7">
        <f t="shared" si="199"/>
        <v>-82940.747921868708</v>
      </c>
      <c r="O1436" s="7">
        <f t="shared" si="199"/>
        <v>0</v>
      </c>
      <c r="P1436" s="7">
        <f t="shared" si="199"/>
        <v>-11384.219048814066</v>
      </c>
      <c r="R1436" s="7">
        <f t="shared" si="200"/>
        <v>0</v>
      </c>
      <c r="S1436" s="163">
        <f t="shared" si="201"/>
        <v>-279760.50888606691</v>
      </c>
    </row>
    <row r="1437" spans="1:19" ht="15.75" thickBot="1" x14ac:dyDescent="0.3">
      <c r="A1437" s="8">
        <v>161</v>
      </c>
      <c r="B1437" s="133">
        <v>43136</v>
      </c>
      <c r="C1437" s="89">
        <f>LN('Historical Rates'!C1418/'Historical Rates'!C1417)</f>
        <v>-3.4453359137307407E-3</v>
      </c>
      <c r="E1437" s="89">
        <f>LN('Historical Rates'!E1418/'Historical Rates'!E1417)</f>
        <v>-3.2370115196554759E-4</v>
      </c>
      <c r="F1437" s="89">
        <f>LN('Historical Rates'!F1418/'Historical Rates'!F1417)</f>
        <v>-5.2310494175525557E-3</v>
      </c>
      <c r="G1437" s="89">
        <f>LN('Historical Rates'!G1418/'Historical Rates'!G1417)</f>
        <v>-6.6392439474227108E-4</v>
      </c>
      <c r="I1437" s="89">
        <f>LN('Historical Rates'!I1418/'Historical Rates'!I1417)</f>
        <v>-3.4071583216141975E-3</v>
      </c>
      <c r="K1437" s="10">
        <f t="shared" si="202"/>
        <v>-2.352977462252884E-3</v>
      </c>
      <c r="L1437" s="7">
        <f t="shared" si="198"/>
        <v>-1213191.4030456387</v>
      </c>
      <c r="N1437" s="7">
        <f t="shared" si="199"/>
        <v>-26315.964274056016</v>
      </c>
      <c r="O1437" s="7">
        <f t="shared" si="199"/>
        <v>3281.2803681481914</v>
      </c>
      <c r="P1437" s="7">
        <f t="shared" si="199"/>
        <v>-87311.768322327829</v>
      </c>
      <c r="R1437" s="7">
        <f t="shared" si="200"/>
        <v>0</v>
      </c>
      <c r="S1437" s="163">
        <f t="shared" si="201"/>
        <v>-1323537.8552738745</v>
      </c>
    </row>
    <row r="1438" spans="1:19" ht="15.75" thickBot="1" x14ac:dyDescent="0.3">
      <c r="A1438" s="8">
        <v>162</v>
      </c>
      <c r="B1438" s="133">
        <v>43137</v>
      </c>
      <c r="C1438" s="89">
        <f>LN('Historical Rates'!C1419/'Historical Rates'!C1418)</f>
        <v>2.2051410442008998E-3</v>
      </c>
      <c r="E1438" s="89">
        <f>LN('Historical Rates'!E1419/'Historical Rates'!E1418)</f>
        <v>4.980699789337653E-5</v>
      </c>
      <c r="F1438" s="89">
        <f>LN('Historical Rates'!F1419/'Historical Rates'!F1418)</f>
        <v>-3.5026305512020003E-3</v>
      </c>
      <c r="G1438" s="89">
        <f>LN('Historical Rates'!G1419/'Historical Rates'!G1418)</f>
        <v>6.9278067603520909E-4</v>
      </c>
      <c r="I1438" s="89">
        <f>LN('Historical Rates'!I1419/'Historical Rates'!I1418)</f>
        <v>0</v>
      </c>
      <c r="K1438" s="10">
        <f t="shared" si="202"/>
        <v>1.5535069596580538E-3</v>
      </c>
      <c r="L1438" s="7">
        <f t="shared" si="198"/>
        <v>776486.88671135786</v>
      </c>
      <c r="N1438" s="7">
        <f t="shared" si="199"/>
        <v>4049.1643888236254</v>
      </c>
      <c r="O1438" s="7">
        <f t="shared" si="199"/>
        <v>2197.0950658524789</v>
      </c>
      <c r="P1438" s="7">
        <f t="shared" si="199"/>
        <v>91106.617505224567</v>
      </c>
      <c r="R1438" s="7">
        <f t="shared" si="200"/>
        <v>0</v>
      </c>
      <c r="S1438" s="163">
        <f t="shared" si="201"/>
        <v>873839.76367125858</v>
      </c>
    </row>
    <row r="1439" spans="1:19" ht="15.75" thickBot="1" x14ac:dyDescent="0.3">
      <c r="A1439" s="8">
        <v>163</v>
      </c>
      <c r="B1439" s="133">
        <v>43138</v>
      </c>
      <c r="C1439" s="89">
        <f>LN('Historical Rates'!C1420/'Historical Rates'!C1419)</f>
        <v>5.3528183627754048E-3</v>
      </c>
      <c r="E1439" s="89">
        <f>LN('Historical Rates'!E1420/'Historical Rates'!E1419)</f>
        <v>8.46339631829498E-4</v>
      </c>
      <c r="F1439" s="89">
        <f>LN('Historical Rates'!F1420/'Historical Rates'!F1419)</f>
        <v>-3.5149421074446084E-3</v>
      </c>
      <c r="G1439" s="89">
        <f>LN('Historical Rates'!G1420/'Historical Rates'!G1419)</f>
        <v>1.0670974522613843E-3</v>
      </c>
      <c r="I1439" s="89">
        <f>LN('Historical Rates'!I1420/'Historical Rates'!I1419)</f>
        <v>1.3559529785632294E-2</v>
      </c>
      <c r="K1439" s="10">
        <f t="shared" si="202"/>
        <v>3.7266244655079789E-3</v>
      </c>
      <c r="L1439" s="7">
        <f t="shared" si="198"/>
        <v>1884865.0414327842</v>
      </c>
      <c r="N1439" s="7">
        <f t="shared" si="199"/>
        <v>68804.955990126618</v>
      </c>
      <c r="O1439" s="7">
        <f t="shared" si="199"/>
        <v>2204.8177357367795</v>
      </c>
      <c r="P1439" s="7">
        <f t="shared" si="199"/>
        <v>140332.49307755893</v>
      </c>
      <c r="R1439" s="7">
        <f t="shared" si="200"/>
        <v>0</v>
      </c>
      <c r="S1439" s="163">
        <f t="shared" si="201"/>
        <v>2096207.3082362064</v>
      </c>
    </row>
    <row r="1440" spans="1:19" ht="15.75" thickBot="1" x14ac:dyDescent="0.3">
      <c r="A1440" s="8">
        <v>164</v>
      </c>
      <c r="B1440" s="133">
        <v>43139</v>
      </c>
      <c r="C1440" s="89">
        <f>LN('Historical Rates'!C1421/'Historical Rates'!C1420)</f>
        <v>-6.7911717380877068E-4</v>
      </c>
      <c r="E1440" s="89">
        <f>LN('Historical Rates'!E1421/'Historical Rates'!E1420)</f>
        <v>-4.9637796634708353E-3</v>
      </c>
      <c r="F1440" s="89">
        <f>LN('Historical Rates'!F1421/'Historical Rates'!F1420)</f>
        <v>-1.7621149933992209E-3</v>
      </c>
      <c r="G1440" s="89">
        <f>LN('Historical Rates'!G1421/'Historical Rates'!G1420)</f>
        <v>-4.6226824489331081E-3</v>
      </c>
      <c r="I1440" s="89">
        <f>LN('Historical Rates'!I1421/'Historical Rates'!I1420)</f>
        <v>0</v>
      </c>
      <c r="K1440" s="10">
        <f t="shared" si="202"/>
        <v>-2.2213404192920048E-3</v>
      </c>
      <c r="L1440" s="7">
        <f t="shared" si="198"/>
        <v>-239134.62650824722</v>
      </c>
      <c r="N1440" s="7">
        <f t="shared" si="199"/>
        <v>-403540.88175159553</v>
      </c>
      <c r="O1440" s="7">
        <f t="shared" si="199"/>
        <v>1105.3218719095294</v>
      </c>
      <c r="P1440" s="7">
        <f t="shared" si="199"/>
        <v>-607922.50172644702</v>
      </c>
      <c r="R1440" s="7">
        <f t="shared" si="200"/>
        <v>0</v>
      </c>
      <c r="S1440" s="163">
        <f t="shared" si="201"/>
        <v>-1249492.6881143802</v>
      </c>
    </row>
    <row r="1441" spans="1:19" ht="15.75" thickBot="1" x14ac:dyDescent="0.3">
      <c r="A1441" s="8">
        <v>165</v>
      </c>
      <c r="B1441" s="133">
        <v>43140</v>
      </c>
      <c r="C1441" s="89">
        <f>LN('Historical Rates'!C1422/'Historical Rates'!C1421)</f>
        <v>4.6519592819472622E-3</v>
      </c>
      <c r="E1441" s="89">
        <f>LN('Historical Rates'!E1422/'Historical Rates'!E1421)</f>
        <v>-5.1142030293074041E-3</v>
      </c>
      <c r="F1441" s="89">
        <f>LN('Historical Rates'!F1422/'Historical Rates'!F1421)</f>
        <v>-8.8574538340609396E-3</v>
      </c>
      <c r="G1441" s="89">
        <f>LN('Historical Rates'!G1422/'Historical Rates'!G1421)</f>
        <v>-4.1496845722939204E-3</v>
      </c>
      <c r="I1441" s="89">
        <f>LN('Historical Rates'!I1422/'Historical Rates'!I1421)</f>
        <v>0</v>
      </c>
      <c r="K1441" s="10">
        <f t="shared" si="202"/>
        <v>1.2127069075713159E-3</v>
      </c>
      <c r="L1441" s="7">
        <f t="shared" si="198"/>
        <v>1638074.5301741997</v>
      </c>
      <c r="N1441" s="7">
        <f t="shared" si="199"/>
        <v>-415769.86486550089</v>
      </c>
      <c r="O1441" s="7">
        <f t="shared" si="199"/>
        <v>5556.0150664914054</v>
      </c>
      <c r="P1441" s="7">
        <f t="shared" si="199"/>
        <v>-545719.21269365679</v>
      </c>
      <c r="R1441" s="7">
        <f t="shared" si="200"/>
        <v>0</v>
      </c>
      <c r="S1441" s="163">
        <f t="shared" si="201"/>
        <v>682141.46768153342</v>
      </c>
    </row>
    <row r="1442" spans="1:19" ht="15.75" thickBot="1" x14ac:dyDescent="0.3">
      <c r="A1442" s="8">
        <v>166</v>
      </c>
      <c r="B1442" s="133">
        <v>43143</v>
      </c>
      <c r="C1442" s="89">
        <f>LN('Historical Rates'!C1423/'Historical Rates'!C1422)</f>
        <v>6.0367597181877237E-3</v>
      </c>
      <c r="E1442" s="89">
        <f>LN('Historical Rates'!E1423/'Historical Rates'!E1422)</f>
        <v>8.8082044843497184E-3</v>
      </c>
      <c r="F1442" s="89">
        <f>LN('Historical Rates'!F1423/'Historical Rates'!F1422)</f>
        <v>3.5524016043677006E-3</v>
      </c>
      <c r="G1442" s="89">
        <f>LN('Historical Rates'!G1423/'Historical Rates'!G1422)</f>
        <v>1.420552255359866E-2</v>
      </c>
      <c r="I1442" s="89">
        <f>LN('Historical Rates'!I1423/'Historical Rates'!I1422)</f>
        <v>1.0050335853501286E-2</v>
      </c>
      <c r="K1442" s="10">
        <f t="shared" si="202"/>
        <v>8.3693199972514638E-3</v>
      </c>
      <c r="L1442" s="7">
        <f t="shared" si="198"/>
        <v>2125698.3863808881</v>
      </c>
      <c r="N1442" s="7">
        <f t="shared" si="199"/>
        <v>716081.4631682185</v>
      </c>
      <c r="O1442" s="7">
        <f t="shared" si="199"/>
        <v>-2228.3149543717277</v>
      </c>
      <c r="P1442" s="7">
        <f t="shared" si="199"/>
        <v>1868148.3974977073</v>
      </c>
      <c r="R1442" s="7">
        <f t="shared" si="200"/>
        <v>0</v>
      </c>
      <c r="S1442" s="163">
        <f t="shared" si="201"/>
        <v>4707699.9320924422</v>
      </c>
    </row>
    <row r="1443" spans="1:19" ht="15.75" thickBot="1" x14ac:dyDescent="0.3">
      <c r="A1443" s="8">
        <v>167</v>
      </c>
      <c r="B1443" s="133">
        <v>43144</v>
      </c>
      <c r="C1443" s="89">
        <f>LN('Historical Rates'!C1424/'Historical Rates'!C1423)</f>
        <v>-1.895967052156506E-3</v>
      </c>
      <c r="E1443" s="89">
        <f>LN('Historical Rates'!E1424/'Historical Rates'!E1423)</f>
        <v>-1.4709734760717196E-3</v>
      </c>
      <c r="F1443" s="89">
        <f>LN('Historical Rates'!F1424/'Historical Rates'!F1423)</f>
        <v>-1.7746233583684897E-3</v>
      </c>
      <c r="G1443" s="89">
        <f>LN('Historical Rates'!G1424/'Historical Rates'!G1423)</f>
        <v>-1.377055041602076E-3</v>
      </c>
      <c r="I1443" s="89">
        <f>LN('Historical Rates'!I1424/'Historical Rates'!I1423)</f>
        <v>3.3277900926745245E-3</v>
      </c>
      <c r="K1443" s="10">
        <f t="shared" si="202"/>
        <v>-1.7194574310185509E-3</v>
      </c>
      <c r="L1443" s="7">
        <f t="shared" si="198"/>
        <v>-667618.77092075546</v>
      </c>
      <c r="N1443" s="7">
        <f t="shared" si="199"/>
        <v>-119585.87483960325</v>
      </c>
      <c r="O1443" s="7">
        <f t="shared" si="199"/>
        <v>1113.1679940038025</v>
      </c>
      <c r="P1443" s="7">
        <f t="shared" si="199"/>
        <v>-181094.58202108581</v>
      </c>
      <c r="R1443" s="7">
        <f t="shared" si="200"/>
        <v>0</v>
      </c>
      <c r="S1443" s="163">
        <f t="shared" si="201"/>
        <v>-967186.05978744058</v>
      </c>
    </row>
    <row r="1444" spans="1:19" ht="15.75" thickBot="1" x14ac:dyDescent="0.3">
      <c r="A1444" s="8">
        <v>168</v>
      </c>
      <c r="B1444" s="133">
        <v>43145</v>
      </c>
      <c r="C1444" s="89">
        <f>LN('Historical Rates'!C1425/'Historical Rates'!C1424)</f>
        <v>-7.6508646238405602E-3</v>
      </c>
      <c r="E1444" s="89">
        <f>LN('Historical Rates'!E1425/'Historical Rates'!E1424)</f>
        <v>-4.0000053333462396E-3</v>
      </c>
      <c r="F1444" s="89">
        <f>LN('Historical Rates'!F1425/'Historical Rates'!F1424)</f>
        <v>-3.5587226169939952E-3</v>
      </c>
      <c r="G1444" s="89">
        <f>LN('Historical Rates'!G1425/'Historical Rates'!G1424)</f>
        <v>-4.1137523313204624E-3</v>
      </c>
      <c r="I1444" s="89">
        <f>LN('Historical Rates'!I1425/'Historical Rates'!I1424)</f>
        <v>0</v>
      </c>
      <c r="K1444" s="10">
        <f t="shared" si="202"/>
        <v>-6.3254200454831095E-3</v>
      </c>
      <c r="L1444" s="7">
        <f t="shared" si="198"/>
        <v>-2694066.2448958447</v>
      </c>
      <c r="N1444" s="7">
        <f t="shared" si="199"/>
        <v>-325188.82558557193</v>
      </c>
      <c r="O1444" s="7">
        <f t="shared" si="199"/>
        <v>2232.2799359618234</v>
      </c>
      <c r="P1444" s="7">
        <f t="shared" si="199"/>
        <v>-540993.81395244249</v>
      </c>
      <c r="R1444" s="7">
        <f t="shared" si="200"/>
        <v>0</v>
      </c>
      <c r="S1444" s="163">
        <f t="shared" si="201"/>
        <v>-3558016.6044978974</v>
      </c>
    </row>
    <row r="1445" spans="1:19" ht="15.75" thickBot="1" x14ac:dyDescent="0.3">
      <c r="A1445" s="8">
        <v>169</v>
      </c>
      <c r="B1445" s="133">
        <v>43146</v>
      </c>
      <c r="C1445" s="89">
        <f>LN('Historical Rates'!C1426/'Historical Rates'!C1425)</f>
        <v>-5.1332910049331432E-3</v>
      </c>
      <c r="E1445" s="89">
        <f>LN('Historical Rates'!E1426/'Historical Rates'!E1425)</f>
        <v>-1.9809186402690417E-3</v>
      </c>
      <c r="F1445" s="89">
        <f>LN('Historical Rates'!F1426/'Historical Rates'!F1425)</f>
        <v>0</v>
      </c>
      <c r="G1445" s="89">
        <f>LN('Historical Rates'!G1426/'Historical Rates'!G1425)</f>
        <v>-5.5790972470208264E-3</v>
      </c>
      <c r="I1445" s="89">
        <f>LN('Historical Rates'!I1426/'Historical Rates'!I1425)</f>
        <v>-3.3277900926745796E-3</v>
      </c>
      <c r="K1445" s="10">
        <f t="shared" si="202"/>
        <v>-4.8041430330895574E-3</v>
      </c>
      <c r="L1445" s="7">
        <f t="shared" si="198"/>
        <v>-1807563.8116147707</v>
      </c>
      <c r="N1445" s="7">
        <f t="shared" si="199"/>
        <v>-161042.93682797902</v>
      </c>
      <c r="O1445" s="7">
        <f t="shared" si="199"/>
        <v>0</v>
      </c>
      <c r="P1445" s="7">
        <f t="shared" si="199"/>
        <v>-733699.27379866026</v>
      </c>
      <c r="R1445" s="7">
        <f t="shared" si="200"/>
        <v>0</v>
      </c>
      <c r="S1445" s="163">
        <f t="shared" si="201"/>
        <v>-2702306.0222414099</v>
      </c>
    </row>
    <row r="1446" spans="1:19" ht="15.75" thickBot="1" x14ac:dyDescent="0.3">
      <c r="A1446" s="8">
        <v>170</v>
      </c>
      <c r="B1446" s="133">
        <v>43147</v>
      </c>
      <c r="C1446" s="89">
        <f>LN('Historical Rates'!C1427/'Historical Rates'!C1426)</f>
        <v>-6.6255277596824489E-3</v>
      </c>
      <c r="E1446" s="89">
        <f>LN('Historical Rates'!E1427/'Historical Rates'!E1426)</f>
        <v>4.0079209984473889E-3</v>
      </c>
      <c r="F1446" s="89">
        <f>LN('Historical Rates'!F1427/'Historical Rates'!F1426)</f>
        <v>8.8731726804865078E-3</v>
      </c>
      <c r="G1446" s="89">
        <f>LN('Historical Rates'!G1427/'Historical Rates'!G1426)</f>
        <v>3.8191175662474395E-3</v>
      </c>
      <c r="I1446" s="89">
        <f>LN('Historical Rates'!I1427/'Historical Rates'!I1426)</f>
        <v>3.3277900926745245E-3</v>
      </c>
      <c r="K1446" s="10">
        <f t="shared" si="202"/>
        <v>-2.6853673558883207E-3</v>
      </c>
      <c r="L1446" s="7">
        <f t="shared" si="198"/>
        <v>-2333018.7592602805</v>
      </c>
      <c r="N1446" s="7">
        <f t="shared" si="199"/>
        <v>325832.3461870352</v>
      </c>
      <c r="O1446" s="7">
        <f t="shared" si="199"/>
        <v>-5565.8750272887719</v>
      </c>
      <c r="P1446" s="7">
        <f t="shared" si="199"/>
        <v>502246.80819172558</v>
      </c>
      <c r="R1446" s="7">
        <f t="shared" si="200"/>
        <v>0</v>
      </c>
      <c r="S1446" s="163">
        <f t="shared" si="201"/>
        <v>-1510505.4799088086</v>
      </c>
    </row>
    <row r="1447" spans="1:19" ht="15.75" thickBot="1" x14ac:dyDescent="0.3">
      <c r="A1447" s="8">
        <v>171</v>
      </c>
      <c r="B1447" s="133">
        <v>43150</v>
      </c>
      <c r="C1447" s="89">
        <f>LN('Historical Rates'!C1428/'Historical Rates'!C1427)</f>
        <v>-3.1257839904048363E-3</v>
      </c>
      <c r="E1447" s="89">
        <f>LN('Historical Rates'!E1428/'Historical Rates'!E1427)</f>
        <v>7.4995312828191827E-5</v>
      </c>
      <c r="F1447" s="89">
        <f>LN('Historical Rates'!F1428/'Historical Rates'!F1427)</f>
        <v>0</v>
      </c>
      <c r="G1447" s="89">
        <f>LN('Historical Rates'!G1428/'Historical Rates'!G1427)</f>
        <v>2.7108102884756962E-3</v>
      </c>
      <c r="I1447" s="89">
        <f>LN('Historical Rates'!I1428/'Historical Rates'!I1427)</f>
        <v>0</v>
      </c>
      <c r="K1447" s="10">
        <f t="shared" si="202"/>
        <v>-1.3121490744332893E-3</v>
      </c>
      <c r="L1447" s="7">
        <f t="shared" si="198"/>
        <v>-1100668.9506889121</v>
      </c>
      <c r="N1447" s="7">
        <f t="shared" si="199"/>
        <v>6096.9012965341681</v>
      </c>
      <c r="O1447" s="7">
        <f t="shared" si="199"/>
        <v>0</v>
      </c>
      <c r="P1447" s="7">
        <f t="shared" si="199"/>
        <v>356494.8686138452</v>
      </c>
      <c r="R1447" s="7">
        <f t="shared" si="200"/>
        <v>0</v>
      </c>
      <c r="S1447" s="163">
        <f t="shared" si="201"/>
        <v>-738077.18077853275</v>
      </c>
    </row>
    <row r="1448" spans="1:19" ht="15.75" thickBot="1" x14ac:dyDescent="0.3">
      <c r="A1448" s="8">
        <v>172</v>
      </c>
      <c r="B1448" s="133">
        <v>43151</v>
      </c>
      <c r="C1448" s="89">
        <f>LN('Historical Rates'!C1429/'Historical Rates'!C1428)</f>
        <v>-3.1311645056526327E-4</v>
      </c>
      <c r="E1448" s="89">
        <f>LN('Historical Rates'!E1429/'Historical Rates'!E1428)</f>
        <v>-9.4435100034859186E-3</v>
      </c>
      <c r="F1448" s="89">
        <f>LN('Historical Rates'!F1429/'Historical Rates'!F1428)</f>
        <v>0</v>
      </c>
      <c r="G1448" s="89">
        <f>LN('Historical Rates'!G1429/'Historical Rates'!G1428)</f>
        <v>-8.5321048021326368E-3</v>
      </c>
      <c r="I1448" s="89">
        <f>LN('Historical Rates'!I1429/'Historical Rates'!I1428)</f>
        <v>-3.3277900926745796E-3</v>
      </c>
      <c r="K1448" s="10">
        <f t="shared" si="202"/>
        <v>-3.555643671442732E-3</v>
      </c>
      <c r="L1448" s="7">
        <f t="shared" si="198"/>
        <v>-110256.35685160354</v>
      </c>
      <c r="N1448" s="7">
        <f t="shared" si="199"/>
        <v>-767729.9582173751</v>
      </c>
      <c r="O1448" s="7">
        <f t="shared" si="199"/>
        <v>0</v>
      </c>
      <c r="P1448" s="7">
        <f t="shared" si="199"/>
        <v>-1122045.1661138448</v>
      </c>
      <c r="R1448" s="7">
        <f t="shared" si="200"/>
        <v>0</v>
      </c>
      <c r="S1448" s="163">
        <f t="shared" si="201"/>
        <v>-2000031.4811828234</v>
      </c>
    </row>
    <row r="1449" spans="1:19" ht="15.75" thickBot="1" x14ac:dyDescent="0.3">
      <c r="A1449" s="8">
        <v>173</v>
      </c>
      <c r="B1449" s="133">
        <v>43152</v>
      </c>
      <c r="C1449" s="89">
        <f>LN('Historical Rates'!C1430/'Historical Rates'!C1429)</f>
        <v>-1.0339804464936141E-3</v>
      </c>
      <c r="E1449" s="89">
        <f>LN('Historical Rates'!E1430/'Historical Rates'!E1429)</f>
        <v>-6.5318341551376165E-3</v>
      </c>
      <c r="F1449" s="89">
        <f>LN('Historical Rates'!F1430/'Historical Rates'!F1429)</f>
        <v>-7.0922283094919103E-3</v>
      </c>
      <c r="G1449" s="89">
        <f>LN('Historical Rates'!G1430/'Historical Rates'!G1429)</f>
        <v>-8.8692377407796601E-3</v>
      </c>
      <c r="I1449" s="89">
        <f>LN('Historical Rates'!I1430/'Historical Rates'!I1429)</f>
        <v>-6.688988150796652E-3</v>
      </c>
      <c r="K1449" s="10">
        <f t="shared" si="202"/>
        <v>-3.6569976522988009E-3</v>
      </c>
      <c r="L1449" s="7">
        <f t="shared" si="198"/>
        <v>-364091.11332340713</v>
      </c>
      <c r="N1449" s="7">
        <f t="shared" si="199"/>
        <v>-531019.16142997006</v>
      </c>
      <c r="O1449" s="7">
        <f t="shared" si="199"/>
        <v>4448.7420516949906</v>
      </c>
      <c r="P1449" s="7">
        <f t="shared" si="199"/>
        <v>-1166381.0472263338</v>
      </c>
      <c r="R1449" s="7">
        <f t="shared" si="200"/>
        <v>0</v>
      </c>
      <c r="S1449" s="163">
        <f t="shared" si="201"/>
        <v>-2057042.5799280158</v>
      </c>
    </row>
    <row r="1450" spans="1:19" ht="15.75" thickBot="1" x14ac:dyDescent="0.3">
      <c r="A1450" s="8">
        <v>174</v>
      </c>
      <c r="B1450" s="133">
        <v>43153</v>
      </c>
      <c r="C1450" s="89">
        <f>LN('Historical Rates'!C1431/'Historical Rates'!C1430)</f>
        <v>2.7861711325846274E-3</v>
      </c>
      <c r="E1450" s="89">
        <f>LN('Historical Rates'!E1431/'Historical Rates'!E1430)</f>
        <v>1.8017794269308395E-3</v>
      </c>
      <c r="F1450" s="89">
        <f>LN('Historical Rates'!F1431/'Historical Rates'!F1430)</f>
        <v>5.323881252750017E-3</v>
      </c>
      <c r="G1450" s="89">
        <f>LN('Historical Rates'!G1431/'Historical Rates'!G1430)</f>
        <v>7.6163697035079472E-4</v>
      </c>
      <c r="I1450" s="89">
        <f>LN('Historical Rates'!I1431/'Historical Rates'!I1430)</f>
        <v>0</v>
      </c>
      <c r="K1450" s="10">
        <f t="shared" si="202"/>
        <v>2.1767028232047994E-3</v>
      </c>
      <c r="L1450" s="7">
        <f t="shared" si="198"/>
        <v>981082.52724926185</v>
      </c>
      <c r="N1450" s="7">
        <f t="shared" si="199"/>
        <v>146479.43864558029</v>
      </c>
      <c r="O1450" s="7">
        <f t="shared" si="199"/>
        <v>-3339.510993412503</v>
      </c>
      <c r="P1450" s="7">
        <f t="shared" si="199"/>
        <v>100161.8124407115</v>
      </c>
      <c r="R1450" s="7">
        <f t="shared" si="200"/>
        <v>0</v>
      </c>
      <c r="S1450" s="163">
        <f t="shared" si="201"/>
        <v>1224384.2673421411</v>
      </c>
    </row>
    <row r="1451" spans="1:19" ht="15.75" thickBot="1" x14ac:dyDescent="0.3">
      <c r="A1451" s="8">
        <v>175</v>
      </c>
      <c r="B1451" s="133">
        <v>43154</v>
      </c>
      <c r="C1451" s="89">
        <f>LN('Historical Rates'!C1432/'Historical Rates'!C1431)</f>
        <v>-6.254300035003741E-4</v>
      </c>
      <c r="E1451" s="89">
        <f>LN('Historical Rates'!E1432/'Historical Rates'!E1431)</f>
        <v>-3.7086000644387528E-3</v>
      </c>
      <c r="F1451" s="89">
        <f>LN('Historical Rates'!F1432/'Historical Rates'!F1431)</f>
        <v>-3.5461030067505889E-3</v>
      </c>
      <c r="G1451" s="89">
        <f>LN('Historical Rates'!G1432/'Historical Rates'!G1431)</f>
        <v>-2.1399160994048667E-3</v>
      </c>
      <c r="I1451" s="89">
        <f>LN('Historical Rates'!I1432/'Historical Rates'!I1431)</f>
        <v>0</v>
      </c>
      <c r="K1451" s="10">
        <f t="shared" si="202"/>
        <v>-1.4238731839136983E-3</v>
      </c>
      <c r="L1451" s="7">
        <f t="shared" si="198"/>
        <v>-220229.99279389175</v>
      </c>
      <c r="N1451" s="7">
        <f t="shared" si="199"/>
        <v>-301498.42288148362</v>
      </c>
      <c r="O1451" s="7">
        <f t="shared" si="199"/>
        <v>2224.3640330444418</v>
      </c>
      <c r="P1451" s="7">
        <f t="shared" si="199"/>
        <v>-281417.37249011092</v>
      </c>
      <c r="R1451" s="7">
        <f t="shared" si="200"/>
        <v>0</v>
      </c>
      <c r="S1451" s="163">
        <f t="shared" si="201"/>
        <v>-800921.42413244187</v>
      </c>
    </row>
    <row r="1452" spans="1:19" ht="15.75" thickBot="1" x14ac:dyDescent="0.3">
      <c r="A1452" s="8">
        <v>176</v>
      </c>
      <c r="B1452" s="133">
        <v>43157</v>
      </c>
      <c r="C1452" s="89">
        <f>LN('Historical Rates'!C1433/'Historical Rates'!C1432)</f>
        <v>-9.3848247452938443E-5</v>
      </c>
      <c r="E1452" s="89">
        <f>LN('Historical Rates'!E1433/'Historical Rates'!E1432)</f>
        <v>9.6657686723620258E-4</v>
      </c>
      <c r="F1452" s="89">
        <f>LN('Historical Rates'!F1433/'Historical Rates'!F1432)</f>
        <v>7.0796755880617682E-3</v>
      </c>
      <c r="G1452" s="89">
        <f>LN('Historical Rates'!G1433/'Historical Rates'!G1432)</f>
        <v>4.1875985466532676E-3</v>
      </c>
      <c r="I1452" s="89">
        <f>LN('Historical Rates'!I1433/'Historical Rates'!I1432)</f>
        <v>3.3500868852820269E-3</v>
      </c>
      <c r="K1452" s="10">
        <f t="shared" si="202"/>
        <v>1.0520946159765961E-3</v>
      </c>
      <c r="L1452" s="7">
        <f t="shared" si="198"/>
        <v>-33046.382080497104</v>
      </c>
      <c r="N1452" s="7">
        <f t="shared" si="199"/>
        <v>78579.894300234548</v>
      </c>
      <c r="O1452" s="7">
        <f t="shared" si="199"/>
        <v>-4440.8681061235056</v>
      </c>
      <c r="P1452" s="7">
        <f t="shared" si="199"/>
        <v>550705.2264200045</v>
      </c>
      <c r="R1452" s="7">
        <f t="shared" si="200"/>
        <v>0</v>
      </c>
      <c r="S1452" s="163">
        <f t="shared" si="201"/>
        <v>591797.87053361849</v>
      </c>
    </row>
    <row r="1453" spans="1:19" ht="15.75" thickBot="1" x14ac:dyDescent="0.3">
      <c r="A1453" s="8">
        <v>177</v>
      </c>
      <c r="B1453" s="133">
        <v>43158</v>
      </c>
      <c r="C1453" s="89">
        <f>LN('Historical Rates'!C1434/'Historical Rates'!C1433)</f>
        <v>-2.3177158959576832E-3</v>
      </c>
      <c r="E1453" s="89">
        <f>LN('Historical Rates'!E1434/'Historical Rates'!E1433)</f>
        <v>7.6242760631384156E-4</v>
      </c>
      <c r="F1453" s="89">
        <f>LN('Historical Rates'!F1434/'Historical Rates'!F1433)</f>
        <v>5.2770571008438193E-3</v>
      </c>
      <c r="G1453" s="89">
        <f>LN('Historical Rates'!G1434/'Historical Rates'!G1433)</f>
        <v>-1.1403343292109185E-3</v>
      </c>
      <c r="I1453" s="89">
        <f>LN('Historical Rates'!I1434/'Historical Rates'!I1433)</f>
        <v>0</v>
      </c>
      <c r="K1453" s="10">
        <f t="shared" si="202"/>
        <v>-1.6132024048424616E-3</v>
      </c>
      <c r="L1453" s="7">
        <f t="shared" si="198"/>
        <v>-816127.38789040782</v>
      </c>
      <c r="N1453" s="7">
        <f t="shared" si="199"/>
        <v>61983.151828401795</v>
      </c>
      <c r="O1453" s="7">
        <f t="shared" si="199"/>
        <v>-3310.1396076463025</v>
      </c>
      <c r="P1453" s="7">
        <f t="shared" si="199"/>
        <v>-149963.77230680131</v>
      </c>
      <c r="R1453" s="7">
        <f t="shared" si="200"/>
        <v>0</v>
      </c>
      <c r="S1453" s="163">
        <f t="shared" si="201"/>
        <v>-907418.14797645353</v>
      </c>
    </row>
    <row r="1454" spans="1:19" ht="15.75" thickBot="1" x14ac:dyDescent="0.3">
      <c r="A1454" s="8">
        <v>178</v>
      </c>
      <c r="B1454" s="133">
        <v>43159</v>
      </c>
      <c r="C1454" s="89">
        <f>LN('Historical Rates'!C1435/'Historical Rates'!C1434)</f>
        <v>-7.2146680461279689E-4</v>
      </c>
      <c r="E1454" s="89">
        <f>LN('Historical Rates'!E1435/'Historical Rates'!E1434)</f>
        <v>-1.4491098138940013E-3</v>
      </c>
      <c r="F1454" s="89">
        <f>LN('Historical Rates'!F1435/'Historical Rates'!F1434)</f>
        <v>1.7528488274143868E-3</v>
      </c>
      <c r="G1454" s="89">
        <f>LN('Historical Rates'!G1435/'Historical Rates'!G1434)</f>
        <v>-4.3686756769551844E-3</v>
      </c>
      <c r="I1454" s="89">
        <f>LN('Historical Rates'!I1435/'Historical Rates'!I1434)</f>
        <v>-3.3500868852820854E-3</v>
      </c>
      <c r="K1454" s="10">
        <f t="shared" si="202"/>
        <v>-1.6844123491083272E-3</v>
      </c>
      <c r="L1454" s="7">
        <f t="shared" si="198"/>
        <v>-254047.02091624765</v>
      </c>
      <c r="N1454" s="7">
        <f t="shared" si="199"/>
        <v>-117808.42255290238</v>
      </c>
      <c r="O1454" s="7">
        <f t="shared" si="199"/>
        <v>-1099.5094839722224</v>
      </c>
      <c r="P1454" s="7">
        <f t="shared" si="199"/>
        <v>-574518.42649910424</v>
      </c>
      <c r="R1454" s="7">
        <f t="shared" si="200"/>
        <v>0</v>
      </c>
      <c r="S1454" s="163">
        <f t="shared" si="201"/>
        <v>-947473.37945222645</v>
      </c>
    </row>
    <row r="1455" spans="1:19" ht="15.75" thickBot="1" x14ac:dyDescent="0.3">
      <c r="A1455" s="8">
        <v>179</v>
      </c>
      <c r="B1455" s="133">
        <v>43160</v>
      </c>
      <c r="C1455" s="89">
        <f>LN('Historical Rates'!C1436/'Historical Rates'!C1435)</f>
        <v>5.0705921029470897E-3</v>
      </c>
      <c r="E1455" s="89">
        <f>LN('Historical Rates'!E1436/'Historical Rates'!E1435)</f>
        <v>-4.206668026073457E-3</v>
      </c>
      <c r="F1455" s="89">
        <f>LN('Historical Rates'!F1436/'Historical Rates'!F1435)</f>
        <v>-1.7528488274143605E-3</v>
      </c>
      <c r="G1455" s="89">
        <f>LN('Historical Rates'!G1436/'Historical Rates'!G1435)</f>
        <v>-1.5291422140953533E-3</v>
      </c>
      <c r="I1455" s="89">
        <f>LN('Historical Rates'!I1436/'Historical Rates'!I1435)</f>
        <v>3.3500868852820269E-3</v>
      </c>
      <c r="K1455" s="10">
        <f t="shared" si="202"/>
        <v>2.2106869552388801E-3</v>
      </c>
      <c r="L1455" s="7">
        <f t="shared" ref="L1455:L1518" si="203">C1455*L$5</f>
        <v>1785485.9153589264</v>
      </c>
      <c r="N1455" s="7">
        <f t="shared" ref="N1455:P1518" si="204">E1455*N$5</f>
        <v>-341989.9027691604</v>
      </c>
      <c r="O1455" s="7">
        <f t="shared" si="204"/>
        <v>1099.509483972206</v>
      </c>
      <c r="P1455" s="7">
        <f t="shared" si="204"/>
        <v>-201095.35330572238</v>
      </c>
      <c r="R1455" s="7">
        <f t="shared" si="200"/>
        <v>0</v>
      </c>
      <c r="S1455" s="163">
        <f t="shared" si="201"/>
        <v>1243500.1687680157</v>
      </c>
    </row>
    <row r="1456" spans="1:19" ht="15.75" thickBot="1" x14ac:dyDescent="0.3">
      <c r="A1456" s="8">
        <v>180</v>
      </c>
      <c r="B1456" s="133">
        <v>43161</v>
      </c>
      <c r="C1456" s="89">
        <f>LN('Historical Rates'!C1437/'Historical Rates'!C1436)</f>
        <v>3.241696000076445E-3</v>
      </c>
      <c r="E1456" s="89">
        <f>LN('Historical Rates'!E1437/'Historical Rates'!E1436)</f>
        <v>2.0436837470542079E-4</v>
      </c>
      <c r="F1456" s="89">
        <f>LN('Historical Rates'!F1437/'Historical Rates'!F1436)</f>
        <v>-5.2770571008437812E-3</v>
      </c>
      <c r="G1456" s="89">
        <f>LN('Historical Rates'!G1437/'Historical Rates'!G1436)</f>
        <v>8.8283330693060048E-5</v>
      </c>
      <c r="I1456" s="89">
        <f>LN('Historical Rates'!I1437/'Historical Rates'!I1436)</f>
        <v>6.6666913581890771E-3</v>
      </c>
      <c r="K1456" s="10">
        <f t="shared" si="202"/>
        <v>2.0853864355475055E-3</v>
      </c>
      <c r="L1456" s="7">
        <f t="shared" si="203"/>
        <v>1141484.5510148222</v>
      </c>
      <c r="N1456" s="7">
        <f t="shared" si="204"/>
        <v>16614.555786527315</v>
      </c>
      <c r="O1456" s="7">
        <f t="shared" si="204"/>
        <v>3310.1396076462788</v>
      </c>
      <c r="P1456" s="7">
        <f t="shared" si="204"/>
        <v>11610.017311064687</v>
      </c>
      <c r="R1456" s="7">
        <f t="shared" si="200"/>
        <v>0</v>
      </c>
      <c r="S1456" s="163">
        <f t="shared" si="201"/>
        <v>1173019.2637200605</v>
      </c>
    </row>
    <row r="1457" spans="1:19" ht="15.75" thickBot="1" x14ac:dyDescent="0.3">
      <c r="A1457" s="8">
        <v>181</v>
      </c>
      <c r="B1457" s="133">
        <v>43164</v>
      </c>
      <c r="C1457" s="89">
        <f>LN('Historical Rates'!C1438/'Historical Rates'!C1437)</f>
        <v>2.6727181276851096E-3</v>
      </c>
      <c r="E1457" s="89">
        <f>LN('Historical Rates'!E1438/'Historical Rates'!E1437)</f>
        <v>1.3598403216412674E-2</v>
      </c>
      <c r="F1457" s="89">
        <f>LN('Historical Rates'!F1438/'Historical Rates'!F1437)</f>
        <v>0</v>
      </c>
      <c r="G1457" s="89">
        <f>LN('Historical Rates'!G1438/'Historical Rates'!G1437)</f>
        <v>1.0741619093879343E-2</v>
      </c>
      <c r="I1457" s="89">
        <f>LN('Historical Rates'!I1438/'Historical Rates'!I1437)</f>
        <v>1.3201511858535981E-2</v>
      </c>
      <c r="K1457" s="10">
        <f t="shared" si="202"/>
        <v>6.1498490708099453E-3</v>
      </c>
      <c r="L1457" s="7">
        <f t="shared" si="203"/>
        <v>941132.80575904367</v>
      </c>
      <c r="N1457" s="7">
        <f t="shared" si="204"/>
        <v>1105510.7189282165</v>
      </c>
      <c r="O1457" s="7">
        <f t="shared" si="204"/>
        <v>0</v>
      </c>
      <c r="P1457" s="7">
        <f t="shared" si="204"/>
        <v>1412615.29951096</v>
      </c>
      <c r="R1457" s="7">
        <f t="shared" si="200"/>
        <v>0</v>
      </c>
      <c r="S1457" s="163">
        <f t="shared" si="201"/>
        <v>3459258.8241982199</v>
      </c>
    </row>
    <row r="1458" spans="1:19" ht="15.75" thickBot="1" x14ac:dyDescent="0.3">
      <c r="A1458" s="8">
        <v>182</v>
      </c>
      <c r="B1458" s="133">
        <v>43165</v>
      </c>
      <c r="C1458" s="89">
        <f>LN('Historical Rates'!C1439/'Historical Rates'!C1438)</f>
        <v>-2.9217066132538935E-3</v>
      </c>
      <c r="E1458" s="89">
        <f>LN('Historical Rates'!E1439/'Historical Rates'!E1438)</f>
        <v>-2.750408617431469E-3</v>
      </c>
      <c r="F1458" s="89">
        <f>LN('Historical Rates'!F1439/'Historical Rates'!F1438)</f>
        <v>-7.0796755880616884E-3</v>
      </c>
      <c r="G1458" s="89">
        <f>LN('Historical Rates'!G1439/'Historical Rates'!G1438)</f>
        <v>-9.0288200224042598E-4</v>
      </c>
      <c r="I1458" s="89">
        <f>LN('Historical Rates'!I1439/'Historical Rates'!I1438)</f>
        <v>-3.2840752011898846E-3</v>
      </c>
      <c r="K1458" s="10">
        <f t="shared" si="202"/>
        <v>-2.4297182823871358E-3</v>
      </c>
      <c r="L1458" s="7">
        <f t="shared" si="203"/>
        <v>-1028808.0565076153</v>
      </c>
      <c r="N1458" s="7">
        <f t="shared" si="204"/>
        <v>-223600.23891137063</v>
      </c>
      <c r="O1458" s="7">
        <f t="shared" si="204"/>
        <v>4440.8681061234556</v>
      </c>
      <c r="P1458" s="7">
        <f t="shared" si="204"/>
        <v>-118736.74898271728</v>
      </c>
      <c r="R1458" s="7">
        <f t="shared" si="200"/>
        <v>0</v>
      </c>
      <c r="S1458" s="163">
        <f t="shared" si="201"/>
        <v>-1366704.1762955796</v>
      </c>
    </row>
    <row r="1459" spans="1:19" ht="15.75" thickBot="1" x14ac:dyDescent="0.3">
      <c r="A1459" s="8">
        <v>183</v>
      </c>
      <c r="B1459" s="133">
        <v>43166</v>
      </c>
      <c r="C1459" s="89">
        <f>LN('Historical Rates'!C1440/'Historical Rates'!C1439)</f>
        <v>-5.6499970812677732E-3</v>
      </c>
      <c r="E1459" s="89">
        <f>LN('Historical Rates'!E1440/'Historical Rates'!E1439)</f>
        <v>-3.7720131302690324E-3</v>
      </c>
      <c r="F1459" s="89">
        <f>LN('Historical Rates'!F1440/'Historical Rates'!F1439)</f>
        <v>3.5461030067507116E-3</v>
      </c>
      <c r="G1459" s="89">
        <f>LN('Historical Rates'!G1440/'Historical Rates'!G1439)</f>
        <v>-9.3680242471968905E-3</v>
      </c>
      <c r="I1459" s="89">
        <f>LN('Historical Rates'!I1440/'Historical Rates'!I1439)</f>
        <v>-6.6006840313520242E-3</v>
      </c>
      <c r="K1459" s="10">
        <f t="shared" si="202"/>
        <v>-6.2762579233988508E-3</v>
      </c>
      <c r="L1459" s="7">
        <f t="shared" si="203"/>
        <v>-1989509.3128393015</v>
      </c>
      <c r="N1459" s="7">
        <f t="shared" si="204"/>
        <v>-306653.72110876831</v>
      </c>
      <c r="O1459" s="7">
        <f t="shared" si="204"/>
        <v>-2224.3640330445187</v>
      </c>
      <c r="P1459" s="7">
        <f t="shared" si="204"/>
        <v>-1231975.7628829412</v>
      </c>
      <c r="R1459" s="7">
        <f t="shared" si="200"/>
        <v>0</v>
      </c>
      <c r="S1459" s="163">
        <f t="shared" si="201"/>
        <v>-3530363.1608640552</v>
      </c>
    </row>
    <row r="1460" spans="1:19" ht="15.75" thickBot="1" x14ac:dyDescent="0.3">
      <c r="A1460" s="8">
        <v>184</v>
      </c>
      <c r="B1460" s="133">
        <v>43171</v>
      </c>
      <c r="C1460" s="89">
        <f>LN('Historical Rates'!C1441/'Historical Rates'!C1440)</f>
        <v>2.3138025456310462E-3</v>
      </c>
      <c r="E1460" s="89">
        <f>LN('Historical Rates'!E1441/'Historical Rates'!E1440)</f>
        <v>8.6871426896837963E-3</v>
      </c>
      <c r="F1460" s="89">
        <f>LN('Historical Rates'!F1441/'Historical Rates'!F1440)</f>
        <v>-5.3238812527499658E-3</v>
      </c>
      <c r="G1460" s="89">
        <f>LN('Historical Rates'!G1441/'Historical Rates'!G1440)</f>
        <v>4.6364306308175765E-3</v>
      </c>
      <c r="I1460" s="89">
        <f>LN('Historical Rates'!I1441/'Historical Rates'!I1440)</f>
        <v>3.3057881344994103E-3</v>
      </c>
      <c r="K1460" s="10">
        <f t="shared" si="202"/>
        <v>3.7939167998279214E-3</v>
      </c>
      <c r="L1460" s="7">
        <f t="shared" si="203"/>
        <v>814749.39657337521</v>
      </c>
      <c r="N1460" s="7">
        <f t="shared" si="204"/>
        <v>706239.49058320723</v>
      </c>
      <c r="O1460" s="7">
        <f t="shared" si="204"/>
        <v>3339.5109934124712</v>
      </c>
      <c r="P1460" s="7">
        <f t="shared" si="204"/>
        <v>609730.50589236699</v>
      </c>
      <c r="R1460" s="7">
        <f t="shared" si="200"/>
        <v>0</v>
      </c>
      <c r="S1460" s="163">
        <f t="shared" si="201"/>
        <v>2134058.9040423618</v>
      </c>
    </row>
    <row r="1461" spans="1:19" ht="15.75" thickBot="1" x14ac:dyDescent="0.3">
      <c r="A1461" s="8">
        <v>185</v>
      </c>
      <c r="B1461" s="133">
        <v>43172</v>
      </c>
      <c r="C1461" s="89">
        <f>LN('Historical Rates'!C1442/'Historical Rates'!C1441)</f>
        <v>1.1237008392830476E-3</v>
      </c>
      <c r="E1461" s="89">
        <f>LN('Historical Rates'!E1442/'Historical Rates'!E1441)</f>
        <v>-7.6224498290191874E-3</v>
      </c>
      <c r="F1461" s="89">
        <f>LN('Historical Rates'!F1442/'Historical Rates'!F1441)</f>
        <v>3.5524016043677006E-3</v>
      </c>
      <c r="G1461" s="89">
        <f>LN('Historical Rates'!G1442/'Historical Rates'!G1441)</f>
        <v>-1.1809363754018564E-2</v>
      </c>
      <c r="I1461" s="89">
        <f>LN('Historical Rates'!I1442/'Historical Rates'!I1441)</f>
        <v>-6.6225407604933824E-3</v>
      </c>
      <c r="K1461" s="10">
        <f t="shared" si="202"/>
        <v>-3.1631580229779049E-3</v>
      </c>
      <c r="L1461" s="7">
        <f t="shared" si="203"/>
        <v>395683.9715919508</v>
      </c>
      <c r="N1461" s="7">
        <f t="shared" si="204"/>
        <v>-619683.05074985616</v>
      </c>
      <c r="O1461" s="7">
        <f t="shared" si="204"/>
        <v>-2228.3149543717277</v>
      </c>
      <c r="P1461" s="7">
        <f t="shared" si="204"/>
        <v>-1553032.9059910895</v>
      </c>
      <c r="R1461" s="7">
        <f t="shared" si="200"/>
        <v>0</v>
      </c>
      <c r="S1461" s="163">
        <f t="shared" si="201"/>
        <v>-1779260.3001033666</v>
      </c>
    </row>
    <row r="1462" spans="1:19" ht="15.75" thickBot="1" x14ac:dyDescent="0.3">
      <c r="A1462" s="8">
        <v>186</v>
      </c>
      <c r="B1462" s="133">
        <v>43173</v>
      </c>
      <c r="C1462" s="89">
        <f>LN('Historical Rates'!C1443/'Historical Rates'!C1442)</f>
        <v>3.2702668715450414E-3</v>
      </c>
      <c r="E1462" s="89">
        <f>LN('Historical Rates'!E1443/'Historical Rates'!E1442)</f>
        <v>4.4997295196620071E-3</v>
      </c>
      <c r="F1462" s="89">
        <f>LN('Historical Rates'!F1443/'Historical Rates'!F1442)</f>
        <v>1.7714796483822427E-3</v>
      </c>
      <c r="G1462" s="89">
        <f>LN('Historical Rates'!G1443/'Historical Rates'!G1442)</f>
        <v>5.1708715093802685E-3</v>
      </c>
      <c r="I1462" s="89">
        <f>LN('Historical Rates'!I1443/'Historical Rates'!I1442)</f>
        <v>-3.3277900926745796E-3</v>
      </c>
      <c r="K1462" s="10">
        <f t="shared" si="202"/>
        <v>3.9045027234855759E-3</v>
      </c>
      <c r="L1462" s="7">
        <f t="shared" si="203"/>
        <v>1151545.0898160127</v>
      </c>
      <c r="N1462" s="7">
        <f t="shared" si="204"/>
        <v>365814.95173345512</v>
      </c>
      <c r="O1462" s="7">
        <f t="shared" si="204"/>
        <v>-1111.1960390407294</v>
      </c>
      <c r="P1462" s="7">
        <f t="shared" si="204"/>
        <v>680014.07814935746</v>
      </c>
      <c r="R1462" s="7">
        <f t="shared" si="200"/>
        <v>0</v>
      </c>
      <c r="S1462" s="163">
        <f t="shared" si="201"/>
        <v>2196262.9236597843</v>
      </c>
    </row>
    <row r="1463" spans="1:19" ht="15.75" thickBot="1" x14ac:dyDescent="0.3">
      <c r="A1463" s="8">
        <v>187</v>
      </c>
      <c r="B1463" s="133">
        <v>43174</v>
      </c>
      <c r="C1463" s="89">
        <f>LN('Historical Rates'!C1444/'Historical Rates'!C1443)</f>
        <v>1.1808945093370262E-3</v>
      </c>
      <c r="E1463" s="89">
        <f>LN('Historical Rates'!E1444/'Historical Rates'!E1443)</f>
        <v>4.5046821610181609E-3</v>
      </c>
      <c r="F1463" s="89">
        <f>LN('Historical Rates'!F1444/'Historical Rates'!F1443)</f>
        <v>1.7683470567419492E-3</v>
      </c>
      <c r="G1463" s="89">
        <f>LN('Historical Rates'!G1444/'Historical Rates'!G1443)</f>
        <v>3.9414134205310218E-3</v>
      </c>
      <c r="I1463" s="89">
        <f>LN('Historical Rates'!I1444/'Historical Rates'!I1443)</f>
        <v>6.6445427186685108E-3</v>
      </c>
      <c r="K1463" s="10">
        <f t="shared" si="202"/>
        <v>2.3098190271093671E-3</v>
      </c>
      <c r="L1463" s="7">
        <f t="shared" si="203"/>
        <v>415823.33406792511</v>
      </c>
      <c r="N1463" s="7">
        <f t="shared" si="204"/>
        <v>366217.5871031452</v>
      </c>
      <c r="O1463" s="7">
        <f t="shared" si="204"/>
        <v>-1109.2310582825226</v>
      </c>
      <c r="P1463" s="7">
        <f t="shared" si="204"/>
        <v>518329.76489665936</v>
      </c>
      <c r="R1463" s="7">
        <f t="shared" si="200"/>
        <v>0</v>
      </c>
      <c r="S1463" s="163">
        <f t="shared" si="201"/>
        <v>1299261.4550094472</v>
      </c>
    </row>
    <row r="1464" spans="1:19" ht="15.75" thickBot="1" x14ac:dyDescent="0.3">
      <c r="A1464" s="8">
        <v>188</v>
      </c>
      <c r="B1464" s="133">
        <v>43175</v>
      </c>
      <c r="C1464" s="89">
        <f>LN('Historical Rates'!C1445/'Historical Rates'!C1444)</f>
        <v>-6.2134959125962025E-4</v>
      </c>
      <c r="E1464" s="89">
        <f>LN('Historical Rates'!E1445/'Historical Rates'!E1444)</f>
        <v>-1.6082830023385337E-3</v>
      </c>
      <c r="F1464" s="89">
        <f>LN('Historical Rates'!F1445/'Historical Rates'!F1444)</f>
        <v>-1.7683470567420034E-3</v>
      </c>
      <c r="G1464" s="89">
        <f>LN('Historical Rates'!G1445/'Historical Rates'!G1444)</f>
        <v>-9.3982209038078433E-4</v>
      </c>
      <c r="I1464" s="89">
        <f>LN('Historical Rates'!I1445/'Historical Rates'!I1444)</f>
        <v>6.6006840313520927E-3</v>
      </c>
      <c r="K1464" s="10">
        <f t="shared" si="202"/>
        <v>-8.3916736137606713E-4</v>
      </c>
      <c r="L1464" s="7">
        <f t="shared" si="203"/>
        <v>-218793.17467939784</v>
      </c>
      <c r="N1464" s="7">
        <f t="shared" si="204"/>
        <v>-130748.74085285001</v>
      </c>
      <c r="O1464" s="7">
        <f t="shared" si="204"/>
        <v>1109.2310582825564</v>
      </c>
      <c r="P1464" s="7">
        <f t="shared" si="204"/>
        <v>-123594.68829487251</v>
      </c>
      <c r="R1464" s="7">
        <f t="shared" si="200"/>
        <v>0</v>
      </c>
      <c r="S1464" s="163">
        <f t="shared" si="201"/>
        <v>-472027.37276883784</v>
      </c>
    </row>
    <row r="1465" spans="1:19" ht="15.75" thickBot="1" x14ac:dyDescent="0.3">
      <c r="A1465" s="8">
        <v>189</v>
      </c>
      <c r="B1465" s="133">
        <v>43178</v>
      </c>
      <c r="C1465" s="89">
        <f>LN('Historical Rates'!C1446/'Historical Rates'!C1445)</f>
        <v>2.9169919830130428E-3</v>
      </c>
      <c r="E1465" s="89">
        <f>LN('Historical Rates'!E1446/'Historical Rates'!E1445)</f>
        <v>-1.5090922838566088E-4</v>
      </c>
      <c r="F1465" s="89">
        <f>LN('Historical Rates'!F1446/'Historical Rates'!F1445)</f>
        <v>-7.104825623744683E-3</v>
      </c>
      <c r="G1465" s="89">
        <f>LN('Historical Rates'!G1446/'Historical Rates'!G1445)</f>
        <v>-1.2054393227402145E-3</v>
      </c>
      <c r="I1465" s="89">
        <f>LN('Historical Rates'!I1446/'Historical Rates'!I1445)</f>
        <v>3.2840752011897975E-3</v>
      </c>
      <c r="K1465" s="10">
        <f t="shared" si="202"/>
        <v>1.5303435021575026E-3</v>
      </c>
      <c r="L1465" s="7">
        <f t="shared" si="203"/>
        <v>1027147.9139206634</v>
      </c>
      <c r="N1465" s="7">
        <f t="shared" si="204"/>
        <v>-12268.482329173454</v>
      </c>
      <c r="O1465" s="7">
        <f t="shared" si="204"/>
        <v>4456.6439690063271</v>
      </c>
      <c r="P1465" s="7">
        <f t="shared" si="204"/>
        <v>-158525.63892395311</v>
      </c>
      <c r="R1465" s="7">
        <f t="shared" si="200"/>
        <v>0</v>
      </c>
      <c r="S1465" s="163">
        <f t="shared" si="201"/>
        <v>860810.43663654313</v>
      </c>
    </row>
    <row r="1466" spans="1:19" ht="15.75" thickBot="1" x14ac:dyDescent="0.3">
      <c r="A1466" s="8">
        <v>190</v>
      </c>
      <c r="B1466" s="133">
        <v>43179</v>
      </c>
      <c r="C1466" s="89">
        <f>LN('Historical Rates'!C1447/'Historical Rates'!C1446)</f>
        <v>-6.5908340304490966E-3</v>
      </c>
      <c r="E1466" s="89">
        <f>LN('Historical Rates'!E1447/'Historical Rates'!E1446)</f>
        <v>-9.3503498957545582E-3</v>
      </c>
      <c r="F1466" s="89">
        <f>LN('Historical Rates'!F1447/'Historical Rates'!F1446)</f>
        <v>-8.952611272114051E-3</v>
      </c>
      <c r="G1466" s="89">
        <f>LN('Historical Rates'!G1447/'Historical Rates'!G1446)</f>
        <v>-1.0676942147081713E-2</v>
      </c>
      <c r="I1466" s="89">
        <f>LN('Historical Rates'!I1447/'Historical Rates'!I1446)</f>
        <v>-9.8847592325419734E-3</v>
      </c>
      <c r="K1466" s="10">
        <f t="shared" si="202"/>
        <v>-7.9635431811089542E-3</v>
      </c>
      <c r="L1466" s="7">
        <f t="shared" si="203"/>
        <v>-2320802.2047357261</v>
      </c>
      <c r="N1466" s="7">
        <f t="shared" si="204"/>
        <v>-760156.31180944806</v>
      </c>
      <c r="O1466" s="7">
        <f t="shared" si="204"/>
        <v>5615.7044726589811</v>
      </c>
      <c r="P1466" s="7">
        <f t="shared" si="204"/>
        <v>-1404109.7247206522</v>
      </c>
      <c r="R1466" s="7">
        <f t="shared" si="200"/>
        <v>0</v>
      </c>
      <c r="S1466" s="163">
        <f t="shared" si="201"/>
        <v>-4479452.5367931668</v>
      </c>
    </row>
    <row r="1467" spans="1:19" ht="15.75" thickBot="1" x14ac:dyDescent="0.3">
      <c r="A1467" s="8">
        <v>191</v>
      </c>
      <c r="B1467" s="133">
        <v>43185</v>
      </c>
      <c r="C1467" s="89">
        <f>LN('Historical Rates'!C1448/'Historical Rates'!C1447)</f>
        <v>-8.1130843530286424E-4</v>
      </c>
      <c r="E1467" s="89">
        <f>LN('Historical Rates'!E1448/'Historical Rates'!E1447)</f>
        <v>1.5475755628869034E-3</v>
      </c>
      <c r="F1467" s="89">
        <f>LN('Historical Rates'!F1448/'Historical Rates'!F1447)</f>
        <v>-3.6036075032985443E-3</v>
      </c>
      <c r="G1467" s="89">
        <f>LN('Historical Rates'!G1448/'Historical Rates'!G1447)</f>
        <v>1.2777655701790933E-3</v>
      </c>
      <c r="I1467" s="89">
        <f>LN('Historical Rates'!I1448/'Historical Rates'!I1447)</f>
        <v>-3.3167526259940379E-3</v>
      </c>
      <c r="K1467" s="10">
        <f t="shared" si="202"/>
        <v>1.8539597762314128E-5</v>
      </c>
      <c r="L1467" s="7">
        <f t="shared" si="203"/>
        <v>-285682.57016832824</v>
      </c>
      <c r="N1467" s="7">
        <f t="shared" si="204"/>
        <v>125813.40219842174</v>
      </c>
      <c r="O1467" s="7">
        <f t="shared" si="204"/>
        <v>2260.4348785940779</v>
      </c>
      <c r="P1467" s="7">
        <f t="shared" si="204"/>
        <v>168037.16254021987</v>
      </c>
      <c r="R1467" s="7">
        <f t="shared" si="200"/>
        <v>0</v>
      </c>
      <c r="S1467" s="163">
        <f t="shared" si="201"/>
        <v>10428.429448907438</v>
      </c>
    </row>
    <row r="1468" spans="1:19" ht="15.75" thickBot="1" x14ac:dyDescent="0.3">
      <c r="A1468" s="8">
        <v>192</v>
      </c>
      <c r="B1468" s="133">
        <v>43186</v>
      </c>
      <c r="C1468" s="89">
        <f>LN('Historical Rates'!C1449/'Historical Rates'!C1448)</f>
        <v>-3.3771139038169173E-3</v>
      </c>
      <c r="E1468" s="89">
        <f>LN('Historical Rates'!E1449/'Historical Rates'!E1448)</f>
        <v>3.896371693956097E-3</v>
      </c>
      <c r="F1468" s="89">
        <f>LN('Historical Rates'!F1449/'Historical Rates'!F1448)</f>
        <v>1.2556218775412464E-2</v>
      </c>
      <c r="G1468" s="89">
        <f>LN('Historical Rates'!G1449/'Historical Rates'!G1448)</f>
        <v>2.6395021033467064E-3</v>
      </c>
      <c r="I1468" s="89">
        <f>LN('Historical Rates'!I1449/'Historical Rates'!I1448)</f>
        <v>9.9174366573461445E-3</v>
      </c>
      <c r="K1468" s="10">
        <f t="shared" si="202"/>
        <v>-9.4785546339640962E-4</v>
      </c>
      <c r="L1468" s="7">
        <f t="shared" si="203"/>
        <v>-1189168.6784119983</v>
      </c>
      <c r="N1468" s="7">
        <f t="shared" si="204"/>
        <v>316763.71144797484</v>
      </c>
      <c r="O1468" s="7">
        <f t="shared" si="204"/>
        <v>-7876.1393512529767</v>
      </c>
      <c r="P1468" s="7">
        <f t="shared" si="204"/>
        <v>347117.22894768277</v>
      </c>
      <c r="R1468" s="7">
        <f t="shared" si="200"/>
        <v>0</v>
      </c>
      <c r="S1468" s="163">
        <f t="shared" si="201"/>
        <v>-533163.87736759358</v>
      </c>
    </row>
    <row r="1469" spans="1:19" ht="15.75" thickBot="1" x14ac:dyDescent="0.3">
      <c r="A1469" s="8">
        <v>193</v>
      </c>
      <c r="B1469" s="133">
        <v>43187</v>
      </c>
      <c r="C1469" s="89">
        <f>LN('Historical Rates'!C1450/'Historical Rates'!C1449)</f>
        <v>-1.128243820321015E-3</v>
      </c>
      <c r="E1469" s="89">
        <f>LN('Historical Rates'!E1450/'Historical Rates'!E1449)</f>
        <v>-4.0411184345056728E-4</v>
      </c>
      <c r="F1469" s="89">
        <f>LN('Historical Rates'!F1450/'Historical Rates'!F1449)</f>
        <v>-5.3619431413853991E-3</v>
      </c>
      <c r="G1469" s="89">
        <f>LN('Historical Rates'!G1450/'Historical Rates'!G1449)</f>
        <v>-2.4019583050922224E-3</v>
      </c>
      <c r="I1469" s="89">
        <f>LN('Historical Rates'!I1450/'Historical Rates'!I1449)</f>
        <v>-6.6006840313520242E-3</v>
      </c>
      <c r="K1469" s="10">
        <f t="shared" si="202"/>
        <v>-1.3202814177049383E-3</v>
      </c>
      <c r="L1469" s="7">
        <f t="shared" si="203"/>
        <v>-397283.67207906331</v>
      </c>
      <c r="N1469" s="7">
        <f t="shared" si="204"/>
        <v>-32853.120139961429</v>
      </c>
      <c r="O1469" s="7">
        <f t="shared" si="204"/>
        <v>3363.3860742968195</v>
      </c>
      <c r="P1469" s="7">
        <f t="shared" si="204"/>
        <v>-315878.17636300932</v>
      </c>
      <c r="R1469" s="7">
        <f t="shared" ref="R1469:R1530" si="205">I1469*R$5</f>
        <v>0</v>
      </c>
      <c r="S1469" s="163">
        <f t="shared" ref="S1469:S1531" si="206">SUM(L1469:R1469)</f>
        <v>-742651.58250773721</v>
      </c>
    </row>
    <row r="1470" spans="1:19" ht="15.75" thickBot="1" x14ac:dyDescent="0.3">
      <c r="A1470" s="8">
        <v>194</v>
      </c>
      <c r="B1470" s="133">
        <v>43188</v>
      </c>
      <c r="C1470" s="89">
        <f>LN('Historical Rates'!C1451/'Historical Rates'!C1450)</f>
        <v>1.3474768188971589E-3</v>
      </c>
      <c r="E1470" s="89">
        <f>LN('Historical Rates'!E1451/'Historical Rates'!E1450)</f>
        <v>-3.5373187493014453E-4</v>
      </c>
      <c r="F1470" s="89">
        <f>LN('Historical Rates'!F1451/'Historical Rates'!F1450)</f>
        <v>-5.3908486348764233E-3</v>
      </c>
      <c r="G1470" s="89">
        <f>LN('Historical Rates'!G1451/'Historical Rates'!G1450)</f>
        <v>-2.4375030647039962E-3</v>
      </c>
      <c r="I1470" s="89">
        <f>LN('Historical Rates'!I1451/'Historical Rates'!I1450)</f>
        <v>0</v>
      </c>
      <c r="K1470" s="10">
        <f t="shared" ref="K1470:K1530" si="207">SUMPRODUCT(C1470:I1470,$L$6:$R$6)</f>
        <v>2.2854033339086001E-4</v>
      </c>
      <c r="L1470" s="7">
        <f t="shared" si="203"/>
        <v>474481.25042737892</v>
      </c>
      <c r="N1470" s="7">
        <f t="shared" si="204"/>
        <v>-28757.374901919702</v>
      </c>
      <c r="O1470" s="7">
        <f t="shared" si="204"/>
        <v>3381.517623198934</v>
      </c>
      <c r="P1470" s="7">
        <f t="shared" si="204"/>
        <v>-320552.61797243502</v>
      </c>
      <c r="R1470" s="7">
        <f t="shared" si="205"/>
        <v>0</v>
      </c>
      <c r="S1470" s="163">
        <f t="shared" si="206"/>
        <v>128552.77517622313</v>
      </c>
    </row>
    <row r="1471" spans="1:19" ht="15.75" thickBot="1" x14ac:dyDescent="0.3">
      <c r="A1471" s="8">
        <v>195</v>
      </c>
      <c r="B1471" s="133">
        <v>43189</v>
      </c>
      <c r="C1471" s="89">
        <f>LN('Historical Rates'!C1452/'Historical Rates'!C1451)</f>
        <v>-9.7125409060698433E-4</v>
      </c>
      <c r="E1471" s="89">
        <f>LN('Historical Rates'!E1452/'Historical Rates'!E1451)</f>
        <v>-7.8393967626253936E-3</v>
      </c>
      <c r="F1471" s="89">
        <f>LN('Historical Rates'!F1452/'Historical Rates'!F1451)</f>
        <v>-3.6101122240996741E-3</v>
      </c>
      <c r="G1471" s="89">
        <f>LN('Historical Rates'!G1452/'Historical Rates'!G1451)</f>
        <v>-8.9386404036226816E-3</v>
      </c>
      <c r="I1471" s="89">
        <f>LN('Historical Rates'!I1452/'Historical Rates'!I1451)</f>
        <v>-9.9834439841831497E-3</v>
      </c>
      <c r="K1471" s="10">
        <f t="shared" si="207"/>
        <v>-3.8268209762740519E-3</v>
      </c>
      <c r="L1471" s="7">
        <f t="shared" si="203"/>
        <v>-342003.54984294594</v>
      </c>
      <c r="N1471" s="7">
        <f t="shared" si="204"/>
        <v>-637320.20687203936</v>
      </c>
      <c r="O1471" s="7">
        <f t="shared" si="204"/>
        <v>2264.5150948110027</v>
      </c>
      <c r="P1471" s="7">
        <f t="shared" si="204"/>
        <v>-1175508.0943224942</v>
      </c>
      <c r="R1471" s="7">
        <f t="shared" si="205"/>
        <v>0</v>
      </c>
      <c r="S1471" s="163">
        <f t="shared" si="206"/>
        <v>-2152567.3359426684</v>
      </c>
    </row>
    <row r="1472" spans="1:19" ht="15.75" thickBot="1" x14ac:dyDescent="0.3">
      <c r="A1472" s="8">
        <v>196</v>
      </c>
      <c r="B1472" s="133">
        <v>43192</v>
      </c>
      <c r="C1472" s="89">
        <f>LN('Historical Rates'!C1453/'Historical Rates'!C1452)</f>
        <v>-2.2280460474620382E-3</v>
      </c>
      <c r="E1472" s="89">
        <f>LN('Historical Rates'!E1453/'Historical Rates'!E1452)</f>
        <v>-7.6438967209547853E-4</v>
      </c>
      <c r="F1472" s="89">
        <f>LN('Historical Rates'!F1453/'Historical Rates'!F1452)</f>
        <v>3.6101122240995722E-3</v>
      </c>
      <c r="G1472" s="89">
        <f>LN('Historical Rates'!G1453/'Historical Rates'!G1452)</f>
        <v>2.7888165612294695E-3</v>
      </c>
      <c r="I1472" s="89">
        <f>LN('Historical Rates'!I1453/'Historical Rates'!I1452)</f>
        <v>3.3389012655146303E-3</v>
      </c>
      <c r="K1472" s="10">
        <f t="shared" si="207"/>
        <v>-8.5726311177337184E-4</v>
      </c>
      <c r="L1472" s="7">
        <f t="shared" si="203"/>
        <v>-784552.32756790856</v>
      </c>
      <c r="N1472" s="7">
        <f t="shared" si="204"/>
        <v>-62142.662082533985</v>
      </c>
      <c r="O1472" s="7">
        <f t="shared" si="204"/>
        <v>-2264.5150948109385</v>
      </c>
      <c r="P1472" s="7">
        <f t="shared" si="204"/>
        <v>366753.3644129184</v>
      </c>
      <c r="R1472" s="7">
        <f t="shared" si="205"/>
        <v>0</v>
      </c>
      <c r="S1472" s="163">
        <f t="shared" si="206"/>
        <v>-482206.14033233508</v>
      </c>
    </row>
    <row r="1473" spans="1:19" ht="15.75" thickBot="1" x14ac:dyDescent="0.3">
      <c r="A1473" s="8">
        <v>197</v>
      </c>
      <c r="B1473" s="133">
        <v>43193</v>
      </c>
      <c r="C1473" s="89">
        <f>LN('Historical Rates'!C1454/'Historical Rates'!C1453)</f>
        <v>2.9174203109681245E-3</v>
      </c>
      <c r="E1473" s="89">
        <f>LN('Historical Rates'!E1454/'Historical Rates'!E1453)</f>
        <v>3.2319250434907501E-3</v>
      </c>
      <c r="F1473" s="89">
        <f>LN('Historical Rates'!F1454/'Historical Rates'!F1453)</f>
        <v>1.8001805041478473E-3</v>
      </c>
      <c r="G1473" s="89">
        <f>LN('Historical Rates'!G1454/'Historical Rates'!G1453)</f>
        <v>3.0199308334654252E-3</v>
      </c>
      <c r="I1473" s="89">
        <f>LN('Historical Rates'!I1454/'Historical Rates'!I1453)</f>
        <v>0</v>
      </c>
      <c r="K1473" s="10">
        <f t="shared" si="207"/>
        <v>2.9974716286985722E-3</v>
      </c>
      <c r="L1473" s="7">
        <f t="shared" si="203"/>
        <v>1027298.739211956</v>
      </c>
      <c r="N1473" s="7">
        <f t="shared" si="204"/>
        <v>262746.12698932178</v>
      </c>
      <c r="O1473" s="7">
        <f t="shared" si="204"/>
        <v>-1129.1992248368201</v>
      </c>
      <c r="P1473" s="7">
        <f t="shared" si="204"/>
        <v>397146.87902580207</v>
      </c>
      <c r="R1473" s="7">
        <f t="shared" si="205"/>
        <v>0</v>
      </c>
      <c r="S1473" s="163">
        <f t="shared" si="206"/>
        <v>1686062.5460022429</v>
      </c>
    </row>
    <row r="1474" spans="1:19" ht="15.75" thickBot="1" x14ac:dyDescent="0.3">
      <c r="A1474" s="8">
        <v>198</v>
      </c>
      <c r="B1474" s="133">
        <v>43194</v>
      </c>
      <c r="C1474" s="89">
        <f>LN('Historical Rates'!C1455/'Historical Rates'!C1454)</f>
        <v>3.5334068437553692E-3</v>
      </c>
      <c r="E1474" s="89">
        <f>LN('Historical Rates'!E1455/'Historical Rates'!E1454)</f>
        <v>1.6754674918652405E-3</v>
      </c>
      <c r="F1474" s="89">
        <f>LN('Historical Rates'!F1455/'Historical Rates'!F1454)</f>
        <v>0</v>
      </c>
      <c r="G1474" s="89">
        <f>LN('Historical Rates'!G1455/'Historical Rates'!G1454)</f>
        <v>1.2233147383461987E-3</v>
      </c>
      <c r="I1474" s="89">
        <f>LN('Historical Rates'!I1455/'Historical Rates'!I1454)</f>
        <v>6.6445427186685108E-3</v>
      </c>
      <c r="K1474" s="10">
        <f t="shared" si="207"/>
        <v>2.7400967713434058E-3</v>
      </c>
      <c r="L1474" s="7">
        <f t="shared" si="203"/>
        <v>1244203.4430439142</v>
      </c>
      <c r="N1474" s="7">
        <f t="shared" si="204"/>
        <v>136210.64488198265</v>
      </c>
      <c r="O1474" s="7">
        <f t="shared" si="204"/>
        <v>0</v>
      </c>
      <c r="P1474" s="7">
        <f t="shared" si="204"/>
        <v>160876.40982258966</v>
      </c>
      <c r="R1474" s="7">
        <f t="shared" si="205"/>
        <v>0</v>
      </c>
      <c r="S1474" s="163">
        <f t="shared" si="206"/>
        <v>1541290.4977484865</v>
      </c>
    </row>
    <row r="1475" spans="1:19" ht="15.75" thickBot="1" x14ac:dyDescent="0.3">
      <c r="A1475" s="8">
        <v>199</v>
      </c>
      <c r="B1475" s="133">
        <v>43195</v>
      </c>
      <c r="C1475" s="89">
        <f>LN('Historical Rates'!C1456/'Historical Rates'!C1455)</f>
        <v>-1.5306523878743392E-3</v>
      </c>
      <c r="E1475" s="89">
        <f>LN('Historical Rates'!E1456/'Historical Rates'!E1455)</f>
        <v>-4.0665960222642161E-3</v>
      </c>
      <c r="F1475" s="89">
        <f>LN('Historical Rates'!F1456/'Historical Rates'!F1455)</f>
        <v>-5.4102927282474317E-3</v>
      </c>
      <c r="G1475" s="89">
        <f>LN('Historical Rates'!G1456/'Historical Rates'!G1455)</f>
        <v>-5.0820712650950081E-3</v>
      </c>
      <c r="I1475" s="89">
        <f>LN('Historical Rates'!I1456/'Historical Rates'!I1455)</f>
        <v>-3.3167526259940379E-3</v>
      </c>
      <c r="K1475" s="10">
        <f t="shared" si="207"/>
        <v>-2.728072495169799E-3</v>
      </c>
      <c r="L1475" s="7">
        <f t="shared" si="203"/>
        <v>-538982.0802725805</v>
      </c>
      <c r="N1475" s="7">
        <f t="shared" si="204"/>
        <v>-330602.45534842415</v>
      </c>
      <c r="O1475" s="7">
        <f t="shared" si="204"/>
        <v>3393.7143196477664</v>
      </c>
      <c r="P1475" s="7">
        <f t="shared" si="204"/>
        <v>-668336.0822549446</v>
      </c>
      <c r="R1475" s="7">
        <f t="shared" si="205"/>
        <v>0</v>
      </c>
      <c r="S1475" s="163">
        <f t="shared" si="206"/>
        <v>-1534526.9035563015</v>
      </c>
    </row>
    <row r="1476" spans="1:19" ht="15.75" thickBot="1" x14ac:dyDescent="0.3">
      <c r="A1476" s="8">
        <v>200</v>
      </c>
      <c r="B1476" s="133">
        <v>43196</v>
      </c>
      <c r="C1476" s="89">
        <f>LN('Historical Rates'!C1457/'Historical Rates'!C1456)</f>
        <v>-6.254300035003741E-4</v>
      </c>
      <c r="E1476" s="89">
        <f>LN('Historical Rates'!E1457/'Historical Rates'!E1456)</f>
        <v>-6.1141825459604343E-4</v>
      </c>
      <c r="F1476" s="89">
        <f>LN('Historical Rates'!F1457/'Historical Rates'!F1456)</f>
        <v>5.4102927282474794E-3</v>
      </c>
      <c r="G1476" s="89">
        <f>LN('Historical Rates'!G1457/'Historical Rates'!G1456)</f>
        <v>-1.9800204470838681E-3</v>
      </c>
      <c r="I1476" s="89">
        <f>LN('Historical Rates'!I1457/'Historical Rates'!I1456)</f>
        <v>-6.6666913581891222E-3</v>
      </c>
      <c r="K1476" s="10">
        <f t="shared" si="207"/>
        <v>-9.4884405625722166E-4</v>
      </c>
      <c r="L1476" s="7">
        <f t="shared" si="203"/>
        <v>-220229.99279389175</v>
      </c>
      <c r="N1476" s="7">
        <f t="shared" si="204"/>
        <v>-49706.529762883496</v>
      </c>
      <c r="O1476" s="7">
        <f t="shared" si="204"/>
        <v>-3393.7143196477964</v>
      </c>
      <c r="P1476" s="7">
        <f t="shared" si="204"/>
        <v>-260389.71894739402</v>
      </c>
      <c r="R1476" s="7">
        <f t="shared" si="205"/>
        <v>0</v>
      </c>
      <c r="S1476" s="163">
        <f t="shared" si="206"/>
        <v>-533719.95582381706</v>
      </c>
    </row>
    <row r="1477" spans="1:19" ht="15.75" thickBot="1" x14ac:dyDescent="0.3">
      <c r="A1477" s="8">
        <v>201</v>
      </c>
      <c r="B1477" s="133">
        <v>43199</v>
      </c>
      <c r="C1477" s="89">
        <f>LN('Historical Rates'!C1458/'Historical Rates'!C1457)</f>
        <v>-6.2564519681286196E-5</v>
      </c>
      <c r="E1477" s="89">
        <f>LN('Historical Rates'!E1458/'Historical Rates'!E1457)</f>
        <v>-2.8326823499207152E-3</v>
      </c>
      <c r="F1477" s="89">
        <f>LN('Historical Rates'!F1458/'Historical Rates'!F1457)</f>
        <v>-7.2202479734870201E-3</v>
      </c>
      <c r="G1477" s="89">
        <f>LN('Historical Rates'!G1458/'Historical Rates'!G1457)</f>
        <v>-2.6762506388571909E-3</v>
      </c>
      <c r="I1477" s="89">
        <f>LN('Historical Rates'!I1458/'Historical Rates'!I1457)</f>
        <v>-3.3500868852820854E-3</v>
      </c>
      <c r="K1477" s="10">
        <f t="shared" si="207"/>
        <v>-1.0662147318348839E-3</v>
      </c>
      <c r="L1477" s="7">
        <f t="shared" si="203"/>
        <v>-22030.576789485152</v>
      </c>
      <c r="N1477" s="7">
        <f t="shared" si="204"/>
        <v>-230288.85460437468</v>
      </c>
      <c r="O1477" s="7">
        <f t="shared" si="204"/>
        <v>4529.0449463292034</v>
      </c>
      <c r="P1477" s="7">
        <f t="shared" si="204"/>
        <v>-351949.97744146542</v>
      </c>
      <c r="R1477" s="7">
        <f t="shared" si="205"/>
        <v>0</v>
      </c>
      <c r="S1477" s="163">
        <f t="shared" si="206"/>
        <v>-599740.36388899607</v>
      </c>
    </row>
    <row r="1478" spans="1:19" ht="15.75" thickBot="1" x14ac:dyDescent="0.3">
      <c r="A1478" s="8">
        <v>202</v>
      </c>
      <c r="B1478" s="133">
        <v>43200</v>
      </c>
      <c r="C1478" s="89">
        <f>LN('Historical Rates'!C1459/'Historical Rates'!C1458)</f>
        <v>1.9689044566628547E-3</v>
      </c>
      <c r="E1478" s="89">
        <f>LN('Historical Rates'!E1459/'Historical Rates'!E1458)</f>
        <v>4.0042391261386956E-3</v>
      </c>
      <c r="F1478" s="89">
        <f>LN('Historical Rates'!F1459/'Historical Rates'!F1458)</f>
        <v>-2.3832475368098148E-2</v>
      </c>
      <c r="G1478" s="89">
        <f>LN('Historical Rates'!G1459/'Historical Rates'!G1458)</f>
        <v>4.2665769908700772E-3</v>
      </c>
      <c r="I1478" s="89">
        <f>LN('Historical Rates'!I1459/'Historical Rates'!I1458)</f>
        <v>3.3500868852820269E-3</v>
      </c>
      <c r="K1478" s="10">
        <f t="shared" si="207"/>
        <v>2.8353605627350204E-3</v>
      </c>
      <c r="L1478" s="7">
        <f t="shared" si="203"/>
        <v>693301.90728923434</v>
      </c>
      <c r="N1478" s="7">
        <f t="shared" si="204"/>
        <v>325533.02065313188</v>
      </c>
      <c r="O1478" s="7">
        <f t="shared" si="204"/>
        <v>14949.396824146925</v>
      </c>
      <c r="P1478" s="7">
        <f t="shared" si="204"/>
        <v>561091.57112811366</v>
      </c>
      <c r="R1478" s="7">
        <f t="shared" si="205"/>
        <v>0</v>
      </c>
      <c r="S1478" s="163">
        <f t="shared" si="206"/>
        <v>1594875.8958946269</v>
      </c>
    </row>
    <row r="1479" spans="1:19" ht="15.75" thickBot="1" x14ac:dyDescent="0.3">
      <c r="A1479" s="8">
        <v>203</v>
      </c>
      <c r="B1479" s="133">
        <v>43201</v>
      </c>
      <c r="C1479" s="89">
        <f>LN('Historical Rates'!C1460/'Historical Rates'!C1459)</f>
        <v>1.5736160915123164E-2</v>
      </c>
      <c r="E1479" s="89">
        <f>LN('Historical Rates'!E1460/'Historical Rates'!E1459)</f>
        <v>2.0133470822935467E-2</v>
      </c>
      <c r="F1479" s="89">
        <f>LN('Historical Rates'!F1460/'Historical Rates'!F1459)</f>
        <v>-3.3965529155630149E-2</v>
      </c>
      <c r="G1479" s="89">
        <f>LN('Historical Rates'!G1460/'Historical Rates'!G1459)</f>
        <v>2.0124150578675105E-2</v>
      </c>
      <c r="I1479" s="89">
        <f>LN('Historical Rates'!I1460/'Historical Rates'!I1459)</f>
        <v>1.6584128015535261E-2</v>
      </c>
      <c r="K1479" s="10">
        <f t="shared" si="207"/>
        <v>1.7503632490051151E-2</v>
      </c>
      <c r="L1479" s="7">
        <f t="shared" si="203"/>
        <v>5541107.0552182468</v>
      </c>
      <c r="N1479" s="7">
        <f t="shared" si="204"/>
        <v>1636792.7505723252</v>
      </c>
      <c r="O1479" s="7">
        <f t="shared" si="204"/>
        <v>21305.557473452125</v>
      </c>
      <c r="P1479" s="7">
        <f t="shared" si="204"/>
        <v>2646498.8889149036</v>
      </c>
      <c r="R1479" s="7">
        <f t="shared" si="205"/>
        <v>0</v>
      </c>
      <c r="S1479" s="163">
        <f t="shared" si="206"/>
        <v>9845704.252178926</v>
      </c>
    </row>
    <row r="1480" spans="1:19" ht="15.75" thickBot="1" x14ac:dyDescent="0.3">
      <c r="A1480" s="8">
        <v>204</v>
      </c>
      <c r="B1480" s="133">
        <v>43202</v>
      </c>
      <c r="C1480" s="89">
        <f>LN('Historical Rates'!C1461/'Historical Rates'!C1460)</f>
        <v>1.67927755677162E-2</v>
      </c>
      <c r="E1480" s="89">
        <f>LN('Historical Rates'!E1461/'Historical Rates'!E1460)</f>
        <v>2.1397921517555072E-2</v>
      </c>
      <c r="F1480" s="89">
        <f>LN('Historical Rates'!F1461/'Historical Rates'!F1460)</f>
        <v>-1.1583141089630647E-2</v>
      </c>
      <c r="G1480" s="89">
        <f>LN('Historical Rates'!G1461/'Historical Rates'!G1460)</f>
        <v>1.5222503207200935E-2</v>
      </c>
      <c r="I1480" s="89">
        <f>LN('Historical Rates'!I1461/'Historical Rates'!I1460)</f>
        <v>1.6313575491523787E-2</v>
      </c>
      <c r="K1480" s="10">
        <f t="shared" si="207"/>
        <v>1.7176889593652152E-2</v>
      </c>
      <c r="L1480" s="7">
        <f t="shared" si="203"/>
        <v>5913168.254751578</v>
      </c>
      <c r="N1480" s="7">
        <f t="shared" si="204"/>
        <v>1739588.9226089835</v>
      </c>
      <c r="O1480" s="7">
        <f t="shared" si="204"/>
        <v>7265.7569112926158</v>
      </c>
      <c r="P1480" s="7">
        <f t="shared" si="204"/>
        <v>2001890.1004970081</v>
      </c>
      <c r="R1480" s="7">
        <f t="shared" si="205"/>
        <v>0</v>
      </c>
      <c r="S1480" s="163">
        <f t="shared" si="206"/>
        <v>9661913.0347688626</v>
      </c>
    </row>
    <row r="1481" spans="1:19" ht="15.75" thickBot="1" x14ac:dyDescent="0.3">
      <c r="A1481" s="8">
        <v>205</v>
      </c>
      <c r="B1481" s="133">
        <v>43203</v>
      </c>
      <c r="C1481" s="89">
        <f>LN('Historical Rates'!C1462/'Historical Rates'!C1461)</f>
        <v>-3.8456344991102979E-3</v>
      </c>
      <c r="E1481" s="89">
        <f>LN('Historical Rates'!E1462/'Historical Rates'!E1461)</f>
        <v>-7.0818875443489637E-3</v>
      </c>
      <c r="F1481" s="89">
        <f>LN('Historical Rates'!F1462/'Historical Rates'!F1461)</f>
        <v>3.2476588677908182E-2</v>
      </c>
      <c r="G1481" s="89">
        <f>LN('Historical Rates'!G1462/'Historical Rates'!G1461)</f>
        <v>-8.8370099225878879E-3</v>
      </c>
      <c r="I1481" s="89">
        <f>LN('Historical Rates'!I1462/'Historical Rates'!I1461)</f>
        <v>-3.2414939241709557E-3</v>
      </c>
      <c r="K1481" s="10">
        <f t="shared" si="207"/>
        <v>-5.5332022783038896E-3</v>
      </c>
      <c r="L1481" s="7">
        <f t="shared" si="203"/>
        <v>-1354146.832238591</v>
      </c>
      <c r="N1481" s="7">
        <f t="shared" si="204"/>
        <v>-575736.90571791702</v>
      </c>
      <c r="O1481" s="7">
        <f t="shared" si="204"/>
        <v>-20371.589779991464</v>
      </c>
      <c r="P1481" s="7">
        <f t="shared" si="204"/>
        <v>-1162142.8119426514</v>
      </c>
      <c r="R1481" s="7">
        <f t="shared" si="205"/>
        <v>0</v>
      </c>
      <c r="S1481" s="163">
        <f t="shared" si="206"/>
        <v>-3112398.1396791507</v>
      </c>
    </row>
    <row r="1482" spans="1:19" ht="15.75" thickBot="1" x14ac:dyDescent="0.3">
      <c r="A1482" s="8">
        <v>206</v>
      </c>
      <c r="B1482" s="133">
        <v>43206</v>
      </c>
      <c r="C1482" s="89">
        <f>LN('Historical Rates'!C1463/'Historical Rates'!C1462)</f>
        <v>-7.0635093499885754E-3</v>
      </c>
      <c r="E1482" s="89">
        <f>LN('Historical Rates'!E1463/'Historical Rates'!E1462)</f>
        <v>-7.2314747170873417E-3</v>
      </c>
      <c r="F1482" s="89">
        <f>LN('Historical Rates'!F1463/'Historical Rates'!F1462)</f>
        <v>0</v>
      </c>
      <c r="G1482" s="89">
        <f>LN('Historical Rates'!G1463/'Historical Rates'!G1462)</f>
        <v>-6.0329357700172996E-3</v>
      </c>
      <c r="I1482" s="89">
        <f>LN('Historical Rates'!I1463/'Historical Rates'!I1462)</f>
        <v>-1.3072081567352775E-2</v>
      </c>
      <c r="K1482" s="10">
        <f t="shared" si="207"/>
        <v>-6.8774385320804895E-3</v>
      </c>
      <c r="L1482" s="7">
        <f t="shared" si="203"/>
        <v>-2487243.3438454964</v>
      </c>
      <c r="N1482" s="7">
        <f t="shared" si="204"/>
        <v>-587897.90875957184</v>
      </c>
      <c r="O1482" s="7">
        <f t="shared" si="204"/>
        <v>0</v>
      </c>
      <c r="P1482" s="7">
        <f t="shared" si="204"/>
        <v>-793382.94303783285</v>
      </c>
      <c r="R1482" s="7">
        <f t="shared" si="205"/>
        <v>0</v>
      </c>
      <c r="S1482" s="163">
        <f t="shared" si="206"/>
        <v>-3868524.1956429016</v>
      </c>
    </row>
    <row r="1483" spans="1:19" ht="15.75" thickBot="1" x14ac:dyDescent="0.3">
      <c r="A1483" s="8">
        <v>207</v>
      </c>
      <c r="B1483" s="133">
        <v>43207</v>
      </c>
      <c r="C1483" s="89">
        <f>LN('Historical Rates'!C1464/'Historical Rates'!C1463)</f>
        <v>8.3066306537480806E-3</v>
      </c>
      <c r="E1483" s="89">
        <f>LN('Historical Rates'!E1464/'Historical Rates'!E1463)</f>
        <v>1.049684386741761E-2</v>
      </c>
      <c r="F1483" s="89">
        <f>LN('Historical Rates'!F1464/'Historical Rates'!F1463)</f>
        <v>3.7523496185503718E-3</v>
      </c>
      <c r="G1483" s="89">
        <f>LN('Historical Rates'!G1464/'Historical Rates'!G1463)</f>
        <v>9.7633046807387349E-3</v>
      </c>
      <c r="I1483" s="89">
        <f>LN('Historical Rates'!I1464/'Historical Rates'!I1463)</f>
        <v>1.3072081567352701E-2</v>
      </c>
      <c r="K1483" s="10">
        <f t="shared" si="207"/>
        <v>8.9955410350381574E-3</v>
      </c>
      <c r="L1483" s="7">
        <f t="shared" si="203"/>
        <v>2924978.3329516361</v>
      </c>
      <c r="N1483" s="7">
        <f t="shared" si="204"/>
        <v>853362.94458014844</v>
      </c>
      <c r="O1483" s="7">
        <f t="shared" si="204"/>
        <v>-2353.7363452280915</v>
      </c>
      <c r="P1483" s="7">
        <f t="shared" si="204"/>
        <v>1283958.5397007028</v>
      </c>
      <c r="R1483" s="7">
        <f t="shared" si="205"/>
        <v>0</v>
      </c>
      <c r="S1483" s="163">
        <f t="shared" si="206"/>
        <v>5059946.080887259</v>
      </c>
    </row>
    <row r="1484" spans="1:19" ht="15.75" thickBot="1" x14ac:dyDescent="0.3">
      <c r="A1484" s="8">
        <v>208</v>
      </c>
      <c r="B1484" s="133">
        <v>43208</v>
      </c>
      <c r="C1484" s="89">
        <f>LN('Historical Rates'!C1465/'Historical Rates'!C1464)</f>
        <v>-5.7738635501096841E-3</v>
      </c>
      <c r="E1484" s="89">
        <f>LN('Historical Rates'!E1465/'Historical Rates'!E1464)</f>
        <v>-4.9636429805218554E-3</v>
      </c>
      <c r="F1484" s="89">
        <f>LN('Historical Rates'!F1465/'Historical Rates'!F1464)</f>
        <v>0</v>
      </c>
      <c r="G1484" s="89">
        <f>LN('Historical Rates'!G1465/'Historical Rates'!G1464)</f>
        <v>-7.8557752326176948E-3</v>
      </c>
      <c r="I1484" s="89">
        <f>LN('Historical Rates'!I1465/'Historical Rates'!I1464)</f>
        <v>-3.2520353863773432E-3</v>
      </c>
      <c r="K1484" s="10">
        <f t="shared" si="207"/>
        <v>-6.168513842413308E-3</v>
      </c>
      <c r="L1484" s="7">
        <f t="shared" si="203"/>
        <v>-2033125.8828595828</v>
      </c>
      <c r="N1484" s="7">
        <f t="shared" si="204"/>
        <v>-403529.76982449734</v>
      </c>
      <c r="O1484" s="7">
        <f t="shared" si="204"/>
        <v>0</v>
      </c>
      <c r="P1484" s="7">
        <f t="shared" si="204"/>
        <v>-1033102.0106120026</v>
      </c>
      <c r="R1484" s="7">
        <f t="shared" si="205"/>
        <v>0</v>
      </c>
      <c r="S1484" s="163">
        <f t="shared" si="206"/>
        <v>-3469757.6632960825</v>
      </c>
    </row>
    <row r="1485" spans="1:19" ht="15.75" thickBot="1" x14ac:dyDescent="0.3">
      <c r="A1485" s="8">
        <v>209</v>
      </c>
      <c r="B1485" s="133">
        <v>43209</v>
      </c>
      <c r="C1485" s="89">
        <f>LN('Historical Rates'!C1466/'Historical Rates'!C1465)</f>
        <v>-7.6220677785735413E-4</v>
      </c>
      <c r="E1485" s="89">
        <f>LN('Historical Rates'!E1466/'Historical Rates'!E1465)</f>
        <v>-1.2571021756812202E-3</v>
      </c>
      <c r="F1485" s="89">
        <f>LN('Historical Rates'!F1466/'Historical Rates'!F1465)</f>
        <v>-3.7523496185503527E-3</v>
      </c>
      <c r="G1485" s="89">
        <f>LN('Historical Rates'!G1466/'Historical Rates'!G1465)</f>
        <v>-6.9727698328814905E-3</v>
      </c>
      <c r="I1485" s="89">
        <f>LN('Historical Rates'!I1466/'Historical Rates'!I1465)</f>
        <v>-3.2626456348162714E-3</v>
      </c>
      <c r="K1485" s="10">
        <f t="shared" si="207"/>
        <v>-2.2848505999738125E-3</v>
      </c>
      <c r="L1485" s="7">
        <f t="shared" si="203"/>
        <v>-268392.61349072796</v>
      </c>
      <c r="N1485" s="7">
        <f t="shared" si="204"/>
        <v>-102198.75877236937</v>
      </c>
      <c r="O1485" s="7">
        <f t="shared" si="204"/>
        <v>2353.7363452280797</v>
      </c>
      <c r="P1485" s="7">
        <f t="shared" si="204"/>
        <v>-916979.20581724867</v>
      </c>
      <c r="R1485" s="7">
        <f t="shared" si="205"/>
        <v>0</v>
      </c>
      <c r="S1485" s="163">
        <f t="shared" si="206"/>
        <v>-1285216.8417351178</v>
      </c>
    </row>
    <row r="1486" spans="1:19" ht="15.75" thickBot="1" x14ac:dyDescent="0.3">
      <c r="A1486" s="8">
        <v>210</v>
      </c>
      <c r="B1486" s="133">
        <v>43210</v>
      </c>
      <c r="C1486" s="89">
        <f>LN('Historical Rates'!C1467/'Historical Rates'!C1466)</f>
        <v>-6.3641863369100536E-3</v>
      </c>
      <c r="E1486" s="89">
        <f>LN('Historical Rates'!E1467/'Historical Rates'!E1466)</f>
        <v>-6.185229645010921E-3</v>
      </c>
      <c r="F1486" s="89">
        <f>LN('Historical Rates'!F1467/'Historical Rates'!F1466)</f>
        <v>1.8779348242001143E-3</v>
      </c>
      <c r="G1486" s="89">
        <f>LN('Historical Rates'!G1467/'Historical Rates'!G1466)</f>
        <v>-6.9919995693524042E-3</v>
      </c>
      <c r="I1486" s="89">
        <f>LN('Historical Rates'!I1467/'Historical Rates'!I1466)</f>
        <v>-9.8522964430117071E-3</v>
      </c>
      <c r="K1486" s="10">
        <f t="shared" si="207"/>
        <v>-6.5147628977381862E-3</v>
      </c>
      <c r="L1486" s="7">
        <f t="shared" si="203"/>
        <v>-2240993.7215553606</v>
      </c>
      <c r="N1486" s="7">
        <f t="shared" si="204"/>
        <v>-502841.22060295806</v>
      </c>
      <c r="O1486" s="7">
        <f t="shared" si="204"/>
        <v>-1177.9721771760057</v>
      </c>
      <c r="P1486" s="7">
        <f t="shared" si="204"/>
        <v>-919508.0815581372</v>
      </c>
      <c r="R1486" s="7">
        <f t="shared" si="205"/>
        <v>0</v>
      </c>
      <c r="S1486" s="163">
        <f t="shared" si="206"/>
        <v>-3664520.9958936316</v>
      </c>
    </row>
    <row r="1487" spans="1:19" ht="15.75" thickBot="1" x14ac:dyDescent="0.3">
      <c r="A1487" s="8">
        <v>211</v>
      </c>
      <c r="B1487" s="133">
        <v>43213</v>
      </c>
      <c r="C1487" s="89">
        <f>LN('Historical Rates'!C1468/'Historical Rates'!C1467)</f>
        <v>1.1657158200859199E-3</v>
      </c>
      <c r="E1487" s="89">
        <f>LN('Historical Rates'!E1468/'Historical Rates'!E1467)</f>
        <v>-4.2029930435377198E-3</v>
      </c>
      <c r="F1487" s="89">
        <f>LN('Historical Rates'!F1468/'Historical Rates'!F1467)</f>
        <v>-3.7594029239058128E-3</v>
      </c>
      <c r="G1487" s="89">
        <f>LN('Historical Rates'!G1468/'Historical Rates'!G1467)</f>
        <v>-4.1710175173383006E-3</v>
      </c>
      <c r="I1487" s="89">
        <f>LN('Historical Rates'!I1468/'Historical Rates'!I1467)</f>
        <v>0</v>
      </c>
      <c r="K1487" s="10">
        <f t="shared" si="207"/>
        <v>-8.4868167893758205E-4</v>
      </c>
      <c r="L1487" s="7">
        <f t="shared" si="203"/>
        <v>410478.5271260083</v>
      </c>
      <c r="N1487" s="7">
        <f t="shared" si="204"/>
        <v>-341691.13735380425</v>
      </c>
      <c r="O1487" s="7">
        <f t="shared" si="204"/>
        <v>2358.1606720783993</v>
      </c>
      <c r="P1487" s="7">
        <f t="shared" si="204"/>
        <v>-548524.6784516531</v>
      </c>
      <c r="R1487" s="7">
        <f t="shared" si="205"/>
        <v>0</v>
      </c>
      <c r="S1487" s="163">
        <f t="shared" si="206"/>
        <v>-477379.12800737063</v>
      </c>
    </row>
    <row r="1488" spans="1:19" ht="15.75" thickBot="1" x14ac:dyDescent="0.3">
      <c r="A1488" s="8">
        <v>212</v>
      </c>
      <c r="B1488" s="133">
        <v>43214</v>
      </c>
      <c r="C1488" s="89">
        <f>LN('Historical Rates'!C1469/'Historical Rates'!C1468)</f>
        <v>1.0724847432875516E-3</v>
      </c>
      <c r="E1488" s="89">
        <f>LN('Historical Rates'!E1469/'Historical Rates'!E1468)</f>
        <v>-4.7965317171881064E-3</v>
      </c>
      <c r="F1488" s="89">
        <f>LN('Historical Rates'!F1469/'Historical Rates'!F1468)</f>
        <v>-9.46080850422896E-3</v>
      </c>
      <c r="G1488" s="89">
        <f>LN('Historical Rates'!G1469/'Historical Rates'!G1468)</f>
        <v>-2.0023018210412421E-3</v>
      </c>
      <c r="I1488" s="89">
        <f>LN('Historical Rates'!I1469/'Historical Rates'!I1468)</f>
        <v>-3.3057881344994329E-3</v>
      </c>
      <c r="K1488" s="10">
        <f t="shared" si="207"/>
        <v>-4.7943557455473284E-4</v>
      </c>
      <c r="L1488" s="7">
        <f t="shared" si="203"/>
        <v>377649.46670908324</v>
      </c>
      <c r="N1488" s="7">
        <f t="shared" si="204"/>
        <v>-389944.10907234979</v>
      </c>
      <c r="O1488" s="7">
        <f t="shared" si="204"/>
        <v>5934.4813504476997</v>
      </c>
      <c r="P1488" s="7">
        <f t="shared" si="204"/>
        <v>-263319.91126488609</v>
      </c>
      <c r="R1488" s="7">
        <f t="shared" si="205"/>
        <v>0</v>
      </c>
      <c r="S1488" s="163">
        <f t="shared" si="206"/>
        <v>-269680.07227770495</v>
      </c>
    </row>
    <row r="1489" spans="1:19" ht="15.75" thickBot="1" x14ac:dyDescent="0.3">
      <c r="A1489" s="8">
        <v>213</v>
      </c>
      <c r="B1489" s="133">
        <v>43215</v>
      </c>
      <c r="C1489" s="89">
        <f>LN('Historical Rates'!C1470/'Historical Rates'!C1469)</f>
        <v>-2.2075064152103467E-3</v>
      </c>
      <c r="E1489" s="89">
        <f>LN('Historical Rates'!E1470/'Historical Rates'!E1469)</f>
        <v>-3.7633643694201992E-3</v>
      </c>
      <c r="F1489" s="89">
        <f>LN('Historical Rates'!F1470/'Historical Rates'!F1469)</f>
        <v>5.6872191205895144E-3</v>
      </c>
      <c r="G1489" s="89">
        <f>LN('Historical Rates'!G1470/'Historical Rates'!G1469)</f>
        <v>-2.6359948165417513E-3</v>
      </c>
      <c r="I1489" s="89">
        <f>LN('Historical Rates'!I1470/'Historical Rates'!I1469)</f>
        <v>-9.9834439841831497E-3</v>
      </c>
      <c r="K1489" s="10">
        <f t="shared" si="207"/>
        <v>-2.5484564810580312E-3</v>
      </c>
      <c r="L1489" s="7">
        <f t="shared" si="203"/>
        <v>-777319.79469058791</v>
      </c>
      <c r="N1489" s="7">
        <f t="shared" si="204"/>
        <v>-305950.60195046215</v>
      </c>
      <c r="O1489" s="7">
        <f t="shared" si="204"/>
        <v>-3567.4219377721847</v>
      </c>
      <c r="P1489" s="7">
        <f t="shared" si="204"/>
        <v>-346655.99056665739</v>
      </c>
      <c r="R1489" s="7">
        <f t="shared" si="205"/>
        <v>0</v>
      </c>
      <c r="S1489" s="163">
        <f t="shared" si="206"/>
        <v>-1433493.8091454795</v>
      </c>
    </row>
    <row r="1490" spans="1:19" ht="15.75" thickBot="1" x14ac:dyDescent="0.3">
      <c r="A1490" s="8">
        <v>214</v>
      </c>
      <c r="B1490" s="133">
        <v>43216</v>
      </c>
      <c r="C1490" s="89">
        <f>LN('Historical Rates'!C1471/'Historical Rates'!C1470)</f>
        <v>1.4722122644348524E-3</v>
      </c>
      <c r="E1490" s="89">
        <f>LN('Historical Rates'!E1471/'Historical Rates'!E1470)</f>
        <v>9.798380282713137E-4</v>
      </c>
      <c r="F1490" s="89">
        <f>LN('Historical Rates'!F1471/'Historical Rates'!F1470)</f>
        <v>0</v>
      </c>
      <c r="G1490" s="89">
        <f>LN('Historical Rates'!G1471/'Historical Rates'!G1470)</f>
        <v>-3.5154701709852088E-3</v>
      </c>
      <c r="I1490" s="89">
        <f>LN('Historical Rates'!I1471/'Historical Rates'!I1470)</f>
        <v>0</v>
      </c>
      <c r="K1490" s="10">
        <f t="shared" si="207"/>
        <v>2.4133059745462158E-4</v>
      </c>
      <c r="L1490" s="7">
        <f t="shared" si="203"/>
        <v>518403.80949580186</v>
      </c>
      <c r="N1490" s="7">
        <f t="shared" si="204"/>
        <v>79657.988208499766</v>
      </c>
      <c r="O1490" s="7">
        <f t="shared" si="204"/>
        <v>0</v>
      </c>
      <c r="P1490" s="7">
        <f t="shared" si="204"/>
        <v>-462314.56404349557</v>
      </c>
      <c r="R1490" s="7">
        <f t="shared" si="205"/>
        <v>0</v>
      </c>
      <c r="S1490" s="163">
        <f t="shared" si="206"/>
        <v>135747.23366080609</v>
      </c>
    </row>
    <row r="1491" spans="1:19" ht="15.75" thickBot="1" x14ac:dyDescent="0.3">
      <c r="A1491" s="8">
        <v>215</v>
      </c>
      <c r="B1491" s="133">
        <v>43217</v>
      </c>
      <c r="C1491" s="89">
        <f>LN('Historical Rates'!C1472/'Historical Rates'!C1471)</f>
        <v>5.0137677637025367E-3</v>
      </c>
      <c r="E1491" s="89">
        <f>LN('Historical Rates'!E1472/'Historical Rates'!E1471)</f>
        <v>2.7334411963922996E-3</v>
      </c>
      <c r="F1491" s="89">
        <f>LN('Historical Rates'!F1472/'Historical Rates'!F1471)</f>
        <v>-1.1406967793376365E-2</v>
      </c>
      <c r="G1491" s="89">
        <f>LN('Historical Rates'!G1472/'Historical Rates'!G1471)</f>
        <v>3.1854817175866338E-3</v>
      </c>
      <c r="I1491" s="89">
        <f>LN('Historical Rates'!I1472/'Historical Rates'!I1471)</f>
        <v>3.3389012655146303E-3</v>
      </c>
      <c r="K1491" s="10">
        <f t="shared" si="207"/>
        <v>4.291187126112584E-3</v>
      </c>
      <c r="L1491" s="7">
        <f t="shared" si="203"/>
        <v>1765476.6037616166</v>
      </c>
      <c r="N1491" s="7">
        <f t="shared" si="204"/>
        <v>222220.83682034203</v>
      </c>
      <c r="O1491" s="7">
        <f t="shared" si="204"/>
        <v>7155.2486877511928</v>
      </c>
      <c r="P1491" s="7">
        <f t="shared" si="204"/>
        <v>418918.24419089529</v>
      </c>
      <c r="R1491" s="7">
        <f t="shared" si="205"/>
        <v>0</v>
      </c>
      <c r="S1491" s="163">
        <f t="shared" si="206"/>
        <v>2413770.9334606053</v>
      </c>
    </row>
    <row r="1492" spans="1:19" ht="15.75" thickBot="1" x14ac:dyDescent="0.3">
      <c r="A1492" s="8">
        <v>216</v>
      </c>
      <c r="B1492" s="133">
        <v>43222</v>
      </c>
      <c r="C1492" s="89">
        <f>LN('Historical Rates'!C1473/'Historical Rates'!C1472)</f>
        <v>-2.0452714060728884E-3</v>
      </c>
      <c r="E1492" s="89">
        <f>LN('Historical Rates'!E1473/'Historical Rates'!E1472)</f>
        <v>-6.0788933739578032E-3</v>
      </c>
      <c r="F1492" s="89">
        <f>LN('Historical Rates'!F1473/'Historical Rates'!F1472)</f>
        <v>9.5148196413384883E-3</v>
      </c>
      <c r="G1492" s="89">
        <f>LN('Historical Rates'!G1473/'Historical Rates'!G1472)</f>
        <v>-5.8981242876095293E-3</v>
      </c>
      <c r="I1492" s="89">
        <f>LN('Historical Rates'!I1473/'Historical Rates'!I1472)</f>
        <v>0</v>
      </c>
      <c r="K1492" s="10">
        <f t="shared" si="207"/>
        <v>-3.5484969727178463E-3</v>
      </c>
      <c r="L1492" s="7">
        <f t="shared" si="203"/>
        <v>-720192.67463991384</v>
      </c>
      <c r="N1492" s="7">
        <f t="shared" si="204"/>
        <v>-494196.39035419817</v>
      </c>
      <c r="O1492" s="7">
        <f t="shared" si="204"/>
        <v>-5968.3609164223935</v>
      </c>
      <c r="P1492" s="7">
        <f t="shared" si="204"/>
        <v>-775654.07358765078</v>
      </c>
      <c r="R1492" s="7">
        <f t="shared" si="205"/>
        <v>0</v>
      </c>
      <c r="S1492" s="163">
        <f t="shared" si="206"/>
        <v>-1996011.4994981852</v>
      </c>
    </row>
    <row r="1493" spans="1:19" ht="15.75" thickBot="1" x14ac:dyDescent="0.3">
      <c r="A1493" s="8">
        <v>217</v>
      </c>
      <c r="B1493" s="133">
        <v>43223</v>
      </c>
      <c r="C1493" s="89">
        <f>LN('Historical Rates'!C1474/'Historical Rates'!C1473)</f>
        <v>8.3379461810674464E-3</v>
      </c>
      <c r="E1493" s="89">
        <f>LN('Historical Rates'!E1474/'Historical Rates'!E1473)</f>
        <v>-2.2702057979454796E-3</v>
      </c>
      <c r="F1493" s="89">
        <f>LN('Historical Rates'!F1474/'Historical Rates'!F1473)</f>
        <v>-1.9121041446778512E-2</v>
      </c>
      <c r="G1493" s="89">
        <f>LN('Historical Rates'!G1474/'Historical Rates'!G1473)</f>
        <v>9.6533839587942835E-4</v>
      </c>
      <c r="I1493" s="89">
        <f>LN('Historical Rates'!I1474/'Historical Rates'!I1473)</f>
        <v>0</v>
      </c>
      <c r="K1493" s="10">
        <f t="shared" si="207"/>
        <v>5.1385149947287814E-3</v>
      </c>
      <c r="L1493" s="7">
        <f t="shared" si="203"/>
        <v>2936005.3356814096</v>
      </c>
      <c r="N1493" s="7">
        <f t="shared" si="204"/>
        <v>-184561.14323574185</v>
      </c>
      <c r="O1493" s="7">
        <f t="shared" si="204"/>
        <v>11994.055668320758</v>
      </c>
      <c r="P1493" s="7">
        <f t="shared" si="204"/>
        <v>126950.30193368779</v>
      </c>
      <c r="R1493" s="7">
        <f t="shared" si="205"/>
        <v>0</v>
      </c>
      <c r="S1493" s="163">
        <f t="shared" si="206"/>
        <v>2890388.5500476765</v>
      </c>
    </row>
    <row r="1494" spans="1:19" ht="15.75" thickBot="1" x14ac:dyDescent="0.3">
      <c r="A1494" s="8">
        <v>218</v>
      </c>
      <c r="B1494" s="133">
        <v>43224</v>
      </c>
      <c r="C1494" s="89">
        <f>LN('Historical Rates'!C1475/'Historical Rates'!C1474)</f>
        <v>2.209744962381353E-3</v>
      </c>
      <c r="E1494" s="89">
        <f>LN('Historical Rates'!E1475/'Historical Rates'!E1474)</f>
        <v>1.4636118490403765E-3</v>
      </c>
      <c r="F1494" s="89">
        <f>LN('Historical Rates'!F1475/'Historical Rates'!F1474)</f>
        <v>7.6923456231556449E-3</v>
      </c>
      <c r="G1494" s="89">
        <f>LN('Historical Rates'!G1475/'Historical Rates'!G1474)</f>
        <v>3.0147724075189609E-4</v>
      </c>
      <c r="I1494" s="89">
        <f>LN('Historical Rates'!I1475/'Historical Rates'!I1474)</f>
        <v>6.6445427186685108E-3</v>
      </c>
      <c r="K1494" s="10">
        <f t="shared" si="207"/>
        <v>1.6567565145751142E-3</v>
      </c>
      <c r="L1494" s="7">
        <f t="shared" si="203"/>
        <v>778108.04473388672</v>
      </c>
      <c r="N1494" s="7">
        <f t="shared" si="204"/>
        <v>118987.39592539669</v>
      </c>
      <c r="O1494" s="7">
        <f t="shared" si="204"/>
        <v>-4825.1776390368414</v>
      </c>
      <c r="P1494" s="7">
        <f t="shared" si="204"/>
        <v>39646.850164622047</v>
      </c>
      <c r="R1494" s="7">
        <f t="shared" si="205"/>
        <v>0</v>
      </c>
      <c r="S1494" s="163">
        <f t="shared" si="206"/>
        <v>931917.11318486871</v>
      </c>
    </row>
    <row r="1495" spans="1:19" ht="15.75" thickBot="1" x14ac:dyDescent="0.3">
      <c r="A1495" s="8">
        <v>219</v>
      </c>
      <c r="B1495" s="133">
        <v>43230</v>
      </c>
      <c r="C1495" s="89">
        <f>LN('Historical Rates'!C1476/'Historical Rates'!C1475)</f>
        <v>-5.6703761860981625E-3</v>
      </c>
      <c r="E1495" s="89">
        <f>LN('Historical Rates'!E1476/'Historical Rates'!E1475)</f>
        <v>-8.432457760694366E-3</v>
      </c>
      <c r="F1495" s="89">
        <f>LN('Historical Rates'!F1476/'Historical Rates'!F1475)</f>
        <v>7.6336248550712051E-3</v>
      </c>
      <c r="G1495" s="89">
        <f>LN('Historical Rates'!G1476/'Historical Rates'!G1475)</f>
        <v>-8.4759096803099839E-3</v>
      </c>
      <c r="I1495" s="89">
        <f>LN('Historical Rates'!I1476/'Historical Rates'!I1475)</f>
        <v>-3.3167526259940379E-3</v>
      </c>
      <c r="K1495" s="10">
        <f t="shared" si="207"/>
        <v>-6.7585731681068465E-3</v>
      </c>
      <c r="L1495" s="7">
        <f t="shared" si="203"/>
        <v>-1996685.3198821743</v>
      </c>
      <c r="N1495" s="7">
        <f t="shared" si="204"/>
        <v>-685534.34495203046</v>
      </c>
      <c r="O1495" s="7">
        <f t="shared" si="204"/>
        <v>-4788.3438628405147</v>
      </c>
      <c r="P1495" s="7">
        <f t="shared" si="204"/>
        <v>-1114655.0242599233</v>
      </c>
      <c r="R1495" s="7">
        <f t="shared" si="205"/>
        <v>0</v>
      </c>
      <c r="S1495" s="163">
        <f t="shared" si="206"/>
        <v>-3801663.0329569681</v>
      </c>
    </row>
    <row r="1496" spans="1:19" ht="15.75" thickBot="1" x14ac:dyDescent="0.3">
      <c r="A1496" s="8">
        <v>220</v>
      </c>
      <c r="B1496" s="133">
        <v>43231</v>
      </c>
      <c r="C1496" s="89">
        <f>LN('Historical Rates'!C1477/'Historical Rates'!C1476)</f>
        <v>-3.7167968696134404E-3</v>
      </c>
      <c r="E1496" s="89">
        <f>LN('Historical Rates'!E1477/'Historical Rates'!E1476)</f>
        <v>-1.0429542391496542E-2</v>
      </c>
      <c r="F1496" s="89">
        <f>LN('Historical Rates'!F1477/'Historical Rates'!F1476)</f>
        <v>0</v>
      </c>
      <c r="G1496" s="89">
        <f>LN('Historical Rates'!G1477/'Historical Rates'!G1476)</f>
        <v>-6.802228555705986E-3</v>
      </c>
      <c r="I1496" s="89">
        <f>LN('Historical Rates'!I1477/'Historical Rates'!I1476)</f>
        <v>-6.6666913581891222E-3</v>
      </c>
      <c r="K1496" s="10">
        <f t="shared" si="207"/>
        <v>-5.4244452770525137E-3</v>
      </c>
      <c r="L1496" s="7">
        <f t="shared" si="203"/>
        <v>-1308779.7886735662</v>
      </c>
      <c r="N1496" s="7">
        <f t="shared" si="204"/>
        <v>-847891.52989664872</v>
      </c>
      <c r="O1496" s="7">
        <f t="shared" si="204"/>
        <v>0</v>
      </c>
      <c r="P1496" s="7">
        <f t="shared" si="204"/>
        <v>-894551.56104314479</v>
      </c>
      <c r="R1496" s="7">
        <f t="shared" si="205"/>
        <v>0</v>
      </c>
      <c r="S1496" s="163">
        <f t="shared" si="206"/>
        <v>-3051222.8796133595</v>
      </c>
    </row>
    <row r="1497" spans="1:19" ht="15.75" thickBot="1" x14ac:dyDescent="0.3">
      <c r="A1497" s="8">
        <v>221</v>
      </c>
      <c r="B1497" s="133">
        <v>43234</v>
      </c>
      <c r="C1497" s="89">
        <f>LN('Historical Rates'!C1478/'Historical Rates'!C1477)</f>
        <v>-3.7612997877948693E-3</v>
      </c>
      <c r="E1497" s="89">
        <f>LN('Historical Rates'!E1478/'Historical Rates'!E1477)</f>
        <v>8.4762093304490945E-4</v>
      </c>
      <c r="F1497" s="89">
        <f>LN('Historical Rates'!F1478/'Historical Rates'!F1477)</f>
        <v>5.6872191205895144E-3</v>
      </c>
      <c r="G1497" s="89">
        <f>LN('Historical Rates'!G1478/'Historical Rates'!G1477)</f>
        <v>-1.3782755363379721E-3</v>
      </c>
      <c r="I1497" s="89">
        <f>LN('Historical Rates'!I1478/'Historical Rates'!I1477)</f>
        <v>0</v>
      </c>
      <c r="K1497" s="10">
        <f t="shared" si="207"/>
        <v>-2.5606699057403649E-3</v>
      </c>
      <c r="L1497" s="7">
        <f t="shared" si="203"/>
        <v>-1324450.4109583148</v>
      </c>
      <c r="N1497" s="7">
        <f t="shared" si="204"/>
        <v>68909.122060603448</v>
      </c>
      <c r="O1497" s="7">
        <f t="shared" si="204"/>
        <v>-3567.4219377721847</v>
      </c>
      <c r="P1497" s="7">
        <f t="shared" si="204"/>
        <v>-181255.08757633137</v>
      </c>
      <c r="R1497" s="7">
        <f t="shared" si="205"/>
        <v>0</v>
      </c>
      <c r="S1497" s="163">
        <f t="shared" si="206"/>
        <v>-1440363.7984118147</v>
      </c>
    </row>
    <row r="1498" spans="1:19" ht="15.75" thickBot="1" x14ac:dyDescent="0.3">
      <c r="A1498" s="8">
        <v>222</v>
      </c>
      <c r="B1498" s="133">
        <v>43235</v>
      </c>
      <c r="C1498" s="89">
        <f>LN('Historical Rates'!C1479/'Historical Rates'!C1478)</f>
        <v>4.4325636196766577E-3</v>
      </c>
      <c r="E1498" s="89">
        <f>LN('Historical Rates'!E1479/'Historical Rates'!E1478)</f>
        <v>8.1313734314659228E-3</v>
      </c>
      <c r="F1498" s="89">
        <f>LN('Historical Rates'!F1479/'Historical Rates'!F1478)</f>
        <v>3.7735893836392666E-3</v>
      </c>
      <c r="G1498" s="89">
        <f>LN('Historical Rates'!G1479/'Historical Rates'!G1478)</f>
        <v>5.1358982997816603E-3</v>
      </c>
      <c r="I1498" s="89">
        <f>LN('Historical Rates'!I1479/'Historical Rates'!I1478)</f>
        <v>0</v>
      </c>
      <c r="K1498" s="10">
        <f t="shared" si="207"/>
        <v>5.1465789384134318E-3</v>
      </c>
      <c r="L1498" s="7">
        <f t="shared" si="203"/>
        <v>1560819.6737547037</v>
      </c>
      <c r="N1498" s="7">
        <f t="shared" si="204"/>
        <v>661057.0627324814</v>
      </c>
      <c r="O1498" s="7">
        <f t="shared" si="204"/>
        <v>-2367.0594126754027</v>
      </c>
      <c r="P1498" s="7">
        <f t="shared" si="204"/>
        <v>675414.80028256471</v>
      </c>
      <c r="R1498" s="7">
        <f t="shared" si="205"/>
        <v>0</v>
      </c>
      <c r="S1498" s="163">
        <f t="shared" si="206"/>
        <v>2894924.4773570746</v>
      </c>
    </row>
    <row r="1499" spans="1:19" ht="15.75" thickBot="1" x14ac:dyDescent="0.3">
      <c r="A1499" s="8">
        <v>223</v>
      </c>
      <c r="B1499" s="133">
        <v>43236</v>
      </c>
      <c r="C1499" s="89">
        <f>LN('Historical Rates'!C1480/'Historical Rates'!C1479)</f>
        <v>-2.4404380707447021E-4</v>
      </c>
      <c r="E1499" s="89">
        <f>LN('Historical Rates'!E1480/'Historical Rates'!E1479)</f>
        <v>-4.5945405887877454E-3</v>
      </c>
      <c r="F1499" s="89">
        <f>LN('Historical Rates'!F1480/'Historical Rates'!F1479)</f>
        <v>-1.8850146957712238E-3</v>
      </c>
      <c r="G1499" s="89">
        <f>LN('Historical Rates'!G1480/'Historical Rates'!G1479)</f>
        <v>-5.4901483719051658E-4</v>
      </c>
      <c r="I1499" s="89">
        <f>LN('Historical Rates'!I1480/'Historical Rates'!I1479)</f>
        <v>-3.3500868852820854E-3</v>
      </c>
      <c r="K1499" s="10">
        <f t="shared" si="207"/>
        <v>-9.4307462265235775E-4</v>
      </c>
      <c r="L1499" s="7">
        <f t="shared" si="203"/>
        <v>-85934.102253814141</v>
      </c>
      <c r="N1499" s="7">
        <f t="shared" si="204"/>
        <v>-373522.81651165505</v>
      </c>
      <c r="O1499" s="7">
        <f t="shared" si="204"/>
        <v>1182.4131682164154</v>
      </c>
      <c r="P1499" s="7">
        <f t="shared" si="204"/>
        <v>-72200.17316716761</v>
      </c>
      <c r="R1499" s="7">
        <f t="shared" si="205"/>
        <v>0</v>
      </c>
      <c r="S1499" s="163">
        <f t="shared" si="206"/>
        <v>-530474.67876442045</v>
      </c>
    </row>
    <row r="1500" spans="1:19" ht="15.75" thickBot="1" x14ac:dyDescent="0.3">
      <c r="A1500" s="8">
        <v>224</v>
      </c>
      <c r="B1500" s="133">
        <v>43237</v>
      </c>
      <c r="C1500" s="89">
        <f>LN('Historical Rates'!C1481/'Historical Rates'!C1480)</f>
        <v>4.2318118349582781E-3</v>
      </c>
      <c r="E1500" s="89">
        <f>LN('Historical Rates'!E1481/'Historical Rates'!E1480)</f>
        <v>-5.7215586290875675E-3</v>
      </c>
      <c r="F1500" s="89">
        <f>LN('Historical Rates'!F1481/'Historical Rates'!F1480)</f>
        <v>-7.5757938084576558E-3</v>
      </c>
      <c r="G1500" s="89">
        <f>LN('Historical Rates'!G1481/'Historical Rates'!G1480)</f>
        <v>3.8367891160153017E-3</v>
      </c>
      <c r="I1500" s="89">
        <f>LN('Historical Rates'!I1481/'Historical Rates'!I1480)</f>
        <v>3.3500868852820269E-3</v>
      </c>
      <c r="K1500" s="10">
        <f t="shared" si="207"/>
        <v>2.7276807178317078E-3</v>
      </c>
      <c r="L1500" s="7">
        <f t="shared" si="203"/>
        <v>1490129.8062164523</v>
      </c>
      <c r="N1500" s="7">
        <f t="shared" si="204"/>
        <v>-465146.11258167762</v>
      </c>
      <c r="O1500" s="7">
        <f t="shared" si="204"/>
        <v>4752.0681822312335</v>
      </c>
      <c r="P1500" s="7">
        <f t="shared" si="204"/>
        <v>504570.768979199</v>
      </c>
      <c r="R1500" s="7">
        <f t="shared" si="205"/>
        <v>0</v>
      </c>
      <c r="S1500" s="163">
        <f t="shared" si="206"/>
        <v>1534306.5307962049</v>
      </c>
    </row>
    <row r="1501" spans="1:19" ht="15.75" thickBot="1" x14ac:dyDescent="0.3">
      <c r="A1501" s="8">
        <v>225</v>
      </c>
      <c r="B1501" s="133">
        <v>43238</v>
      </c>
      <c r="C1501" s="89">
        <f>LN('Historical Rates'!C1482/'Historical Rates'!C1481)</f>
        <v>-6.2474489698640719E-3</v>
      </c>
      <c r="E1501" s="89">
        <f>LN('Historical Rates'!E1482/'Historical Rates'!E1481)</f>
        <v>-6.7642836598005079E-3</v>
      </c>
      <c r="F1501" s="89">
        <f>LN('Historical Rates'!F1482/'Historical Rates'!F1481)</f>
        <v>3.7950709685517555E-3</v>
      </c>
      <c r="G1501" s="89">
        <f>LN('Historical Rates'!G1482/'Historical Rates'!G1481)</f>
        <v>-7.8415022926804617E-3</v>
      </c>
      <c r="I1501" s="89">
        <f>LN('Historical Rates'!I1482/'Historical Rates'!I1481)</f>
        <v>-1.008411906662616E-2</v>
      </c>
      <c r="K1501" s="10">
        <f t="shared" si="207"/>
        <v>-6.7261224226325793E-3</v>
      </c>
      <c r="L1501" s="7">
        <f t="shared" si="203"/>
        <v>-2199887.4916664404</v>
      </c>
      <c r="N1501" s="7">
        <f t="shared" si="204"/>
        <v>-549916.63159060059</v>
      </c>
      <c r="O1501" s="7">
        <f t="shared" si="204"/>
        <v>-2380.5341664434595</v>
      </c>
      <c r="P1501" s="7">
        <f t="shared" si="204"/>
        <v>-1031224.9962487001</v>
      </c>
      <c r="R1501" s="7">
        <f t="shared" si="205"/>
        <v>0</v>
      </c>
      <c r="S1501" s="163">
        <f t="shared" si="206"/>
        <v>-3783409.6536721848</v>
      </c>
    </row>
    <row r="1502" spans="1:19" ht="15.75" thickBot="1" x14ac:dyDescent="0.3">
      <c r="A1502" s="8">
        <v>226</v>
      </c>
      <c r="B1502" s="133">
        <v>43241</v>
      </c>
      <c r="C1502" s="89">
        <f>LN('Historical Rates'!C1483/'Historical Rates'!C1482)</f>
        <v>3.6617782211761595E-3</v>
      </c>
      <c r="E1502" s="89">
        <f>LN('Historical Rates'!E1483/'Historical Rates'!E1482)</f>
        <v>1.5531168994838108E-3</v>
      </c>
      <c r="F1502" s="89">
        <f>LN('Historical Rates'!F1483/'Historical Rates'!F1482)</f>
        <v>-1.895735164899312E-3</v>
      </c>
      <c r="G1502" s="89">
        <f>LN('Historical Rates'!G1483/'Historical Rates'!G1482)</f>
        <v>5.6508542629354454E-3</v>
      </c>
      <c r="I1502" s="89">
        <f>LN('Historical Rates'!I1483/'Historical Rates'!I1482)</f>
        <v>0</v>
      </c>
      <c r="K1502" s="10">
        <f t="shared" si="207"/>
        <v>3.8400263302865913E-3</v>
      </c>
      <c r="L1502" s="7">
        <f t="shared" si="203"/>
        <v>1289406.3072590872</v>
      </c>
      <c r="N1502" s="7">
        <f t="shared" si="204"/>
        <v>126263.89678279152</v>
      </c>
      <c r="O1502" s="7">
        <f t="shared" si="204"/>
        <v>1189.1377968863915</v>
      </c>
      <c r="P1502" s="7">
        <f t="shared" si="204"/>
        <v>743135.93857352657</v>
      </c>
      <c r="R1502" s="7">
        <f t="shared" si="205"/>
        <v>0</v>
      </c>
      <c r="S1502" s="163">
        <f t="shared" si="206"/>
        <v>2159995.2804122916</v>
      </c>
    </row>
    <row r="1503" spans="1:19" ht="15.75" thickBot="1" x14ac:dyDescent="0.3">
      <c r="A1503" s="8">
        <v>227</v>
      </c>
      <c r="B1503" s="133">
        <v>43242</v>
      </c>
      <c r="C1503" s="89">
        <f>LN('Historical Rates'!C1484/'Historical Rates'!C1483)</f>
        <v>1.947479543182473E-3</v>
      </c>
      <c r="E1503" s="89">
        <f>LN('Historical Rates'!E1484/'Historical Rates'!E1483)</f>
        <v>-6.2095732913778734E-4</v>
      </c>
      <c r="F1503" s="89">
        <f>LN('Historical Rates'!F1484/'Historical Rates'!F1483)</f>
        <v>0</v>
      </c>
      <c r="G1503" s="89">
        <f>LN('Historical Rates'!G1484/'Historical Rates'!G1483)</f>
        <v>2.2514309133038692E-3</v>
      </c>
      <c r="I1503" s="89">
        <f>LN('Historical Rates'!I1484/'Historical Rates'!I1483)</f>
        <v>0</v>
      </c>
      <c r="K1503" s="10">
        <f t="shared" si="207"/>
        <v>1.6557627842557323E-3</v>
      </c>
      <c r="L1503" s="7">
        <f t="shared" si="203"/>
        <v>685757.64411831752</v>
      </c>
      <c r="N1503" s="7">
        <f t="shared" si="204"/>
        <v>-50482.02884073295</v>
      </c>
      <c r="O1503" s="7">
        <f t="shared" si="204"/>
        <v>0</v>
      </c>
      <c r="P1503" s="7">
        <f t="shared" si="204"/>
        <v>296082.5296567441</v>
      </c>
      <c r="R1503" s="7">
        <f t="shared" si="205"/>
        <v>0</v>
      </c>
      <c r="S1503" s="163">
        <f t="shared" si="206"/>
        <v>931358.14493432862</v>
      </c>
    </row>
    <row r="1504" spans="1:19" ht="15.75" thickBot="1" x14ac:dyDescent="0.3">
      <c r="A1504" s="8">
        <v>228</v>
      </c>
      <c r="B1504" s="133">
        <v>43243</v>
      </c>
      <c r="C1504" s="89">
        <f>LN('Historical Rates'!C1485/'Historical Rates'!C1484)</f>
        <v>-5.6092577643587112E-3</v>
      </c>
      <c r="E1504" s="89">
        <f>LN('Historical Rates'!E1485/'Historical Rates'!E1484)</f>
        <v>9.3129145803794102E-4</v>
      </c>
      <c r="F1504" s="89">
        <f>LN('Historical Rates'!F1485/'Historical Rates'!F1484)</f>
        <v>1.3195290418832642E-2</v>
      </c>
      <c r="G1504" s="89">
        <f>LN('Historical Rates'!G1485/'Historical Rates'!G1484)</f>
        <v>-1.3076468784432194E-3</v>
      </c>
      <c r="I1504" s="89">
        <f>LN('Historical Rates'!I1485/'Historical Rates'!I1484)</f>
        <v>-3.3840979842404569E-3</v>
      </c>
      <c r="K1504" s="10">
        <f t="shared" si="207"/>
        <v>-3.6972716163152105E-3</v>
      </c>
      <c r="L1504" s="7">
        <f t="shared" si="203"/>
        <v>-1975163.9513774326</v>
      </c>
      <c r="N1504" s="7">
        <f t="shared" si="204"/>
        <v>75711.292930673371</v>
      </c>
      <c r="O1504" s="7">
        <f t="shared" si="204"/>
        <v>-8277.0098210211509</v>
      </c>
      <c r="P1504" s="7">
        <f t="shared" si="204"/>
        <v>-171966.81158608483</v>
      </c>
      <c r="R1504" s="7">
        <f t="shared" si="205"/>
        <v>0</v>
      </c>
      <c r="S1504" s="163">
        <f t="shared" si="206"/>
        <v>-2079696.4798538652</v>
      </c>
    </row>
    <row r="1505" spans="1:19" ht="15.75" thickBot="1" x14ac:dyDescent="0.3">
      <c r="A1505" s="8">
        <v>229</v>
      </c>
      <c r="B1505" s="133">
        <v>43244</v>
      </c>
      <c r="C1505" s="89">
        <f>LN('Historical Rates'!C1486/'Historical Rates'!C1485)</f>
        <v>-3.3991244009404752E-3</v>
      </c>
      <c r="E1505" s="89">
        <f>LN('Historical Rates'!E1486/'Historical Rates'!E1485)</f>
        <v>-1.1808600816273176E-2</v>
      </c>
      <c r="F1505" s="89">
        <f>LN('Historical Rates'!F1486/'Historical Rates'!F1485)</f>
        <v>-9.4074071018953685E-3</v>
      </c>
      <c r="G1505" s="89">
        <f>LN('Historical Rates'!G1486/'Historical Rates'!G1485)</f>
        <v>1.945644196190779E-3</v>
      </c>
      <c r="I1505" s="89">
        <f>LN('Historical Rates'!I1486/'Historical Rates'!I1485)</f>
        <v>6.7567824628799074E-3</v>
      </c>
      <c r="K1505" s="10">
        <f t="shared" si="207"/>
        <v>-3.3691934642328994E-3</v>
      </c>
      <c r="L1505" s="7">
        <f t="shared" si="203"/>
        <v>-1196919.1406472311</v>
      </c>
      <c r="N1505" s="7">
        <f t="shared" si="204"/>
        <v>-960004.97780344042</v>
      </c>
      <c r="O1505" s="7">
        <f t="shared" si="204"/>
        <v>5900.984252805908</v>
      </c>
      <c r="P1505" s="7">
        <f t="shared" si="204"/>
        <v>255868.94628481887</v>
      </c>
      <c r="R1505" s="7">
        <f t="shared" si="205"/>
        <v>0</v>
      </c>
      <c r="S1505" s="163">
        <f t="shared" si="206"/>
        <v>-1895154.1879130467</v>
      </c>
    </row>
    <row r="1506" spans="1:19" ht="15.75" thickBot="1" x14ac:dyDescent="0.3">
      <c r="A1506" s="8">
        <v>230</v>
      </c>
      <c r="B1506" s="133">
        <v>43245</v>
      </c>
      <c r="C1506" s="89">
        <f>LN('Historical Rates'!C1487/'Historical Rates'!C1486)</f>
        <v>-7.6716536175319564E-4</v>
      </c>
      <c r="E1506" s="89">
        <f>LN('Historical Rates'!E1487/'Historical Rates'!E1486)</f>
        <v>-4.187166396357939E-4</v>
      </c>
      <c r="F1506" s="89">
        <f>LN('Historical Rates'!F1487/'Historical Rates'!F1486)</f>
        <v>3.7735893836392666E-3</v>
      </c>
      <c r="G1506" s="89">
        <f>LN('Historical Rates'!G1487/'Historical Rates'!G1486)</f>
        <v>-1.4892940764652458E-3</v>
      </c>
      <c r="I1506" s="89">
        <f>LN('Historical Rates'!I1487/'Historical Rates'!I1486)</f>
        <v>0</v>
      </c>
      <c r="K1506" s="10">
        <f t="shared" si="207"/>
        <v>-8.931656687085612E-4</v>
      </c>
      <c r="L1506" s="7">
        <f t="shared" si="203"/>
        <v>-270138.65843506594</v>
      </c>
      <c r="N1506" s="7">
        <f t="shared" si="204"/>
        <v>-34040.447686701824</v>
      </c>
      <c r="O1506" s="7">
        <f t="shared" si="204"/>
        <v>-2367.0594126754027</v>
      </c>
      <c r="P1506" s="7">
        <f t="shared" si="204"/>
        <v>-195854.9804735315</v>
      </c>
      <c r="R1506" s="7">
        <f t="shared" si="205"/>
        <v>0</v>
      </c>
      <c r="S1506" s="163">
        <f t="shared" si="206"/>
        <v>-502401.14600797463</v>
      </c>
    </row>
    <row r="1507" spans="1:19" ht="15.75" thickBot="1" x14ac:dyDescent="0.3">
      <c r="A1507" s="8">
        <v>231</v>
      </c>
      <c r="B1507" s="133">
        <v>43248</v>
      </c>
      <c r="C1507" s="89">
        <f>LN('Historical Rates'!C1488/'Historical Rates'!C1487)</f>
        <v>5.1135344212410562E-3</v>
      </c>
      <c r="E1507" s="89">
        <f>LN('Historical Rates'!E1488/'Historical Rates'!E1487)</f>
        <v>3.8403809201069251E-3</v>
      </c>
      <c r="F1507" s="89">
        <f>LN('Historical Rates'!F1488/'Historical Rates'!F1487)</f>
        <v>-3.7735893836393797E-3</v>
      </c>
      <c r="G1507" s="89">
        <f>LN('Historical Rates'!G1488/'Historical Rates'!G1487)</f>
        <v>3.097670115471672E-3</v>
      </c>
      <c r="I1507" s="89">
        <f>LN('Historical Rates'!I1488/'Historical Rates'!I1487)</f>
        <v>6.7114345879867778E-3</v>
      </c>
      <c r="K1507" s="10">
        <f t="shared" si="207"/>
        <v>4.4845848276515339E-3</v>
      </c>
      <c r="L1507" s="7">
        <f t="shared" si="203"/>
        <v>1800607.010278428</v>
      </c>
      <c r="N1507" s="7">
        <f t="shared" si="204"/>
        <v>312211.82401926286</v>
      </c>
      <c r="O1507" s="7">
        <f t="shared" si="204"/>
        <v>2367.0594126754736</v>
      </c>
      <c r="P1507" s="7">
        <f t="shared" si="204"/>
        <v>407370.26324518805</v>
      </c>
      <c r="R1507" s="7">
        <f t="shared" si="205"/>
        <v>0</v>
      </c>
      <c r="S1507" s="163">
        <f t="shared" si="206"/>
        <v>2522556.1569555546</v>
      </c>
    </row>
    <row r="1508" spans="1:19" ht="15.75" thickBot="1" x14ac:dyDescent="0.3">
      <c r="A1508" s="8">
        <v>232</v>
      </c>
      <c r="B1508" s="133">
        <v>43249</v>
      </c>
      <c r="C1508" s="89">
        <f>LN('Historical Rates'!C1489/'Historical Rates'!C1488)</f>
        <v>7.272980646531692E-3</v>
      </c>
      <c r="E1508" s="89">
        <f>LN('Historical Rates'!E1489/'Historical Rates'!E1488)</f>
        <v>3.2540671977710415E-3</v>
      </c>
      <c r="F1508" s="89">
        <f>LN('Historical Rates'!F1489/'Historical Rates'!F1488)</f>
        <v>0</v>
      </c>
      <c r="G1508" s="89">
        <f>LN('Historical Rates'!G1489/'Historical Rates'!G1488)</f>
        <v>7.7927179418091344E-3</v>
      </c>
      <c r="I1508" s="89">
        <f>LN('Historical Rates'!I1489/'Historical Rates'!I1488)</f>
        <v>6.6666913581890771E-3</v>
      </c>
      <c r="K1508" s="10">
        <f t="shared" si="207"/>
        <v>6.8451449681706036E-3</v>
      </c>
      <c r="L1508" s="7">
        <f t="shared" si="203"/>
        <v>2561003.5757979602</v>
      </c>
      <c r="N1508" s="7">
        <f t="shared" si="204"/>
        <v>264546.21987577772</v>
      </c>
      <c r="O1508" s="7">
        <f t="shared" si="204"/>
        <v>0</v>
      </c>
      <c r="P1508" s="7">
        <f t="shared" si="204"/>
        <v>1024809.4345149187</v>
      </c>
      <c r="R1508" s="7">
        <f t="shared" si="205"/>
        <v>0</v>
      </c>
      <c r="S1508" s="163">
        <f t="shared" si="206"/>
        <v>3850359.2301886566</v>
      </c>
    </row>
    <row r="1509" spans="1:19" ht="15.75" thickBot="1" x14ac:dyDescent="0.3">
      <c r="A1509" s="8">
        <v>233</v>
      </c>
      <c r="B1509" s="133">
        <v>43250</v>
      </c>
      <c r="C1509" s="89">
        <f>LN('Historical Rates'!C1490/'Historical Rates'!C1489)</f>
        <v>-1.3046316266648581E-3</v>
      </c>
      <c r="E1509" s="89">
        <f>LN('Historical Rates'!E1490/'Historical Rates'!E1489)</f>
        <v>-1.2185387289211643E-2</v>
      </c>
      <c r="F1509" s="89">
        <f>LN('Historical Rates'!F1490/'Historical Rates'!F1489)</f>
        <v>-7.5901692666755964E-3</v>
      </c>
      <c r="G1509" s="89">
        <f>LN('Historical Rates'!G1490/'Historical Rates'!G1489)</f>
        <v>-3.9189728199102106E-3</v>
      </c>
      <c r="I1509" s="89">
        <f>LN('Historical Rates'!I1490/'Historical Rates'!I1489)</f>
        <v>6.6225407604934569E-3</v>
      </c>
      <c r="K1509" s="10">
        <f t="shared" si="207"/>
        <v>-3.4856288996404387E-3</v>
      </c>
      <c r="L1509" s="7">
        <f t="shared" si="203"/>
        <v>-459394.35609266086</v>
      </c>
      <c r="N1509" s="7">
        <f t="shared" si="204"/>
        <v>-990636.62461899326</v>
      </c>
      <c r="O1509" s="7">
        <f t="shared" si="204"/>
        <v>4761.085475907601</v>
      </c>
      <c r="P1509" s="7">
        <f t="shared" si="204"/>
        <v>-515378.63290341676</v>
      </c>
      <c r="R1509" s="7">
        <f t="shared" si="205"/>
        <v>0</v>
      </c>
      <c r="S1509" s="163">
        <f t="shared" si="206"/>
        <v>-1960648.5281391633</v>
      </c>
    </row>
    <row r="1510" spans="1:19" ht="15.75" thickBot="1" x14ac:dyDescent="0.3">
      <c r="A1510" s="8">
        <v>234</v>
      </c>
      <c r="B1510" s="133">
        <v>43251</v>
      </c>
      <c r="C1510" s="89">
        <f>LN('Historical Rates'!C1491/'Historical Rates'!C1490)</f>
        <v>3.9087997650526394E-3</v>
      </c>
      <c r="E1510" s="89">
        <f>LN('Historical Rates'!E1491/'Historical Rates'!E1490)</f>
        <v>1.0234217920112009E-2</v>
      </c>
      <c r="F1510" s="89">
        <f>LN('Historical Rates'!F1491/'Historical Rates'!F1490)</f>
        <v>9.4787439545437387E-3</v>
      </c>
      <c r="G1510" s="89">
        <f>LN('Historical Rates'!G1491/'Historical Rates'!G1490)</f>
        <v>9.9482374287188959E-3</v>
      </c>
      <c r="I1510" s="89">
        <f>LN('Historical Rates'!I1491/'Historical Rates'!I1490)</f>
        <v>3.2948958968527058E-3</v>
      </c>
      <c r="K1510" s="10">
        <f t="shared" si="207"/>
        <v>6.241361711923292E-3</v>
      </c>
      <c r="L1510" s="7">
        <f t="shared" si="203"/>
        <v>1376388.9472401906</v>
      </c>
      <c r="N1510" s="7">
        <f t="shared" si="204"/>
        <v>832012.2172047022</v>
      </c>
      <c r="O1510" s="7">
        <f t="shared" si="204"/>
        <v>-5945.7317203666507</v>
      </c>
      <c r="P1510" s="7">
        <f t="shared" si="204"/>
        <v>1308278.7866666592</v>
      </c>
      <c r="R1510" s="7">
        <f t="shared" si="205"/>
        <v>0</v>
      </c>
      <c r="S1510" s="163">
        <f t="shared" si="206"/>
        <v>3510734.2193911853</v>
      </c>
    </row>
    <row r="1511" spans="1:19" ht="15.75" thickBot="1" x14ac:dyDescent="0.3">
      <c r="A1511" s="8">
        <v>235</v>
      </c>
      <c r="B1511" s="133">
        <v>43252</v>
      </c>
      <c r="C1511" s="89">
        <f>LN('Historical Rates'!C1492/'Historical Rates'!C1491)</f>
        <v>-3.9998841244130645E-3</v>
      </c>
      <c r="E1511" s="89">
        <f>LN('Historical Rates'!E1492/'Historical Rates'!E1491)</f>
        <v>3.4574675372989797E-3</v>
      </c>
      <c r="F1511" s="89">
        <f>LN('Historical Rates'!F1492/'Historical Rates'!F1491)</f>
        <v>1.8850146957712041E-3</v>
      </c>
      <c r="G1511" s="89">
        <f>LN('Historical Rates'!G1492/'Historical Rates'!G1491)</f>
        <v>5.9810401046476232E-5</v>
      </c>
      <c r="I1511" s="89">
        <f>LN('Historical Rates'!I1492/'Historical Rates'!I1491)</f>
        <v>-3.2948958968526494E-3</v>
      </c>
      <c r="K1511" s="10">
        <f t="shared" si="207"/>
        <v>-1.9923679647969009E-3</v>
      </c>
      <c r="L1511" s="7">
        <f t="shared" si="203"/>
        <v>-1408462.0932250563</v>
      </c>
      <c r="N1511" s="7">
        <f t="shared" si="204"/>
        <v>281082.07721161383</v>
      </c>
      <c r="O1511" s="7">
        <f t="shared" si="204"/>
        <v>-1182.4131682164032</v>
      </c>
      <c r="P1511" s="7">
        <f t="shared" si="204"/>
        <v>7865.582166871025</v>
      </c>
      <c r="R1511" s="7">
        <f t="shared" si="205"/>
        <v>0</v>
      </c>
      <c r="S1511" s="163">
        <f t="shared" si="206"/>
        <v>-1120696.8470147878</v>
      </c>
    </row>
    <row r="1512" spans="1:19" ht="15.75" thickBot="1" x14ac:dyDescent="0.3">
      <c r="A1512" s="8">
        <v>236</v>
      </c>
      <c r="B1512" s="133">
        <v>43255</v>
      </c>
      <c r="C1512" s="89">
        <f>LN('Historical Rates'!C1493/'Historical Rates'!C1492)</f>
        <v>4.3324867429450319E-3</v>
      </c>
      <c r="E1512" s="89">
        <f>LN('Historical Rates'!E1493/'Historical Rates'!E1492)</f>
        <v>5.0993445127176639E-3</v>
      </c>
      <c r="F1512" s="89">
        <f>LN('Historical Rates'!F1493/'Historical Rates'!F1492)</f>
        <v>1.8814680997055703E-3</v>
      </c>
      <c r="G1512" s="89">
        <f>LN('Historical Rates'!G1493/'Historical Rates'!G1492)</f>
        <v>4.7435164050015424E-3</v>
      </c>
      <c r="I1512" s="89">
        <f>LN('Historical Rates'!I1493/'Historical Rates'!I1492)</f>
        <v>0</v>
      </c>
      <c r="K1512" s="10">
        <f t="shared" si="207"/>
        <v>4.5560855674038883E-3</v>
      </c>
      <c r="L1512" s="7">
        <f t="shared" si="203"/>
        <v>1525580.0310799212</v>
      </c>
      <c r="N1512" s="7">
        <f t="shared" si="204"/>
        <v>414561.91058617015</v>
      </c>
      <c r="O1512" s="7">
        <f t="shared" si="204"/>
        <v>-1180.1884949023131</v>
      </c>
      <c r="P1512" s="7">
        <f t="shared" si="204"/>
        <v>623813.2062423022</v>
      </c>
      <c r="R1512" s="7">
        <f t="shared" si="205"/>
        <v>0</v>
      </c>
      <c r="S1512" s="163">
        <f t="shared" si="206"/>
        <v>2562774.9594134912</v>
      </c>
    </row>
    <row r="1513" spans="1:19" ht="15.75" thickBot="1" x14ac:dyDescent="0.3">
      <c r="A1513" s="8">
        <v>237</v>
      </c>
      <c r="B1513" s="133">
        <v>43256</v>
      </c>
      <c r="C1513" s="89">
        <f>LN('Historical Rates'!C1494/'Historical Rates'!C1493)</f>
        <v>-1.5116929478065753E-4</v>
      </c>
      <c r="E1513" s="89">
        <f>LN('Historical Rates'!E1494/'Historical Rates'!E1493)</f>
        <v>1.4706074710138979E-3</v>
      </c>
      <c r="F1513" s="89">
        <f>LN('Historical Rates'!F1494/'Historical Rates'!F1493)</f>
        <v>3.7523496185503718E-3</v>
      </c>
      <c r="G1513" s="89">
        <f>LN('Historical Rates'!G1494/'Historical Rates'!G1493)</f>
        <v>-5.9527352836148307E-5</v>
      </c>
      <c r="I1513" s="89">
        <f>LN('Historical Rates'!I1494/'Historical Rates'!I1493)</f>
        <v>-3.3057881344994329E-3</v>
      </c>
      <c r="K1513" s="10">
        <f t="shared" si="207"/>
        <v>9.9811439506450775E-5</v>
      </c>
      <c r="L1513" s="7">
        <f t="shared" si="203"/>
        <v>-53230.597371208452</v>
      </c>
      <c r="N1513" s="7">
        <f t="shared" si="204"/>
        <v>119556.11969054902</v>
      </c>
      <c r="O1513" s="7">
        <f t="shared" si="204"/>
        <v>-2353.7363452280915</v>
      </c>
      <c r="P1513" s="7">
        <f t="shared" si="204"/>
        <v>-7828.3588927152459</v>
      </c>
      <c r="R1513" s="7">
        <f t="shared" si="205"/>
        <v>0</v>
      </c>
      <c r="S1513" s="163">
        <f t="shared" si="206"/>
        <v>56143.427081397233</v>
      </c>
    </row>
    <row r="1514" spans="1:19" ht="15.75" thickBot="1" x14ac:dyDescent="0.3">
      <c r="A1514" s="8">
        <v>238</v>
      </c>
      <c r="B1514" s="133">
        <v>43257</v>
      </c>
      <c r="C1514" s="89">
        <f>LN('Historical Rates'!C1495/'Historical Rates'!C1494)</f>
        <v>5.4410254652286101E-4</v>
      </c>
      <c r="E1514" s="89">
        <f>LN('Historical Rates'!E1495/'Historical Rates'!E1494)</f>
        <v>-1.7546580339235279E-3</v>
      </c>
      <c r="F1514" s="89">
        <f>LN('Historical Rates'!F1495/'Historical Rates'!F1494)</f>
        <v>-1.8744147943503039E-3</v>
      </c>
      <c r="G1514" s="89">
        <f>LN('Historical Rates'!G1495/'Historical Rates'!G1494)</f>
        <v>-3.5723854983832251E-4</v>
      </c>
      <c r="I1514" s="89">
        <f>LN('Historical Rates'!I1495/'Historical Rates'!I1494)</f>
        <v>0</v>
      </c>
      <c r="K1514" s="10">
        <f t="shared" si="207"/>
        <v>5.5817735621041835E-6</v>
      </c>
      <c r="L1514" s="7">
        <f t="shared" si="203"/>
        <v>191592.50312460613</v>
      </c>
      <c r="N1514" s="7">
        <f t="shared" si="204"/>
        <v>-142648.60614036839</v>
      </c>
      <c r="O1514" s="7">
        <f t="shared" si="204"/>
        <v>1175.7641680521151</v>
      </c>
      <c r="P1514" s="7">
        <f t="shared" si="204"/>
        <v>-46979.941912506569</v>
      </c>
      <c r="R1514" s="7">
        <f t="shared" si="205"/>
        <v>0</v>
      </c>
      <c r="S1514" s="163">
        <f t="shared" si="206"/>
        <v>3139.7192397832841</v>
      </c>
    </row>
    <row r="1515" spans="1:19" ht="15.75" thickBot="1" x14ac:dyDescent="0.3">
      <c r="A1515" s="8">
        <v>239</v>
      </c>
      <c r="B1515" s="133">
        <v>43258</v>
      </c>
      <c r="C1515" s="89">
        <f>LN('Historical Rates'!C1496/'Historical Rates'!C1495)</f>
        <v>2.776354500883029E-3</v>
      </c>
      <c r="E1515" s="89">
        <f>LN('Historical Rates'!E1496/'Historical Rates'!E1495)</f>
        <v>8.8194650063247292E-3</v>
      </c>
      <c r="F1515" s="89">
        <f>LN('Historical Rates'!F1496/'Historical Rates'!F1495)</f>
        <v>3.745322730161892E-3</v>
      </c>
      <c r="G1515" s="89">
        <f>LN('Historical Rates'!G1496/'Historical Rates'!G1495)</f>
        <v>1.2497769882399848E-3</v>
      </c>
      <c r="I1515" s="89">
        <f>LN('Historical Rates'!I1496/'Historical Rates'!I1495)</f>
        <v>-3.3167526259940379E-3</v>
      </c>
      <c r="K1515" s="10">
        <f t="shared" si="207"/>
        <v>3.3007051230463792E-3</v>
      </c>
      <c r="L1515" s="7">
        <f t="shared" si="203"/>
        <v>977625.83870409522</v>
      </c>
      <c r="N1515" s="7">
        <f t="shared" si="204"/>
        <v>716996.91092675214</v>
      </c>
      <c r="O1515" s="7">
        <f t="shared" si="204"/>
        <v>-2349.3285889486501</v>
      </c>
      <c r="P1515" s="7">
        <f t="shared" si="204"/>
        <v>164356.42328543385</v>
      </c>
      <c r="R1515" s="7">
        <f t="shared" si="205"/>
        <v>0</v>
      </c>
      <c r="S1515" s="163">
        <f t="shared" si="206"/>
        <v>1856629.8443273327</v>
      </c>
    </row>
    <row r="1516" spans="1:19" ht="15.75" thickBot="1" x14ac:dyDescent="0.3">
      <c r="A1516" s="8">
        <v>240</v>
      </c>
      <c r="B1516" s="133">
        <v>43259</v>
      </c>
      <c r="C1516" s="89">
        <f>LN('Historical Rates'!C1497/'Historical Rates'!C1496)</f>
        <v>3.7599117853459414E-3</v>
      </c>
      <c r="E1516" s="89">
        <f>LN('Historical Rates'!E1497/'Historical Rates'!E1496)</f>
        <v>7.752174485165869E-3</v>
      </c>
      <c r="F1516" s="89">
        <f>LN('Historical Rates'!F1497/'Historical Rates'!F1496)</f>
        <v>5.5918132657779345E-3</v>
      </c>
      <c r="G1516" s="89">
        <f>LN('Historical Rates'!G1497/'Historical Rates'!G1496)</f>
        <v>9.2354799053714527E-3</v>
      </c>
      <c r="I1516" s="89">
        <f>LN('Historical Rates'!I1497/'Historical Rates'!I1496)</f>
        <v>6.6225407604934569E-3</v>
      </c>
      <c r="K1516" s="10">
        <f t="shared" si="207"/>
        <v>5.6271236145550097E-3</v>
      </c>
      <c r="L1516" s="7">
        <f t="shared" si="203"/>
        <v>1323961.6595910722</v>
      </c>
      <c r="N1516" s="7">
        <f t="shared" si="204"/>
        <v>630229.28883362922</v>
      </c>
      <c r="O1516" s="7">
        <f t="shared" si="204"/>
        <v>-3507.5767072245249</v>
      </c>
      <c r="P1516" s="7">
        <f t="shared" si="204"/>
        <v>1214545.0419190121</v>
      </c>
      <c r="R1516" s="7">
        <f t="shared" si="205"/>
        <v>0</v>
      </c>
      <c r="S1516" s="163">
        <f t="shared" si="206"/>
        <v>3165228.4136364888</v>
      </c>
    </row>
    <row r="1517" spans="1:19" ht="15.75" thickBot="1" x14ac:dyDescent="0.3">
      <c r="A1517" s="8">
        <v>241</v>
      </c>
      <c r="B1517" s="133">
        <v>43262</v>
      </c>
      <c r="C1517" s="89">
        <f>LN('Historical Rates'!C1498/'Historical Rates'!C1497)</f>
        <v>2.8181700558529009E-3</v>
      </c>
      <c r="E1517" s="89">
        <f>LN('Historical Rates'!E1498/'Historical Rates'!E1497)</f>
        <v>-1.9324168844911847E-3</v>
      </c>
      <c r="F1517" s="89">
        <f>LN('Historical Rates'!F1498/'Historical Rates'!F1497)</f>
        <v>-1.1215070820139957E-2</v>
      </c>
      <c r="G1517" s="89">
        <f>LN('Historical Rates'!G1498/'Historical Rates'!G1497)</f>
        <v>1.4133029470217817E-3</v>
      </c>
      <c r="I1517" s="89">
        <f>LN('Historical Rates'!I1498/'Historical Rates'!I1497)</f>
        <v>9.8522964430116395E-3</v>
      </c>
      <c r="K1517" s="10">
        <f t="shared" si="207"/>
        <v>1.8278328064355611E-3</v>
      </c>
      <c r="L1517" s="7">
        <f t="shared" si="203"/>
        <v>992350.17127232312</v>
      </c>
      <c r="N1517" s="7">
        <f t="shared" si="204"/>
        <v>-157099.88483533452</v>
      </c>
      <c r="O1517" s="7">
        <f t="shared" si="204"/>
        <v>7034.877473349191</v>
      </c>
      <c r="P1517" s="7">
        <f t="shared" si="204"/>
        <v>185861.49335201163</v>
      </c>
      <c r="R1517" s="7">
        <f t="shared" si="205"/>
        <v>0</v>
      </c>
      <c r="S1517" s="163">
        <f t="shared" si="206"/>
        <v>1028146.6572623495</v>
      </c>
    </row>
    <row r="1518" spans="1:19" ht="15.75" thickBot="1" x14ac:dyDescent="0.3">
      <c r="A1518" s="8">
        <v>242</v>
      </c>
      <c r="B1518" s="133">
        <v>43263</v>
      </c>
      <c r="C1518" s="89">
        <f>LN('Historical Rates'!C1499/'Historical Rates'!C1498)</f>
        <v>-6.5886019573661717E-4</v>
      </c>
      <c r="E1518" s="89">
        <f>LN('Historical Rates'!E1499/'Historical Rates'!E1498)</f>
        <v>1.449662635135946E-3</v>
      </c>
      <c r="F1518" s="89">
        <f>LN('Historical Rates'!F1499/'Historical Rates'!F1498)</f>
        <v>1.8779348242001143E-3</v>
      </c>
      <c r="G1518" s="89">
        <f>LN('Historical Rates'!G1499/'Historical Rates'!G1498)</f>
        <v>-4.1277294211858528E-3</v>
      </c>
      <c r="I1518" s="89">
        <f>LN('Historical Rates'!I1499/'Historical Rates'!I1498)</f>
        <v>-9.8522964430117071E-3</v>
      </c>
      <c r="K1518" s="10">
        <f t="shared" si="207"/>
        <v>-1.1700695160184508E-3</v>
      </c>
      <c r="L1518" s="7">
        <f t="shared" si="203"/>
        <v>-232001.62343853802</v>
      </c>
      <c r="N1518" s="7">
        <f t="shared" si="204"/>
        <v>117853.36531558525</v>
      </c>
      <c r="O1518" s="7">
        <f t="shared" si="204"/>
        <v>-1177.9721771760057</v>
      </c>
      <c r="P1518" s="7">
        <f t="shared" si="204"/>
        <v>-542831.92148669122</v>
      </c>
      <c r="R1518" s="7">
        <f t="shared" si="205"/>
        <v>0</v>
      </c>
      <c r="S1518" s="163">
        <f t="shared" si="206"/>
        <v>-658158.15178682003</v>
      </c>
    </row>
    <row r="1519" spans="1:19" ht="15.75" thickBot="1" x14ac:dyDescent="0.3">
      <c r="A1519" s="8">
        <v>243</v>
      </c>
      <c r="B1519" s="133">
        <v>43264</v>
      </c>
      <c r="C1519" s="89">
        <f>LN('Historical Rates'!C1500/'Historical Rates'!C1499)</f>
        <v>2.0948683405483553E-3</v>
      </c>
      <c r="E1519" s="89">
        <f>LN('Historical Rates'!E1500/'Historical Rates'!E1499)</f>
        <v>2.6142478625616155E-3</v>
      </c>
      <c r="F1519" s="89">
        <f>LN('Historical Rates'!F1500/'Historical Rates'!F1499)</f>
        <v>1.874414794350352E-3</v>
      </c>
      <c r="G1519" s="89">
        <f>LN('Historical Rates'!G1500/'Historical Rates'!G1499)</f>
        <v>4.6277956168370464E-3</v>
      </c>
      <c r="I1519" s="89">
        <f>LN('Historical Rates'!I1500/'Historical Rates'!I1499)</f>
        <v>3.2948958968527058E-3</v>
      </c>
      <c r="K1519" s="10">
        <f t="shared" si="207"/>
        <v>2.7691040756598739E-3</v>
      </c>
      <c r="L1519" s="7">
        <f t="shared" ref="L1519:L1582" si="208">C1519*L$5</f>
        <v>737657.03110026813</v>
      </c>
      <c r="N1519" s="7">
        <f t="shared" ref="N1519:P1531" si="209">E1519*N$5</f>
        <v>212530.76467896218</v>
      </c>
      <c r="O1519" s="7">
        <f t="shared" si="209"/>
        <v>-1175.7641680521454</v>
      </c>
      <c r="P1519" s="7">
        <f t="shared" si="209"/>
        <v>608594.92728417204</v>
      </c>
      <c r="R1519" s="7">
        <f t="shared" si="205"/>
        <v>0</v>
      </c>
      <c r="S1519" s="163">
        <f t="shared" si="206"/>
        <v>1557606.9588953503</v>
      </c>
    </row>
    <row r="1520" spans="1:19" ht="15.75" thickBot="1" x14ac:dyDescent="0.3">
      <c r="A1520" s="8">
        <v>244</v>
      </c>
      <c r="B1520" s="133">
        <v>43265</v>
      </c>
      <c r="C1520" s="89">
        <f>LN('Historical Rates'!C1501/'Historical Rates'!C1500)</f>
        <v>3.4916549194564171E-3</v>
      </c>
      <c r="E1520" s="89">
        <f>LN('Historical Rates'!E1501/'Historical Rates'!E1500)</f>
        <v>1.7741955970452256E-4</v>
      </c>
      <c r="F1520" s="89">
        <f>LN('Historical Rates'!F1501/'Historical Rates'!F1500)</f>
        <v>0</v>
      </c>
      <c r="G1520" s="89">
        <f>LN('Historical Rates'!G1501/'Historical Rates'!G1500)</f>
        <v>-3.5296194260196534E-4</v>
      </c>
      <c r="I1520" s="89">
        <f>LN('Historical Rates'!I1501/'Historical Rates'!I1500)</f>
        <v>0</v>
      </c>
      <c r="K1520" s="10">
        <f t="shared" si="207"/>
        <v>2.1289217923956931E-3</v>
      </c>
      <c r="L1520" s="7">
        <f t="shared" si="208"/>
        <v>1229501.5164717527</v>
      </c>
      <c r="N1520" s="7">
        <f t="shared" si="209"/>
        <v>14423.695332415422</v>
      </c>
      <c r="O1520" s="7">
        <f t="shared" si="209"/>
        <v>0</v>
      </c>
      <c r="P1520" s="7">
        <f t="shared" si="209"/>
        <v>-46417.531277826762</v>
      </c>
      <c r="R1520" s="7">
        <f t="shared" si="205"/>
        <v>0</v>
      </c>
      <c r="S1520" s="163">
        <f t="shared" si="206"/>
        <v>1197507.6805263413</v>
      </c>
    </row>
    <row r="1521" spans="1:19" ht="15.75" thickBot="1" x14ac:dyDescent="0.3">
      <c r="A1521" s="8">
        <v>245</v>
      </c>
      <c r="B1521" s="133">
        <v>43266</v>
      </c>
      <c r="C1521" s="89">
        <f>LN('Historical Rates'!C1502/'Historical Rates'!C1501)</f>
        <v>9.5286312780845997E-4</v>
      </c>
      <c r="E1521" s="89">
        <f>LN('Historical Rates'!E1502/'Historical Rates'!E1501)</f>
        <v>6.7187239683345369E-3</v>
      </c>
      <c r="F1521" s="89">
        <f>LN('Historical Rates'!F1502/'Historical Rates'!F1501)</f>
        <v>1.1173300598125255E-2</v>
      </c>
      <c r="G1521" s="89">
        <f>LN('Historical Rates'!G1502/'Historical Rates'!G1501)</f>
        <v>5.3106557733741174E-3</v>
      </c>
      <c r="I1521" s="89">
        <f>LN('Historical Rates'!I1502/'Historical Rates'!I1501)</f>
        <v>6.5574005461590396E-3</v>
      </c>
      <c r="K1521" s="10">
        <f t="shared" si="207"/>
        <v>2.7966983796122243E-3</v>
      </c>
      <c r="L1521" s="7">
        <f t="shared" si="208"/>
        <v>335527.61875245848</v>
      </c>
      <c r="N1521" s="7">
        <f t="shared" si="209"/>
        <v>546212.7608886417</v>
      </c>
      <c r="O1521" s="7">
        <f t="shared" si="209"/>
        <v>-7008.6762661860284</v>
      </c>
      <c r="P1521" s="7">
        <f t="shared" si="209"/>
        <v>698396.91114900319</v>
      </c>
      <c r="R1521" s="7">
        <f t="shared" si="205"/>
        <v>0</v>
      </c>
      <c r="S1521" s="163">
        <f t="shared" si="206"/>
        <v>1573128.6145239174</v>
      </c>
    </row>
    <row r="1522" spans="1:19" ht="15.75" thickBot="1" x14ac:dyDescent="0.3">
      <c r="A1522" s="8">
        <v>246</v>
      </c>
      <c r="B1522" s="133">
        <v>43269</v>
      </c>
      <c r="C1522" s="89">
        <f>LN('Historical Rates'!C1503/'Historical Rates'!C1502)</f>
        <v>1.1898035253508738E-3</v>
      </c>
      <c r="E1522" s="89">
        <f>LN('Historical Rates'!E1503/'Historical Rates'!E1502)</f>
        <v>-1.7676201795408641E-2</v>
      </c>
      <c r="F1522" s="89">
        <f>LN('Historical Rates'!F1503/'Historical Rates'!F1502)</f>
        <v>-7.4349784875180902E-3</v>
      </c>
      <c r="G1522" s="89">
        <f>LN('Historical Rates'!G1503/'Historical Rates'!G1502)</f>
        <v>-1.2544334107086138E-2</v>
      </c>
      <c r="I1522" s="89">
        <f>LN('Historical Rates'!I1503/'Historical Rates'!I1502)</f>
        <v>-6.5574005461590517E-3</v>
      </c>
      <c r="K1522" s="10">
        <f t="shared" si="207"/>
        <v>-4.7344207129858609E-3</v>
      </c>
      <c r="L1522" s="7">
        <f t="shared" si="208"/>
        <v>418960.4277819288</v>
      </c>
      <c r="N1522" s="7">
        <f t="shared" si="209"/>
        <v>-1437023.9096291121</v>
      </c>
      <c r="O1522" s="7">
        <f t="shared" si="209"/>
        <v>4663.7389558654722</v>
      </c>
      <c r="P1522" s="7">
        <f t="shared" si="209"/>
        <v>-1649687.828899482</v>
      </c>
      <c r="R1522" s="7">
        <f t="shared" si="205"/>
        <v>0</v>
      </c>
      <c r="S1522" s="163">
        <f t="shared" si="206"/>
        <v>-2663087.5717908</v>
      </c>
    </row>
    <row r="1523" spans="1:19" ht="15.75" thickBot="1" x14ac:dyDescent="0.3">
      <c r="A1523" s="8">
        <v>247</v>
      </c>
      <c r="B1523" s="133">
        <v>43270</v>
      </c>
      <c r="C1523" s="89">
        <f>LN('Historical Rates'!C1504/'Historical Rates'!C1503)</f>
        <v>7.0797280173367132E-3</v>
      </c>
      <c r="E1523" s="89">
        <f>LN('Historical Rates'!E1504/'Historical Rates'!E1503)</f>
        <v>6.4870614413058717E-3</v>
      </c>
      <c r="F1523" s="89">
        <f>LN('Historical Rates'!F1504/'Historical Rates'!F1503)</f>
        <v>-1.8674141747955844E-3</v>
      </c>
      <c r="G1523" s="89">
        <f>LN('Historical Rates'!G1504/'Historical Rates'!G1503)</f>
        <v>7.3807609502826417E-3</v>
      </c>
      <c r="I1523" s="89">
        <f>LN('Historical Rates'!I1504/'Historical Rates'!I1503)</f>
        <v>6.5574005461590396E-3</v>
      </c>
      <c r="K1523" s="10">
        <f t="shared" si="207"/>
        <v>7.0971993594419677E-3</v>
      </c>
      <c r="L1523" s="7">
        <f t="shared" si="208"/>
        <v>2492954.3538277745</v>
      </c>
      <c r="N1523" s="7">
        <f t="shared" si="209"/>
        <v>527379.26972586475</v>
      </c>
      <c r="O1523" s="7">
        <f t="shared" si="209"/>
        <v>1171.3728894240262</v>
      </c>
      <c r="P1523" s="7">
        <f t="shared" si="209"/>
        <v>970633.54688710079</v>
      </c>
      <c r="R1523" s="7">
        <f t="shared" si="205"/>
        <v>0</v>
      </c>
      <c r="S1523" s="163">
        <f t="shared" si="206"/>
        <v>3992138.5433301642</v>
      </c>
    </row>
    <row r="1524" spans="1:19" ht="15.75" thickBot="1" x14ac:dyDescent="0.3">
      <c r="A1524" s="8">
        <v>248</v>
      </c>
      <c r="B1524" s="133">
        <v>43271</v>
      </c>
      <c r="C1524" s="89">
        <f>LN('Historical Rates'!C1505/'Historical Rates'!C1504)</f>
        <v>3.4476188142329644E-3</v>
      </c>
      <c r="E1524" s="89">
        <f>LN('Historical Rates'!E1505/'Historical Rates'!E1504)</f>
        <v>-4.5833015850842791E-4</v>
      </c>
      <c r="F1524" s="89">
        <f>LN('Historical Rates'!F1505/'Historical Rates'!F1504)</f>
        <v>-9.3897403498390316E-3</v>
      </c>
      <c r="G1524" s="89">
        <f>LN('Historical Rates'!G1505/'Historical Rates'!G1504)</f>
        <v>4.7538090581118742E-3</v>
      </c>
      <c r="I1524" s="89">
        <f>LN('Historical Rates'!I1505/'Historical Rates'!I1504)</f>
        <v>9.7561749453646558E-3</v>
      </c>
      <c r="K1524" s="10">
        <f t="shared" si="207"/>
        <v>3.213879797512005E-3</v>
      </c>
      <c r="L1524" s="7">
        <f t="shared" si="208"/>
        <v>1213995.2710378042</v>
      </c>
      <c r="N1524" s="7">
        <f t="shared" si="209"/>
        <v>-37260.911812615195</v>
      </c>
      <c r="O1524" s="7">
        <f t="shared" si="209"/>
        <v>5889.9024292435297</v>
      </c>
      <c r="P1524" s="7">
        <f t="shared" si="209"/>
        <v>625166.77865342028</v>
      </c>
      <c r="R1524" s="7">
        <f t="shared" si="205"/>
        <v>0</v>
      </c>
      <c r="S1524" s="163">
        <f t="shared" si="206"/>
        <v>1807791.0403078529</v>
      </c>
    </row>
    <row r="1525" spans="1:19" ht="15.75" thickBot="1" x14ac:dyDescent="0.3">
      <c r="A1525" s="8">
        <v>249</v>
      </c>
      <c r="B1525" s="133">
        <v>43272</v>
      </c>
      <c r="C1525" s="89">
        <f>LN('Historical Rates'!C1506/'Historical Rates'!C1505)</f>
        <v>3.3185059013801435E-3</v>
      </c>
      <c r="E1525" s="89">
        <f>LN('Historical Rates'!E1506/'Historical Rates'!E1505)</f>
        <v>4.6245794528106477E-3</v>
      </c>
      <c r="F1525" s="89">
        <f>LN('Historical Rates'!F1506/'Historical Rates'!F1505)</f>
        <v>1.3121087962697276E-2</v>
      </c>
      <c r="G1525" s="89">
        <f>LN('Historical Rates'!G1506/'Historical Rates'!G1505)</f>
        <v>1.4042070001812018E-3</v>
      </c>
      <c r="I1525" s="89">
        <f>LN('Historical Rates'!I1506/'Historical Rates'!I1505)</f>
        <v>3.23102058144654E-3</v>
      </c>
      <c r="K1525" s="10">
        <f t="shared" si="207"/>
        <v>3.0594605791716806E-3</v>
      </c>
      <c r="L1525" s="7">
        <f t="shared" si="208"/>
        <v>1168531.2931217556</v>
      </c>
      <c r="N1525" s="7">
        <f t="shared" si="209"/>
        <v>375964.8889839336</v>
      </c>
      <c r="O1525" s="7">
        <f t="shared" si="209"/>
        <v>-8230.4648463611211</v>
      </c>
      <c r="P1525" s="7">
        <f t="shared" si="209"/>
        <v>184665.2981082366</v>
      </c>
      <c r="R1525" s="7">
        <f t="shared" si="205"/>
        <v>0</v>
      </c>
      <c r="S1525" s="163">
        <f t="shared" si="206"/>
        <v>1720931.0153675647</v>
      </c>
    </row>
    <row r="1526" spans="1:19" ht="15.75" thickBot="1" x14ac:dyDescent="0.3">
      <c r="A1526" s="8">
        <v>250</v>
      </c>
      <c r="B1526" s="133">
        <v>43273</v>
      </c>
      <c r="C1526" s="89">
        <f>LN('Historical Rates'!C1507/'Historical Rates'!C1506)</f>
        <v>2.9314337852474589E-4</v>
      </c>
      <c r="E1526" s="89">
        <f>LN('Historical Rates'!E1507/'Historical Rates'!E1506)</f>
        <v>-3.7844678976899668E-3</v>
      </c>
      <c r="F1526" s="89">
        <f>LN('Historical Rates'!F1507/'Historical Rates'!F1506)</f>
        <v>-5.6022555486698981E-3</v>
      </c>
      <c r="G1526" s="89">
        <f>LN('Historical Rates'!G1507/'Historical Rates'!G1506)</f>
        <v>0</v>
      </c>
      <c r="I1526" s="89">
        <f>LN('Historical Rates'!I1507/'Historical Rates'!I1506)</f>
        <v>-3.2310205814465318E-3</v>
      </c>
      <c r="K1526" s="10">
        <f t="shared" si="207"/>
        <v>-3.5720999660364731E-4</v>
      </c>
      <c r="L1526" s="7">
        <f t="shared" si="208"/>
        <v>103223.32439883219</v>
      </c>
      <c r="N1526" s="7">
        <f t="shared" si="209"/>
        <v>-307666.25755635521</v>
      </c>
      <c r="O1526" s="7">
        <f t="shared" si="209"/>
        <v>3514.1268380141669</v>
      </c>
      <c r="P1526" s="7">
        <f t="shared" si="209"/>
        <v>0</v>
      </c>
      <c r="R1526" s="7">
        <f t="shared" si="205"/>
        <v>0</v>
      </c>
      <c r="S1526" s="163">
        <f t="shared" si="206"/>
        <v>-200928.80631950885</v>
      </c>
    </row>
    <row r="1527" spans="1:19" ht="15.75" thickBot="1" x14ac:dyDescent="0.3">
      <c r="A1527" s="8">
        <v>251</v>
      </c>
      <c r="B1527" s="133">
        <v>43276</v>
      </c>
      <c r="C1527" s="89">
        <f>LN('Historical Rates'!C1508/'Historical Rates'!C1507)</f>
        <v>-2.6707771396960768E-3</v>
      </c>
      <c r="E1527" s="89">
        <f>LN('Historical Rates'!E1508/'Historical Rates'!E1507)</f>
        <v>8.4634602093984906E-3</v>
      </c>
      <c r="F1527" s="89">
        <f>LN('Historical Rates'!F1508/'Historical Rates'!F1507)</f>
        <v>9.3197319488022273E-3</v>
      </c>
      <c r="G1527" s="89">
        <f>LN('Historical Rates'!G1508/'Historical Rates'!G1507)</f>
        <v>5.1901212844252765E-3</v>
      </c>
      <c r="I1527" s="89">
        <f>LN('Historical Rates'!I1508/'Historical Rates'!I1507)</f>
        <v>0</v>
      </c>
      <c r="K1527" s="10">
        <f t="shared" si="207"/>
        <v>7.5432685775360733E-4</v>
      </c>
      <c r="L1527" s="7">
        <f t="shared" si="208"/>
        <v>-940449.33395813021</v>
      </c>
      <c r="N1527" s="7">
        <f t="shared" si="209"/>
        <v>688054.75406256958</v>
      </c>
      <c r="O1527" s="7">
        <f t="shared" si="209"/>
        <v>-5845.9882595251729</v>
      </c>
      <c r="P1527" s="7">
        <f t="shared" si="209"/>
        <v>682545.58913509117</v>
      </c>
      <c r="R1527" s="7">
        <f t="shared" si="205"/>
        <v>0</v>
      </c>
      <c r="S1527" s="163">
        <f t="shared" si="206"/>
        <v>424305.02098000539</v>
      </c>
    </row>
    <row r="1528" spans="1:19" ht="15.75" thickBot="1" x14ac:dyDescent="0.3">
      <c r="A1528" s="8">
        <v>252</v>
      </c>
      <c r="B1528" s="133">
        <v>43277</v>
      </c>
      <c r="C1528" s="89">
        <f>LN('Historical Rates'!C1509/'Historical Rates'!C1508)</f>
        <v>-2.2654731139265115E-3</v>
      </c>
      <c r="E1528" s="89">
        <f>LN('Historical Rates'!E1509/'Historical Rates'!E1508)</f>
        <v>-2.2482421403313317E-3</v>
      </c>
      <c r="F1528" s="89">
        <f>LN('Historical Rates'!F1509/'Historical Rates'!F1508)</f>
        <v>1.8535686493230564E-3</v>
      </c>
      <c r="G1528" s="89">
        <f>LN('Historical Rates'!G1509/'Historical Rates'!G1508)</f>
        <v>-3.4905029587356127E-4</v>
      </c>
      <c r="I1528" s="89">
        <f>LN('Historical Rates'!I1509/'Historical Rates'!I1508)</f>
        <v>3.23102058144654E-3</v>
      </c>
      <c r="K1528" s="10">
        <f t="shared" si="207"/>
        <v>-1.8268124752320557E-3</v>
      </c>
      <c r="L1528" s="7">
        <f t="shared" si="208"/>
        <v>-797731.36044390732</v>
      </c>
      <c r="N1528" s="7">
        <f t="shared" si="209"/>
        <v>-182775.56161024602</v>
      </c>
      <c r="O1528" s="7">
        <f t="shared" si="209"/>
        <v>-1162.6880066608735</v>
      </c>
      <c r="P1528" s="7">
        <f t="shared" si="209"/>
        <v>-45903.11608896812</v>
      </c>
      <c r="R1528" s="7">
        <f t="shared" si="205"/>
        <v>0</v>
      </c>
      <c r="S1528" s="163">
        <f t="shared" si="206"/>
        <v>-1027572.7261497824</v>
      </c>
    </row>
    <row r="1529" spans="1:19" ht="15.75" thickBot="1" x14ac:dyDescent="0.3">
      <c r="A1529" s="8">
        <v>253</v>
      </c>
      <c r="B1529" s="133">
        <v>43278</v>
      </c>
      <c r="C1529" s="89">
        <f>LN('Historical Rates'!C1510/'Historical Rates'!C1509)</f>
        <v>-1.9459274354007633E-3</v>
      </c>
      <c r="E1529" s="89">
        <f>LN('Historical Rates'!E1510/'Historical Rates'!E1509)</f>
        <v>-1.012094616022835E-3</v>
      </c>
      <c r="F1529" s="89">
        <f>LN('Historical Rates'!F1510/'Historical Rates'!F1509)</f>
        <v>-1.8535686493230551E-3</v>
      </c>
      <c r="G1529" s="89">
        <f>LN('Historical Rates'!G1510/'Historical Rates'!G1509)</f>
        <v>-3.8768212023846784E-3</v>
      </c>
      <c r="I1529" s="89">
        <f>LN('Historical Rates'!I1510/'Historical Rates'!I1509)</f>
        <v>-3.2310205814465318E-3</v>
      </c>
      <c r="K1529" s="10">
        <f t="shared" si="207"/>
        <v>-2.2687567035888324E-3</v>
      </c>
      <c r="L1529" s="7">
        <f t="shared" si="208"/>
        <v>-685211.10704195697</v>
      </c>
      <c r="N1529" s="7">
        <f t="shared" si="209"/>
        <v>-82280.355184080792</v>
      </c>
      <c r="O1529" s="7">
        <f t="shared" si="209"/>
        <v>1162.6880066608728</v>
      </c>
      <c r="P1529" s="7">
        <f t="shared" si="209"/>
        <v>-509835.33265274693</v>
      </c>
      <c r="R1529" s="7">
        <f t="shared" si="205"/>
        <v>0</v>
      </c>
      <c r="S1529" s="163">
        <f t="shared" si="206"/>
        <v>-1276164.1068721237</v>
      </c>
    </row>
    <row r="1530" spans="1:19" ht="15.75" thickBot="1" x14ac:dyDescent="0.3">
      <c r="A1530" s="8">
        <v>254</v>
      </c>
      <c r="B1530" s="133">
        <v>43279</v>
      </c>
      <c r="C1530" s="89">
        <f>LN('Historical Rates'!C1511/'Historical Rates'!C1510)</f>
        <v>4.7108790454102115E-3</v>
      </c>
      <c r="E1530" s="89">
        <f>LN('Historical Rates'!E1511/'Historical Rates'!E1510)</f>
        <v>3.2603367563541963E-3</v>
      </c>
      <c r="F1530" s="89">
        <f>LN('Historical Rates'!F1511/'Historical Rates'!F1510)</f>
        <v>-1.8570107472126599E-3</v>
      </c>
      <c r="G1530" s="89">
        <f>LN('Historical Rates'!G1511/'Historical Rates'!G1510)</f>
        <v>2.3045853925767194E-3</v>
      </c>
      <c r="I1530" s="89">
        <f>LN('Historical Rates'!I1511/'Historical Rates'!I1510)</f>
        <v>3.23102058144654E-3</v>
      </c>
      <c r="K1530" s="10">
        <f t="shared" si="207"/>
        <v>3.961129610018186E-3</v>
      </c>
      <c r="L1530" s="7">
        <f t="shared" si="208"/>
        <v>1658821.6945414995</v>
      </c>
      <c r="N1530" s="7">
        <f t="shared" si="209"/>
        <v>265055.91679432924</v>
      </c>
      <c r="O1530" s="7">
        <f t="shared" si="209"/>
        <v>1164.8471314040851</v>
      </c>
      <c r="P1530" s="7">
        <f t="shared" si="209"/>
        <v>303072.80086280016</v>
      </c>
      <c r="R1530" s="7">
        <f t="shared" si="205"/>
        <v>0</v>
      </c>
      <c r="S1530" s="163">
        <f t="shared" si="206"/>
        <v>2228115.2593300329</v>
      </c>
    </row>
    <row r="1531" spans="1:19" ht="15.75" thickBot="1" x14ac:dyDescent="0.3">
      <c r="A1531" s="8">
        <v>255</v>
      </c>
      <c r="B1531" s="133">
        <v>43280</v>
      </c>
      <c r="C1531" s="89">
        <f>LN('Historical Rates'!C1512/'Historical Rates'!C1511)</f>
        <v>2.5522566109746625E-3</v>
      </c>
      <c r="E1531" s="89">
        <f>LN('Historical Rates'!E1512/'Historical Rates'!E1511)</f>
        <v>-3.4122393364584354E-3</v>
      </c>
      <c r="F1531" s="89">
        <f>LN('Historical Rates'!F1512/'Historical Rates'!F1511)</f>
        <v>3.7105793965357746E-3</v>
      </c>
      <c r="G1531" s="89">
        <f>LN('Historical Rates'!G1512/'Historical Rates'!G1511)</f>
        <v>-2.8012040142960824E-3</v>
      </c>
      <c r="I1531" s="89">
        <f>LN('Historical Rates'!I1512/'Historical Rates'!I1511)</f>
        <v>0</v>
      </c>
      <c r="K1531" s="10">
        <f>SUMPRODUCT(C1531:I1531,$L$6:$R$6)</f>
        <v>4.455153083641857E-4</v>
      </c>
      <c r="L1531" s="7">
        <f t="shared" si="208"/>
        <v>898715.20697323943</v>
      </c>
      <c r="N1531" s="7">
        <f t="shared" si="209"/>
        <v>-277405.1557355164</v>
      </c>
      <c r="O1531" s="7">
        <f t="shared" si="209"/>
        <v>-2327.5351380649954</v>
      </c>
      <c r="P1531" s="7">
        <f t="shared" si="209"/>
        <v>-368382.42103566177</v>
      </c>
      <c r="R1531" s="7"/>
      <c r="S1531" s="163">
        <f t="shared" si="206"/>
        <v>250600.09506399633</v>
      </c>
    </row>
    <row r="1532" spans="1:19" x14ac:dyDescent="0.25">
      <c r="C1532" s="89"/>
      <c r="E1532" s="89"/>
      <c r="F1532" s="89"/>
      <c r="G1532" s="89"/>
      <c r="I1532" s="89"/>
      <c r="J1532" s="89"/>
      <c r="K1532" s="89"/>
      <c r="L1532" s="7"/>
      <c r="N1532" s="7"/>
      <c r="O1532" s="7"/>
      <c r="P1532" s="7"/>
      <c r="R1532" s="7"/>
      <c r="S1532" s="163"/>
    </row>
    <row r="1533" spans="1:19" x14ac:dyDescent="0.25">
      <c r="C1533" s="89"/>
      <c r="E1533" s="89"/>
      <c r="F1533" s="89"/>
      <c r="G1533" s="89"/>
      <c r="I1533" s="89"/>
      <c r="J1533" s="89"/>
      <c r="K1533" s="89"/>
      <c r="L1533" s="7"/>
      <c r="N1533" s="7"/>
      <c r="O1533" s="7"/>
      <c r="P1533" s="7"/>
      <c r="R1533" s="7"/>
      <c r="S1533" s="163"/>
    </row>
    <row r="1534" spans="1:19" s="170" customFormat="1" x14ac:dyDescent="0.25">
      <c r="A1534" s="172">
        <v>1</v>
      </c>
      <c r="B1534" s="171">
        <v>42990</v>
      </c>
      <c r="R1534" s="172"/>
    </row>
    <row r="1535" spans="1:19" ht="15.75" thickBot="1" x14ac:dyDescent="0.3">
      <c r="A1535" s="93">
        <v>2</v>
      </c>
      <c r="B1535" s="133">
        <v>42991</v>
      </c>
      <c r="C1535" s="89">
        <f>LN('Historical Rates'!C1516/'Historical Rates'!C1515)</f>
        <v>3.9194356686418144E-3</v>
      </c>
      <c r="E1535" s="89">
        <f>LN('Historical Rates'!E1516/'Historical Rates'!E1515)</f>
        <v>4.9995794166844427E-3</v>
      </c>
      <c r="F1535" s="89">
        <f>LN('Historical Rates'!F1516/'Historical Rates'!F1515)</f>
        <v>-1.6992357529598016E-3</v>
      </c>
      <c r="G1535" s="89">
        <f>LN('Historical Rates'!G1516/'Historical Rates'!G1515)</f>
        <v>1.948685254526378E-3</v>
      </c>
      <c r="I1535" s="89">
        <f>LN('Historical Rates'!I1516/'Historical Rates'!I1515)</f>
        <v>0</v>
      </c>
      <c r="K1535" s="10">
        <f>SUMPRODUCT(C1535:I1535,$L$6:$R$6)</f>
        <v>3.6336687152903804E-3</v>
      </c>
      <c r="L1535" s="7">
        <f t="shared" si="208"/>
        <v>1380134.1224919229</v>
      </c>
      <c r="N1535" s="7">
        <f t="shared" ref="N1535:P1598" si="210">E1535*N$5</f>
        <v>406451.29779697797</v>
      </c>
      <c r="O1535" s="7">
        <f t="shared" si="210"/>
        <v>1065.8796107590947</v>
      </c>
      <c r="P1535" s="7">
        <f t="shared" si="210"/>
        <v>256268.87161209289</v>
      </c>
      <c r="R1535" s="7"/>
      <c r="S1535" s="163">
        <f t="shared" ref="S1535:S1596" si="211">SUM(L1535:R1535)</f>
        <v>2043920.171511753</v>
      </c>
    </row>
    <row r="1536" spans="1:19" ht="15.75" thickBot="1" x14ac:dyDescent="0.3">
      <c r="A1536" s="93">
        <v>3</v>
      </c>
      <c r="B1536" s="133">
        <v>42992</v>
      </c>
      <c r="C1536" s="89">
        <f>LN('Historical Rates'!C1517/'Historical Rates'!C1516)</f>
        <v>-5.663063742460543E-3</v>
      </c>
      <c r="E1536" s="89">
        <f>LN('Historical Rates'!E1517/'Historical Rates'!E1516)</f>
        <v>-1.2284954224704742E-2</v>
      </c>
      <c r="F1536" s="89">
        <f>LN('Historical Rates'!F1517/'Historical Rates'!F1516)</f>
        <v>-1.7021280705304183E-3</v>
      </c>
      <c r="G1536" s="89">
        <f>LN('Historical Rates'!G1517/'Historical Rates'!G1516)</f>
        <v>-1.3263660273000352E-2</v>
      </c>
      <c r="I1536" s="89">
        <f>LN('Historical Rates'!I1517/'Historical Rates'!I1516)</f>
        <v>-9.7561749453645725E-3</v>
      </c>
      <c r="K1536" s="10">
        <f t="shared" ref="K1536:K1597" si="212">SUMPRODUCT(C1536:I1536,$L$6:$R$6)</f>
        <v>-8.419737037249294E-3</v>
      </c>
      <c r="L1536" s="7">
        <f t="shared" si="208"/>
        <v>-1994110.4203720682</v>
      </c>
      <c r="N1536" s="7">
        <f t="shared" si="210"/>
        <v>-998731.12753133546</v>
      </c>
      <c r="O1536" s="7">
        <f t="shared" si="210"/>
        <v>1067.6938748016155</v>
      </c>
      <c r="P1536" s="7">
        <f t="shared" si="210"/>
        <v>-1744285.4066415543</v>
      </c>
      <c r="R1536" s="7">
        <f t="shared" ref="R1536:R1596" si="213">I1536*R$5</f>
        <v>0</v>
      </c>
      <c r="S1536" s="163">
        <f t="shared" si="211"/>
        <v>-4736059.2606701562</v>
      </c>
    </row>
    <row r="1537" spans="1:19" ht="15.75" thickBot="1" x14ac:dyDescent="0.3">
      <c r="A1537" s="93">
        <v>4</v>
      </c>
      <c r="B1537" s="133">
        <v>42993</v>
      </c>
      <c r="C1537" s="89">
        <f>LN('Historical Rates'!C1518/'Historical Rates'!C1517)</f>
        <v>2.4225247452591674E-3</v>
      </c>
      <c r="E1537" s="89">
        <f>LN('Historical Rates'!E1518/'Historical Rates'!E1517)</f>
        <v>6.2725664015940204E-3</v>
      </c>
      <c r="F1537" s="89">
        <f>LN('Historical Rates'!F1518/'Historical Rates'!F1517)</f>
        <v>3.4013638234902605E-3</v>
      </c>
      <c r="G1537" s="89">
        <f>LN('Historical Rates'!G1518/'Historical Rates'!G1517)</f>
        <v>8.2288586660144124E-3</v>
      </c>
      <c r="I1537" s="89">
        <f>LN('Historical Rates'!I1518/'Historical Rates'!I1517)</f>
        <v>-3.273325344969249E-3</v>
      </c>
      <c r="K1537" s="10">
        <f t="shared" si="212"/>
        <v>4.3431625460046697E-3</v>
      </c>
      <c r="L1537" s="7">
        <f t="shared" si="208"/>
        <v>853033.27983229992</v>
      </c>
      <c r="N1537" s="7">
        <f t="shared" si="210"/>
        <v>509941.44546189642</v>
      </c>
      <c r="O1537" s="7">
        <f t="shared" si="210"/>
        <v>-2133.5734855607357</v>
      </c>
      <c r="P1537" s="7">
        <f t="shared" si="210"/>
        <v>1082165.6909942816</v>
      </c>
      <c r="R1537" s="7">
        <f t="shared" si="213"/>
        <v>0</v>
      </c>
      <c r="S1537" s="163">
        <f t="shared" si="211"/>
        <v>2443006.8428029171</v>
      </c>
    </row>
    <row r="1538" spans="1:19" ht="15.75" thickBot="1" x14ac:dyDescent="0.3">
      <c r="A1538" s="93">
        <v>5</v>
      </c>
      <c r="B1538" s="133">
        <v>42996</v>
      </c>
      <c r="C1538" s="89">
        <f>LN('Historical Rates'!C1519/'Historical Rates'!C1518)</f>
        <v>3.2993607965772355E-3</v>
      </c>
      <c r="E1538" s="89">
        <f>LN('Historical Rates'!E1519/'Historical Rates'!E1518)</f>
        <v>4.0697085287330426E-3</v>
      </c>
      <c r="F1538" s="89">
        <f>LN('Historical Rates'!F1519/'Historical Rates'!F1518)</f>
        <v>1.6963532481785555E-3</v>
      </c>
      <c r="G1538" s="89">
        <f>LN('Historical Rates'!G1519/'Historical Rates'!G1518)</f>
        <v>5.2886982160089925E-3</v>
      </c>
      <c r="I1538" s="89">
        <f>LN('Historical Rates'!I1519/'Historical Rates'!I1518)</f>
        <v>3.2733253449693297E-3</v>
      </c>
      <c r="K1538" s="10">
        <f t="shared" si="212"/>
        <v>3.8881961061080373E-3</v>
      </c>
      <c r="L1538" s="7">
        <f t="shared" si="208"/>
        <v>1161789.8092319758</v>
      </c>
      <c r="N1538" s="7">
        <f t="shared" si="210"/>
        <v>330855.493091846</v>
      </c>
      <c r="O1538" s="7">
        <f t="shared" si="210"/>
        <v>-1064.0715019849624</v>
      </c>
      <c r="P1538" s="7">
        <f t="shared" si="210"/>
        <v>695509.30349853844</v>
      </c>
      <c r="R1538" s="7">
        <f t="shared" si="213"/>
        <v>0</v>
      </c>
      <c r="S1538" s="163">
        <f t="shared" si="211"/>
        <v>2187090.5343203754</v>
      </c>
    </row>
    <row r="1539" spans="1:19" ht="15.75" thickBot="1" x14ac:dyDescent="0.3">
      <c r="A1539" s="93">
        <v>6</v>
      </c>
      <c r="B1539" s="133">
        <v>42997</v>
      </c>
      <c r="C1539" s="89">
        <f>LN('Historical Rates'!C1520/'Historical Rates'!C1519)</f>
        <v>2.731399557079039E-3</v>
      </c>
      <c r="E1539" s="89">
        <f>LN('Historical Rates'!E1520/'Historical Rates'!E1519)</f>
        <v>6.0614426251506355E-3</v>
      </c>
      <c r="F1539" s="89">
        <f>LN('Historical Rates'!F1520/'Historical Rates'!F1519)</f>
        <v>-5.0977170716687177E-3</v>
      </c>
      <c r="G1539" s="89">
        <f>LN('Historical Rates'!G1520/'Historical Rates'!G1519)</f>
        <v>-1.6373546271582905E-3</v>
      </c>
      <c r="I1539" s="89">
        <f>LN('Historical Rates'!I1520/'Historical Rates'!I1519)</f>
        <v>-3.273325344969249E-3</v>
      </c>
      <c r="K1539" s="10">
        <f t="shared" si="212"/>
        <v>2.2088113854787077E-3</v>
      </c>
      <c r="L1539" s="7">
        <f t="shared" si="208"/>
        <v>961796.04656973586</v>
      </c>
      <c r="N1539" s="7">
        <f t="shared" si="210"/>
        <v>492777.69511824846</v>
      </c>
      <c r="O1539" s="7">
        <f t="shared" si="210"/>
        <v>3197.6449875456365</v>
      </c>
      <c r="P1539" s="7">
        <f t="shared" si="210"/>
        <v>-215326.2163584634</v>
      </c>
      <c r="R1539" s="7">
        <f t="shared" si="213"/>
        <v>0</v>
      </c>
      <c r="S1539" s="163">
        <f t="shared" si="211"/>
        <v>1242445.1703170664</v>
      </c>
    </row>
    <row r="1540" spans="1:19" ht="15.75" thickBot="1" x14ac:dyDescent="0.3">
      <c r="A1540" s="93">
        <v>7</v>
      </c>
      <c r="B1540" s="133">
        <v>42998</v>
      </c>
      <c r="C1540" s="89">
        <f>LN('Historical Rates'!C1521/'Historical Rates'!C1520)</f>
        <v>1.9338965239614366E-3</v>
      </c>
      <c r="E1540" s="89">
        <f>LN('Historical Rates'!E1521/'Historical Rates'!E1520)</f>
        <v>3.7606881928915485E-3</v>
      </c>
      <c r="F1540" s="89">
        <f>LN('Historical Rates'!F1521/'Historical Rates'!F1520)</f>
        <v>5.097717071668801E-3</v>
      </c>
      <c r="G1540" s="89">
        <f>LN('Historical Rates'!G1521/'Historical Rates'!G1520)</f>
        <v>4.9602717113705619E-3</v>
      </c>
      <c r="I1540" s="89">
        <f>LN('Historical Rates'!I1521/'Historical Rates'!I1520)</f>
        <v>6.5359709797854493E-3</v>
      </c>
      <c r="K1540" s="10">
        <f t="shared" si="212"/>
        <v>2.9081658479860033E-3</v>
      </c>
      <c r="L1540" s="7">
        <f t="shared" si="208"/>
        <v>680974.71364100417</v>
      </c>
      <c r="N1540" s="7">
        <f t="shared" si="210"/>
        <v>305733.03656494711</v>
      </c>
      <c r="O1540" s="7">
        <f t="shared" si="210"/>
        <v>-3197.6449875456888</v>
      </c>
      <c r="P1540" s="7">
        <f t="shared" si="210"/>
        <v>652318.39334221836</v>
      </c>
      <c r="R1540" s="7">
        <f t="shared" si="213"/>
        <v>0</v>
      </c>
      <c r="S1540" s="163">
        <f t="shared" si="211"/>
        <v>1635828.498560624</v>
      </c>
    </row>
    <row r="1541" spans="1:19" ht="15.75" thickBot="1" x14ac:dyDescent="0.3">
      <c r="A1541" s="93">
        <v>8</v>
      </c>
      <c r="B1541" s="133">
        <v>42999</v>
      </c>
      <c r="C1541" s="89">
        <f>LN('Historical Rates'!C1522/'Historical Rates'!C1521)</f>
        <v>-3.6952355966628587E-3</v>
      </c>
      <c r="E1541" s="89">
        <f>LN('Historical Rates'!E1522/'Historical Rates'!E1521)</f>
        <v>-1.1793254503603441E-2</v>
      </c>
      <c r="F1541" s="89">
        <f>LN('Historical Rates'!F1522/'Historical Rates'!F1521)</f>
        <v>-5.0977170716687177E-3</v>
      </c>
      <c r="G1541" s="89">
        <f>LN('Historical Rates'!G1522/'Historical Rates'!G1521)</f>
        <v>-1.5811726090172187E-2</v>
      </c>
      <c r="I1541" s="89">
        <f>LN('Historical Rates'!I1522/'Historical Rates'!I1521)</f>
        <v>-1.3114942077828018E-2</v>
      </c>
      <c r="K1541" s="10">
        <f t="shared" si="212"/>
        <v>-7.7087367397424503E-3</v>
      </c>
      <c r="L1541" s="7">
        <f t="shared" si="208"/>
        <v>-1301187.5098254811</v>
      </c>
      <c r="N1541" s="7">
        <f t="shared" si="210"/>
        <v>-958757.36711839028</v>
      </c>
      <c r="O1541" s="7">
        <f t="shared" si="210"/>
        <v>3197.6449875456365</v>
      </c>
      <c r="P1541" s="7">
        <f t="shared" si="210"/>
        <v>-2079377.9775137443</v>
      </c>
      <c r="R1541" s="7">
        <f t="shared" si="213"/>
        <v>0</v>
      </c>
      <c r="S1541" s="163">
        <f t="shared" si="211"/>
        <v>-4336125.20947007</v>
      </c>
    </row>
    <row r="1542" spans="1:19" ht="15.75" thickBot="1" x14ac:dyDescent="0.3">
      <c r="A1542" s="93">
        <v>9</v>
      </c>
      <c r="B1542" s="133">
        <v>43000</v>
      </c>
      <c r="C1542" s="89">
        <f>LN('Historical Rates'!C1523/'Historical Rates'!C1522)</f>
        <v>-7.0540519634350015E-4</v>
      </c>
      <c r="E1542" s="89">
        <f>LN('Historical Rates'!E1523/'Historical Rates'!E1522)</f>
        <v>6.073366017082432E-3</v>
      </c>
      <c r="F1542" s="89">
        <f>LN('Historical Rates'!F1523/'Historical Rates'!F1522)</f>
        <v>6.7911975780017555E-3</v>
      </c>
      <c r="G1542" s="89">
        <f>LN('Historical Rates'!G1523/'Historical Rates'!G1522)</f>
        <v>2.9944838358070599E-3</v>
      </c>
      <c r="I1542" s="89">
        <f>LN('Historical Rates'!I1523/'Historical Rates'!I1522)</f>
        <v>3.2948958968527058E-3</v>
      </c>
      <c r="K1542" s="10">
        <f t="shared" si="212"/>
        <v>1.128714529611107E-3</v>
      </c>
      <c r="L1542" s="7">
        <f t="shared" si="208"/>
        <v>-248391.31547581713</v>
      </c>
      <c r="N1542" s="7">
        <f t="shared" si="210"/>
        <v>493747.03228062013</v>
      </c>
      <c r="O1542" s="7">
        <f t="shared" si="210"/>
        <v>-4259.9145047531611</v>
      </c>
      <c r="P1542" s="7">
        <f t="shared" si="210"/>
        <v>393800.37996410014</v>
      </c>
      <c r="R1542" s="7">
        <f t="shared" si="213"/>
        <v>0</v>
      </c>
      <c r="S1542" s="163">
        <f t="shared" si="211"/>
        <v>634896.18226415</v>
      </c>
    </row>
    <row r="1543" spans="1:19" ht="15.75" thickBot="1" x14ac:dyDescent="0.3">
      <c r="A1543" s="93">
        <v>10</v>
      </c>
      <c r="B1543" s="133">
        <v>43003</v>
      </c>
      <c r="C1543" s="89">
        <f>LN('Historical Rates'!C1524/'Historical Rates'!C1523)</f>
        <v>3.4048581427753763E-3</v>
      </c>
      <c r="E1543" s="89">
        <f>LN('Historical Rates'!E1524/'Historical Rates'!E1523)</f>
        <v>-5.7281387801566587E-3</v>
      </c>
      <c r="F1543" s="89">
        <f>LN('Historical Rates'!F1524/'Historical Rates'!F1523)</f>
        <v>8.4246496592516231E-3</v>
      </c>
      <c r="G1543" s="89">
        <f>LN('Historical Rates'!G1524/'Historical Rates'!G1523)</f>
        <v>-1.3392795539119383E-3</v>
      </c>
      <c r="I1543" s="89">
        <f>LN('Historical Rates'!I1524/'Historical Rates'!I1523)</f>
        <v>3.2840752011897975E-3</v>
      </c>
      <c r="K1543" s="10">
        <f t="shared" si="212"/>
        <v>9.8106801442022747E-4</v>
      </c>
      <c r="L1543" s="7">
        <f t="shared" si="208"/>
        <v>1198938.1386420748</v>
      </c>
      <c r="N1543" s="7">
        <f t="shared" si="210"/>
        <v>-465681.05976799631</v>
      </c>
      <c r="O1543" s="7">
        <f t="shared" si="210"/>
        <v>-5284.5299917587654</v>
      </c>
      <c r="P1543" s="7">
        <f t="shared" si="210"/>
        <v>-176126.78048286308</v>
      </c>
      <c r="R1543" s="7">
        <f t="shared" si="213"/>
        <v>0</v>
      </c>
      <c r="S1543" s="163">
        <f t="shared" si="211"/>
        <v>551845.76839945663</v>
      </c>
    </row>
    <row r="1544" spans="1:19" ht="15.75" thickBot="1" x14ac:dyDescent="0.3">
      <c r="A1544" s="93">
        <v>11</v>
      </c>
      <c r="B1544" s="133">
        <v>43004</v>
      </c>
      <c r="C1544" s="89">
        <f>LN('Historical Rates'!C1525/'Historical Rates'!C1524)</f>
        <v>-4.669954885446294E-3</v>
      </c>
      <c r="E1544" s="89">
        <f>LN('Historical Rates'!E1525/'Historical Rates'!E1524)</f>
        <v>-1.1081887982289689E-2</v>
      </c>
      <c r="F1544" s="89">
        <f>LN('Historical Rates'!F1525/'Historical Rates'!F1524)</f>
        <v>-1.0118130165584554E-2</v>
      </c>
      <c r="G1544" s="89">
        <f>LN('Historical Rates'!G1525/'Historical Rates'!G1524)</f>
        <v>-2.3980826840127437E-3</v>
      </c>
      <c r="I1544" s="89">
        <f>LN('Historical Rates'!I1525/'Historical Rates'!I1524)</f>
        <v>-3.2840752011898846E-3</v>
      </c>
      <c r="K1544" s="10">
        <f t="shared" si="212"/>
        <v>-5.0744605981525642E-3</v>
      </c>
      <c r="L1544" s="7">
        <f t="shared" si="208"/>
        <v>-1644411.2450851134</v>
      </c>
      <c r="N1544" s="7">
        <f t="shared" si="210"/>
        <v>-900925.33332122711</v>
      </c>
      <c r="O1544" s="7">
        <f t="shared" si="210"/>
        <v>6346.7995089662236</v>
      </c>
      <c r="P1544" s="7">
        <f t="shared" si="210"/>
        <v>-315368.498856841</v>
      </c>
      <c r="R1544" s="7">
        <f t="shared" si="213"/>
        <v>0</v>
      </c>
      <c r="S1544" s="163">
        <f t="shared" si="211"/>
        <v>-2854358.2777542155</v>
      </c>
    </row>
    <row r="1545" spans="1:19" ht="15.75" thickBot="1" x14ac:dyDescent="0.3">
      <c r="A1545" s="93">
        <v>12</v>
      </c>
      <c r="B1545" s="133">
        <v>43005</v>
      </c>
      <c r="C1545" s="89">
        <f>LN('Historical Rates'!C1526/'Historical Rates'!C1525)</f>
        <v>6.7687873212234919E-4</v>
      </c>
      <c r="E1545" s="89">
        <f>LN('Historical Rates'!E1526/'Historical Rates'!E1525)</f>
        <v>-4.6727305501762205E-3</v>
      </c>
      <c r="F1545" s="89">
        <f>LN('Historical Rates'!F1526/'Historical Rates'!F1525)</f>
        <v>-1.0221554071538139E-2</v>
      </c>
      <c r="G1545" s="89">
        <f>LN('Historical Rates'!G1526/'Historical Rates'!G1525)</f>
        <v>-2.5184604920356645E-3</v>
      </c>
      <c r="I1545" s="89">
        <f>LN('Historical Rates'!I1526/'Historical Rates'!I1525)</f>
        <v>-9.9174366573460283E-3</v>
      </c>
      <c r="K1545" s="10">
        <f t="shared" si="212"/>
        <v>-8.2902182759187414E-4</v>
      </c>
      <c r="L1545" s="7">
        <f t="shared" si="208"/>
        <v>238346.41360878426</v>
      </c>
      <c r="N1545" s="7">
        <f t="shared" si="210"/>
        <v>-379879.43346527009</v>
      </c>
      <c r="O1545" s="7">
        <f t="shared" si="210"/>
        <v>6411.6742224537284</v>
      </c>
      <c r="P1545" s="7">
        <f t="shared" si="210"/>
        <v>-331199.21598138189</v>
      </c>
      <c r="R1545" s="7">
        <f t="shared" si="213"/>
        <v>0</v>
      </c>
      <c r="S1545" s="163">
        <f t="shared" si="211"/>
        <v>-466320.56161541399</v>
      </c>
    </row>
    <row r="1546" spans="1:19" ht="15.75" thickBot="1" x14ac:dyDescent="0.3">
      <c r="A1546" s="93">
        <v>13</v>
      </c>
      <c r="B1546" s="133">
        <v>43006</v>
      </c>
      <c r="C1546" s="89">
        <f>LN('Historical Rates'!C1527/'Historical Rates'!C1526)</f>
        <v>1.5286477386592711E-3</v>
      </c>
      <c r="E1546" s="89">
        <f>LN('Historical Rates'!E1527/'Historical Rates'!E1526)</f>
        <v>3.1508690950943778E-3</v>
      </c>
      <c r="F1546" s="89">
        <f>LN('Historical Rates'!F1527/'Historical Rates'!F1526)</f>
        <v>1.7108644036293876E-3</v>
      </c>
      <c r="G1546" s="89">
        <f>LN('Historical Rates'!G1527/'Historical Rates'!G1526)</f>
        <v>1.7464252831977034E-3</v>
      </c>
      <c r="I1546" s="89">
        <f>LN('Historical Rates'!I1527/'Historical Rates'!I1526)</f>
        <v>3.3167526259940418E-3</v>
      </c>
      <c r="K1546" s="10">
        <f t="shared" si="212"/>
        <v>1.818735515100696E-3</v>
      </c>
      <c r="L1546" s="7">
        <f t="shared" si="208"/>
        <v>538276.19171635865</v>
      </c>
      <c r="N1546" s="7">
        <f t="shared" si="210"/>
        <v>256156.51360905895</v>
      </c>
      <c r="O1546" s="7">
        <f t="shared" si="210"/>
        <v>-1073.173914464606</v>
      </c>
      <c r="P1546" s="7">
        <f t="shared" si="210"/>
        <v>229669.94574435879</v>
      </c>
      <c r="R1546" s="7">
        <f t="shared" si="213"/>
        <v>0</v>
      </c>
      <c r="S1546" s="163">
        <f t="shared" si="211"/>
        <v>1023029.4771553117</v>
      </c>
    </row>
    <row r="1547" spans="1:19" ht="15.75" thickBot="1" x14ac:dyDescent="0.3">
      <c r="A1547" s="93">
        <v>14</v>
      </c>
      <c r="B1547" s="133">
        <v>43007</v>
      </c>
      <c r="C1547" s="89">
        <f>LN('Historical Rates'!C1528/'Historical Rates'!C1527)</f>
        <v>2.2299824387352848E-3</v>
      </c>
      <c r="E1547" s="89">
        <f>LN('Historical Rates'!E1528/'Historical Rates'!E1527)</f>
        <v>5.2791596285025992E-3</v>
      </c>
      <c r="F1547" s="89">
        <f>LN('Historical Rates'!F1528/'Historical Rates'!F1527)</f>
        <v>8.5106896679088308E-3</v>
      </c>
      <c r="G1547" s="89">
        <f>LN('Historical Rates'!G1528/'Historical Rates'!G1527)</f>
        <v>5.221050076464377E-3</v>
      </c>
      <c r="I1547" s="89">
        <f>LN('Historical Rates'!I1528/'Historical Rates'!I1527)</f>
        <v>3.3057881344994103E-3</v>
      </c>
      <c r="K1547" s="10">
        <f t="shared" si="212"/>
        <v>3.3701443021789726E-3</v>
      </c>
      <c r="L1547" s="7">
        <f t="shared" si="208"/>
        <v>785234.18074694776</v>
      </c>
      <c r="N1547" s="7">
        <f t="shared" si="210"/>
        <v>429180.35767601943</v>
      </c>
      <c r="O1547" s="7">
        <f t="shared" si="210"/>
        <v>-5338.5003079891721</v>
      </c>
      <c r="P1547" s="7">
        <f t="shared" si="210"/>
        <v>686612.99130677327</v>
      </c>
      <c r="R1547" s="7">
        <f t="shared" si="213"/>
        <v>0</v>
      </c>
      <c r="S1547" s="163">
        <f t="shared" si="211"/>
        <v>1895689.0294217514</v>
      </c>
    </row>
    <row r="1548" spans="1:19" ht="15.75" thickBot="1" x14ac:dyDescent="0.3">
      <c r="A1548" s="93">
        <v>15</v>
      </c>
      <c r="B1548" s="133">
        <v>43010</v>
      </c>
      <c r="C1548" s="89">
        <f>LN('Historical Rates'!C1529/'Historical Rates'!C1528)</f>
        <v>1.4653517603113199E-4</v>
      </c>
      <c r="E1548" s="89">
        <f>LN('Historical Rates'!E1529/'Historical Rates'!E1528)</f>
        <v>-5.9035430701587866E-3</v>
      </c>
      <c r="F1548" s="89">
        <f>LN('Historical Rates'!F1529/'Historical Rates'!F1528)</f>
        <v>0</v>
      </c>
      <c r="G1548" s="89">
        <f>LN('Historical Rates'!G1529/'Historical Rates'!G1528)</f>
        <v>3.4141345500640597E-4</v>
      </c>
      <c r="I1548" s="89">
        <f>LN('Historical Rates'!I1529/'Historical Rates'!I1528)</f>
        <v>-3.3057881344994329E-3</v>
      </c>
      <c r="K1548" s="10">
        <f t="shared" si="212"/>
        <v>-6.8168315694321297E-4</v>
      </c>
      <c r="L1548" s="7">
        <f t="shared" si="208"/>
        <v>51598.804951429796</v>
      </c>
      <c r="N1548" s="7">
        <f t="shared" si="210"/>
        <v>-479940.91952191974</v>
      </c>
      <c r="O1548" s="7">
        <f t="shared" si="210"/>
        <v>0</v>
      </c>
      <c r="P1548" s="7">
        <f t="shared" si="210"/>
        <v>44898.805830468897</v>
      </c>
      <c r="R1548" s="7">
        <f t="shared" si="213"/>
        <v>0</v>
      </c>
      <c r="S1548" s="163">
        <f t="shared" si="211"/>
        <v>-383443.30874002108</v>
      </c>
    </row>
    <row r="1549" spans="1:19" ht="15.75" thickBot="1" x14ac:dyDescent="0.3">
      <c r="A1549" s="93">
        <v>16</v>
      </c>
      <c r="B1549" s="133">
        <v>43011</v>
      </c>
      <c r="C1549" s="89">
        <f>LN('Historical Rates'!C1530/'Historical Rates'!C1529)</f>
        <v>3.2767729729149238E-3</v>
      </c>
      <c r="E1549" s="89">
        <f>LN('Historical Rates'!E1530/'Historical Rates'!E1529)</f>
        <v>3.7902446691947572E-3</v>
      </c>
      <c r="F1549" s="89">
        <f>LN('Historical Rates'!F1530/'Historical Rates'!F1529)</f>
        <v>0</v>
      </c>
      <c r="G1549" s="89">
        <f>LN('Historical Rates'!G1530/'Historical Rates'!G1529)</f>
        <v>-1.8507187492832618E-3</v>
      </c>
      <c r="I1549" s="89">
        <f>LN('Historical Rates'!I1530/'Historical Rates'!I1529)</f>
        <v>3.3057881344994103E-3</v>
      </c>
      <c r="K1549" s="10">
        <f t="shared" si="212"/>
        <v>2.1663956133549898E-3</v>
      </c>
      <c r="L1549" s="7">
        <f t="shared" si="208"/>
        <v>1153836.0554712999</v>
      </c>
      <c r="N1549" s="7">
        <f t="shared" si="210"/>
        <v>308135.89231550373</v>
      </c>
      <c r="O1549" s="7">
        <f t="shared" si="210"/>
        <v>0</v>
      </c>
      <c r="P1549" s="7">
        <f t="shared" si="210"/>
        <v>-243385.43356271152</v>
      </c>
      <c r="R1549" s="7">
        <f t="shared" si="213"/>
        <v>0</v>
      </c>
      <c r="S1549" s="163">
        <f t="shared" si="211"/>
        <v>1218586.514224092</v>
      </c>
    </row>
    <row r="1550" spans="1:19" ht="15.75" thickBot="1" x14ac:dyDescent="0.3">
      <c r="A1550" s="93">
        <v>17</v>
      </c>
      <c r="B1550" s="133">
        <v>43012</v>
      </c>
      <c r="C1550" s="89">
        <f>LN('Historical Rates'!C1531/'Historical Rates'!C1530)</f>
        <v>3.6444782820369854E-3</v>
      </c>
      <c r="E1550" s="89">
        <f>LN('Historical Rates'!E1531/'Historical Rates'!E1530)</f>
        <v>6.128671251711384E-3</v>
      </c>
      <c r="F1550" s="89">
        <f>LN('Historical Rates'!F1531/'Historical Rates'!F1530)</f>
        <v>8.4388686458646035E-3</v>
      </c>
      <c r="G1550" s="89">
        <f>LN('Historical Rates'!G1531/'Historical Rates'!G1530)</f>
        <v>6.7032375291677122E-3</v>
      </c>
      <c r="I1550" s="89">
        <f>LN('Historical Rates'!I1531/'Historical Rates'!I1530)</f>
        <v>6.5789710980425605E-3</v>
      </c>
      <c r="K1550" s="10">
        <f t="shared" si="212"/>
        <v>4.7250163785850056E-3</v>
      </c>
      <c r="L1550" s="7">
        <f t="shared" si="208"/>
        <v>1283314.5536645497</v>
      </c>
      <c r="N1550" s="7">
        <f t="shared" si="210"/>
        <v>498243.18736016308</v>
      </c>
      <c r="O1550" s="7">
        <f t="shared" si="210"/>
        <v>-5293.4491354914899</v>
      </c>
      <c r="P1550" s="7">
        <f t="shared" si="210"/>
        <v>881533.38963154249</v>
      </c>
      <c r="R1550" s="7">
        <f t="shared" si="213"/>
        <v>0</v>
      </c>
      <c r="S1550" s="163">
        <f t="shared" si="211"/>
        <v>2657797.6815207638</v>
      </c>
    </row>
    <row r="1551" spans="1:19" ht="15.75" thickBot="1" x14ac:dyDescent="0.3">
      <c r="A1551" s="93">
        <v>18</v>
      </c>
      <c r="B1551" s="133">
        <v>43013</v>
      </c>
      <c r="C1551" s="89">
        <f>LN('Historical Rates'!C1532/'Historical Rates'!C1531)</f>
        <v>4.0371237359137467E-3</v>
      </c>
      <c r="E1551" s="89">
        <f>LN('Historical Rates'!E1532/'Historical Rates'!E1531)</f>
        <v>3.6789710758487427E-3</v>
      </c>
      <c r="F1551" s="89">
        <f>LN('Historical Rates'!F1532/'Historical Rates'!F1531)</f>
        <v>8.3682496705165792E-3</v>
      </c>
      <c r="G1551" s="89">
        <f>LN('Historical Rates'!G1532/'Historical Rates'!G1531)</f>
        <v>2.5474461989747878E-4</v>
      </c>
      <c r="I1551" s="89">
        <f>LN('Historical Rates'!I1532/'Historical Rates'!I1531)</f>
        <v>3.2733253449693297E-3</v>
      </c>
      <c r="K1551" s="10">
        <f t="shared" si="212"/>
        <v>3.1092134409642373E-3</v>
      </c>
      <c r="L1551" s="7">
        <f t="shared" si="208"/>
        <v>1421575.118386213</v>
      </c>
      <c r="N1551" s="7">
        <f t="shared" si="210"/>
        <v>299089.67209244065</v>
      </c>
      <c r="O1551" s="7">
        <f t="shared" si="210"/>
        <v>-5249.1519708249343</v>
      </c>
      <c r="P1551" s="7">
        <f t="shared" si="210"/>
        <v>33501.108574994199</v>
      </c>
      <c r="R1551" s="7">
        <f t="shared" si="213"/>
        <v>0</v>
      </c>
      <c r="S1551" s="163">
        <f t="shared" si="211"/>
        <v>1748916.747082823</v>
      </c>
    </row>
    <row r="1552" spans="1:19" ht="15.75" thickBot="1" x14ac:dyDescent="0.3">
      <c r="A1552" s="93">
        <v>19</v>
      </c>
      <c r="B1552" s="133">
        <v>43014</v>
      </c>
      <c r="C1552" s="89">
        <f>LN('Historical Rates'!C1533/'Historical Rates'!C1532)</f>
        <v>-3.8916205127606058E-3</v>
      </c>
      <c r="E1552" s="89">
        <f>LN('Historical Rates'!E1533/'Historical Rates'!E1532)</f>
        <v>-8.738003788243685E-3</v>
      </c>
      <c r="F1552" s="89">
        <f>LN('Historical Rates'!F1533/'Historical Rates'!F1532)</f>
        <v>-8.3682496705165792E-3</v>
      </c>
      <c r="G1552" s="89">
        <f>LN('Historical Rates'!G1533/'Historical Rates'!G1532)</f>
        <v>-6.9579821490652477E-3</v>
      </c>
      <c r="I1552" s="89">
        <f>LN('Historical Rates'!I1533/'Historical Rates'!I1532)</f>
        <v>-6.5574005461590517E-3</v>
      </c>
      <c r="K1552" s="10">
        <f t="shared" si="212"/>
        <v>-5.3164914254176122E-3</v>
      </c>
      <c r="L1552" s="7">
        <f t="shared" si="208"/>
        <v>-1370339.6905890796</v>
      </c>
      <c r="N1552" s="7">
        <f t="shared" si="210"/>
        <v>-710374.35029721807</v>
      </c>
      <c r="O1552" s="7">
        <f t="shared" si="210"/>
        <v>5249.1519708249343</v>
      </c>
      <c r="P1552" s="7">
        <f t="shared" si="210"/>
        <v>-915034.4982065442</v>
      </c>
      <c r="R1552" s="7">
        <f t="shared" si="213"/>
        <v>0</v>
      </c>
      <c r="S1552" s="163">
        <f t="shared" si="211"/>
        <v>-2990499.3871220173</v>
      </c>
    </row>
    <row r="1553" spans="1:19" ht="15.75" thickBot="1" x14ac:dyDescent="0.3">
      <c r="A1553" s="93">
        <v>20</v>
      </c>
      <c r="B1553" s="133">
        <v>43017</v>
      </c>
      <c r="C1553" s="89">
        <f>LN('Historical Rates'!C1534/'Historical Rates'!C1533)</f>
        <v>-4.9297826018021868E-3</v>
      </c>
      <c r="E1553" s="89">
        <f>LN('Historical Rates'!E1534/'Historical Rates'!E1533)</f>
        <v>-1.59243626585111E-3</v>
      </c>
      <c r="F1553" s="89">
        <f>LN('Historical Rates'!F1534/'Historical Rates'!F1533)</f>
        <v>-1.5241615968617089E-2</v>
      </c>
      <c r="G1553" s="89">
        <f>LN('Historical Rates'!G1534/'Historical Rates'!G1533)</f>
        <v>-3.5115302659661069E-3</v>
      </c>
      <c r="I1553" s="89">
        <f>LN('Historical Rates'!I1534/'Historical Rates'!I1533)</f>
        <v>0</v>
      </c>
      <c r="K1553" s="10">
        <f t="shared" si="212"/>
        <v>-4.1202142126098885E-3</v>
      </c>
      <c r="L1553" s="7">
        <f t="shared" si="208"/>
        <v>-1735903.2678221988</v>
      </c>
      <c r="N1553" s="7">
        <f t="shared" si="210"/>
        <v>-129460.44716365174</v>
      </c>
      <c r="O1553" s="7">
        <f t="shared" si="210"/>
        <v>9560.6084486344407</v>
      </c>
      <c r="P1553" s="7">
        <f t="shared" si="210"/>
        <v>-461796.43264636066</v>
      </c>
      <c r="R1553" s="7">
        <f t="shared" si="213"/>
        <v>0</v>
      </c>
      <c r="S1553" s="163">
        <f t="shared" si="211"/>
        <v>-2317599.5391835766</v>
      </c>
    </row>
    <row r="1554" spans="1:19" ht="15.75" thickBot="1" x14ac:dyDescent="0.3">
      <c r="A1554" s="93">
        <v>21</v>
      </c>
      <c r="B1554" s="133">
        <v>43018</v>
      </c>
      <c r="C1554" s="89">
        <f>LN('Historical Rates'!C1535/'Historical Rates'!C1534)</f>
        <v>-1.3216764619370882E-2</v>
      </c>
      <c r="E1554" s="89">
        <f>LN('Historical Rates'!E1535/'Historical Rates'!E1534)</f>
        <v>-8.6281812233382302E-3</v>
      </c>
      <c r="F1554" s="89">
        <f>LN('Historical Rates'!F1535/'Historical Rates'!F1534)</f>
        <v>-5.1326032265203141E-3</v>
      </c>
      <c r="G1554" s="89">
        <f>LN('Historical Rates'!G1535/'Historical Rates'!G1534)</f>
        <v>-1.1360980445138726E-2</v>
      </c>
      <c r="I1554" s="89">
        <f>LN('Historical Rates'!I1535/'Historical Rates'!I1534)</f>
        <v>-9.9174366573460283E-3</v>
      </c>
      <c r="K1554" s="10">
        <f t="shared" si="212"/>
        <v>-1.2171231865239045E-2</v>
      </c>
      <c r="L1554" s="7">
        <f t="shared" si="208"/>
        <v>-4653962.8105335562</v>
      </c>
      <c r="N1554" s="7">
        <f t="shared" si="210"/>
        <v>-701446.09447548795</v>
      </c>
      <c r="O1554" s="7">
        <f t="shared" si="210"/>
        <v>3219.5280258993976</v>
      </c>
      <c r="P1554" s="7">
        <f t="shared" si="210"/>
        <v>-1494066.6443285511</v>
      </c>
      <c r="R1554" s="7">
        <f t="shared" si="213"/>
        <v>0</v>
      </c>
      <c r="S1554" s="163">
        <f t="shared" si="211"/>
        <v>-6846256.0213116966</v>
      </c>
    </row>
    <row r="1555" spans="1:19" ht="15.75" thickBot="1" x14ac:dyDescent="0.3">
      <c r="A1555" s="93">
        <v>22</v>
      </c>
      <c r="B1555" s="133">
        <v>43019</v>
      </c>
      <c r="C1555" s="89">
        <f>LN('Historical Rates'!C1536/'Historical Rates'!C1535)</f>
        <v>-5.7650749551715133E-3</v>
      </c>
      <c r="E1555" s="89">
        <f>LN('Historical Rates'!E1536/'Historical Rates'!E1535)</f>
        <v>-5.0109009881496068E-3</v>
      </c>
      <c r="F1555" s="89">
        <f>LN('Historical Rates'!F1536/'Historical Rates'!F1535)</f>
        <v>-5.1590828100274476E-3</v>
      </c>
      <c r="G1555" s="89">
        <f>LN('Historical Rates'!G1536/'Historical Rates'!G1535)</f>
        <v>-4.3483370927170787E-3</v>
      </c>
      <c r="I1555" s="89">
        <f>LN('Historical Rates'!I1536/'Historical Rates'!I1535)</f>
        <v>-6.6666913581891222E-3</v>
      </c>
      <c r="K1555" s="10">
        <f t="shared" si="212"/>
        <v>-5.3440669706594293E-3</v>
      </c>
      <c r="L1555" s="7">
        <f t="shared" si="208"/>
        <v>-2030031.1925040367</v>
      </c>
      <c r="N1555" s="7">
        <f t="shared" si="210"/>
        <v>-407371.70870189543</v>
      </c>
      <c r="O1555" s="7">
        <f t="shared" si="210"/>
        <v>3236.1378742459169</v>
      </c>
      <c r="P1555" s="7">
        <f t="shared" si="210"/>
        <v>-571843.72773963027</v>
      </c>
      <c r="R1555" s="7">
        <f t="shared" si="213"/>
        <v>0</v>
      </c>
      <c r="S1555" s="163">
        <f t="shared" si="211"/>
        <v>-3006010.4910713164</v>
      </c>
    </row>
    <row r="1556" spans="1:19" ht="15.75" thickBot="1" x14ac:dyDescent="0.3">
      <c r="A1556" s="93">
        <v>23</v>
      </c>
      <c r="B1556" s="133">
        <v>43020</v>
      </c>
      <c r="C1556" s="89">
        <f>LN('Historical Rates'!C1537/'Historical Rates'!C1536)</f>
        <v>-3.8519583602018691E-3</v>
      </c>
      <c r="E1556" s="89">
        <f>LN('Historical Rates'!E1537/'Historical Rates'!E1536)</f>
        <v>2.5243282132965999E-5</v>
      </c>
      <c r="F1556" s="89">
        <f>LN('Historical Rates'!F1537/'Historical Rates'!F1536)</f>
        <v>-1.7256259674697252E-3</v>
      </c>
      <c r="G1556" s="89">
        <f>LN('Historical Rates'!G1537/'Historical Rates'!G1536)</f>
        <v>-3.8422402093106589E-3</v>
      </c>
      <c r="I1556" s="89">
        <f>LN('Historical Rates'!I1537/'Historical Rates'!I1536)</f>
        <v>-6.7114345879868038E-3</v>
      </c>
      <c r="K1556" s="10">
        <f t="shared" si="212"/>
        <v>-3.3040772028283755E-3</v>
      </c>
      <c r="L1556" s="7">
        <f t="shared" si="208"/>
        <v>-1356373.626403936</v>
      </c>
      <c r="N1556" s="7">
        <f t="shared" si="210"/>
        <v>2052.2055814053861</v>
      </c>
      <c r="O1556" s="7">
        <f t="shared" si="210"/>
        <v>1082.4334006147344</v>
      </c>
      <c r="P1556" s="7">
        <f t="shared" si="210"/>
        <v>-505287.63463239191</v>
      </c>
      <c r="R1556" s="7">
        <f t="shared" si="213"/>
        <v>0</v>
      </c>
      <c r="S1556" s="163">
        <f t="shared" si="211"/>
        <v>-1858526.6220543077</v>
      </c>
    </row>
    <row r="1557" spans="1:19" ht="15.75" thickBot="1" x14ac:dyDescent="0.3">
      <c r="A1557" s="93">
        <v>24</v>
      </c>
      <c r="B1557" s="133">
        <v>43021</v>
      </c>
      <c r="C1557" s="89">
        <f>LN('Historical Rates'!C1538/'Historical Rates'!C1537)</f>
        <v>-1.196780661453827E-4</v>
      </c>
      <c r="E1557" s="89">
        <f>LN('Historical Rates'!E1538/'Historical Rates'!E1537)</f>
        <v>-2.2238517163355826E-3</v>
      </c>
      <c r="F1557" s="89">
        <f>LN('Historical Rates'!F1538/'Historical Rates'!F1537)</f>
        <v>0</v>
      </c>
      <c r="G1557" s="89">
        <f>LN('Historical Rates'!G1538/'Historical Rates'!G1537)</f>
        <v>2.9159619965189336E-4</v>
      </c>
      <c r="I1557" s="89">
        <f>LN('Historical Rates'!I1538/'Historical Rates'!I1537)</f>
        <v>3.3613477027047063E-3</v>
      </c>
      <c r="K1557" s="10">
        <f t="shared" si="212"/>
        <v>-3.281576486140952E-4</v>
      </c>
      <c r="L1557" s="7">
        <f t="shared" si="208"/>
        <v>-42141.725688362771</v>
      </c>
      <c r="N1557" s="7">
        <f t="shared" si="210"/>
        <v>-180792.69092040206</v>
      </c>
      <c r="O1557" s="7">
        <f t="shared" si="210"/>
        <v>0</v>
      </c>
      <c r="P1557" s="7">
        <f t="shared" si="210"/>
        <v>38347.408273137182</v>
      </c>
      <c r="R1557" s="7">
        <f t="shared" si="213"/>
        <v>0</v>
      </c>
      <c r="S1557" s="163">
        <f t="shared" si="211"/>
        <v>-184587.00833562767</v>
      </c>
    </row>
    <row r="1558" spans="1:19" ht="15.75" thickBot="1" x14ac:dyDescent="0.3">
      <c r="A1558" s="93">
        <v>25</v>
      </c>
      <c r="B1558" s="133">
        <v>43024</v>
      </c>
      <c r="C1558" s="89">
        <f>LN('Historical Rates'!C1539/'Historical Rates'!C1538)</f>
        <v>-3.536961903241828E-3</v>
      </c>
      <c r="E1558" s="89">
        <f>LN('Historical Rates'!E1539/'Historical Rates'!E1538)</f>
        <v>-6.7523229594162251E-3</v>
      </c>
      <c r="F1558" s="89">
        <f>LN('Historical Rates'!F1539/'Historical Rates'!F1538)</f>
        <v>5.1679701584425976E-3</v>
      </c>
      <c r="G1558" s="89">
        <f>LN('Historical Rates'!G1539/'Historical Rates'!G1538)</f>
        <v>-5.173861675224903E-3</v>
      </c>
      <c r="I1558" s="89">
        <f>LN('Historical Rates'!I1539/'Historical Rates'!I1538)</f>
        <v>0</v>
      </c>
      <c r="K1558" s="10">
        <f t="shared" si="212"/>
        <v>-4.4054594876148283E-3</v>
      </c>
      <c r="L1558" s="7">
        <f t="shared" si="208"/>
        <v>-1245455.2709394468</v>
      </c>
      <c r="N1558" s="7">
        <f t="shared" si="210"/>
        <v>-548944.26135931083</v>
      </c>
      <c r="O1558" s="7">
        <f t="shared" si="210"/>
        <v>-3241.7126412862881</v>
      </c>
      <c r="P1558" s="7">
        <f t="shared" si="210"/>
        <v>-680407.31067634339</v>
      </c>
      <c r="R1558" s="7">
        <f t="shared" si="213"/>
        <v>0</v>
      </c>
      <c r="S1558" s="163">
        <f t="shared" si="211"/>
        <v>-2478048.5556163872</v>
      </c>
    </row>
    <row r="1559" spans="1:19" ht="15.75" thickBot="1" x14ac:dyDescent="0.3">
      <c r="A1559" s="93">
        <v>26</v>
      </c>
      <c r="B1559" s="133">
        <v>43025</v>
      </c>
      <c r="C1559" s="89">
        <f>LN('Historical Rates'!C1540/'Historical Rates'!C1539)</f>
        <v>1.5002403197913515E-3</v>
      </c>
      <c r="E1559" s="89">
        <f>LN('Historical Rates'!E1540/'Historical Rates'!E1539)</f>
        <v>-1.2998434372129225E-3</v>
      </c>
      <c r="F1559" s="89">
        <f>LN('Historical Rates'!F1540/'Historical Rates'!F1539)</f>
        <v>0</v>
      </c>
      <c r="G1559" s="89">
        <f>LN('Historical Rates'!G1540/'Historical Rates'!G1539)</f>
        <v>7.9096545847169098E-4</v>
      </c>
      <c r="I1559" s="89">
        <f>LN('Historical Rates'!I1540/'Historical Rates'!I1539)</f>
        <v>-3.3613477027047717E-3</v>
      </c>
      <c r="K1559" s="10">
        <f t="shared" si="212"/>
        <v>9.3621907906477715E-4</v>
      </c>
      <c r="L1559" s="7">
        <f t="shared" si="208"/>
        <v>528273.20878052118</v>
      </c>
      <c r="N1559" s="7">
        <f t="shared" si="210"/>
        <v>-105673.49929975581</v>
      </c>
      <c r="O1559" s="7">
        <f t="shared" si="210"/>
        <v>0</v>
      </c>
      <c r="P1559" s="7">
        <f t="shared" si="210"/>
        <v>104018.76088293568</v>
      </c>
      <c r="R1559" s="7">
        <f t="shared" si="213"/>
        <v>0</v>
      </c>
      <c r="S1559" s="163">
        <f t="shared" si="211"/>
        <v>526618.47036370111</v>
      </c>
    </row>
    <row r="1560" spans="1:19" ht="15.75" thickBot="1" x14ac:dyDescent="0.3">
      <c r="A1560" s="93">
        <v>27</v>
      </c>
      <c r="B1560" s="133">
        <v>43026</v>
      </c>
      <c r="C1560" s="89">
        <f>LN('Historical Rates'!C1541/'Historical Rates'!C1540)</f>
        <v>1.199220508109464E-4</v>
      </c>
      <c r="E1560" s="89">
        <f>LN('Historical Rates'!E1541/'Historical Rates'!E1540)</f>
        <v>-7.3988088742187811E-4</v>
      </c>
      <c r="F1560" s="89">
        <f>LN('Historical Rates'!F1541/'Historical Rates'!F1540)</f>
        <v>-1.7196908795266994E-3</v>
      </c>
      <c r="G1560" s="89">
        <f>LN('Historical Rates'!G1541/'Historical Rates'!G1540)</f>
        <v>-4.1669172329498669E-3</v>
      </c>
      <c r="I1560" s="89">
        <f>LN('Historical Rates'!I1541/'Historical Rates'!I1540)</f>
        <v>-3.3726844786393416E-3</v>
      </c>
      <c r="K1560" s="10">
        <f t="shared" si="212"/>
        <v>-1.0041500132350024E-3</v>
      </c>
      <c r="L1560" s="7">
        <f t="shared" si="208"/>
        <v>42227.63896536929</v>
      </c>
      <c r="N1560" s="7">
        <f t="shared" si="210"/>
        <v>-60150.169013063394</v>
      </c>
      <c r="O1560" s="7">
        <f t="shared" si="210"/>
        <v>1078.7104980007127</v>
      </c>
      <c r="P1560" s="7">
        <f t="shared" si="210"/>
        <v>-547985.45578802808</v>
      </c>
      <c r="R1560" s="7">
        <f t="shared" si="213"/>
        <v>0</v>
      </c>
      <c r="S1560" s="163">
        <f t="shared" si="211"/>
        <v>-564829.27533772145</v>
      </c>
    </row>
    <row r="1561" spans="1:19" ht="15.75" thickBot="1" x14ac:dyDescent="0.3">
      <c r="A1561" s="93">
        <v>28</v>
      </c>
      <c r="B1561" s="133">
        <v>43027</v>
      </c>
      <c r="C1561" s="89">
        <f>LN('Historical Rates'!C1542/'Historical Rates'!C1541)</f>
        <v>1.6175416898509614E-3</v>
      </c>
      <c r="E1561" s="89">
        <f>LN('Historical Rates'!E1542/'Historical Rates'!E1541)</f>
        <v>7.2222677435471658E-3</v>
      </c>
      <c r="F1561" s="89">
        <f>LN('Historical Rates'!F1542/'Historical Rates'!F1541)</f>
        <v>0</v>
      </c>
      <c r="G1561" s="89">
        <f>LN('Historical Rates'!G1542/'Historical Rates'!G1541)</f>
        <v>4.9865174310415239E-3</v>
      </c>
      <c r="I1561" s="89">
        <f>LN('Historical Rates'!I1542/'Historical Rates'!I1541)</f>
        <v>3.3726844786393772E-3</v>
      </c>
      <c r="K1561" s="10">
        <f t="shared" si="212"/>
        <v>3.2222466964149845E-3</v>
      </c>
      <c r="L1561" s="7">
        <f t="shared" si="208"/>
        <v>569578.03863895324</v>
      </c>
      <c r="N1561" s="7">
        <f t="shared" si="210"/>
        <v>587149.40852939279</v>
      </c>
      <c r="O1561" s="7">
        <f t="shared" si="210"/>
        <v>0</v>
      </c>
      <c r="P1561" s="7">
        <f t="shared" si="210"/>
        <v>655769.93121838477</v>
      </c>
      <c r="R1561" s="7">
        <f t="shared" si="213"/>
        <v>0</v>
      </c>
      <c r="S1561" s="163">
        <f t="shared" si="211"/>
        <v>1812497.3783867308</v>
      </c>
    </row>
    <row r="1562" spans="1:19" ht="15.75" thickBot="1" x14ac:dyDescent="0.3">
      <c r="A1562" s="93">
        <v>29</v>
      </c>
      <c r="B1562" s="133">
        <v>43028</v>
      </c>
      <c r="C1562" s="89">
        <f>LN('Historical Rates'!C1543/'Historical Rates'!C1542)</f>
        <v>3.3764131575869114E-3</v>
      </c>
      <c r="E1562" s="89">
        <f>LN('Historical Rates'!E1543/'Historical Rates'!E1542)</f>
        <v>2.9602663084230944E-3</v>
      </c>
      <c r="F1562" s="89">
        <f>LN('Historical Rates'!F1543/'Historical Rates'!F1542)</f>
        <v>1.719690879526679E-3</v>
      </c>
      <c r="G1562" s="89">
        <f>LN('Historical Rates'!G1543/'Historical Rates'!G1542)</f>
        <v>-9.3674079622828841E-4</v>
      </c>
      <c r="I1562" s="89">
        <f>LN('Historical Rates'!I1543/'Historical Rates'!I1542)</f>
        <v>-3.3726844786393416E-3</v>
      </c>
      <c r="K1562" s="10">
        <f t="shared" si="212"/>
        <v>2.3205806367713735E-3</v>
      </c>
      <c r="L1562" s="7">
        <f t="shared" si="208"/>
        <v>1188921.9276384173</v>
      </c>
      <c r="N1562" s="7">
        <f t="shared" si="210"/>
        <v>240661.06018197053</v>
      </c>
      <c r="O1562" s="7">
        <f t="shared" si="210"/>
        <v>-1078.7104980007</v>
      </c>
      <c r="P1562" s="7">
        <f t="shared" si="210"/>
        <v>-123189.47161160829</v>
      </c>
      <c r="R1562" s="7">
        <f t="shared" si="213"/>
        <v>0</v>
      </c>
      <c r="S1562" s="163">
        <f t="shared" si="211"/>
        <v>1305314.8057107788</v>
      </c>
    </row>
    <row r="1563" spans="1:19" ht="15.75" thickBot="1" x14ac:dyDescent="0.3">
      <c r="A1563" s="93">
        <v>30</v>
      </c>
      <c r="B1563" s="133">
        <v>43031</v>
      </c>
      <c r="C1563" s="89">
        <f>LN('Historical Rates'!C1544/'Historical Rates'!C1543)</f>
        <v>2.4132651852693935E-3</v>
      </c>
      <c r="E1563" s="89">
        <f>LN('Historical Rates'!E1544/'Historical Rates'!E1543)</f>
        <v>-3.3657710406440242E-3</v>
      </c>
      <c r="F1563" s="89">
        <f>LN('Historical Rates'!F1544/'Historical Rates'!F1543)</f>
        <v>5.1413995004186523E-3</v>
      </c>
      <c r="G1563" s="89">
        <f>LN('Historical Rates'!G1544/'Historical Rates'!G1543)</f>
        <v>-2.9623567983379584E-3</v>
      </c>
      <c r="I1563" s="89">
        <f>LN('Historical Rates'!I1544/'Historical Rates'!I1543)</f>
        <v>-3.3840979842404569E-3</v>
      </c>
      <c r="K1563" s="10">
        <f t="shared" si="212"/>
        <v>3.2594941570136284E-4</v>
      </c>
      <c r="L1563" s="7">
        <f t="shared" si="208"/>
        <v>849772.75056697929</v>
      </c>
      <c r="N1563" s="7">
        <f t="shared" si="210"/>
        <v>-273627.41813679924</v>
      </c>
      <c r="O1563" s="7">
        <f t="shared" si="210"/>
        <v>-3225.0456646276079</v>
      </c>
      <c r="P1563" s="7">
        <f t="shared" si="210"/>
        <v>-389575.39821226406</v>
      </c>
      <c r="R1563" s="7">
        <f t="shared" si="213"/>
        <v>0</v>
      </c>
      <c r="S1563" s="163">
        <f t="shared" si="211"/>
        <v>183344.88855328842</v>
      </c>
    </row>
    <row r="1564" spans="1:19" ht="15.75" thickBot="1" x14ac:dyDescent="0.3">
      <c r="A1564" s="93">
        <v>31</v>
      </c>
      <c r="B1564" s="133">
        <v>43032</v>
      </c>
      <c r="C1564" s="89">
        <f>LN('Historical Rates'!C1545/'Historical Rates'!C1544)</f>
        <v>-3.3085471096427491E-3</v>
      </c>
      <c r="E1564" s="89">
        <f>LN('Historical Rates'!E1545/'Historical Rates'!E1544)</f>
        <v>-1.3444101206888802E-3</v>
      </c>
      <c r="F1564" s="89">
        <f>LN('Historical Rates'!F1545/'Historical Rates'!F1544)</f>
        <v>-3.4246608813639917E-3</v>
      </c>
      <c r="G1564" s="89">
        <f>LN('Historical Rates'!G1545/'Historical Rates'!G1544)</f>
        <v>-1.9994126037445855E-3</v>
      </c>
      <c r="I1564" s="89">
        <f>LN('Historical Rates'!I1545/'Historical Rates'!I1544)</f>
        <v>0</v>
      </c>
      <c r="K1564" s="10">
        <f t="shared" si="212"/>
        <v>-2.7291143738484734E-3</v>
      </c>
      <c r="L1564" s="7">
        <f t="shared" si="208"/>
        <v>-1165024.5463710604</v>
      </c>
      <c r="N1564" s="7">
        <f t="shared" si="210"/>
        <v>-109296.64133383572</v>
      </c>
      <c r="O1564" s="7">
        <f t="shared" si="210"/>
        <v>2148.1870310531913</v>
      </c>
      <c r="P1564" s="7">
        <f t="shared" si="210"/>
        <v>-262939.95434021781</v>
      </c>
      <c r="R1564" s="7">
        <f t="shared" si="213"/>
        <v>0</v>
      </c>
      <c r="S1564" s="163">
        <f t="shared" si="211"/>
        <v>-1535112.9550140607</v>
      </c>
    </row>
    <row r="1565" spans="1:19" ht="15.75" thickBot="1" x14ac:dyDescent="0.3">
      <c r="A1565" s="93">
        <v>32</v>
      </c>
      <c r="B1565" s="133">
        <v>43033</v>
      </c>
      <c r="C1565" s="89">
        <f>LN('Historical Rates'!C1546/'Historical Rates'!C1545)</f>
        <v>-5.9891177404672695E-3</v>
      </c>
      <c r="E1565" s="89">
        <f>LN('Historical Rates'!E1546/'Historical Rates'!E1545)</f>
        <v>-5.4978757910611013E-3</v>
      </c>
      <c r="F1565" s="89">
        <f>LN('Historical Rates'!F1546/'Historical Rates'!F1545)</f>
        <v>-8.6133176781148357E-3</v>
      </c>
      <c r="G1565" s="89">
        <f>LN('Historical Rates'!G1546/'Historical Rates'!G1545)</f>
        <v>-1.3541950777659514E-2</v>
      </c>
      <c r="I1565" s="89">
        <f>LN('Historical Rates'!I1546/'Historical Rates'!I1545)</f>
        <v>-1.0221554071538139E-2</v>
      </c>
      <c r="K1565" s="10">
        <f t="shared" si="212"/>
        <v>-7.7002721010592402E-3</v>
      </c>
      <c r="L1565" s="7">
        <f t="shared" si="208"/>
        <v>-2108922.4204832814</v>
      </c>
      <c r="N1565" s="7">
        <f t="shared" si="210"/>
        <v>-446961.3469777219</v>
      </c>
      <c r="O1565" s="7">
        <f t="shared" si="210"/>
        <v>5402.8757799510931</v>
      </c>
      <c r="P1565" s="7">
        <f t="shared" si="210"/>
        <v>-1780883.0015808647</v>
      </c>
      <c r="R1565" s="7">
        <f t="shared" si="213"/>
        <v>0</v>
      </c>
      <c r="S1565" s="163">
        <f t="shared" si="211"/>
        <v>-4331363.8932619169</v>
      </c>
    </row>
    <row r="1566" spans="1:19" ht="15.75" thickBot="1" x14ac:dyDescent="0.3">
      <c r="A1566" s="93">
        <v>33</v>
      </c>
      <c r="B1566" s="133">
        <v>43034</v>
      </c>
      <c r="C1566" s="89">
        <f>LN('Historical Rates'!C1547/'Historical Rates'!C1546)</f>
        <v>2.7894020875785922E-3</v>
      </c>
      <c r="E1566" s="89">
        <f>LN('Historical Rates'!E1547/'Historical Rates'!E1546)</f>
        <v>6.1829898132159684E-3</v>
      </c>
      <c r="F1566" s="89">
        <f>LN('Historical Rates'!F1547/'Historical Rates'!F1546)</f>
        <v>1.7286089006176889E-3</v>
      </c>
      <c r="G1566" s="89">
        <f>LN('Historical Rates'!G1547/'Historical Rates'!G1546)</f>
        <v>6.0083464511239085E-3</v>
      </c>
      <c r="I1566" s="89">
        <f>LN('Historical Rates'!I1547/'Historical Rates'!I1546)</f>
        <v>6.8259650703998906E-3</v>
      </c>
      <c r="K1566" s="10">
        <f t="shared" si="212"/>
        <v>4.0426041789940045E-3</v>
      </c>
      <c r="L1566" s="7">
        <f t="shared" si="208"/>
        <v>982220.22961572325</v>
      </c>
      <c r="N1566" s="7">
        <f t="shared" si="210"/>
        <v>502659.12877802027</v>
      </c>
      <c r="O1566" s="7">
        <f t="shared" si="210"/>
        <v>-1084.3045050904577</v>
      </c>
      <c r="P1566" s="7">
        <f t="shared" si="210"/>
        <v>790149.23611062008</v>
      </c>
      <c r="R1566" s="7">
        <f t="shared" si="213"/>
        <v>0</v>
      </c>
      <c r="S1566" s="163">
        <f t="shared" si="211"/>
        <v>2273944.2899992731</v>
      </c>
    </row>
    <row r="1567" spans="1:19" ht="15.75" thickBot="1" x14ac:dyDescent="0.3">
      <c r="A1567" s="93">
        <v>34</v>
      </c>
      <c r="B1567" s="133">
        <v>43035</v>
      </c>
      <c r="C1567" s="89">
        <f>LN('Historical Rates'!C1548/'Historical Rates'!C1547)</f>
        <v>1.5861855571030151E-3</v>
      </c>
      <c r="E1567" s="89">
        <f>LN('Historical Rates'!E1548/'Historical Rates'!E1547)</f>
        <v>-1.3252329228126037E-2</v>
      </c>
      <c r="F1567" s="89">
        <f>LN('Historical Rates'!F1548/'Historical Rates'!F1547)</f>
        <v>-6.9324367756447907E-3</v>
      </c>
      <c r="G1567" s="89">
        <f>LN('Historical Rates'!G1548/'Historical Rates'!G1547)</f>
        <v>-7.7700931257565281E-3</v>
      </c>
      <c r="I1567" s="89">
        <f>LN('Historical Rates'!I1548/'Historical Rates'!I1547)</f>
        <v>-3.4071583216141975E-3</v>
      </c>
      <c r="K1567" s="10">
        <f t="shared" si="212"/>
        <v>-2.731268672921163E-3</v>
      </c>
      <c r="L1567" s="7">
        <f t="shared" si="208"/>
        <v>558536.7376932425</v>
      </c>
      <c r="N1567" s="7">
        <f t="shared" si="210"/>
        <v>-1077375.9079872267</v>
      </c>
      <c r="O1567" s="7">
        <f t="shared" si="210"/>
        <v>4348.5096162587079</v>
      </c>
      <c r="P1567" s="7">
        <f t="shared" si="210"/>
        <v>-1021834.0766079581</v>
      </c>
      <c r="R1567" s="7">
        <f t="shared" si="213"/>
        <v>0</v>
      </c>
      <c r="S1567" s="163">
        <f t="shared" si="211"/>
        <v>-1536324.7372856836</v>
      </c>
    </row>
    <row r="1568" spans="1:19" ht="15.75" thickBot="1" x14ac:dyDescent="0.3">
      <c r="A1568" s="93">
        <v>35</v>
      </c>
      <c r="B1568" s="133">
        <v>43038</v>
      </c>
      <c r="C1568" s="89">
        <f>LN('Historical Rates'!C1549/'Historical Rates'!C1548)</f>
        <v>-1.1968882338460639E-3</v>
      </c>
      <c r="E1568" s="89">
        <f>LN('Historical Rates'!E1549/'Historical Rates'!E1548)</f>
        <v>-5.9137367539508596E-4</v>
      </c>
      <c r="F1568" s="89">
        <f>LN('Historical Rates'!F1549/'Historical Rates'!F1548)</f>
        <v>5.2038278750270442E-3</v>
      </c>
      <c r="G1568" s="89">
        <f>LN('Historical Rates'!G1549/'Historical Rates'!G1548)</f>
        <v>7.170172391318232E-4</v>
      </c>
      <c r="I1568" s="89">
        <f>LN('Historical Rates'!I1549/'Historical Rates'!I1548)</f>
        <v>3.4071583216141346E-3</v>
      </c>
      <c r="K1568" s="10">
        <f t="shared" si="212"/>
        <v>-6.7289918755318871E-4</v>
      </c>
      <c r="L1568" s="7">
        <f t="shared" si="208"/>
        <v>-421455.13589012658</v>
      </c>
      <c r="N1568" s="7">
        <f t="shared" si="210"/>
        <v>-48076.963643214491</v>
      </c>
      <c r="O1568" s="7">
        <f t="shared" si="210"/>
        <v>-3264.205111168214</v>
      </c>
      <c r="P1568" s="7">
        <f t="shared" si="210"/>
        <v>94293.934011108518</v>
      </c>
      <c r="R1568" s="7">
        <f t="shared" si="213"/>
        <v>0</v>
      </c>
      <c r="S1568" s="163">
        <f t="shared" si="211"/>
        <v>-378502.37063340074</v>
      </c>
    </row>
    <row r="1569" spans="1:19" ht="15.75" thickBot="1" x14ac:dyDescent="0.3">
      <c r="A1569" s="93">
        <v>36</v>
      </c>
      <c r="B1569" s="133">
        <v>43039</v>
      </c>
      <c r="C1569" s="89">
        <f>LN('Historical Rates'!C1550/'Historical Rates'!C1549)</f>
        <v>2.1234922964975924E-3</v>
      </c>
      <c r="E1569" s="89">
        <f>LN('Historical Rates'!E1550/'Historical Rates'!E1549)</f>
        <v>1.1823978346506734E-3</v>
      </c>
      <c r="F1569" s="89">
        <f>LN('Historical Rates'!F1550/'Historical Rates'!F1549)</f>
        <v>-5.2038278750271101E-3</v>
      </c>
      <c r="G1569" s="89">
        <f>LN('Historical Rates'!G1550/'Historical Rates'!G1549)</f>
        <v>1.9095363243553716E-3</v>
      </c>
      <c r="I1569" s="89">
        <f>LN('Historical Rates'!I1550/'Historical Rates'!I1549)</f>
        <v>6.7796869853787691E-3</v>
      </c>
      <c r="K1569" s="10">
        <f t="shared" si="212"/>
        <v>1.9524557525813404E-3</v>
      </c>
      <c r="L1569" s="7">
        <f t="shared" si="208"/>
        <v>747736.26231263741</v>
      </c>
      <c r="N1569" s="7">
        <f t="shared" si="210"/>
        <v>96125.51263858359</v>
      </c>
      <c r="O1569" s="7">
        <f t="shared" si="210"/>
        <v>3264.2051111682554</v>
      </c>
      <c r="P1569" s="7">
        <f t="shared" si="210"/>
        <v>251120.45057465715</v>
      </c>
      <c r="R1569" s="7">
        <f t="shared" si="213"/>
        <v>0</v>
      </c>
      <c r="S1569" s="163">
        <f t="shared" si="211"/>
        <v>1098246.4306370462</v>
      </c>
    </row>
    <row r="1570" spans="1:19" ht="15.75" thickBot="1" x14ac:dyDescent="0.3">
      <c r="A1570" s="93">
        <v>37</v>
      </c>
      <c r="B1570" s="133">
        <v>43040</v>
      </c>
      <c r="C1570" s="89">
        <f>LN('Historical Rates'!C1551/'Historical Rates'!C1550)</f>
        <v>1.2838696993800697E-3</v>
      </c>
      <c r="E1570" s="89">
        <f>LN('Historical Rates'!E1551/'Historical Rates'!E1550)</f>
        <v>1.6171057337656767E-3</v>
      </c>
      <c r="F1570" s="89">
        <f>LN('Historical Rates'!F1551/'Historical Rates'!F1550)</f>
        <v>1.7376198985406563E-3</v>
      </c>
      <c r="G1570" s="89">
        <f>LN('Historical Rates'!G1551/'Historical Rates'!G1550)</f>
        <v>-1.7005031022427725E-3</v>
      </c>
      <c r="I1570" s="89">
        <f>LN('Historical Rates'!I1551/'Historical Rates'!I1550)</f>
        <v>-6.7796869853788038E-3</v>
      </c>
      <c r="K1570" s="10">
        <f t="shared" si="212"/>
        <v>6.3792365227379616E-4</v>
      </c>
      <c r="L1570" s="7">
        <f t="shared" si="208"/>
        <v>452083.54741586937</v>
      </c>
      <c r="N1570" s="7">
        <f t="shared" si="210"/>
        <v>131466.00331431013</v>
      </c>
      <c r="O1570" s="7">
        <f t="shared" si="210"/>
        <v>-1089.9568337575975</v>
      </c>
      <c r="P1570" s="7">
        <f t="shared" si="210"/>
        <v>-223630.78397210699</v>
      </c>
      <c r="R1570" s="7">
        <f t="shared" si="213"/>
        <v>0</v>
      </c>
      <c r="S1570" s="163">
        <f t="shared" si="211"/>
        <v>358828.80992431496</v>
      </c>
    </row>
    <row r="1571" spans="1:19" ht="15.75" thickBot="1" x14ac:dyDescent="0.3">
      <c r="A1571" s="93">
        <v>38</v>
      </c>
      <c r="B1571" s="133">
        <v>43041</v>
      </c>
      <c r="C1571" s="89">
        <f>LN('Historical Rates'!C1552/'Historical Rates'!C1551)</f>
        <v>2.9837831388609147E-5</v>
      </c>
      <c r="E1571" s="89">
        <f>LN('Historical Rates'!E1552/'Historical Rates'!E1551)</f>
        <v>6.4098457421857681E-4</v>
      </c>
      <c r="F1571" s="89">
        <f>LN('Historical Rates'!F1552/'Historical Rates'!F1551)</f>
        <v>0</v>
      </c>
      <c r="G1571" s="89">
        <f>LN('Historical Rates'!G1552/'Historical Rates'!G1551)</f>
        <v>9.2519368514447375E-4</v>
      </c>
      <c r="I1571" s="89">
        <f>LN('Historical Rates'!I1552/'Historical Rates'!I1551)</f>
        <v>0</v>
      </c>
      <c r="K1571" s="10">
        <f t="shared" si="212"/>
        <v>3.2762568394427134E-4</v>
      </c>
      <c r="L1571" s="7">
        <f t="shared" si="208"/>
        <v>10506.667980303921</v>
      </c>
      <c r="N1571" s="7">
        <f t="shared" si="210"/>
        <v>52110.185746735915</v>
      </c>
      <c r="O1571" s="7">
        <f t="shared" si="210"/>
        <v>0</v>
      </c>
      <c r="P1571" s="7">
        <f t="shared" si="210"/>
        <v>121670.92718738422</v>
      </c>
      <c r="R1571" s="7">
        <f t="shared" si="213"/>
        <v>0</v>
      </c>
      <c r="S1571" s="163">
        <f t="shared" si="211"/>
        <v>184287.78091442405</v>
      </c>
    </row>
    <row r="1572" spans="1:19" ht="15.75" thickBot="1" x14ac:dyDescent="0.3">
      <c r="A1572" s="93">
        <v>39</v>
      </c>
      <c r="B1572" s="133">
        <v>43042</v>
      </c>
      <c r="C1572" s="89">
        <f>LN('Historical Rates'!C1553/'Historical Rates'!C1552)</f>
        <v>-3.1378434412557238E-3</v>
      </c>
      <c r="E1572" s="89">
        <f>LN('Historical Rates'!E1553/'Historical Rates'!E1552)</f>
        <v>-2.7977071930991794E-3</v>
      </c>
      <c r="F1572" s="89">
        <f>LN('Historical Rates'!F1553/'Historical Rates'!F1552)</f>
        <v>-8.7184510398810467E-3</v>
      </c>
      <c r="G1572" s="89">
        <f>LN('Historical Rates'!G1553/'Historical Rates'!G1552)</f>
        <v>-2.9576539597776265E-3</v>
      </c>
      <c r="I1572" s="89">
        <f>LN('Historical Rates'!I1553/'Historical Rates'!I1552)</f>
        <v>-3.4071583216141975E-3</v>
      </c>
      <c r="K1572" s="10">
        <f t="shared" si="212"/>
        <v>-3.0504257699158358E-3</v>
      </c>
      <c r="L1572" s="7">
        <f t="shared" si="208"/>
        <v>-1104915.3935508232</v>
      </c>
      <c r="N1572" s="7">
        <f t="shared" si="210"/>
        <v>-227445.47585268892</v>
      </c>
      <c r="O1572" s="7">
        <f t="shared" si="210"/>
        <v>5468.8227837861841</v>
      </c>
      <c r="P1572" s="7">
        <f t="shared" si="210"/>
        <v>-388956.93449246592</v>
      </c>
      <c r="R1572" s="7">
        <f t="shared" si="213"/>
        <v>0</v>
      </c>
      <c r="S1572" s="163">
        <f t="shared" si="211"/>
        <v>-1715848.9811121919</v>
      </c>
    </row>
    <row r="1573" spans="1:19" ht="15.75" thickBot="1" x14ac:dyDescent="0.3">
      <c r="A1573" s="93">
        <v>40</v>
      </c>
      <c r="B1573" s="133">
        <v>43045</v>
      </c>
      <c r="C1573" s="89">
        <f>LN('Historical Rates'!C1554/'Historical Rates'!C1553)</f>
        <v>1.2563191506139398E-3</v>
      </c>
      <c r="E1573" s="89">
        <f>LN('Historical Rates'!E1554/'Historical Rates'!E1553)</f>
        <v>-2.3674740857219257E-3</v>
      </c>
      <c r="F1573" s="89">
        <f>LN('Historical Rates'!F1554/'Historical Rates'!F1553)</f>
        <v>-5.2677909348589156E-3</v>
      </c>
      <c r="G1573" s="89">
        <f>LN('Historical Rates'!G1554/'Historical Rates'!G1553)</f>
        <v>-4.1896098290605121E-4</v>
      </c>
      <c r="I1573" s="89">
        <f>LN('Historical Rates'!I1554/'Historical Rates'!I1553)</f>
        <v>0</v>
      </c>
      <c r="K1573" s="10">
        <f t="shared" si="212"/>
        <v>3.5221806860595366E-4</v>
      </c>
      <c r="L1573" s="7">
        <f t="shared" si="208"/>
        <v>442382.29048499861</v>
      </c>
      <c r="N1573" s="7">
        <f t="shared" si="210"/>
        <v>-192468.7727593958</v>
      </c>
      <c r="O1573" s="7">
        <f t="shared" si="210"/>
        <v>3304.3272197089518</v>
      </c>
      <c r="P1573" s="7">
        <f t="shared" si="210"/>
        <v>-55096.972735559706</v>
      </c>
      <c r="R1573" s="7">
        <f t="shared" si="213"/>
        <v>0</v>
      </c>
      <c r="S1573" s="163">
        <f t="shared" si="211"/>
        <v>198120.87220975204</v>
      </c>
    </row>
    <row r="1574" spans="1:19" ht="15.75" thickBot="1" x14ac:dyDescent="0.3">
      <c r="A1574" s="93">
        <v>41</v>
      </c>
      <c r="B1574" s="133">
        <v>43046</v>
      </c>
      <c r="C1574" s="89">
        <f>LN('Historical Rates'!C1555/'Historical Rates'!C1554)</f>
        <v>-4.8545239323457929E-3</v>
      </c>
      <c r="E1574" s="89">
        <f>LN('Historical Rates'!E1555/'Historical Rates'!E1554)</f>
        <v>-8.122764996164834E-3</v>
      </c>
      <c r="F1574" s="89">
        <f>LN('Historical Rates'!F1555/'Historical Rates'!F1554)</f>
        <v>-1.7621149933992209E-3</v>
      </c>
      <c r="G1574" s="89">
        <f>LN('Historical Rates'!G1555/'Historical Rates'!G1554)</f>
        <v>-4.3796566286755378E-3</v>
      </c>
      <c r="I1574" s="89">
        <f>LN('Historical Rates'!I1555/'Historical Rates'!I1554)</f>
        <v>-6.849341845574783E-3</v>
      </c>
      <c r="K1574" s="10">
        <f t="shared" si="212"/>
        <v>-5.2349223027861169E-3</v>
      </c>
      <c r="L1574" s="7">
        <f t="shared" si="208"/>
        <v>-1709402.7543525894</v>
      </c>
      <c r="N1574" s="7">
        <f t="shared" si="210"/>
        <v>-660357.22192418214</v>
      </c>
      <c r="O1574" s="7">
        <f t="shared" si="210"/>
        <v>1105.3218719095294</v>
      </c>
      <c r="P1574" s="7">
        <f t="shared" si="210"/>
        <v>-575962.5160974965</v>
      </c>
      <c r="R1574" s="7">
        <f t="shared" si="213"/>
        <v>0</v>
      </c>
      <c r="S1574" s="163">
        <f t="shared" si="211"/>
        <v>-2944617.170502359</v>
      </c>
    </row>
    <row r="1575" spans="1:19" ht="15.75" thickBot="1" x14ac:dyDescent="0.3">
      <c r="A1575" s="93">
        <v>42</v>
      </c>
      <c r="B1575" s="133">
        <v>43047</v>
      </c>
      <c r="C1575" s="89">
        <f>LN('Historical Rates'!C1556/'Historical Rates'!C1555)</f>
        <v>2.5800272314283712E-3</v>
      </c>
      <c r="E1575" s="89">
        <f>LN('Historical Rates'!E1556/'Historical Rates'!E1555)</f>
        <v>5.0004638285277942E-3</v>
      </c>
      <c r="F1575" s="89">
        <f>LN('Historical Rates'!F1556/'Historical Rates'!F1555)</f>
        <v>-7.0796755880616884E-3</v>
      </c>
      <c r="G1575" s="89">
        <f>LN('Historical Rates'!G1556/'Historical Rates'!G1555)</f>
        <v>4.4993776787721138E-3</v>
      </c>
      <c r="I1575" s="89">
        <f>LN('Historical Rates'!I1556/'Historical Rates'!I1555)</f>
        <v>1.0256500167189061E-2</v>
      </c>
      <c r="K1575" s="10">
        <f t="shared" si="212"/>
        <v>3.3976571861621873E-3</v>
      </c>
      <c r="L1575" s="7">
        <f t="shared" si="208"/>
        <v>908493.95680643071</v>
      </c>
      <c r="N1575" s="7">
        <f t="shared" si="210"/>
        <v>406523.19791327929</v>
      </c>
      <c r="O1575" s="7">
        <f t="shared" si="210"/>
        <v>4440.8681061234556</v>
      </c>
      <c r="P1575" s="7">
        <f t="shared" si="210"/>
        <v>591706.86390594812</v>
      </c>
      <c r="R1575" s="7">
        <f t="shared" si="213"/>
        <v>0</v>
      </c>
      <c r="S1575" s="163">
        <f t="shared" si="211"/>
        <v>1911164.8867317815</v>
      </c>
    </row>
    <row r="1576" spans="1:19" ht="15.75" thickBot="1" x14ac:dyDescent="0.3">
      <c r="A1576" s="93">
        <v>43</v>
      </c>
      <c r="B1576" s="133">
        <v>43048</v>
      </c>
      <c r="C1576" s="89">
        <f>LN('Historical Rates'!C1557/'Historical Rates'!C1556)</f>
        <v>-2.3097123129041585E-3</v>
      </c>
      <c r="E1576" s="89">
        <f>LN('Historical Rates'!E1557/'Historical Rates'!E1556)</f>
        <v>-1.7071913096162361E-3</v>
      </c>
      <c r="F1576" s="89">
        <f>LN('Historical Rates'!F1557/'Historical Rates'!F1556)</f>
        <v>-3.5587226169939952E-3</v>
      </c>
      <c r="G1576" s="89">
        <f>LN('Historical Rates'!G1557/'Historical Rates'!G1556)</f>
        <v>-4.4091914441366509E-3</v>
      </c>
      <c r="I1576" s="89">
        <f>LN('Historical Rates'!I1557/'Historical Rates'!I1556)</f>
        <v>-3.4071583216141975E-3</v>
      </c>
      <c r="K1576" s="10">
        <f t="shared" si="212"/>
        <v>-2.7195146124278195E-3</v>
      </c>
      <c r="L1576" s="7">
        <f t="shared" si="208"/>
        <v>-813309.12041309138</v>
      </c>
      <c r="N1576" s="7">
        <f t="shared" si="210"/>
        <v>-138789.69920261949</v>
      </c>
      <c r="O1576" s="7">
        <f t="shared" si="210"/>
        <v>2232.2799359618234</v>
      </c>
      <c r="P1576" s="7">
        <f t="shared" si="210"/>
        <v>-579846.59835958062</v>
      </c>
      <c r="R1576" s="7">
        <f t="shared" si="213"/>
        <v>0</v>
      </c>
      <c r="S1576" s="163">
        <f t="shared" si="211"/>
        <v>-1529713.1380393296</v>
      </c>
    </row>
    <row r="1577" spans="1:19" ht="15.75" thickBot="1" x14ac:dyDescent="0.3">
      <c r="A1577" s="93">
        <v>44</v>
      </c>
      <c r="B1577" s="133">
        <v>43049</v>
      </c>
      <c r="C1577" s="89">
        <f>LN('Historical Rates'!C1558/'Historical Rates'!C1557)</f>
        <v>-1.2620952453602492E-3</v>
      </c>
      <c r="E1577" s="89">
        <f>LN('Historical Rates'!E1558/'Historical Rates'!E1557)</f>
        <v>3.7210306765753367E-3</v>
      </c>
      <c r="F1577" s="89">
        <f>LN('Historical Rates'!F1558/'Historical Rates'!F1557)</f>
        <v>0</v>
      </c>
      <c r="G1577" s="89">
        <f>LN('Historical Rates'!G1558/'Historical Rates'!G1557)</f>
        <v>6.949881187935129E-3</v>
      </c>
      <c r="I1577" s="89">
        <f>LN('Historical Rates'!I1558/'Historical Rates'!I1557)</f>
        <v>0</v>
      </c>
      <c r="K1577" s="10">
        <f t="shared" si="212"/>
        <v>1.3725669805552821E-3</v>
      </c>
      <c r="L1577" s="7">
        <f t="shared" si="208"/>
        <v>-444416.20202943543</v>
      </c>
      <c r="N1577" s="7">
        <f t="shared" si="210"/>
        <v>302508.99557455146</v>
      </c>
      <c r="O1577" s="7">
        <f t="shared" si="210"/>
        <v>0</v>
      </c>
      <c r="P1577" s="7">
        <f t="shared" si="210"/>
        <v>913969.15214156685</v>
      </c>
      <c r="R1577" s="7">
        <f t="shared" si="213"/>
        <v>0</v>
      </c>
      <c r="S1577" s="163">
        <f t="shared" si="211"/>
        <v>772061.94568668283</v>
      </c>
    </row>
    <row r="1578" spans="1:19" ht="15.75" thickBot="1" x14ac:dyDescent="0.3">
      <c r="A1578" s="93">
        <v>45</v>
      </c>
      <c r="B1578" s="133">
        <v>43052</v>
      </c>
      <c r="C1578" s="89">
        <f>LN('Historical Rates'!C1559/'Historical Rates'!C1558)</f>
        <v>5.1103997745362653E-4</v>
      </c>
      <c r="E1578" s="89">
        <f>LN('Historical Rates'!E1559/'Historical Rates'!E1558)</f>
        <v>-8.5151406917802468E-4</v>
      </c>
      <c r="F1578" s="89">
        <f>LN('Historical Rates'!F1559/'Historical Rates'!F1558)</f>
        <v>-1.7841217935015538E-3</v>
      </c>
      <c r="G1578" s="89">
        <f>LN('Historical Rates'!G1559/'Historical Rates'!G1558)</f>
        <v>-3.9183479431230354E-3</v>
      </c>
      <c r="I1578" s="89">
        <f>LN('Historical Rates'!I1559/'Historical Rates'!I1558)</f>
        <v>3.4071583216141346E-3</v>
      </c>
      <c r="K1578" s="10">
        <f t="shared" si="212"/>
        <v>-7.1725560674219899E-4</v>
      </c>
      <c r="L1578" s="7">
        <f t="shared" si="208"/>
        <v>179950.32205380191</v>
      </c>
      <c r="N1578" s="7">
        <f t="shared" si="210"/>
        <v>-69225.62273034465</v>
      </c>
      <c r="O1578" s="7">
        <f t="shared" si="210"/>
        <v>1119.1260774097198</v>
      </c>
      <c r="P1578" s="7">
        <f t="shared" si="210"/>
        <v>-515296.45623133797</v>
      </c>
      <c r="R1578" s="7">
        <f t="shared" si="213"/>
        <v>0</v>
      </c>
      <c r="S1578" s="163">
        <f t="shared" si="211"/>
        <v>-403452.630830471</v>
      </c>
    </row>
    <row r="1579" spans="1:19" ht="15.75" thickBot="1" x14ac:dyDescent="0.3">
      <c r="A1579" s="93">
        <v>46</v>
      </c>
      <c r="B1579" s="133">
        <v>43053</v>
      </c>
      <c r="C1579" s="89">
        <f>LN('Historical Rates'!C1560/'Historical Rates'!C1559)</f>
        <v>3.6057692698354991E-4</v>
      </c>
      <c r="E1579" s="89">
        <f>LN('Historical Rates'!E1560/'Historical Rates'!E1559)</f>
        <v>6.4328760549160783E-3</v>
      </c>
      <c r="F1579" s="89">
        <f>LN('Historical Rates'!F1560/'Historical Rates'!F1559)</f>
        <v>-1.7873105740957515E-3</v>
      </c>
      <c r="G1579" s="89">
        <f>LN('Historical Rates'!G1560/'Historical Rates'!G1559)</f>
        <v>2.783307945522439E-3</v>
      </c>
      <c r="I1579" s="89">
        <f>LN('Historical Rates'!I1560/'Historical Rates'!I1559)</f>
        <v>-3.4071583216141975E-3</v>
      </c>
      <c r="K1579" s="10">
        <f t="shared" si="212"/>
        <v>1.8081810192185964E-3</v>
      </c>
      <c r="L1579" s="7">
        <f t="shared" si="208"/>
        <v>126968.41147177765</v>
      </c>
      <c r="N1579" s="7">
        <f t="shared" si="210"/>
        <v>522974.15505836578</v>
      </c>
      <c r="O1579" s="7">
        <f t="shared" si="210"/>
        <v>1121.1263038130421</v>
      </c>
      <c r="P1579" s="7">
        <f t="shared" si="210"/>
        <v>366028.93406784016</v>
      </c>
      <c r="R1579" s="7">
        <f t="shared" si="213"/>
        <v>0</v>
      </c>
      <c r="S1579" s="163">
        <f t="shared" si="211"/>
        <v>1017092.6269017966</v>
      </c>
    </row>
    <row r="1580" spans="1:19" ht="15.75" thickBot="1" x14ac:dyDescent="0.3">
      <c r="A1580" s="93">
        <v>47</v>
      </c>
      <c r="B1580" s="133">
        <v>43054</v>
      </c>
      <c r="C1580" s="89">
        <f>LN('Historical Rates'!C1561/'Historical Rates'!C1560)</f>
        <v>-4.2068572392417355E-4</v>
      </c>
      <c r="E1580" s="89">
        <f>LN('Historical Rates'!E1561/'Historical Rates'!E1560)</f>
        <v>1.0105735980935808E-2</v>
      </c>
      <c r="F1580" s="89">
        <f>LN('Historical Rates'!F1561/'Historical Rates'!F1560)</f>
        <v>-1.2601426878003932E-2</v>
      </c>
      <c r="G1580" s="89">
        <f>LN('Historical Rates'!G1561/'Historical Rates'!G1560)</f>
        <v>8.1555352771448663E-3</v>
      </c>
      <c r="I1580" s="89">
        <f>LN('Historical Rates'!I1561/'Historical Rates'!I1560)</f>
        <v>6.8027473227526203E-3</v>
      </c>
      <c r="K1580" s="10">
        <f t="shared" si="212"/>
        <v>3.1180020145608555E-3</v>
      </c>
      <c r="L1580" s="7">
        <f t="shared" si="208"/>
        <v>-148134.26511326374</v>
      </c>
      <c r="N1580" s="7">
        <f t="shared" si="210"/>
        <v>821567.00840426446</v>
      </c>
      <c r="O1580" s="7">
        <f t="shared" si="210"/>
        <v>7904.4970377655263</v>
      </c>
      <c r="P1580" s="7">
        <f t="shared" si="210"/>
        <v>1072523.0347034687</v>
      </c>
      <c r="R1580" s="7">
        <f t="shared" si="213"/>
        <v>0</v>
      </c>
      <c r="S1580" s="163">
        <f t="shared" si="211"/>
        <v>1753860.2750322348</v>
      </c>
    </row>
    <row r="1581" spans="1:19" ht="15.75" thickBot="1" x14ac:dyDescent="0.3">
      <c r="A1581" s="93">
        <v>48</v>
      </c>
      <c r="B1581" s="133">
        <v>43055</v>
      </c>
      <c r="C1581" s="89">
        <f>LN('Historical Rates'!C1562/'Historical Rates'!C1561)</f>
        <v>-1.0224027352790873E-3</v>
      </c>
      <c r="E1581" s="89">
        <f>LN('Historical Rates'!E1562/'Historical Rates'!E1561)</f>
        <v>-6.521319218843441E-3</v>
      </c>
      <c r="F1581" s="89">
        <f>LN('Historical Rates'!F1562/'Historical Rates'!F1561)</f>
        <v>5.4200674693393345E-3</v>
      </c>
      <c r="G1581" s="89">
        <f>LN('Historical Rates'!G1562/'Historical Rates'!G1561)</f>
        <v>-6.1849736267366165E-3</v>
      </c>
      <c r="I1581" s="89">
        <f>LN('Historical Rates'!I1562/'Historical Rates'!I1561)</f>
        <v>-3.3955890011382718E-3</v>
      </c>
      <c r="K1581" s="10">
        <f t="shared" si="212"/>
        <v>-3.0346153593823408E-3</v>
      </c>
      <c r="L1581" s="7">
        <f t="shared" si="208"/>
        <v>-360014.30337972898</v>
      </c>
      <c r="N1581" s="7">
        <f t="shared" si="210"/>
        <v>-530164.32762359863</v>
      </c>
      <c r="O1581" s="7">
        <f t="shared" si="210"/>
        <v>-3399.8457214924842</v>
      </c>
      <c r="P1581" s="7">
        <f t="shared" si="210"/>
        <v>-813377.22887402866</v>
      </c>
      <c r="R1581" s="7">
        <f t="shared" si="213"/>
        <v>0</v>
      </c>
      <c r="S1581" s="163">
        <f t="shared" si="211"/>
        <v>-1706955.7055988489</v>
      </c>
    </row>
    <row r="1582" spans="1:19" ht="15.75" thickBot="1" x14ac:dyDescent="0.3">
      <c r="A1582" s="93">
        <v>49</v>
      </c>
      <c r="B1582" s="133">
        <v>43056</v>
      </c>
      <c r="C1582" s="89">
        <f>LN('Historical Rates'!C1563/'Historical Rates'!C1562)</f>
        <v>-5.1159362526622862E-4</v>
      </c>
      <c r="E1582" s="89">
        <f>LN('Historical Rates'!E1563/'Historical Rates'!E1562)</f>
        <v>1.1749381954954724E-3</v>
      </c>
      <c r="F1582" s="89">
        <f>LN('Historical Rates'!F1563/'Historical Rates'!F1562)</f>
        <v>3.5971261808496963E-3</v>
      </c>
      <c r="G1582" s="89">
        <f>LN('Historical Rates'!G1563/'Historical Rates'!G1562)</f>
        <v>-7.161186675912843E-4</v>
      </c>
      <c r="I1582" s="89">
        <f>LN('Historical Rates'!I1563/'Historical Rates'!I1562)</f>
        <v>3.3955890011383287E-3</v>
      </c>
      <c r="K1582" s="10">
        <f t="shared" si="212"/>
        <v>-3.2188441001955849E-4</v>
      </c>
      <c r="L1582" s="7">
        <f t="shared" si="208"/>
        <v>-180145.27569065546</v>
      </c>
      <c r="N1582" s="7">
        <f t="shared" si="210"/>
        <v>95519.06562313858</v>
      </c>
      <c r="O1582" s="7">
        <f t="shared" si="210"/>
        <v>-2256.3693394615889</v>
      </c>
      <c r="P1582" s="7">
        <f t="shared" si="210"/>
        <v>-94175.76412491384</v>
      </c>
      <c r="R1582" s="7">
        <f t="shared" si="213"/>
        <v>0</v>
      </c>
      <c r="S1582" s="163">
        <f t="shared" si="211"/>
        <v>-181058.34353189229</v>
      </c>
    </row>
    <row r="1583" spans="1:19" ht="15.75" thickBot="1" x14ac:dyDescent="0.3">
      <c r="A1583" s="93">
        <v>50</v>
      </c>
      <c r="B1583" s="133">
        <v>43059</v>
      </c>
      <c r="C1583" s="89">
        <f>LN('Historical Rates'!C1564/'Historical Rates'!C1563)</f>
        <v>-3.6489236970480882E-3</v>
      </c>
      <c r="E1583" s="89">
        <f>LN('Historical Rates'!E1564/'Historical Rates'!E1563)</f>
        <v>-3.6314389190153645E-3</v>
      </c>
      <c r="F1583" s="89">
        <f>LN('Historical Rates'!F1564/'Historical Rates'!F1563)</f>
        <v>3.5842332278151067E-3</v>
      </c>
      <c r="G1583" s="89">
        <f>LN('Historical Rates'!G1564/'Historical Rates'!G1563)</f>
        <v>-8.0624696425863642E-4</v>
      </c>
      <c r="I1583" s="89">
        <f>LN('Historical Rates'!I1564/'Historical Rates'!I1563)</f>
        <v>0</v>
      </c>
      <c r="K1583" s="10">
        <f t="shared" si="212"/>
        <v>-3.0015952048785682E-3</v>
      </c>
      <c r="L1583" s="7">
        <f t="shared" ref="L1583:L1646" si="214">C1583*L$5</f>
        <v>-1284879.8986438147</v>
      </c>
      <c r="N1583" s="7">
        <f t="shared" si="210"/>
        <v>-295225.44568020618</v>
      </c>
      <c r="O1583" s="7">
        <f t="shared" si="210"/>
        <v>-2248.2819768115819</v>
      </c>
      <c r="P1583" s="7">
        <f t="shared" si="210"/>
        <v>-106028.41033015028</v>
      </c>
      <c r="R1583" s="7">
        <f t="shared" si="213"/>
        <v>0</v>
      </c>
      <c r="S1583" s="163">
        <f t="shared" si="211"/>
        <v>-1688382.0366309828</v>
      </c>
    </row>
    <row r="1584" spans="1:19" ht="15.75" thickBot="1" x14ac:dyDescent="0.3">
      <c r="A1584" s="93">
        <v>51</v>
      </c>
      <c r="B1584" s="133">
        <v>43060</v>
      </c>
      <c r="C1584" s="89">
        <f>LN('Historical Rates'!C1565/'Historical Rates'!C1564)</f>
        <v>-2.1473189457460761E-3</v>
      </c>
      <c r="E1584" s="89">
        <f>LN('Historical Rates'!E1565/'Historical Rates'!E1564)</f>
        <v>-7.8447913208541768E-3</v>
      </c>
      <c r="F1584" s="89">
        <f>LN('Historical Rates'!F1565/'Historical Rates'!F1564)</f>
        <v>-5.3811789045168186E-3</v>
      </c>
      <c r="G1584" s="89">
        <f>LN('Historical Rates'!G1565/'Historical Rates'!G1564)</f>
        <v>-6.8042766604192815E-3</v>
      </c>
      <c r="I1584" s="89">
        <f>LN('Historical Rates'!I1565/'Historical Rates'!I1564)</f>
        <v>-3.3955890011382718E-3</v>
      </c>
      <c r="K1584" s="10">
        <f t="shared" si="212"/>
        <v>-4.0628464412534072E-3</v>
      </c>
      <c r="L1584" s="7">
        <f t="shared" si="214"/>
        <v>-756126.23842975381</v>
      </c>
      <c r="N1584" s="7">
        <f t="shared" si="210"/>
        <v>-637758.7688010314</v>
      </c>
      <c r="O1584" s="7">
        <f t="shared" si="210"/>
        <v>3375.4520914362647</v>
      </c>
      <c r="P1584" s="7">
        <f t="shared" si="210"/>
        <v>-894820.90442869184</v>
      </c>
      <c r="R1584" s="7">
        <f t="shared" si="213"/>
        <v>0</v>
      </c>
      <c r="S1584" s="163">
        <f t="shared" si="211"/>
        <v>-2285330.4595680404</v>
      </c>
    </row>
    <row r="1585" spans="1:19" ht="15.75" thickBot="1" x14ac:dyDescent="0.3">
      <c r="A1585" s="93">
        <v>52</v>
      </c>
      <c r="B1585" s="133">
        <v>43061</v>
      </c>
      <c r="C1585" s="89">
        <f>LN('Historical Rates'!C1566/'Historical Rates'!C1565)</f>
        <v>-2.1195742763030557E-4</v>
      </c>
      <c r="E1585" s="89">
        <f>LN('Historical Rates'!E1566/'Historical Rates'!E1565)</f>
        <v>2.0636115353251491E-3</v>
      </c>
      <c r="F1585" s="89">
        <f>LN('Historical Rates'!F1566/'Historical Rates'!F1565)</f>
        <v>7.168489478612497E-3</v>
      </c>
      <c r="G1585" s="89">
        <f>LN('Historical Rates'!G1566/'Historical Rates'!G1565)</f>
        <v>3.9323448094026507E-3</v>
      </c>
      <c r="I1585" s="89">
        <f>LN('Historical Rates'!I1566/'Historical Rates'!I1565)</f>
        <v>3.3955890011383287E-3</v>
      </c>
      <c r="K1585" s="10">
        <f t="shared" si="212"/>
        <v>1.076935164428287E-3</v>
      </c>
      <c r="L1585" s="7">
        <f t="shared" si="214"/>
        <v>-74635.662661498951</v>
      </c>
      <c r="N1585" s="7">
        <f t="shared" si="210"/>
        <v>167765.62922125912</v>
      </c>
      <c r="O1585" s="7">
        <f t="shared" si="210"/>
        <v>-4496.5783952492611</v>
      </c>
      <c r="P1585" s="7">
        <f t="shared" si="210"/>
        <v>517137.16453415423</v>
      </c>
      <c r="R1585" s="7">
        <f t="shared" si="213"/>
        <v>0</v>
      </c>
      <c r="S1585" s="163">
        <f t="shared" si="211"/>
        <v>605770.55269866518</v>
      </c>
    </row>
    <row r="1586" spans="1:19" ht="15.75" thickBot="1" x14ac:dyDescent="0.3">
      <c r="A1586" s="93">
        <v>53</v>
      </c>
      <c r="B1586" s="133">
        <v>43062</v>
      </c>
      <c r="C1586" s="89">
        <f>LN('Historical Rates'!C1567/'Historical Rates'!C1566)</f>
        <v>-6.6644454316055883E-4</v>
      </c>
      <c r="E1586" s="89">
        <f>LN('Historical Rates'!E1567/'Historical Rates'!E1566)</f>
        <v>6.8054552002871074E-3</v>
      </c>
      <c r="F1586" s="89">
        <f>LN('Historical Rates'!F1567/'Historical Rates'!F1566)</f>
        <v>8.8889474172462145E-3</v>
      </c>
      <c r="G1586" s="89">
        <f>LN('Historical Rates'!G1567/'Historical Rates'!G1566)</f>
        <v>7.9672185707489705E-3</v>
      </c>
      <c r="I1586" s="89">
        <f>LN('Historical Rates'!I1567/'Historical Rates'!I1566)</f>
        <v>6.7567824628799074E-3</v>
      </c>
      <c r="K1586" s="10">
        <f t="shared" si="212"/>
        <v>2.4191747432228167E-3</v>
      </c>
      <c r="L1586" s="7">
        <f t="shared" si="214"/>
        <v>-234672.26726626101</v>
      </c>
      <c r="N1586" s="7">
        <f t="shared" si="210"/>
        <v>553263.75835235056</v>
      </c>
      <c r="O1586" s="7">
        <f t="shared" si="210"/>
        <v>-5575.7700464160325</v>
      </c>
      <c r="P1586" s="7">
        <f t="shared" si="210"/>
        <v>1047757.7681004166</v>
      </c>
      <c r="R1586" s="7">
        <f t="shared" si="213"/>
        <v>0</v>
      </c>
      <c r="S1586" s="163">
        <f t="shared" si="211"/>
        <v>1360773.4891400901</v>
      </c>
    </row>
    <row r="1587" spans="1:19" ht="15.75" thickBot="1" x14ac:dyDescent="0.3">
      <c r="A1587" s="93">
        <v>54</v>
      </c>
      <c r="B1587" s="133">
        <v>43063</v>
      </c>
      <c r="C1587" s="89">
        <f>LN('Historical Rates'!C1568/'Historical Rates'!C1567)</f>
        <v>1.1811203844363793E-3</v>
      </c>
      <c r="E1587" s="89">
        <f>LN('Historical Rates'!E1568/'Historical Rates'!E1567)</f>
        <v>3.372684478639156E-3</v>
      </c>
      <c r="F1587" s="89">
        <f>LN('Historical Rates'!F1568/'Historical Rates'!F1567)</f>
        <v>0</v>
      </c>
      <c r="G1587" s="89">
        <f>LN('Historical Rates'!G1568/'Historical Rates'!G1567)</f>
        <v>8.6154399945903137E-4</v>
      </c>
      <c r="I1587" s="89">
        <f>LN('Historical Rates'!I1568/'Historical Rates'!I1567)</f>
        <v>0</v>
      </c>
      <c r="K1587" s="10">
        <f t="shared" si="212"/>
        <v>1.4282667401195859E-3</v>
      </c>
      <c r="L1587" s="7">
        <f t="shared" si="214"/>
        <v>415902.87050081842</v>
      </c>
      <c r="N1587" s="7">
        <f t="shared" si="210"/>
        <v>274189.46058300638</v>
      </c>
      <c r="O1587" s="7">
        <f t="shared" si="210"/>
        <v>0</v>
      </c>
      <c r="P1587" s="7">
        <f t="shared" si="210"/>
        <v>113300.44606880198</v>
      </c>
      <c r="R1587" s="7">
        <f t="shared" si="213"/>
        <v>0</v>
      </c>
      <c r="S1587" s="163">
        <f t="shared" si="211"/>
        <v>803392.77715262678</v>
      </c>
    </row>
    <row r="1588" spans="1:19" ht="15.75" thickBot="1" x14ac:dyDescent="0.3">
      <c r="A1588" s="93">
        <v>55</v>
      </c>
      <c r="B1588" s="133">
        <v>43066</v>
      </c>
      <c r="C1588" s="89">
        <f>LN('Historical Rates'!C1569/'Historical Rates'!C1568)</f>
        <v>7.8663927570902907E-4</v>
      </c>
      <c r="E1588" s="89">
        <f>LN('Historical Rates'!E1569/'Historical Rates'!E1568)</f>
        <v>6.255264884949885E-3</v>
      </c>
      <c r="F1588" s="89">
        <f>LN('Historical Rates'!F1569/'Historical Rates'!F1568)</f>
        <v>5.2956875747102823E-3</v>
      </c>
      <c r="G1588" s="89">
        <f>LN('Historical Rates'!G1569/'Historical Rates'!G1568)</f>
        <v>1.4243748513420439E-3</v>
      </c>
      <c r="I1588" s="89">
        <f>LN('Historical Rates'!I1569/'Historical Rates'!I1568)</f>
        <v>0</v>
      </c>
      <c r="K1588" s="10">
        <f t="shared" si="212"/>
        <v>1.7236182955215017E-3</v>
      </c>
      <c r="L1588" s="7">
        <f t="shared" si="214"/>
        <v>276995.92448587745</v>
      </c>
      <c r="N1588" s="7">
        <f t="shared" si="210"/>
        <v>508534.8823677295</v>
      </c>
      <c r="O1588" s="7">
        <f t="shared" si="210"/>
        <v>-3321.8259449885186</v>
      </c>
      <c r="P1588" s="7">
        <f t="shared" si="210"/>
        <v>187317.54399957517</v>
      </c>
      <c r="R1588" s="7">
        <f t="shared" si="213"/>
        <v>0</v>
      </c>
      <c r="S1588" s="163">
        <f t="shared" si="211"/>
        <v>969526.52490819362</v>
      </c>
    </row>
    <row r="1589" spans="1:19" ht="15.75" thickBot="1" x14ac:dyDescent="0.3">
      <c r="A1589" s="93">
        <v>56</v>
      </c>
      <c r="B1589" s="133">
        <v>43067</v>
      </c>
      <c r="C1589" s="89">
        <f>LN('Historical Rates'!C1570/'Historical Rates'!C1569)</f>
        <v>2.5673955052459545E-3</v>
      </c>
      <c r="E1589" s="89">
        <f>LN('Historical Rates'!E1570/'Historical Rates'!E1569)</f>
        <v>-8.8759278001177022E-4</v>
      </c>
      <c r="F1589" s="89">
        <f>LN('Historical Rates'!F1570/'Historical Rates'!F1569)</f>
        <v>0</v>
      </c>
      <c r="G1589" s="89">
        <f>LN('Historical Rates'!G1570/'Historical Rates'!G1569)</f>
        <v>6.2252658864897221E-4</v>
      </c>
      <c r="I1589" s="89">
        <f>LN('Historical Rates'!I1570/'Historical Rates'!I1569)</f>
        <v>3.3613477027047063E-3</v>
      </c>
      <c r="K1589" s="10">
        <f t="shared" si="212"/>
        <v>1.6244678162848189E-3</v>
      </c>
      <c r="L1589" s="7">
        <f t="shared" si="214"/>
        <v>904046.0010790776</v>
      </c>
      <c r="N1589" s="7">
        <f t="shared" si="210"/>
        <v>-72158.717220709324</v>
      </c>
      <c r="O1589" s="7">
        <f t="shared" si="210"/>
        <v>0</v>
      </c>
      <c r="P1589" s="7">
        <f t="shared" si="210"/>
        <v>81867.600758528817</v>
      </c>
      <c r="R1589" s="7">
        <f t="shared" si="213"/>
        <v>0</v>
      </c>
      <c r="S1589" s="163">
        <f t="shared" si="211"/>
        <v>913754.88461689709</v>
      </c>
    </row>
    <row r="1590" spans="1:19" ht="15.75" thickBot="1" x14ac:dyDescent="0.3">
      <c r="A1590" s="93">
        <v>57</v>
      </c>
      <c r="B1590" s="133">
        <v>43068</v>
      </c>
      <c r="C1590" s="89">
        <f>LN('Historical Rates'!C1571/'Historical Rates'!C1570)</f>
        <v>3.3176999595533799E-4</v>
      </c>
      <c r="E1590" s="89">
        <f>LN('Historical Rates'!E1571/'Historical Rates'!E1570)</f>
        <v>-1.8538040023341235E-3</v>
      </c>
      <c r="F1590" s="89">
        <f>LN('Historical Rates'!F1571/'Historical Rates'!F1570)</f>
        <v>1.7590154051796245E-3</v>
      </c>
      <c r="G1590" s="89">
        <f>LN('Historical Rates'!G1571/'Historical Rates'!G1570)</f>
        <v>-8.0046253217895666E-4</v>
      </c>
      <c r="I1590" s="89">
        <f>LN('Historical Rates'!I1571/'Historical Rates'!I1570)</f>
        <v>0</v>
      </c>
      <c r="K1590" s="10">
        <f t="shared" si="212"/>
        <v>-2.4934486958983973E-4</v>
      </c>
      <c r="L1590" s="7">
        <f t="shared" si="214"/>
        <v>116824.75002725045</v>
      </c>
      <c r="N1590" s="7">
        <f t="shared" si="210"/>
        <v>-150708.88565054946</v>
      </c>
      <c r="O1590" s="7">
        <f t="shared" si="210"/>
        <v>-1103.377593207023</v>
      </c>
      <c r="P1590" s="7">
        <f t="shared" si="210"/>
        <v>-105267.70775977208</v>
      </c>
      <c r="R1590" s="7">
        <f t="shared" si="213"/>
        <v>0</v>
      </c>
      <c r="S1590" s="163">
        <f t="shared" si="211"/>
        <v>-140255.2209762781</v>
      </c>
    </row>
    <row r="1591" spans="1:19" ht="15.75" thickBot="1" x14ac:dyDescent="0.3">
      <c r="A1591" s="93">
        <v>58</v>
      </c>
      <c r="B1591" s="133">
        <v>43069</v>
      </c>
      <c r="C1591" s="89">
        <f>LN('Historical Rates'!C1572/'Historical Rates'!C1571)</f>
        <v>-1.176772460527691E-3</v>
      </c>
      <c r="E1591" s="89">
        <f>LN('Historical Rates'!E1572/'Historical Rates'!E1571)</f>
        <v>-5.1476885416072418E-3</v>
      </c>
      <c r="F1591" s="89">
        <f>LN('Historical Rates'!F1572/'Historical Rates'!F1571)</f>
        <v>-7.0547029798900384E-3</v>
      </c>
      <c r="G1591" s="89">
        <f>LN('Historical Rates'!G1572/'Historical Rates'!G1571)</f>
        <v>-4.9354919714323037E-3</v>
      </c>
      <c r="I1591" s="89">
        <f>LN('Historical Rates'!I1572/'Historical Rates'!I1571)</f>
        <v>-1.0118130165584554E-2</v>
      </c>
      <c r="K1591" s="10">
        <f t="shared" si="212"/>
        <v>-2.6266876350080105E-3</v>
      </c>
      <c r="L1591" s="7">
        <f t="shared" si="214"/>
        <v>-414371.85464657465</v>
      </c>
      <c r="N1591" s="7">
        <f t="shared" si="210"/>
        <v>-418492.13984052103</v>
      </c>
      <c r="O1591" s="7">
        <f t="shared" si="210"/>
        <v>4425.2035381956248</v>
      </c>
      <c r="P1591" s="7">
        <f t="shared" si="210"/>
        <v>-649059.64440979424</v>
      </c>
      <c r="R1591" s="7">
        <f t="shared" si="213"/>
        <v>0</v>
      </c>
      <c r="S1591" s="163">
        <f t="shared" si="211"/>
        <v>-1477498.4353586943</v>
      </c>
    </row>
    <row r="1592" spans="1:19" ht="15.75" thickBot="1" x14ac:dyDescent="0.3">
      <c r="A1592" s="93">
        <v>59</v>
      </c>
      <c r="B1592" s="133">
        <v>43073</v>
      </c>
      <c r="C1592" s="89">
        <f>LN('Historical Rates'!C1573/'Historical Rates'!C1572)</f>
        <v>4.6086501138759336E-3</v>
      </c>
      <c r="E1592" s="89">
        <f>LN('Historical Rates'!E1573/'Historical Rates'!E1572)</f>
        <v>7.9144335451431496E-3</v>
      </c>
      <c r="F1592" s="89">
        <f>LN('Historical Rates'!F1573/'Historical Rates'!F1572)</f>
        <v>0</v>
      </c>
      <c r="G1592" s="89">
        <f>LN('Historical Rates'!G1573/'Historical Rates'!G1572)</f>
        <v>8.7836999054679062E-3</v>
      </c>
      <c r="I1592" s="89">
        <f>LN('Historical Rates'!I1573/'Historical Rates'!I1572)</f>
        <v>0</v>
      </c>
      <c r="K1592" s="10">
        <f t="shared" si="212"/>
        <v>6.0825026832458662E-3</v>
      </c>
      <c r="L1592" s="7">
        <f t="shared" si="214"/>
        <v>1622824.2580112456</v>
      </c>
      <c r="N1592" s="7">
        <f t="shared" si="210"/>
        <v>643420.47953399003</v>
      </c>
      <c r="O1592" s="7">
        <f t="shared" si="210"/>
        <v>0</v>
      </c>
      <c r="P1592" s="7">
        <f t="shared" si="210"/>
        <v>1155132.0861719167</v>
      </c>
      <c r="R1592" s="7">
        <f t="shared" si="213"/>
        <v>0</v>
      </c>
      <c r="S1592" s="163">
        <f t="shared" si="211"/>
        <v>3421376.8237171522</v>
      </c>
    </row>
    <row r="1593" spans="1:19" ht="15.75" thickBot="1" x14ac:dyDescent="0.3">
      <c r="A1593" s="93">
        <v>60</v>
      </c>
      <c r="B1593" s="133">
        <v>43074</v>
      </c>
      <c r="C1593" s="89">
        <f>LN('Historical Rates'!C1574/'Historical Rates'!C1573)</f>
        <v>7.2100222428237088E-4</v>
      </c>
      <c r="E1593" s="89">
        <f>LN('Historical Rates'!E1574/'Historical Rates'!E1573)</f>
        <v>4.5615814272980526E-4</v>
      </c>
      <c r="F1593" s="89">
        <f>LN('Historical Rates'!F1574/'Historical Rates'!F1573)</f>
        <v>5.2956875747102823E-3</v>
      </c>
      <c r="G1593" s="89">
        <f>LN('Historical Rates'!G1574/'Historical Rates'!G1573)</f>
        <v>-1.9222528801221019E-3</v>
      </c>
      <c r="I1593" s="89">
        <f>LN('Historical Rates'!I1574/'Historical Rates'!I1573)</f>
        <v>3.3840979842404942E-3</v>
      </c>
      <c r="K1593" s="10">
        <f t="shared" si="212"/>
        <v>6.1961716663586303E-5</v>
      </c>
      <c r="L1593" s="7">
        <f t="shared" si="214"/>
        <v>253883.43023104023</v>
      </c>
      <c r="N1593" s="7">
        <f t="shared" si="210"/>
        <v>37084.333233002966</v>
      </c>
      <c r="O1593" s="7">
        <f t="shared" si="210"/>
        <v>-3321.8259449885186</v>
      </c>
      <c r="P1593" s="7">
        <f t="shared" si="210"/>
        <v>-252792.78703307832</v>
      </c>
      <c r="R1593" s="7">
        <f t="shared" si="213"/>
        <v>0</v>
      </c>
      <c r="S1593" s="163">
        <f t="shared" si="211"/>
        <v>34853.150485976366</v>
      </c>
    </row>
    <row r="1594" spans="1:19" ht="15.75" thickBot="1" x14ac:dyDescent="0.3">
      <c r="A1594" s="93">
        <v>61</v>
      </c>
      <c r="B1594" s="133">
        <v>43075</v>
      </c>
      <c r="C1594" s="89">
        <f>LN('Historical Rates'!C1575/'Historical Rates'!C1574)</f>
        <v>1.3204887726518434E-3</v>
      </c>
      <c r="E1594" s="89">
        <f>LN('Historical Rates'!E1575/'Historical Rates'!E1574)</f>
        <v>-1.2168844193999992E-3</v>
      </c>
      <c r="F1594" s="89">
        <f>LN('Historical Rates'!F1575/'Historical Rates'!F1574)</f>
        <v>-5.2956875747103439E-3</v>
      </c>
      <c r="G1594" s="89">
        <f>LN('Historical Rates'!G1575/'Historical Rates'!G1574)</f>
        <v>-1.4218854223305368E-3</v>
      </c>
      <c r="I1594" s="89">
        <f>LN('Historical Rates'!I1575/'Historical Rates'!I1574)</f>
        <v>3.3726844786393772E-3</v>
      </c>
      <c r="K1594" s="10">
        <f t="shared" si="212"/>
        <v>3.242350320651475E-4</v>
      </c>
      <c r="L1594" s="7">
        <f t="shared" si="214"/>
        <v>464978.06510390178</v>
      </c>
      <c r="N1594" s="7">
        <f t="shared" si="210"/>
        <v>-98929.171898634842</v>
      </c>
      <c r="O1594" s="7">
        <f t="shared" si="210"/>
        <v>3321.8259449885572</v>
      </c>
      <c r="P1594" s="7">
        <f t="shared" si="210"/>
        <v>-186990.16267298305</v>
      </c>
      <c r="R1594" s="7">
        <f t="shared" si="213"/>
        <v>0</v>
      </c>
      <c r="S1594" s="163">
        <f t="shared" si="211"/>
        <v>182380.55647727245</v>
      </c>
    </row>
    <row r="1595" spans="1:19" ht="15.75" thickBot="1" x14ac:dyDescent="0.3">
      <c r="A1595" s="93">
        <v>62</v>
      </c>
      <c r="B1595" s="133">
        <v>43076</v>
      </c>
      <c r="C1595" s="89">
        <f>LN('Historical Rates'!C1576/'Historical Rates'!C1575)</f>
        <v>4.249722083904047E-3</v>
      </c>
      <c r="E1595" s="89">
        <f>LN('Historical Rates'!E1576/'Historical Rates'!E1575)</f>
        <v>1.4702157274376554E-3</v>
      </c>
      <c r="F1595" s="89">
        <f>LN('Historical Rates'!F1576/'Historical Rates'!F1575)</f>
        <v>1.7683470567419492E-3</v>
      </c>
      <c r="G1595" s="89">
        <f>LN('Historical Rates'!G1576/'Historical Rates'!G1575)</f>
        <v>1.4218854223306274E-3</v>
      </c>
      <c r="I1595" s="89">
        <f>LN('Historical Rates'!I1576/'Historical Rates'!I1575)</f>
        <v>0</v>
      </c>
      <c r="K1595" s="10">
        <f t="shared" si="212"/>
        <v>3.2033030422793365E-3</v>
      </c>
      <c r="L1595" s="7">
        <f t="shared" si="214"/>
        <v>1496436.4655935012</v>
      </c>
      <c r="N1595" s="7">
        <f t="shared" si="210"/>
        <v>119524.27207464036</v>
      </c>
      <c r="O1595" s="7">
        <f t="shared" si="210"/>
        <v>-1109.2310582825226</v>
      </c>
      <c r="P1595" s="7">
        <f t="shared" si="210"/>
        <v>186990.16267299498</v>
      </c>
      <c r="R1595" s="7">
        <f t="shared" si="213"/>
        <v>0</v>
      </c>
      <c r="S1595" s="163">
        <f t="shared" si="211"/>
        <v>1801841.6692828538</v>
      </c>
    </row>
    <row r="1596" spans="1:19" ht="15.75" thickBot="1" x14ac:dyDescent="0.3">
      <c r="A1596" s="93">
        <v>63</v>
      </c>
      <c r="B1596" s="133">
        <v>43077</v>
      </c>
      <c r="C1596" s="89">
        <f>LN('Historical Rates'!C1577/'Historical Rates'!C1576)</f>
        <v>-1.5840522163993185E-3</v>
      </c>
      <c r="E1596" s="89">
        <f>LN('Historical Rates'!E1577/'Historical Rates'!E1576)</f>
        <v>-6.3526157631688908E-3</v>
      </c>
      <c r="F1596" s="89">
        <f>LN('Historical Rates'!F1577/'Historical Rates'!F1576)</f>
        <v>-5.3144500634925897E-3</v>
      </c>
      <c r="G1596" s="89">
        <f>LN('Historical Rates'!G1577/'Historical Rates'!G1576)</f>
        <v>-7.0104849855900861E-3</v>
      </c>
      <c r="I1596" s="89">
        <f>LN('Historical Rates'!I1577/'Historical Rates'!I1576)</f>
        <v>-1.0152371464018073E-2</v>
      </c>
      <c r="K1596" s="10">
        <f t="shared" si="212"/>
        <v>-3.5428591226395181E-3</v>
      </c>
      <c r="L1596" s="7">
        <f t="shared" si="214"/>
        <v>-557785.53355341463</v>
      </c>
      <c r="N1596" s="7">
        <f t="shared" si="210"/>
        <v>-516449.22625468613</v>
      </c>
      <c r="O1596" s="7">
        <f t="shared" si="210"/>
        <v>3333.5950913269967</v>
      </c>
      <c r="P1596" s="7">
        <f t="shared" si="210"/>
        <v>-921939.07278645737</v>
      </c>
      <c r="R1596" s="7">
        <f t="shared" si="213"/>
        <v>0</v>
      </c>
      <c r="S1596" s="163">
        <f t="shared" si="211"/>
        <v>-1992840.237503231</v>
      </c>
    </row>
    <row r="1597" spans="1:19" ht="15.75" thickBot="1" x14ac:dyDescent="0.3">
      <c r="A1597" s="93">
        <v>64</v>
      </c>
      <c r="B1597" s="133">
        <v>43080</v>
      </c>
      <c r="C1597" s="89">
        <f>LN('Historical Rates'!C1578/'Historical Rates'!C1577)</f>
        <v>2.1811562795198197E-3</v>
      </c>
      <c r="E1597" s="89">
        <f>LN('Historical Rates'!E1578/'Historical Rates'!E1577)</f>
        <v>7.1881540376518803E-3</v>
      </c>
      <c r="F1597" s="89">
        <f>LN('Historical Rates'!F1578/'Historical Rates'!F1577)</f>
        <v>5.3144500634926669E-3</v>
      </c>
      <c r="G1597" s="89">
        <f>LN('Historical Rates'!G1578/'Historical Rates'!G1577)</f>
        <v>7.9277126554880995E-3</v>
      </c>
      <c r="I1597" s="89">
        <f>LN('Historical Rates'!I1578/'Historical Rates'!I1577)</f>
        <v>6.7796869853787691E-3</v>
      </c>
      <c r="K1597" s="10">
        <f t="shared" si="212"/>
        <v>4.2518537379754003E-3</v>
      </c>
      <c r="L1597" s="7">
        <f t="shared" si="214"/>
        <v>768041.23408306285</v>
      </c>
      <c r="N1597" s="7">
        <f t="shared" si="210"/>
        <v>584376.06323808059</v>
      </c>
      <c r="O1597" s="7">
        <f t="shared" si="210"/>
        <v>-3333.5950913270453</v>
      </c>
      <c r="P1597" s="7">
        <f t="shared" si="210"/>
        <v>1042562.4004532349</v>
      </c>
      <c r="R1597" s="7">
        <f t="shared" ref="R1597:R1660" si="215">I1597*R$5</f>
        <v>0</v>
      </c>
      <c r="S1597" s="163">
        <f t="shared" ref="S1597:S1660" si="216">SUM(L1597:R1597)</f>
        <v>2391646.1026830515</v>
      </c>
    </row>
    <row r="1598" spans="1:19" ht="15.75" thickBot="1" x14ac:dyDescent="0.3">
      <c r="A1598" s="93">
        <v>65</v>
      </c>
      <c r="B1598" s="133">
        <v>43081</v>
      </c>
      <c r="C1598" s="89">
        <f>LN('Historical Rates'!C1579/'Historical Rates'!C1578)</f>
        <v>-5.9710406312050599E-4</v>
      </c>
      <c r="E1598" s="89">
        <f>LN('Historical Rates'!E1579/'Historical Rates'!E1578)</f>
        <v>-2.1028370703428645E-3</v>
      </c>
      <c r="F1598" s="89">
        <f>LN('Historical Rates'!F1579/'Historical Rates'!F1578)</f>
        <v>5.2863559231480246E-3</v>
      </c>
      <c r="G1598" s="89">
        <f>LN('Historical Rates'!G1579/'Historical Rates'!G1578)</f>
        <v>7.0953439783833145E-4</v>
      </c>
      <c r="I1598" s="89">
        <f>LN('Historical Rates'!I1579/'Historical Rates'!I1578)</f>
        <v>-3.3840979842404569E-3</v>
      </c>
      <c r="K1598" s="10">
        <f t="shared" ref="K1598:K1661" si="217">SUMPRODUCT(C1598:I1598,$L$6:$R$6)</f>
        <v>-5.1772263379818459E-4</v>
      </c>
      <c r="L1598" s="7">
        <f t="shared" si="214"/>
        <v>-210255.70052964988</v>
      </c>
      <c r="N1598" s="7">
        <f t="shared" si="210"/>
        <v>-170954.55138569674</v>
      </c>
      <c r="O1598" s="7">
        <f t="shared" si="210"/>
        <v>-3315.9724799130613</v>
      </c>
      <c r="P1598" s="7">
        <f t="shared" si="210"/>
        <v>93309.876021096396</v>
      </c>
      <c r="R1598" s="7">
        <f t="shared" si="215"/>
        <v>0</v>
      </c>
      <c r="S1598" s="163">
        <f t="shared" si="216"/>
        <v>-291216.34837416327</v>
      </c>
    </row>
    <row r="1599" spans="1:19" ht="15.75" thickBot="1" x14ac:dyDescent="0.3">
      <c r="A1599" s="93">
        <v>66</v>
      </c>
      <c r="B1599" s="133">
        <v>43082</v>
      </c>
      <c r="C1599" s="89">
        <f>LN('Historical Rates'!C1580/'Historical Rates'!C1579)</f>
        <v>1.5815469629042551E-3</v>
      </c>
      <c r="E1599" s="89">
        <f>LN('Historical Rates'!E1580/'Historical Rates'!E1579)</f>
        <v>-5.5812067002598636E-4</v>
      </c>
      <c r="F1599" s="89">
        <f>LN('Historical Rates'!F1580/'Historical Rates'!F1579)</f>
        <v>-3.5211303985789363E-3</v>
      </c>
      <c r="G1599" s="89">
        <f>LN('Historical Rates'!G1580/'Historical Rates'!G1579)</f>
        <v>-2.3645553268328878E-4</v>
      </c>
      <c r="I1599" s="89">
        <f>LN('Historical Rates'!I1580/'Historical Rates'!I1579)</f>
        <v>3.3840979842404942E-3</v>
      </c>
      <c r="K1599" s="10">
        <f t="shared" si="217"/>
        <v>8.5803894345782682E-4</v>
      </c>
      <c r="L1599" s="7">
        <f t="shared" si="214"/>
        <v>556903.369352662</v>
      </c>
      <c r="N1599" s="7">
        <f t="shared" ref="N1599:P1662" si="218">E1599*N$5</f>
        <v>-45373.590806928274</v>
      </c>
      <c r="O1599" s="7">
        <f t="shared" si="218"/>
        <v>2208.6994651166092</v>
      </c>
      <c r="P1599" s="7">
        <f t="shared" si="218"/>
        <v>-31095.936301889084</v>
      </c>
      <c r="R1599" s="7">
        <f t="shared" si="215"/>
        <v>0</v>
      </c>
      <c r="S1599" s="163">
        <f t="shared" si="216"/>
        <v>482642.54170896125</v>
      </c>
    </row>
    <row r="1600" spans="1:19" ht="15.75" thickBot="1" x14ac:dyDescent="0.3">
      <c r="A1600" s="93">
        <v>67</v>
      </c>
      <c r="B1600" s="133">
        <v>43083</v>
      </c>
      <c r="C1600" s="89">
        <f>LN('Historical Rates'!C1581/'Historical Rates'!C1580)</f>
        <v>-1.3725199827323618E-3</v>
      </c>
      <c r="E1600" s="89">
        <f>LN('Historical Rates'!E1581/'Historical Rates'!E1580)</f>
        <v>4.5825765364897212E-3</v>
      </c>
      <c r="F1600" s="89">
        <f>LN('Historical Rates'!F1581/'Historical Rates'!F1580)</f>
        <v>7.0299059282581461E-3</v>
      </c>
      <c r="G1600" s="89">
        <f>LN('Historical Rates'!G1581/'Historical Rates'!G1580)</f>
        <v>2.1555869030883282E-3</v>
      </c>
      <c r="I1600" s="89">
        <f>LN('Historical Rates'!I1581/'Historical Rates'!I1580)</f>
        <v>3.3726844786393772E-3</v>
      </c>
      <c r="K1600" s="10">
        <f t="shared" si="217"/>
        <v>2.9923675011727345E-4</v>
      </c>
      <c r="L1600" s="7">
        <f t="shared" si="214"/>
        <v>-483299.59262410039</v>
      </c>
      <c r="N1600" s="7">
        <f t="shared" si="218"/>
        <v>372550.17377950542</v>
      </c>
      <c r="O1600" s="7">
        <f t="shared" si="218"/>
        <v>-4409.6490916184875</v>
      </c>
      <c r="P1600" s="7">
        <f t="shared" si="218"/>
        <v>283478.2179590686</v>
      </c>
      <c r="R1600" s="7">
        <f t="shared" si="215"/>
        <v>0</v>
      </c>
      <c r="S1600" s="163">
        <f t="shared" si="216"/>
        <v>168319.15002285514</v>
      </c>
    </row>
    <row r="1601" spans="1:19" ht="15.75" thickBot="1" x14ac:dyDescent="0.3">
      <c r="A1601" s="93">
        <v>68</v>
      </c>
      <c r="B1601" s="133">
        <v>43084</v>
      </c>
      <c r="C1601" s="89">
        <f>LN('Historical Rates'!C1582/'Historical Rates'!C1581)</f>
        <v>1.2234242480849452E-3</v>
      </c>
      <c r="E1601" s="89">
        <f>LN('Historical Rates'!E1582/'Historical Rates'!E1581)</f>
        <v>-9.8563259050204544E-4</v>
      </c>
      <c r="F1601" s="89">
        <f>LN('Historical Rates'!F1582/'Historical Rates'!F1581)</f>
        <v>-1.7528488274143605E-3</v>
      </c>
      <c r="G1601" s="89">
        <f>LN('Historical Rates'!G1582/'Historical Rates'!G1581)</f>
        <v>1.4442989556196992E-3</v>
      </c>
      <c r="I1601" s="89">
        <f>LN('Historical Rates'!I1582/'Historical Rates'!I1581)</f>
        <v>6.7114345879867778E-3</v>
      </c>
      <c r="K1601" s="10">
        <f t="shared" si="217"/>
        <v>9.6304395096683177E-4</v>
      </c>
      <c r="L1601" s="7">
        <f t="shared" si="214"/>
        <v>430799.14911606698</v>
      </c>
      <c r="N1601" s="7">
        <f t="shared" si="218"/>
        <v>-80129.069302038653</v>
      </c>
      <c r="O1601" s="7">
        <f t="shared" si="218"/>
        <v>1099.509483972206</v>
      </c>
      <c r="P1601" s="7">
        <f t="shared" si="218"/>
        <v>189937.73507930772</v>
      </c>
      <c r="R1601" s="7">
        <f t="shared" si="215"/>
        <v>0</v>
      </c>
      <c r="S1601" s="163">
        <f t="shared" si="216"/>
        <v>541707.32437730825</v>
      </c>
    </row>
    <row r="1602" spans="1:19" ht="15.75" thickBot="1" x14ac:dyDescent="0.3">
      <c r="A1602" s="93">
        <v>69</v>
      </c>
      <c r="B1602" s="133">
        <v>43089</v>
      </c>
      <c r="C1602" s="89">
        <f>LN('Historical Rates'!C1583/'Historical Rates'!C1582)</f>
        <v>1.0432036236161883E-3</v>
      </c>
      <c r="E1602" s="89">
        <f>LN('Historical Rates'!E1583/'Historical Rates'!E1582)</f>
        <v>4.7674992869547322E-3</v>
      </c>
      <c r="F1602" s="89">
        <f>LN('Historical Rates'!F1583/'Historical Rates'!F1582)</f>
        <v>3.5026305512020745E-3</v>
      </c>
      <c r="G1602" s="89">
        <f>LN('Historical Rates'!G1583/'Historical Rates'!G1582)</f>
        <v>1.8538959183075031E-3</v>
      </c>
      <c r="I1602" s="89">
        <f>LN('Historical Rates'!I1583/'Historical Rates'!I1582)</f>
        <v>-6.7114345879868038E-3</v>
      </c>
      <c r="K1602" s="10">
        <f t="shared" si="217"/>
        <v>1.7716228658062859E-3</v>
      </c>
      <c r="L1602" s="7">
        <f t="shared" si="214"/>
        <v>367338.83124527382</v>
      </c>
      <c r="N1602" s="7">
        <f t="shared" si="218"/>
        <v>387583.85674648901</v>
      </c>
      <c r="O1602" s="7">
        <f t="shared" si="218"/>
        <v>-2197.0950658525253</v>
      </c>
      <c r="P1602" s="7">
        <f t="shared" si="218"/>
        <v>243803.25861623001</v>
      </c>
      <c r="R1602" s="7">
        <f t="shared" si="215"/>
        <v>0</v>
      </c>
      <c r="S1602" s="163">
        <f t="shared" si="216"/>
        <v>996528.85154214024</v>
      </c>
    </row>
    <row r="1603" spans="1:19" ht="15.75" thickBot="1" x14ac:dyDescent="0.3">
      <c r="A1603" s="93">
        <v>70</v>
      </c>
      <c r="B1603" s="133">
        <v>43090</v>
      </c>
      <c r="C1603" s="89">
        <f>LN('Historical Rates'!C1584/'Historical Rates'!C1583)</f>
        <v>-4.6281864014067701E-3</v>
      </c>
      <c r="E1603" s="89">
        <f>LN('Historical Rates'!E1584/'Historical Rates'!E1583)</f>
        <v>-1.1834469900280774E-3</v>
      </c>
      <c r="F1603" s="89">
        <f>LN('Historical Rates'!F1584/'Historical Rates'!F1583)</f>
        <v>-1.7497817237875951E-3</v>
      </c>
      <c r="G1603" s="89">
        <f>LN('Historical Rates'!G1584/'Historical Rates'!G1583)</f>
        <v>-4.5378278652323072E-3</v>
      </c>
      <c r="I1603" s="89">
        <f>LN('Historical Rates'!I1584/'Historical Rates'!I1583)</f>
        <v>-1.0152371464018073E-2</v>
      </c>
      <c r="K1603" s="10">
        <f t="shared" si="217"/>
        <v>-4.1272908325035423E-3</v>
      </c>
      <c r="L1603" s="7">
        <f t="shared" si="214"/>
        <v>-1629703.4874023136</v>
      </c>
      <c r="N1603" s="7">
        <f t="shared" si="218"/>
        <v>-96210.805926117639</v>
      </c>
      <c r="O1603" s="7">
        <f t="shared" si="218"/>
        <v>1097.5855818802447</v>
      </c>
      <c r="P1603" s="7">
        <f t="shared" si="218"/>
        <v>-596763.3941355173</v>
      </c>
      <c r="R1603" s="7">
        <f t="shared" si="215"/>
        <v>0</v>
      </c>
      <c r="S1603" s="163">
        <f t="shared" si="216"/>
        <v>-2321580.1018820684</v>
      </c>
    </row>
    <row r="1604" spans="1:19" ht="15.75" thickBot="1" x14ac:dyDescent="0.3">
      <c r="A1604" s="93">
        <v>71</v>
      </c>
      <c r="B1604" s="133">
        <v>43091</v>
      </c>
      <c r="C1604" s="89">
        <f>LN('Historical Rates'!C1585/'Historical Rates'!C1584)</f>
        <v>-4.3490718060388046E-3</v>
      </c>
      <c r="E1604" s="89">
        <f>LN('Historical Rates'!E1585/'Historical Rates'!E1584)</f>
        <v>-6.9526364992072449E-3</v>
      </c>
      <c r="F1604" s="89">
        <f>LN('Historical Rates'!F1585/'Historical Rates'!F1584)</f>
        <v>-1.7528488274143605E-3</v>
      </c>
      <c r="G1604" s="89">
        <f>LN('Historical Rates'!G1585/'Historical Rates'!G1584)</f>
        <v>-6.9942790021737438E-3</v>
      </c>
      <c r="I1604" s="89">
        <f>LN('Historical Rates'!I1585/'Historical Rates'!I1584)</f>
        <v>0</v>
      </c>
      <c r="K1604" s="10">
        <f t="shared" si="217"/>
        <v>-5.360684143642591E-3</v>
      </c>
      <c r="L1604" s="7">
        <f t="shared" si="214"/>
        <v>-1531420.0584294016</v>
      </c>
      <c r="N1604" s="7">
        <f t="shared" si="218"/>
        <v>-565229.17083442828</v>
      </c>
      <c r="O1604" s="7">
        <f t="shared" si="218"/>
        <v>1099.509483972206</v>
      </c>
      <c r="P1604" s="7">
        <f t="shared" si="218"/>
        <v>-919807.84657954494</v>
      </c>
      <c r="R1604" s="7">
        <f t="shared" si="215"/>
        <v>0</v>
      </c>
      <c r="S1604" s="163">
        <f t="shared" si="216"/>
        <v>-3015357.5663594026</v>
      </c>
    </row>
    <row r="1605" spans="1:19" ht="15.75" thickBot="1" x14ac:dyDescent="0.3">
      <c r="A1605" s="93">
        <v>72</v>
      </c>
      <c r="B1605" s="133">
        <v>43094</v>
      </c>
      <c r="C1605" s="89">
        <f>LN('Historical Rates'!C1586/'Historical Rates'!C1585)</f>
        <v>1.9219225135191436E-3</v>
      </c>
      <c r="E1605" s="89">
        <f>LN('Historical Rates'!E1586/'Historical Rates'!E1585)</f>
        <v>3.2674387297185249E-3</v>
      </c>
      <c r="F1605" s="89">
        <f>LN('Historical Rates'!F1586/'Historical Rates'!F1585)</f>
        <v>6.9930354909706043E-3</v>
      </c>
      <c r="G1605" s="89">
        <f>LN('Historical Rates'!G1586/'Historical Rates'!G1585)</f>
        <v>3.0586058201857481E-3</v>
      </c>
      <c r="I1605" s="89">
        <f>LN('Historical Rates'!I1586/'Historical Rates'!I1585)</f>
        <v>0</v>
      </c>
      <c r="K1605" s="10">
        <f t="shared" si="217"/>
        <v>2.38266704437156E-3</v>
      </c>
      <c r="L1605" s="7">
        <f t="shared" si="214"/>
        <v>676758.35654482828</v>
      </c>
      <c r="N1605" s="7">
        <f t="shared" si="218"/>
        <v>265633.28661892243</v>
      </c>
      <c r="O1605" s="7">
        <f t="shared" si="218"/>
        <v>-4386.5213724211308</v>
      </c>
      <c r="P1605" s="7">
        <f t="shared" si="218"/>
        <v>402232.9724230853</v>
      </c>
      <c r="R1605" s="7">
        <f t="shared" si="215"/>
        <v>0</v>
      </c>
      <c r="S1605" s="163">
        <f t="shared" si="216"/>
        <v>1340238.0942144147</v>
      </c>
    </row>
    <row r="1606" spans="1:19" ht="15.75" thickBot="1" x14ac:dyDescent="0.3">
      <c r="A1606" s="93">
        <v>73</v>
      </c>
      <c r="B1606" s="133">
        <v>43095</v>
      </c>
      <c r="C1606" s="89">
        <f>LN('Historical Rates'!C1587/'Historical Rates'!C1586)</f>
        <v>-2.8842707172253182E-3</v>
      </c>
      <c r="E1606" s="89">
        <f>LN('Historical Rates'!E1587/'Historical Rates'!E1586)</f>
        <v>-3.5465521657676324E-3</v>
      </c>
      <c r="F1606" s="89">
        <f>LN('Historical Rates'!F1587/'Historical Rates'!F1586)</f>
        <v>3.4782643763247925E-3</v>
      </c>
      <c r="G1606" s="89">
        <f>LN('Historical Rates'!G1587/'Historical Rates'!G1586)</f>
        <v>-4.7254713091146481E-3</v>
      </c>
      <c r="I1606" s="89">
        <f>LN('Historical Rates'!I1587/'Historical Rates'!I1586)</f>
        <v>-3.4071583216141975E-3</v>
      </c>
      <c r="K1606" s="10">
        <f t="shared" si="217"/>
        <v>-3.4268260873913095E-3</v>
      </c>
      <c r="L1606" s="7">
        <f t="shared" si="214"/>
        <v>-1015625.9145149644</v>
      </c>
      <c r="N1606" s="7">
        <f t="shared" si="218"/>
        <v>-288324.39898252347</v>
      </c>
      <c r="O1606" s="7">
        <f t="shared" si="218"/>
        <v>-2181.8108953372525</v>
      </c>
      <c r="P1606" s="7">
        <f t="shared" si="218"/>
        <v>-621440.12092730589</v>
      </c>
      <c r="R1606" s="7">
        <f t="shared" si="215"/>
        <v>0</v>
      </c>
      <c r="S1606" s="163">
        <f t="shared" si="216"/>
        <v>-1927572.2453201311</v>
      </c>
    </row>
    <row r="1607" spans="1:19" ht="15.75" thickBot="1" x14ac:dyDescent="0.3">
      <c r="A1607" s="93">
        <v>74</v>
      </c>
      <c r="B1607" s="133">
        <v>43096</v>
      </c>
      <c r="C1607" s="89">
        <f>LN('Historical Rates'!C1588/'Historical Rates'!C1587)</f>
        <v>-2.9529656556294692E-3</v>
      </c>
      <c r="E1607" s="89">
        <f>LN('Historical Rates'!E1588/'Historical Rates'!E1587)</f>
        <v>-3.5534799094662516E-4</v>
      </c>
      <c r="F1607" s="89">
        <f>LN('Historical Rates'!F1588/'Historical Rates'!F1587)</f>
        <v>-3.4782643763246971E-3</v>
      </c>
      <c r="G1607" s="89">
        <f>LN('Historical Rates'!G1588/'Historical Rates'!G1587)</f>
        <v>-1.9382451536223675E-3</v>
      </c>
      <c r="I1607" s="89">
        <f>LN('Historical Rates'!I1588/'Historical Rates'!I1587)</f>
        <v>0</v>
      </c>
      <c r="K1607" s="10">
        <f t="shared" si="217"/>
        <v>-2.3492088455262421E-3</v>
      </c>
      <c r="L1607" s="7">
        <f t="shared" si="214"/>
        <v>-1039815.1694356615</v>
      </c>
      <c r="N1607" s="7">
        <f t="shared" si="218"/>
        <v>-28888.760444090898</v>
      </c>
      <c r="O1607" s="7">
        <f t="shared" si="218"/>
        <v>2181.810895337193</v>
      </c>
      <c r="P1607" s="7">
        <f t="shared" si="218"/>
        <v>-254895.90854790763</v>
      </c>
      <c r="R1607" s="7">
        <f t="shared" si="215"/>
        <v>0</v>
      </c>
      <c r="S1607" s="163">
        <f t="shared" si="216"/>
        <v>-1321418.0275323228</v>
      </c>
    </row>
    <row r="1608" spans="1:19" ht="15.75" thickBot="1" x14ac:dyDescent="0.3">
      <c r="A1608" s="93">
        <v>75</v>
      </c>
      <c r="B1608" s="133">
        <v>43097</v>
      </c>
      <c r="C1608" s="89">
        <f>LN('Historical Rates'!C1589/'Historical Rates'!C1588)</f>
        <v>-2.1126016768122969E-4</v>
      </c>
      <c r="E1608" s="89">
        <f>LN('Historical Rates'!E1589/'Historical Rates'!E1588)</f>
        <v>3.4972159313466596E-3</v>
      </c>
      <c r="F1608" s="89">
        <f>LN('Historical Rates'!F1589/'Historical Rates'!F1588)</f>
        <v>3.4782643763247925E-3</v>
      </c>
      <c r="G1608" s="89">
        <f>LN('Historical Rates'!G1589/'Historical Rates'!G1588)</f>
        <v>8.3227303227339129E-3</v>
      </c>
      <c r="I1608" s="89">
        <f>LN('Historical Rates'!I1589/'Historical Rates'!I1588)</f>
        <v>3.4071583216141346E-3</v>
      </c>
      <c r="K1608" s="10">
        <f t="shared" si="217"/>
        <v>2.3151359145416458E-3</v>
      </c>
      <c r="L1608" s="7">
        <f t="shared" si="214"/>
        <v>-74390.139497114404</v>
      </c>
      <c r="N1608" s="7">
        <f t="shared" si="218"/>
        <v>284313.50629785069</v>
      </c>
      <c r="O1608" s="7">
        <f t="shared" si="218"/>
        <v>-2181.8108953372525</v>
      </c>
      <c r="P1608" s="7">
        <f t="shared" si="218"/>
        <v>1094510.6212430154</v>
      </c>
      <c r="R1608" s="7">
        <f t="shared" si="215"/>
        <v>0</v>
      </c>
      <c r="S1608" s="163">
        <f t="shared" si="216"/>
        <v>1302252.1771484143</v>
      </c>
    </row>
    <row r="1609" spans="1:19" ht="15.75" thickBot="1" x14ac:dyDescent="0.3">
      <c r="A1609" s="93">
        <v>76</v>
      </c>
      <c r="B1609" s="133">
        <v>43098</v>
      </c>
      <c r="C1609" s="89">
        <f>LN('Historical Rates'!C1590/'Historical Rates'!C1589)</f>
        <v>3.0739581796861361E-3</v>
      </c>
      <c r="E1609" s="89">
        <f>LN('Historical Rates'!E1590/'Historical Rates'!E1589)</f>
        <v>7.41005507781059E-3</v>
      </c>
      <c r="F1609" s="89">
        <f>LN('Historical Rates'!F1590/'Historical Rates'!F1589)</f>
        <v>1.7346058122083715E-3</v>
      </c>
      <c r="G1609" s="89">
        <f>LN('Historical Rates'!G1590/'Historical Rates'!G1589)</f>
        <v>8.1953173735731574E-3</v>
      </c>
      <c r="I1609" s="89">
        <f>LN('Historical Rates'!I1590/'Historical Rates'!I1589)</f>
        <v>3.3955890011383287E-3</v>
      </c>
      <c r="K1609" s="10">
        <f t="shared" si="217"/>
        <v>4.9093819535862403E-3</v>
      </c>
      <c r="L1609" s="7">
        <f t="shared" si="214"/>
        <v>1082419.7495677029</v>
      </c>
      <c r="N1609" s="7">
        <f t="shared" si="218"/>
        <v>602415.97384616511</v>
      </c>
      <c r="O1609" s="7">
        <f t="shared" si="218"/>
        <v>-1088.0661878239453</v>
      </c>
      <c r="P1609" s="7">
        <f t="shared" si="218"/>
        <v>1077754.7225496003</v>
      </c>
      <c r="R1609" s="7">
        <f t="shared" si="215"/>
        <v>0</v>
      </c>
      <c r="S1609" s="163">
        <f t="shared" si="216"/>
        <v>2761502.3797756443</v>
      </c>
    </row>
    <row r="1610" spans="1:19" ht="15.75" thickBot="1" x14ac:dyDescent="0.3">
      <c r="A1610" s="93">
        <v>77</v>
      </c>
      <c r="B1610" s="133">
        <v>43103</v>
      </c>
      <c r="C1610" s="89">
        <f>LN('Historical Rates'!C1591/'Historical Rates'!C1590)</f>
        <v>2.8845307101388975E-3</v>
      </c>
      <c r="E1610" s="89">
        <f>LN('Historical Rates'!E1591/'Historical Rates'!E1590)</f>
        <v>6.7072353957770567E-3</v>
      </c>
      <c r="F1610" s="89">
        <f>LN('Historical Rates'!F1591/'Historical Rates'!F1590)</f>
        <v>6.9084903438116092E-3</v>
      </c>
      <c r="G1610" s="89">
        <f>LN('Historical Rates'!G1591/'Historical Rates'!G1590)</f>
        <v>5.5335299516630432E-3</v>
      </c>
      <c r="I1610" s="89">
        <f>LN('Historical Rates'!I1591/'Historical Rates'!I1590)</f>
        <v>6.7567824628799074E-3</v>
      </c>
      <c r="K1610" s="10">
        <f t="shared" si="217"/>
        <v>4.0611381097470532E-3</v>
      </c>
      <c r="L1610" s="7">
        <f t="shared" si="214"/>
        <v>1015717.4647078934</v>
      </c>
      <c r="N1610" s="7">
        <f t="shared" si="218"/>
        <v>545278.77327955619</v>
      </c>
      <c r="O1610" s="7">
        <f t="shared" si="218"/>
        <v>-4333.488737962708</v>
      </c>
      <c r="P1610" s="7">
        <f t="shared" si="218"/>
        <v>727706.78253480443</v>
      </c>
      <c r="R1610" s="7">
        <f t="shared" si="215"/>
        <v>0</v>
      </c>
      <c r="S1610" s="163">
        <f t="shared" si="216"/>
        <v>2284369.5317842914</v>
      </c>
    </row>
    <row r="1611" spans="1:19" ht="15.75" thickBot="1" x14ac:dyDescent="0.3">
      <c r="A1611" s="93">
        <v>78</v>
      </c>
      <c r="B1611" s="133">
        <v>43104</v>
      </c>
      <c r="C1611" s="89">
        <f>LN('Historical Rates'!C1592/'Historical Rates'!C1591)</f>
        <v>-2.6137522203308647E-3</v>
      </c>
      <c r="E1611" s="89">
        <f>LN('Historical Rates'!E1592/'Historical Rates'!E1591)</f>
        <v>-1.5976438157006597E-3</v>
      </c>
      <c r="F1611" s="89">
        <f>LN('Historical Rates'!F1592/'Historical Rates'!F1591)</f>
        <v>1.719690879526679E-3</v>
      </c>
      <c r="G1611" s="89">
        <f>LN('Historical Rates'!G1592/'Historical Rates'!G1591)</f>
        <v>-5.7977966864237304E-3</v>
      </c>
      <c r="I1611" s="89">
        <f>LN('Historical Rates'!I1592/'Historical Rates'!I1591)</f>
        <v>-6.7567824628797625E-3</v>
      </c>
      <c r="K1611" s="10">
        <f t="shared" si="217"/>
        <v>-3.2245483385948356E-3</v>
      </c>
      <c r="L1611" s="7">
        <f t="shared" si="214"/>
        <v>-920369.39294061321</v>
      </c>
      <c r="N1611" s="7">
        <f t="shared" si="218"/>
        <v>-129883.80585411047</v>
      </c>
      <c r="O1611" s="7">
        <f t="shared" si="218"/>
        <v>-1078.7104980007</v>
      </c>
      <c r="P1611" s="7">
        <f t="shared" si="218"/>
        <v>-762460.13111402048</v>
      </c>
      <c r="R1611" s="7">
        <f t="shared" si="215"/>
        <v>0</v>
      </c>
      <c r="S1611" s="163">
        <f t="shared" si="216"/>
        <v>-1813792.0404067449</v>
      </c>
    </row>
    <row r="1612" spans="1:19" ht="15.75" thickBot="1" x14ac:dyDescent="0.3">
      <c r="A1612" s="93">
        <v>79</v>
      </c>
      <c r="B1612" s="133">
        <v>43105</v>
      </c>
      <c r="C1612" s="89">
        <f>LN('Historical Rates'!C1593/'Historical Rates'!C1592)</f>
        <v>-6.9127133622496314E-3</v>
      </c>
      <c r="E1612" s="89">
        <f>LN('Historical Rates'!E1593/'Historical Rates'!E1592)</f>
        <v>-6.4162229190777671E-3</v>
      </c>
      <c r="F1612" s="89">
        <f>LN('Historical Rates'!F1593/'Historical Rates'!F1592)</f>
        <v>-5.1679701584426731E-3</v>
      </c>
      <c r="G1612" s="89">
        <f>LN('Historical Rates'!G1593/'Historical Rates'!G1592)</f>
        <v>-7.6054960833525599E-3</v>
      </c>
      <c r="I1612" s="89">
        <f>LN('Historical Rates'!I1593/'Historical Rates'!I1592)</f>
        <v>-1.0221554071538139E-2</v>
      </c>
      <c r="K1612" s="10">
        <f t="shared" si="217"/>
        <v>-7.0271052052927998E-3</v>
      </c>
      <c r="L1612" s="7">
        <f t="shared" si="214"/>
        <v>-2434144.1974866255</v>
      </c>
      <c r="N1612" s="7">
        <f t="shared" si="218"/>
        <v>-521620.3034421113</v>
      </c>
      <c r="O1612" s="7">
        <f t="shared" si="218"/>
        <v>3241.7126412863354</v>
      </c>
      <c r="P1612" s="7">
        <f t="shared" si="218"/>
        <v>-1000188.1498326745</v>
      </c>
      <c r="R1612" s="7">
        <f t="shared" si="215"/>
        <v>0</v>
      </c>
      <c r="S1612" s="163">
        <f t="shared" si="216"/>
        <v>-3952710.9381201249</v>
      </c>
    </row>
    <row r="1613" spans="1:19" ht="15.75" thickBot="1" x14ac:dyDescent="0.3">
      <c r="A1613" s="93">
        <v>80</v>
      </c>
      <c r="B1613" s="133">
        <v>43108</v>
      </c>
      <c r="C1613" s="89">
        <f>LN('Historical Rates'!C1594/'Historical Rates'!C1593)</f>
        <v>9.0832027560302131E-4</v>
      </c>
      <c r="E1613" s="89">
        <f>LN('Historical Rates'!E1594/'Historical Rates'!E1593)</f>
        <v>-3.7534839326873056E-3</v>
      </c>
      <c r="F1613" s="89">
        <f>LN('Historical Rates'!F1594/'Historical Rates'!F1593)</f>
        <v>0</v>
      </c>
      <c r="G1613" s="89">
        <f>LN('Historical Rates'!G1594/'Historical Rates'!G1593)</f>
        <v>-3.2555455545984786E-4</v>
      </c>
      <c r="I1613" s="89">
        <f>LN('Historical Rates'!I1594/'Historical Rates'!I1593)</f>
        <v>0</v>
      </c>
      <c r="K1613" s="10">
        <f t="shared" si="217"/>
        <v>-4.9987368568835575E-5</v>
      </c>
      <c r="L1613" s="7">
        <f t="shared" si="214"/>
        <v>319842.93467059341</v>
      </c>
      <c r="N1613" s="7">
        <f t="shared" si="218"/>
        <v>-305147.35111710528</v>
      </c>
      <c r="O1613" s="7">
        <f t="shared" si="218"/>
        <v>0</v>
      </c>
      <c r="P1613" s="7">
        <f t="shared" si="218"/>
        <v>-42813.224137701502</v>
      </c>
      <c r="R1613" s="7">
        <f t="shared" si="215"/>
        <v>0</v>
      </c>
      <c r="S1613" s="163">
        <f t="shared" si="216"/>
        <v>-28117.640584213368</v>
      </c>
    </row>
    <row r="1614" spans="1:19" ht="15.75" thickBot="1" x14ac:dyDescent="0.3">
      <c r="A1614" s="93">
        <v>81</v>
      </c>
      <c r="B1614" s="133">
        <v>43109</v>
      </c>
      <c r="C1614" s="89">
        <f>LN('Historical Rates'!C1595/'Historical Rates'!C1594)</f>
        <v>-5.1461352147523563E-4</v>
      </c>
      <c r="E1614" s="89">
        <f>LN('Historical Rates'!E1595/'Historical Rates'!E1594)</f>
        <v>-4.9590224083491709E-3</v>
      </c>
      <c r="F1614" s="89">
        <f>LN('Historical Rates'!F1595/'Historical Rates'!F1594)</f>
        <v>0</v>
      </c>
      <c r="G1614" s="89">
        <f>LN('Historical Rates'!G1595/'Historical Rates'!G1594)</f>
        <v>-4.8068456449975551E-3</v>
      </c>
      <c r="I1614" s="89">
        <f>LN('Historical Rates'!I1595/'Historical Rates'!I1594)</f>
        <v>3.4188067487856823E-3</v>
      </c>
      <c r="K1614" s="10">
        <f t="shared" si="217"/>
        <v>-2.1626939288947713E-3</v>
      </c>
      <c r="L1614" s="7">
        <f t="shared" si="214"/>
        <v>-181208.6588296569</v>
      </c>
      <c r="N1614" s="7">
        <f t="shared" si="218"/>
        <v>-403154.13071575854</v>
      </c>
      <c r="O1614" s="7">
        <f t="shared" si="218"/>
        <v>0</v>
      </c>
      <c r="P1614" s="7">
        <f t="shared" si="218"/>
        <v>-632141.54599657108</v>
      </c>
      <c r="R1614" s="7">
        <f t="shared" si="215"/>
        <v>0</v>
      </c>
      <c r="S1614" s="163">
        <f t="shared" si="216"/>
        <v>-1216504.3355419864</v>
      </c>
    </row>
    <row r="1615" spans="1:19" ht="15.75" thickBot="1" x14ac:dyDescent="0.3">
      <c r="A1615" s="93">
        <v>82</v>
      </c>
      <c r="B1615" s="133">
        <v>43110</v>
      </c>
      <c r="C1615" s="89">
        <f>LN('Historical Rates'!C1596/'Historical Rates'!C1595)</f>
        <v>-3.0283759051583027E-4</v>
      </c>
      <c r="E1615" s="89">
        <f>LN('Historical Rates'!E1596/'Historical Rates'!E1595)</f>
        <v>-3.8053198830509036E-4</v>
      </c>
      <c r="F1615" s="89">
        <f>LN('Historical Rates'!F1596/'Historical Rates'!F1595)</f>
        <v>0</v>
      </c>
      <c r="G1615" s="89">
        <f>LN('Historical Rates'!G1596/'Historical Rates'!G1595)</f>
        <v>-4.164931338839909E-4</v>
      </c>
      <c r="I1615" s="89">
        <f>LN('Historical Rates'!I1596/'Historical Rates'!I1595)</f>
        <v>6.8027473227526203E-3</v>
      </c>
      <c r="K1615" s="10">
        <f t="shared" si="217"/>
        <v>-3.4195061454967286E-4</v>
      </c>
      <c r="L1615" s="7">
        <f t="shared" si="214"/>
        <v>-106636.90581480227</v>
      </c>
      <c r="N1615" s="7">
        <f t="shared" si="218"/>
        <v>-30936.146345373785</v>
      </c>
      <c r="O1615" s="7">
        <f t="shared" si="218"/>
        <v>0</v>
      </c>
      <c r="P1615" s="7">
        <f t="shared" si="218"/>
        <v>-54772.429363189338</v>
      </c>
      <c r="R1615" s="7">
        <f t="shared" si="215"/>
        <v>0</v>
      </c>
      <c r="S1615" s="163">
        <f t="shared" si="216"/>
        <v>-192345.48152336542</v>
      </c>
    </row>
    <row r="1616" spans="1:19" ht="15.75" thickBot="1" x14ac:dyDescent="0.3">
      <c r="A1616" s="93">
        <v>83</v>
      </c>
      <c r="B1616" s="133">
        <v>43111</v>
      </c>
      <c r="C1616" s="89">
        <f>LN('Historical Rates'!C1597/'Historical Rates'!C1596)</f>
        <v>1.3620475190127209E-3</v>
      </c>
      <c r="E1616" s="89">
        <f>LN('Historical Rates'!E1597/'Historical Rates'!E1596)</f>
        <v>2.2050725583139755E-3</v>
      </c>
      <c r="F1616" s="89">
        <f>LN('Historical Rates'!F1597/'Historical Rates'!F1596)</f>
        <v>1.7256259674696358E-3</v>
      </c>
      <c r="G1616" s="89">
        <f>LN('Historical Rates'!G1597/'Historical Rates'!G1596)</f>
        <v>4.6311497348380483E-3</v>
      </c>
      <c r="I1616" s="89">
        <f>LN('Historical Rates'!I1597/'Historical Rates'!I1596)</f>
        <v>3.3840979842404942E-3</v>
      </c>
      <c r="K1616" s="10">
        <f t="shared" si="217"/>
        <v>2.2521653553556897E-3</v>
      </c>
      <c r="L1616" s="7">
        <f t="shared" si="214"/>
        <v>479611.96875475813</v>
      </c>
      <c r="N1616" s="7">
        <f t="shared" si="218"/>
        <v>179265.99987036199</v>
      </c>
      <c r="O1616" s="7">
        <f t="shared" si="218"/>
        <v>-1082.4334006146785</v>
      </c>
      <c r="P1616" s="7">
        <f t="shared" si="218"/>
        <v>609036.0226500727</v>
      </c>
      <c r="R1616" s="7">
        <f t="shared" si="215"/>
        <v>0</v>
      </c>
      <c r="S1616" s="163">
        <f t="shared" si="216"/>
        <v>1266831.5578745781</v>
      </c>
    </row>
    <row r="1617" spans="1:19" ht="15.75" thickBot="1" x14ac:dyDescent="0.3">
      <c r="A1617" s="93">
        <v>84</v>
      </c>
      <c r="B1617" s="133">
        <v>43112</v>
      </c>
      <c r="C1617" s="89">
        <f>LN('Historical Rates'!C1598/'Historical Rates'!C1597)</f>
        <v>-2.8472788363967045E-3</v>
      </c>
      <c r="E1617" s="89">
        <f>LN('Historical Rates'!E1598/'Historical Rates'!E1597)</f>
        <v>1.1453725546419845E-2</v>
      </c>
      <c r="F1617" s="89">
        <f>LN('Historical Rates'!F1598/'Historical Rates'!F1597)</f>
        <v>5.1590828100274233E-3</v>
      </c>
      <c r="G1617" s="89">
        <f>LN('Historical Rates'!G1598/'Historical Rates'!G1597)</f>
        <v>5.2581947926532493E-3</v>
      </c>
      <c r="I1617" s="89">
        <f>LN('Historical Rates'!I1598/'Historical Rates'!I1597)</f>
        <v>3.3726844786393772E-3</v>
      </c>
      <c r="K1617" s="10">
        <f t="shared" si="217"/>
        <v>1.0965721009335184E-3</v>
      </c>
      <c r="L1617" s="7">
        <f t="shared" si="214"/>
        <v>-1002600.1216960672</v>
      </c>
      <c r="N1617" s="7">
        <f t="shared" si="218"/>
        <v>931154.6482123977</v>
      </c>
      <c r="O1617" s="7">
        <f t="shared" si="218"/>
        <v>-3236.1378742459019</v>
      </c>
      <c r="P1617" s="7">
        <f t="shared" si="218"/>
        <v>691497.84096731385</v>
      </c>
      <c r="R1617" s="7">
        <f t="shared" si="215"/>
        <v>0</v>
      </c>
      <c r="S1617" s="163">
        <f t="shared" si="216"/>
        <v>616816.22960939852</v>
      </c>
    </row>
    <row r="1618" spans="1:19" ht="15.75" thickBot="1" x14ac:dyDescent="0.3">
      <c r="A1618" s="93">
        <v>85</v>
      </c>
      <c r="B1618" s="133">
        <v>43115</v>
      </c>
      <c r="C1618" s="89">
        <f>LN('Historical Rates'!C1599/'Historical Rates'!C1598)</f>
        <v>-7.8897861712455119E-4</v>
      </c>
      <c r="E1618" s="89">
        <f>LN('Historical Rates'!E1599/'Historical Rates'!E1598)</f>
        <v>1.0927982296400164E-2</v>
      </c>
      <c r="F1618" s="89">
        <f>LN('Historical Rates'!F1599/'Historical Rates'!F1598)</f>
        <v>1.713796477734598E-3</v>
      </c>
      <c r="G1618" s="89">
        <f>LN('Historical Rates'!G1599/'Historical Rates'!G1598)</f>
        <v>8.6247894414181805E-3</v>
      </c>
      <c r="I1618" s="89">
        <f>LN('Historical Rates'!I1599/'Historical Rates'!I1598)</f>
        <v>3.3613477027047063E-3</v>
      </c>
      <c r="K1618" s="10">
        <f t="shared" si="217"/>
        <v>3.1000325829810002E-3</v>
      </c>
      <c r="L1618" s="7">
        <f t="shared" si="214"/>
        <v>-277819.66677550139</v>
      </c>
      <c r="N1618" s="7">
        <f t="shared" si="218"/>
        <v>888413.24769270921</v>
      </c>
      <c r="O1618" s="7">
        <f t="shared" si="218"/>
        <v>-1075.0131165885814</v>
      </c>
      <c r="P1618" s="7">
        <f t="shared" si="218"/>
        <v>1134233.9933604763</v>
      </c>
      <c r="R1618" s="7">
        <f t="shared" si="215"/>
        <v>0</v>
      </c>
      <c r="S1618" s="163">
        <f t="shared" si="216"/>
        <v>1743752.5611610955</v>
      </c>
    </row>
    <row r="1619" spans="1:19" ht="15.75" thickBot="1" x14ac:dyDescent="0.3">
      <c r="A1619" s="93">
        <v>86</v>
      </c>
      <c r="B1619" s="133">
        <v>43116</v>
      </c>
      <c r="C1619" s="89">
        <f>LN('Historical Rates'!C1600/'Historical Rates'!C1599)</f>
        <v>-4.6249892270367058E-3</v>
      </c>
      <c r="E1619" s="89">
        <f>LN('Historical Rates'!E1600/'Historical Rates'!E1599)</f>
        <v>-7.479875337013892E-3</v>
      </c>
      <c r="F1619" s="89">
        <f>LN('Historical Rates'!F1600/'Historical Rates'!F1599)</f>
        <v>-5.1502259763159053E-3</v>
      </c>
      <c r="G1619" s="89">
        <f>LN('Historical Rates'!G1600/'Historical Rates'!G1599)</f>
        <v>-7.6235525358189261E-3</v>
      </c>
      <c r="I1619" s="89">
        <f>LN('Historical Rates'!I1600/'Historical Rates'!I1599)</f>
        <v>-6.7340321813440683E-3</v>
      </c>
      <c r="K1619" s="10">
        <f t="shared" si="217"/>
        <v>-5.7529444341800524E-3</v>
      </c>
      <c r="L1619" s="7">
        <f t="shared" si="214"/>
        <v>-1628577.6800625003</v>
      </c>
      <c r="N1619" s="7">
        <f t="shared" si="218"/>
        <v>-608092.15830100141</v>
      </c>
      <c r="O1619" s="7">
        <f t="shared" si="218"/>
        <v>3230.5822481636778</v>
      </c>
      <c r="P1619" s="7">
        <f t="shared" si="218"/>
        <v>-1002562.7286355493</v>
      </c>
      <c r="R1619" s="7">
        <f t="shared" si="215"/>
        <v>0</v>
      </c>
      <c r="S1619" s="163">
        <f t="shared" si="216"/>
        <v>-3236001.9847508874</v>
      </c>
    </row>
    <row r="1620" spans="1:19" ht="15.75" thickBot="1" x14ac:dyDescent="0.3">
      <c r="A1620" s="93">
        <v>87</v>
      </c>
      <c r="B1620" s="133">
        <v>43117</v>
      </c>
      <c r="C1620" s="89">
        <f>LN('Historical Rates'!C1601/'Historical Rates'!C1600)</f>
        <v>-2.412251738442913E-3</v>
      </c>
      <c r="E1620" s="89">
        <f>LN('Historical Rates'!E1601/'Historical Rates'!E1600)</f>
        <v>-9.4829314353318253E-4</v>
      </c>
      <c r="F1620" s="89">
        <f>LN('Historical Rates'!F1601/'Historical Rates'!F1600)</f>
        <v>-5.1768881795336797E-3</v>
      </c>
      <c r="G1620" s="89">
        <f>LN('Historical Rates'!G1601/'Historical Rates'!G1600)</f>
        <v>-1.471778647148895E-4</v>
      </c>
      <c r="I1620" s="89">
        <f>LN('Historical Rates'!I1601/'Historical Rates'!I1600)</f>
        <v>-3.3840979842404569E-3</v>
      </c>
      <c r="K1620" s="10">
        <f t="shared" si="217"/>
        <v>-1.6757790967874616E-3</v>
      </c>
      <c r="L1620" s="7">
        <f t="shared" si="214"/>
        <v>-849415.88986946933</v>
      </c>
      <c r="N1620" s="7">
        <f t="shared" si="218"/>
        <v>-77093.480622545205</v>
      </c>
      <c r="O1620" s="7">
        <f t="shared" si="218"/>
        <v>3247.3066483760913</v>
      </c>
      <c r="P1620" s="7">
        <f t="shared" si="218"/>
        <v>-19355.155086822382</v>
      </c>
      <c r="R1620" s="7">
        <f t="shared" si="215"/>
        <v>0</v>
      </c>
      <c r="S1620" s="163">
        <f t="shared" si="216"/>
        <v>-942617.21893046086</v>
      </c>
    </row>
    <row r="1621" spans="1:19" ht="15.75" thickBot="1" x14ac:dyDescent="0.3">
      <c r="A1621" s="93">
        <v>88</v>
      </c>
      <c r="B1621" s="133">
        <v>43118</v>
      </c>
      <c r="C1621" s="89">
        <f>LN('Historical Rates'!C1602/'Historical Rates'!C1601)</f>
        <v>-5.8255568706828209E-3</v>
      </c>
      <c r="E1621" s="89">
        <f>LN('Historical Rates'!E1602/'Historical Rates'!E1601)</f>
        <v>-8.5249870655157416E-3</v>
      </c>
      <c r="F1621" s="89">
        <f>LN('Historical Rates'!F1602/'Historical Rates'!F1601)</f>
        <v>-6.9444723528110461E-3</v>
      </c>
      <c r="G1621" s="89">
        <f>LN('Historical Rates'!G1602/'Historical Rates'!G1601)</f>
        <v>-4.4550074419886336E-3</v>
      </c>
      <c r="I1621" s="89">
        <f>LN('Historical Rates'!I1602/'Historical Rates'!I1601)</f>
        <v>-1.0221554071538139E-2</v>
      </c>
      <c r="K1621" s="10">
        <f t="shared" si="217"/>
        <v>-5.9127661315602478E-3</v>
      </c>
      <c r="L1621" s="7">
        <f t="shared" si="214"/>
        <v>-2051328.4307923627</v>
      </c>
      <c r="N1621" s="7">
        <f t="shared" si="218"/>
        <v>-693056.70891396562</v>
      </c>
      <c r="O1621" s="7">
        <f t="shared" si="218"/>
        <v>4356.0591727477849</v>
      </c>
      <c r="P1621" s="7">
        <f t="shared" si="218"/>
        <v>-585871.79614051385</v>
      </c>
      <c r="R1621" s="7">
        <f t="shared" si="215"/>
        <v>0</v>
      </c>
      <c r="S1621" s="163">
        <f t="shared" si="216"/>
        <v>-3325900.8766740947</v>
      </c>
    </row>
    <row r="1622" spans="1:19" ht="15.75" thickBot="1" x14ac:dyDescent="0.3">
      <c r="A1622" s="93">
        <v>89</v>
      </c>
      <c r="B1622" s="133">
        <v>43119</v>
      </c>
      <c r="C1622" s="89">
        <f>LN('Historical Rates'!C1603/'Historical Rates'!C1602)</f>
        <v>-2.863875577434268E-3</v>
      </c>
      <c r="E1622" s="89">
        <f>LN('Historical Rates'!E1603/'Historical Rates'!E1602)</f>
        <v>2.8664842358295446E-3</v>
      </c>
      <c r="F1622" s="89">
        <f>LN('Historical Rates'!F1603/'Historical Rates'!F1602)</f>
        <v>-1.7436796048268398E-3</v>
      </c>
      <c r="G1622" s="89">
        <f>LN('Historical Rates'!G1603/'Historical Rates'!G1602)</f>
        <v>3.807167376926626E-3</v>
      </c>
      <c r="I1622" s="89">
        <f>LN('Historical Rates'!I1603/'Historical Rates'!I1602)</f>
        <v>3.4188067487856823E-3</v>
      </c>
      <c r="K1622" s="10">
        <f t="shared" si="217"/>
        <v>-4.8647266150408236E-4</v>
      </c>
      <c r="L1622" s="7">
        <f t="shared" si="214"/>
        <v>-1008444.2611499596</v>
      </c>
      <c r="N1622" s="7">
        <f t="shared" si="218"/>
        <v>233036.84983568959</v>
      </c>
      <c r="O1622" s="7">
        <f t="shared" si="218"/>
        <v>1093.7579057197318</v>
      </c>
      <c r="P1622" s="7">
        <f t="shared" si="218"/>
        <v>500675.25551246025</v>
      </c>
      <c r="R1622" s="7">
        <f t="shared" si="215"/>
        <v>0</v>
      </c>
      <c r="S1622" s="163">
        <f t="shared" si="216"/>
        <v>-273638.39789609006</v>
      </c>
    </row>
    <row r="1623" spans="1:19" ht="15.75" thickBot="1" x14ac:dyDescent="0.3">
      <c r="A1623" s="93">
        <v>90</v>
      </c>
      <c r="B1623" s="133">
        <v>43122</v>
      </c>
      <c r="C1623" s="89">
        <f>LN('Historical Rates'!C1604/'Historical Rates'!C1603)</f>
        <v>1.1711768582745095E-3</v>
      </c>
      <c r="E1623" s="89">
        <f>LN('Historical Rates'!E1604/'Historical Rates'!E1603)</f>
        <v>-1.5327984104918466E-3</v>
      </c>
      <c r="F1623" s="89">
        <f>LN('Historical Rates'!F1604/'Historical Rates'!F1603)</f>
        <v>1.7436796048268374E-3</v>
      </c>
      <c r="G1623" s="89">
        <f>LN('Historical Rates'!G1604/'Historical Rates'!G1603)</f>
        <v>-3.1273074609955462E-3</v>
      </c>
      <c r="I1623" s="89">
        <f>LN('Historical Rates'!I1604/'Historical Rates'!I1603)</f>
        <v>0</v>
      </c>
      <c r="K1623" s="10">
        <f t="shared" si="217"/>
        <v>-2.2146360320361746E-4</v>
      </c>
      <c r="L1623" s="7">
        <f t="shared" si="214"/>
        <v>412401.49915195705</v>
      </c>
      <c r="N1623" s="7">
        <f t="shared" si="218"/>
        <v>-124612.06259199989</v>
      </c>
      <c r="O1623" s="7">
        <f t="shared" si="218"/>
        <v>-1093.7579057197304</v>
      </c>
      <c r="P1623" s="7">
        <f t="shared" si="218"/>
        <v>-411267.82909238635</v>
      </c>
      <c r="R1623" s="7">
        <f t="shared" si="215"/>
        <v>0</v>
      </c>
      <c r="S1623" s="163">
        <f t="shared" si="216"/>
        <v>-124572.15043814894</v>
      </c>
    </row>
    <row r="1624" spans="1:19" ht="15.75" thickBot="1" x14ac:dyDescent="0.3">
      <c r="A1624" s="93">
        <v>91</v>
      </c>
      <c r="B1624" s="133">
        <v>43123</v>
      </c>
      <c r="C1624" s="89">
        <f>LN('Historical Rates'!C1605/'Historical Rates'!C1604)</f>
        <v>-4.4763523075554163E-3</v>
      </c>
      <c r="E1624" s="89">
        <f>LN('Historical Rates'!E1605/'Historical Rates'!E1604)</f>
        <v>-5.2948864281451543E-3</v>
      </c>
      <c r="F1624" s="89">
        <f>LN('Historical Rates'!F1605/'Historical Rates'!F1604)</f>
        <v>-3.4904049397686022E-3</v>
      </c>
      <c r="G1624" s="89">
        <f>LN('Historical Rates'!G1605/'Historical Rates'!G1604)</f>
        <v>-8.0996125998160032E-3</v>
      </c>
      <c r="I1624" s="89">
        <f>LN('Historical Rates'!I1605/'Historical Rates'!I1604)</f>
        <v>-3.418806748785609E-3</v>
      </c>
      <c r="K1624" s="10">
        <f t="shared" si="217"/>
        <v>-5.4572528870225744E-3</v>
      </c>
      <c r="L1624" s="7">
        <f t="shared" si="214"/>
        <v>-1576238.7971770216</v>
      </c>
      <c r="N1624" s="7">
        <f t="shared" si="218"/>
        <v>-430458.90084778657</v>
      </c>
      <c r="O1624" s="7">
        <f t="shared" si="218"/>
        <v>2189.4263065686509</v>
      </c>
      <c r="P1624" s="7">
        <f t="shared" si="218"/>
        <v>-1065168.7216437755</v>
      </c>
      <c r="R1624" s="7">
        <f t="shared" si="215"/>
        <v>0</v>
      </c>
      <c r="S1624" s="163">
        <f t="shared" si="216"/>
        <v>-3069676.9933620151</v>
      </c>
    </row>
    <row r="1625" spans="1:19" ht="15.75" thickBot="1" x14ac:dyDescent="0.3">
      <c r="A1625" s="93">
        <v>92</v>
      </c>
      <c r="B1625" s="133">
        <v>43124</v>
      </c>
      <c r="C1625" s="89">
        <f>LN('Historical Rates'!C1606/'Historical Rates'!C1605)</f>
        <v>-6.6121587545858954E-3</v>
      </c>
      <c r="E1625" s="89">
        <f>LN('Historical Rates'!E1606/'Historical Rates'!E1605)</f>
        <v>1.3642222260809383E-3</v>
      </c>
      <c r="F1625" s="89">
        <f>LN('Historical Rates'!F1606/'Historical Rates'!F1605)</f>
        <v>-3.5026305512020003E-3</v>
      </c>
      <c r="G1625" s="89">
        <f>LN('Historical Rates'!G1606/'Historical Rates'!G1605)</f>
        <v>4.9624943976398234E-3</v>
      </c>
      <c r="I1625" s="89">
        <f>LN('Historical Rates'!I1606/'Historical Rates'!I1605)</f>
        <v>3.4188067487856823E-3</v>
      </c>
      <c r="K1625" s="10">
        <f t="shared" si="217"/>
        <v>-2.7779737220596686E-3</v>
      </c>
      <c r="L1625" s="7">
        <f t="shared" si="214"/>
        <v>-2328311.1886614966</v>
      </c>
      <c r="N1625" s="7">
        <f t="shared" si="218"/>
        <v>110907.3080074802</v>
      </c>
      <c r="O1625" s="7">
        <f t="shared" si="218"/>
        <v>2197.0950658524789</v>
      </c>
      <c r="P1625" s="7">
        <f t="shared" si="218"/>
        <v>652610.69570395083</v>
      </c>
      <c r="R1625" s="7">
        <f t="shared" si="215"/>
        <v>0</v>
      </c>
      <c r="S1625" s="163">
        <f t="shared" si="216"/>
        <v>-1562596.0898842132</v>
      </c>
    </row>
    <row r="1626" spans="1:19" ht="15.75" thickBot="1" x14ac:dyDescent="0.3">
      <c r="A1626" s="93">
        <v>93</v>
      </c>
      <c r="B1626" s="133">
        <v>43125</v>
      </c>
      <c r="C1626" s="89">
        <f>LN('Historical Rates'!C1607/'Historical Rates'!C1606)</f>
        <v>-3.8695632618609361E-3</v>
      </c>
      <c r="E1626" s="89">
        <f>LN('Historical Rates'!E1607/'Historical Rates'!E1606)</f>
        <v>2.9997879791117E-3</v>
      </c>
      <c r="F1626" s="89">
        <f>LN('Historical Rates'!F1607/'Historical Rates'!F1606)</f>
        <v>5.249355886143745E-3</v>
      </c>
      <c r="G1626" s="89">
        <f>LN('Historical Rates'!G1607/'Historical Rates'!G1606)</f>
        <v>6.5883981577954387E-3</v>
      </c>
      <c r="I1626" s="89">
        <f>LN('Historical Rates'!I1607/'Historical Rates'!I1606)</f>
        <v>0</v>
      </c>
      <c r="K1626" s="10">
        <f t="shared" si="217"/>
        <v>-4.5433379106706723E-4</v>
      </c>
      <c r="L1626" s="7">
        <f t="shared" si="214"/>
        <v>-1362572.7651465838</v>
      </c>
      <c r="N1626" s="7">
        <f t="shared" si="218"/>
        <v>243874.05731706583</v>
      </c>
      <c r="O1626" s="7">
        <f t="shared" si="218"/>
        <v>-3292.7634667013867</v>
      </c>
      <c r="P1626" s="7">
        <f t="shared" si="218"/>
        <v>866431.02456265537</v>
      </c>
      <c r="R1626" s="7">
        <f t="shared" si="215"/>
        <v>0</v>
      </c>
      <c r="S1626" s="163">
        <f t="shared" si="216"/>
        <v>-255560.44673356402</v>
      </c>
    </row>
    <row r="1627" spans="1:19" ht="15.75" thickBot="1" x14ac:dyDescent="0.3">
      <c r="A1627" s="93">
        <v>94</v>
      </c>
      <c r="B1627" s="133">
        <v>43126</v>
      </c>
      <c r="C1627" s="89">
        <f>LN('Historical Rates'!C1608/'Historical Rates'!C1607)</f>
        <v>2.5917671301978838E-3</v>
      </c>
      <c r="E1627" s="89">
        <f>LN('Historical Rates'!E1608/'Historical Rates'!E1607)</f>
        <v>4.2949242828806498E-3</v>
      </c>
      <c r="F1627" s="89">
        <f>LN('Historical Rates'!F1608/'Historical Rates'!F1607)</f>
        <v>1.7436796048268374E-3</v>
      </c>
      <c r="G1627" s="89">
        <f>LN('Historical Rates'!G1608/'Historical Rates'!G1607)</f>
        <v>9.9622846258883534E-3</v>
      </c>
      <c r="I1627" s="89">
        <f>LN('Historical Rates'!I1608/'Historical Rates'!I1607)</f>
        <v>3.4071583216141346E-3</v>
      </c>
      <c r="K1627" s="10">
        <f t="shared" si="217"/>
        <v>4.5703970818426389E-3</v>
      </c>
      <c r="L1627" s="7">
        <f t="shared" si="214"/>
        <v>912627.87716033205</v>
      </c>
      <c r="N1627" s="7">
        <f t="shared" si="218"/>
        <v>349164.88032792788</v>
      </c>
      <c r="O1627" s="7">
        <f t="shared" si="218"/>
        <v>-1093.7579057197304</v>
      </c>
      <c r="P1627" s="7">
        <f t="shared" si="218"/>
        <v>1310126.1139143857</v>
      </c>
      <c r="R1627" s="7">
        <f t="shared" si="215"/>
        <v>0</v>
      </c>
      <c r="S1627" s="163">
        <f t="shared" si="216"/>
        <v>2570825.1134969257</v>
      </c>
    </row>
    <row r="1628" spans="1:19" ht="15.75" thickBot="1" x14ac:dyDescent="0.3">
      <c r="A1628" s="93">
        <v>95</v>
      </c>
      <c r="B1628" s="133">
        <v>43129</v>
      </c>
      <c r="C1628" s="89">
        <f>LN('Historical Rates'!C1609/'Historical Rates'!C1608)</f>
        <v>4.9462700586053151E-3</v>
      </c>
      <c r="E1628" s="89">
        <f>LN('Historical Rates'!E1609/'Historical Rates'!E1608)</f>
        <v>2.3531189669934046E-3</v>
      </c>
      <c r="F1628" s="89">
        <f>LN('Historical Rates'!F1609/'Historical Rates'!F1608)</f>
        <v>-3.4904049397686022E-3</v>
      </c>
      <c r="G1628" s="89">
        <f>LN('Historical Rates'!G1609/'Historical Rates'!G1608)</f>
        <v>3.1147685469049991E-3</v>
      </c>
      <c r="I1628" s="89">
        <f>LN('Historical Rates'!I1609/'Historical Rates'!I1608)</f>
        <v>6.7796869853787691E-3</v>
      </c>
      <c r="K1628" s="10">
        <f t="shared" si="217"/>
        <v>4.1686047122198311E-3</v>
      </c>
      <c r="L1628" s="7">
        <f t="shared" si="214"/>
        <v>1741708.925485919</v>
      </c>
      <c r="N1628" s="7">
        <f t="shared" si="218"/>
        <v>191301.74326532157</v>
      </c>
      <c r="O1628" s="7">
        <f t="shared" si="218"/>
        <v>2189.4263065686509</v>
      </c>
      <c r="P1628" s="7">
        <f t="shared" si="218"/>
        <v>409618.8540422793</v>
      </c>
      <c r="R1628" s="7">
        <f t="shared" si="215"/>
        <v>0</v>
      </c>
      <c r="S1628" s="163">
        <f t="shared" si="216"/>
        <v>2344818.9491000883</v>
      </c>
    </row>
    <row r="1629" spans="1:19" ht="15.75" thickBot="1" x14ac:dyDescent="0.3">
      <c r="A1629" s="93">
        <v>96</v>
      </c>
      <c r="B1629" s="133">
        <v>43130</v>
      </c>
      <c r="C1629" s="89">
        <f>LN('Historical Rates'!C1610/'Historical Rates'!C1609)</f>
        <v>5.5841659327857736E-4</v>
      </c>
      <c r="E1629" s="89">
        <f>LN('Historical Rates'!E1610/'Historical Rates'!E1609)</f>
        <v>-3.2510159711150586E-4</v>
      </c>
      <c r="F1629" s="89">
        <f>LN('Historical Rates'!F1610/'Historical Rates'!F1609)</f>
        <v>5.2310494175525028E-3</v>
      </c>
      <c r="G1629" s="89">
        <f>LN('Historical Rates'!G1610/'Historical Rates'!G1609)</f>
        <v>4.0029059976040299E-3</v>
      </c>
      <c r="I1629" s="89">
        <f>LN('Historical Rates'!I1610/'Historical Rates'!I1609)</f>
        <v>3.3726844786393772E-3</v>
      </c>
      <c r="K1629" s="10">
        <f t="shared" si="217"/>
        <v>1.2326125994319109E-3</v>
      </c>
      <c r="L1629" s="7">
        <f t="shared" si="214"/>
        <v>196632.8472018326</v>
      </c>
      <c r="N1629" s="7">
        <f t="shared" si="218"/>
        <v>-26429.816400330608</v>
      </c>
      <c r="O1629" s="7">
        <f t="shared" si="218"/>
        <v>-3281.2803681481582</v>
      </c>
      <c r="P1629" s="7">
        <f t="shared" si="218"/>
        <v>526416.56767941534</v>
      </c>
      <c r="R1629" s="7">
        <f t="shared" si="215"/>
        <v>0</v>
      </c>
      <c r="S1629" s="163">
        <f t="shared" si="216"/>
        <v>693338.31811276916</v>
      </c>
    </row>
    <row r="1630" spans="1:19" ht="15.75" thickBot="1" x14ac:dyDescent="0.3">
      <c r="A1630" s="93">
        <v>97</v>
      </c>
      <c r="B1630" s="133">
        <v>43131</v>
      </c>
      <c r="C1630" s="89">
        <f>LN('Historical Rates'!C1611/'Historical Rates'!C1610)</f>
        <v>1.4566193516539888E-3</v>
      </c>
      <c r="E1630" s="89">
        <f>LN('Historical Rates'!E1611/'Historical Rates'!E1610)</f>
        <v>5.6616395355367577E-3</v>
      </c>
      <c r="F1630" s="89">
        <f>LN('Historical Rates'!F1611/'Historical Rates'!F1610)</f>
        <v>0</v>
      </c>
      <c r="G1630" s="89">
        <f>LN('Historical Rates'!G1611/'Historical Rates'!G1610)</f>
        <v>3.2658516621477938E-3</v>
      </c>
      <c r="I1630" s="89">
        <f>LN('Historical Rates'!I1611/'Historical Rates'!I1610)</f>
        <v>0</v>
      </c>
      <c r="K1630" s="10">
        <f t="shared" si="217"/>
        <v>2.4936680425120409E-3</v>
      </c>
      <c r="L1630" s="7">
        <f t="shared" si="214"/>
        <v>512913.14379357139</v>
      </c>
      <c r="N1630" s="7">
        <f t="shared" si="218"/>
        <v>460274.86416120629</v>
      </c>
      <c r="O1630" s="7">
        <f t="shared" si="218"/>
        <v>0</v>
      </c>
      <c r="P1630" s="7">
        <f t="shared" si="218"/>
        <v>429487.58316258102</v>
      </c>
      <c r="R1630" s="7">
        <f t="shared" si="215"/>
        <v>0</v>
      </c>
      <c r="S1630" s="163">
        <f t="shared" si="216"/>
        <v>1402675.5911173588</v>
      </c>
    </row>
    <row r="1631" spans="1:19" ht="15.75" thickBot="1" x14ac:dyDescent="0.3">
      <c r="A1631" s="93">
        <v>98</v>
      </c>
      <c r="B1631" s="133">
        <v>43132</v>
      </c>
      <c r="C1631" s="89">
        <f>LN('Historical Rates'!C1612/'Historical Rates'!C1611)</f>
        <v>-5.2661742462014531E-4</v>
      </c>
      <c r="E1631" s="89">
        <f>LN('Historical Rates'!E1612/'Historical Rates'!E1611)</f>
        <v>-1.0202178178840861E-3</v>
      </c>
      <c r="F1631" s="89">
        <f>LN('Historical Rates'!F1612/'Historical Rates'!F1611)</f>
        <v>0</v>
      </c>
      <c r="G1631" s="89">
        <f>LN('Historical Rates'!G1612/'Historical Rates'!G1611)</f>
        <v>-8.6566345944278321E-5</v>
      </c>
      <c r="I1631" s="89">
        <f>LN('Historical Rates'!I1612/'Historical Rates'!I1611)</f>
        <v>-1.0152371464018073E-2</v>
      </c>
      <c r="K1631" s="10">
        <f t="shared" si="217"/>
        <v>-4.9735651278451712E-4</v>
      </c>
      <c r="L1631" s="7">
        <f t="shared" si="214"/>
        <v>-185435.54191538409</v>
      </c>
      <c r="N1631" s="7">
        <f t="shared" si="218"/>
        <v>-82940.747921868708</v>
      </c>
      <c r="O1631" s="7">
        <f t="shared" si="218"/>
        <v>0</v>
      </c>
      <c r="P1631" s="7">
        <f t="shared" si="218"/>
        <v>-11384.219048814066</v>
      </c>
      <c r="R1631" s="7">
        <f t="shared" si="215"/>
        <v>0</v>
      </c>
      <c r="S1631" s="163">
        <f t="shared" si="216"/>
        <v>-279760.50888606691</v>
      </c>
    </row>
    <row r="1632" spans="1:19" ht="15.75" thickBot="1" x14ac:dyDescent="0.3">
      <c r="A1632" s="93">
        <v>99</v>
      </c>
      <c r="B1632" s="133">
        <v>43133</v>
      </c>
      <c r="C1632" s="89">
        <f>LN('Historical Rates'!C1613/'Historical Rates'!C1612)</f>
        <v>-3.4453359137307407E-3</v>
      </c>
      <c r="E1632" s="89">
        <f>LN('Historical Rates'!E1613/'Historical Rates'!E1612)</f>
        <v>-3.2370115196554759E-4</v>
      </c>
      <c r="F1632" s="89">
        <f>LN('Historical Rates'!F1613/'Historical Rates'!F1612)</f>
        <v>-5.2310494175525557E-3</v>
      </c>
      <c r="G1632" s="89">
        <f>LN('Historical Rates'!G1613/'Historical Rates'!G1612)</f>
        <v>-6.6392439474227108E-4</v>
      </c>
      <c r="I1632" s="89">
        <f>LN('Historical Rates'!I1613/'Historical Rates'!I1612)</f>
        <v>-3.4071583216141975E-3</v>
      </c>
      <c r="K1632" s="10">
        <f t="shared" si="217"/>
        <v>-2.352977462252884E-3</v>
      </c>
      <c r="L1632" s="7">
        <f t="shared" si="214"/>
        <v>-1213191.4030456387</v>
      </c>
      <c r="N1632" s="7">
        <f t="shared" si="218"/>
        <v>-26315.964274056016</v>
      </c>
      <c r="O1632" s="7">
        <f t="shared" si="218"/>
        <v>3281.2803681481914</v>
      </c>
      <c r="P1632" s="7">
        <f t="shared" si="218"/>
        <v>-87311.768322327829</v>
      </c>
      <c r="R1632" s="7">
        <f t="shared" si="215"/>
        <v>0</v>
      </c>
      <c r="S1632" s="163">
        <f t="shared" si="216"/>
        <v>-1323537.8552738745</v>
      </c>
    </row>
    <row r="1633" spans="1:19" ht="15.75" thickBot="1" x14ac:dyDescent="0.3">
      <c r="A1633" s="93">
        <v>100</v>
      </c>
      <c r="B1633" s="133">
        <v>43136</v>
      </c>
      <c r="C1633" s="89">
        <f>LN('Historical Rates'!C1614/'Historical Rates'!C1613)</f>
        <v>2.2051410442008998E-3</v>
      </c>
      <c r="E1633" s="89">
        <f>LN('Historical Rates'!E1614/'Historical Rates'!E1613)</f>
        <v>4.980699789337653E-5</v>
      </c>
      <c r="F1633" s="89">
        <f>LN('Historical Rates'!F1614/'Historical Rates'!F1613)</f>
        <v>-3.5026305512020003E-3</v>
      </c>
      <c r="G1633" s="89">
        <f>LN('Historical Rates'!G1614/'Historical Rates'!G1613)</f>
        <v>6.9278067603520909E-4</v>
      </c>
      <c r="I1633" s="89">
        <f>LN('Historical Rates'!I1614/'Historical Rates'!I1613)</f>
        <v>0</v>
      </c>
      <c r="K1633" s="10">
        <f t="shared" si="217"/>
        <v>1.5535069596580538E-3</v>
      </c>
      <c r="L1633" s="7">
        <f t="shared" si="214"/>
        <v>776486.88671135786</v>
      </c>
      <c r="N1633" s="7">
        <f t="shared" si="218"/>
        <v>4049.1643888236254</v>
      </c>
      <c r="O1633" s="7">
        <f t="shared" si="218"/>
        <v>2197.0950658524789</v>
      </c>
      <c r="P1633" s="7">
        <f t="shared" si="218"/>
        <v>91106.617505224567</v>
      </c>
      <c r="R1633" s="7">
        <f t="shared" si="215"/>
        <v>0</v>
      </c>
      <c r="S1633" s="163">
        <f t="shared" si="216"/>
        <v>873839.76367125858</v>
      </c>
    </row>
    <row r="1634" spans="1:19" ht="15.75" thickBot="1" x14ac:dyDescent="0.3">
      <c r="A1634" s="93">
        <v>101</v>
      </c>
      <c r="B1634" s="133">
        <v>43137</v>
      </c>
      <c r="C1634" s="89">
        <f>LN('Historical Rates'!C1615/'Historical Rates'!C1614)</f>
        <v>5.3528183627754048E-3</v>
      </c>
      <c r="E1634" s="89">
        <f>LN('Historical Rates'!E1615/'Historical Rates'!E1614)</f>
        <v>8.46339631829498E-4</v>
      </c>
      <c r="F1634" s="89">
        <f>LN('Historical Rates'!F1615/'Historical Rates'!F1614)</f>
        <v>-3.5149421074446084E-3</v>
      </c>
      <c r="G1634" s="89">
        <f>LN('Historical Rates'!G1615/'Historical Rates'!G1614)</f>
        <v>1.0670974522613843E-3</v>
      </c>
      <c r="I1634" s="89">
        <f>LN('Historical Rates'!I1615/'Historical Rates'!I1614)</f>
        <v>1.3559529785632294E-2</v>
      </c>
      <c r="K1634" s="10">
        <f t="shared" si="217"/>
        <v>3.7266244655079789E-3</v>
      </c>
      <c r="L1634" s="7">
        <f t="shared" si="214"/>
        <v>1884865.0414327842</v>
      </c>
      <c r="N1634" s="7">
        <f t="shared" si="218"/>
        <v>68804.955990126618</v>
      </c>
      <c r="O1634" s="7">
        <f t="shared" si="218"/>
        <v>2204.8177357367795</v>
      </c>
      <c r="P1634" s="7">
        <f t="shared" si="218"/>
        <v>140332.49307755893</v>
      </c>
      <c r="R1634" s="7">
        <f t="shared" si="215"/>
        <v>0</v>
      </c>
      <c r="S1634" s="163">
        <f t="shared" si="216"/>
        <v>2096207.3082362064</v>
      </c>
    </row>
    <row r="1635" spans="1:19" ht="15.75" thickBot="1" x14ac:dyDescent="0.3">
      <c r="A1635" s="93">
        <v>102</v>
      </c>
      <c r="B1635" s="133">
        <v>43138</v>
      </c>
      <c r="C1635" s="89">
        <f>LN('Historical Rates'!C1616/'Historical Rates'!C1615)</f>
        <v>-6.7911717380877068E-4</v>
      </c>
      <c r="E1635" s="89">
        <f>LN('Historical Rates'!E1616/'Historical Rates'!E1615)</f>
        <v>-4.9637796634708353E-3</v>
      </c>
      <c r="F1635" s="89">
        <f>LN('Historical Rates'!F1616/'Historical Rates'!F1615)</f>
        <v>-1.7621149933992209E-3</v>
      </c>
      <c r="G1635" s="89">
        <f>LN('Historical Rates'!G1616/'Historical Rates'!G1615)</f>
        <v>-4.6226824489331081E-3</v>
      </c>
      <c r="I1635" s="89">
        <f>LN('Historical Rates'!I1616/'Historical Rates'!I1615)</f>
        <v>0</v>
      </c>
      <c r="K1635" s="10">
        <f t="shared" si="217"/>
        <v>-2.2213404192920048E-3</v>
      </c>
      <c r="L1635" s="7">
        <f t="shared" si="214"/>
        <v>-239134.62650824722</v>
      </c>
      <c r="N1635" s="7">
        <f t="shared" si="218"/>
        <v>-403540.88175159553</v>
      </c>
      <c r="O1635" s="7">
        <f t="shared" si="218"/>
        <v>1105.3218719095294</v>
      </c>
      <c r="P1635" s="7">
        <f t="shared" si="218"/>
        <v>-607922.50172644702</v>
      </c>
      <c r="R1635" s="7">
        <f t="shared" si="215"/>
        <v>0</v>
      </c>
      <c r="S1635" s="163">
        <f t="shared" si="216"/>
        <v>-1249492.6881143802</v>
      </c>
    </row>
    <row r="1636" spans="1:19" ht="15.75" thickBot="1" x14ac:dyDescent="0.3">
      <c r="A1636" s="93">
        <v>103</v>
      </c>
      <c r="B1636" s="133">
        <v>43139</v>
      </c>
      <c r="C1636" s="89">
        <f>LN('Historical Rates'!C1617/'Historical Rates'!C1616)</f>
        <v>4.6519592819472622E-3</v>
      </c>
      <c r="E1636" s="89">
        <f>LN('Historical Rates'!E1617/'Historical Rates'!E1616)</f>
        <v>-5.1142030293074041E-3</v>
      </c>
      <c r="F1636" s="89">
        <f>LN('Historical Rates'!F1617/'Historical Rates'!F1616)</f>
        <v>-8.8574538340609396E-3</v>
      </c>
      <c r="G1636" s="89">
        <f>LN('Historical Rates'!G1617/'Historical Rates'!G1616)</f>
        <v>-4.1496845722939204E-3</v>
      </c>
      <c r="I1636" s="89">
        <f>LN('Historical Rates'!I1617/'Historical Rates'!I1616)</f>
        <v>0</v>
      </c>
      <c r="K1636" s="10">
        <f t="shared" si="217"/>
        <v>1.2127069075713159E-3</v>
      </c>
      <c r="L1636" s="7">
        <f t="shared" si="214"/>
        <v>1638074.5301741997</v>
      </c>
      <c r="N1636" s="7">
        <f t="shared" si="218"/>
        <v>-415769.86486550089</v>
      </c>
      <c r="O1636" s="7">
        <f t="shared" si="218"/>
        <v>5556.0150664914054</v>
      </c>
      <c r="P1636" s="7">
        <f t="shared" si="218"/>
        <v>-545719.21269365679</v>
      </c>
      <c r="R1636" s="7">
        <f t="shared" si="215"/>
        <v>0</v>
      </c>
      <c r="S1636" s="163">
        <f t="shared" si="216"/>
        <v>682141.46768153342</v>
      </c>
    </row>
    <row r="1637" spans="1:19" ht="15.75" thickBot="1" x14ac:dyDescent="0.3">
      <c r="A1637" s="93">
        <v>104</v>
      </c>
      <c r="B1637" s="133">
        <v>43140</v>
      </c>
      <c r="C1637" s="89">
        <f>LN('Historical Rates'!C1618/'Historical Rates'!C1617)</f>
        <v>6.0367597181877237E-3</v>
      </c>
      <c r="E1637" s="89">
        <f>LN('Historical Rates'!E1618/'Historical Rates'!E1617)</f>
        <v>8.8082044843497184E-3</v>
      </c>
      <c r="F1637" s="89">
        <f>LN('Historical Rates'!F1618/'Historical Rates'!F1617)</f>
        <v>3.5524016043677006E-3</v>
      </c>
      <c r="G1637" s="89">
        <f>LN('Historical Rates'!G1618/'Historical Rates'!G1617)</f>
        <v>1.420552255359866E-2</v>
      </c>
      <c r="I1637" s="89">
        <f>LN('Historical Rates'!I1618/'Historical Rates'!I1617)</f>
        <v>1.0050335853501286E-2</v>
      </c>
      <c r="K1637" s="10">
        <f t="shared" si="217"/>
        <v>8.3693199972514638E-3</v>
      </c>
      <c r="L1637" s="7">
        <f t="shared" si="214"/>
        <v>2125698.3863808881</v>
      </c>
      <c r="N1637" s="7">
        <f t="shared" si="218"/>
        <v>716081.4631682185</v>
      </c>
      <c r="O1637" s="7">
        <f t="shared" si="218"/>
        <v>-2228.3149543717277</v>
      </c>
      <c r="P1637" s="7">
        <f t="shared" si="218"/>
        <v>1868148.3974977073</v>
      </c>
      <c r="R1637" s="7">
        <f t="shared" si="215"/>
        <v>0</v>
      </c>
      <c r="S1637" s="163">
        <f t="shared" si="216"/>
        <v>4707699.9320924422</v>
      </c>
    </row>
    <row r="1638" spans="1:19" ht="15.75" thickBot="1" x14ac:dyDescent="0.3">
      <c r="A1638" s="93">
        <v>105</v>
      </c>
      <c r="B1638" s="133">
        <v>43143</v>
      </c>
      <c r="C1638" s="89">
        <f>LN('Historical Rates'!C1619/'Historical Rates'!C1618)</f>
        <v>-1.895967052156506E-3</v>
      </c>
      <c r="E1638" s="89">
        <f>LN('Historical Rates'!E1619/'Historical Rates'!E1618)</f>
        <v>-1.4709734760717196E-3</v>
      </c>
      <c r="F1638" s="89">
        <f>LN('Historical Rates'!F1619/'Historical Rates'!F1618)</f>
        <v>-1.7746233583684897E-3</v>
      </c>
      <c r="G1638" s="89">
        <f>LN('Historical Rates'!G1619/'Historical Rates'!G1618)</f>
        <v>-1.377055041602076E-3</v>
      </c>
      <c r="I1638" s="89">
        <f>LN('Historical Rates'!I1619/'Historical Rates'!I1618)</f>
        <v>3.3277900926745245E-3</v>
      </c>
      <c r="K1638" s="10">
        <f t="shared" si="217"/>
        <v>-1.7194574310185509E-3</v>
      </c>
      <c r="L1638" s="7">
        <f t="shared" si="214"/>
        <v>-667618.77092075546</v>
      </c>
      <c r="N1638" s="7">
        <f t="shared" si="218"/>
        <v>-119585.87483960325</v>
      </c>
      <c r="O1638" s="7">
        <f t="shared" si="218"/>
        <v>1113.1679940038025</v>
      </c>
      <c r="P1638" s="7">
        <f t="shared" si="218"/>
        <v>-181094.58202108581</v>
      </c>
      <c r="R1638" s="7">
        <f t="shared" si="215"/>
        <v>0</v>
      </c>
      <c r="S1638" s="163">
        <f t="shared" si="216"/>
        <v>-967186.05978744058</v>
      </c>
    </row>
    <row r="1639" spans="1:19" ht="15.75" thickBot="1" x14ac:dyDescent="0.3">
      <c r="A1639" s="93">
        <v>106</v>
      </c>
      <c r="B1639" s="133">
        <v>43144</v>
      </c>
      <c r="C1639" s="89">
        <f>LN('Historical Rates'!C1620/'Historical Rates'!C1619)</f>
        <v>-7.6508646238405602E-3</v>
      </c>
      <c r="E1639" s="89">
        <f>LN('Historical Rates'!E1620/'Historical Rates'!E1619)</f>
        <v>-4.0000053333462396E-3</v>
      </c>
      <c r="F1639" s="89">
        <f>LN('Historical Rates'!F1620/'Historical Rates'!F1619)</f>
        <v>-3.5587226169939952E-3</v>
      </c>
      <c r="G1639" s="89">
        <f>LN('Historical Rates'!G1620/'Historical Rates'!G1619)</f>
        <v>-4.1137523313204624E-3</v>
      </c>
      <c r="I1639" s="89">
        <f>LN('Historical Rates'!I1620/'Historical Rates'!I1619)</f>
        <v>0</v>
      </c>
      <c r="K1639" s="10">
        <f t="shared" si="217"/>
        <v>-6.3254200454831095E-3</v>
      </c>
      <c r="L1639" s="7">
        <f t="shared" si="214"/>
        <v>-2694066.2448958447</v>
      </c>
      <c r="N1639" s="7">
        <f t="shared" si="218"/>
        <v>-325188.82558557193</v>
      </c>
      <c r="O1639" s="7">
        <f t="shared" si="218"/>
        <v>2232.2799359618234</v>
      </c>
      <c r="P1639" s="7">
        <f t="shared" si="218"/>
        <v>-540993.81395244249</v>
      </c>
      <c r="R1639" s="7">
        <f t="shared" si="215"/>
        <v>0</v>
      </c>
      <c r="S1639" s="163">
        <f t="shared" si="216"/>
        <v>-3558016.6044978974</v>
      </c>
    </row>
    <row r="1640" spans="1:19" ht="15.75" thickBot="1" x14ac:dyDescent="0.3">
      <c r="A1640" s="93">
        <v>107</v>
      </c>
      <c r="B1640" s="133">
        <v>43145</v>
      </c>
      <c r="C1640" s="89">
        <f>LN('Historical Rates'!C1621/'Historical Rates'!C1620)</f>
        <v>-5.1332910049331432E-3</v>
      </c>
      <c r="E1640" s="89">
        <f>LN('Historical Rates'!E1621/'Historical Rates'!E1620)</f>
        <v>-1.9809186402690417E-3</v>
      </c>
      <c r="F1640" s="89">
        <f>LN('Historical Rates'!F1621/'Historical Rates'!F1620)</f>
        <v>0</v>
      </c>
      <c r="G1640" s="89">
        <f>LN('Historical Rates'!G1621/'Historical Rates'!G1620)</f>
        <v>-5.5790972470208264E-3</v>
      </c>
      <c r="I1640" s="89">
        <f>LN('Historical Rates'!I1621/'Historical Rates'!I1620)</f>
        <v>-3.3277900926745796E-3</v>
      </c>
      <c r="K1640" s="10">
        <f t="shared" si="217"/>
        <v>-4.8041430330895574E-3</v>
      </c>
      <c r="L1640" s="7">
        <f t="shared" si="214"/>
        <v>-1807563.8116147707</v>
      </c>
      <c r="N1640" s="7">
        <f t="shared" si="218"/>
        <v>-161042.93682797902</v>
      </c>
      <c r="O1640" s="7">
        <f t="shared" si="218"/>
        <v>0</v>
      </c>
      <c r="P1640" s="7">
        <f t="shared" si="218"/>
        <v>-733699.27379866026</v>
      </c>
      <c r="R1640" s="7">
        <f t="shared" si="215"/>
        <v>0</v>
      </c>
      <c r="S1640" s="163">
        <f t="shared" si="216"/>
        <v>-2702306.0222414099</v>
      </c>
    </row>
    <row r="1641" spans="1:19" ht="15.75" thickBot="1" x14ac:dyDescent="0.3">
      <c r="A1641" s="93">
        <v>108</v>
      </c>
      <c r="B1641" s="133">
        <v>43146</v>
      </c>
      <c r="C1641" s="89">
        <f>LN('Historical Rates'!C1622/'Historical Rates'!C1621)</f>
        <v>-6.6255277596824489E-3</v>
      </c>
      <c r="E1641" s="89">
        <f>LN('Historical Rates'!E1622/'Historical Rates'!E1621)</f>
        <v>4.0079209984473889E-3</v>
      </c>
      <c r="F1641" s="89">
        <f>LN('Historical Rates'!F1622/'Historical Rates'!F1621)</f>
        <v>8.8731726804865078E-3</v>
      </c>
      <c r="G1641" s="89">
        <f>LN('Historical Rates'!G1622/'Historical Rates'!G1621)</f>
        <v>3.8191175662474395E-3</v>
      </c>
      <c r="I1641" s="89">
        <f>LN('Historical Rates'!I1622/'Historical Rates'!I1621)</f>
        <v>3.3277900926745245E-3</v>
      </c>
      <c r="K1641" s="10">
        <f t="shared" si="217"/>
        <v>-2.6853673558883207E-3</v>
      </c>
      <c r="L1641" s="7">
        <f t="shared" si="214"/>
        <v>-2333018.7592602805</v>
      </c>
      <c r="N1641" s="7">
        <f t="shared" si="218"/>
        <v>325832.3461870352</v>
      </c>
      <c r="O1641" s="7">
        <f t="shared" si="218"/>
        <v>-5565.8750272887719</v>
      </c>
      <c r="P1641" s="7">
        <f t="shared" si="218"/>
        <v>502246.80819172558</v>
      </c>
      <c r="R1641" s="7">
        <f t="shared" si="215"/>
        <v>0</v>
      </c>
      <c r="S1641" s="163">
        <f t="shared" si="216"/>
        <v>-1510505.4799088086</v>
      </c>
    </row>
    <row r="1642" spans="1:19" ht="15.75" thickBot="1" x14ac:dyDescent="0.3">
      <c r="A1642" s="93">
        <v>109</v>
      </c>
      <c r="B1642" s="133">
        <v>43147</v>
      </c>
      <c r="C1642" s="89">
        <f>LN('Historical Rates'!C1623/'Historical Rates'!C1622)</f>
        <v>-3.1257839904048363E-3</v>
      </c>
      <c r="E1642" s="89">
        <f>LN('Historical Rates'!E1623/'Historical Rates'!E1622)</f>
        <v>7.4995312828191827E-5</v>
      </c>
      <c r="F1642" s="89">
        <f>LN('Historical Rates'!F1623/'Historical Rates'!F1622)</f>
        <v>0</v>
      </c>
      <c r="G1642" s="89">
        <f>LN('Historical Rates'!G1623/'Historical Rates'!G1622)</f>
        <v>2.7108102884756962E-3</v>
      </c>
      <c r="I1642" s="89">
        <f>LN('Historical Rates'!I1623/'Historical Rates'!I1622)</f>
        <v>0</v>
      </c>
      <c r="K1642" s="10">
        <f t="shared" si="217"/>
        <v>-1.3121490744332893E-3</v>
      </c>
      <c r="L1642" s="7">
        <f t="shared" si="214"/>
        <v>-1100668.9506889121</v>
      </c>
      <c r="N1642" s="7">
        <f t="shared" si="218"/>
        <v>6096.9012965341681</v>
      </c>
      <c r="O1642" s="7">
        <f t="shared" si="218"/>
        <v>0</v>
      </c>
      <c r="P1642" s="7">
        <f t="shared" si="218"/>
        <v>356494.8686138452</v>
      </c>
      <c r="R1642" s="7">
        <f t="shared" si="215"/>
        <v>0</v>
      </c>
      <c r="S1642" s="163">
        <f t="shared" si="216"/>
        <v>-738077.18077853275</v>
      </c>
    </row>
    <row r="1643" spans="1:19" ht="15.75" thickBot="1" x14ac:dyDescent="0.3">
      <c r="A1643" s="93">
        <v>110</v>
      </c>
      <c r="B1643" s="133">
        <v>43150</v>
      </c>
      <c r="C1643" s="89">
        <f>LN('Historical Rates'!C1624/'Historical Rates'!C1623)</f>
        <v>-3.1311645056526327E-4</v>
      </c>
      <c r="E1643" s="89">
        <f>LN('Historical Rates'!E1624/'Historical Rates'!E1623)</f>
        <v>-9.4435100034859186E-3</v>
      </c>
      <c r="F1643" s="89">
        <f>LN('Historical Rates'!F1624/'Historical Rates'!F1623)</f>
        <v>0</v>
      </c>
      <c r="G1643" s="89">
        <f>LN('Historical Rates'!G1624/'Historical Rates'!G1623)</f>
        <v>-8.5321048021326368E-3</v>
      </c>
      <c r="I1643" s="89">
        <f>LN('Historical Rates'!I1624/'Historical Rates'!I1623)</f>
        <v>-3.3277900926745796E-3</v>
      </c>
      <c r="K1643" s="10">
        <f t="shared" si="217"/>
        <v>-3.555643671442732E-3</v>
      </c>
      <c r="L1643" s="7">
        <f t="shared" si="214"/>
        <v>-110256.35685160354</v>
      </c>
      <c r="N1643" s="7">
        <f t="shared" si="218"/>
        <v>-767729.9582173751</v>
      </c>
      <c r="O1643" s="7">
        <f t="shared" si="218"/>
        <v>0</v>
      </c>
      <c r="P1643" s="7">
        <f t="shared" si="218"/>
        <v>-1122045.1661138448</v>
      </c>
      <c r="R1643" s="7">
        <f t="shared" si="215"/>
        <v>0</v>
      </c>
      <c r="S1643" s="163">
        <f t="shared" si="216"/>
        <v>-2000031.4811828234</v>
      </c>
    </row>
    <row r="1644" spans="1:19" ht="15.75" thickBot="1" x14ac:dyDescent="0.3">
      <c r="A1644" s="93">
        <v>111</v>
      </c>
      <c r="B1644" s="133">
        <v>43151</v>
      </c>
      <c r="C1644" s="89">
        <f>LN('Historical Rates'!C1625/'Historical Rates'!C1624)</f>
        <v>-1.0339804464936141E-3</v>
      </c>
      <c r="E1644" s="89">
        <f>LN('Historical Rates'!E1625/'Historical Rates'!E1624)</f>
        <v>-6.5318341551376165E-3</v>
      </c>
      <c r="F1644" s="89">
        <f>LN('Historical Rates'!F1625/'Historical Rates'!F1624)</f>
        <v>-7.0922283094919103E-3</v>
      </c>
      <c r="G1644" s="89">
        <f>LN('Historical Rates'!G1625/'Historical Rates'!G1624)</f>
        <v>-8.8692377407796601E-3</v>
      </c>
      <c r="I1644" s="89">
        <f>LN('Historical Rates'!I1625/'Historical Rates'!I1624)</f>
        <v>-6.688988150796652E-3</v>
      </c>
      <c r="K1644" s="10">
        <f t="shared" si="217"/>
        <v>-3.6569976522988009E-3</v>
      </c>
      <c r="L1644" s="7">
        <f t="shared" si="214"/>
        <v>-364091.11332340713</v>
      </c>
      <c r="N1644" s="7">
        <f t="shared" si="218"/>
        <v>-531019.16142997006</v>
      </c>
      <c r="O1644" s="7">
        <f t="shared" si="218"/>
        <v>4448.7420516949906</v>
      </c>
      <c r="P1644" s="7">
        <f t="shared" si="218"/>
        <v>-1166381.0472263338</v>
      </c>
      <c r="R1644" s="7">
        <f t="shared" si="215"/>
        <v>0</v>
      </c>
      <c r="S1644" s="163">
        <f t="shared" si="216"/>
        <v>-2057042.5799280158</v>
      </c>
    </row>
    <row r="1645" spans="1:19" ht="15.75" thickBot="1" x14ac:dyDescent="0.3">
      <c r="A1645" s="93">
        <v>112</v>
      </c>
      <c r="B1645" s="133">
        <v>43152</v>
      </c>
      <c r="C1645" s="89">
        <f>LN('Historical Rates'!C1626/'Historical Rates'!C1625)</f>
        <v>2.7861711325846274E-3</v>
      </c>
      <c r="E1645" s="89">
        <f>LN('Historical Rates'!E1626/'Historical Rates'!E1625)</f>
        <v>1.8017794269308395E-3</v>
      </c>
      <c r="F1645" s="89">
        <f>LN('Historical Rates'!F1626/'Historical Rates'!F1625)</f>
        <v>5.323881252750017E-3</v>
      </c>
      <c r="G1645" s="89">
        <f>LN('Historical Rates'!G1626/'Historical Rates'!G1625)</f>
        <v>7.6163697035079472E-4</v>
      </c>
      <c r="I1645" s="89">
        <f>LN('Historical Rates'!I1626/'Historical Rates'!I1625)</f>
        <v>0</v>
      </c>
      <c r="K1645" s="10">
        <f t="shared" si="217"/>
        <v>2.1767028232047994E-3</v>
      </c>
      <c r="L1645" s="7">
        <f t="shared" si="214"/>
        <v>981082.52724926185</v>
      </c>
      <c r="N1645" s="7">
        <f t="shared" si="218"/>
        <v>146479.43864558029</v>
      </c>
      <c r="O1645" s="7">
        <f t="shared" si="218"/>
        <v>-3339.510993412503</v>
      </c>
      <c r="P1645" s="7">
        <f t="shared" si="218"/>
        <v>100161.8124407115</v>
      </c>
      <c r="R1645" s="7">
        <f t="shared" si="215"/>
        <v>0</v>
      </c>
      <c r="S1645" s="163">
        <f t="shared" si="216"/>
        <v>1224384.2673421411</v>
      </c>
    </row>
    <row r="1646" spans="1:19" ht="15.75" thickBot="1" x14ac:dyDescent="0.3">
      <c r="A1646" s="93">
        <v>113</v>
      </c>
      <c r="B1646" s="133">
        <v>43153</v>
      </c>
      <c r="C1646" s="89">
        <f>LN('Historical Rates'!C1627/'Historical Rates'!C1626)</f>
        <v>-6.254300035003741E-4</v>
      </c>
      <c r="E1646" s="89">
        <f>LN('Historical Rates'!E1627/'Historical Rates'!E1626)</f>
        <v>-3.7086000644387528E-3</v>
      </c>
      <c r="F1646" s="89">
        <f>LN('Historical Rates'!F1627/'Historical Rates'!F1626)</f>
        <v>-3.5461030067505889E-3</v>
      </c>
      <c r="G1646" s="89">
        <f>LN('Historical Rates'!G1627/'Historical Rates'!G1626)</f>
        <v>-2.1399160994048667E-3</v>
      </c>
      <c r="I1646" s="89">
        <f>LN('Historical Rates'!I1627/'Historical Rates'!I1626)</f>
        <v>0</v>
      </c>
      <c r="K1646" s="10">
        <f t="shared" si="217"/>
        <v>-1.4238731839136983E-3</v>
      </c>
      <c r="L1646" s="7">
        <f t="shared" si="214"/>
        <v>-220229.99279389175</v>
      </c>
      <c r="N1646" s="7">
        <f t="shared" si="218"/>
        <v>-301498.42288148362</v>
      </c>
      <c r="O1646" s="7">
        <f t="shared" si="218"/>
        <v>2224.3640330444418</v>
      </c>
      <c r="P1646" s="7">
        <f t="shared" si="218"/>
        <v>-281417.37249011092</v>
      </c>
      <c r="R1646" s="7">
        <f t="shared" si="215"/>
        <v>0</v>
      </c>
      <c r="S1646" s="163">
        <f t="shared" si="216"/>
        <v>-800921.42413244187</v>
      </c>
    </row>
    <row r="1647" spans="1:19" ht="15.75" thickBot="1" x14ac:dyDescent="0.3">
      <c r="A1647" s="93">
        <v>114</v>
      </c>
      <c r="B1647" s="133">
        <v>43154</v>
      </c>
      <c r="C1647" s="89">
        <f>LN('Historical Rates'!C1628/'Historical Rates'!C1627)</f>
        <v>-9.3848247452938443E-5</v>
      </c>
      <c r="E1647" s="89">
        <f>LN('Historical Rates'!E1628/'Historical Rates'!E1627)</f>
        <v>9.6657686723620258E-4</v>
      </c>
      <c r="F1647" s="89">
        <f>LN('Historical Rates'!F1628/'Historical Rates'!F1627)</f>
        <v>7.0796755880617682E-3</v>
      </c>
      <c r="G1647" s="89">
        <f>LN('Historical Rates'!G1628/'Historical Rates'!G1627)</f>
        <v>4.1875985466532676E-3</v>
      </c>
      <c r="I1647" s="89">
        <f>LN('Historical Rates'!I1628/'Historical Rates'!I1627)</f>
        <v>3.3500868852820269E-3</v>
      </c>
      <c r="K1647" s="10">
        <f t="shared" si="217"/>
        <v>1.0520946159765961E-3</v>
      </c>
      <c r="L1647" s="7">
        <f t="shared" ref="L1647:L1710" si="219">C1647*L$5</f>
        <v>-33046.382080497104</v>
      </c>
      <c r="N1647" s="7">
        <f t="shared" si="218"/>
        <v>78579.894300234548</v>
      </c>
      <c r="O1647" s="7">
        <f t="shared" si="218"/>
        <v>-4440.8681061235056</v>
      </c>
      <c r="P1647" s="7">
        <f t="shared" si="218"/>
        <v>550705.2264200045</v>
      </c>
      <c r="R1647" s="7">
        <f t="shared" si="215"/>
        <v>0</v>
      </c>
      <c r="S1647" s="163">
        <f t="shared" si="216"/>
        <v>591797.87053361849</v>
      </c>
    </row>
    <row r="1648" spans="1:19" ht="15.75" thickBot="1" x14ac:dyDescent="0.3">
      <c r="A1648" s="93">
        <v>115</v>
      </c>
      <c r="B1648" s="133">
        <v>43157</v>
      </c>
      <c r="C1648" s="89">
        <f>LN('Historical Rates'!C1629/'Historical Rates'!C1628)</f>
        <v>-2.3177158959576832E-3</v>
      </c>
      <c r="E1648" s="89">
        <f>LN('Historical Rates'!E1629/'Historical Rates'!E1628)</f>
        <v>7.6242760631384156E-4</v>
      </c>
      <c r="F1648" s="89">
        <f>LN('Historical Rates'!F1629/'Historical Rates'!F1628)</f>
        <v>5.2770571008438193E-3</v>
      </c>
      <c r="G1648" s="89">
        <f>LN('Historical Rates'!G1629/'Historical Rates'!G1628)</f>
        <v>-1.1403343292109185E-3</v>
      </c>
      <c r="I1648" s="89">
        <f>LN('Historical Rates'!I1629/'Historical Rates'!I1628)</f>
        <v>0</v>
      </c>
      <c r="K1648" s="10">
        <f t="shared" si="217"/>
        <v>-1.6132024048424616E-3</v>
      </c>
      <c r="L1648" s="7">
        <f t="shared" si="219"/>
        <v>-816127.38789040782</v>
      </c>
      <c r="N1648" s="7">
        <f t="shared" si="218"/>
        <v>61983.151828401795</v>
      </c>
      <c r="O1648" s="7">
        <f t="shared" si="218"/>
        <v>-3310.1396076463025</v>
      </c>
      <c r="P1648" s="7">
        <f t="shared" si="218"/>
        <v>-149963.77230680131</v>
      </c>
      <c r="R1648" s="7">
        <f t="shared" si="215"/>
        <v>0</v>
      </c>
      <c r="S1648" s="163">
        <f t="shared" si="216"/>
        <v>-907418.14797645353</v>
      </c>
    </row>
    <row r="1649" spans="1:19" ht="15.75" thickBot="1" x14ac:dyDescent="0.3">
      <c r="A1649" s="93">
        <v>116</v>
      </c>
      <c r="B1649" s="133">
        <v>43158</v>
      </c>
      <c r="C1649" s="89">
        <f>LN('Historical Rates'!C1630/'Historical Rates'!C1629)</f>
        <v>-7.2146680461279689E-4</v>
      </c>
      <c r="E1649" s="89">
        <f>LN('Historical Rates'!E1630/'Historical Rates'!E1629)</f>
        <v>-1.4491098138940013E-3</v>
      </c>
      <c r="F1649" s="89">
        <f>LN('Historical Rates'!F1630/'Historical Rates'!F1629)</f>
        <v>1.7528488274143868E-3</v>
      </c>
      <c r="G1649" s="89">
        <f>LN('Historical Rates'!G1630/'Historical Rates'!G1629)</f>
        <v>-4.3686756769551844E-3</v>
      </c>
      <c r="I1649" s="89">
        <f>LN('Historical Rates'!I1630/'Historical Rates'!I1629)</f>
        <v>-3.3500868852820854E-3</v>
      </c>
      <c r="K1649" s="10">
        <f t="shared" si="217"/>
        <v>-1.6844123491083272E-3</v>
      </c>
      <c r="L1649" s="7">
        <f t="shared" si="219"/>
        <v>-254047.02091624765</v>
      </c>
      <c r="N1649" s="7">
        <f t="shared" si="218"/>
        <v>-117808.42255290238</v>
      </c>
      <c r="O1649" s="7">
        <f t="shared" si="218"/>
        <v>-1099.5094839722224</v>
      </c>
      <c r="P1649" s="7">
        <f t="shared" si="218"/>
        <v>-574518.42649910424</v>
      </c>
      <c r="R1649" s="7">
        <f t="shared" si="215"/>
        <v>0</v>
      </c>
      <c r="S1649" s="163">
        <f t="shared" si="216"/>
        <v>-947473.37945222645</v>
      </c>
    </row>
    <row r="1650" spans="1:19" ht="15.75" thickBot="1" x14ac:dyDescent="0.3">
      <c r="A1650" s="93">
        <v>117</v>
      </c>
      <c r="B1650" s="133">
        <v>43159</v>
      </c>
      <c r="C1650" s="89">
        <f>LN('Historical Rates'!C1631/'Historical Rates'!C1630)</f>
        <v>5.0705921029470897E-3</v>
      </c>
      <c r="E1650" s="89">
        <f>LN('Historical Rates'!E1631/'Historical Rates'!E1630)</f>
        <v>-4.206668026073457E-3</v>
      </c>
      <c r="F1650" s="89">
        <f>LN('Historical Rates'!F1631/'Historical Rates'!F1630)</f>
        <v>-1.7528488274143605E-3</v>
      </c>
      <c r="G1650" s="89">
        <f>LN('Historical Rates'!G1631/'Historical Rates'!G1630)</f>
        <v>-1.5291422140953533E-3</v>
      </c>
      <c r="I1650" s="89">
        <f>LN('Historical Rates'!I1631/'Historical Rates'!I1630)</f>
        <v>3.3500868852820269E-3</v>
      </c>
      <c r="K1650" s="10">
        <f t="shared" si="217"/>
        <v>2.2106869552388801E-3</v>
      </c>
      <c r="L1650" s="7">
        <f t="shared" si="219"/>
        <v>1785485.9153589264</v>
      </c>
      <c r="N1650" s="7">
        <f t="shared" si="218"/>
        <v>-341989.9027691604</v>
      </c>
      <c r="O1650" s="7">
        <f t="shared" si="218"/>
        <v>1099.509483972206</v>
      </c>
      <c r="P1650" s="7">
        <f t="shared" si="218"/>
        <v>-201095.35330572238</v>
      </c>
      <c r="R1650" s="7">
        <f t="shared" si="215"/>
        <v>0</v>
      </c>
      <c r="S1650" s="163">
        <f t="shared" si="216"/>
        <v>1243500.1687680157</v>
      </c>
    </row>
    <row r="1651" spans="1:19" ht="15.75" thickBot="1" x14ac:dyDescent="0.3">
      <c r="A1651" s="93">
        <v>118</v>
      </c>
      <c r="B1651" s="133">
        <v>43160</v>
      </c>
      <c r="C1651" s="89">
        <f>LN('Historical Rates'!C1632/'Historical Rates'!C1631)</f>
        <v>3.241696000076445E-3</v>
      </c>
      <c r="E1651" s="89">
        <f>LN('Historical Rates'!E1632/'Historical Rates'!E1631)</f>
        <v>2.0436837470542079E-4</v>
      </c>
      <c r="F1651" s="89">
        <f>LN('Historical Rates'!F1632/'Historical Rates'!F1631)</f>
        <v>-5.2770571008437812E-3</v>
      </c>
      <c r="G1651" s="89">
        <f>LN('Historical Rates'!G1632/'Historical Rates'!G1631)</f>
        <v>8.8283330693060048E-5</v>
      </c>
      <c r="I1651" s="89">
        <f>LN('Historical Rates'!I1632/'Historical Rates'!I1631)</f>
        <v>6.6666913581890771E-3</v>
      </c>
      <c r="K1651" s="10">
        <f t="shared" si="217"/>
        <v>2.0853864355475055E-3</v>
      </c>
      <c r="L1651" s="7">
        <f t="shared" si="219"/>
        <v>1141484.5510148222</v>
      </c>
      <c r="N1651" s="7">
        <f t="shared" si="218"/>
        <v>16614.555786527315</v>
      </c>
      <c r="O1651" s="7">
        <f t="shared" si="218"/>
        <v>3310.1396076462788</v>
      </c>
      <c r="P1651" s="7">
        <f t="shared" si="218"/>
        <v>11610.017311064687</v>
      </c>
      <c r="R1651" s="7">
        <f t="shared" si="215"/>
        <v>0</v>
      </c>
      <c r="S1651" s="163">
        <f t="shared" si="216"/>
        <v>1173019.2637200605</v>
      </c>
    </row>
    <row r="1652" spans="1:19" ht="15.75" thickBot="1" x14ac:dyDescent="0.3">
      <c r="A1652" s="93">
        <v>119</v>
      </c>
      <c r="B1652" s="133">
        <v>43161</v>
      </c>
      <c r="C1652" s="89">
        <f>LN('Historical Rates'!C1633/'Historical Rates'!C1632)</f>
        <v>2.6727181276851096E-3</v>
      </c>
      <c r="E1652" s="89">
        <f>LN('Historical Rates'!E1633/'Historical Rates'!E1632)</f>
        <v>1.3598403216412674E-2</v>
      </c>
      <c r="F1652" s="89">
        <f>LN('Historical Rates'!F1633/'Historical Rates'!F1632)</f>
        <v>0</v>
      </c>
      <c r="G1652" s="89">
        <f>LN('Historical Rates'!G1633/'Historical Rates'!G1632)</f>
        <v>1.0741619093879343E-2</v>
      </c>
      <c r="I1652" s="89">
        <f>LN('Historical Rates'!I1633/'Historical Rates'!I1632)</f>
        <v>1.3201511858535981E-2</v>
      </c>
      <c r="K1652" s="10">
        <f t="shared" si="217"/>
        <v>6.1498490708099453E-3</v>
      </c>
      <c r="L1652" s="7">
        <f t="shared" si="219"/>
        <v>941132.80575904367</v>
      </c>
      <c r="N1652" s="7">
        <f t="shared" si="218"/>
        <v>1105510.7189282165</v>
      </c>
      <c r="O1652" s="7">
        <f t="shared" si="218"/>
        <v>0</v>
      </c>
      <c r="P1652" s="7">
        <f t="shared" si="218"/>
        <v>1412615.29951096</v>
      </c>
      <c r="R1652" s="7">
        <f t="shared" si="215"/>
        <v>0</v>
      </c>
      <c r="S1652" s="163">
        <f t="shared" si="216"/>
        <v>3459258.8241982199</v>
      </c>
    </row>
    <row r="1653" spans="1:19" ht="15.75" thickBot="1" x14ac:dyDescent="0.3">
      <c r="A1653" s="93">
        <v>120</v>
      </c>
      <c r="B1653" s="133">
        <v>43164</v>
      </c>
      <c r="C1653" s="89">
        <f>LN('Historical Rates'!C1634/'Historical Rates'!C1633)</f>
        <v>-2.9217066132538935E-3</v>
      </c>
      <c r="E1653" s="89">
        <f>LN('Historical Rates'!E1634/'Historical Rates'!E1633)</f>
        <v>-2.750408617431469E-3</v>
      </c>
      <c r="F1653" s="89">
        <f>LN('Historical Rates'!F1634/'Historical Rates'!F1633)</f>
        <v>-7.0796755880616884E-3</v>
      </c>
      <c r="G1653" s="89">
        <f>LN('Historical Rates'!G1634/'Historical Rates'!G1633)</f>
        <v>-9.0288200224042598E-4</v>
      </c>
      <c r="I1653" s="89">
        <f>LN('Historical Rates'!I1634/'Historical Rates'!I1633)</f>
        <v>-3.2840752011898846E-3</v>
      </c>
      <c r="K1653" s="10">
        <f t="shared" si="217"/>
        <v>-2.4297182823871358E-3</v>
      </c>
      <c r="L1653" s="7">
        <f t="shared" si="219"/>
        <v>-1028808.0565076153</v>
      </c>
      <c r="N1653" s="7">
        <f t="shared" si="218"/>
        <v>-223600.23891137063</v>
      </c>
      <c r="O1653" s="7">
        <f t="shared" si="218"/>
        <v>4440.8681061234556</v>
      </c>
      <c r="P1653" s="7">
        <f t="shared" si="218"/>
        <v>-118736.74898271728</v>
      </c>
      <c r="R1653" s="7">
        <f t="shared" si="215"/>
        <v>0</v>
      </c>
      <c r="S1653" s="163">
        <f t="shared" si="216"/>
        <v>-1366704.1762955796</v>
      </c>
    </row>
    <row r="1654" spans="1:19" ht="15.75" thickBot="1" x14ac:dyDescent="0.3">
      <c r="A1654" s="93">
        <v>121</v>
      </c>
      <c r="B1654" s="133">
        <v>43165</v>
      </c>
      <c r="C1654" s="89">
        <f>LN('Historical Rates'!C1635/'Historical Rates'!C1634)</f>
        <v>-5.6499970812677732E-3</v>
      </c>
      <c r="E1654" s="89">
        <f>LN('Historical Rates'!E1635/'Historical Rates'!E1634)</f>
        <v>-3.7720131302690324E-3</v>
      </c>
      <c r="F1654" s="89">
        <f>LN('Historical Rates'!F1635/'Historical Rates'!F1634)</f>
        <v>3.5461030067507116E-3</v>
      </c>
      <c r="G1654" s="89">
        <f>LN('Historical Rates'!G1635/'Historical Rates'!G1634)</f>
        <v>-9.3680242471968905E-3</v>
      </c>
      <c r="I1654" s="89">
        <f>LN('Historical Rates'!I1635/'Historical Rates'!I1634)</f>
        <v>-6.6006840313520242E-3</v>
      </c>
      <c r="K1654" s="10">
        <f t="shared" si="217"/>
        <v>-6.2762579233988508E-3</v>
      </c>
      <c r="L1654" s="7">
        <f t="shared" si="219"/>
        <v>-1989509.3128393015</v>
      </c>
      <c r="N1654" s="7">
        <f t="shared" si="218"/>
        <v>-306653.72110876831</v>
      </c>
      <c r="O1654" s="7">
        <f t="shared" si="218"/>
        <v>-2224.3640330445187</v>
      </c>
      <c r="P1654" s="7">
        <f t="shared" si="218"/>
        <v>-1231975.7628829412</v>
      </c>
      <c r="R1654" s="7">
        <f t="shared" si="215"/>
        <v>0</v>
      </c>
      <c r="S1654" s="163">
        <f t="shared" si="216"/>
        <v>-3530363.1608640552</v>
      </c>
    </row>
    <row r="1655" spans="1:19" ht="15.75" thickBot="1" x14ac:dyDescent="0.3">
      <c r="A1655" s="93">
        <v>122</v>
      </c>
      <c r="B1655" s="133">
        <v>43166</v>
      </c>
      <c r="C1655" s="89">
        <f>LN('Historical Rates'!C1636/'Historical Rates'!C1635)</f>
        <v>2.3138025456310462E-3</v>
      </c>
      <c r="E1655" s="89">
        <f>LN('Historical Rates'!E1636/'Historical Rates'!E1635)</f>
        <v>8.6871426896837963E-3</v>
      </c>
      <c r="F1655" s="89">
        <f>LN('Historical Rates'!F1636/'Historical Rates'!F1635)</f>
        <v>-5.3238812527499658E-3</v>
      </c>
      <c r="G1655" s="89">
        <f>LN('Historical Rates'!G1636/'Historical Rates'!G1635)</f>
        <v>4.6364306308175765E-3</v>
      </c>
      <c r="I1655" s="89">
        <f>LN('Historical Rates'!I1636/'Historical Rates'!I1635)</f>
        <v>3.3057881344994103E-3</v>
      </c>
      <c r="K1655" s="10">
        <f t="shared" si="217"/>
        <v>3.7939167998279214E-3</v>
      </c>
      <c r="L1655" s="7">
        <f t="shared" si="219"/>
        <v>814749.39657337521</v>
      </c>
      <c r="N1655" s="7">
        <f t="shared" si="218"/>
        <v>706239.49058320723</v>
      </c>
      <c r="O1655" s="7">
        <f t="shared" si="218"/>
        <v>3339.5109934124712</v>
      </c>
      <c r="P1655" s="7">
        <f t="shared" si="218"/>
        <v>609730.50589236699</v>
      </c>
      <c r="R1655" s="7">
        <f t="shared" si="215"/>
        <v>0</v>
      </c>
      <c r="S1655" s="163">
        <f t="shared" si="216"/>
        <v>2134058.9040423618</v>
      </c>
    </row>
    <row r="1656" spans="1:19" ht="15.75" thickBot="1" x14ac:dyDescent="0.3">
      <c r="A1656" s="93">
        <v>123</v>
      </c>
      <c r="B1656" s="133">
        <v>43171</v>
      </c>
      <c r="C1656" s="89">
        <f>LN('Historical Rates'!C1637/'Historical Rates'!C1636)</f>
        <v>1.1237008392830476E-3</v>
      </c>
      <c r="E1656" s="89">
        <f>LN('Historical Rates'!E1637/'Historical Rates'!E1636)</f>
        <v>-7.6224498290191874E-3</v>
      </c>
      <c r="F1656" s="89">
        <f>LN('Historical Rates'!F1637/'Historical Rates'!F1636)</f>
        <v>3.5524016043677006E-3</v>
      </c>
      <c r="G1656" s="89">
        <f>LN('Historical Rates'!G1637/'Historical Rates'!G1636)</f>
        <v>-1.1809363754018564E-2</v>
      </c>
      <c r="I1656" s="89">
        <f>LN('Historical Rates'!I1637/'Historical Rates'!I1636)</f>
        <v>-6.6225407604933824E-3</v>
      </c>
      <c r="K1656" s="10">
        <f t="shared" si="217"/>
        <v>-3.1631580229779049E-3</v>
      </c>
      <c r="L1656" s="7">
        <f t="shared" si="219"/>
        <v>395683.9715919508</v>
      </c>
      <c r="N1656" s="7">
        <f t="shared" si="218"/>
        <v>-619683.05074985616</v>
      </c>
      <c r="O1656" s="7">
        <f t="shared" si="218"/>
        <v>-2228.3149543717277</v>
      </c>
      <c r="P1656" s="7">
        <f t="shared" si="218"/>
        <v>-1553032.9059910895</v>
      </c>
      <c r="R1656" s="7">
        <f t="shared" si="215"/>
        <v>0</v>
      </c>
      <c r="S1656" s="163">
        <f t="shared" si="216"/>
        <v>-1779260.3001033666</v>
      </c>
    </row>
    <row r="1657" spans="1:19" ht="15.75" thickBot="1" x14ac:dyDescent="0.3">
      <c r="A1657" s="93">
        <v>124</v>
      </c>
      <c r="B1657" s="133">
        <v>43172</v>
      </c>
      <c r="C1657" s="89">
        <f>LN('Historical Rates'!C1638/'Historical Rates'!C1637)</f>
        <v>3.2702668715450414E-3</v>
      </c>
      <c r="E1657" s="89">
        <f>LN('Historical Rates'!E1638/'Historical Rates'!E1637)</f>
        <v>4.4997295196620071E-3</v>
      </c>
      <c r="F1657" s="89">
        <f>LN('Historical Rates'!F1638/'Historical Rates'!F1637)</f>
        <v>1.7714796483822427E-3</v>
      </c>
      <c r="G1657" s="89">
        <f>LN('Historical Rates'!G1638/'Historical Rates'!G1637)</f>
        <v>5.1708715093802685E-3</v>
      </c>
      <c r="I1657" s="89">
        <f>LN('Historical Rates'!I1638/'Historical Rates'!I1637)</f>
        <v>-3.3277900926745796E-3</v>
      </c>
      <c r="K1657" s="10">
        <f t="shared" si="217"/>
        <v>3.9045027234855759E-3</v>
      </c>
      <c r="L1657" s="7">
        <f t="shared" si="219"/>
        <v>1151545.0898160127</v>
      </c>
      <c r="N1657" s="7">
        <f t="shared" si="218"/>
        <v>365814.95173345512</v>
      </c>
      <c r="O1657" s="7">
        <f t="shared" si="218"/>
        <v>-1111.1960390407294</v>
      </c>
      <c r="P1657" s="7">
        <f t="shared" si="218"/>
        <v>680014.07814935746</v>
      </c>
      <c r="R1657" s="7">
        <f t="shared" si="215"/>
        <v>0</v>
      </c>
      <c r="S1657" s="163">
        <f t="shared" si="216"/>
        <v>2196262.9236597843</v>
      </c>
    </row>
    <row r="1658" spans="1:19" ht="15.75" thickBot="1" x14ac:dyDescent="0.3">
      <c r="A1658" s="93">
        <v>125</v>
      </c>
      <c r="B1658" s="133">
        <v>43173</v>
      </c>
      <c r="C1658" s="89">
        <f>LN('Historical Rates'!C1639/'Historical Rates'!C1638)</f>
        <v>1.1808945093370262E-3</v>
      </c>
      <c r="E1658" s="89">
        <f>LN('Historical Rates'!E1639/'Historical Rates'!E1638)</f>
        <v>4.5046821610181609E-3</v>
      </c>
      <c r="F1658" s="89">
        <f>LN('Historical Rates'!F1639/'Historical Rates'!F1638)</f>
        <v>1.7683470567419492E-3</v>
      </c>
      <c r="G1658" s="89">
        <f>LN('Historical Rates'!G1639/'Historical Rates'!G1638)</f>
        <v>3.9414134205310218E-3</v>
      </c>
      <c r="I1658" s="89">
        <f>LN('Historical Rates'!I1639/'Historical Rates'!I1638)</f>
        <v>6.6445427186685108E-3</v>
      </c>
      <c r="K1658" s="10">
        <f t="shared" si="217"/>
        <v>2.3098190271093671E-3</v>
      </c>
      <c r="L1658" s="7">
        <f t="shared" si="219"/>
        <v>415823.33406792511</v>
      </c>
      <c r="N1658" s="7">
        <f t="shared" si="218"/>
        <v>366217.5871031452</v>
      </c>
      <c r="O1658" s="7">
        <f t="shared" si="218"/>
        <v>-1109.2310582825226</v>
      </c>
      <c r="P1658" s="7">
        <f t="shared" si="218"/>
        <v>518329.76489665936</v>
      </c>
      <c r="R1658" s="7">
        <f t="shared" si="215"/>
        <v>0</v>
      </c>
      <c r="S1658" s="163">
        <f t="shared" si="216"/>
        <v>1299261.4550094472</v>
      </c>
    </row>
    <row r="1659" spans="1:19" ht="15.75" thickBot="1" x14ac:dyDescent="0.3">
      <c r="A1659" s="93">
        <v>126</v>
      </c>
      <c r="B1659" s="133">
        <v>43174</v>
      </c>
      <c r="C1659" s="89">
        <f>LN('Historical Rates'!C1640/'Historical Rates'!C1639)</f>
        <v>-6.2134959125962025E-4</v>
      </c>
      <c r="E1659" s="89">
        <f>LN('Historical Rates'!E1640/'Historical Rates'!E1639)</f>
        <v>-1.6082830023385337E-3</v>
      </c>
      <c r="F1659" s="89">
        <f>LN('Historical Rates'!F1640/'Historical Rates'!F1639)</f>
        <v>-1.7683470567420034E-3</v>
      </c>
      <c r="G1659" s="89">
        <f>LN('Historical Rates'!G1640/'Historical Rates'!G1639)</f>
        <v>-9.3982209038078433E-4</v>
      </c>
      <c r="I1659" s="89">
        <f>LN('Historical Rates'!I1640/'Historical Rates'!I1639)</f>
        <v>6.6006840313520927E-3</v>
      </c>
      <c r="K1659" s="10">
        <f t="shared" si="217"/>
        <v>-8.3916736137606713E-4</v>
      </c>
      <c r="L1659" s="7">
        <f t="shared" si="219"/>
        <v>-218793.17467939784</v>
      </c>
      <c r="N1659" s="7">
        <f t="shared" si="218"/>
        <v>-130748.74085285001</v>
      </c>
      <c r="O1659" s="7">
        <f t="shared" si="218"/>
        <v>1109.2310582825564</v>
      </c>
      <c r="P1659" s="7">
        <f t="shared" si="218"/>
        <v>-123594.68829487251</v>
      </c>
      <c r="R1659" s="7">
        <f t="shared" si="215"/>
        <v>0</v>
      </c>
      <c r="S1659" s="163">
        <f t="shared" si="216"/>
        <v>-472027.37276883784</v>
      </c>
    </row>
    <row r="1660" spans="1:19" ht="15.75" thickBot="1" x14ac:dyDescent="0.3">
      <c r="A1660" s="93">
        <v>127</v>
      </c>
      <c r="B1660" s="133">
        <v>43175</v>
      </c>
      <c r="C1660" s="89">
        <f>LN('Historical Rates'!C1641/'Historical Rates'!C1640)</f>
        <v>2.9169919830130428E-3</v>
      </c>
      <c r="E1660" s="89">
        <f>LN('Historical Rates'!E1641/'Historical Rates'!E1640)</f>
        <v>-1.5090922838566088E-4</v>
      </c>
      <c r="F1660" s="89">
        <f>LN('Historical Rates'!F1641/'Historical Rates'!F1640)</f>
        <v>-7.104825623744683E-3</v>
      </c>
      <c r="G1660" s="89">
        <f>LN('Historical Rates'!G1641/'Historical Rates'!G1640)</f>
        <v>-1.2054393227402145E-3</v>
      </c>
      <c r="I1660" s="89">
        <f>LN('Historical Rates'!I1641/'Historical Rates'!I1640)</f>
        <v>3.2840752011897975E-3</v>
      </c>
      <c r="K1660" s="10">
        <f t="shared" si="217"/>
        <v>1.5303435021575026E-3</v>
      </c>
      <c r="L1660" s="7">
        <f t="shared" si="219"/>
        <v>1027147.9139206634</v>
      </c>
      <c r="N1660" s="7">
        <f t="shared" si="218"/>
        <v>-12268.482329173454</v>
      </c>
      <c r="O1660" s="7">
        <f t="shared" si="218"/>
        <v>4456.6439690063271</v>
      </c>
      <c r="P1660" s="7">
        <f t="shared" si="218"/>
        <v>-158525.63892395311</v>
      </c>
      <c r="R1660" s="7">
        <f t="shared" si="215"/>
        <v>0</v>
      </c>
      <c r="S1660" s="163">
        <f t="shared" si="216"/>
        <v>860810.43663654313</v>
      </c>
    </row>
    <row r="1661" spans="1:19" ht="15.75" thickBot="1" x14ac:dyDescent="0.3">
      <c r="A1661" s="93">
        <v>128</v>
      </c>
      <c r="B1661" s="133">
        <v>43178</v>
      </c>
      <c r="C1661" s="89">
        <f>LN('Historical Rates'!C1642/'Historical Rates'!C1641)</f>
        <v>-6.5908340304490966E-3</v>
      </c>
      <c r="E1661" s="89">
        <f>LN('Historical Rates'!E1642/'Historical Rates'!E1641)</f>
        <v>-9.3503498957545582E-3</v>
      </c>
      <c r="F1661" s="89">
        <f>LN('Historical Rates'!F1642/'Historical Rates'!F1641)</f>
        <v>-8.952611272114051E-3</v>
      </c>
      <c r="G1661" s="89">
        <f>LN('Historical Rates'!G1642/'Historical Rates'!G1641)</f>
        <v>-1.0676942147081713E-2</v>
      </c>
      <c r="I1661" s="89">
        <f>LN('Historical Rates'!I1642/'Historical Rates'!I1641)</f>
        <v>-9.8847592325419734E-3</v>
      </c>
      <c r="K1661" s="10">
        <f t="shared" si="217"/>
        <v>-7.9635431811089542E-3</v>
      </c>
      <c r="L1661" s="7">
        <f t="shared" si="219"/>
        <v>-2320802.2047357261</v>
      </c>
      <c r="N1661" s="7">
        <f t="shared" si="218"/>
        <v>-760156.31180944806</v>
      </c>
      <c r="O1661" s="7">
        <f t="shared" si="218"/>
        <v>5615.7044726589811</v>
      </c>
      <c r="P1661" s="7">
        <f t="shared" si="218"/>
        <v>-1404109.7247206522</v>
      </c>
      <c r="R1661" s="7">
        <f t="shared" ref="R1661:R1724" si="220">I1661*R$5</f>
        <v>0</v>
      </c>
      <c r="S1661" s="163">
        <f t="shared" ref="S1661:S1724" si="221">SUM(L1661:R1661)</f>
        <v>-4479452.5367931668</v>
      </c>
    </row>
    <row r="1662" spans="1:19" ht="15.75" thickBot="1" x14ac:dyDescent="0.3">
      <c r="A1662" s="93">
        <v>129</v>
      </c>
      <c r="B1662" s="133">
        <v>43179</v>
      </c>
      <c r="C1662" s="89">
        <f>LN('Historical Rates'!C1643/'Historical Rates'!C1642)</f>
        <v>-8.1130843530286424E-4</v>
      </c>
      <c r="E1662" s="89">
        <f>LN('Historical Rates'!E1643/'Historical Rates'!E1642)</f>
        <v>1.5475755628869034E-3</v>
      </c>
      <c r="F1662" s="89">
        <f>LN('Historical Rates'!F1643/'Historical Rates'!F1642)</f>
        <v>-3.6036075032985443E-3</v>
      </c>
      <c r="G1662" s="89">
        <f>LN('Historical Rates'!G1643/'Historical Rates'!G1642)</f>
        <v>1.2777655701790933E-3</v>
      </c>
      <c r="I1662" s="89">
        <f>LN('Historical Rates'!I1643/'Historical Rates'!I1642)</f>
        <v>-3.3167526259940379E-3</v>
      </c>
      <c r="K1662" s="10">
        <f t="shared" ref="K1662:K1725" si="222">SUMPRODUCT(C1662:I1662,$L$6:$R$6)</f>
        <v>1.8539597762314128E-5</v>
      </c>
      <c r="L1662" s="7">
        <f t="shared" si="219"/>
        <v>-285682.57016832824</v>
      </c>
      <c r="N1662" s="7">
        <f t="shared" si="218"/>
        <v>125813.40219842174</v>
      </c>
      <c r="O1662" s="7">
        <f t="shared" si="218"/>
        <v>2260.4348785940779</v>
      </c>
      <c r="P1662" s="7">
        <f t="shared" si="218"/>
        <v>168037.16254021987</v>
      </c>
      <c r="R1662" s="7">
        <f t="shared" si="220"/>
        <v>0</v>
      </c>
      <c r="S1662" s="163">
        <f t="shared" si="221"/>
        <v>10428.429448907438</v>
      </c>
    </row>
    <row r="1663" spans="1:19" ht="15.75" thickBot="1" x14ac:dyDescent="0.3">
      <c r="A1663" s="93">
        <v>130</v>
      </c>
      <c r="B1663" s="133">
        <v>43185</v>
      </c>
      <c r="C1663" s="89">
        <f>LN('Historical Rates'!C1644/'Historical Rates'!C1643)</f>
        <v>-3.3771139038169173E-3</v>
      </c>
      <c r="E1663" s="89">
        <f>LN('Historical Rates'!E1644/'Historical Rates'!E1643)</f>
        <v>3.896371693956097E-3</v>
      </c>
      <c r="F1663" s="89">
        <f>LN('Historical Rates'!F1644/'Historical Rates'!F1643)</f>
        <v>1.2556218775412464E-2</v>
      </c>
      <c r="G1663" s="89">
        <f>LN('Historical Rates'!G1644/'Historical Rates'!G1643)</f>
        <v>2.6395021033467064E-3</v>
      </c>
      <c r="I1663" s="89">
        <f>LN('Historical Rates'!I1644/'Historical Rates'!I1643)</f>
        <v>9.9174366573461445E-3</v>
      </c>
      <c r="K1663" s="10">
        <f t="shared" si="222"/>
        <v>-9.4785546339640962E-4</v>
      </c>
      <c r="L1663" s="7">
        <f t="shared" si="219"/>
        <v>-1189168.6784119983</v>
      </c>
      <c r="N1663" s="7">
        <f t="shared" ref="N1663:P1726" si="223">E1663*N$5</f>
        <v>316763.71144797484</v>
      </c>
      <c r="O1663" s="7">
        <f t="shared" si="223"/>
        <v>-7876.1393512529767</v>
      </c>
      <c r="P1663" s="7">
        <f t="shared" si="223"/>
        <v>347117.22894768277</v>
      </c>
      <c r="R1663" s="7">
        <f t="shared" si="220"/>
        <v>0</v>
      </c>
      <c r="S1663" s="163">
        <f t="shared" si="221"/>
        <v>-533163.87736759358</v>
      </c>
    </row>
    <row r="1664" spans="1:19" ht="15.75" thickBot="1" x14ac:dyDescent="0.3">
      <c r="A1664" s="93">
        <v>131</v>
      </c>
      <c r="B1664" s="133">
        <v>43186</v>
      </c>
      <c r="C1664" s="89">
        <f>LN('Historical Rates'!C1645/'Historical Rates'!C1644)</f>
        <v>-1.128243820321015E-3</v>
      </c>
      <c r="E1664" s="89">
        <f>LN('Historical Rates'!E1645/'Historical Rates'!E1644)</f>
        <v>-4.0411184345056728E-4</v>
      </c>
      <c r="F1664" s="89">
        <f>LN('Historical Rates'!F1645/'Historical Rates'!F1644)</f>
        <v>-5.3619431413853991E-3</v>
      </c>
      <c r="G1664" s="89">
        <f>LN('Historical Rates'!G1645/'Historical Rates'!G1644)</f>
        <v>-2.4019583050922224E-3</v>
      </c>
      <c r="I1664" s="89">
        <f>LN('Historical Rates'!I1645/'Historical Rates'!I1644)</f>
        <v>-6.6006840313520242E-3</v>
      </c>
      <c r="K1664" s="10">
        <f t="shared" si="222"/>
        <v>-1.3202814177049383E-3</v>
      </c>
      <c r="L1664" s="7">
        <f t="shared" si="219"/>
        <v>-397283.67207906331</v>
      </c>
      <c r="N1664" s="7">
        <f t="shared" si="223"/>
        <v>-32853.120139961429</v>
      </c>
      <c r="O1664" s="7">
        <f t="shared" si="223"/>
        <v>3363.3860742968195</v>
      </c>
      <c r="P1664" s="7">
        <f t="shared" si="223"/>
        <v>-315878.17636300932</v>
      </c>
      <c r="R1664" s="7">
        <f t="shared" si="220"/>
        <v>0</v>
      </c>
      <c r="S1664" s="163">
        <f t="shared" si="221"/>
        <v>-742651.58250773721</v>
      </c>
    </row>
    <row r="1665" spans="1:19" ht="15.75" thickBot="1" x14ac:dyDescent="0.3">
      <c r="A1665" s="93">
        <v>132</v>
      </c>
      <c r="B1665" s="133">
        <v>43187</v>
      </c>
      <c r="C1665" s="89">
        <f>LN('Historical Rates'!C1646/'Historical Rates'!C1645)</f>
        <v>1.3474768188971589E-3</v>
      </c>
      <c r="E1665" s="89">
        <f>LN('Historical Rates'!E1646/'Historical Rates'!E1645)</f>
        <v>-3.5373187493014453E-4</v>
      </c>
      <c r="F1665" s="89">
        <f>LN('Historical Rates'!F1646/'Historical Rates'!F1645)</f>
        <v>-5.3908486348764233E-3</v>
      </c>
      <c r="G1665" s="89">
        <f>LN('Historical Rates'!G1646/'Historical Rates'!G1645)</f>
        <v>-2.4375030647039962E-3</v>
      </c>
      <c r="I1665" s="89">
        <f>LN('Historical Rates'!I1646/'Historical Rates'!I1645)</f>
        <v>0</v>
      </c>
      <c r="K1665" s="10">
        <f t="shared" si="222"/>
        <v>2.2854033339086001E-4</v>
      </c>
      <c r="L1665" s="7">
        <f t="shared" si="219"/>
        <v>474481.25042737892</v>
      </c>
      <c r="N1665" s="7">
        <f t="shared" si="223"/>
        <v>-28757.374901919702</v>
      </c>
      <c r="O1665" s="7">
        <f t="shared" si="223"/>
        <v>3381.517623198934</v>
      </c>
      <c r="P1665" s="7">
        <f t="shared" si="223"/>
        <v>-320552.61797243502</v>
      </c>
      <c r="R1665" s="7">
        <f t="shared" si="220"/>
        <v>0</v>
      </c>
      <c r="S1665" s="163">
        <f t="shared" si="221"/>
        <v>128552.77517622313</v>
      </c>
    </row>
    <row r="1666" spans="1:19" ht="15.75" thickBot="1" x14ac:dyDescent="0.3">
      <c r="A1666" s="93">
        <v>133</v>
      </c>
      <c r="B1666" s="133">
        <v>43188</v>
      </c>
      <c r="C1666" s="89">
        <f>LN('Historical Rates'!C1647/'Historical Rates'!C1646)</f>
        <v>-9.7125409060698433E-4</v>
      </c>
      <c r="E1666" s="89">
        <f>LN('Historical Rates'!E1647/'Historical Rates'!E1646)</f>
        <v>-7.8393967626253936E-3</v>
      </c>
      <c r="F1666" s="89">
        <f>LN('Historical Rates'!F1647/'Historical Rates'!F1646)</f>
        <v>-3.6101122240996741E-3</v>
      </c>
      <c r="G1666" s="89">
        <f>LN('Historical Rates'!G1647/'Historical Rates'!G1646)</f>
        <v>-8.9386404036226816E-3</v>
      </c>
      <c r="I1666" s="89">
        <f>LN('Historical Rates'!I1647/'Historical Rates'!I1646)</f>
        <v>-9.9834439841831497E-3</v>
      </c>
      <c r="K1666" s="10">
        <f t="shared" si="222"/>
        <v>-3.8268209762740519E-3</v>
      </c>
      <c r="L1666" s="7">
        <f t="shared" si="219"/>
        <v>-342003.54984294594</v>
      </c>
      <c r="N1666" s="7">
        <f t="shared" si="223"/>
        <v>-637320.20687203936</v>
      </c>
      <c r="O1666" s="7">
        <f t="shared" si="223"/>
        <v>2264.5150948110027</v>
      </c>
      <c r="P1666" s="7">
        <f t="shared" si="223"/>
        <v>-1175508.0943224942</v>
      </c>
      <c r="R1666" s="7">
        <f t="shared" si="220"/>
        <v>0</v>
      </c>
      <c r="S1666" s="163">
        <f t="shared" si="221"/>
        <v>-2152567.3359426684</v>
      </c>
    </row>
    <row r="1667" spans="1:19" ht="15.75" thickBot="1" x14ac:dyDescent="0.3">
      <c r="A1667" s="93">
        <v>134</v>
      </c>
      <c r="B1667" s="133">
        <v>43189</v>
      </c>
      <c r="C1667" s="89">
        <f>LN('Historical Rates'!C1648/'Historical Rates'!C1647)</f>
        <v>-2.2280460474620382E-3</v>
      </c>
      <c r="E1667" s="89">
        <f>LN('Historical Rates'!E1648/'Historical Rates'!E1647)</f>
        <v>-7.6438967209547853E-4</v>
      </c>
      <c r="F1667" s="89">
        <f>LN('Historical Rates'!F1648/'Historical Rates'!F1647)</f>
        <v>3.6101122240995722E-3</v>
      </c>
      <c r="G1667" s="89">
        <f>LN('Historical Rates'!G1648/'Historical Rates'!G1647)</f>
        <v>2.7888165612294695E-3</v>
      </c>
      <c r="I1667" s="89">
        <f>LN('Historical Rates'!I1648/'Historical Rates'!I1647)</f>
        <v>3.3389012655146303E-3</v>
      </c>
      <c r="K1667" s="10">
        <f t="shared" si="222"/>
        <v>-8.5726311177337184E-4</v>
      </c>
      <c r="L1667" s="7">
        <f t="shared" si="219"/>
        <v>-784552.32756790856</v>
      </c>
      <c r="N1667" s="7">
        <f t="shared" si="223"/>
        <v>-62142.662082533985</v>
      </c>
      <c r="O1667" s="7">
        <f t="shared" si="223"/>
        <v>-2264.5150948109385</v>
      </c>
      <c r="P1667" s="7">
        <f t="shared" si="223"/>
        <v>366753.3644129184</v>
      </c>
      <c r="R1667" s="7">
        <f t="shared" si="220"/>
        <v>0</v>
      </c>
      <c r="S1667" s="163">
        <f t="shared" si="221"/>
        <v>-482206.14033233508</v>
      </c>
    </row>
    <row r="1668" spans="1:19" ht="15.75" thickBot="1" x14ac:dyDescent="0.3">
      <c r="A1668" s="93">
        <v>135</v>
      </c>
      <c r="B1668" s="133">
        <v>43192</v>
      </c>
      <c r="C1668" s="89">
        <f>LN('Historical Rates'!C1649/'Historical Rates'!C1648)</f>
        <v>2.9174203109681245E-3</v>
      </c>
      <c r="E1668" s="89">
        <f>LN('Historical Rates'!E1649/'Historical Rates'!E1648)</f>
        <v>3.2319250434907501E-3</v>
      </c>
      <c r="F1668" s="89">
        <f>LN('Historical Rates'!F1649/'Historical Rates'!F1648)</f>
        <v>1.8001805041478473E-3</v>
      </c>
      <c r="G1668" s="89">
        <f>LN('Historical Rates'!G1649/'Historical Rates'!G1648)</f>
        <v>3.0199308334654252E-3</v>
      </c>
      <c r="I1668" s="89">
        <f>LN('Historical Rates'!I1649/'Historical Rates'!I1648)</f>
        <v>0</v>
      </c>
      <c r="K1668" s="10">
        <f t="shared" si="222"/>
        <v>2.9974716286985722E-3</v>
      </c>
      <c r="L1668" s="7">
        <f t="shared" si="219"/>
        <v>1027298.739211956</v>
      </c>
      <c r="N1668" s="7">
        <f t="shared" si="223"/>
        <v>262746.12698932178</v>
      </c>
      <c r="O1668" s="7">
        <f t="shared" si="223"/>
        <v>-1129.1992248368201</v>
      </c>
      <c r="P1668" s="7">
        <f t="shared" si="223"/>
        <v>397146.87902580207</v>
      </c>
      <c r="R1668" s="7">
        <f t="shared" si="220"/>
        <v>0</v>
      </c>
      <c r="S1668" s="163">
        <f t="shared" si="221"/>
        <v>1686062.5460022429</v>
      </c>
    </row>
    <row r="1669" spans="1:19" ht="15.75" thickBot="1" x14ac:dyDescent="0.3">
      <c r="A1669" s="93">
        <v>136</v>
      </c>
      <c r="B1669" s="133">
        <v>43193</v>
      </c>
      <c r="C1669" s="89">
        <f>LN('Historical Rates'!C1650/'Historical Rates'!C1649)</f>
        <v>3.5334068437553692E-3</v>
      </c>
      <c r="E1669" s="89">
        <f>LN('Historical Rates'!E1650/'Historical Rates'!E1649)</f>
        <v>1.6754674918652405E-3</v>
      </c>
      <c r="F1669" s="89">
        <f>LN('Historical Rates'!F1650/'Historical Rates'!F1649)</f>
        <v>0</v>
      </c>
      <c r="G1669" s="89">
        <f>LN('Historical Rates'!G1650/'Historical Rates'!G1649)</f>
        <v>1.2233147383461987E-3</v>
      </c>
      <c r="I1669" s="89">
        <f>LN('Historical Rates'!I1650/'Historical Rates'!I1649)</f>
        <v>6.6445427186685108E-3</v>
      </c>
      <c r="K1669" s="10">
        <f t="shared" si="222"/>
        <v>2.7400967713434058E-3</v>
      </c>
      <c r="L1669" s="7">
        <f t="shared" si="219"/>
        <v>1244203.4430439142</v>
      </c>
      <c r="N1669" s="7">
        <f t="shared" si="223"/>
        <v>136210.64488198265</v>
      </c>
      <c r="O1669" s="7">
        <f t="shared" si="223"/>
        <v>0</v>
      </c>
      <c r="P1669" s="7">
        <f t="shared" si="223"/>
        <v>160876.40982258966</v>
      </c>
      <c r="R1669" s="7">
        <f t="shared" si="220"/>
        <v>0</v>
      </c>
      <c r="S1669" s="163">
        <f t="shared" si="221"/>
        <v>1541290.4977484865</v>
      </c>
    </row>
    <row r="1670" spans="1:19" ht="15.75" thickBot="1" x14ac:dyDescent="0.3">
      <c r="A1670" s="93">
        <v>137</v>
      </c>
      <c r="B1670" s="133">
        <v>43194</v>
      </c>
      <c r="C1670" s="89">
        <f>LN('Historical Rates'!C1651/'Historical Rates'!C1650)</f>
        <v>-1.5306523878743392E-3</v>
      </c>
      <c r="E1670" s="89">
        <f>LN('Historical Rates'!E1651/'Historical Rates'!E1650)</f>
        <v>-4.0665960222642161E-3</v>
      </c>
      <c r="F1670" s="89">
        <f>LN('Historical Rates'!F1651/'Historical Rates'!F1650)</f>
        <v>-5.4102927282474317E-3</v>
      </c>
      <c r="G1670" s="89">
        <f>LN('Historical Rates'!G1651/'Historical Rates'!G1650)</f>
        <v>-5.0820712650950081E-3</v>
      </c>
      <c r="I1670" s="89">
        <f>LN('Historical Rates'!I1651/'Historical Rates'!I1650)</f>
        <v>-3.3167526259940379E-3</v>
      </c>
      <c r="K1670" s="10">
        <f t="shared" si="222"/>
        <v>-2.728072495169799E-3</v>
      </c>
      <c r="L1670" s="7">
        <f t="shared" si="219"/>
        <v>-538982.0802725805</v>
      </c>
      <c r="N1670" s="7">
        <f t="shared" si="223"/>
        <v>-330602.45534842415</v>
      </c>
      <c r="O1670" s="7">
        <f t="shared" si="223"/>
        <v>3393.7143196477664</v>
      </c>
      <c r="P1670" s="7">
        <f t="shared" si="223"/>
        <v>-668336.0822549446</v>
      </c>
      <c r="R1670" s="7">
        <f t="shared" si="220"/>
        <v>0</v>
      </c>
      <c r="S1670" s="163">
        <f t="shared" si="221"/>
        <v>-1534526.9035563015</v>
      </c>
    </row>
    <row r="1671" spans="1:19" ht="15.75" thickBot="1" x14ac:dyDescent="0.3">
      <c r="A1671" s="93">
        <v>138</v>
      </c>
      <c r="B1671" s="133">
        <v>43195</v>
      </c>
      <c r="C1671" s="89">
        <f>LN('Historical Rates'!C1652/'Historical Rates'!C1651)</f>
        <v>-6.254300035003741E-4</v>
      </c>
      <c r="E1671" s="89">
        <f>LN('Historical Rates'!E1652/'Historical Rates'!E1651)</f>
        <v>-6.1141825459604343E-4</v>
      </c>
      <c r="F1671" s="89">
        <f>LN('Historical Rates'!F1652/'Historical Rates'!F1651)</f>
        <v>5.4102927282474794E-3</v>
      </c>
      <c r="G1671" s="89">
        <f>LN('Historical Rates'!G1652/'Historical Rates'!G1651)</f>
        <v>-1.9800204470838681E-3</v>
      </c>
      <c r="I1671" s="89">
        <f>LN('Historical Rates'!I1652/'Historical Rates'!I1651)</f>
        <v>-6.6666913581891222E-3</v>
      </c>
      <c r="K1671" s="10">
        <f t="shared" si="222"/>
        <v>-9.4884405625722166E-4</v>
      </c>
      <c r="L1671" s="7">
        <f t="shared" si="219"/>
        <v>-220229.99279389175</v>
      </c>
      <c r="N1671" s="7">
        <f t="shared" si="223"/>
        <v>-49706.529762883496</v>
      </c>
      <c r="O1671" s="7">
        <f t="shared" si="223"/>
        <v>-3393.7143196477964</v>
      </c>
      <c r="P1671" s="7">
        <f t="shared" si="223"/>
        <v>-260389.71894739402</v>
      </c>
      <c r="R1671" s="7">
        <f t="shared" si="220"/>
        <v>0</v>
      </c>
      <c r="S1671" s="163">
        <f t="shared" si="221"/>
        <v>-533719.95582381706</v>
      </c>
    </row>
    <row r="1672" spans="1:19" ht="15.75" thickBot="1" x14ac:dyDescent="0.3">
      <c r="A1672" s="93">
        <v>139</v>
      </c>
      <c r="B1672" s="133">
        <v>43196</v>
      </c>
      <c r="C1672" s="89">
        <f>LN('Historical Rates'!C1653/'Historical Rates'!C1652)</f>
        <v>-6.2564519681286196E-5</v>
      </c>
      <c r="E1672" s="89">
        <f>LN('Historical Rates'!E1653/'Historical Rates'!E1652)</f>
        <v>-2.8326823499207152E-3</v>
      </c>
      <c r="F1672" s="89">
        <f>LN('Historical Rates'!F1653/'Historical Rates'!F1652)</f>
        <v>-7.2202479734870201E-3</v>
      </c>
      <c r="G1672" s="89">
        <f>LN('Historical Rates'!G1653/'Historical Rates'!G1652)</f>
        <v>-2.6762506388571909E-3</v>
      </c>
      <c r="I1672" s="89">
        <f>LN('Historical Rates'!I1653/'Historical Rates'!I1652)</f>
        <v>-3.3500868852820854E-3</v>
      </c>
      <c r="K1672" s="10">
        <f t="shared" si="222"/>
        <v>-1.0662147318348839E-3</v>
      </c>
      <c r="L1672" s="7">
        <f t="shared" si="219"/>
        <v>-22030.576789485152</v>
      </c>
      <c r="N1672" s="7">
        <f t="shared" si="223"/>
        <v>-230288.85460437468</v>
      </c>
      <c r="O1672" s="7">
        <f t="shared" si="223"/>
        <v>4529.0449463292034</v>
      </c>
      <c r="P1672" s="7">
        <f t="shared" si="223"/>
        <v>-351949.97744146542</v>
      </c>
      <c r="R1672" s="7">
        <f t="shared" si="220"/>
        <v>0</v>
      </c>
      <c r="S1672" s="163">
        <f t="shared" si="221"/>
        <v>-599740.36388899607</v>
      </c>
    </row>
    <row r="1673" spans="1:19" ht="15.75" thickBot="1" x14ac:dyDescent="0.3">
      <c r="A1673" s="93">
        <v>140</v>
      </c>
      <c r="B1673" s="133">
        <v>43199</v>
      </c>
      <c r="C1673" s="89">
        <f>LN('Historical Rates'!C1654/'Historical Rates'!C1653)</f>
        <v>1.9689044566628547E-3</v>
      </c>
      <c r="E1673" s="89">
        <f>LN('Historical Rates'!E1654/'Historical Rates'!E1653)</f>
        <v>4.0042391261386956E-3</v>
      </c>
      <c r="F1673" s="89">
        <f>LN('Historical Rates'!F1654/'Historical Rates'!F1653)</f>
        <v>-2.3832475368098148E-2</v>
      </c>
      <c r="G1673" s="89">
        <f>LN('Historical Rates'!G1654/'Historical Rates'!G1653)</f>
        <v>4.2665769908700772E-3</v>
      </c>
      <c r="I1673" s="89">
        <f>LN('Historical Rates'!I1654/'Historical Rates'!I1653)</f>
        <v>3.3500868852820269E-3</v>
      </c>
      <c r="K1673" s="10">
        <f t="shared" si="222"/>
        <v>2.8353605627350204E-3</v>
      </c>
      <c r="L1673" s="7">
        <f t="shared" si="219"/>
        <v>693301.90728923434</v>
      </c>
      <c r="N1673" s="7">
        <f t="shared" si="223"/>
        <v>325533.02065313188</v>
      </c>
      <c r="O1673" s="7">
        <f t="shared" si="223"/>
        <v>14949.396824146925</v>
      </c>
      <c r="P1673" s="7">
        <f t="shared" si="223"/>
        <v>561091.57112811366</v>
      </c>
      <c r="R1673" s="7">
        <f t="shared" si="220"/>
        <v>0</v>
      </c>
      <c r="S1673" s="163">
        <f t="shared" si="221"/>
        <v>1594875.8958946269</v>
      </c>
    </row>
    <row r="1674" spans="1:19" ht="15.75" thickBot="1" x14ac:dyDescent="0.3">
      <c r="A1674" s="93">
        <v>141</v>
      </c>
      <c r="B1674" s="133">
        <v>43200</v>
      </c>
      <c r="C1674" s="89">
        <f>LN('Historical Rates'!C1655/'Historical Rates'!C1654)</f>
        <v>1.5736160915123164E-2</v>
      </c>
      <c r="E1674" s="89">
        <f>LN('Historical Rates'!E1655/'Historical Rates'!E1654)</f>
        <v>2.0133470822935467E-2</v>
      </c>
      <c r="F1674" s="89">
        <f>LN('Historical Rates'!F1655/'Historical Rates'!F1654)</f>
        <v>-3.3965529155630149E-2</v>
      </c>
      <c r="G1674" s="89">
        <f>LN('Historical Rates'!G1655/'Historical Rates'!G1654)</f>
        <v>2.0124150578675105E-2</v>
      </c>
      <c r="I1674" s="89">
        <f>LN('Historical Rates'!I1655/'Historical Rates'!I1654)</f>
        <v>1.6584128015535261E-2</v>
      </c>
      <c r="K1674" s="10">
        <f t="shared" si="222"/>
        <v>1.7503632490051151E-2</v>
      </c>
      <c r="L1674" s="7">
        <f t="shared" si="219"/>
        <v>5541107.0552182468</v>
      </c>
      <c r="N1674" s="7">
        <f t="shared" si="223"/>
        <v>1636792.7505723252</v>
      </c>
      <c r="O1674" s="7">
        <f t="shared" si="223"/>
        <v>21305.557473452125</v>
      </c>
      <c r="P1674" s="7">
        <f t="shared" si="223"/>
        <v>2646498.8889149036</v>
      </c>
      <c r="R1674" s="7">
        <f t="shared" si="220"/>
        <v>0</v>
      </c>
      <c r="S1674" s="163">
        <f t="shared" si="221"/>
        <v>9845704.252178926</v>
      </c>
    </row>
    <row r="1675" spans="1:19" ht="15.75" thickBot="1" x14ac:dyDescent="0.3">
      <c r="A1675" s="93">
        <v>142</v>
      </c>
      <c r="B1675" s="133">
        <v>43201</v>
      </c>
      <c r="C1675" s="89">
        <f>LN('Historical Rates'!C1656/'Historical Rates'!C1655)</f>
        <v>1.67927755677162E-2</v>
      </c>
      <c r="E1675" s="89">
        <f>LN('Historical Rates'!E1656/'Historical Rates'!E1655)</f>
        <v>2.1397921517555072E-2</v>
      </c>
      <c r="F1675" s="89">
        <f>LN('Historical Rates'!F1656/'Historical Rates'!F1655)</f>
        <v>-1.1583141089630647E-2</v>
      </c>
      <c r="G1675" s="89">
        <f>LN('Historical Rates'!G1656/'Historical Rates'!G1655)</f>
        <v>1.5222503207200935E-2</v>
      </c>
      <c r="I1675" s="89">
        <f>LN('Historical Rates'!I1656/'Historical Rates'!I1655)</f>
        <v>1.6313575491523787E-2</v>
      </c>
      <c r="K1675" s="10">
        <f t="shared" si="222"/>
        <v>1.7176889593652152E-2</v>
      </c>
      <c r="L1675" s="7">
        <f t="shared" si="219"/>
        <v>5913168.254751578</v>
      </c>
      <c r="N1675" s="7">
        <f t="shared" si="223"/>
        <v>1739588.9226089835</v>
      </c>
      <c r="O1675" s="7">
        <f t="shared" si="223"/>
        <v>7265.7569112926158</v>
      </c>
      <c r="P1675" s="7">
        <f t="shared" si="223"/>
        <v>2001890.1004970081</v>
      </c>
      <c r="R1675" s="7">
        <f t="shared" si="220"/>
        <v>0</v>
      </c>
      <c r="S1675" s="163">
        <f t="shared" si="221"/>
        <v>9661913.0347688626</v>
      </c>
    </row>
    <row r="1676" spans="1:19" ht="15.75" thickBot="1" x14ac:dyDescent="0.3">
      <c r="A1676" s="93">
        <v>143</v>
      </c>
      <c r="B1676" s="133">
        <v>43202</v>
      </c>
      <c r="C1676" s="89">
        <f>LN('Historical Rates'!C1657/'Historical Rates'!C1656)</f>
        <v>-3.8456344991102979E-3</v>
      </c>
      <c r="E1676" s="89">
        <f>LN('Historical Rates'!E1657/'Historical Rates'!E1656)</f>
        <v>-7.0818875443489637E-3</v>
      </c>
      <c r="F1676" s="89">
        <f>LN('Historical Rates'!F1657/'Historical Rates'!F1656)</f>
        <v>3.2476588677908182E-2</v>
      </c>
      <c r="G1676" s="89">
        <f>LN('Historical Rates'!G1657/'Historical Rates'!G1656)</f>
        <v>-8.8370099225878879E-3</v>
      </c>
      <c r="I1676" s="89">
        <f>LN('Historical Rates'!I1657/'Historical Rates'!I1656)</f>
        <v>-3.2414939241709557E-3</v>
      </c>
      <c r="K1676" s="10">
        <f t="shared" si="222"/>
        <v>-5.5332022783038896E-3</v>
      </c>
      <c r="L1676" s="7">
        <f t="shared" si="219"/>
        <v>-1354146.832238591</v>
      </c>
      <c r="N1676" s="7">
        <f t="shared" si="223"/>
        <v>-575736.90571791702</v>
      </c>
      <c r="O1676" s="7">
        <f t="shared" si="223"/>
        <v>-20371.589779991464</v>
      </c>
      <c r="P1676" s="7">
        <f t="shared" si="223"/>
        <v>-1162142.8119426514</v>
      </c>
      <c r="R1676" s="7">
        <f t="shared" si="220"/>
        <v>0</v>
      </c>
      <c r="S1676" s="163">
        <f t="shared" si="221"/>
        <v>-3112398.1396791507</v>
      </c>
    </row>
    <row r="1677" spans="1:19" ht="15.75" thickBot="1" x14ac:dyDescent="0.3">
      <c r="A1677" s="93">
        <v>144</v>
      </c>
      <c r="B1677" s="133">
        <v>43203</v>
      </c>
      <c r="C1677" s="89">
        <f>LN('Historical Rates'!C1658/'Historical Rates'!C1657)</f>
        <v>-7.0635093499885754E-3</v>
      </c>
      <c r="E1677" s="89">
        <f>LN('Historical Rates'!E1658/'Historical Rates'!E1657)</f>
        <v>-7.2314747170873417E-3</v>
      </c>
      <c r="F1677" s="89">
        <f>LN('Historical Rates'!F1658/'Historical Rates'!F1657)</f>
        <v>0</v>
      </c>
      <c r="G1677" s="89">
        <f>LN('Historical Rates'!G1658/'Historical Rates'!G1657)</f>
        <v>-6.0329357700172996E-3</v>
      </c>
      <c r="I1677" s="89">
        <f>LN('Historical Rates'!I1658/'Historical Rates'!I1657)</f>
        <v>-1.3072081567352775E-2</v>
      </c>
      <c r="K1677" s="10">
        <f t="shared" si="222"/>
        <v>-6.8774385320804895E-3</v>
      </c>
      <c r="L1677" s="7">
        <f t="shared" si="219"/>
        <v>-2487243.3438454964</v>
      </c>
      <c r="N1677" s="7">
        <f t="shared" si="223"/>
        <v>-587897.90875957184</v>
      </c>
      <c r="O1677" s="7">
        <f t="shared" si="223"/>
        <v>0</v>
      </c>
      <c r="P1677" s="7">
        <f t="shared" si="223"/>
        <v>-793382.94303783285</v>
      </c>
      <c r="R1677" s="7">
        <f t="shared" si="220"/>
        <v>0</v>
      </c>
      <c r="S1677" s="163">
        <f t="shared" si="221"/>
        <v>-3868524.1956429016</v>
      </c>
    </row>
    <row r="1678" spans="1:19" ht="15.75" thickBot="1" x14ac:dyDescent="0.3">
      <c r="A1678" s="93">
        <v>145</v>
      </c>
      <c r="B1678" s="133">
        <v>43206</v>
      </c>
      <c r="C1678" s="89">
        <f>LN('Historical Rates'!C1659/'Historical Rates'!C1658)</f>
        <v>8.3066306537480806E-3</v>
      </c>
      <c r="E1678" s="89">
        <f>LN('Historical Rates'!E1659/'Historical Rates'!E1658)</f>
        <v>1.049684386741761E-2</v>
      </c>
      <c r="F1678" s="89">
        <f>LN('Historical Rates'!F1659/'Historical Rates'!F1658)</f>
        <v>3.7523496185503718E-3</v>
      </c>
      <c r="G1678" s="89">
        <f>LN('Historical Rates'!G1659/'Historical Rates'!G1658)</f>
        <v>9.7633046807387349E-3</v>
      </c>
      <c r="I1678" s="89">
        <f>LN('Historical Rates'!I1659/'Historical Rates'!I1658)</f>
        <v>1.3072081567352701E-2</v>
      </c>
      <c r="K1678" s="10">
        <f t="shared" si="222"/>
        <v>8.9955410350381574E-3</v>
      </c>
      <c r="L1678" s="7">
        <f t="shared" si="219"/>
        <v>2924978.3329516361</v>
      </c>
      <c r="N1678" s="7">
        <f t="shared" si="223"/>
        <v>853362.94458014844</v>
      </c>
      <c r="O1678" s="7">
        <f t="shared" si="223"/>
        <v>-2353.7363452280915</v>
      </c>
      <c r="P1678" s="7">
        <f t="shared" si="223"/>
        <v>1283958.5397007028</v>
      </c>
      <c r="R1678" s="7">
        <f t="shared" si="220"/>
        <v>0</v>
      </c>
      <c r="S1678" s="163">
        <f t="shared" si="221"/>
        <v>5059946.080887259</v>
      </c>
    </row>
    <row r="1679" spans="1:19" ht="15.75" thickBot="1" x14ac:dyDescent="0.3">
      <c r="A1679" s="93">
        <v>146</v>
      </c>
      <c r="B1679" s="133">
        <v>43207</v>
      </c>
      <c r="C1679" s="89">
        <f>LN('Historical Rates'!C1660/'Historical Rates'!C1659)</f>
        <v>-5.7738635501096841E-3</v>
      </c>
      <c r="E1679" s="89">
        <f>LN('Historical Rates'!E1660/'Historical Rates'!E1659)</f>
        <v>-4.9636429805218554E-3</v>
      </c>
      <c r="F1679" s="89">
        <f>LN('Historical Rates'!F1660/'Historical Rates'!F1659)</f>
        <v>0</v>
      </c>
      <c r="G1679" s="89">
        <f>LN('Historical Rates'!G1660/'Historical Rates'!G1659)</f>
        <v>-7.8557752326176948E-3</v>
      </c>
      <c r="I1679" s="89">
        <f>LN('Historical Rates'!I1660/'Historical Rates'!I1659)</f>
        <v>-3.2520353863773432E-3</v>
      </c>
      <c r="K1679" s="10">
        <f t="shared" si="222"/>
        <v>-6.168513842413308E-3</v>
      </c>
      <c r="L1679" s="7">
        <f t="shared" si="219"/>
        <v>-2033125.8828595828</v>
      </c>
      <c r="N1679" s="7">
        <f t="shared" si="223"/>
        <v>-403529.76982449734</v>
      </c>
      <c r="O1679" s="7">
        <f t="shared" si="223"/>
        <v>0</v>
      </c>
      <c r="P1679" s="7">
        <f t="shared" si="223"/>
        <v>-1033102.0106120026</v>
      </c>
      <c r="R1679" s="7">
        <f t="shared" si="220"/>
        <v>0</v>
      </c>
      <c r="S1679" s="163">
        <f t="shared" si="221"/>
        <v>-3469757.6632960825</v>
      </c>
    </row>
    <row r="1680" spans="1:19" ht="15.75" thickBot="1" x14ac:dyDescent="0.3">
      <c r="A1680" s="93">
        <v>147</v>
      </c>
      <c r="B1680" s="133">
        <v>43208</v>
      </c>
      <c r="C1680" s="89">
        <f>LN('Historical Rates'!C1661/'Historical Rates'!C1660)</f>
        <v>-7.6220677785735413E-4</v>
      </c>
      <c r="E1680" s="89">
        <f>LN('Historical Rates'!E1661/'Historical Rates'!E1660)</f>
        <v>-1.2571021756812202E-3</v>
      </c>
      <c r="F1680" s="89">
        <f>LN('Historical Rates'!F1661/'Historical Rates'!F1660)</f>
        <v>-3.7523496185503527E-3</v>
      </c>
      <c r="G1680" s="89">
        <f>LN('Historical Rates'!G1661/'Historical Rates'!G1660)</f>
        <v>-6.9727698328814905E-3</v>
      </c>
      <c r="I1680" s="89">
        <f>LN('Historical Rates'!I1661/'Historical Rates'!I1660)</f>
        <v>-3.2626456348162714E-3</v>
      </c>
      <c r="K1680" s="10">
        <f t="shared" si="222"/>
        <v>-2.2848505999738125E-3</v>
      </c>
      <c r="L1680" s="7">
        <f t="shared" si="219"/>
        <v>-268392.61349072796</v>
      </c>
      <c r="N1680" s="7">
        <f t="shared" si="223"/>
        <v>-102198.75877236937</v>
      </c>
      <c r="O1680" s="7">
        <f t="shared" si="223"/>
        <v>2353.7363452280797</v>
      </c>
      <c r="P1680" s="7">
        <f t="shared" si="223"/>
        <v>-916979.20581724867</v>
      </c>
      <c r="R1680" s="7">
        <f t="shared" si="220"/>
        <v>0</v>
      </c>
      <c r="S1680" s="163">
        <f t="shared" si="221"/>
        <v>-1285216.8417351178</v>
      </c>
    </row>
    <row r="1681" spans="1:19" ht="15.75" thickBot="1" x14ac:dyDescent="0.3">
      <c r="A1681" s="93">
        <v>148</v>
      </c>
      <c r="B1681" s="133">
        <v>43209</v>
      </c>
      <c r="C1681" s="89">
        <f>LN('Historical Rates'!C1662/'Historical Rates'!C1661)</f>
        <v>-6.3641863369100536E-3</v>
      </c>
      <c r="E1681" s="89">
        <f>LN('Historical Rates'!E1662/'Historical Rates'!E1661)</f>
        <v>-6.185229645010921E-3</v>
      </c>
      <c r="F1681" s="89">
        <f>LN('Historical Rates'!F1662/'Historical Rates'!F1661)</f>
        <v>1.8779348242001143E-3</v>
      </c>
      <c r="G1681" s="89">
        <f>LN('Historical Rates'!G1662/'Historical Rates'!G1661)</f>
        <v>-6.9919995693524042E-3</v>
      </c>
      <c r="I1681" s="89">
        <f>LN('Historical Rates'!I1662/'Historical Rates'!I1661)</f>
        <v>-9.8522964430117071E-3</v>
      </c>
      <c r="K1681" s="10">
        <f t="shared" si="222"/>
        <v>-6.5147628977381862E-3</v>
      </c>
      <c r="L1681" s="7">
        <f t="shared" si="219"/>
        <v>-2240993.7215553606</v>
      </c>
      <c r="N1681" s="7">
        <f t="shared" si="223"/>
        <v>-502841.22060295806</v>
      </c>
      <c r="O1681" s="7">
        <f t="shared" si="223"/>
        <v>-1177.9721771760057</v>
      </c>
      <c r="P1681" s="7">
        <f t="shared" si="223"/>
        <v>-919508.0815581372</v>
      </c>
      <c r="R1681" s="7">
        <f t="shared" si="220"/>
        <v>0</v>
      </c>
      <c r="S1681" s="163">
        <f t="shared" si="221"/>
        <v>-3664520.9958936316</v>
      </c>
    </row>
    <row r="1682" spans="1:19" ht="15.75" thickBot="1" x14ac:dyDescent="0.3">
      <c r="A1682" s="93">
        <v>149</v>
      </c>
      <c r="B1682" s="133">
        <v>43210</v>
      </c>
      <c r="C1682" s="89">
        <f>LN('Historical Rates'!C1663/'Historical Rates'!C1662)</f>
        <v>1.1657158200859199E-3</v>
      </c>
      <c r="E1682" s="89">
        <f>LN('Historical Rates'!E1663/'Historical Rates'!E1662)</f>
        <v>-4.2029930435377198E-3</v>
      </c>
      <c r="F1682" s="89">
        <f>LN('Historical Rates'!F1663/'Historical Rates'!F1662)</f>
        <v>-3.7594029239058128E-3</v>
      </c>
      <c r="G1682" s="89">
        <f>LN('Historical Rates'!G1663/'Historical Rates'!G1662)</f>
        <v>-4.1710175173383006E-3</v>
      </c>
      <c r="I1682" s="89">
        <f>LN('Historical Rates'!I1663/'Historical Rates'!I1662)</f>
        <v>0</v>
      </c>
      <c r="K1682" s="10">
        <f t="shared" si="222"/>
        <v>-8.4868167893758205E-4</v>
      </c>
      <c r="L1682" s="7">
        <f t="shared" si="219"/>
        <v>410478.5271260083</v>
      </c>
      <c r="N1682" s="7">
        <f t="shared" si="223"/>
        <v>-341691.13735380425</v>
      </c>
      <c r="O1682" s="7">
        <f t="shared" si="223"/>
        <v>2358.1606720783993</v>
      </c>
      <c r="P1682" s="7">
        <f t="shared" si="223"/>
        <v>-548524.6784516531</v>
      </c>
      <c r="R1682" s="7">
        <f t="shared" si="220"/>
        <v>0</v>
      </c>
      <c r="S1682" s="163">
        <f t="shared" si="221"/>
        <v>-477379.12800737063</v>
      </c>
    </row>
    <row r="1683" spans="1:19" ht="15.75" thickBot="1" x14ac:dyDescent="0.3">
      <c r="A1683" s="93">
        <v>150</v>
      </c>
      <c r="B1683" s="133">
        <v>43213</v>
      </c>
      <c r="C1683" s="89">
        <f>LN('Historical Rates'!C1664/'Historical Rates'!C1663)</f>
        <v>1.0724847432875516E-3</v>
      </c>
      <c r="E1683" s="89">
        <f>LN('Historical Rates'!E1664/'Historical Rates'!E1663)</f>
        <v>-4.7965317171881064E-3</v>
      </c>
      <c r="F1683" s="89">
        <f>LN('Historical Rates'!F1664/'Historical Rates'!F1663)</f>
        <v>-9.46080850422896E-3</v>
      </c>
      <c r="G1683" s="89">
        <f>LN('Historical Rates'!G1664/'Historical Rates'!G1663)</f>
        <v>-2.0023018210412421E-3</v>
      </c>
      <c r="I1683" s="89">
        <f>LN('Historical Rates'!I1664/'Historical Rates'!I1663)</f>
        <v>-3.3057881344994329E-3</v>
      </c>
      <c r="K1683" s="10">
        <f t="shared" si="222"/>
        <v>-4.7943557455473284E-4</v>
      </c>
      <c r="L1683" s="7">
        <f t="shared" si="219"/>
        <v>377649.46670908324</v>
      </c>
      <c r="N1683" s="7">
        <f t="shared" si="223"/>
        <v>-389944.10907234979</v>
      </c>
      <c r="O1683" s="7">
        <f t="shared" si="223"/>
        <v>5934.4813504476997</v>
      </c>
      <c r="P1683" s="7">
        <f t="shared" si="223"/>
        <v>-263319.91126488609</v>
      </c>
      <c r="R1683" s="7">
        <f t="shared" si="220"/>
        <v>0</v>
      </c>
      <c r="S1683" s="163">
        <f t="shared" si="221"/>
        <v>-269680.07227770495</v>
      </c>
    </row>
    <row r="1684" spans="1:19" ht="15.75" thickBot="1" x14ac:dyDescent="0.3">
      <c r="A1684" s="93">
        <v>151</v>
      </c>
      <c r="B1684" s="133">
        <v>43214</v>
      </c>
      <c r="C1684" s="89">
        <f>LN('Historical Rates'!C1665/'Historical Rates'!C1664)</f>
        <v>-2.2075064152103467E-3</v>
      </c>
      <c r="E1684" s="89">
        <f>LN('Historical Rates'!E1665/'Historical Rates'!E1664)</f>
        <v>-3.7633643694201992E-3</v>
      </c>
      <c r="F1684" s="89">
        <f>LN('Historical Rates'!F1665/'Historical Rates'!F1664)</f>
        <v>5.6872191205895144E-3</v>
      </c>
      <c r="G1684" s="89">
        <f>LN('Historical Rates'!G1665/'Historical Rates'!G1664)</f>
        <v>-2.6359948165417513E-3</v>
      </c>
      <c r="I1684" s="89">
        <f>LN('Historical Rates'!I1665/'Historical Rates'!I1664)</f>
        <v>-9.9834439841831497E-3</v>
      </c>
      <c r="K1684" s="10">
        <f t="shared" si="222"/>
        <v>-2.5484564810580312E-3</v>
      </c>
      <c r="L1684" s="7">
        <f t="shared" si="219"/>
        <v>-777319.79469058791</v>
      </c>
      <c r="N1684" s="7">
        <f t="shared" si="223"/>
        <v>-305950.60195046215</v>
      </c>
      <c r="O1684" s="7">
        <f t="shared" si="223"/>
        <v>-3567.4219377721847</v>
      </c>
      <c r="P1684" s="7">
        <f t="shared" si="223"/>
        <v>-346655.99056665739</v>
      </c>
      <c r="R1684" s="7">
        <f t="shared" si="220"/>
        <v>0</v>
      </c>
      <c r="S1684" s="163">
        <f t="shared" si="221"/>
        <v>-1433493.8091454795</v>
      </c>
    </row>
    <row r="1685" spans="1:19" ht="15.75" thickBot="1" x14ac:dyDescent="0.3">
      <c r="A1685" s="93">
        <v>152</v>
      </c>
      <c r="B1685" s="133">
        <v>43215</v>
      </c>
      <c r="C1685" s="89">
        <f>LN('Historical Rates'!C1666/'Historical Rates'!C1665)</f>
        <v>1.4722122644348524E-3</v>
      </c>
      <c r="E1685" s="89">
        <f>LN('Historical Rates'!E1666/'Historical Rates'!E1665)</f>
        <v>9.798380282713137E-4</v>
      </c>
      <c r="F1685" s="89">
        <f>LN('Historical Rates'!F1666/'Historical Rates'!F1665)</f>
        <v>0</v>
      </c>
      <c r="G1685" s="89">
        <f>LN('Historical Rates'!G1666/'Historical Rates'!G1665)</f>
        <v>-3.5154701709852088E-3</v>
      </c>
      <c r="I1685" s="89">
        <f>LN('Historical Rates'!I1666/'Historical Rates'!I1665)</f>
        <v>0</v>
      </c>
      <c r="K1685" s="10">
        <f t="shared" si="222"/>
        <v>2.4133059745462158E-4</v>
      </c>
      <c r="L1685" s="7">
        <f t="shared" si="219"/>
        <v>518403.80949580186</v>
      </c>
      <c r="N1685" s="7">
        <f t="shared" si="223"/>
        <v>79657.988208499766</v>
      </c>
      <c r="O1685" s="7">
        <f t="shared" si="223"/>
        <v>0</v>
      </c>
      <c r="P1685" s="7">
        <f t="shared" si="223"/>
        <v>-462314.56404349557</v>
      </c>
      <c r="R1685" s="7">
        <f t="shared" si="220"/>
        <v>0</v>
      </c>
      <c r="S1685" s="163">
        <f t="shared" si="221"/>
        <v>135747.23366080609</v>
      </c>
    </row>
    <row r="1686" spans="1:19" ht="15.75" thickBot="1" x14ac:dyDescent="0.3">
      <c r="A1686" s="93">
        <v>153</v>
      </c>
      <c r="B1686" s="133">
        <v>43216</v>
      </c>
      <c r="C1686" s="89">
        <f>LN('Historical Rates'!C1667/'Historical Rates'!C1666)</f>
        <v>5.0137677637025367E-3</v>
      </c>
      <c r="E1686" s="89">
        <f>LN('Historical Rates'!E1667/'Historical Rates'!E1666)</f>
        <v>2.7334411963922996E-3</v>
      </c>
      <c r="F1686" s="89">
        <f>LN('Historical Rates'!F1667/'Historical Rates'!F1666)</f>
        <v>-1.1406967793376365E-2</v>
      </c>
      <c r="G1686" s="89">
        <f>LN('Historical Rates'!G1667/'Historical Rates'!G1666)</f>
        <v>3.1854817175866338E-3</v>
      </c>
      <c r="I1686" s="89">
        <f>LN('Historical Rates'!I1667/'Historical Rates'!I1666)</f>
        <v>3.3389012655146303E-3</v>
      </c>
      <c r="K1686" s="10">
        <f t="shared" si="222"/>
        <v>4.291187126112584E-3</v>
      </c>
      <c r="L1686" s="7">
        <f t="shared" si="219"/>
        <v>1765476.6037616166</v>
      </c>
      <c r="N1686" s="7">
        <f t="shared" si="223"/>
        <v>222220.83682034203</v>
      </c>
      <c r="O1686" s="7">
        <f t="shared" si="223"/>
        <v>7155.2486877511928</v>
      </c>
      <c r="P1686" s="7">
        <f t="shared" si="223"/>
        <v>418918.24419089529</v>
      </c>
      <c r="R1686" s="7">
        <f t="shared" si="220"/>
        <v>0</v>
      </c>
      <c r="S1686" s="163">
        <f t="shared" si="221"/>
        <v>2413770.9334606053</v>
      </c>
    </row>
    <row r="1687" spans="1:19" ht="15.75" thickBot="1" x14ac:dyDescent="0.3">
      <c r="A1687" s="93">
        <v>154</v>
      </c>
      <c r="B1687" s="133">
        <v>43217</v>
      </c>
      <c r="C1687" s="89">
        <f>LN('Historical Rates'!C1668/'Historical Rates'!C1667)</f>
        <v>-2.0452714060728884E-3</v>
      </c>
      <c r="E1687" s="89">
        <f>LN('Historical Rates'!E1668/'Historical Rates'!E1667)</f>
        <v>-6.0788933739578032E-3</v>
      </c>
      <c r="F1687" s="89">
        <f>LN('Historical Rates'!F1668/'Historical Rates'!F1667)</f>
        <v>9.5148196413384883E-3</v>
      </c>
      <c r="G1687" s="89">
        <f>LN('Historical Rates'!G1668/'Historical Rates'!G1667)</f>
        <v>-5.8981242876095293E-3</v>
      </c>
      <c r="I1687" s="89">
        <f>LN('Historical Rates'!I1668/'Historical Rates'!I1667)</f>
        <v>0</v>
      </c>
      <c r="K1687" s="10">
        <f t="shared" si="222"/>
        <v>-3.5484969727178463E-3</v>
      </c>
      <c r="L1687" s="7">
        <f t="shared" si="219"/>
        <v>-720192.67463991384</v>
      </c>
      <c r="N1687" s="7">
        <f t="shared" si="223"/>
        <v>-494196.39035419817</v>
      </c>
      <c r="O1687" s="7">
        <f t="shared" si="223"/>
        <v>-5968.3609164223935</v>
      </c>
      <c r="P1687" s="7">
        <f t="shared" si="223"/>
        <v>-775654.07358765078</v>
      </c>
      <c r="R1687" s="7">
        <f t="shared" si="220"/>
        <v>0</v>
      </c>
      <c r="S1687" s="163">
        <f t="shared" si="221"/>
        <v>-1996011.4994981852</v>
      </c>
    </row>
    <row r="1688" spans="1:19" ht="15.75" thickBot="1" x14ac:dyDescent="0.3">
      <c r="A1688" s="93">
        <v>155</v>
      </c>
      <c r="B1688" s="133">
        <v>43222</v>
      </c>
      <c r="C1688" s="89">
        <f>LN('Historical Rates'!C1669/'Historical Rates'!C1668)</f>
        <v>8.3379461810674464E-3</v>
      </c>
      <c r="E1688" s="89">
        <f>LN('Historical Rates'!E1669/'Historical Rates'!E1668)</f>
        <v>-2.2702057979454796E-3</v>
      </c>
      <c r="F1688" s="89">
        <f>LN('Historical Rates'!F1669/'Historical Rates'!F1668)</f>
        <v>-1.9121041446778512E-2</v>
      </c>
      <c r="G1688" s="89">
        <f>LN('Historical Rates'!G1669/'Historical Rates'!G1668)</f>
        <v>9.6533839587942835E-4</v>
      </c>
      <c r="I1688" s="89">
        <f>LN('Historical Rates'!I1669/'Historical Rates'!I1668)</f>
        <v>0</v>
      </c>
      <c r="K1688" s="10">
        <f t="shared" si="222"/>
        <v>5.1385149947287814E-3</v>
      </c>
      <c r="L1688" s="7">
        <f t="shared" si="219"/>
        <v>2936005.3356814096</v>
      </c>
      <c r="N1688" s="7">
        <f t="shared" si="223"/>
        <v>-184561.14323574185</v>
      </c>
      <c r="O1688" s="7">
        <f t="shared" si="223"/>
        <v>11994.055668320758</v>
      </c>
      <c r="P1688" s="7">
        <f t="shared" si="223"/>
        <v>126950.30193368779</v>
      </c>
      <c r="R1688" s="7">
        <f t="shared" si="220"/>
        <v>0</v>
      </c>
      <c r="S1688" s="163">
        <f t="shared" si="221"/>
        <v>2890388.5500476765</v>
      </c>
    </row>
    <row r="1689" spans="1:19" ht="15.75" thickBot="1" x14ac:dyDescent="0.3">
      <c r="A1689" s="93">
        <v>156</v>
      </c>
      <c r="B1689" s="133">
        <v>43223</v>
      </c>
      <c r="C1689" s="89">
        <f>LN('Historical Rates'!C1670/'Historical Rates'!C1669)</f>
        <v>2.209744962381353E-3</v>
      </c>
      <c r="E1689" s="89">
        <f>LN('Historical Rates'!E1670/'Historical Rates'!E1669)</f>
        <v>1.4636118490403765E-3</v>
      </c>
      <c r="F1689" s="89">
        <f>LN('Historical Rates'!F1670/'Historical Rates'!F1669)</f>
        <v>7.6923456231556449E-3</v>
      </c>
      <c r="G1689" s="89">
        <f>LN('Historical Rates'!G1670/'Historical Rates'!G1669)</f>
        <v>3.0147724075189609E-4</v>
      </c>
      <c r="I1689" s="89">
        <f>LN('Historical Rates'!I1670/'Historical Rates'!I1669)</f>
        <v>6.6445427186685108E-3</v>
      </c>
      <c r="K1689" s="10">
        <f t="shared" si="222"/>
        <v>1.6567565145751142E-3</v>
      </c>
      <c r="L1689" s="7">
        <f t="shared" si="219"/>
        <v>778108.04473388672</v>
      </c>
      <c r="N1689" s="7">
        <f t="shared" si="223"/>
        <v>118987.39592539669</v>
      </c>
      <c r="O1689" s="7">
        <f t="shared" si="223"/>
        <v>-4825.1776390368414</v>
      </c>
      <c r="P1689" s="7">
        <f t="shared" si="223"/>
        <v>39646.850164622047</v>
      </c>
      <c r="R1689" s="7">
        <f t="shared" si="220"/>
        <v>0</v>
      </c>
      <c r="S1689" s="163">
        <f t="shared" si="221"/>
        <v>931917.11318486871</v>
      </c>
    </row>
    <row r="1690" spans="1:19" ht="15.75" thickBot="1" x14ac:dyDescent="0.3">
      <c r="A1690" s="93">
        <v>157</v>
      </c>
      <c r="B1690" s="133">
        <v>43224</v>
      </c>
      <c r="C1690" s="89">
        <f>LN('Historical Rates'!C1671/'Historical Rates'!C1670)</f>
        <v>-5.6703761860981625E-3</v>
      </c>
      <c r="E1690" s="89">
        <f>LN('Historical Rates'!E1671/'Historical Rates'!E1670)</f>
        <v>-8.432457760694366E-3</v>
      </c>
      <c r="F1690" s="89">
        <f>LN('Historical Rates'!F1671/'Historical Rates'!F1670)</f>
        <v>7.6336248550712051E-3</v>
      </c>
      <c r="G1690" s="89">
        <f>LN('Historical Rates'!G1671/'Historical Rates'!G1670)</f>
        <v>-8.4759096803099839E-3</v>
      </c>
      <c r="I1690" s="89">
        <f>LN('Historical Rates'!I1671/'Historical Rates'!I1670)</f>
        <v>-3.3167526259940379E-3</v>
      </c>
      <c r="K1690" s="10">
        <f t="shared" si="222"/>
        <v>-6.7585731681068465E-3</v>
      </c>
      <c r="L1690" s="7">
        <f t="shared" si="219"/>
        <v>-1996685.3198821743</v>
      </c>
      <c r="N1690" s="7">
        <f t="shared" si="223"/>
        <v>-685534.34495203046</v>
      </c>
      <c r="O1690" s="7">
        <f t="shared" si="223"/>
        <v>-4788.3438628405147</v>
      </c>
      <c r="P1690" s="7">
        <f t="shared" si="223"/>
        <v>-1114655.0242599233</v>
      </c>
      <c r="R1690" s="7">
        <f t="shared" si="220"/>
        <v>0</v>
      </c>
      <c r="S1690" s="163">
        <f t="shared" si="221"/>
        <v>-3801663.0329569681</v>
      </c>
    </row>
    <row r="1691" spans="1:19" ht="15.75" thickBot="1" x14ac:dyDescent="0.3">
      <c r="A1691" s="93">
        <v>158</v>
      </c>
      <c r="B1691" s="133">
        <v>43230</v>
      </c>
      <c r="C1691" s="89">
        <f>LN('Historical Rates'!C1672/'Historical Rates'!C1671)</f>
        <v>-3.7167968696134404E-3</v>
      </c>
      <c r="E1691" s="89">
        <f>LN('Historical Rates'!E1672/'Historical Rates'!E1671)</f>
        <v>-1.0429542391496542E-2</v>
      </c>
      <c r="F1691" s="89">
        <f>LN('Historical Rates'!F1672/'Historical Rates'!F1671)</f>
        <v>0</v>
      </c>
      <c r="G1691" s="89">
        <f>LN('Historical Rates'!G1672/'Historical Rates'!G1671)</f>
        <v>-6.802228555705986E-3</v>
      </c>
      <c r="I1691" s="89">
        <f>LN('Historical Rates'!I1672/'Historical Rates'!I1671)</f>
        <v>-6.6666913581891222E-3</v>
      </c>
      <c r="K1691" s="10">
        <f t="shared" si="222"/>
        <v>-5.4244452770525137E-3</v>
      </c>
      <c r="L1691" s="7">
        <f t="shared" si="219"/>
        <v>-1308779.7886735662</v>
      </c>
      <c r="N1691" s="7">
        <f t="shared" si="223"/>
        <v>-847891.52989664872</v>
      </c>
      <c r="O1691" s="7">
        <f t="shared" si="223"/>
        <v>0</v>
      </c>
      <c r="P1691" s="7">
        <f t="shared" si="223"/>
        <v>-894551.56104314479</v>
      </c>
      <c r="R1691" s="7">
        <f t="shared" si="220"/>
        <v>0</v>
      </c>
      <c r="S1691" s="163">
        <f t="shared" si="221"/>
        <v>-3051222.8796133595</v>
      </c>
    </row>
    <row r="1692" spans="1:19" ht="15.75" thickBot="1" x14ac:dyDescent="0.3">
      <c r="A1692" s="93">
        <v>159</v>
      </c>
      <c r="B1692" s="133">
        <v>43231</v>
      </c>
      <c r="C1692" s="89">
        <f>LN('Historical Rates'!C1673/'Historical Rates'!C1672)</f>
        <v>-3.7612997877948693E-3</v>
      </c>
      <c r="E1692" s="89">
        <f>LN('Historical Rates'!E1673/'Historical Rates'!E1672)</f>
        <v>8.4762093304490945E-4</v>
      </c>
      <c r="F1692" s="89">
        <f>LN('Historical Rates'!F1673/'Historical Rates'!F1672)</f>
        <v>5.6872191205895144E-3</v>
      </c>
      <c r="G1692" s="89">
        <f>LN('Historical Rates'!G1673/'Historical Rates'!G1672)</f>
        <v>-1.3782755363379721E-3</v>
      </c>
      <c r="I1692" s="89">
        <f>LN('Historical Rates'!I1673/'Historical Rates'!I1672)</f>
        <v>0</v>
      </c>
      <c r="K1692" s="10">
        <f t="shared" si="222"/>
        <v>-2.5606699057403649E-3</v>
      </c>
      <c r="L1692" s="7">
        <f t="shared" si="219"/>
        <v>-1324450.4109583148</v>
      </c>
      <c r="N1692" s="7">
        <f t="shared" si="223"/>
        <v>68909.122060603448</v>
      </c>
      <c r="O1692" s="7">
        <f t="shared" si="223"/>
        <v>-3567.4219377721847</v>
      </c>
      <c r="P1692" s="7">
        <f t="shared" si="223"/>
        <v>-181255.08757633137</v>
      </c>
      <c r="R1692" s="7">
        <f t="shared" si="220"/>
        <v>0</v>
      </c>
      <c r="S1692" s="163">
        <f t="shared" si="221"/>
        <v>-1440363.7984118147</v>
      </c>
    </row>
    <row r="1693" spans="1:19" ht="15.75" thickBot="1" x14ac:dyDescent="0.3">
      <c r="A1693" s="93">
        <v>160</v>
      </c>
      <c r="B1693" s="133">
        <v>43234</v>
      </c>
      <c r="C1693" s="89">
        <f>LN('Historical Rates'!C1674/'Historical Rates'!C1673)</f>
        <v>4.4325636196766577E-3</v>
      </c>
      <c r="E1693" s="89">
        <f>LN('Historical Rates'!E1674/'Historical Rates'!E1673)</f>
        <v>8.1313734314659228E-3</v>
      </c>
      <c r="F1693" s="89">
        <f>LN('Historical Rates'!F1674/'Historical Rates'!F1673)</f>
        <v>3.7735893836392666E-3</v>
      </c>
      <c r="G1693" s="89">
        <f>LN('Historical Rates'!G1674/'Historical Rates'!G1673)</f>
        <v>5.1358982997816603E-3</v>
      </c>
      <c r="I1693" s="89">
        <f>LN('Historical Rates'!I1674/'Historical Rates'!I1673)</f>
        <v>0</v>
      </c>
      <c r="K1693" s="10">
        <f t="shared" si="222"/>
        <v>5.1465789384134318E-3</v>
      </c>
      <c r="L1693" s="7">
        <f t="shared" si="219"/>
        <v>1560819.6737547037</v>
      </c>
      <c r="N1693" s="7">
        <f t="shared" si="223"/>
        <v>661057.0627324814</v>
      </c>
      <c r="O1693" s="7">
        <f t="shared" si="223"/>
        <v>-2367.0594126754027</v>
      </c>
      <c r="P1693" s="7">
        <f t="shared" si="223"/>
        <v>675414.80028256471</v>
      </c>
      <c r="R1693" s="7">
        <f t="shared" si="220"/>
        <v>0</v>
      </c>
      <c r="S1693" s="163">
        <f t="shared" si="221"/>
        <v>2894924.4773570746</v>
      </c>
    </row>
    <row r="1694" spans="1:19" ht="15.75" thickBot="1" x14ac:dyDescent="0.3">
      <c r="A1694" s="93">
        <v>161</v>
      </c>
      <c r="B1694" s="133">
        <v>43235</v>
      </c>
      <c r="C1694" s="89">
        <f>LN('Historical Rates'!C1675/'Historical Rates'!C1674)</f>
        <v>-2.4404380707447021E-4</v>
      </c>
      <c r="E1694" s="89">
        <f>LN('Historical Rates'!E1675/'Historical Rates'!E1674)</f>
        <v>-4.5945405887877454E-3</v>
      </c>
      <c r="F1694" s="89">
        <f>LN('Historical Rates'!F1675/'Historical Rates'!F1674)</f>
        <v>-1.8850146957712238E-3</v>
      </c>
      <c r="G1694" s="89">
        <f>LN('Historical Rates'!G1675/'Historical Rates'!G1674)</f>
        <v>-5.4901483719051658E-4</v>
      </c>
      <c r="I1694" s="89">
        <f>LN('Historical Rates'!I1675/'Historical Rates'!I1674)</f>
        <v>-3.3500868852820854E-3</v>
      </c>
      <c r="K1694" s="10">
        <f t="shared" si="222"/>
        <v>-9.4307462265235775E-4</v>
      </c>
      <c r="L1694" s="7">
        <f t="shared" si="219"/>
        <v>-85934.102253814141</v>
      </c>
      <c r="N1694" s="7">
        <f t="shared" si="223"/>
        <v>-373522.81651165505</v>
      </c>
      <c r="O1694" s="7">
        <f t="shared" si="223"/>
        <v>1182.4131682164154</v>
      </c>
      <c r="P1694" s="7">
        <f t="shared" si="223"/>
        <v>-72200.17316716761</v>
      </c>
      <c r="R1694" s="7">
        <f t="shared" si="220"/>
        <v>0</v>
      </c>
      <c r="S1694" s="163">
        <f t="shared" si="221"/>
        <v>-530474.67876442045</v>
      </c>
    </row>
    <row r="1695" spans="1:19" ht="15.75" thickBot="1" x14ac:dyDescent="0.3">
      <c r="A1695" s="93">
        <v>162</v>
      </c>
      <c r="B1695" s="133">
        <v>43236</v>
      </c>
      <c r="C1695" s="89">
        <f>LN('Historical Rates'!C1676/'Historical Rates'!C1675)</f>
        <v>4.2318118349582781E-3</v>
      </c>
      <c r="E1695" s="89">
        <f>LN('Historical Rates'!E1676/'Historical Rates'!E1675)</f>
        <v>-5.7215586290875675E-3</v>
      </c>
      <c r="F1695" s="89">
        <f>LN('Historical Rates'!F1676/'Historical Rates'!F1675)</f>
        <v>-7.5757938084576558E-3</v>
      </c>
      <c r="G1695" s="89">
        <f>LN('Historical Rates'!G1676/'Historical Rates'!G1675)</f>
        <v>3.8367891160153017E-3</v>
      </c>
      <c r="I1695" s="89">
        <f>LN('Historical Rates'!I1676/'Historical Rates'!I1675)</f>
        <v>3.3500868852820269E-3</v>
      </c>
      <c r="K1695" s="10">
        <f t="shared" si="222"/>
        <v>2.7276807178317078E-3</v>
      </c>
      <c r="L1695" s="7">
        <f t="shared" si="219"/>
        <v>1490129.8062164523</v>
      </c>
      <c r="N1695" s="7">
        <f t="shared" si="223"/>
        <v>-465146.11258167762</v>
      </c>
      <c r="O1695" s="7">
        <f t="shared" si="223"/>
        <v>4752.0681822312335</v>
      </c>
      <c r="P1695" s="7">
        <f t="shared" si="223"/>
        <v>504570.768979199</v>
      </c>
      <c r="R1695" s="7">
        <f t="shared" si="220"/>
        <v>0</v>
      </c>
      <c r="S1695" s="163">
        <f t="shared" si="221"/>
        <v>1534306.5307962049</v>
      </c>
    </row>
    <row r="1696" spans="1:19" ht="15.75" thickBot="1" x14ac:dyDescent="0.3">
      <c r="A1696" s="93">
        <v>163</v>
      </c>
      <c r="B1696" s="133">
        <v>43237</v>
      </c>
      <c r="C1696" s="89">
        <f>LN('Historical Rates'!C1677/'Historical Rates'!C1676)</f>
        <v>-6.2474489698640719E-3</v>
      </c>
      <c r="E1696" s="89">
        <f>LN('Historical Rates'!E1677/'Historical Rates'!E1676)</f>
        <v>-6.7642836598005079E-3</v>
      </c>
      <c r="F1696" s="89">
        <f>LN('Historical Rates'!F1677/'Historical Rates'!F1676)</f>
        <v>3.7950709685517555E-3</v>
      </c>
      <c r="G1696" s="89">
        <f>LN('Historical Rates'!G1677/'Historical Rates'!G1676)</f>
        <v>-7.8415022926804617E-3</v>
      </c>
      <c r="I1696" s="89">
        <f>LN('Historical Rates'!I1677/'Historical Rates'!I1676)</f>
        <v>-1.008411906662616E-2</v>
      </c>
      <c r="K1696" s="10">
        <f t="shared" si="222"/>
        <v>-6.7261224226325793E-3</v>
      </c>
      <c r="L1696" s="7">
        <f t="shared" si="219"/>
        <v>-2199887.4916664404</v>
      </c>
      <c r="N1696" s="7">
        <f t="shared" si="223"/>
        <v>-549916.63159060059</v>
      </c>
      <c r="O1696" s="7">
        <f t="shared" si="223"/>
        <v>-2380.5341664434595</v>
      </c>
      <c r="P1696" s="7">
        <f t="shared" si="223"/>
        <v>-1031224.9962487001</v>
      </c>
      <c r="R1696" s="7">
        <f t="shared" si="220"/>
        <v>0</v>
      </c>
      <c r="S1696" s="163">
        <f t="shared" si="221"/>
        <v>-3783409.6536721848</v>
      </c>
    </row>
    <row r="1697" spans="1:19" ht="15.75" thickBot="1" x14ac:dyDescent="0.3">
      <c r="A1697" s="93">
        <v>164</v>
      </c>
      <c r="B1697" s="133">
        <v>43238</v>
      </c>
      <c r="C1697" s="89">
        <f>LN('Historical Rates'!C1678/'Historical Rates'!C1677)</f>
        <v>3.6617782211761595E-3</v>
      </c>
      <c r="E1697" s="89">
        <f>LN('Historical Rates'!E1678/'Historical Rates'!E1677)</f>
        <v>1.5531168994838108E-3</v>
      </c>
      <c r="F1697" s="89">
        <f>LN('Historical Rates'!F1678/'Historical Rates'!F1677)</f>
        <v>-1.895735164899312E-3</v>
      </c>
      <c r="G1697" s="89">
        <f>LN('Historical Rates'!G1678/'Historical Rates'!G1677)</f>
        <v>5.6508542629354454E-3</v>
      </c>
      <c r="I1697" s="89">
        <f>LN('Historical Rates'!I1678/'Historical Rates'!I1677)</f>
        <v>0</v>
      </c>
      <c r="K1697" s="10">
        <f t="shared" si="222"/>
        <v>3.8400263302865913E-3</v>
      </c>
      <c r="L1697" s="7">
        <f t="shared" si="219"/>
        <v>1289406.3072590872</v>
      </c>
      <c r="N1697" s="7">
        <f t="shared" si="223"/>
        <v>126263.89678279152</v>
      </c>
      <c r="O1697" s="7">
        <f t="shared" si="223"/>
        <v>1189.1377968863915</v>
      </c>
      <c r="P1697" s="7">
        <f t="shared" si="223"/>
        <v>743135.93857352657</v>
      </c>
      <c r="R1697" s="7">
        <f t="shared" si="220"/>
        <v>0</v>
      </c>
      <c r="S1697" s="163">
        <f t="shared" si="221"/>
        <v>2159995.2804122916</v>
      </c>
    </row>
    <row r="1698" spans="1:19" ht="15.75" thickBot="1" x14ac:dyDescent="0.3">
      <c r="A1698" s="93">
        <v>165</v>
      </c>
      <c r="B1698" s="133">
        <v>43241</v>
      </c>
      <c r="C1698" s="89">
        <f>LN('Historical Rates'!C1679/'Historical Rates'!C1678)</f>
        <v>1.947479543182473E-3</v>
      </c>
      <c r="E1698" s="89">
        <f>LN('Historical Rates'!E1679/'Historical Rates'!E1678)</f>
        <v>-6.2095732913778734E-4</v>
      </c>
      <c r="F1698" s="89">
        <f>LN('Historical Rates'!F1679/'Historical Rates'!F1678)</f>
        <v>0</v>
      </c>
      <c r="G1698" s="89">
        <f>LN('Historical Rates'!G1679/'Historical Rates'!G1678)</f>
        <v>2.2514309133038692E-3</v>
      </c>
      <c r="I1698" s="89">
        <f>LN('Historical Rates'!I1679/'Historical Rates'!I1678)</f>
        <v>0</v>
      </c>
      <c r="K1698" s="10">
        <f t="shared" si="222"/>
        <v>1.6557627842557323E-3</v>
      </c>
      <c r="L1698" s="7">
        <f t="shared" si="219"/>
        <v>685757.64411831752</v>
      </c>
      <c r="N1698" s="7">
        <f t="shared" si="223"/>
        <v>-50482.02884073295</v>
      </c>
      <c r="O1698" s="7">
        <f t="shared" si="223"/>
        <v>0</v>
      </c>
      <c r="P1698" s="7">
        <f t="shared" si="223"/>
        <v>296082.5296567441</v>
      </c>
      <c r="R1698" s="7">
        <f t="shared" si="220"/>
        <v>0</v>
      </c>
      <c r="S1698" s="163">
        <f t="shared" si="221"/>
        <v>931358.14493432862</v>
      </c>
    </row>
    <row r="1699" spans="1:19" ht="15.75" thickBot="1" x14ac:dyDescent="0.3">
      <c r="A1699" s="93">
        <v>166</v>
      </c>
      <c r="B1699" s="133">
        <v>43242</v>
      </c>
      <c r="C1699" s="89">
        <f>LN('Historical Rates'!C1680/'Historical Rates'!C1679)</f>
        <v>-5.6092577643587112E-3</v>
      </c>
      <c r="E1699" s="89">
        <f>LN('Historical Rates'!E1680/'Historical Rates'!E1679)</f>
        <v>9.3129145803794102E-4</v>
      </c>
      <c r="F1699" s="89">
        <f>LN('Historical Rates'!F1680/'Historical Rates'!F1679)</f>
        <v>1.3195290418832642E-2</v>
      </c>
      <c r="G1699" s="89">
        <f>LN('Historical Rates'!G1680/'Historical Rates'!G1679)</f>
        <v>-1.3076468784432194E-3</v>
      </c>
      <c r="I1699" s="89">
        <f>LN('Historical Rates'!I1680/'Historical Rates'!I1679)</f>
        <v>-3.3840979842404569E-3</v>
      </c>
      <c r="K1699" s="10">
        <f t="shared" si="222"/>
        <v>-3.6972716163152105E-3</v>
      </c>
      <c r="L1699" s="7">
        <f t="shared" si="219"/>
        <v>-1975163.9513774326</v>
      </c>
      <c r="N1699" s="7">
        <f t="shared" si="223"/>
        <v>75711.292930673371</v>
      </c>
      <c r="O1699" s="7">
        <f t="shared" si="223"/>
        <v>-8277.0098210211509</v>
      </c>
      <c r="P1699" s="7">
        <f t="shared" si="223"/>
        <v>-171966.81158608483</v>
      </c>
      <c r="R1699" s="7">
        <f t="shared" si="220"/>
        <v>0</v>
      </c>
      <c r="S1699" s="163">
        <f t="shared" si="221"/>
        <v>-2079696.4798538652</v>
      </c>
    </row>
    <row r="1700" spans="1:19" ht="15.75" thickBot="1" x14ac:dyDescent="0.3">
      <c r="A1700" s="93">
        <v>167</v>
      </c>
      <c r="B1700" s="133">
        <v>43243</v>
      </c>
      <c r="C1700" s="89">
        <f>LN('Historical Rates'!C1681/'Historical Rates'!C1680)</f>
        <v>-3.3991244009404752E-3</v>
      </c>
      <c r="E1700" s="89">
        <f>LN('Historical Rates'!E1681/'Historical Rates'!E1680)</f>
        <v>-1.1808600816273176E-2</v>
      </c>
      <c r="F1700" s="89">
        <f>LN('Historical Rates'!F1681/'Historical Rates'!F1680)</f>
        <v>-9.4074071018953685E-3</v>
      </c>
      <c r="G1700" s="89">
        <f>LN('Historical Rates'!G1681/'Historical Rates'!G1680)</f>
        <v>1.945644196190779E-3</v>
      </c>
      <c r="I1700" s="89">
        <f>LN('Historical Rates'!I1681/'Historical Rates'!I1680)</f>
        <v>6.7567824628799074E-3</v>
      </c>
      <c r="K1700" s="10">
        <f t="shared" si="222"/>
        <v>-3.3691934642328994E-3</v>
      </c>
      <c r="L1700" s="7">
        <f t="shared" si="219"/>
        <v>-1196919.1406472311</v>
      </c>
      <c r="N1700" s="7">
        <f t="shared" si="223"/>
        <v>-960004.97780344042</v>
      </c>
      <c r="O1700" s="7">
        <f t="shared" si="223"/>
        <v>5900.984252805908</v>
      </c>
      <c r="P1700" s="7">
        <f t="shared" si="223"/>
        <v>255868.94628481887</v>
      </c>
      <c r="R1700" s="7">
        <f t="shared" si="220"/>
        <v>0</v>
      </c>
      <c r="S1700" s="163">
        <f t="shared" si="221"/>
        <v>-1895154.1879130467</v>
      </c>
    </row>
    <row r="1701" spans="1:19" ht="15.75" thickBot="1" x14ac:dyDescent="0.3">
      <c r="A1701" s="93">
        <v>168</v>
      </c>
      <c r="B1701" s="133">
        <v>43244</v>
      </c>
      <c r="C1701" s="89">
        <f>LN('Historical Rates'!C1682/'Historical Rates'!C1681)</f>
        <v>-7.6716536175319564E-4</v>
      </c>
      <c r="E1701" s="89">
        <f>LN('Historical Rates'!E1682/'Historical Rates'!E1681)</f>
        <v>-4.187166396357939E-4</v>
      </c>
      <c r="F1701" s="89">
        <f>LN('Historical Rates'!F1682/'Historical Rates'!F1681)</f>
        <v>3.7735893836392666E-3</v>
      </c>
      <c r="G1701" s="89">
        <f>LN('Historical Rates'!G1682/'Historical Rates'!G1681)</f>
        <v>-1.4892940764652458E-3</v>
      </c>
      <c r="I1701" s="89">
        <f>LN('Historical Rates'!I1682/'Historical Rates'!I1681)</f>
        <v>0</v>
      </c>
      <c r="K1701" s="10">
        <f t="shared" si="222"/>
        <v>-8.931656687085612E-4</v>
      </c>
      <c r="L1701" s="7">
        <f t="shared" si="219"/>
        <v>-270138.65843506594</v>
      </c>
      <c r="N1701" s="7">
        <f t="shared" si="223"/>
        <v>-34040.447686701824</v>
      </c>
      <c r="O1701" s="7">
        <f t="shared" si="223"/>
        <v>-2367.0594126754027</v>
      </c>
      <c r="P1701" s="7">
        <f t="shared" si="223"/>
        <v>-195854.9804735315</v>
      </c>
      <c r="R1701" s="7">
        <f t="shared" si="220"/>
        <v>0</v>
      </c>
      <c r="S1701" s="163">
        <f t="shared" si="221"/>
        <v>-502401.14600797463</v>
      </c>
    </row>
    <row r="1702" spans="1:19" ht="15.75" thickBot="1" x14ac:dyDescent="0.3">
      <c r="A1702" s="93">
        <v>169</v>
      </c>
      <c r="B1702" s="133">
        <v>43245</v>
      </c>
      <c r="C1702" s="89">
        <f>LN('Historical Rates'!C1683/'Historical Rates'!C1682)</f>
        <v>5.1135344212410562E-3</v>
      </c>
      <c r="E1702" s="89">
        <f>LN('Historical Rates'!E1683/'Historical Rates'!E1682)</f>
        <v>3.8403809201069251E-3</v>
      </c>
      <c r="F1702" s="89">
        <f>LN('Historical Rates'!F1683/'Historical Rates'!F1682)</f>
        <v>-3.7735893836393797E-3</v>
      </c>
      <c r="G1702" s="89">
        <f>LN('Historical Rates'!G1683/'Historical Rates'!G1682)</f>
        <v>3.097670115471672E-3</v>
      </c>
      <c r="I1702" s="89">
        <f>LN('Historical Rates'!I1683/'Historical Rates'!I1682)</f>
        <v>6.7114345879867778E-3</v>
      </c>
      <c r="K1702" s="10">
        <f t="shared" si="222"/>
        <v>4.4845848276515339E-3</v>
      </c>
      <c r="L1702" s="7">
        <f t="shared" si="219"/>
        <v>1800607.010278428</v>
      </c>
      <c r="N1702" s="7">
        <f t="shared" si="223"/>
        <v>312211.82401926286</v>
      </c>
      <c r="O1702" s="7">
        <f t="shared" si="223"/>
        <v>2367.0594126754736</v>
      </c>
      <c r="P1702" s="7">
        <f t="shared" si="223"/>
        <v>407370.26324518805</v>
      </c>
      <c r="R1702" s="7">
        <f t="shared" si="220"/>
        <v>0</v>
      </c>
      <c r="S1702" s="163">
        <f t="shared" si="221"/>
        <v>2522556.1569555546</v>
      </c>
    </row>
    <row r="1703" spans="1:19" ht="15.75" thickBot="1" x14ac:dyDescent="0.3">
      <c r="A1703" s="93">
        <v>170</v>
      </c>
      <c r="B1703" s="133">
        <v>43248</v>
      </c>
      <c r="C1703" s="89">
        <f>LN('Historical Rates'!C1684/'Historical Rates'!C1683)</f>
        <v>7.272980646531692E-3</v>
      </c>
      <c r="E1703" s="89">
        <f>LN('Historical Rates'!E1684/'Historical Rates'!E1683)</f>
        <v>3.2540671977710415E-3</v>
      </c>
      <c r="F1703" s="89">
        <f>LN('Historical Rates'!F1684/'Historical Rates'!F1683)</f>
        <v>0</v>
      </c>
      <c r="G1703" s="89">
        <f>LN('Historical Rates'!G1684/'Historical Rates'!G1683)</f>
        <v>7.7927179418091344E-3</v>
      </c>
      <c r="I1703" s="89">
        <f>LN('Historical Rates'!I1684/'Historical Rates'!I1683)</f>
        <v>6.6666913581890771E-3</v>
      </c>
      <c r="K1703" s="10">
        <f t="shared" si="222"/>
        <v>6.8451449681706036E-3</v>
      </c>
      <c r="L1703" s="7">
        <f t="shared" si="219"/>
        <v>2561003.5757979602</v>
      </c>
      <c r="N1703" s="7">
        <f t="shared" si="223"/>
        <v>264546.21987577772</v>
      </c>
      <c r="O1703" s="7">
        <f t="shared" si="223"/>
        <v>0</v>
      </c>
      <c r="P1703" s="7">
        <f t="shared" si="223"/>
        <v>1024809.4345149187</v>
      </c>
      <c r="R1703" s="7">
        <f t="shared" si="220"/>
        <v>0</v>
      </c>
      <c r="S1703" s="163">
        <f t="shared" si="221"/>
        <v>3850359.2301886566</v>
      </c>
    </row>
    <row r="1704" spans="1:19" ht="15.75" thickBot="1" x14ac:dyDescent="0.3">
      <c r="A1704" s="93">
        <v>171</v>
      </c>
      <c r="B1704" s="133">
        <v>43249</v>
      </c>
      <c r="C1704" s="89">
        <f>LN('Historical Rates'!C1685/'Historical Rates'!C1684)</f>
        <v>-1.3046316266648581E-3</v>
      </c>
      <c r="E1704" s="89">
        <f>LN('Historical Rates'!E1685/'Historical Rates'!E1684)</f>
        <v>-1.2185387289211643E-2</v>
      </c>
      <c r="F1704" s="89">
        <f>LN('Historical Rates'!F1685/'Historical Rates'!F1684)</f>
        <v>-7.5901692666755964E-3</v>
      </c>
      <c r="G1704" s="89">
        <f>LN('Historical Rates'!G1685/'Historical Rates'!G1684)</f>
        <v>-3.9189728199102106E-3</v>
      </c>
      <c r="I1704" s="89">
        <f>LN('Historical Rates'!I1685/'Historical Rates'!I1684)</f>
        <v>6.6225407604934569E-3</v>
      </c>
      <c r="K1704" s="10">
        <f t="shared" si="222"/>
        <v>-3.4856288996404387E-3</v>
      </c>
      <c r="L1704" s="7">
        <f t="shared" si="219"/>
        <v>-459394.35609266086</v>
      </c>
      <c r="N1704" s="7">
        <f t="shared" si="223"/>
        <v>-990636.62461899326</v>
      </c>
      <c r="O1704" s="7">
        <f t="shared" si="223"/>
        <v>4761.085475907601</v>
      </c>
      <c r="P1704" s="7">
        <f t="shared" si="223"/>
        <v>-515378.63290341676</v>
      </c>
      <c r="R1704" s="7">
        <f t="shared" si="220"/>
        <v>0</v>
      </c>
      <c r="S1704" s="163">
        <f t="shared" si="221"/>
        <v>-1960648.5281391633</v>
      </c>
    </row>
    <row r="1705" spans="1:19" ht="15.75" thickBot="1" x14ac:dyDescent="0.3">
      <c r="A1705" s="93">
        <v>172</v>
      </c>
      <c r="B1705" s="133">
        <v>43250</v>
      </c>
      <c r="C1705" s="89">
        <f>LN('Historical Rates'!C1686/'Historical Rates'!C1685)</f>
        <v>3.9087997650526394E-3</v>
      </c>
      <c r="E1705" s="89">
        <f>LN('Historical Rates'!E1686/'Historical Rates'!E1685)</f>
        <v>1.0234217920112009E-2</v>
      </c>
      <c r="F1705" s="89">
        <f>LN('Historical Rates'!F1686/'Historical Rates'!F1685)</f>
        <v>9.4787439545437387E-3</v>
      </c>
      <c r="G1705" s="89">
        <f>LN('Historical Rates'!G1686/'Historical Rates'!G1685)</f>
        <v>9.9482374287188959E-3</v>
      </c>
      <c r="I1705" s="89">
        <f>LN('Historical Rates'!I1686/'Historical Rates'!I1685)</f>
        <v>3.2948958968527058E-3</v>
      </c>
      <c r="K1705" s="10">
        <f t="shared" si="222"/>
        <v>6.241361711923292E-3</v>
      </c>
      <c r="L1705" s="7">
        <f t="shared" si="219"/>
        <v>1376388.9472401906</v>
      </c>
      <c r="N1705" s="7">
        <f t="shared" si="223"/>
        <v>832012.2172047022</v>
      </c>
      <c r="O1705" s="7">
        <f t="shared" si="223"/>
        <v>-5945.7317203666507</v>
      </c>
      <c r="P1705" s="7">
        <f t="shared" si="223"/>
        <v>1308278.7866666592</v>
      </c>
      <c r="R1705" s="7">
        <f t="shared" si="220"/>
        <v>0</v>
      </c>
      <c r="S1705" s="163">
        <f t="shared" si="221"/>
        <v>3510734.2193911853</v>
      </c>
    </row>
    <row r="1706" spans="1:19" ht="15.75" thickBot="1" x14ac:dyDescent="0.3">
      <c r="A1706" s="93">
        <v>173</v>
      </c>
      <c r="B1706" s="133">
        <v>43251</v>
      </c>
      <c r="C1706" s="89">
        <f>LN('Historical Rates'!C1687/'Historical Rates'!C1686)</f>
        <v>-3.9998841244130645E-3</v>
      </c>
      <c r="E1706" s="89">
        <f>LN('Historical Rates'!E1687/'Historical Rates'!E1686)</f>
        <v>3.4574675372989797E-3</v>
      </c>
      <c r="F1706" s="89">
        <f>LN('Historical Rates'!F1687/'Historical Rates'!F1686)</f>
        <v>1.8850146957712041E-3</v>
      </c>
      <c r="G1706" s="89">
        <f>LN('Historical Rates'!G1687/'Historical Rates'!G1686)</f>
        <v>5.9810401046476232E-5</v>
      </c>
      <c r="I1706" s="89">
        <f>LN('Historical Rates'!I1687/'Historical Rates'!I1686)</f>
        <v>-3.2948958968526494E-3</v>
      </c>
      <c r="K1706" s="10">
        <f t="shared" si="222"/>
        <v>-1.9923679647969009E-3</v>
      </c>
      <c r="L1706" s="7">
        <f t="shared" si="219"/>
        <v>-1408462.0932250563</v>
      </c>
      <c r="N1706" s="7">
        <f t="shared" si="223"/>
        <v>281082.07721161383</v>
      </c>
      <c r="O1706" s="7">
        <f t="shared" si="223"/>
        <v>-1182.4131682164032</v>
      </c>
      <c r="P1706" s="7">
        <f t="shared" si="223"/>
        <v>7865.582166871025</v>
      </c>
      <c r="R1706" s="7">
        <f t="shared" si="220"/>
        <v>0</v>
      </c>
      <c r="S1706" s="163">
        <f t="shared" si="221"/>
        <v>-1120696.8470147878</v>
      </c>
    </row>
    <row r="1707" spans="1:19" ht="15.75" thickBot="1" x14ac:dyDescent="0.3">
      <c r="A1707" s="93">
        <v>174</v>
      </c>
      <c r="B1707" s="133">
        <v>43252</v>
      </c>
      <c r="C1707" s="89">
        <f>LN('Historical Rates'!C1688/'Historical Rates'!C1687)</f>
        <v>4.3324867429450319E-3</v>
      </c>
      <c r="E1707" s="89">
        <f>LN('Historical Rates'!E1688/'Historical Rates'!E1687)</f>
        <v>5.0993445127176639E-3</v>
      </c>
      <c r="F1707" s="89">
        <f>LN('Historical Rates'!F1688/'Historical Rates'!F1687)</f>
        <v>1.8814680997055703E-3</v>
      </c>
      <c r="G1707" s="89">
        <f>LN('Historical Rates'!G1688/'Historical Rates'!G1687)</f>
        <v>4.7435164050015424E-3</v>
      </c>
      <c r="I1707" s="89">
        <f>LN('Historical Rates'!I1688/'Historical Rates'!I1687)</f>
        <v>0</v>
      </c>
      <c r="K1707" s="10">
        <f t="shared" si="222"/>
        <v>4.5560855674038883E-3</v>
      </c>
      <c r="L1707" s="7">
        <f t="shared" si="219"/>
        <v>1525580.0310799212</v>
      </c>
      <c r="N1707" s="7">
        <f t="shared" si="223"/>
        <v>414561.91058617015</v>
      </c>
      <c r="O1707" s="7">
        <f t="shared" si="223"/>
        <v>-1180.1884949023131</v>
      </c>
      <c r="P1707" s="7">
        <f t="shared" si="223"/>
        <v>623813.2062423022</v>
      </c>
      <c r="R1707" s="7">
        <f t="shared" si="220"/>
        <v>0</v>
      </c>
      <c r="S1707" s="163">
        <f t="shared" si="221"/>
        <v>2562774.9594134912</v>
      </c>
    </row>
    <row r="1708" spans="1:19" ht="15.75" thickBot="1" x14ac:dyDescent="0.3">
      <c r="A1708" s="93">
        <v>175</v>
      </c>
      <c r="B1708" s="133">
        <v>43255</v>
      </c>
      <c r="C1708" s="89">
        <f>LN('Historical Rates'!C1689/'Historical Rates'!C1688)</f>
        <v>-1.5116929478065753E-4</v>
      </c>
      <c r="E1708" s="89">
        <f>LN('Historical Rates'!E1689/'Historical Rates'!E1688)</f>
        <v>1.4706074710138979E-3</v>
      </c>
      <c r="F1708" s="89">
        <f>LN('Historical Rates'!F1689/'Historical Rates'!F1688)</f>
        <v>3.7523496185503718E-3</v>
      </c>
      <c r="G1708" s="89">
        <f>LN('Historical Rates'!G1689/'Historical Rates'!G1688)</f>
        <v>-5.9527352836148307E-5</v>
      </c>
      <c r="I1708" s="89">
        <f>LN('Historical Rates'!I1689/'Historical Rates'!I1688)</f>
        <v>-3.3057881344994329E-3</v>
      </c>
      <c r="K1708" s="10">
        <f t="shared" si="222"/>
        <v>9.9811439506450775E-5</v>
      </c>
      <c r="L1708" s="7">
        <f t="shared" si="219"/>
        <v>-53230.597371208452</v>
      </c>
      <c r="N1708" s="7">
        <f t="shared" si="223"/>
        <v>119556.11969054902</v>
      </c>
      <c r="O1708" s="7">
        <f t="shared" si="223"/>
        <v>-2353.7363452280915</v>
      </c>
      <c r="P1708" s="7">
        <f t="shared" si="223"/>
        <v>-7828.3588927152459</v>
      </c>
      <c r="R1708" s="7">
        <f t="shared" si="220"/>
        <v>0</v>
      </c>
      <c r="S1708" s="163">
        <f t="shared" si="221"/>
        <v>56143.427081397233</v>
      </c>
    </row>
    <row r="1709" spans="1:19" ht="15.75" thickBot="1" x14ac:dyDescent="0.3">
      <c r="A1709" s="93">
        <v>176</v>
      </c>
      <c r="B1709" s="133">
        <v>43256</v>
      </c>
      <c r="C1709" s="89">
        <f>LN('Historical Rates'!C1690/'Historical Rates'!C1689)</f>
        <v>5.4410254652286101E-4</v>
      </c>
      <c r="E1709" s="89">
        <f>LN('Historical Rates'!E1690/'Historical Rates'!E1689)</f>
        <v>-1.7546580339235279E-3</v>
      </c>
      <c r="F1709" s="89">
        <f>LN('Historical Rates'!F1690/'Historical Rates'!F1689)</f>
        <v>-1.8744147943503039E-3</v>
      </c>
      <c r="G1709" s="89">
        <f>LN('Historical Rates'!G1690/'Historical Rates'!G1689)</f>
        <v>-3.5723854983832251E-4</v>
      </c>
      <c r="I1709" s="89">
        <f>LN('Historical Rates'!I1690/'Historical Rates'!I1689)</f>
        <v>0</v>
      </c>
      <c r="K1709" s="10">
        <f t="shared" si="222"/>
        <v>5.5817735621041835E-6</v>
      </c>
      <c r="L1709" s="7">
        <f t="shared" si="219"/>
        <v>191592.50312460613</v>
      </c>
      <c r="N1709" s="7">
        <f t="shared" si="223"/>
        <v>-142648.60614036839</v>
      </c>
      <c r="O1709" s="7">
        <f t="shared" si="223"/>
        <v>1175.7641680521151</v>
      </c>
      <c r="P1709" s="7">
        <f t="shared" si="223"/>
        <v>-46979.941912506569</v>
      </c>
      <c r="R1709" s="7">
        <f t="shared" si="220"/>
        <v>0</v>
      </c>
      <c r="S1709" s="163">
        <f t="shared" si="221"/>
        <v>3139.7192397832841</v>
      </c>
    </row>
    <row r="1710" spans="1:19" ht="15.75" thickBot="1" x14ac:dyDescent="0.3">
      <c r="A1710" s="93">
        <v>177</v>
      </c>
      <c r="B1710" s="133">
        <v>43257</v>
      </c>
      <c r="C1710" s="89">
        <f>LN('Historical Rates'!C1691/'Historical Rates'!C1690)</f>
        <v>2.776354500883029E-3</v>
      </c>
      <c r="E1710" s="89">
        <f>LN('Historical Rates'!E1691/'Historical Rates'!E1690)</f>
        <v>8.8194650063247292E-3</v>
      </c>
      <c r="F1710" s="89">
        <f>LN('Historical Rates'!F1691/'Historical Rates'!F1690)</f>
        <v>3.745322730161892E-3</v>
      </c>
      <c r="G1710" s="89">
        <f>LN('Historical Rates'!G1691/'Historical Rates'!G1690)</f>
        <v>1.2497769882399848E-3</v>
      </c>
      <c r="I1710" s="89">
        <f>LN('Historical Rates'!I1691/'Historical Rates'!I1690)</f>
        <v>-3.3167526259940379E-3</v>
      </c>
      <c r="K1710" s="10">
        <f t="shared" si="222"/>
        <v>3.3007051230463792E-3</v>
      </c>
      <c r="L1710" s="7">
        <f t="shared" si="219"/>
        <v>977625.83870409522</v>
      </c>
      <c r="N1710" s="7">
        <f t="shared" si="223"/>
        <v>716996.91092675214</v>
      </c>
      <c r="O1710" s="7">
        <f t="shared" si="223"/>
        <v>-2349.3285889486501</v>
      </c>
      <c r="P1710" s="7">
        <f t="shared" si="223"/>
        <v>164356.42328543385</v>
      </c>
      <c r="R1710" s="7">
        <f t="shared" si="220"/>
        <v>0</v>
      </c>
      <c r="S1710" s="163">
        <f t="shared" si="221"/>
        <v>1856629.8443273327</v>
      </c>
    </row>
    <row r="1711" spans="1:19" ht="15.75" thickBot="1" x14ac:dyDescent="0.3">
      <c r="A1711" s="93">
        <v>178</v>
      </c>
      <c r="B1711" s="133">
        <v>43258</v>
      </c>
      <c r="C1711" s="89">
        <f>LN('Historical Rates'!C1692/'Historical Rates'!C1691)</f>
        <v>3.7599117853459414E-3</v>
      </c>
      <c r="E1711" s="89">
        <f>LN('Historical Rates'!E1692/'Historical Rates'!E1691)</f>
        <v>7.752174485165869E-3</v>
      </c>
      <c r="F1711" s="89">
        <f>LN('Historical Rates'!F1692/'Historical Rates'!F1691)</f>
        <v>5.5918132657779345E-3</v>
      </c>
      <c r="G1711" s="89">
        <f>LN('Historical Rates'!G1692/'Historical Rates'!G1691)</f>
        <v>9.2354799053714527E-3</v>
      </c>
      <c r="I1711" s="89">
        <f>LN('Historical Rates'!I1692/'Historical Rates'!I1691)</f>
        <v>6.6225407604934569E-3</v>
      </c>
      <c r="K1711" s="10">
        <f t="shared" si="222"/>
        <v>5.6271236145550097E-3</v>
      </c>
      <c r="L1711" s="7">
        <f t="shared" ref="L1711:L1774" si="224">C1711*L$5</f>
        <v>1323961.6595910722</v>
      </c>
      <c r="N1711" s="7">
        <f t="shared" si="223"/>
        <v>630229.28883362922</v>
      </c>
      <c r="O1711" s="7">
        <f t="shared" si="223"/>
        <v>-3507.5767072245249</v>
      </c>
      <c r="P1711" s="7">
        <f t="shared" si="223"/>
        <v>1214545.0419190121</v>
      </c>
      <c r="R1711" s="7">
        <f t="shared" si="220"/>
        <v>0</v>
      </c>
      <c r="S1711" s="163">
        <f t="shared" si="221"/>
        <v>3165228.4136364888</v>
      </c>
    </row>
    <row r="1712" spans="1:19" ht="15.75" thickBot="1" x14ac:dyDescent="0.3">
      <c r="A1712" s="93">
        <v>179</v>
      </c>
      <c r="B1712" s="133">
        <v>43259</v>
      </c>
      <c r="C1712" s="89">
        <f>LN('Historical Rates'!C1693/'Historical Rates'!C1692)</f>
        <v>2.8181700558529009E-3</v>
      </c>
      <c r="E1712" s="89">
        <f>LN('Historical Rates'!E1693/'Historical Rates'!E1692)</f>
        <v>-1.9324168844911847E-3</v>
      </c>
      <c r="F1712" s="89">
        <f>LN('Historical Rates'!F1693/'Historical Rates'!F1692)</f>
        <v>-1.1215070820139957E-2</v>
      </c>
      <c r="G1712" s="89">
        <f>LN('Historical Rates'!G1693/'Historical Rates'!G1692)</f>
        <v>1.4133029470217817E-3</v>
      </c>
      <c r="I1712" s="89">
        <f>LN('Historical Rates'!I1693/'Historical Rates'!I1692)</f>
        <v>9.8522964430116395E-3</v>
      </c>
      <c r="K1712" s="10">
        <f t="shared" si="222"/>
        <v>1.8278328064355611E-3</v>
      </c>
      <c r="L1712" s="7">
        <f t="shared" si="224"/>
        <v>992350.17127232312</v>
      </c>
      <c r="N1712" s="7">
        <f t="shared" si="223"/>
        <v>-157099.88483533452</v>
      </c>
      <c r="O1712" s="7">
        <f t="shared" si="223"/>
        <v>7034.877473349191</v>
      </c>
      <c r="P1712" s="7">
        <f t="shared" si="223"/>
        <v>185861.49335201163</v>
      </c>
      <c r="R1712" s="7">
        <f t="shared" si="220"/>
        <v>0</v>
      </c>
      <c r="S1712" s="163">
        <f t="shared" si="221"/>
        <v>1028146.6572623495</v>
      </c>
    </row>
    <row r="1713" spans="1:19" ht="15.75" thickBot="1" x14ac:dyDescent="0.3">
      <c r="A1713" s="93">
        <v>180</v>
      </c>
      <c r="B1713" s="133">
        <v>43262</v>
      </c>
      <c r="C1713" s="89">
        <f>LN('Historical Rates'!C1694/'Historical Rates'!C1693)</f>
        <v>-6.5886019573661717E-4</v>
      </c>
      <c r="E1713" s="89">
        <f>LN('Historical Rates'!E1694/'Historical Rates'!E1693)</f>
        <v>1.449662635135946E-3</v>
      </c>
      <c r="F1713" s="89">
        <f>LN('Historical Rates'!F1694/'Historical Rates'!F1693)</f>
        <v>1.8779348242001143E-3</v>
      </c>
      <c r="G1713" s="89">
        <f>LN('Historical Rates'!G1694/'Historical Rates'!G1693)</f>
        <v>-4.1277294211858528E-3</v>
      </c>
      <c r="I1713" s="89">
        <f>LN('Historical Rates'!I1694/'Historical Rates'!I1693)</f>
        <v>-9.8522964430117071E-3</v>
      </c>
      <c r="K1713" s="10">
        <f t="shared" si="222"/>
        <v>-1.1700695160184508E-3</v>
      </c>
      <c r="L1713" s="7">
        <f t="shared" si="224"/>
        <v>-232001.62343853802</v>
      </c>
      <c r="N1713" s="7">
        <f t="shared" si="223"/>
        <v>117853.36531558525</v>
      </c>
      <c r="O1713" s="7">
        <f t="shared" si="223"/>
        <v>-1177.9721771760057</v>
      </c>
      <c r="P1713" s="7">
        <f t="shared" si="223"/>
        <v>-542831.92148669122</v>
      </c>
      <c r="R1713" s="7">
        <f t="shared" si="220"/>
        <v>0</v>
      </c>
      <c r="S1713" s="163">
        <f t="shared" si="221"/>
        <v>-658158.15178682003</v>
      </c>
    </row>
    <row r="1714" spans="1:19" ht="15.75" thickBot="1" x14ac:dyDescent="0.3">
      <c r="A1714" s="93">
        <v>181</v>
      </c>
      <c r="B1714" s="133">
        <v>43263</v>
      </c>
      <c r="C1714" s="89">
        <f>LN('Historical Rates'!C1695/'Historical Rates'!C1694)</f>
        <v>2.0948683405483553E-3</v>
      </c>
      <c r="E1714" s="89">
        <f>LN('Historical Rates'!E1695/'Historical Rates'!E1694)</f>
        <v>2.6142478625616155E-3</v>
      </c>
      <c r="F1714" s="89">
        <f>LN('Historical Rates'!F1695/'Historical Rates'!F1694)</f>
        <v>1.874414794350352E-3</v>
      </c>
      <c r="G1714" s="89">
        <f>LN('Historical Rates'!G1695/'Historical Rates'!G1694)</f>
        <v>4.6277956168370464E-3</v>
      </c>
      <c r="I1714" s="89">
        <f>LN('Historical Rates'!I1695/'Historical Rates'!I1694)</f>
        <v>3.2948958968527058E-3</v>
      </c>
      <c r="K1714" s="10">
        <f t="shared" si="222"/>
        <v>2.7691040756598739E-3</v>
      </c>
      <c r="L1714" s="7">
        <f t="shared" si="224"/>
        <v>737657.03110026813</v>
      </c>
      <c r="N1714" s="7">
        <f t="shared" si="223"/>
        <v>212530.76467896218</v>
      </c>
      <c r="O1714" s="7">
        <f t="shared" si="223"/>
        <v>-1175.7641680521454</v>
      </c>
      <c r="P1714" s="7">
        <f t="shared" si="223"/>
        <v>608594.92728417204</v>
      </c>
      <c r="R1714" s="7">
        <f t="shared" si="220"/>
        <v>0</v>
      </c>
      <c r="S1714" s="163">
        <f t="shared" si="221"/>
        <v>1557606.9588953503</v>
      </c>
    </row>
    <row r="1715" spans="1:19" ht="15.75" thickBot="1" x14ac:dyDescent="0.3">
      <c r="A1715" s="93">
        <v>182</v>
      </c>
      <c r="B1715" s="133">
        <v>43264</v>
      </c>
      <c r="C1715" s="89">
        <f>LN('Historical Rates'!C1696/'Historical Rates'!C1695)</f>
        <v>3.4916549194564171E-3</v>
      </c>
      <c r="E1715" s="89">
        <f>LN('Historical Rates'!E1696/'Historical Rates'!E1695)</f>
        <v>1.7741955970452256E-4</v>
      </c>
      <c r="F1715" s="89">
        <f>LN('Historical Rates'!F1696/'Historical Rates'!F1695)</f>
        <v>0</v>
      </c>
      <c r="G1715" s="89">
        <f>LN('Historical Rates'!G1696/'Historical Rates'!G1695)</f>
        <v>-3.5296194260196534E-4</v>
      </c>
      <c r="I1715" s="89">
        <f>LN('Historical Rates'!I1696/'Historical Rates'!I1695)</f>
        <v>0</v>
      </c>
      <c r="K1715" s="10">
        <f t="shared" si="222"/>
        <v>2.1289217923956931E-3</v>
      </c>
      <c r="L1715" s="7">
        <f t="shared" si="224"/>
        <v>1229501.5164717527</v>
      </c>
      <c r="N1715" s="7">
        <f t="shared" si="223"/>
        <v>14423.695332415422</v>
      </c>
      <c r="O1715" s="7">
        <f t="shared" si="223"/>
        <v>0</v>
      </c>
      <c r="P1715" s="7">
        <f t="shared" si="223"/>
        <v>-46417.531277826762</v>
      </c>
      <c r="R1715" s="7">
        <f t="shared" si="220"/>
        <v>0</v>
      </c>
      <c r="S1715" s="163">
        <f t="shared" si="221"/>
        <v>1197507.6805263413</v>
      </c>
    </row>
    <row r="1716" spans="1:19" ht="15.75" thickBot="1" x14ac:dyDescent="0.3">
      <c r="A1716" s="93">
        <v>183</v>
      </c>
      <c r="B1716" s="133">
        <v>43265</v>
      </c>
      <c r="C1716" s="89">
        <f>LN('Historical Rates'!C1697/'Historical Rates'!C1696)</f>
        <v>9.5286312780845997E-4</v>
      </c>
      <c r="E1716" s="89">
        <f>LN('Historical Rates'!E1697/'Historical Rates'!E1696)</f>
        <v>6.7187239683345369E-3</v>
      </c>
      <c r="F1716" s="89">
        <f>LN('Historical Rates'!F1697/'Historical Rates'!F1696)</f>
        <v>1.1173300598125255E-2</v>
      </c>
      <c r="G1716" s="89">
        <f>LN('Historical Rates'!G1697/'Historical Rates'!G1696)</f>
        <v>5.3106557733741174E-3</v>
      </c>
      <c r="I1716" s="89">
        <f>LN('Historical Rates'!I1697/'Historical Rates'!I1696)</f>
        <v>6.5574005461590396E-3</v>
      </c>
      <c r="K1716" s="10">
        <f t="shared" si="222"/>
        <v>2.7966983796122243E-3</v>
      </c>
      <c r="L1716" s="7">
        <f t="shared" si="224"/>
        <v>335527.61875245848</v>
      </c>
      <c r="N1716" s="7">
        <f t="shared" si="223"/>
        <v>546212.7608886417</v>
      </c>
      <c r="O1716" s="7">
        <f t="shared" si="223"/>
        <v>-7008.6762661860284</v>
      </c>
      <c r="P1716" s="7">
        <f t="shared" si="223"/>
        <v>698396.91114900319</v>
      </c>
      <c r="R1716" s="7">
        <f t="shared" si="220"/>
        <v>0</v>
      </c>
      <c r="S1716" s="163">
        <f t="shared" si="221"/>
        <v>1573128.6145239174</v>
      </c>
    </row>
    <row r="1717" spans="1:19" ht="15.75" thickBot="1" x14ac:dyDescent="0.3">
      <c r="A1717" s="93">
        <v>184</v>
      </c>
      <c r="B1717" s="133">
        <v>43266</v>
      </c>
      <c r="C1717" s="89">
        <f>LN('Historical Rates'!C1698/'Historical Rates'!C1697)</f>
        <v>1.1898035253508738E-3</v>
      </c>
      <c r="E1717" s="89">
        <f>LN('Historical Rates'!E1698/'Historical Rates'!E1697)</f>
        <v>-1.7676201795408641E-2</v>
      </c>
      <c r="F1717" s="89">
        <f>LN('Historical Rates'!F1698/'Historical Rates'!F1697)</f>
        <v>-7.4349784875180902E-3</v>
      </c>
      <c r="G1717" s="89">
        <f>LN('Historical Rates'!G1698/'Historical Rates'!G1697)</f>
        <v>-1.2544334107086138E-2</v>
      </c>
      <c r="I1717" s="89">
        <f>LN('Historical Rates'!I1698/'Historical Rates'!I1697)</f>
        <v>-6.5574005461590517E-3</v>
      </c>
      <c r="K1717" s="10">
        <f t="shared" si="222"/>
        <v>-4.7344207129858609E-3</v>
      </c>
      <c r="L1717" s="7">
        <f t="shared" si="224"/>
        <v>418960.4277819288</v>
      </c>
      <c r="N1717" s="7">
        <f t="shared" si="223"/>
        <v>-1437023.9096291121</v>
      </c>
      <c r="O1717" s="7">
        <f t="shared" si="223"/>
        <v>4663.7389558654722</v>
      </c>
      <c r="P1717" s="7">
        <f t="shared" si="223"/>
        <v>-1649687.828899482</v>
      </c>
      <c r="R1717" s="7">
        <f t="shared" si="220"/>
        <v>0</v>
      </c>
      <c r="S1717" s="163">
        <f t="shared" si="221"/>
        <v>-2663087.5717908</v>
      </c>
    </row>
    <row r="1718" spans="1:19" ht="15.75" thickBot="1" x14ac:dyDescent="0.3">
      <c r="A1718" s="93">
        <v>185</v>
      </c>
      <c r="B1718" s="133">
        <v>43269</v>
      </c>
      <c r="C1718" s="89">
        <f>LN('Historical Rates'!C1699/'Historical Rates'!C1698)</f>
        <v>7.0797280173367132E-3</v>
      </c>
      <c r="E1718" s="89">
        <f>LN('Historical Rates'!E1699/'Historical Rates'!E1698)</f>
        <v>6.4870614413058717E-3</v>
      </c>
      <c r="F1718" s="89">
        <f>LN('Historical Rates'!F1699/'Historical Rates'!F1698)</f>
        <v>-1.8674141747955844E-3</v>
      </c>
      <c r="G1718" s="89">
        <f>LN('Historical Rates'!G1699/'Historical Rates'!G1698)</f>
        <v>7.3807609502826417E-3</v>
      </c>
      <c r="I1718" s="89">
        <f>LN('Historical Rates'!I1699/'Historical Rates'!I1698)</f>
        <v>6.5574005461590396E-3</v>
      </c>
      <c r="K1718" s="10">
        <f t="shared" si="222"/>
        <v>7.0971993594419677E-3</v>
      </c>
      <c r="L1718" s="7">
        <f t="shared" si="224"/>
        <v>2492954.3538277745</v>
      </c>
      <c r="N1718" s="7">
        <f t="shared" si="223"/>
        <v>527379.26972586475</v>
      </c>
      <c r="O1718" s="7">
        <f t="shared" si="223"/>
        <v>1171.3728894240262</v>
      </c>
      <c r="P1718" s="7">
        <f t="shared" si="223"/>
        <v>970633.54688710079</v>
      </c>
      <c r="R1718" s="7">
        <f t="shared" si="220"/>
        <v>0</v>
      </c>
      <c r="S1718" s="163">
        <f t="shared" si="221"/>
        <v>3992138.5433301642</v>
      </c>
    </row>
    <row r="1719" spans="1:19" ht="15.75" thickBot="1" x14ac:dyDescent="0.3">
      <c r="A1719" s="93">
        <v>186</v>
      </c>
      <c r="B1719" s="133">
        <v>43270</v>
      </c>
      <c r="C1719" s="89">
        <f>LN('Historical Rates'!C1700/'Historical Rates'!C1699)</f>
        <v>3.4476188142329644E-3</v>
      </c>
      <c r="E1719" s="89">
        <f>LN('Historical Rates'!E1700/'Historical Rates'!E1699)</f>
        <v>-4.5833015850842791E-4</v>
      </c>
      <c r="F1719" s="89">
        <f>LN('Historical Rates'!F1700/'Historical Rates'!F1699)</f>
        <v>-9.3897403498390316E-3</v>
      </c>
      <c r="G1719" s="89">
        <f>LN('Historical Rates'!G1700/'Historical Rates'!G1699)</f>
        <v>4.7538090581118742E-3</v>
      </c>
      <c r="I1719" s="89">
        <f>LN('Historical Rates'!I1700/'Historical Rates'!I1699)</f>
        <v>9.7561749453646558E-3</v>
      </c>
      <c r="K1719" s="10">
        <f t="shared" si="222"/>
        <v>3.213879797512005E-3</v>
      </c>
      <c r="L1719" s="7">
        <f t="shared" si="224"/>
        <v>1213995.2710378042</v>
      </c>
      <c r="N1719" s="7">
        <f t="shared" si="223"/>
        <v>-37260.911812615195</v>
      </c>
      <c r="O1719" s="7">
        <f t="shared" si="223"/>
        <v>5889.9024292435297</v>
      </c>
      <c r="P1719" s="7">
        <f t="shared" si="223"/>
        <v>625166.77865342028</v>
      </c>
      <c r="R1719" s="7">
        <f t="shared" si="220"/>
        <v>0</v>
      </c>
      <c r="S1719" s="163">
        <f t="shared" si="221"/>
        <v>1807791.0403078529</v>
      </c>
    </row>
    <row r="1720" spans="1:19" ht="15.75" thickBot="1" x14ac:dyDescent="0.3">
      <c r="A1720" s="93">
        <v>187</v>
      </c>
      <c r="B1720" s="133">
        <v>43271</v>
      </c>
      <c r="C1720" s="89">
        <f>LN('Historical Rates'!C1701/'Historical Rates'!C1700)</f>
        <v>3.3185059013801435E-3</v>
      </c>
      <c r="E1720" s="89">
        <f>LN('Historical Rates'!E1701/'Historical Rates'!E1700)</f>
        <v>4.6245794528106477E-3</v>
      </c>
      <c r="F1720" s="89">
        <f>LN('Historical Rates'!F1701/'Historical Rates'!F1700)</f>
        <v>1.3121087962697276E-2</v>
      </c>
      <c r="G1720" s="89">
        <f>LN('Historical Rates'!G1701/'Historical Rates'!G1700)</f>
        <v>1.4042070001812018E-3</v>
      </c>
      <c r="I1720" s="89">
        <f>LN('Historical Rates'!I1701/'Historical Rates'!I1700)</f>
        <v>3.23102058144654E-3</v>
      </c>
      <c r="K1720" s="10">
        <f t="shared" si="222"/>
        <v>3.0594605791716806E-3</v>
      </c>
      <c r="L1720" s="7">
        <f t="shared" si="224"/>
        <v>1168531.2931217556</v>
      </c>
      <c r="N1720" s="7">
        <f t="shared" si="223"/>
        <v>375964.8889839336</v>
      </c>
      <c r="O1720" s="7">
        <f t="shared" si="223"/>
        <v>-8230.4648463611211</v>
      </c>
      <c r="P1720" s="7">
        <f t="shared" si="223"/>
        <v>184665.2981082366</v>
      </c>
      <c r="R1720" s="7">
        <f t="shared" si="220"/>
        <v>0</v>
      </c>
      <c r="S1720" s="163">
        <f t="shared" si="221"/>
        <v>1720931.0153675647</v>
      </c>
    </row>
    <row r="1721" spans="1:19" ht="15.75" thickBot="1" x14ac:dyDescent="0.3">
      <c r="A1721" s="93">
        <v>188</v>
      </c>
      <c r="B1721" s="133">
        <v>43272</v>
      </c>
      <c r="C1721" s="89">
        <f>LN('Historical Rates'!C1702/'Historical Rates'!C1701)</f>
        <v>2.9314337852474589E-4</v>
      </c>
      <c r="E1721" s="89">
        <f>LN('Historical Rates'!E1702/'Historical Rates'!E1701)</f>
        <v>-3.7844678976899668E-3</v>
      </c>
      <c r="F1721" s="89">
        <f>LN('Historical Rates'!F1702/'Historical Rates'!F1701)</f>
        <v>-5.6022555486698981E-3</v>
      </c>
      <c r="G1721" s="89">
        <f>LN('Historical Rates'!G1702/'Historical Rates'!G1701)</f>
        <v>0</v>
      </c>
      <c r="I1721" s="89">
        <f>LN('Historical Rates'!I1702/'Historical Rates'!I1701)</f>
        <v>-3.2310205814465318E-3</v>
      </c>
      <c r="K1721" s="10">
        <f t="shared" si="222"/>
        <v>-3.5720999660364731E-4</v>
      </c>
      <c r="L1721" s="7">
        <f t="shared" si="224"/>
        <v>103223.32439883219</v>
      </c>
      <c r="N1721" s="7">
        <f t="shared" si="223"/>
        <v>-307666.25755635521</v>
      </c>
      <c r="O1721" s="7">
        <f t="shared" si="223"/>
        <v>3514.1268380141669</v>
      </c>
      <c r="P1721" s="7">
        <f t="shared" si="223"/>
        <v>0</v>
      </c>
      <c r="R1721" s="7">
        <f t="shared" si="220"/>
        <v>0</v>
      </c>
      <c r="S1721" s="163">
        <f t="shared" si="221"/>
        <v>-200928.80631950885</v>
      </c>
    </row>
    <row r="1722" spans="1:19" ht="15.75" thickBot="1" x14ac:dyDescent="0.3">
      <c r="A1722" s="93">
        <v>189</v>
      </c>
      <c r="B1722" s="133">
        <v>43273</v>
      </c>
      <c r="C1722" s="89">
        <f>LN('Historical Rates'!C1703/'Historical Rates'!C1702)</f>
        <v>-2.6707771396960768E-3</v>
      </c>
      <c r="E1722" s="89">
        <f>LN('Historical Rates'!E1703/'Historical Rates'!E1702)</f>
        <v>8.4634602093984906E-3</v>
      </c>
      <c r="F1722" s="89">
        <f>LN('Historical Rates'!F1703/'Historical Rates'!F1702)</f>
        <v>9.3197319488022273E-3</v>
      </c>
      <c r="G1722" s="89">
        <f>LN('Historical Rates'!G1703/'Historical Rates'!G1702)</f>
        <v>5.1901212844252765E-3</v>
      </c>
      <c r="I1722" s="89">
        <f>LN('Historical Rates'!I1703/'Historical Rates'!I1702)</f>
        <v>0</v>
      </c>
      <c r="K1722" s="10">
        <f t="shared" si="222"/>
        <v>7.5432685775360733E-4</v>
      </c>
      <c r="L1722" s="7">
        <f t="shared" si="224"/>
        <v>-940449.33395813021</v>
      </c>
      <c r="N1722" s="7">
        <f t="shared" si="223"/>
        <v>688054.75406256958</v>
      </c>
      <c r="O1722" s="7">
        <f t="shared" si="223"/>
        <v>-5845.9882595251729</v>
      </c>
      <c r="P1722" s="7">
        <f t="shared" si="223"/>
        <v>682545.58913509117</v>
      </c>
      <c r="R1722" s="7">
        <f t="shared" si="220"/>
        <v>0</v>
      </c>
      <c r="S1722" s="163">
        <f t="shared" si="221"/>
        <v>424305.02098000539</v>
      </c>
    </row>
    <row r="1723" spans="1:19" ht="15.75" thickBot="1" x14ac:dyDescent="0.3">
      <c r="A1723" s="93">
        <v>190</v>
      </c>
      <c r="B1723" s="133">
        <v>43276</v>
      </c>
      <c r="C1723" s="89">
        <f>LN('Historical Rates'!C1704/'Historical Rates'!C1703)</f>
        <v>-2.2654731139265115E-3</v>
      </c>
      <c r="E1723" s="89">
        <f>LN('Historical Rates'!E1704/'Historical Rates'!E1703)</f>
        <v>-2.2482421403313317E-3</v>
      </c>
      <c r="F1723" s="89">
        <f>LN('Historical Rates'!F1704/'Historical Rates'!F1703)</f>
        <v>1.8535686493230564E-3</v>
      </c>
      <c r="G1723" s="89">
        <f>LN('Historical Rates'!G1704/'Historical Rates'!G1703)</f>
        <v>-3.4905029587356127E-4</v>
      </c>
      <c r="I1723" s="89">
        <f>LN('Historical Rates'!I1704/'Historical Rates'!I1703)</f>
        <v>3.23102058144654E-3</v>
      </c>
      <c r="K1723" s="10">
        <f t="shared" si="222"/>
        <v>-1.8268124752320557E-3</v>
      </c>
      <c r="L1723" s="7">
        <f t="shared" si="224"/>
        <v>-797731.36044390732</v>
      </c>
      <c r="N1723" s="7">
        <f t="shared" si="223"/>
        <v>-182775.56161024602</v>
      </c>
      <c r="O1723" s="7">
        <f t="shared" si="223"/>
        <v>-1162.6880066608735</v>
      </c>
      <c r="P1723" s="7">
        <f t="shared" si="223"/>
        <v>-45903.11608896812</v>
      </c>
      <c r="R1723" s="7">
        <f t="shared" si="220"/>
        <v>0</v>
      </c>
      <c r="S1723" s="163">
        <f t="shared" si="221"/>
        <v>-1027572.7261497824</v>
      </c>
    </row>
    <row r="1724" spans="1:19" ht="15.75" thickBot="1" x14ac:dyDescent="0.3">
      <c r="A1724" s="93">
        <v>191</v>
      </c>
      <c r="B1724" s="133">
        <v>43277</v>
      </c>
      <c r="C1724" s="89">
        <f>LN('Historical Rates'!C1705/'Historical Rates'!C1704)</f>
        <v>-1.9459274354007633E-3</v>
      </c>
      <c r="E1724" s="89">
        <f>LN('Historical Rates'!E1705/'Historical Rates'!E1704)</f>
        <v>-1.012094616022835E-3</v>
      </c>
      <c r="F1724" s="89">
        <f>LN('Historical Rates'!F1705/'Historical Rates'!F1704)</f>
        <v>-1.8535686493230551E-3</v>
      </c>
      <c r="G1724" s="89">
        <f>LN('Historical Rates'!G1705/'Historical Rates'!G1704)</f>
        <v>-3.8768212023846784E-3</v>
      </c>
      <c r="I1724" s="89">
        <f>LN('Historical Rates'!I1705/'Historical Rates'!I1704)</f>
        <v>-3.2310205814465318E-3</v>
      </c>
      <c r="K1724" s="10">
        <f t="shared" si="222"/>
        <v>-2.2687567035888324E-3</v>
      </c>
      <c r="L1724" s="7">
        <f t="shared" si="224"/>
        <v>-685211.10704195697</v>
      </c>
      <c r="N1724" s="7">
        <f t="shared" si="223"/>
        <v>-82280.355184080792</v>
      </c>
      <c r="O1724" s="7">
        <f t="shared" si="223"/>
        <v>1162.6880066608728</v>
      </c>
      <c r="P1724" s="7">
        <f t="shared" si="223"/>
        <v>-509835.33265274693</v>
      </c>
      <c r="R1724" s="7">
        <f t="shared" si="220"/>
        <v>0</v>
      </c>
      <c r="S1724" s="163">
        <f t="shared" si="221"/>
        <v>-1276164.1068721237</v>
      </c>
    </row>
    <row r="1725" spans="1:19" ht="15.75" thickBot="1" x14ac:dyDescent="0.3">
      <c r="A1725" s="93">
        <v>192</v>
      </c>
      <c r="B1725" s="133">
        <v>43278</v>
      </c>
      <c r="C1725" s="89">
        <f>LN('Historical Rates'!C1706/'Historical Rates'!C1705)</f>
        <v>4.7108790454102115E-3</v>
      </c>
      <c r="E1725" s="89">
        <f>LN('Historical Rates'!E1706/'Historical Rates'!E1705)</f>
        <v>3.2603367563541963E-3</v>
      </c>
      <c r="F1725" s="89">
        <f>LN('Historical Rates'!F1706/'Historical Rates'!F1705)</f>
        <v>-1.8570107472126599E-3</v>
      </c>
      <c r="G1725" s="89">
        <f>LN('Historical Rates'!G1706/'Historical Rates'!G1705)</f>
        <v>2.3045853925767194E-3</v>
      </c>
      <c r="I1725" s="89">
        <f>LN('Historical Rates'!I1706/'Historical Rates'!I1705)</f>
        <v>3.23102058144654E-3</v>
      </c>
      <c r="K1725" s="10">
        <f t="shared" si="222"/>
        <v>3.961129610018186E-3</v>
      </c>
      <c r="L1725" s="7">
        <f t="shared" si="224"/>
        <v>1658821.6945414995</v>
      </c>
      <c r="N1725" s="7">
        <f t="shared" si="223"/>
        <v>265055.91679432924</v>
      </c>
      <c r="O1725" s="7">
        <f t="shared" si="223"/>
        <v>1164.8471314040851</v>
      </c>
      <c r="P1725" s="7">
        <f t="shared" si="223"/>
        <v>303072.80086280016</v>
      </c>
      <c r="R1725" s="7">
        <f t="shared" ref="R1725:R1787" si="225">I1725*R$5</f>
        <v>0</v>
      </c>
      <c r="S1725" s="163">
        <f t="shared" ref="S1725:S1787" si="226">SUM(L1725:R1725)</f>
        <v>2228115.2593300329</v>
      </c>
    </row>
    <row r="1726" spans="1:19" ht="15.75" thickBot="1" x14ac:dyDescent="0.3">
      <c r="A1726" s="93">
        <v>193</v>
      </c>
      <c r="B1726" s="133">
        <v>43279</v>
      </c>
      <c r="C1726" s="89">
        <f>LN('Historical Rates'!C1707/'Historical Rates'!C1706)</f>
        <v>2.5522566109746625E-3</v>
      </c>
      <c r="E1726" s="89">
        <f>LN('Historical Rates'!E1707/'Historical Rates'!E1706)</f>
        <v>-3.4122393364584354E-3</v>
      </c>
      <c r="F1726" s="89">
        <f>LN('Historical Rates'!F1707/'Historical Rates'!F1706)</f>
        <v>3.7105793965357746E-3</v>
      </c>
      <c r="G1726" s="89">
        <f>LN('Historical Rates'!G1707/'Historical Rates'!G1706)</f>
        <v>-2.8012040142960824E-3</v>
      </c>
      <c r="I1726" s="89">
        <f>LN('Historical Rates'!I1707/'Historical Rates'!I1706)</f>
        <v>0</v>
      </c>
      <c r="K1726" s="10">
        <f t="shared" ref="K1726:K1787" si="227">SUMPRODUCT(C1726:I1726,$L$6:$R$6)</f>
        <v>4.455153083641857E-4</v>
      </c>
      <c r="L1726" s="7">
        <f t="shared" si="224"/>
        <v>898715.20697323943</v>
      </c>
      <c r="N1726" s="7">
        <f t="shared" si="223"/>
        <v>-277405.1557355164</v>
      </c>
      <c r="O1726" s="7">
        <f t="shared" si="223"/>
        <v>-2327.5351380649954</v>
      </c>
      <c r="P1726" s="7">
        <f t="shared" si="223"/>
        <v>-368382.42103566177</v>
      </c>
      <c r="R1726" s="7">
        <f t="shared" si="225"/>
        <v>0</v>
      </c>
      <c r="S1726" s="163">
        <f t="shared" si="226"/>
        <v>250600.09506399633</v>
      </c>
    </row>
    <row r="1727" spans="1:19" ht="15.75" thickBot="1" x14ac:dyDescent="0.3">
      <c r="A1727" s="93">
        <v>194</v>
      </c>
      <c r="B1727" s="133">
        <v>43280</v>
      </c>
      <c r="C1727" s="89">
        <f>LN('Historical Rates'!C1708/'Historical Rates'!C1707)</f>
        <v>-6.7410134588610023E-4</v>
      </c>
      <c r="E1727" s="89">
        <f>LN('Historical Rates'!E1708/'Historical Rates'!E1707)</f>
        <v>5.8064842142023119E-3</v>
      </c>
      <c r="F1727" s="89">
        <f>LN('Historical Rates'!F1708/'Historical Rates'!F1707)</f>
        <v>7.38010729762246E-3</v>
      </c>
      <c r="G1727" s="89">
        <f>LN('Historical Rates'!G1708/'Historical Rates'!G1707)</f>
        <v>3.9660604318668908E-3</v>
      </c>
      <c r="I1727" s="89">
        <f>LN('Historical Rates'!I1708/'Historical Rates'!I1707)</f>
        <v>-6.4725145056174788E-3</v>
      </c>
      <c r="K1727" s="10">
        <f t="shared" si="227"/>
        <v>1.3362318698220833E-3</v>
      </c>
      <c r="L1727" s="7">
        <f t="shared" si="224"/>
        <v>-237368.42446951746</v>
      </c>
      <c r="N1727" s="7">
        <f t="shared" ref="N1727:P1787" si="228">E1727*N$5</f>
        <v>472050.31619745836</v>
      </c>
      <c r="O1727" s="7">
        <f t="shared" si="228"/>
        <v>-4629.3199045796409</v>
      </c>
      <c r="P1727" s="7">
        <f t="shared" si="228"/>
        <v>521571.0588762706</v>
      </c>
      <c r="R1727" s="7">
        <f t="shared" si="225"/>
        <v>0</v>
      </c>
      <c r="S1727" s="163">
        <f t="shared" si="226"/>
        <v>751623.63069963187</v>
      </c>
    </row>
    <row r="1728" spans="1:19" ht="15.75" thickBot="1" x14ac:dyDescent="0.3">
      <c r="A1728" s="93">
        <v>195</v>
      </c>
      <c r="B1728" s="133">
        <v>43283</v>
      </c>
      <c r="C1728" s="89">
        <f>LN('Historical Rates'!C1709/'Historical Rates'!C1708)</f>
        <v>1.5819543360658607E-3</v>
      </c>
      <c r="E1728" s="89">
        <f>LN('Historical Rates'!E1709/'Historical Rates'!E1708)</f>
        <v>7.0457979764324832E-4</v>
      </c>
      <c r="F1728" s="89">
        <f>LN('Historical Rates'!F1709/'Historical Rates'!F1708)</f>
        <v>-5.529968009461198E-3</v>
      </c>
      <c r="G1728" s="89">
        <f>LN('Historical Rates'!G1709/'Historical Rates'!G1708)</f>
        <v>1.2797767954791286E-3</v>
      </c>
      <c r="I1728" s="89">
        <f>LN('Historical Rates'!I1709/'Historical Rates'!I1708)</f>
        <v>0</v>
      </c>
      <c r="K1728" s="10">
        <f t="shared" si="227"/>
        <v>1.3975193876668048E-3</v>
      </c>
      <c r="L1728" s="7">
        <f t="shared" si="224"/>
        <v>557046.81592213048</v>
      </c>
      <c r="N1728" s="7">
        <f t="shared" si="228"/>
        <v>57280.292857823326</v>
      </c>
      <c r="O1728" s="7">
        <f t="shared" si="228"/>
        <v>3468.7830332947256</v>
      </c>
      <c r="P1728" s="7">
        <f t="shared" si="228"/>
        <v>168301.65596572333</v>
      </c>
      <c r="R1728" s="7">
        <f t="shared" si="225"/>
        <v>0</v>
      </c>
      <c r="S1728" s="163">
        <f t="shared" si="226"/>
        <v>786097.54777897184</v>
      </c>
    </row>
    <row r="1729" spans="1:19" ht="15.75" thickBot="1" x14ac:dyDescent="0.3">
      <c r="A1729" s="93">
        <v>196</v>
      </c>
      <c r="B1729" s="133">
        <v>43284</v>
      </c>
      <c r="C1729" s="89">
        <f>LN('Historical Rates'!C1710/'Historical Rates'!C1709)</f>
        <v>4.0314389560252364E-3</v>
      </c>
      <c r="E1729" s="89">
        <f>LN('Historical Rates'!E1710/'Historical Rates'!E1709)</f>
        <v>5.2435610690281763E-3</v>
      </c>
      <c r="F1729" s="89">
        <f>LN('Historical Rates'!F1710/'Historical Rates'!F1709)</f>
        <v>1.8467225931647112E-3</v>
      </c>
      <c r="G1729" s="89">
        <f>LN('Historical Rates'!G1710/'Historical Rates'!G1709)</f>
        <v>3.8295326617682423E-3</v>
      </c>
      <c r="I1729" s="89">
        <f>LN('Historical Rates'!I1710/'Historical Rates'!I1709)</f>
        <v>3.2414939241710229E-3</v>
      </c>
      <c r="K1729" s="10">
        <f t="shared" si="227"/>
        <v>4.1748248561086412E-3</v>
      </c>
      <c r="L1729" s="7">
        <f t="shared" si="224"/>
        <v>1419573.3611521905</v>
      </c>
      <c r="N1729" s="7">
        <f t="shared" si="228"/>
        <v>426286.29809776839</v>
      </c>
      <c r="O1729" s="7">
        <f t="shared" si="228"/>
        <v>-1158.3936810144285</v>
      </c>
      <c r="P1729" s="7">
        <f t="shared" si="228"/>
        <v>503616.48283294775</v>
      </c>
      <c r="R1729" s="7">
        <f t="shared" si="225"/>
        <v>0</v>
      </c>
      <c r="S1729" s="163">
        <f t="shared" si="226"/>
        <v>2348317.7484018924</v>
      </c>
    </row>
    <row r="1730" spans="1:19" ht="15.75" thickBot="1" x14ac:dyDescent="0.3">
      <c r="A1730" s="93">
        <v>197</v>
      </c>
      <c r="B1730" s="133">
        <v>43285</v>
      </c>
      <c r="C1730" s="89">
        <f>LN('Historical Rates'!C1711/'Historical Rates'!C1710)</f>
        <v>2.040608108294125E-4</v>
      </c>
      <c r="E1730" s="89">
        <f>LN('Historical Rates'!E1711/'Historical Rates'!E1710)</f>
        <v>-1.251940671306732E-3</v>
      </c>
      <c r="F1730" s="89">
        <f>LN('Historical Rates'!F1711/'Historical Rates'!F1710)</f>
        <v>1.843318494289093E-3</v>
      </c>
      <c r="G1730" s="89">
        <f>LN('Historical Rates'!G1711/'Historical Rates'!G1710)</f>
        <v>6.0789395570140926E-4</v>
      </c>
      <c r="I1730" s="89">
        <f>LN('Historical Rates'!I1711/'Historical Rates'!I1710)</f>
        <v>6.4516352814885953E-3</v>
      </c>
      <c r="K1730" s="10">
        <f t="shared" si="227"/>
        <v>8.6868238930708493E-5</v>
      </c>
      <c r="L1730" s="7">
        <f t="shared" si="224"/>
        <v>71855.060753333921</v>
      </c>
      <c r="N1730" s="7">
        <f t="shared" si="228"/>
        <v>-101779.14344540918</v>
      </c>
      <c r="O1730" s="7">
        <f t="shared" si="228"/>
        <v>-1156.2583919127194</v>
      </c>
      <c r="P1730" s="7">
        <f t="shared" si="228"/>
        <v>79943.283670648307</v>
      </c>
      <c r="R1730" s="7">
        <f t="shared" si="225"/>
        <v>0</v>
      </c>
      <c r="S1730" s="163">
        <f t="shared" si="226"/>
        <v>48862.942586660327</v>
      </c>
    </row>
    <row r="1731" spans="1:19" ht="15.75" thickBot="1" x14ac:dyDescent="0.3">
      <c r="A1731" s="93">
        <v>198</v>
      </c>
      <c r="B1731" s="133">
        <v>43286</v>
      </c>
      <c r="C1731" s="89">
        <f>LN('Historical Rates'!C1712/'Historical Rates'!C1711)</f>
        <v>9.0319767229649886E-4</v>
      </c>
      <c r="E1731" s="89">
        <f>LN('Historical Rates'!E1712/'Historical Rates'!E1711)</f>
        <v>5.5217699981972099E-3</v>
      </c>
      <c r="F1731" s="89">
        <f>LN('Historical Rates'!F1712/'Historical Rates'!F1711)</f>
        <v>0</v>
      </c>
      <c r="G1731" s="89">
        <f>LN('Historical Rates'!G1712/'Historical Rates'!G1711)</f>
        <v>8.966924222884665E-4</v>
      </c>
      <c r="I1731" s="89">
        <f>LN('Historical Rates'!I1712/'Historical Rates'!I1711)</f>
        <v>-3.2206147000421719E-3</v>
      </c>
      <c r="K1731" s="10">
        <f t="shared" si="227"/>
        <v>1.5731089382469959E-3</v>
      </c>
      <c r="L1731" s="7">
        <f t="shared" si="224"/>
        <v>318039.13427251938</v>
      </c>
      <c r="N1731" s="7">
        <f t="shared" si="228"/>
        <v>448903.87667689839</v>
      </c>
      <c r="O1731" s="7">
        <f t="shared" si="228"/>
        <v>0</v>
      </c>
      <c r="P1731" s="7">
        <f t="shared" si="228"/>
        <v>117922.76598245745</v>
      </c>
      <c r="R1731" s="7">
        <f t="shared" si="225"/>
        <v>0</v>
      </c>
      <c r="S1731" s="163">
        <f t="shared" si="226"/>
        <v>884865.77693187515</v>
      </c>
    </row>
    <row r="1732" spans="1:19" ht="15.75" thickBot="1" x14ac:dyDescent="0.3">
      <c r="A1732" s="93">
        <v>199</v>
      </c>
      <c r="B1732" s="133">
        <v>43290</v>
      </c>
      <c r="C1732" s="89">
        <f>LN('Historical Rates'!C1713/'Historical Rates'!C1712)</f>
        <v>2.9118015521807124E-4</v>
      </c>
      <c r="E1732" s="89">
        <f>LN('Historical Rates'!E1713/'Historical Rates'!E1712)</f>
        <v>7.0266331738275834E-3</v>
      </c>
      <c r="F1732" s="89">
        <f>LN('Historical Rates'!F1713/'Historical Rates'!F1712)</f>
        <v>9.165967014080182E-3</v>
      </c>
      <c r="G1732" s="89">
        <f>LN('Historical Rates'!G1713/'Historical Rates'!G1712)</f>
        <v>5.4496047675646848E-3</v>
      </c>
      <c r="I1732" s="89">
        <f>LN('Historical Rates'!I1713/'Historical Rates'!I1712)</f>
        <v>3.2206147000421572E-3</v>
      </c>
      <c r="K1732" s="10">
        <f t="shared" si="227"/>
        <v>2.4617062965475054E-3</v>
      </c>
      <c r="L1732" s="7">
        <f t="shared" si="224"/>
        <v>102532.02297059572</v>
      </c>
      <c r="N1732" s="7">
        <f t="shared" si="228"/>
        <v>571244.88574271207</v>
      </c>
      <c r="O1732" s="7">
        <f t="shared" si="228"/>
        <v>-5749.5361289220755</v>
      </c>
      <c r="P1732" s="7">
        <f t="shared" si="228"/>
        <v>716669.89898536191</v>
      </c>
      <c r="R1732" s="7">
        <f t="shared" si="225"/>
        <v>0</v>
      </c>
      <c r="S1732" s="163">
        <f t="shared" si="226"/>
        <v>1384697.2715697475</v>
      </c>
    </row>
    <row r="1733" spans="1:19" ht="15.75" thickBot="1" x14ac:dyDescent="0.3">
      <c r="A1733" s="93">
        <v>200</v>
      </c>
      <c r="B1733" s="133">
        <v>43291</v>
      </c>
      <c r="C1733" s="89">
        <f>LN('Historical Rates'!C1714/'Historical Rates'!C1713)</f>
        <v>-6.6984115620364367E-4</v>
      </c>
      <c r="E1733" s="89">
        <f>LN('Historical Rates'!E1714/'Historical Rates'!E1713)</f>
        <v>-4.5877896684899397E-3</v>
      </c>
      <c r="F1733" s="89">
        <f>LN('Historical Rates'!F1714/'Historical Rates'!F1713)</f>
        <v>1.8231545615149567E-3</v>
      </c>
      <c r="G1733" s="89">
        <f>LN('Historical Rates'!G1714/'Historical Rates'!G1713)</f>
        <v>-6.7225689203667368E-3</v>
      </c>
      <c r="I1733" s="89">
        <f>LN('Historical Rates'!I1714/'Historical Rates'!I1713)</f>
        <v>-6.4516352814887193E-3</v>
      </c>
      <c r="K1733" s="10">
        <f t="shared" si="227"/>
        <v>-2.6561334070678028E-3</v>
      </c>
      <c r="L1733" s="7">
        <f t="shared" si="224"/>
        <v>-235868.30209320513</v>
      </c>
      <c r="N1733" s="7">
        <f t="shared" si="228"/>
        <v>-372973.98628261412</v>
      </c>
      <c r="O1733" s="7">
        <f t="shared" si="228"/>
        <v>-1143.6101618014868</v>
      </c>
      <c r="P1733" s="7">
        <f t="shared" si="228"/>
        <v>-884075.63384350995</v>
      </c>
      <c r="R1733" s="7">
        <f t="shared" si="225"/>
        <v>0</v>
      </c>
      <c r="S1733" s="163">
        <f t="shared" si="226"/>
        <v>-1494061.5323811306</v>
      </c>
    </row>
    <row r="1734" spans="1:19" ht="15.75" thickBot="1" x14ac:dyDescent="0.3">
      <c r="A1734" s="93">
        <v>201</v>
      </c>
      <c r="B1734" s="133">
        <v>43292</v>
      </c>
      <c r="C1734" s="89">
        <f>LN('Historical Rates'!C1715/'Historical Rates'!C1714)</f>
        <v>-4.0794918684537598E-4</v>
      </c>
      <c r="E1734" s="89">
        <f>LN('Historical Rates'!E1715/'Historical Rates'!E1714)</f>
        <v>-1.7663233977932623E-3</v>
      </c>
      <c r="F1734" s="89">
        <f>LN('Historical Rates'!F1715/'Historical Rates'!F1714)</f>
        <v>3.6363676433837124E-3</v>
      </c>
      <c r="G1734" s="89">
        <f>LN('Historical Rates'!G1715/'Historical Rates'!G1714)</f>
        <v>-1.1296654205820752E-3</v>
      </c>
      <c r="I1734" s="89">
        <f>LN('Historical Rates'!I1715/'Historical Rates'!I1714)</f>
        <v>0</v>
      </c>
      <c r="K1734" s="10">
        <f t="shared" si="227"/>
        <v>-7.7883028207028694E-4</v>
      </c>
      <c r="L1734" s="7">
        <f t="shared" si="224"/>
        <v>-143649.4027731393</v>
      </c>
      <c r="N1734" s="7">
        <f t="shared" si="228"/>
        <v>-143596.96637009183</v>
      </c>
      <c r="O1734" s="7">
        <f t="shared" si="228"/>
        <v>-2280.9843316653014</v>
      </c>
      <c r="P1734" s="7">
        <f t="shared" si="228"/>
        <v>-148560.71905882531</v>
      </c>
      <c r="R1734" s="7">
        <f t="shared" si="225"/>
        <v>0</v>
      </c>
      <c r="S1734" s="163">
        <f t="shared" si="226"/>
        <v>-438088.0725337218</v>
      </c>
    </row>
    <row r="1735" spans="1:19" ht="15.75" thickBot="1" x14ac:dyDescent="0.3">
      <c r="A1735" s="93">
        <v>202</v>
      </c>
      <c r="B1735" s="133">
        <v>43293</v>
      </c>
      <c r="C1735" s="89">
        <f>LN('Historical Rates'!C1716/'Historical Rates'!C1715)</f>
        <v>3.6655652842799871E-3</v>
      </c>
      <c r="E1735" s="89">
        <f>LN('Historical Rates'!E1716/'Historical Rates'!E1715)</f>
        <v>1.0203701593339276E-3</v>
      </c>
      <c r="F1735" s="89">
        <f>LN('Historical Rates'!F1716/'Historical Rates'!F1715)</f>
        <v>7.2333045935200607E-3</v>
      </c>
      <c r="G1735" s="89">
        <f>LN('Historical Rates'!G1716/'Historical Rates'!G1715)</f>
        <v>8.6908664469644188E-4</v>
      </c>
      <c r="I1735" s="89">
        <f>LN('Historical Rates'!I1716/'Historical Rates'!I1715)</f>
        <v>-9.7561749453645725E-3</v>
      </c>
      <c r="K1735" s="10">
        <f t="shared" si="227"/>
        <v>2.6372649055728852E-3</v>
      </c>
      <c r="L1735" s="7">
        <f t="shared" si="224"/>
        <v>1290739.8295963563</v>
      </c>
      <c r="N1735" s="7">
        <f t="shared" si="228"/>
        <v>82953.132839645928</v>
      </c>
      <c r="O1735" s="7">
        <f t="shared" si="228"/>
        <v>-4537.2349723773286</v>
      </c>
      <c r="P1735" s="7">
        <f t="shared" si="228"/>
        <v>114292.36879181315</v>
      </c>
      <c r="R1735" s="7">
        <f t="shared" si="225"/>
        <v>0</v>
      </c>
      <c r="S1735" s="163">
        <f t="shared" si="226"/>
        <v>1483448.0962554379</v>
      </c>
    </row>
    <row r="1736" spans="1:19" ht="15.75" thickBot="1" x14ac:dyDescent="0.3">
      <c r="A1736" s="93">
        <v>203</v>
      </c>
      <c r="B1736" s="133">
        <v>43294</v>
      </c>
      <c r="C1736" s="89">
        <f>LN('Historical Rates'!C1717/'Historical Rates'!C1716)</f>
        <v>-2.6751200856245006E-3</v>
      </c>
      <c r="E1736" s="89">
        <f>LN('Historical Rates'!E1717/'Historical Rates'!E1716)</f>
        <v>-6.1128697442011555E-3</v>
      </c>
      <c r="F1736" s="89">
        <f>LN('Historical Rates'!F1717/'Historical Rates'!F1716)</f>
        <v>-5.4200674693392556E-3</v>
      </c>
      <c r="G1736" s="89">
        <f>LN('Historical Rates'!G1717/'Historical Rates'!G1716)</f>
        <v>-8.8711080145293213E-3</v>
      </c>
      <c r="I1736" s="89">
        <f>LN('Historical Rates'!I1717/'Historical Rates'!I1716)</f>
        <v>-3.273325344969249E-3</v>
      </c>
      <c r="K1736" s="10">
        <f t="shared" si="227"/>
        <v>-4.6261117414870909E-3</v>
      </c>
      <c r="L1736" s="7">
        <f t="shared" si="224"/>
        <v>-941978.59693746921</v>
      </c>
      <c r="N1736" s="7">
        <f t="shared" si="228"/>
        <v>-496958.57065555628</v>
      </c>
      <c r="O1736" s="7">
        <f t="shared" si="228"/>
        <v>3399.8457214924347</v>
      </c>
      <c r="P1736" s="7">
        <f t="shared" si="228"/>
        <v>-1166627.0043106386</v>
      </c>
      <c r="R1736" s="7">
        <f t="shared" si="225"/>
        <v>0</v>
      </c>
      <c r="S1736" s="163">
        <f t="shared" si="226"/>
        <v>-2602164.3261821717</v>
      </c>
    </row>
    <row r="1737" spans="1:19" ht="15.75" thickBot="1" x14ac:dyDescent="0.3">
      <c r="A1737" s="93">
        <v>204</v>
      </c>
      <c r="B1737" s="133">
        <v>43297</v>
      </c>
      <c r="C1737" s="89">
        <f>LN('Historical Rates'!C1718/'Historical Rates'!C1717)</f>
        <v>-2.7990804641455456E-3</v>
      </c>
      <c r="E1737" s="89">
        <f>LN('Historical Rates'!E1718/'Historical Rates'!E1717)</f>
        <v>3.1983236079117959E-3</v>
      </c>
      <c r="F1737" s="89">
        <f>LN('Historical Rates'!F1718/'Historical Rates'!F1717)</f>
        <v>-1.8132371241808313E-3</v>
      </c>
      <c r="G1737" s="89">
        <f>LN('Historical Rates'!G1718/'Historical Rates'!G1717)</f>
        <v>9.9281676087058452E-4</v>
      </c>
      <c r="I1737" s="89">
        <f>LN('Historical Rates'!I1718/'Historical Rates'!I1717)</f>
        <v>0</v>
      </c>
      <c r="K1737" s="10">
        <f t="shared" si="227"/>
        <v>-1.0558539461941877E-3</v>
      </c>
      <c r="L1737" s="7">
        <f t="shared" si="224"/>
        <v>-985628.23497150629</v>
      </c>
      <c r="N1737" s="7">
        <f t="shared" si="228"/>
        <v>260014.42778811883</v>
      </c>
      <c r="O1737" s="7">
        <f t="shared" si="228"/>
        <v>1137.3892508849101</v>
      </c>
      <c r="P1737" s="7">
        <f t="shared" si="228"/>
        <v>130563.94327144211</v>
      </c>
      <c r="R1737" s="7">
        <f t="shared" si="225"/>
        <v>0</v>
      </c>
      <c r="S1737" s="163">
        <f t="shared" si="226"/>
        <v>-593912.47466106049</v>
      </c>
    </row>
    <row r="1738" spans="1:19" ht="15.75" thickBot="1" x14ac:dyDescent="0.3">
      <c r="A1738" s="93">
        <v>205</v>
      </c>
      <c r="B1738" s="133">
        <v>43298</v>
      </c>
      <c r="C1738" s="89">
        <f>LN('Historical Rates'!C1719/'Historical Rates'!C1718)</f>
        <v>1.662898785933984E-3</v>
      </c>
      <c r="E1738" s="89">
        <f>LN('Historical Rates'!E1719/'Historical Rates'!E1718)</f>
        <v>3.8096232721294837E-3</v>
      </c>
      <c r="F1738" s="89">
        <f>LN('Historical Rates'!F1719/'Historical Rates'!F1718)</f>
        <v>-3.6363676433837631E-3</v>
      </c>
      <c r="G1738" s="89">
        <f>LN('Historical Rates'!G1719/'Historical Rates'!G1718)</f>
        <v>8.0809695026336312E-3</v>
      </c>
      <c r="I1738" s="89">
        <f>LN('Historical Rates'!I1719/'Historical Rates'!I1718)</f>
        <v>0</v>
      </c>
      <c r="K1738" s="10">
        <f t="shared" si="227"/>
        <v>3.4849359256247363E-3</v>
      </c>
      <c r="L1738" s="7">
        <f t="shared" si="224"/>
        <v>585549.43893572513</v>
      </c>
      <c r="N1738" s="7">
        <f t="shared" si="228"/>
        <v>309711.31649739132</v>
      </c>
      <c r="O1738" s="7">
        <f t="shared" si="228"/>
        <v>2280.9843316653332</v>
      </c>
      <c r="P1738" s="7">
        <f t="shared" si="228"/>
        <v>1062716.9940150147</v>
      </c>
      <c r="R1738" s="7">
        <f t="shared" si="225"/>
        <v>0</v>
      </c>
      <c r="S1738" s="163">
        <f t="shared" si="226"/>
        <v>1960258.7337797964</v>
      </c>
    </row>
    <row r="1739" spans="1:19" ht="15.75" thickBot="1" x14ac:dyDescent="0.3">
      <c r="A1739" s="93">
        <v>206</v>
      </c>
      <c r="B1739" s="133">
        <v>43299</v>
      </c>
      <c r="C1739" s="89">
        <f>LN('Historical Rates'!C1720/'Historical Rates'!C1719)</f>
        <v>4.4209251225810452E-3</v>
      </c>
      <c r="E1739" s="89">
        <f>LN('Historical Rates'!E1720/'Historical Rates'!E1719)</f>
        <v>-4.6581807753775344E-3</v>
      </c>
      <c r="F1739" s="89">
        <f>LN('Historical Rates'!F1720/'Historical Rates'!F1719)</f>
        <v>-3.6496390875495042E-3</v>
      </c>
      <c r="G1739" s="89">
        <f>LN('Historical Rates'!G1720/'Historical Rates'!G1719)</f>
        <v>-2.4928994300419472E-3</v>
      </c>
      <c r="I1739" s="89">
        <f>LN('Historical Rates'!I1720/'Historical Rates'!I1719)</f>
        <v>0</v>
      </c>
      <c r="K1739" s="10">
        <f t="shared" si="227"/>
        <v>1.5155274331475805E-3</v>
      </c>
      <c r="L1739" s="7">
        <f t="shared" si="224"/>
        <v>1556721.4595386393</v>
      </c>
      <c r="N1739" s="7">
        <f t="shared" si="228"/>
        <v>-378696.57899758342</v>
      </c>
      <c r="O1739" s="7">
        <f t="shared" si="228"/>
        <v>2289.3091104471773</v>
      </c>
      <c r="P1739" s="7">
        <f t="shared" si="228"/>
        <v>-327837.71647851384</v>
      </c>
      <c r="R1739" s="7">
        <f t="shared" si="225"/>
        <v>0</v>
      </c>
      <c r="S1739" s="163">
        <f t="shared" si="226"/>
        <v>852476.47317298921</v>
      </c>
    </row>
    <row r="1740" spans="1:19" ht="15.75" thickBot="1" x14ac:dyDescent="0.3">
      <c r="A1740" s="93">
        <v>207</v>
      </c>
      <c r="B1740" s="133">
        <v>43300</v>
      </c>
      <c r="C1740" s="89">
        <f>LN('Historical Rates'!C1721/'Historical Rates'!C1720)</f>
        <v>2.8110664331433581E-3</v>
      </c>
      <c r="E1740" s="89">
        <f>LN('Historical Rates'!E1721/'Historical Rates'!E1720)</f>
        <v>1.2476296657787588E-3</v>
      </c>
      <c r="F1740" s="89">
        <f>LN('Historical Rates'!F1721/'Historical Rates'!F1720)</f>
        <v>-3.6630077587370352E-3</v>
      </c>
      <c r="G1740" s="89">
        <f>LN('Historical Rates'!G1721/'Historical Rates'!G1720)</f>
        <v>9.863078079678986E-4</v>
      </c>
      <c r="I1740" s="89">
        <f>LN('Historical Rates'!I1721/'Historical Rates'!I1720)</f>
        <v>3.2733253449693297E-3</v>
      </c>
      <c r="K1740" s="10">
        <f t="shared" si="227"/>
        <v>2.1747452263137859E-3</v>
      </c>
      <c r="L1740" s="7">
        <f t="shared" si="224"/>
        <v>989848.8029827025</v>
      </c>
      <c r="N1740" s="7">
        <f t="shared" si="228"/>
        <v>101428.67120652301</v>
      </c>
      <c r="O1740" s="7">
        <f t="shared" si="228"/>
        <v>2297.6948768229799</v>
      </c>
      <c r="P1740" s="7">
        <f t="shared" si="228"/>
        <v>129707.95998123499</v>
      </c>
      <c r="R1740" s="7">
        <f t="shared" si="225"/>
        <v>0</v>
      </c>
      <c r="S1740" s="163">
        <f t="shared" si="226"/>
        <v>1223283.1290472834</v>
      </c>
    </row>
    <row r="1741" spans="1:19" ht="15.75" thickBot="1" x14ac:dyDescent="0.3">
      <c r="A1741" s="93">
        <v>208</v>
      </c>
      <c r="B1741" s="133">
        <v>43301</v>
      </c>
      <c r="C1741" s="89">
        <f>LN('Historical Rates'!C1722/'Historical Rates'!C1721)</f>
        <v>3.2648137287407605E-3</v>
      </c>
      <c r="E1741" s="89">
        <f>LN('Historical Rates'!E1722/'Historical Rates'!E1721)</f>
        <v>7.4780170348241973E-3</v>
      </c>
      <c r="F1741" s="89">
        <f>LN('Historical Rates'!F1722/'Historical Rates'!F1721)</f>
        <v>3.6630077587370201E-3</v>
      </c>
      <c r="G1741" s="89">
        <f>LN('Historical Rates'!G1722/'Historical Rates'!G1721)</f>
        <v>7.0786017077832716E-3</v>
      </c>
      <c r="I1741" s="89">
        <f>LN('Historical Rates'!I1722/'Historical Rates'!I1721)</f>
        <v>6.5146810211936723E-3</v>
      </c>
      <c r="K1741" s="10">
        <f t="shared" si="227"/>
        <v>4.775448146423094E-3</v>
      </c>
      <c r="L1741" s="7">
        <f t="shared" si="224"/>
        <v>1149624.8979579799</v>
      </c>
      <c r="N1741" s="7">
        <f t="shared" si="228"/>
        <v>607941.08372577222</v>
      </c>
      <c r="O1741" s="7">
        <f t="shared" si="228"/>
        <v>-2297.6948768229704</v>
      </c>
      <c r="P1741" s="7">
        <f t="shared" si="228"/>
        <v>930897.00762678881</v>
      </c>
      <c r="R1741" s="7">
        <f t="shared" si="225"/>
        <v>0</v>
      </c>
      <c r="S1741" s="163">
        <f t="shared" si="226"/>
        <v>2686165.2944337181</v>
      </c>
    </row>
    <row r="1742" spans="1:19" ht="15.75" thickBot="1" x14ac:dyDescent="0.3">
      <c r="A1742" s="93">
        <v>209</v>
      </c>
      <c r="B1742" s="133">
        <v>43304</v>
      </c>
      <c r="C1742" s="89">
        <f>LN('Historical Rates'!C1723/'Historical Rates'!C1722)</f>
        <v>-2.8886726424664573E-3</v>
      </c>
      <c r="E1742" s="89">
        <f>LN('Historical Rates'!E1723/'Historical Rates'!E1722)</f>
        <v>1.063737777646115E-3</v>
      </c>
      <c r="F1742" s="89">
        <f>LN('Historical Rates'!F1723/'Historical Rates'!F1722)</f>
        <v>1.8264845260345028E-3</v>
      </c>
      <c r="G1742" s="89">
        <f>LN('Historical Rates'!G1723/'Historical Rates'!G1722)</f>
        <v>3.4488739135279897E-3</v>
      </c>
      <c r="I1742" s="89">
        <f>LN('Historical Rates'!I1723/'Historical Rates'!I1722)</f>
        <v>9.6931292056595328E-3</v>
      </c>
      <c r="K1742" s="10">
        <f t="shared" si="227"/>
        <v>-8.5029438475434939E-4</v>
      </c>
      <c r="L1742" s="7">
        <f t="shared" si="224"/>
        <v>-1017175.9456274945</v>
      </c>
      <c r="N1742" s="7">
        <f t="shared" si="228"/>
        <v>86478.794355598424</v>
      </c>
      <c r="O1742" s="7">
        <f t="shared" si="228"/>
        <v>-1145.6989486456625</v>
      </c>
      <c r="P1742" s="7">
        <f t="shared" si="228"/>
        <v>453556.5833934609</v>
      </c>
      <c r="R1742" s="7">
        <f t="shared" si="225"/>
        <v>0</v>
      </c>
      <c r="S1742" s="163">
        <f t="shared" si="226"/>
        <v>-478286.26682708081</v>
      </c>
    </row>
    <row r="1743" spans="1:19" ht="15.75" thickBot="1" x14ac:dyDescent="0.3">
      <c r="A1743" s="93">
        <v>210</v>
      </c>
      <c r="B1743" s="133">
        <v>43305</v>
      </c>
      <c r="C1743" s="89">
        <f>LN('Historical Rates'!C1724/'Historical Rates'!C1723)</f>
        <v>-3.0130976556540612E-3</v>
      </c>
      <c r="E1743" s="89">
        <f>LN('Historical Rates'!E1724/'Historical Rates'!E1723)</f>
        <v>-3.7156346934412959E-3</v>
      </c>
      <c r="F1743" s="89">
        <f>LN('Historical Rates'!F1724/'Historical Rates'!F1723)</f>
        <v>1.8231545615149567E-3</v>
      </c>
      <c r="G1743" s="89">
        <f>LN('Historical Rates'!G1724/'Historical Rates'!G1723)</f>
        <v>-4.8317609100564669E-3</v>
      </c>
      <c r="I1743" s="89">
        <f>LN('Historical Rates'!I1724/'Historical Rates'!I1723)</f>
        <v>-3.2206147000421719E-3</v>
      </c>
      <c r="K1743" s="10">
        <f t="shared" si="227"/>
        <v>-3.554914345580377E-3</v>
      </c>
      <c r="L1743" s="7">
        <f t="shared" si="224"/>
        <v>-1060989.1934798891</v>
      </c>
      <c r="N1743" s="7">
        <f t="shared" si="228"/>
        <v>-302070.31780489697</v>
      </c>
      <c r="O1743" s="7">
        <f t="shared" si="228"/>
        <v>-1143.6101618014868</v>
      </c>
      <c r="P1743" s="7">
        <f t="shared" si="228"/>
        <v>-635418.11764801282</v>
      </c>
      <c r="R1743" s="7">
        <f t="shared" si="225"/>
        <v>0</v>
      </c>
      <c r="S1743" s="163">
        <f t="shared" si="226"/>
        <v>-1999621.2390946005</v>
      </c>
    </row>
    <row r="1744" spans="1:19" ht="15.75" thickBot="1" x14ac:dyDescent="0.3">
      <c r="A1744" s="93">
        <v>211</v>
      </c>
      <c r="B1744" s="133">
        <v>43306</v>
      </c>
      <c r="C1744" s="89">
        <f>LN('Historical Rates'!C1725/'Historical Rates'!C1724)</f>
        <v>4.8339337199346157E-3</v>
      </c>
      <c r="E1744" s="89">
        <f>LN('Historical Rates'!E1725/'Historical Rates'!E1724)</f>
        <v>5.691675845265083E-3</v>
      </c>
      <c r="F1744" s="89">
        <f>LN('Historical Rates'!F1725/'Historical Rates'!F1724)</f>
        <v>1.8198367169858993E-3</v>
      </c>
      <c r="G1744" s="89">
        <f>LN('Historical Rates'!G1725/'Historical Rates'!G1724)</f>
        <v>7.4678655884525009E-3</v>
      </c>
      <c r="I1744" s="89">
        <f>LN('Historical Rates'!I1725/'Historical Rates'!I1724)</f>
        <v>6.4308903302903314E-3</v>
      </c>
      <c r="K1744" s="10">
        <f t="shared" si="227"/>
        <v>5.5926126416366226E-3</v>
      </c>
      <c r="L1744" s="7">
        <f t="shared" si="224"/>
        <v>1702152.4108999898</v>
      </c>
      <c r="N1744" s="7">
        <f t="shared" si="228"/>
        <v>462716.7289767483</v>
      </c>
      <c r="O1744" s="7">
        <f t="shared" si="228"/>
        <v>-1141.5289774637452</v>
      </c>
      <c r="P1744" s="7">
        <f t="shared" si="228"/>
        <v>982088.5559934302</v>
      </c>
      <c r="R1744" s="7">
        <f t="shared" si="225"/>
        <v>0</v>
      </c>
      <c r="S1744" s="163">
        <f t="shared" si="226"/>
        <v>3145816.1668927046</v>
      </c>
    </row>
    <row r="1745" spans="1:19" ht="15.75" thickBot="1" x14ac:dyDescent="0.3">
      <c r="A1745" s="93">
        <v>212</v>
      </c>
      <c r="B1745" s="133">
        <v>43307</v>
      </c>
      <c r="C1745" s="89">
        <f>LN('Historical Rates'!C1726/'Historical Rates'!C1725)</f>
        <v>-1.1557020731025843E-3</v>
      </c>
      <c r="E1745" s="89">
        <f>LN('Historical Rates'!E1726/'Historical Rates'!E1725)</f>
        <v>-1.2338824125718024E-4</v>
      </c>
      <c r="F1745" s="89">
        <f>LN('Historical Rates'!F1726/'Historical Rates'!F1725)</f>
        <v>-1.8198367169859828E-3</v>
      </c>
      <c r="G1745" s="89">
        <f>LN('Historical Rates'!G1726/'Historical Rates'!G1725)</f>
        <v>-2.9804572988787175E-3</v>
      </c>
      <c r="I1745" s="89">
        <f>LN('Historical Rates'!I1726/'Historical Rates'!I1725)</f>
        <v>0</v>
      </c>
      <c r="K1745" s="10">
        <f t="shared" si="227"/>
        <v>-1.436097919810518E-3</v>
      </c>
      <c r="L1745" s="7">
        <f t="shared" si="224"/>
        <v>-406952.42921954842</v>
      </c>
      <c r="N1745" s="7">
        <f t="shared" si="228"/>
        <v>-10031.105941532625</v>
      </c>
      <c r="O1745" s="7">
        <f t="shared" si="228"/>
        <v>1141.5289774637974</v>
      </c>
      <c r="P1745" s="7">
        <f t="shared" si="228"/>
        <v>-391955.769715779</v>
      </c>
      <c r="R1745" s="7">
        <f t="shared" si="225"/>
        <v>0</v>
      </c>
      <c r="S1745" s="163">
        <f t="shared" si="226"/>
        <v>-807797.77589939628</v>
      </c>
    </row>
    <row r="1746" spans="1:19" ht="15.75" thickBot="1" x14ac:dyDescent="0.3">
      <c r="A1746" s="93">
        <v>213</v>
      </c>
      <c r="B1746" s="133">
        <v>43308</v>
      </c>
      <c r="C1746" s="89">
        <f>LN('Historical Rates'!C1727/'Historical Rates'!C1726)</f>
        <v>6.9358150917863141E-4</v>
      </c>
      <c r="E1746" s="89">
        <f>LN('Historical Rates'!E1727/'Historical Rates'!E1726)</f>
        <v>-7.1081249835698327E-3</v>
      </c>
      <c r="F1746" s="89">
        <f>LN('Historical Rates'!F1727/'Historical Rates'!F1726)</f>
        <v>0</v>
      </c>
      <c r="G1746" s="89">
        <f>LN('Historical Rates'!G1727/'Historical Rates'!G1726)</f>
        <v>-3.738107121918226E-3</v>
      </c>
      <c r="I1746" s="89">
        <f>LN('Historical Rates'!I1727/'Historical Rates'!I1726)</f>
        <v>-3.2102756302483213E-3</v>
      </c>
      <c r="K1746" s="10">
        <f t="shared" si="227"/>
        <v>-1.4670982079396885E-3</v>
      </c>
      <c r="L1746" s="7">
        <f t="shared" si="224"/>
        <v>244227.89107253824</v>
      </c>
      <c r="N1746" s="7">
        <f t="shared" si="228"/>
        <v>-577869.93338552513</v>
      </c>
      <c r="O1746" s="7">
        <f t="shared" si="228"/>
        <v>0</v>
      </c>
      <c r="P1746" s="7">
        <f t="shared" si="228"/>
        <v>-491593.23799160233</v>
      </c>
      <c r="R1746" s="7">
        <f t="shared" si="225"/>
        <v>0</v>
      </c>
      <c r="S1746" s="163">
        <f t="shared" si="226"/>
        <v>-825235.28030458931</v>
      </c>
    </row>
    <row r="1747" spans="1:19" ht="15.75" thickBot="1" x14ac:dyDescent="0.3">
      <c r="A1747" s="93">
        <v>214</v>
      </c>
      <c r="B1747" s="133">
        <v>43311</v>
      </c>
      <c r="C1747" s="89">
        <f>LN('Historical Rates'!C1728/'Historical Rates'!C1727)</f>
        <v>2.6254685383234949E-3</v>
      </c>
      <c r="E1747" s="89">
        <f>LN('Historical Rates'!E1728/'Historical Rates'!E1727)</f>
        <v>7.9468649493594726E-3</v>
      </c>
      <c r="F1747" s="89">
        <f>LN('Historical Rates'!F1728/'Historical Rates'!F1727)</f>
        <v>9.0662452377530418E-3</v>
      </c>
      <c r="G1747" s="89">
        <f>LN('Historical Rates'!G1728/'Historical Rates'!G1727)</f>
        <v>7.2621126597805872E-3</v>
      </c>
      <c r="I1747" s="89">
        <f>LN('Historical Rates'!I1728/'Historical Rates'!I1727)</f>
        <v>6.4102783609190188E-3</v>
      </c>
      <c r="K1747" s="10">
        <f t="shared" si="227"/>
        <v>4.4798544809937129E-3</v>
      </c>
      <c r="L1747" s="7">
        <f t="shared" si="224"/>
        <v>924495.00989638234</v>
      </c>
      <c r="N1747" s="7">
        <f t="shared" si="228"/>
        <v>646057.0585808421</v>
      </c>
      <c r="O1747" s="7">
        <f t="shared" si="228"/>
        <v>-5686.9836502853504</v>
      </c>
      <c r="P1747" s="7">
        <f t="shared" si="228"/>
        <v>955030.27619213401</v>
      </c>
      <c r="R1747" s="7">
        <f t="shared" si="225"/>
        <v>0</v>
      </c>
      <c r="S1747" s="163">
        <f t="shared" si="226"/>
        <v>2519895.3610190731</v>
      </c>
    </row>
    <row r="1748" spans="1:19" ht="15.75" thickBot="1" x14ac:dyDescent="0.3">
      <c r="A1748" s="93">
        <v>215</v>
      </c>
      <c r="B1748" s="133">
        <v>43312</v>
      </c>
      <c r="C1748" s="89">
        <f>LN('Historical Rates'!C1729/'Historical Rates'!C1728)</f>
        <v>-1.0378229713800761E-3</v>
      </c>
      <c r="E1748" s="89">
        <f>LN('Historical Rates'!E1729/'Historical Rates'!E1728)</f>
        <v>2.2168042773628967E-3</v>
      </c>
      <c r="F1748" s="89">
        <f>LN('Historical Rates'!F1729/'Historical Rates'!F1728)</f>
        <v>3.6036075032983964E-3</v>
      </c>
      <c r="G1748" s="89">
        <f>LN('Historical Rates'!G1729/'Historical Rates'!G1728)</f>
        <v>3.5971261808496963E-3</v>
      </c>
      <c r="I1748" s="89">
        <f>LN('Historical Rates'!I1729/'Historical Rates'!I1728)</f>
        <v>-6.4102783609190543E-3</v>
      </c>
      <c r="K1748" s="10">
        <f t="shared" si="227"/>
        <v>5.0768136578737614E-4</v>
      </c>
      <c r="L1748" s="7">
        <f t="shared" si="224"/>
        <v>-365444.16518104059</v>
      </c>
      <c r="N1748" s="7">
        <f t="shared" si="228"/>
        <v>180219.75458359061</v>
      </c>
      <c r="O1748" s="7">
        <f t="shared" si="228"/>
        <v>-2260.4348785939851</v>
      </c>
      <c r="P1748" s="7">
        <f t="shared" si="228"/>
        <v>473053.03166401654</v>
      </c>
      <c r="R1748" s="7">
        <f t="shared" si="225"/>
        <v>0</v>
      </c>
      <c r="S1748" s="163">
        <f t="shared" si="226"/>
        <v>285568.18618797255</v>
      </c>
    </row>
    <row r="1749" spans="1:19" ht="15.75" thickBot="1" x14ac:dyDescent="0.3">
      <c r="A1749" s="93">
        <v>216</v>
      </c>
      <c r="B1749" s="133">
        <v>43313</v>
      </c>
      <c r="C1749" s="89">
        <f>LN('Historical Rates'!C1730/'Historical Rates'!C1729)</f>
        <v>4.3458933576631916E-3</v>
      </c>
      <c r="E1749" s="89">
        <f>LN('Historical Rates'!E1730/'Historical Rates'!E1729)</f>
        <v>9.0992935881746171E-4</v>
      </c>
      <c r="F1749" s="89">
        <f>LN('Historical Rates'!F1730/'Historical Rates'!F1729)</f>
        <v>0</v>
      </c>
      <c r="G1749" s="89">
        <f>LN('Historical Rates'!G1730/'Historical Rates'!G1729)</f>
        <v>7.1217972728255445E-4</v>
      </c>
      <c r="I1749" s="89">
        <f>LN('Historical Rates'!I1730/'Historical Rates'!I1729)</f>
        <v>0</v>
      </c>
      <c r="K1749" s="10">
        <f t="shared" si="227"/>
        <v>3.0185752414577261E-3</v>
      </c>
      <c r="L1749" s="7">
        <f t="shared" si="224"/>
        <v>1530300.8449939422</v>
      </c>
      <c r="N1749" s="7">
        <f t="shared" si="228"/>
        <v>73974.616256860347</v>
      </c>
      <c r="O1749" s="7">
        <f t="shared" si="228"/>
        <v>0</v>
      </c>
      <c r="P1749" s="7">
        <f t="shared" si="228"/>
        <v>93657.759595490264</v>
      </c>
      <c r="R1749" s="7">
        <f t="shared" si="225"/>
        <v>0</v>
      </c>
      <c r="S1749" s="163">
        <f t="shared" si="226"/>
        <v>1697933.2208462928</v>
      </c>
    </row>
    <row r="1750" spans="1:19" ht="15.75" thickBot="1" x14ac:dyDescent="0.3">
      <c r="A1750" s="93">
        <v>217</v>
      </c>
      <c r="B1750" s="133">
        <v>43314</v>
      </c>
      <c r="C1750" s="89">
        <f>LN('Historical Rates'!C1731/'Historical Rates'!C1730)</f>
        <v>4.212704506418084E-3</v>
      </c>
      <c r="E1750" s="89">
        <f>LN('Historical Rates'!E1731/'Historical Rates'!E1730)</f>
        <v>-1.9684561362202885E-3</v>
      </c>
      <c r="F1750" s="89">
        <f>LN('Historical Rates'!F1731/'Historical Rates'!F1730)</f>
        <v>-5.4102927282474317E-3</v>
      </c>
      <c r="G1750" s="89">
        <f>LN('Historical Rates'!G1731/'Historical Rates'!G1730)</f>
        <v>2.1050842695313921E-3</v>
      </c>
      <c r="I1750" s="89">
        <f>LN('Historical Rates'!I1731/'Historical Rates'!I1730)</f>
        <v>9.6000737290193577E-3</v>
      </c>
      <c r="K1750" s="10">
        <f t="shared" si="227"/>
        <v>2.8508742294127772E-3</v>
      </c>
      <c r="L1750" s="7">
        <f t="shared" si="224"/>
        <v>1483401.6243205306</v>
      </c>
      <c r="N1750" s="7">
        <f t="shared" si="228"/>
        <v>-160029.77141500215</v>
      </c>
      <c r="O1750" s="7">
        <f t="shared" si="228"/>
        <v>3393.7143196477664</v>
      </c>
      <c r="P1750" s="7">
        <f t="shared" si="228"/>
        <v>276836.68727318029</v>
      </c>
      <c r="R1750" s="7">
        <f t="shared" si="225"/>
        <v>0</v>
      </c>
      <c r="S1750" s="163">
        <f t="shared" si="226"/>
        <v>1603602.2544983565</v>
      </c>
    </row>
    <row r="1751" spans="1:19" ht="15.75" thickBot="1" x14ac:dyDescent="0.3">
      <c r="A1751" s="93">
        <v>218</v>
      </c>
      <c r="B1751" s="133">
        <v>43315</v>
      </c>
      <c r="C1751" s="89">
        <f>LN('Historical Rates'!C1732/'Historical Rates'!C1731)</f>
        <v>2.2875443311471655E-4</v>
      </c>
      <c r="E1751" s="89">
        <f>LN('Historical Rates'!E1732/'Historical Rates'!E1731)</f>
        <v>-3.0340802022182397E-3</v>
      </c>
      <c r="F1751" s="89">
        <f>LN('Historical Rates'!F1732/'Historical Rates'!F1731)</f>
        <v>-3.6231923694203952E-3</v>
      </c>
      <c r="G1751" s="89">
        <f>LN('Historical Rates'!G1732/'Historical Rates'!G1731)</f>
        <v>-1.2795907056250815E-3</v>
      </c>
      <c r="I1751" s="89">
        <f>LN('Historical Rates'!I1732/'Historical Rates'!I1731)</f>
        <v>-3.1897953681002608E-3</v>
      </c>
      <c r="K1751" s="10">
        <f t="shared" si="227"/>
        <v>-5.9043388760784054E-4</v>
      </c>
      <c r="L1751" s="7">
        <f t="shared" si="224"/>
        <v>80550.320378729142</v>
      </c>
      <c r="N1751" s="7">
        <f t="shared" si="228"/>
        <v>-246661.91553959606</v>
      </c>
      <c r="O1751" s="7">
        <f t="shared" si="228"/>
        <v>2272.7198775663314</v>
      </c>
      <c r="P1751" s="7">
        <f t="shared" si="228"/>
        <v>-168277.18354935729</v>
      </c>
      <c r="R1751" s="7">
        <f t="shared" si="225"/>
        <v>0</v>
      </c>
      <c r="S1751" s="163">
        <f t="shared" si="226"/>
        <v>-332116.05883265787</v>
      </c>
    </row>
    <row r="1752" spans="1:19" ht="15.75" thickBot="1" x14ac:dyDescent="0.3">
      <c r="A1752" s="93">
        <v>219</v>
      </c>
      <c r="B1752" s="133">
        <v>43318</v>
      </c>
      <c r="C1752" s="89">
        <f>LN('Historical Rates'!C1733/'Historical Rates'!C1732)</f>
        <v>-2.7485129533491599E-3</v>
      </c>
      <c r="E1752" s="89">
        <f>LN('Historical Rates'!E1733/'Historical Rates'!E1732)</f>
        <v>-3.7125998636842335E-3</v>
      </c>
      <c r="F1752" s="89">
        <f>LN('Historical Rates'!F1733/'Historical Rates'!F1732)</f>
        <v>-3.6363676433837631E-3</v>
      </c>
      <c r="G1752" s="89">
        <f>LN('Historical Rates'!G1733/'Historical Rates'!G1732)</f>
        <v>-2.364437696186291E-3</v>
      </c>
      <c r="I1752" s="89">
        <f>LN('Historical Rates'!I1733/'Historical Rates'!I1732)</f>
        <v>0</v>
      </c>
      <c r="K1752" s="10">
        <f t="shared" si="227"/>
        <v>-2.8059073576256937E-3</v>
      </c>
      <c r="L1752" s="7">
        <f t="shared" si="224"/>
        <v>-967822.11362145119</v>
      </c>
      <c r="N1752" s="7">
        <f t="shared" si="228"/>
        <v>-301823.59495272377</v>
      </c>
      <c r="O1752" s="7">
        <f t="shared" si="228"/>
        <v>2280.9843316653332</v>
      </c>
      <c r="P1752" s="7">
        <f t="shared" si="228"/>
        <v>-310943.89357712219</v>
      </c>
      <c r="R1752" s="7">
        <f t="shared" si="225"/>
        <v>0</v>
      </c>
      <c r="S1752" s="163">
        <f t="shared" si="226"/>
        <v>-1578308.6178196317</v>
      </c>
    </row>
    <row r="1753" spans="1:19" ht="15.75" thickBot="1" x14ac:dyDescent="0.3">
      <c r="A1753" s="93">
        <v>220</v>
      </c>
      <c r="B1753" s="133">
        <v>43319</v>
      </c>
      <c r="C1753" s="89">
        <f>LN('Historical Rates'!C1734/'Historical Rates'!C1733)</f>
        <v>5.7337805697939081E-5</v>
      </c>
      <c r="E1753" s="89">
        <f>LN('Historical Rates'!E1734/'Historical Rates'!E1733)</f>
        <v>2.4023886828408152E-3</v>
      </c>
      <c r="F1753" s="89">
        <f>LN('Historical Rates'!F1734/'Historical Rates'!F1733)</f>
        <v>1.8198367169858993E-3</v>
      </c>
      <c r="G1753" s="89">
        <f>LN('Historical Rates'!G1734/'Historical Rates'!G1733)</f>
        <v>-1.4261469811248685E-4</v>
      </c>
      <c r="I1753" s="89">
        <f>LN('Historical Rates'!I1734/'Historical Rates'!I1733)</f>
        <v>3.189795368100302E-3</v>
      </c>
      <c r="K1753" s="10">
        <f t="shared" si="227"/>
        <v>3.4773782171243695E-4</v>
      </c>
      <c r="L1753" s="7">
        <f t="shared" si="224"/>
        <v>20190.116343958125</v>
      </c>
      <c r="N1753" s="7">
        <f t="shared" si="228"/>
        <v>195307.22818300067</v>
      </c>
      <c r="O1753" s="7">
        <f t="shared" si="228"/>
        <v>-1141.5289774637452</v>
      </c>
      <c r="P1753" s="7">
        <f t="shared" si="228"/>
        <v>-18755.059430810485</v>
      </c>
      <c r="R1753" s="7">
        <f t="shared" si="225"/>
        <v>0</v>
      </c>
      <c r="S1753" s="163">
        <f t="shared" si="226"/>
        <v>195600.75611868457</v>
      </c>
    </row>
    <row r="1754" spans="1:19" ht="15.75" thickBot="1" x14ac:dyDescent="0.3">
      <c r="A1754" s="93">
        <v>221</v>
      </c>
      <c r="B1754" s="133">
        <v>43320</v>
      </c>
      <c r="C1754" s="89">
        <f>LN('Historical Rates'!C1735/'Historical Rates'!C1734)</f>
        <v>-6.5958333932262072E-4</v>
      </c>
      <c r="E1754" s="89">
        <f>LN('Historical Rates'!E1735/'Historical Rates'!E1734)</f>
        <v>9.8943775280518323E-5</v>
      </c>
      <c r="F1754" s="89">
        <f>LN('Historical Rates'!F1735/'Historical Rates'!F1734)</f>
        <v>-1.0969031370573933E-2</v>
      </c>
      <c r="G1754" s="89">
        <f>LN('Historical Rates'!G1735/'Historical Rates'!G1734)</f>
        <v>-9.4176745306276529E-4</v>
      </c>
      <c r="I1754" s="89">
        <f>LN('Historical Rates'!I1735/'Historical Rates'!I1734)</f>
        <v>0</v>
      </c>
      <c r="K1754" s="10">
        <f t="shared" si="227"/>
        <v>-6.0655196433232589E-4</v>
      </c>
      <c r="L1754" s="7">
        <f t="shared" si="224"/>
        <v>-232256.26089731549</v>
      </c>
      <c r="N1754" s="7">
        <f t="shared" si="228"/>
        <v>8043.8417954702754</v>
      </c>
      <c r="O1754" s="7">
        <f t="shared" si="228"/>
        <v>6880.5443078199114</v>
      </c>
      <c r="P1754" s="7">
        <f t="shared" si="228"/>
        <v>-123850.52021961744</v>
      </c>
      <c r="R1754" s="7">
        <f t="shared" si="225"/>
        <v>0</v>
      </c>
      <c r="S1754" s="163">
        <f t="shared" si="226"/>
        <v>-341182.39501364273</v>
      </c>
    </row>
    <row r="1755" spans="1:19" ht="15.75" thickBot="1" x14ac:dyDescent="0.3">
      <c r="A1755" s="93">
        <v>222</v>
      </c>
      <c r="B1755" s="133">
        <v>43321</v>
      </c>
      <c r="C1755" s="89">
        <f>LN('Historical Rates'!C1736/'Historical Rates'!C1735)</f>
        <v>1.5569943795932574E-2</v>
      </c>
      <c r="E1755" s="89">
        <f>LN('Historical Rates'!E1736/'Historical Rates'!E1735)</f>
        <v>1.5243486659986216E-2</v>
      </c>
      <c r="F1755" s="89">
        <f>LN('Historical Rates'!F1736/'Historical Rates'!F1735)</f>
        <v>-1.1090686694158284E-2</v>
      </c>
      <c r="G1755" s="89">
        <f>LN('Historical Rates'!G1736/'Historical Rates'!G1735)</f>
        <v>1.7463119789864621E-2</v>
      </c>
      <c r="I1755" s="89">
        <f>LN('Historical Rates'!I1736/'Historical Rates'!I1735)</f>
        <v>1.5798116876591092E-2</v>
      </c>
      <c r="K1755" s="10">
        <f t="shared" si="227"/>
        <v>1.6045187331851705E-2</v>
      </c>
      <c r="L1755" s="7">
        <f t="shared" si="224"/>
        <v>5482577.7317820657</v>
      </c>
      <c r="N1755" s="7">
        <f t="shared" si="228"/>
        <v>1239251.228858592</v>
      </c>
      <c r="O1755" s="7">
        <f t="shared" si="228"/>
        <v>6956.8550426446664</v>
      </c>
      <c r="P1755" s="7">
        <f t="shared" si="228"/>
        <v>2296550.4526605103</v>
      </c>
      <c r="R1755" s="7">
        <f t="shared" si="225"/>
        <v>0</v>
      </c>
      <c r="S1755" s="163">
        <f t="shared" si="226"/>
        <v>9025336.2683438137</v>
      </c>
    </row>
    <row r="1756" spans="1:19" ht="15.75" thickBot="1" x14ac:dyDescent="0.3">
      <c r="A1756" s="93">
        <v>223</v>
      </c>
      <c r="B1756" s="133">
        <v>43322</v>
      </c>
      <c r="C1756" s="89">
        <f>LN('Historical Rates'!C1737/'Historical Rates'!C1736)</f>
        <v>7.7090104087219821E-3</v>
      </c>
      <c r="E1756" s="89">
        <f>LN('Historical Rates'!E1737/'Historical Rates'!E1736)</f>
        <v>-3.9297576781135201E-3</v>
      </c>
      <c r="F1756" s="89">
        <f>LN('Historical Rates'!F1737/'Historical Rates'!F1736)</f>
        <v>-7.4627212015896003E-3</v>
      </c>
      <c r="G1756" s="89">
        <f>LN('Historical Rates'!G1737/'Historical Rates'!G1736)</f>
        <v>6.5161385564505084E-3</v>
      </c>
      <c r="I1756" s="89">
        <f>LN('Historical Rates'!I1737/'Historical Rates'!I1736)</f>
        <v>9.3604427595638928E-3</v>
      </c>
      <c r="K1756" s="10">
        <f t="shared" si="227"/>
        <v>5.789692141163082E-3</v>
      </c>
      <c r="L1756" s="7">
        <f t="shared" si="224"/>
        <v>2714540.871494764</v>
      </c>
      <c r="N1756" s="7">
        <f t="shared" si="228"/>
        <v>-319477.89507384732</v>
      </c>
      <c r="O1756" s="7">
        <f t="shared" si="228"/>
        <v>4681.1411281211085</v>
      </c>
      <c r="P1756" s="7">
        <f t="shared" si="228"/>
        <v>856928.26548096584</v>
      </c>
      <c r="R1756" s="7">
        <f t="shared" si="225"/>
        <v>0</v>
      </c>
      <c r="S1756" s="163">
        <f t="shared" si="226"/>
        <v>3256672.3830300034</v>
      </c>
    </row>
    <row r="1757" spans="1:19" ht="15.75" thickBot="1" x14ac:dyDescent="0.3">
      <c r="A1757" s="93">
        <v>224</v>
      </c>
      <c r="B1757" s="133">
        <v>43325</v>
      </c>
      <c r="C1757" s="89">
        <f>LN('Historical Rates'!C1738/'Historical Rates'!C1737)</f>
        <v>1.7833310584498226E-2</v>
      </c>
      <c r="E1757" s="89">
        <f>LN('Historical Rates'!E1738/'Historical Rates'!E1737)</f>
        <v>1.1017854156720538E-2</v>
      </c>
      <c r="F1757" s="89">
        <f>LN('Historical Rates'!F1738/'Historical Rates'!F1737)</f>
        <v>1.8709079358116025E-3</v>
      </c>
      <c r="G1757" s="89">
        <f>LN('Historical Rates'!G1738/'Historical Rates'!G1737)</f>
        <v>1.7737721576012049E-2</v>
      </c>
      <c r="I1757" s="89">
        <f>LN('Historical Rates'!I1738/'Historical Rates'!I1737)</f>
        <v>2.1506205220963463E-2</v>
      </c>
      <c r="K1757" s="10">
        <f t="shared" si="227"/>
        <v>1.6901088558073398E-2</v>
      </c>
      <c r="L1757" s="7">
        <f t="shared" si="224"/>
        <v>6279567.4008833012</v>
      </c>
      <c r="N1757" s="7">
        <f t="shared" si="228"/>
        <v>895719.56912861695</v>
      </c>
      <c r="O1757" s="7">
        <f t="shared" si="228"/>
        <v>-1173.5644208965439</v>
      </c>
      <c r="P1757" s="7">
        <f t="shared" si="228"/>
        <v>2332662.9493888598</v>
      </c>
      <c r="R1757" s="7">
        <f t="shared" si="225"/>
        <v>0</v>
      </c>
      <c r="S1757" s="163">
        <f t="shared" si="226"/>
        <v>9506776.3549798802</v>
      </c>
    </row>
    <row r="1758" spans="1:19" ht="15.75" thickBot="1" x14ac:dyDescent="0.3">
      <c r="A1758" s="93">
        <v>225</v>
      </c>
      <c r="B1758" s="133">
        <v>43326</v>
      </c>
      <c r="C1758" s="89">
        <f>LN('Historical Rates'!C1739/'Historical Rates'!C1738)</f>
        <v>1.6517549934314422E-4</v>
      </c>
      <c r="E1758" s="89">
        <f>LN('Historical Rates'!E1739/'Historical Rates'!E1738)</f>
        <v>2.0056309355824171E-3</v>
      </c>
      <c r="F1758" s="89">
        <f>LN('Historical Rates'!F1739/'Historical Rates'!F1738)</f>
        <v>1.6682499959936276E-2</v>
      </c>
      <c r="G1758" s="89">
        <f>LN('Historical Rates'!G1739/'Historical Rates'!G1738)</f>
        <v>3.5810488906779475E-3</v>
      </c>
      <c r="I1758" s="89">
        <f>LN('Historical Rates'!I1739/'Historical Rates'!I1738)</f>
        <v>-3.044142381228244E-3</v>
      </c>
      <c r="K1758" s="10">
        <f t="shared" si="227"/>
        <v>1.2119021844007843E-3</v>
      </c>
      <c r="L1758" s="7">
        <f t="shared" si="224"/>
        <v>58162.542293266182</v>
      </c>
      <c r="N1758" s="7">
        <f t="shared" si="228"/>
        <v>163051.97472187545</v>
      </c>
      <c r="O1758" s="7">
        <f t="shared" si="228"/>
        <v>-10464.431749869227</v>
      </c>
      <c r="P1758" s="7">
        <f t="shared" si="228"/>
        <v>470938.72972565884</v>
      </c>
      <c r="R1758" s="7">
        <f t="shared" si="225"/>
        <v>0</v>
      </c>
      <c r="S1758" s="163">
        <f t="shared" si="226"/>
        <v>681688.81499093119</v>
      </c>
    </row>
    <row r="1759" spans="1:19" ht="15.75" thickBot="1" x14ac:dyDescent="0.3">
      <c r="A1759" s="93">
        <v>226</v>
      </c>
      <c r="B1759" s="133">
        <v>43327</v>
      </c>
      <c r="C1759" s="89">
        <f>LN('Historical Rates'!C1740/'Historical Rates'!C1739)</f>
        <v>-4.4693428328619533E-3</v>
      </c>
      <c r="E1759" s="89">
        <f>LN('Historical Rates'!E1740/'Historical Rates'!E1739)</f>
        <v>-1.1508333287292082E-2</v>
      </c>
      <c r="F1759" s="89">
        <f>LN('Historical Rates'!F1740/'Historical Rates'!F1739)</f>
        <v>-5.529968009461198E-3</v>
      </c>
      <c r="G1759" s="89">
        <f>LN('Historical Rates'!G1740/'Historical Rates'!G1739)</f>
        <v>-1.1002539208853163E-2</v>
      </c>
      <c r="I1759" s="89">
        <f>LN('Historical Rates'!I1740/'Historical Rates'!I1739)</f>
        <v>-9.1884260544061423E-3</v>
      </c>
      <c r="K1759" s="10">
        <f t="shared" si="227"/>
        <v>-7.0273069805392128E-3</v>
      </c>
      <c r="L1759" s="7">
        <f t="shared" si="224"/>
        <v>-1573770.5808257263</v>
      </c>
      <c r="N1759" s="7">
        <f t="shared" si="228"/>
        <v>-935594.09907364647</v>
      </c>
      <c r="O1759" s="7">
        <f t="shared" si="228"/>
        <v>3468.7830332947256</v>
      </c>
      <c r="P1759" s="7">
        <f t="shared" si="228"/>
        <v>-1446928.5388039262</v>
      </c>
      <c r="R1759" s="7">
        <f t="shared" si="225"/>
        <v>0</v>
      </c>
      <c r="S1759" s="163">
        <f t="shared" si="226"/>
        <v>-3952824.4356700042</v>
      </c>
    </row>
    <row r="1760" spans="1:19" ht="15.75" thickBot="1" x14ac:dyDescent="0.3">
      <c r="A1760" s="93">
        <v>227</v>
      </c>
      <c r="B1760" s="133">
        <v>43328</v>
      </c>
      <c r="C1760" s="89">
        <f>LN('Historical Rates'!C1741/'Historical Rates'!C1740)</f>
        <v>-2.1867612827427799E-3</v>
      </c>
      <c r="E1760" s="89">
        <f>LN('Historical Rates'!E1741/'Historical Rates'!E1740)</f>
        <v>1.8541565242709858E-3</v>
      </c>
      <c r="F1760" s="89">
        <f>LN('Historical Rates'!F1741/'Historical Rates'!F1740)</f>
        <v>-1.8501392881613661E-3</v>
      </c>
      <c r="G1760" s="89">
        <f>LN('Historical Rates'!G1741/'Historical Rates'!G1740)</f>
        <v>2.5349952955895645E-3</v>
      </c>
      <c r="I1760" s="89">
        <f>LN('Historical Rates'!I1741/'Historical Rates'!I1740)</f>
        <v>3.0721990369700588E-3</v>
      </c>
      <c r="K1760" s="10">
        <f t="shared" si="227"/>
        <v>-5.0621459219829003E-4</v>
      </c>
      <c r="L1760" s="7">
        <f t="shared" si="224"/>
        <v>-770014.89990097005</v>
      </c>
      <c r="N1760" s="7">
        <f t="shared" si="228"/>
        <v>150737.54466099772</v>
      </c>
      <c r="O1760" s="7">
        <f t="shared" si="228"/>
        <v>1160.5368712849802</v>
      </c>
      <c r="P1760" s="7">
        <f t="shared" si="228"/>
        <v>333373.68486456509</v>
      </c>
      <c r="R1760" s="7">
        <f t="shared" si="225"/>
        <v>0</v>
      </c>
      <c r="S1760" s="163">
        <f t="shared" si="226"/>
        <v>-284743.13350412232</v>
      </c>
    </row>
    <row r="1761" spans="1:19" ht="15.75" thickBot="1" x14ac:dyDescent="0.3">
      <c r="A1761" s="93">
        <v>228</v>
      </c>
      <c r="B1761" s="133">
        <v>43329</v>
      </c>
      <c r="C1761" s="89">
        <f>LN('Historical Rates'!C1742/'Historical Rates'!C1741)</f>
        <v>-2.0804734338148688E-3</v>
      </c>
      <c r="E1761" s="89">
        <f>LN('Historical Rates'!E1742/'Historical Rates'!E1741)</f>
        <v>-1.4635219823274515E-3</v>
      </c>
      <c r="F1761" s="89">
        <f>LN('Historical Rates'!F1742/'Historical Rates'!F1741)</f>
        <v>-1.3047715392475632E-2</v>
      </c>
      <c r="G1761" s="89">
        <f>LN('Historical Rates'!G1742/'Historical Rates'!G1741)</f>
        <v>-5.2977332668019553E-3</v>
      </c>
      <c r="I1761" s="89">
        <f>LN('Historical Rates'!I1742/'Historical Rates'!I1741)</f>
        <v>0</v>
      </c>
      <c r="K1761" s="10">
        <f t="shared" si="227"/>
        <v>-2.7379471632365772E-3</v>
      </c>
      <c r="L1761" s="7">
        <f t="shared" si="224"/>
        <v>-732588.21414482675</v>
      </c>
      <c r="N1761" s="7">
        <f t="shared" si="228"/>
        <v>-118980.0900224291</v>
      </c>
      <c r="O1761" s="7">
        <f t="shared" si="228"/>
        <v>8184.4404342381895</v>
      </c>
      <c r="P1761" s="7">
        <f t="shared" si="228"/>
        <v>-696697.4903882849</v>
      </c>
      <c r="R1761" s="7">
        <f t="shared" si="225"/>
        <v>0</v>
      </c>
      <c r="S1761" s="163">
        <f t="shared" si="226"/>
        <v>-1540081.3541213027</v>
      </c>
    </row>
    <row r="1762" spans="1:19" ht="15.75" thickBot="1" x14ac:dyDescent="0.3">
      <c r="A1762" s="93">
        <v>229</v>
      </c>
      <c r="B1762" s="133">
        <v>43332</v>
      </c>
      <c r="C1762" s="89">
        <f>LN('Historical Rates'!C1743/'Historical Rates'!C1742)</f>
        <v>1.6370021551701808E-3</v>
      </c>
      <c r="E1762" s="89">
        <f>LN('Historical Rates'!E1743/'Historical Rates'!E1742)</f>
        <v>4.5299639081531444E-3</v>
      </c>
      <c r="F1762" s="89">
        <f>LN('Historical Rates'!F1743/'Historical Rates'!F1742)</f>
        <v>9.3371359959399172E-3</v>
      </c>
      <c r="G1762" s="89">
        <f>LN('Historical Rates'!G1743/'Historical Rates'!G1742)</f>
        <v>1.9347177202106783E-3</v>
      </c>
      <c r="I1762" s="89">
        <f>LN('Historical Rates'!I1743/'Historical Rates'!I1742)</f>
        <v>0</v>
      </c>
      <c r="K1762" s="10">
        <f t="shared" si="227"/>
        <v>2.1214033666357595E-3</v>
      </c>
      <c r="L1762" s="7">
        <f t="shared" si="224"/>
        <v>576430.56907886022</v>
      </c>
      <c r="N1762" s="7">
        <f t="shared" si="228"/>
        <v>368272.91977758915</v>
      </c>
      <c r="O1762" s="7">
        <f t="shared" si="228"/>
        <v>-5856.9052961732323</v>
      </c>
      <c r="P1762" s="7">
        <f t="shared" si="228"/>
        <v>254432.02071481574</v>
      </c>
      <c r="R1762" s="7">
        <f t="shared" si="225"/>
        <v>0</v>
      </c>
      <c r="S1762" s="163">
        <f t="shared" si="226"/>
        <v>1193278.604275092</v>
      </c>
    </row>
    <row r="1763" spans="1:19" ht="15.75" thickBot="1" x14ac:dyDescent="0.3">
      <c r="A1763" s="93">
        <v>230</v>
      </c>
      <c r="B1763" s="133">
        <v>43334</v>
      </c>
      <c r="C1763" s="89">
        <f>LN('Historical Rates'!C1744/'Historical Rates'!C1743)</f>
        <v>2.6302325613876019E-3</v>
      </c>
      <c r="E1763" s="89">
        <f>LN('Historical Rates'!E1744/'Historical Rates'!E1743)</f>
        <v>1.829921286102848E-2</v>
      </c>
      <c r="F1763" s="89">
        <f>LN('Historical Rates'!F1744/'Historical Rates'!F1743)</f>
        <v>-7.4627212015896003E-3</v>
      </c>
      <c r="G1763" s="89">
        <f>LN('Historical Rates'!G1744/'Historical Rates'!G1743)</f>
        <v>1.6078353457641744E-2</v>
      </c>
      <c r="I1763" s="89">
        <f>LN('Historical Rates'!I1744/'Historical Rates'!I1743)</f>
        <v>6.1162270174360536E-3</v>
      </c>
      <c r="K1763" s="10">
        <f t="shared" si="227"/>
        <v>8.058683277230444E-3</v>
      </c>
      <c r="L1763" s="7">
        <f t="shared" si="224"/>
        <v>926172.54496698373</v>
      </c>
      <c r="N1763" s="7">
        <f t="shared" si="228"/>
        <v>1487672.9012858928</v>
      </c>
      <c r="O1763" s="7">
        <f t="shared" si="228"/>
        <v>4681.1411281211085</v>
      </c>
      <c r="P1763" s="7">
        <f t="shared" si="228"/>
        <v>2114441.7695979783</v>
      </c>
      <c r="R1763" s="7">
        <f t="shared" si="225"/>
        <v>0</v>
      </c>
      <c r="S1763" s="163">
        <f t="shared" si="226"/>
        <v>4532968.3569789752</v>
      </c>
    </row>
    <row r="1764" spans="1:19" ht="15.75" thickBot="1" x14ac:dyDescent="0.3">
      <c r="A1764" s="93">
        <v>231</v>
      </c>
      <c r="B1764" s="133">
        <v>43335</v>
      </c>
      <c r="C1764" s="89">
        <f>LN('Historical Rates'!C1745/'Historical Rates'!C1744)</f>
        <v>-8.2954278414534488E-5</v>
      </c>
      <c r="E1764" s="89">
        <f>LN('Historical Rates'!E1745/'Historical Rates'!E1744)</f>
        <v>-2.6757786469339415E-3</v>
      </c>
      <c r="F1764" s="89">
        <f>LN('Historical Rates'!F1745/'Historical Rates'!F1744)</f>
        <v>-1.6997576368571021E-2</v>
      </c>
      <c r="G1764" s="89">
        <f>LN('Historical Rates'!G1745/'Historical Rates'!G1744)</f>
        <v>-1.0058585306191999E-3</v>
      </c>
      <c r="I1764" s="89">
        <f>LN('Historical Rates'!I1745/'Historical Rates'!I1744)</f>
        <v>-6.1162270174360944E-3</v>
      </c>
      <c r="K1764" s="10">
        <f t="shared" si="227"/>
        <v>-6.5486877036659698E-4</v>
      </c>
      <c r="L1764" s="7">
        <f t="shared" si="224"/>
        <v>-29210.335345615527</v>
      </c>
      <c r="N1764" s="7">
        <f t="shared" si="228"/>
        <v>-217533.03888609604</v>
      </c>
      <c r="O1764" s="7">
        <f t="shared" si="228"/>
        <v>10662.069728713544</v>
      </c>
      <c r="P1764" s="7">
        <f t="shared" si="228"/>
        <v>-132279.04816564664</v>
      </c>
      <c r="R1764" s="7">
        <f t="shared" si="225"/>
        <v>0</v>
      </c>
      <c r="S1764" s="163">
        <f t="shared" si="226"/>
        <v>-368360.35266864463</v>
      </c>
    </row>
    <row r="1765" spans="1:19" ht="15.75" thickBot="1" x14ac:dyDescent="0.3">
      <c r="A1765" s="93">
        <v>232</v>
      </c>
      <c r="B1765" s="133">
        <v>43336</v>
      </c>
      <c r="C1765" s="89">
        <f>LN('Historical Rates'!C1746/'Historical Rates'!C1745)</f>
        <v>-5.5180585618470196E-3</v>
      </c>
      <c r="E1765" s="89">
        <f>LN('Historical Rates'!E1746/'Historical Rates'!E1745)</f>
        <v>-1.6747413161933544E-4</v>
      </c>
      <c r="F1765" s="89">
        <f>LN('Historical Rates'!F1746/'Historical Rates'!F1745)</f>
        <v>2.0735898479178342E-2</v>
      </c>
      <c r="G1765" s="89">
        <f>LN('Historical Rates'!G1746/'Historical Rates'!G1745)</f>
        <v>-5.0171889069459616E-3</v>
      </c>
      <c r="I1765" s="89">
        <f>LN('Historical Rates'!I1746/'Historical Rates'!I1745)</f>
        <v>-9.2450581440510493E-3</v>
      </c>
      <c r="K1765" s="10">
        <f t="shared" si="227"/>
        <v>-4.6746663174268618E-3</v>
      </c>
      <c r="L1765" s="7">
        <f t="shared" si="224"/>
        <v>-1943050.3661647805</v>
      </c>
      <c r="N1765" s="7">
        <f t="shared" si="228"/>
        <v>-13615.160890722012</v>
      </c>
      <c r="O1765" s="7">
        <f t="shared" si="228"/>
        <v>-13007.007039034199</v>
      </c>
      <c r="P1765" s="7">
        <f t="shared" si="228"/>
        <v>-659803.49410518259</v>
      </c>
      <c r="R1765" s="7">
        <f t="shared" si="225"/>
        <v>0</v>
      </c>
      <c r="S1765" s="163">
        <f t="shared" si="226"/>
        <v>-2629476.0281997193</v>
      </c>
    </row>
    <row r="1766" spans="1:19" ht="15.75" thickBot="1" x14ac:dyDescent="0.3">
      <c r="A1766" s="93">
        <v>233</v>
      </c>
      <c r="B1766" s="133">
        <v>43339</v>
      </c>
      <c r="C1766" s="89">
        <f>LN('Historical Rates'!C1747/'Historical Rates'!C1746)</f>
        <v>4.3006045502061241E-3</v>
      </c>
      <c r="E1766" s="89">
        <f>LN('Historical Rates'!E1747/'Historical Rates'!E1746)</f>
        <v>3.8686615414510912E-3</v>
      </c>
      <c r="F1766" s="89">
        <f>LN('Historical Rates'!F1747/'Historical Rates'!F1746)</f>
        <v>1.8639334380627327E-3</v>
      </c>
      <c r="G1766" s="89">
        <f>LN('Historical Rates'!G1747/'Historical Rates'!G1746)</f>
        <v>4.7179546723169746E-3</v>
      </c>
      <c r="I1766" s="89">
        <f>LN('Historical Rates'!I1747/'Historical Rates'!I1746)</f>
        <v>6.1728591070810161E-3</v>
      </c>
      <c r="K1766" s="10">
        <f t="shared" si="227"/>
        <v>4.3523004660506702E-3</v>
      </c>
      <c r="L1766" s="7">
        <f t="shared" si="224"/>
        <v>1514353.4908790258</v>
      </c>
      <c r="N1766" s="7">
        <f t="shared" si="228"/>
        <v>314510.95646418043</v>
      </c>
      <c r="O1766" s="7">
        <f t="shared" si="228"/>
        <v>-1169.1895276936104</v>
      </c>
      <c r="P1766" s="7">
        <f t="shared" si="228"/>
        <v>620451.61853781878</v>
      </c>
      <c r="R1766" s="7">
        <f t="shared" si="225"/>
        <v>0</v>
      </c>
      <c r="S1766" s="163">
        <f t="shared" si="226"/>
        <v>2448146.8763533314</v>
      </c>
    </row>
    <row r="1767" spans="1:19" ht="15.75" thickBot="1" x14ac:dyDescent="0.3">
      <c r="A1767" s="93">
        <v>234</v>
      </c>
      <c r="B1767" s="133">
        <v>43340</v>
      </c>
      <c r="C1767" s="89">
        <f>LN('Historical Rates'!C1748/'Historical Rates'!C1747)</f>
        <v>3.321799338503795E-4</v>
      </c>
      <c r="E1767" s="89">
        <f>LN('Historical Rates'!E1748/'Historical Rates'!E1747)</f>
        <v>7.7873138070591779E-3</v>
      </c>
      <c r="F1767" s="89">
        <f>LN('Historical Rates'!F1748/'Historical Rates'!F1747)</f>
        <v>-1.8639334380626421E-3</v>
      </c>
      <c r="G1767" s="89">
        <f>LN('Historical Rates'!G1748/'Historical Rates'!G1747)</f>
        <v>6.7517440830211894E-3</v>
      </c>
      <c r="I1767" s="89">
        <f>LN('Historical Rates'!I1748/'Historical Rates'!I1747)</f>
        <v>0</v>
      </c>
      <c r="K1767" s="10">
        <f t="shared" si="227"/>
        <v>2.914047186621172E-3</v>
      </c>
      <c r="L1767" s="7">
        <f t="shared" si="224"/>
        <v>116969.09970533699</v>
      </c>
      <c r="N1767" s="7">
        <f t="shared" si="228"/>
        <v>633086.01372924307</v>
      </c>
      <c r="O1767" s="7">
        <f t="shared" si="228"/>
        <v>1169.1895276935534</v>
      </c>
      <c r="P1767" s="7">
        <f t="shared" si="228"/>
        <v>887912.4186681445</v>
      </c>
      <c r="R1767" s="7">
        <f t="shared" si="225"/>
        <v>0</v>
      </c>
      <c r="S1767" s="163">
        <f t="shared" si="226"/>
        <v>1639136.7216304182</v>
      </c>
    </row>
    <row r="1768" spans="1:19" ht="15.75" thickBot="1" x14ac:dyDescent="0.3">
      <c r="A1768" s="93">
        <v>235</v>
      </c>
      <c r="B1768" s="133">
        <v>43341</v>
      </c>
      <c r="C1768" s="89">
        <f>LN('Historical Rates'!C1749/'Historical Rates'!C1748)</f>
        <v>5.8503906139552829E-3</v>
      </c>
      <c r="E1768" s="89">
        <f>LN('Historical Rates'!E1749/'Historical Rates'!E1748)</f>
        <v>3.116885640253148E-3</v>
      </c>
      <c r="F1768" s="89">
        <f>LN('Historical Rates'!F1749/'Historical Rates'!F1748)</f>
        <v>-1.8674141747955844E-3</v>
      </c>
      <c r="G1768" s="89">
        <f>LN('Historical Rates'!G1749/'Historical Rates'!G1748)</f>
        <v>5.8471032197719638E-3</v>
      </c>
      <c r="I1768" s="89">
        <f>LN('Historical Rates'!I1749/'Historical Rates'!I1748)</f>
        <v>6.1349885675159293E-3</v>
      </c>
      <c r="K1768" s="10">
        <f t="shared" si="227"/>
        <v>5.4819740560294056E-3</v>
      </c>
      <c r="L1768" s="7">
        <f t="shared" si="224"/>
        <v>2060073.0306218085</v>
      </c>
      <c r="N1768" s="7">
        <f t="shared" si="228"/>
        <v>253393.75735045291</v>
      </c>
      <c r="O1768" s="7">
        <f t="shared" si="228"/>
        <v>1171.3728894240262</v>
      </c>
      <c r="P1768" s="7">
        <f t="shared" si="228"/>
        <v>768944.36433480645</v>
      </c>
      <c r="R1768" s="7">
        <f t="shared" si="225"/>
        <v>0</v>
      </c>
      <c r="S1768" s="163">
        <f t="shared" si="226"/>
        <v>3083582.5251964917</v>
      </c>
    </row>
    <row r="1769" spans="1:19" ht="15.75" thickBot="1" x14ac:dyDescent="0.3">
      <c r="A1769" s="93">
        <v>236</v>
      </c>
      <c r="B1769" s="133">
        <v>43346</v>
      </c>
      <c r="C1769" s="89">
        <f>LN('Historical Rates'!C1750/'Historical Rates'!C1749)</f>
        <v>4.9405859012621595E-3</v>
      </c>
      <c r="E1769" s="89">
        <f>LN('Historical Rates'!E1750/'Historical Rates'!E1749)</f>
        <v>-1.4155619784618006E-3</v>
      </c>
      <c r="F1769" s="89">
        <f>LN('Historical Rates'!F1750/'Historical Rates'!F1749)</f>
        <v>5.5918132657779345E-3</v>
      </c>
      <c r="G1769" s="89">
        <f>LN('Historical Rates'!G1750/'Historical Rates'!G1749)</f>
        <v>1.1433275339357332E-2</v>
      </c>
      <c r="I1769" s="89">
        <f>LN('Historical Rates'!I1750/'Historical Rates'!I1749)</f>
        <v>6.0975798681185377E-3</v>
      </c>
      <c r="K1769" s="10">
        <f t="shared" si="227"/>
        <v>5.5550596046767212E-3</v>
      </c>
      <c r="L1769" s="7">
        <f t="shared" si="224"/>
        <v>1739707.3874661303</v>
      </c>
      <c r="N1769" s="7">
        <f t="shared" si="228"/>
        <v>-115081.0808880829</v>
      </c>
      <c r="O1769" s="7">
        <f t="shared" si="228"/>
        <v>-3507.5767072245249</v>
      </c>
      <c r="P1769" s="7">
        <f t="shared" si="228"/>
        <v>1503574.0447266831</v>
      </c>
      <c r="R1769" s="7">
        <f t="shared" si="225"/>
        <v>0</v>
      </c>
      <c r="S1769" s="163">
        <f t="shared" si="226"/>
        <v>3124692.774597506</v>
      </c>
    </row>
    <row r="1770" spans="1:19" ht="15.75" thickBot="1" x14ac:dyDescent="0.3">
      <c r="A1770" s="93">
        <v>237</v>
      </c>
      <c r="B1770" s="133">
        <v>43347</v>
      </c>
      <c r="C1770" s="89">
        <f>LN('Historical Rates'!C1751/'Historical Rates'!C1750)</f>
        <v>6.2504468249420155E-3</v>
      </c>
      <c r="E1770" s="89">
        <f>LN('Historical Rates'!E1751/'Historical Rates'!E1750)</f>
        <v>2.782036451899277E-3</v>
      </c>
      <c r="F1770" s="89">
        <f>LN('Historical Rates'!F1751/'Historical Rates'!F1750)</f>
        <v>0</v>
      </c>
      <c r="G1770" s="89">
        <f>LN('Historical Rates'!G1751/'Historical Rates'!G1750)</f>
        <v>2.1226360486409045E-3</v>
      </c>
      <c r="I1770" s="89">
        <f>LN('Historical Rates'!I1751/'Historical Rates'!I1750)</f>
        <v>3.0349036951538896E-3</v>
      </c>
      <c r="K1770" s="10">
        <f t="shared" si="227"/>
        <v>4.8111715029920598E-3</v>
      </c>
      <c r="L1770" s="7">
        <f t="shared" si="224"/>
        <v>2200943.1135562086</v>
      </c>
      <c r="N1770" s="7">
        <f t="shared" si="228"/>
        <v>226171.49006962782</v>
      </c>
      <c r="O1770" s="7">
        <f t="shared" si="228"/>
        <v>0</v>
      </c>
      <c r="P1770" s="7">
        <f t="shared" si="228"/>
        <v>279144.89718893328</v>
      </c>
      <c r="R1770" s="7">
        <f t="shared" si="225"/>
        <v>0</v>
      </c>
      <c r="S1770" s="163">
        <f t="shared" si="226"/>
        <v>2706259.5008147694</v>
      </c>
    </row>
    <row r="1771" spans="1:19" ht="15.75" thickBot="1" x14ac:dyDescent="0.3">
      <c r="A1771" s="93">
        <v>238</v>
      </c>
      <c r="B1771" s="133">
        <v>43348</v>
      </c>
      <c r="C1771" s="89">
        <f>LN('Historical Rates'!C1752/'Historical Rates'!C1751)</f>
        <v>6.427925198582353E-3</v>
      </c>
      <c r="E1771" s="89">
        <f>LN('Historical Rates'!E1752/'Historical Rates'!E1751)</f>
        <v>7.6459785676438975E-3</v>
      </c>
      <c r="F1771" s="89">
        <f>LN('Historical Rates'!F1752/'Historical Rates'!F1751)</f>
        <v>3.7105793965357746E-3</v>
      </c>
      <c r="G1771" s="89">
        <f>LN('Historical Rates'!G1752/'Historical Rates'!G1751)</f>
        <v>6.1302873973946327E-3</v>
      </c>
      <c r="I1771" s="89">
        <f>LN('Historical Rates'!I1752/'Historical Rates'!I1751)</f>
        <v>6.0423144559626617E-3</v>
      </c>
      <c r="K1771" s="10">
        <f t="shared" si="227"/>
        <v>6.5580889279107952E-3</v>
      </c>
      <c r="L1771" s="7">
        <f t="shared" si="224"/>
        <v>2263437.814368655</v>
      </c>
      <c r="N1771" s="7">
        <f t="shared" si="228"/>
        <v>621595.86891964555</v>
      </c>
      <c r="O1771" s="7">
        <f t="shared" si="228"/>
        <v>-2327.5351380649954</v>
      </c>
      <c r="P1771" s="7">
        <f t="shared" si="228"/>
        <v>806185.51935929921</v>
      </c>
      <c r="R1771" s="7">
        <f t="shared" si="225"/>
        <v>0</v>
      </c>
      <c r="S1771" s="163">
        <f t="shared" si="226"/>
        <v>3688891.6675095344</v>
      </c>
    </row>
    <row r="1772" spans="1:19" ht="15.75" thickBot="1" x14ac:dyDescent="0.3">
      <c r="A1772" s="93">
        <v>239</v>
      </c>
      <c r="B1772" s="133">
        <v>43349</v>
      </c>
      <c r="C1772" s="89">
        <f>LN('Historical Rates'!C1753/'Historical Rates'!C1752)</f>
        <v>6.3062786476021301E-3</v>
      </c>
      <c r="E1772" s="89">
        <f>LN('Historical Rates'!E1753/'Historical Rates'!E1752)</f>
        <v>1.0528492546404684E-2</v>
      </c>
      <c r="F1772" s="89">
        <f>LN('Historical Rates'!F1753/'Historical Rates'!F1752)</f>
        <v>9.2166551049240476E-3</v>
      </c>
      <c r="G1772" s="89">
        <f>LN('Historical Rates'!G1753/'Historical Rates'!G1752)</f>
        <v>1.1133492869449367E-2</v>
      </c>
      <c r="I1772" s="89">
        <f>LN('Historical Rates'!I1753/'Historical Rates'!I1752)</f>
        <v>6.0060240602119487E-3</v>
      </c>
      <c r="K1772" s="10">
        <f t="shared" si="227"/>
        <v>8.0621307895542473E-3</v>
      </c>
      <c r="L1772" s="7">
        <f t="shared" si="224"/>
        <v>2220602.934532641</v>
      </c>
      <c r="N1772" s="7">
        <f t="shared" si="228"/>
        <v>855935.8903373311</v>
      </c>
      <c r="O1772" s="7">
        <f t="shared" si="228"/>
        <v>-5781.3312476657075</v>
      </c>
      <c r="P1772" s="7">
        <f t="shared" si="228"/>
        <v>1464150.0715047619</v>
      </c>
      <c r="R1772" s="7">
        <f t="shared" si="225"/>
        <v>0</v>
      </c>
      <c r="S1772" s="163">
        <f t="shared" si="226"/>
        <v>4534907.5651270682</v>
      </c>
    </row>
    <row r="1773" spans="1:19" ht="15.75" thickBot="1" x14ac:dyDescent="0.3">
      <c r="A1773" s="93">
        <v>240</v>
      </c>
      <c r="B1773" s="133">
        <v>43350</v>
      </c>
      <c r="C1773" s="89">
        <f>LN('Historical Rates'!C1754/'Historical Rates'!C1753)</f>
        <v>9.0660512658189731E-3</v>
      </c>
      <c r="E1773" s="89">
        <f>LN('Historical Rates'!E1754/'Historical Rates'!E1753)</f>
        <v>1.0281506967388658E-2</v>
      </c>
      <c r="F1773" s="89">
        <f>LN('Historical Rates'!F1754/'Historical Rates'!F1753)</f>
        <v>0</v>
      </c>
      <c r="G1773" s="89">
        <f>LN('Historical Rates'!G1754/'Historical Rates'!G1753)</f>
        <v>1.3918217176056182E-2</v>
      </c>
      <c r="I1773" s="89">
        <f>LN('Historical Rates'!I1754/'Historical Rates'!I1753)</f>
        <v>1.4859114403749905E-2</v>
      </c>
      <c r="K1773" s="10">
        <f t="shared" si="227"/>
        <v>1.0415404066303112E-2</v>
      </c>
      <c r="L1773" s="7">
        <f t="shared" si="224"/>
        <v>3192389.8657976221</v>
      </c>
      <c r="N1773" s="7">
        <f t="shared" si="228"/>
        <v>835856.67951547855</v>
      </c>
      <c r="O1773" s="7">
        <f t="shared" si="228"/>
        <v>0</v>
      </c>
      <c r="P1773" s="7">
        <f t="shared" si="228"/>
        <v>1830365.2692373192</v>
      </c>
      <c r="R1773" s="7">
        <f t="shared" si="225"/>
        <v>0</v>
      </c>
      <c r="S1773" s="163">
        <f t="shared" si="226"/>
        <v>5858611.8145504203</v>
      </c>
    </row>
    <row r="1774" spans="1:19" ht="15.75" thickBot="1" x14ac:dyDescent="0.3">
      <c r="A1774" s="93">
        <v>241</v>
      </c>
      <c r="B1774" s="133">
        <v>43353</v>
      </c>
      <c r="C1774" s="89">
        <f>LN('Historical Rates'!C1755/'Historical Rates'!C1754)</f>
        <v>6.607164523974569E-3</v>
      </c>
      <c r="E1774" s="89">
        <f>LN('Historical Rates'!E1755/'Historical Rates'!E1754)</f>
        <v>1.4177588069152159E-3</v>
      </c>
      <c r="F1774" s="89">
        <f>LN('Historical Rates'!F1755/'Historical Rates'!F1754)</f>
        <v>-7.366515816762554E-3</v>
      </c>
      <c r="G1774" s="89">
        <f>LN('Historical Rates'!G1755/'Historical Rates'!G1754)</f>
        <v>-1.7485219162988613E-3</v>
      </c>
      <c r="I1774" s="89">
        <f>LN('Historical Rates'!I1755/'Historical Rates'!I1754)</f>
        <v>2.9455102297567446E-3</v>
      </c>
      <c r="K1774" s="10">
        <f t="shared" si="227"/>
        <v>3.9404576582605117E-3</v>
      </c>
      <c r="L1774" s="7">
        <f t="shared" si="224"/>
        <v>2326552.5915916604</v>
      </c>
      <c r="N1774" s="7">
        <f t="shared" si="228"/>
        <v>115259.67666614939</v>
      </c>
      <c r="O1774" s="7">
        <f t="shared" si="228"/>
        <v>4620.794376380647</v>
      </c>
      <c r="P1774" s="7">
        <f t="shared" si="228"/>
        <v>-229945.67103030236</v>
      </c>
      <c r="R1774" s="7">
        <f t="shared" si="225"/>
        <v>0</v>
      </c>
      <c r="S1774" s="163">
        <f t="shared" si="226"/>
        <v>2216487.391603888</v>
      </c>
    </row>
    <row r="1775" spans="1:19" ht="15.75" thickBot="1" x14ac:dyDescent="0.3">
      <c r="A1775" s="93">
        <v>242</v>
      </c>
      <c r="B1775" s="133">
        <v>43354</v>
      </c>
      <c r="C1775" s="89">
        <f>LN('Historical Rates'!C1756/'Historical Rates'!C1755)</f>
        <v>7.430472635935219E-3</v>
      </c>
      <c r="E1775" s="89">
        <f>LN('Historical Rates'!E1756/'Historical Rates'!E1755)</f>
        <v>9.2573246429216525E-3</v>
      </c>
      <c r="F1775" s="89">
        <f>LN('Historical Rates'!F1756/'Historical Rates'!F1755)</f>
        <v>3.690041087453742E-3</v>
      </c>
      <c r="G1775" s="89">
        <f>LN('Historical Rates'!G1756/'Historical Rates'!G1755)</f>
        <v>5.6971437488756221E-3</v>
      </c>
      <c r="I1775" s="89">
        <f>LN('Historical Rates'!I1756/'Historical Rates'!I1755)</f>
        <v>5.8651194523980576E-3</v>
      </c>
      <c r="K1775" s="10">
        <f t="shared" si="227"/>
        <v>7.3173336058677593E-3</v>
      </c>
      <c r="L1775" s="7">
        <f t="shared" ref="L1775:L1787" si="229">C1775*L$5</f>
        <v>2616460.5565908775</v>
      </c>
      <c r="N1775" s="7">
        <f t="shared" si="228"/>
        <v>752593.62871341663</v>
      </c>
      <c r="O1775" s="7">
        <f t="shared" si="228"/>
        <v>-2314.6520729271087</v>
      </c>
      <c r="P1775" s="7">
        <f t="shared" si="228"/>
        <v>749223.40411052841</v>
      </c>
      <c r="R1775" s="7">
        <f t="shared" si="225"/>
        <v>0</v>
      </c>
      <c r="S1775" s="163">
        <f t="shared" si="226"/>
        <v>4115962.9373418959</v>
      </c>
    </row>
    <row r="1776" spans="1:19" ht="15.75" thickBot="1" x14ac:dyDescent="0.3">
      <c r="A1776" s="93">
        <v>243</v>
      </c>
      <c r="B1776" s="133">
        <v>43355</v>
      </c>
      <c r="C1776" s="89">
        <f>LN('Historical Rates'!C1757/'Historical Rates'!C1756)</f>
        <v>-8.4095029450011703E-3</v>
      </c>
      <c r="E1776" s="89">
        <f>LN('Historical Rates'!E1757/'Historical Rates'!E1756)</f>
        <v>-8.6633783090702323E-3</v>
      </c>
      <c r="F1776" s="89">
        <f>LN('Historical Rates'!F1757/'Historical Rates'!F1756)</f>
        <v>1.8399269220072951E-3</v>
      </c>
      <c r="G1776" s="89">
        <f>LN('Historical Rates'!G1757/'Historical Rates'!G1756)</f>
        <v>-6.7786425024160971E-3</v>
      </c>
      <c r="I1776" s="89">
        <f>LN('Historical Rates'!I1757/'Historical Rates'!I1756)</f>
        <v>-8.810629682154807E-3</v>
      </c>
      <c r="K1776" s="10">
        <f t="shared" si="227"/>
        <v>-8.1033866050644401E-3</v>
      </c>
      <c r="L1776" s="7">
        <f t="shared" si="229"/>
        <v>-2961202.3129886691</v>
      </c>
      <c r="N1776" s="7">
        <f t="shared" si="228"/>
        <v>-704307.51540355699</v>
      </c>
      <c r="O1776" s="7">
        <f t="shared" si="228"/>
        <v>-1154.1309603675161</v>
      </c>
      <c r="P1776" s="7">
        <f t="shared" si="228"/>
        <v>-891449.79217188002</v>
      </c>
      <c r="R1776" s="7">
        <f t="shared" si="225"/>
        <v>0</v>
      </c>
      <c r="S1776" s="163">
        <f t="shared" si="226"/>
        <v>-4558113.7515244735</v>
      </c>
    </row>
    <row r="1777" spans="1:19" ht="15.75" thickBot="1" x14ac:dyDescent="0.3">
      <c r="A1777" s="93">
        <v>244</v>
      </c>
      <c r="B1777" s="133">
        <v>43356</v>
      </c>
      <c r="C1777" s="89">
        <f>LN('Historical Rates'!C1758/'Historical Rates'!C1757)</f>
        <v>-6.4537771313195186E-3</v>
      </c>
      <c r="E1777" s="89">
        <f>LN('Historical Rates'!E1758/'Historical Rates'!E1757)</f>
        <v>-4.1421193154522239E-3</v>
      </c>
      <c r="F1777" s="89">
        <f>LN('Historical Rates'!F1758/'Historical Rates'!F1757)</f>
        <v>7.3260400920728812E-3</v>
      </c>
      <c r="G1777" s="89">
        <f>LN('Historical Rates'!G1758/'Historical Rates'!G1757)</f>
        <v>-2.9414062541671857E-3</v>
      </c>
      <c r="I1777" s="89">
        <f>LN('Historical Rates'!I1758/'Historical Rates'!I1757)</f>
        <v>-5.9171770280885072E-3</v>
      </c>
      <c r="K1777" s="10">
        <f t="shared" si="227"/>
        <v>-5.3346239703836191E-3</v>
      </c>
      <c r="L1777" s="7">
        <f t="shared" si="229"/>
        <v>-2272540.9449005285</v>
      </c>
      <c r="N1777" s="7">
        <f t="shared" si="228"/>
        <v>-336742.27991601237</v>
      </c>
      <c r="O1777" s="7">
        <f t="shared" si="228"/>
        <v>-4595.4051685545564</v>
      </c>
      <c r="P1777" s="7">
        <f t="shared" si="228"/>
        <v>-386820.22145817702</v>
      </c>
      <c r="R1777" s="7">
        <f t="shared" si="225"/>
        <v>0</v>
      </c>
      <c r="S1777" s="163">
        <f t="shared" si="226"/>
        <v>-3000698.8514432725</v>
      </c>
    </row>
    <row r="1778" spans="1:19" ht="15.75" thickBot="1" x14ac:dyDescent="0.3">
      <c r="A1778" s="93">
        <v>245</v>
      </c>
      <c r="B1778" s="133">
        <v>43357</v>
      </c>
      <c r="C1778" s="89">
        <f>LN('Historical Rates'!C1759/'Historical Rates'!C1758)</f>
        <v>-4.4328207600814584E-3</v>
      </c>
      <c r="E1778" s="89">
        <f>LN('Historical Rates'!E1759/'Historical Rates'!E1758)</f>
        <v>2.176179717816419E-3</v>
      </c>
      <c r="F1778" s="89">
        <f>LN('Historical Rates'!F1759/'Historical Rates'!F1758)</f>
        <v>-3.6563112031105433E-3</v>
      </c>
      <c r="G1778" s="89">
        <f>LN('Historical Rates'!G1759/'Historical Rates'!G1758)</f>
        <v>1.2395415284023178E-3</v>
      </c>
      <c r="I1778" s="89">
        <f>LN('Historical Rates'!I1759/'Historical Rates'!I1758)</f>
        <v>-8.9419373756613931E-3</v>
      </c>
      <c r="K1778" s="10">
        <f t="shared" si="227"/>
        <v>-2.1665782690277165E-3</v>
      </c>
      <c r="L1778" s="7">
        <f t="shared" si="229"/>
        <v>-1560910.2195059138</v>
      </c>
      <c r="N1778" s="7">
        <f t="shared" si="228"/>
        <v>176917.09578493377</v>
      </c>
      <c r="O1778" s="7">
        <f t="shared" si="228"/>
        <v>2293.4943283751504</v>
      </c>
      <c r="P1778" s="7">
        <f t="shared" si="228"/>
        <v>163010.37228159059</v>
      </c>
      <c r="R1778" s="7">
        <f t="shared" si="225"/>
        <v>0</v>
      </c>
      <c r="S1778" s="163">
        <f t="shared" si="226"/>
        <v>-1218689.2571110143</v>
      </c>
    </row>
    <row r="1779" spans="1:19" ht="15.75" thickBot="1" x14ac:dyDescent="0.3">
      <c r="A1779" s="93">
        <v>246</v>
      </c>
      <c r="B1779" s="133">
        <v>43360</v>
      </c>
      <c r="C1779" s="89">
        <f>LN('Historical Rates'!C1760/'Historical Rates'!C1759)</f>
        <v>-4.8020910243823812E-3</v>
      </c>
      <c r="E1779" s="89">
        <f>LN('Historical Rates'!E1760/'Historical Rates'!E1759)</f>
        <v>-8.4793981944805072E-3</v>
      </c>
      <c r="F1779" s="89">
        <f>LN('Historical Rates'!F1760/'Historical Rates'!F1759)</f>
        <v>0</v>
      </c>
      <c r="G1779" s="89">
        <f>LN('Historical Rates'!G1760/'Historical Rates'!G1759)</f>
        <v>-5.5122223341818365E-3</v>
      </c>
      <c r="I1779" s="89">
        <f>LN('Historical Rates'!I1760/'Historical Rates'!I1759)</f>
        <v>-6.0060240602119218E-3</v>
      </c>
      <c r="K1779" s="10">
        <f t="shared" si="227"/>
        <v>-5.5203963892933271E-3</v>
      </c>
      <c r="L1779" s="7">
        <f t="shared" si="229"/>
        <v>-1690939.7786745476</v>
      </c>
      <c r="N1779" s="7">
        <f t="shared" si="228"/>
        <v>-689350.46599770489</v>
      </c>
      <c r="O1779" s="7">
        <f t="shared" si="228"/>
        <v>0</v>
      </c>
      <c r="P1779" s="7">
        <f t="shared" si="228"/>
        <v>-724904.64756920782</v>
      </c>
      <c r="R1779" s="7">
        <f t="shared" si="225"/>
        <v>0</v>
      </c>
      <c r="S1779" s="163">
        <f t="shared" si="226"/>
        <v>-3105194.8922414603</v>
      </c>
    </row>
    <row r="1780" spans="1:19" ht="15.75" thickBot="1" x14ac:dyDescent="0.3">
      <c r="A1780" s="93">
        <v>247</v>
      </c>
      <c r="B1780" s="133">
        <v>43361</v>
      </c>
      <c r="C1780" s="89">
        <f>LN('Historical Rates'!C1761/'Historical Rates'!C1760)</f>
        <v>-6.7456611531832101E-3</v>
      </c>
      <c r="E1780" s="89">
        <f>LN('Historical Rates'!E1761/'Historical Rates'!E1760)</f>
        <v>-4.6956587904425865E-3</v>
      </c>
      <c r="F1780" s="89">
        <f>LN('Historical Rates'!F1761/'Historical Rates'!F1760)</f>
        <v>-1.8331810816609605E-3</v>
      </c>
      <c r="G1780" s="89">
        <f>LN('Historical Rates'!G1761/'Historical Rates'!G1760)</f>
        <v>-3.2230423242967155E-3</v>
      </c>
      <c r="I1780" s="89">
        <f>LN('Historical Rates'!I1761/'Historical Rates'!I1760)</f>
        <v>-6.0423144559625863E-3</v>
      </c>
      <c r="K1780" s="10">
        <f t="shared" si="227"/>
        <v>-5.6529793579954768E-3</v>
      </c>
      <c r="L1780" s="7">
        <f t="shared" si="229"/>
        <v>-2375320.8174233129</v>
      </c>
      <c r="N1780" s="7">
        <f t="shared" si="228"/>
        <v>-381743.43286117242</v>
      </c>
      <c r="O1780" s="7">
        <f t="shared" si="228"/>
        <v>1149.8994970934707</v>
      </c>
      <c r="P1780" s="7">
        <f t="shared" si="228"/>
        <v>-423857.78703204938</v>
      </c>
      <c r="R1780" s="7">
        <f t="shared" si="225"/>
        <v>0</v>
      </c>
      <c r="S1780" s="163">
        <f t="shared" si="226"/>
        <v>-3179772.137819441</v>
      </c>
    </row>
    <row r="1781" spans="1:19" ht="15.75" thickBot="1" x14ac:dyDescent="0.3">
      <c r="A1781" s="93">
        <v>248</v>
      </c>
      <c r="B1781" s="133">
        <v>43362</v>
      </c>
      <c r="C1781" s="89">
        <f>LN('Historical Rates'!C1762/'Historical Rates'!C1761)</f>
        <v>-2.0293325966678426E-2</v>
      </c>
      <c r="E1781" s="89">
        <f>LN('Historical Rates'!E1762/'Historical Rates'!E1761)</f>
        <v>-1.8840882640552784E-2</v>
      </c>
      <c r="F1781" s="89">
        <f>LN('Historical Rates'!F1762/'Historical Rates'!F1761)</f>
        <v>-9.2166551049239522E-3</v>
      </c>
      <c r="G1781" s="89">
        <f>LN('Historical Rates'!G1762/'Historical Rates'!G1761)</f>
        <v>-2.507017988971736E-2</v>
      </c>
      <c r="I1781" s="89">
        <f>LN('Historical Rates'!I1762/'Historical Rates'!I1761)</f>
        <v>-2.4541108916117545E-2</v>
      </c>
      <c r="K1781" s="10">
        <f t="shared" si="227"/>
        <v>-2.1277835293791757E-2</v>
      </c>
      <c r="L1781" s="7">
        <f t="shared" si="229"/>
        <v>-7145802.0983846402</v>
      </c>
      <c r="N1781" s="7">
        <f t="shared" si="228"/>
        <v>-1531709.0824355185</v>
      </c>
      <c r="O1781" s="7">
        <f t="shared" si="228"/>
        <v>5781.3312476656474</v>
      </c>
      <c r="P1781" s="7">
        <f t="shared" si="228"/>
        <v>-3296944.2841150644</v>
      </c>
      <c r="R1781" s="7">
        <f t="shared" si="225"/>
        <v>0</v>
      </c>
      <c r="S1781" s="163">
        <f t="shared" si="226"/>
        <v>-11968674.13368756</v>
      </c>
    </row>
    <row r="1782" spans="1:19" ht="15.75" thickBot="1" x14ac:dyDescent="0.3">
      <c r="A1782" s="93">
        <v>249</v>
      </c>
      <c r="B1782" s="133">
        <v>43363</v>
      </c>
      <c r="C1782" s="89">
        <f>LN('Historical Rates'!C1763/'Historical Rates'!C1762)</f>
        <v>-8.1560637437761881E-3</v>
      </c>
      <c r="E1782" s="89">
        <f>LN('Historical Rates'!E1763/'Historical Rates'!E1762)</f>
        <v>-7.4702428379082994E-3</v>
      </c>
      <c r="F1782" s="89">
        <f>LN('Historical Rates'!F1763/'Historical Rates'!F1762)</f>
        <v>1.8501392881613734E-3</v>
      </c>
      <c r="G1782" s="89">
        <f>LN('Historical Rates'!G1763/'Historical Rates'!G1762)</f>
        <v>-7.9331462368765534E-3</v>
      </c>
      <c r="I1782" s="89">
        <f>LN('Historical Rates'!I1763/'Historical Rates'!I1762)</f>
        <v>-6.2305497506360864E-3</v>
      </c>
      <c r="K1782" s="10">
        <f t="shared" si="227"/>
        <v>-8.0422174534646642E-3</v>
      </c>
      <c r="L1782" s="7">
        <f t="shared" si="229"/>
        <v>-2871959.8507673405</v>
      </c>
      <c r="N1782" s="7">
        <f t="shared" si="228"/>
        <v>-607309.06407722912</v>
      </c>
      <c r="O1782" s="7">
        <f t="shared" si="228"/>
        <v>-1160.5368712849847</v>
      </c>
      <c r="P1782" s="7">
        <f t="shared" si="228"/>
        <v>-1043276.9631400502</v>
      </c>
      <c r="R1782" s="7">
        <f t="shared" si="225"/>
        <v>0</v>
      </c>
      <c r="S1782" s="163">
        <f t="shared" si="226"/>
        <v>-4523706.4148559049</v>
      </c>
    </row>
    <row r="1783" spans="1:19" ht="15.75" thickBot="1" x14ac:dyDescent="0.3">
      <c r="A1783" s="93">
        <v>250</v>
      </c>
      <c r="B1783" s="133">
        <v>43364</v>
      </c>
      <c r="C1783" s="89">
        <f>LN('Historical Rates'!C1764/'Historical Rates'!C1763)</f>
        <v>-1.8158297496471468E-2</v>
      </c>
      <c r="E1783" s="89">
        <f>LN('Historical Rates'!E1764/'Historical Rates'!E1763)</f>
        <v>-1.185287746729689E-2</v>
      </c>
      <c r="F1783" s="89">
        <f>LN('Historical Rates'!F1764/'Historical Rates'!F1763)</f>
        <v>-1.8657257604542815E-2</v>
      </c>
      <c r="G1783" s="89">
        <f>LN('Historical Rates'!G1764/'Historical Rates'!G1763)</f>
        <v>-7.6711520906728786E-3</v>
      </c>
      <c r="I1783" s="89">
        <f>LN('Historical Rates'!I1764/'Historical Rates'!I1763)</f>
        <v>-2.2117805253619106E-2</v>
      </c>
      <c r="K1783" s="10">
        <f t="shared" si="227"/>
        <v>-1.4852983248695197E-2</v>
      </c>
      <c r="L1783" s="7">
        <f t="shared" si="229"/>
        <v>-6394003.6525524035</v>
      </c>
      <c r="N1783" s="7">
        <f t="shared" si="228"/>
        <v>-963604.54104082705</v>
      </c>
      <c r="O1783" s="7">
        <f t="shared" si="228"/>
        <v>11703.137977601571</v>
      </c>
      <c r="P1783" s="7">
        <f t="shared" si="228"/>
        <v>-1008822.4795026154</v>
      </c>
      <c r="R1783" s="7">
        <f t="shared" si="225"/>
        <v>0</v>
      </c>
      <c r="S1783" s="163">
        <f t="shared" si="226"/>
        <v>-8354727.5351182437</v>
      </c>
    </row>
    <row r="1784" spans="1:19" ht="15.75" thickBot="1" x14ac:dyDescent="0.3">
      <c r="A1784" s="93">
        <v>251</v>
      </c>
      <c r="B1784" s="133">
        <v>43367</v>
      </c>
      <c r="C1784" s="89">
        <f>LN('Historical Rates'!C1765/'Historical Rates'!C1764)</f>
        <v>4.4717477510408379E-3</v>
      </c>
      <c r="E1784" s="89">
        <f>LN('Historical Rates'!E1765/'Historical Rates'!E1764)</f>
        <v>3.7986293693681168E-3</v>
      </c>
      <c r="F1784" s="89">
        <f>LN('Historical Rates'!F1765/'Historical Rates'!F1764)</f>
        <v>1.123607326692597E-2</v>
      </c>
      <c r="G1784" s="89">
        <f>LN('Historical Rates'!G1765/'Historical Rates'!G1764)</f>
        <v>1.5714327653266035E-3</v>
      </c>
      <c r="I1784" s="89">
        <f>LN('Historical Rates'!I1765/'Historical Rates'!I1764)</f>
        <v>3.189795368100302E-3</v>
      </c>
      <c r="K1784" s="10">
        <f t="shared" si="227"/>
        <v>3.7032225172143386E-3</v>
      </c>
      <c r="L1784" s="7">
        <f t="shared" si="229"/>
        <v>1574617.4143806268</v>
      </c>
      <c r="N1784" s="7">
        <f t="shared" si="228"/>
        <v>308817.54410719802</v>
      </c>
      <c r="O1784" s="7">
        <f t="shared" si="228"/>
        <v>-7048.0516781446531</v>
      </c>
      <c r="P1784" s="7">
        <f t="shared" si="228"/>
        <v>206656.92453366294</v>
      </c>
      <c r="R1784" s="7">
        <f t="shared" si="225"/>
        <v>0</v>
      </c>
      <c r="S1784" s="163">
        <f t="shared" si="226"/>
        <v>2083043.831343343</v>
      </c>
    </row>
    <row r="1785" spans="1:19" ht="15.75" thickBot="1" x14ac:dyDescent="0.3">
      <c r="A1785" s="93">
        <v>252</v>
      </c>
      <c r="B1785" s="133">
        <v>43368</v>
      </c>
      <c r="C1785" s="89">
        <f>LN('Historical Rates'!C1766/'Historical Rates'!C1765)</f>
        <v>6.8105967808671265E-3</v>
      </c>
      <c r="E1785" s="89">
        <f>LN('Historical Rates'!E1766/'Historical Rates'!E1765)</f>
        <v>6.4581165904353489E-3</v>
      </c>
      <c r="F1785" s="89">
        <f>LN('Historical Rates'!F1766/'Historical Rates'!F1765)</f>
        <v>9.2679069307814565E-3</v>
      </c>
      <c r="G1785" s="89">
        <f>LN('Historical Rates'!G1766/'Historical Rates'!G1765)</f>
        <v>-7.8540770757812403E-4</v>
      </c>
      <c r="I1785" s="89">
        <f>LN('Historical Rates'!I1766/'Historical Rates'!I1765)</f>
        <v>6.3492276786587445E-3</v>
      </c>
      <c r="K1785" s="10">
        <f t="shared" si="227"/>
        <v>5.0029094322873594E-3</v>
      </c>
      <c r="L1785" s="7">
        <f t="shared" si="229"/>
        <v>2398186.3223349061</v>
      </c>
      <c r="N1785" s="7">
        <f t="shared" si="228"/>
        <v>525026.13734804839</v>
      </c>
      <c r="O1785" s="7">
        <f t="shared" si="228"/>
        <v>-5813.4799804712839</v>
      </c>
      <c r="P1785" s="7">
        <f t="shared" si="228"/>
        <v>-103287.86883821619</v>
      </c>
      <c r="R1785" s="7">
        <f t="shared" si="225"/>
        <v>0</v>
      </c>
      <c r="S1785" s="163">
        <f t="shared" si="226"/>
        <v>2814111.1108642672</v>
      </c>
    </row>
    <row r="1786" spans="1:19" ht="15.75" thickBot="1" x14ac:dyDescent="0.3">
      <c r="A1786" s="93">
        <v>253</v>
      </c>
      <c r="B1786" s="133">
        <v>43369</v>
      </c>
      <c r="C1786" s="89">
        <f>LN('Historical Rates'!C1767/'Historical Rates'!C1766)</f>
        <v>8.9907069387363883E-3</v>
      </c>
      <c r="E1786" s="89">
        <f>LN('Historical Rates'!E1767/'Historical Rates'!E1766)</f>
        <v>9.0900007644645845E-3</v>
      </c>
      <c r="F1786" s="89">
        <f>LN('Historical Rates'!F1767/'Historical Rates'!F1766)</f>
        <v>9.1828009823349821E-3</v>
      </c>
      <c r="G1786" s="89">
        <f>LN('Historical Rates'!G1767/'Historical Rates'!G1766)</f>
        <v>8.7937554164673765E-3</v>
      </c>
      <c r="I1786" s="89">
        <f>LN('Historical Rates'!I1767/'Historical Rates'!I1766)</f>
        <v>9.4488891979322889E-3</v>
      </c>
      <c r="K1786" s="10">
        <f t="shared" si="227"/>
        <v>8.9877154868403565E-3</v>
      </c>
      <c r="L1786" s="7">
        <f t="shared" si="229"/>
        <v>3165859.1900743744</v>
      </c>
      <c r="N1786" s="7">
        <f t="shared" si="228"/>
        <v>738990.68296875223</v>
      </c>
      <c r="O1786" s="7">
        <f t="shared" si="228"/>
        <v>-5760.0955721892642</v>
      </c>
      <c r="P1786" s="7">
        <f t="shared" si="228"/>
        <v>1156454.472355797</v>
      </c>
      <c r="R1786" s="7">
        <f t="shared" si="225"/>
        <v>0</v>
      </c>
      <c r="S1786" s="163">
        <f t="shared" si="226"/>
        <v>5055544.249826734</v>
      </c>
    </row>
    <row r="1787" spans="1:19" x14ac:dyDescent="0.25">
      <c r="A1787" s="93">
        <v>254</v>
      </c>
      <c r="B1787" s="133">
        <v>43370</v>
      </c>
      <c r="C1787" s="89">
        <f>LN('Historical Rates'!C1768/'Historical Rates'!C1767)</f>
        <v>5.7097081306632302E-3</v>
      </c>
      <c r="E1787" s="89">
        <f>LN('Historical Rates'!E1768/'Historical Rates'!E1767)</f>
        <v>5.9047913191045303E-4</v>
      </c>
      <c r="F1787" s="89">
        <f>LN('Historical Rates'!F1768/'Historical Rates'!F1767)</f>
        <v>5.4694758045354761E-3</v>
      </c>
      <c r="G1787" s="89">
        <f>LN('Historical Rates'!G1768/'Historical Rates'!G1767)</f>
        <v>2.2801968165341545E-3</v>
      </c>
      <c r="I1787" s="89">
        <f>LN('Historical Rates'!I1768/'Historical Rates'!I1767)</f>
        <v>6.2500203451713258E-3</v>
      </c>
      <c r="K1787" s="178">
        <f t="shared" si="227"/>
        <v>4.1866583071922762E-3</v>
      </c>
      <c r="L1787" s="7">
        <f t="shared" si="229"/>
        <v>2010535.1093384766</v>
      </c>
      <c r="N1787" s="7">
        <f t="shared" si="228"/>
        <v>48004.239853879029</v>
      </c>
      <c r="O1787" s="7">
        <f t="shared" si="228"/>
        <v>-3430.8380879109682</v>
      </c>
      <c r="P1787" s="7">
        <f t="shared" si="228"/>
        <v>299865.49334706034</v>
      </c>
      <c r="R1787" s="7">
        <f t="shared" si="225"/>
        <v>0</v>
      </c>
      <c r="S1787" s="163">
        <f t="shared" si="226"/>
        <v>2354974.0044515049</v>
      </c>
    </row>
    <row r="1788" spans="1:19" x14ac:dyDescent="0.25">
      <c r="A1788" s="93">
        <v>255</v>
      </c>
      <c r="B1788" s="133">
        <v>43371</v>
      </c>
      <c r="C1788" s="89"/>
      <c r="E1788" s="89"/>
      <c r="F1788" s="89"/>
      <c r="G1788" s="89"/>
      <c r="I1788" s="89"/>
      <c r="K1788" s="179"/>
      <c r="L1788" s="7"/>
      <c r="N1788" s="7"/>
      <c r="O1788" s="7"/>
      <c r="P1788" s="7"/>
      <c r="R1788" s="7"/>
      <c r="S1788" s="163"/>
    </row>
    <row r="1789" spans="1:19" x14ac:dyDescent="0.25">
      <c r="C1789" s="89"/>
      <c r="E1789" s="89"/>
      <c r="F1789" s="89"/>
      <c r="G1789" s="89"/>
      <c r="I1789" s="89"/>
      <c r="K1789" s="179"/>
      <c r="L1789" s="7"/>
      <c r="N1789" s="7"/>
      <c r="O1789" s="7"/>
      <c r="P1789" s="7"/>
      <c r="R1789" s="7"/>
      <c r="S1789" s="163"/>
    </row>
    <row r="1790" spans="1:19" x14ac:dyDescent="0.25">
      <c r="C1790" s="89"/>
      <c r="E1790" s="89"/>
      <c r="F1790" s="89"/>
      <c r="G1790" s="89"/>
      <c r="I1790" s="89"/>
      <c r="K1790" s="179"/>
      <c r="L1790" s="7"/>
      <c r="N1790" s="7"/>
      <c r="O1790" s="7"/>
      <c r="P1790" s="7"/>
      <c r="R1790" s="7"/>
      <c r="S1790" s="163"/>
    </row>
    <row r="1791" spans="1:19" s="183" customFormat="1" ht="15.75" thickBot="1" x14ac:dyDescent="0.3">
      <c r="A1791" s="180">
        <v>1</v>
      </c>
      <c r="B1791" s="181">
        <v>43080</v>
      </c>
      <c r="C1791" s="182"/>
      <c r="E1791" s="182"/>
      <c r="F1791" s="182"/>
      <c r="G1791" s="182"/>
      <c r="I1791" s="182"/>
      <c r="K1791" s="184"/>
      <c r="L1791" s="185"/>
      <c r="N1791" s="185"/>
      <c r="O1791" s="185"/>
      <c r="P1791" s="185"/>
      <c r="R1791" s="185"/>
      <c r="S1791" s="186"/>
    </row>
    <row r="1792" spans="1:19" ht="15.75" thickBot="1" x14ac:dyDescent="0.3">
      <c r="A1792" s="8">
        <v>2</v>
      </c>
      <c r="B1792" s="173">
        <v>43081</v>
      </c>
      <c r="C1792" s="89">
        <f>LN('Historical Rates'!C1773/'Historical Rates'!C1772)</f>
        <v>-5.9710406312050599E-4</v>
      </c>
      <c r="E1792" s="89">
        <f>LN('Historical Rates'!E1773/'Historical Rates'!E1772)</f>
        <v>-2.1028370703428645E-3</v>
      </c>
      <c r="F1792" s="89">
        <f>LN('Historical Rates'!F1773/'Historical Rates'!F1772)</f>
        <v>5.2863559231480246E-3</v>
      </c>
      <c r="G1792" s="89">
        <f>LN('Historical Rates'!G1773/'Historical Rates'!G1772)</f>
        <v>7.0953439783833145E-4</v>
      </c>
      <c r="I1792" s="89">
        <f>LN('Historical Rates'!I1773/'Historical Rates'!I1772)</f>
        <v>-3.3840979842404569E-3</v>
      </c>
      <c r="K1792" s="10">
        <f t="shared" ref="K1792:K1851" si="230">SUMPRODUCT(C1792:I1792,$L$6:$R$6)</f>
        <v>-5.1772263379818459E-4</v>
      </c>
      <c r="L1792" s="7">
        <f t="shared" ref="L1792:L1851" si="231">C1792*L$5</f>
        <v>-210255.70052964988</v>
      </c>
      <c r="N1792" s="7">
        <f t="shared" ref="N1792:N1851" si="232">E1792*N$5</f>
        <v>-170954.55138569674</v>
      </c>
      <c r="O1792" s="7">
        <f t="shared" ref="O1792:O1851" si="233">F1792*O$5</f>
        <v>-3315.9724799130613</v>
      </c>
      <c r="P1792" s="7">
        <f t="shared" ref="P1792:P1851" si="234">G1792*P$5</f>
        <v>93309.876021096396</v>
      </c>
      <c r="R1792" s="7">
        <f t="shared" ref="R1792:R1851" si="235">I1792*R$5</f>
        <v>0</v>
      </c>
      <c r="S1792" s="163">
        <f t="shared" ref="S1792:S1851" si="236">SUM(L1792:R1792)</f>
        <v>-291216.34837416327</v>
      </c>
    </row>
    <row r="1793" spans="1:19" ht="15.75" thickBot="1" x14ac:dyDescent="0.3">
      <c r="A1793" s="8">
        <v>3</v>
      </c>
      <c r="B1793" s="173">
        <v>43082</v>
      </c>
      <c r="C1793" s="89">
        <f>LN('Historical Rates'!C1774/'Historical Rates'!C1773)</f>
        <v>1.5815469629042551E-3</v>
      </c>
      <c r="E1793" s="89">
        <f>LN('Historical Rates'!E1774/'Historical Rates'!E1773)</f>
        <v>-5.5812067002598636E-4</v>
      </c>
      <c r="F1793" s="89">
        <f>LN('Historical Rates'!F1774/'Historical Rates'!F1773)</f>
        <v>-3.5211303985789363E-3</v>
      </c>
      <c r="G1793" s="89">
        <f>LN('Historical Rates'!G1774/'Historical Rates'!G1773)</f>
        <v>-2.3645553268328878E-4</v>
      </c>
      <c r="I1793" s="89">
        <f>LN('Historical Rates'!I1774/'Historical Rates'!I1773)</f>
        <v>3.3840979842404942E-3</v>
      </c>
      <c r="K1793" s="10">
        <f t="shared" si="230"/>
        <v>8.5803894345782682E-4</v>
      </c>
      <c r="L1793" s="7">
        <f t="shared" si="231"/>
        <v>556903.369352662</v>
      </c>
      <c r="N1793" s="7">
        <f t="shared" si="232"/>
        <v>-45373.590806928274</v>
      </c>
      <c r="O1793" s="7">
        <f t="shared" si="233"/>
        <v>2208.6994651166092</v>
      </c>
      <c r="P1793" s="7">
        <f t="shared" si="234"/>
        <v>-31095.936301889084</v>
      </c>
      <c r="R1793" s="7">
        <f t="shared" si="235"/>
        <v>0</v>
      </c>
      <c r="S1793" s="163">
        <f t="shared" si="236"/>
        <v>482642.54170896125</v>
      </c>
    </row>
    <row r="1794" spans="1:19" ht="15.75" thickBot="1" x14ac:dyDescent="0.3">
      <c r="A1794" s="8">
        <v>4</v>
      </c>
      <c r="B1794" s="173">
        <v>43083</v>
      </c>
      <c r="C1794" s="89">
        <f>LN('Historical Rates'!C1775/'Historical Rates'!C1774)</f>
        <v>-1.3725199827323618E-3</v>
      </c>
      <c r="E1794" s="89">
        <f>LN('Historical Rates'!E1775/'Historical Rates'!E1774)</f>
        <v>4.5825765364897212E-3</v>
      </c>
      <c r="F1794" s="89">
        <f>LN('Historical Rates'!F1775/'Historical Rates'!F1774)</f>
        <v>7.0299059282581461E-3</v>
      </c>
      <c r="G1794" s="89">
        <f>LN('Historical Rates'!G1775/'Historical Rates'!G1774)</f>
        <v>2.1555869030883282E-3</v>
      </c>
      <c r="I1794" s="89">
        <f>LN('Historical Rates'!I1775/'Historical Rates'!I1774)</f>
        <v>3.3726844786393772E-3</v>
      </c>
      <c r="K1794" s="10">
        <f t="shared" si="230"/>
        <v>2.9923675011727345E-4</v>
      </c>
      <c r="L1794" s="7">
        <f t="shared" si="231"/>
        <v>-483299.59262410039</v>
      </c>
      <c r="N1794" s="7">
        <f t="shared" si="232"/>
        <v>372550.17377950542</v>
      </c>
      <c r="O1794" s="7">
        <f t="shared" si="233"/>
        <v>-4409.6490916184875</v>
      </c>
      <c r="P1794" s="7">
        <f t="shared" si="234"/>
        <v>283478.2179590686</v>
      </c>
      <c r="R1794" s="7">
        <f t="shared" si="235"/>
        <v>0</v>
      </c>
      <c r="S1794" s="163">
        <f t="shared" si="236"/>
        <v>168319.15002285514</v>
      </c>
    </row>
    <row r="1795" spans="1:19" ht="15.75" thickBot="1" x14ac:dyDescent="0.3">
      <c r="A1795" s="8">
        <v>5</v>
      </c>
      <c r="B1795" s="173">
        <v>43084</v>
      </c>
      <c r="C1795" s="89">
        <f>LN('Historical Rates'!C1776/'Historical Rates'!C1775)</f>
        <v>1.2234242480849452E-3</v>
      </c>
      <c r="E1795" s="89">
        <f>LN('Historical Rates'!E1776/'Historical Rates'!E1775)</f>
        <v>-9.8563259050204544E-4</v>
      </c>
      <c r="F1795" s="89">
        <f>LN('Historical Rates'!F1776/'Historical Rates'!F1775)</f>
        <v>-1.7528488274143605E-3</v>
      </c>
      <c r="G1795" s="89">
        <f>LN('Historical Rates'!G1776/'Historical Rates'!G1775)</f>
        <v>1.4442989556196992E-3</v>
      </c>
      <c r="I1795" s="89">
        <f>LN('Historical Rates'!I1776/'Historical Rates'!I1775)</f>
        <v>6.7114345879867778E-3</v>
      </c>
      <c r="K1795" s="10">
        <f t="shared" si="230"/>
        <v>9.6304395096683177E-4</v>
      </c>
      <c r="L1795" s="7">
        <f t="shared" si="231"/>
        <v>430799.14911606698</v>
      </c>
      <c r="N1795" s="7">
        <f t="shared" si="232"/>
        <v>-80129.069302038653</v>
      </c>
      <c r="O1795" s="7">
        <f t="shared" si="233"/>
        <v>1099.509483972206</v>
      </c>
      <c r="P1795" s="7">
        <f t="shared" si="234"/>
        <v>189937.73507930772</v>
      </c>
      <c r="R1795" s="7">
        <f t="shared" si="235"/>
        <v>0</v>
      </c>
      <c r="S1795" s="163">
        <f t="shared" si="236"/>
        <v>541707.32437730825</v>
      </c>
    </row>
    <row r="1796" spans="1:19" ht="15.75" thickBot="1" x14ac:dyDescent="0.3">
      <c r="A1796" s="8">
        <v>6</v>
      </c>
      <c r="B1796" s="173">
        <v>43089</v>
      </c>
      <c r="C1796" s="89">
        <f>LN('Historical Rates'!C1777/'Historical Rates'!C1776)</f>
        <v>1.0432036236161883E-3</v>
      </c>
      <c r="E1796" s="89">
        <f>LN('Historical Rates'!E1777/'Historical Rates'!E1776)</f>
        <v>4.7674992869547322E-3</v>
      </c>
      <c r="F1796" s="89">
        <f>LN('Historical Rates'!F1777/'Historical Rates'!F1776)</f>
        <v>3.5026305512020745E-3</v>
      </c>
      <c r="G1796" s="89">
        <f>LN('Historical Rates'!G1777/'Historical Rates'!G1776)</f>
        <v>1.8538959183075031E-3</v>
      </c>
      <c r="I1796" s="89">
        <f>LN('Historical Rates'!I1777/'Historical Rates'!I1776)</f>
        <v>-6.7114345879868038E-3</v>
      </c>
      <c r="K1796" s="10">
        <f t="shared" si="230"/>
        <v>1.7716228658062859E-3</v>
      </c>
      <c r="L1796" s="7">
        <f t="shared" si="231"/>
        <v>367338.83124527382</v>
      </c>
      <c r="N1796" s="7">
        <f t="shared" si="232"/>
        <v>387583.85674648901</v>
      </c>
      <c r="O1796" s="7">
        <f t="shared" si="233"/>
        <v>-2197.0950658525253</v>
      </c>
      <c r="P1796" s="7">
        <f t="shared" si="234"/>
        <v>243803.25861623001</v>
      </c>
      <c r="R1796" s="7">
        <f t="shared" si="235"/>
        <v>0</v>
      </c>
      <c r="S1796" s="163">
        <f t="shared" si="236"/>
        <v>996528.85154214024</v>
      </c>
    </row>
    <row r="1797" spans="1:19" ht="15.75" thickBot="1" x14ac:dyDescent="0.3">
      <c r="A1797" s="8">
        <v>7</v>
      </c>
      <c r="B1797" s="173">
        <v>43090</v>
      </c>
      <c r="C1797" s="89">
        <f>LN('Historical Rates'!C1778/'Historical Rates'!C1777)</f>
        <v>-4.6281864014067701E-3</v>
      </c>
      <c r="E1797" s="89">
        <f>LN('Historical Rates'!E1778/'Historical Rates'!E1777)</f>
        <v>-1.1834469900280774E-3</v>
      </c>
      <c r="F1797" s="89">
        <f>LN('Historical Rates'!F1778/'Historical Rates'!F1777)</f>
        <v>-1.7497817237875951E-3</v>
      </c>
      <c r="G1797" s="89">
        <f>LN('Historical Rates'!G1778/'Historical Rates'!G1777)</f>
        <v>-4.5378278652323072E-3</v>
      </c>
      <c r="I1797" s="89">
        <f>LN('Historical Rates'!I1778/'Historical Rates'!I1777)</f>
        <v>-1.0152371464018073E-2</v>
      </c>
      <c r="K1797" s="10">
        <f t="shared" si="230"/>
        <v>-4.1272908325035423E-3</v>
      </c>
      <c r="L1797" s="7">
        <f t="shared" si="231"/>
        <v>-1629703.4874023136</v>
      </c>
      <c r="N1797" s="7">
        <f t="shared" si="232"/>
        <v>-96210.805926117639</v>
      </c>
      <c r="O1797" s="7">
        <f t="shared" si="233"/>
        <v>1097.5855818802447</v>
      </c>
      <c r="P1797" s="7">
        <f t="shared" si="234"/>
        <v>-596763.3941355173</v>
      </c>
      <c r="R1797" s="7">
        <f t="shared" si="235"/>
        <v>0</v>
      </c>
      <c r="S1797" s="163">
        <f t="shared" si="236"/>
        <v>-2321580.1018820684</v>
      </c>
    </row>
    <row r="1798" spans="1:19" ht="15.75" thickBot="1" x14ac:dyDescent="0.3">
      <c r="A1798" s="8">
        <v>8</v>
      </c>
      <c r="B1798" s="173">
        <v>43091</v>
      </c>
      <c r="C1798" s="89">
        <f>LN('Historical Rates'!C1779/'Historical Rates'!C1778)</f>
        <v>-4.3490718060388046E-3</v>
      </c>
      <c r="E1798" s="89">
        <f>LN('Historical Rates'!E1779/'Historical Rates'!E1778)</f>
        <v>-6.9526364992072449E-3</v>
      </c>
      <c r="F1798" s="89">
        <f>LN('Historical Rates'!F1779/'Historical Rates'!F1778)</f>
        <v>-1.7528488274143605E-3</v>
      </c>
      <c r="G1798" s="89">
        <f>LN('Historical Rates'!G1779/'Historical Rates'!G1778)</f>
        <v>-6.9942790021737438E-3</v>
      </c>
      <c r="I1798" s="89">
        <f>LN('Historical Rates'!I1779/'Historical Rates'!I1778)</f>
        <v>0</v>
      </c>
      <c r="K1798" s="10">
        <f t="shared" si="230"/>
        <v>-5.360684143642591E-3</v>
      </c>
      <c r="L1798" s="7">
        <f t="shared" si="231"/>
        <v>-1531420.0584294016</v>
      </c>
      <c r="N1798" s="7">
        <f t="shared" si="232"/>
        <v>-565229.17083442828</v>
      </c>
      <c r="O1798" s="7">
        <f t="shared" si="233"/>
        <v>1099.509483972206</v>
      </c>
      <c r="P1798" s="7">
        <f t="shared" si="234"/>
        <v>-919807.84657954494</v>
      </c>
      <c r="R1798" s="7">
        <f t="shared" si="235"/>
        <v>0</v>
      </c>
      <c r="S1798" s="163">
        <f t="shared" si="236"/>
        <v>-3015357.5663594026</v>
      </c>
    </row>
    <row r="1799" spans="1:19" ht="15.75" thickBot="1" x14ac:dyDescent="0.3">
      <c r="A1799" s="8">
        <v>9</v>
      </c>
      <c r="B1799" s="173">
        <v>43094</v>
      </c>
      <c r="C1799" s="89">
        <f>LN('Historical Rates'!C1780/'Historical Rates'!C1779)</f>
        <v>1.9219225135191436E-3</v>
      </c>
      <c r="E1799" s="89">
        <f>LN('Historical Rates'!E1780/'Historical Rates'!E1779)</f>
        <v>3.2674387297185249E-3</v>
      </c>
      <c r="F1799" s="89">
        <f>LN('Historical Rates'!F1780/'Historical Rates'!F1779)</f>
        <v>6.9930354909706043E-3</v>
      </c>
      <c r="G1799" s="89">
        <f>LN('Historical Rates'!G1780/'Historical Rates'!G1779)</f>
        <v>3.0586058201857481E-3</v>
      </c>
      <c r="I1799" s="89">
        <f>LN('Historical Rates'!I1780/'Historical Rates'!I1779)</f>
        <v>0</v>
      </c>
      <c r="K1799" s="10">
        <f t="shared" si="230"/>
        <v>2.38266704437156E-3</v>
      </c>
      <c r="L1799" s="7">
        <f t="shared" si="231"/>
        <v>676758.35654482828</v>
      </c>
      <c r="N1799" s="7">
        <f t="shared" si="232"/>
        <v>265633.28661892243</v>
      </c>
      <c r="O1799" s="7">
        <f t="shared" si="233"/>
        <v>-4386.5213724211308</v>
      </c>
      <c r="P1799" s="7">
        <f t="shared" si="234"/>
        <v>402232.9724230853</v>
      </c>
      <c r="R1799" s="7">
        <f t="shared" si="235"/>
        <v>0</v>
      </c>
      <c r="S1799" s="163">
        <f t="shared" si="236"/>
        <v>1340238.0942144147</v>
      </c>
    </row>
    <row r="1800" spans="1:19" ht="15.75" thickBot="1" x14ac:dyDescent="0.3">
      <c r="A1800" s="8">
        <v>10</v>
      </c>
      <c r="B1800" s="173">
        <v>43095</v>
      </c>
      <c r="C1800" s="89">
        <f>LN('Historical Rates'!C1781/'Historical Rates'!C1780)</f>
        <v>-2.8842707172253182E-3</v>
      </c>
      <c r="E1800" s="89">
        <f>LN('Historical Rates'!E1781/'Historical Rates'!E1780)</f>
        <v>-3.5465521657676324E-3</v>
      </c>
      <c r="F1800" s="89">
        <f>LN('Historical Rates'!F1781/'Historical Rates'!F1780)</f>
        <v>3.4782643763247925E-3</v>
      </c>
      <c r="G1800" s="89">
        <f>LN('Historical Rates'!G1781/'Historical Rates'!G1780)</f>
        <v>-4.7254713091146481E-3</v>
      </c>
      <c r="I1800" s="89">
        <f>LN('Historical Rates'!I1781/'Historical Rates'!I1780)</f>
        <v>-3.4071583216141975E-3</v>
      </c>
      <c r="K1800" s="10">
        <f t="shared" si="230"/>
        <v>-3.4268260873913095E-3</v>
      </c>
      <c r="L1800" s="7">
        <f t="shared" si="231"/>
        <v>-1015625.9145149644</v>
      </c>
      <c r="N1800" s="7">
        <f t="shared" si="232"/>
        <v>-288324.39898252347</v>
      </c>
      <c r="O1800" s="7">
        <f t="shared" si="233"/>
        <v>-2181.8108953372525</v>
      </c>
      <c r="P1800" s="7">
        <f t="shared" si="234"/>
        <v>-621440.12092730589</v>
      </c>
      <c r="R1800" s="7">
        <f t="shared" si="235"/>
        <v>0</v>
      </c>
      <c r="S1800" s="163">
        <f t="shared" si="236"/>
        <v>-1927572.2453201311</v>
      </c>
    </row>
    <row r="1801" spans="1:19" ht="15.75" thickBot="1" x14ac:dyDescent="0.3">
      <c r="A1801" s="8">
        <v>11</v>
      </c>
      <c r="B1801" s="173">
        <v>43096</v>
      </c>
      <c r="C1801" s="89">
        <f>LN('Historical Rates'!C1782/'Historical Rates'!C1781)</f>
        <v>-2.9529656556294692E-3</v>
      </c>
      <c r="E1801" s="89">
        <f>LN('Historical Rates'!E1782/'Historical Rates'!E1781)</f>
        <v>-3.5534799094662516E-4</v>
      </c>
      <c r="F1801" s="89">
        <f>LN('Historical Rates'!F1782/'Historical Rates'!F1781)</f>
        <v>-3.4782643763246971E-3</v>
      </c>
      <c r="G1801" s="89">
        <f>LN('Historical Rates'!G1782/'Historical Rates'!G1781)</f>
        <v>-1.9382451536223675E-3</v>
      </c>
      <c r="I1801" s="89">
        <f>LN('Historical Rates'!I1782/'Historical Rates'!I1781)</f>
        <v>0</v>
      </c>
      <c r="K1801" s="10">
        <f t="shared" si="230"/>
        <v>-2.3492088455262421E-3</v>
      </c>
      <c r="L1801" s="7">
        <f t="shared" si="231"/>
        <v>-1039815.1694356615</v>
      </c>
      <c r="N1801" s="7">
        <f t="shared" si="232"/>
        <v>-28888.760444090898</v>
      </c>
      <c r="O1801" s="7">
        <f t="shared" si="233"/>
        <v>2181.810895337193</v>
      </c>
      <c r="P1801" s="7">
        <f t="shared" si="234"/>
        <v>-254895.90854790763</v>
      </c>
      <c r="R1801" s="7">
        <f t="shared" si="235"/>
        <v>0</v>
      </c>
      <c r="S1801" s="163">
        <f t="shared" si="236"/>
        <v>-1321418.0275323228</v>
      </c>
    </row>
    <row r="1802" spans="1:19" ht="15.75" thickBot="1" x14ac:dyDescent="0.3">
      <c r="A1802" s="8">
        <v>12</v>
      </c>
      <c r="B1802" s="173">
        <v>43097</v>
      </c>
      <c r="C1802" s="89">
        <f>LN('Historical Rates'!C1783/'Historical Rates'!C1782)</f>
        <v>-2.1126016768122969E-4</v>
      </c>
      <c r="E1802" s="89">
        <f>LN('Historical Rates'!E1783/'Historical Rates'!E1782)</f>
        <v>3.4972159313466596E-3</v>
      </c>
      <c r="F1802" s="89">
        <f>LN('Historical Rates'!F1783/'Historical Rates'!F1782)</f>
        <v>3.4782643763247925E-3</v>
      </c>
      <c r="G1802" s="89">
        <f>LN('Historical Rates'!G1783/'Historical Rates'!G1782)</f>
        <v>8.3227303227339129E-3</v>
      </c>
      <c r="I1802" s="89">
        <f>LN('Historical Rates'!I1783/'Historical Rates'!I1782)</f>
        <v>3.4071583216141346E-3</v>
      </c>
      <c r="K1802" s="10">
        <f t="shared" si="230"/>
        <v>2.3151359145416458E-3</v>
      </c>
      <c r="L1802" s="7">
        <f t="shared" si="231"/>
        <v>-74390.139497114404</v>
      </c>
      <c r="N1802" s="7">
        <f t="shared" si="232"/>
        <v>284313.50629785069</v>
      </c>
      <c r="O1802" s="7">
        <f t="shared" si="233"/>
        <v>-2181.8108953372525</v>
      </c>
      <c r="P1802" s="7">
        <f t="shared" si="234"/>
        <v>1094510.6212430154</v>
      </c>
      <c r="R1802" s="7">
        <f t="shared" si="235"/>
        <v>0</v>
      </c>
      <c r="S1802" s="163">
        <f t="shared" si="236"/>
        <v>1302252.1771484143</v>
      </c>
    </row>
    <row r="1803" spans="1:19" ht="15.75" thickBot="1" x14ac:dyDescent="0.3">
      <c r="A1803" s="8">
        <v>13</v>
      </c>
      <c r="B1803" s="173">
        <v>43098</v>
      </c>
      <c r="C1803" s="89">
        <f>LN('Historical Rates'!C1784/'Historical Rates'!C1783)</f>
        <v>3.0739581796861361E-3</v>
      </c>
      <c r="E1803" s="89">
        <f>LN('Historical Rates'!E1784/'Historical Rates'!E1783)</f>
        <v>7.41005507781059E-3</v>
      </c>
      <c r="F1803" s="89">
        <f>LN('Historical Rates'!F1784/'Historical Rates'!F1783)</f>
        <v>1.7346058122083715E-3</v>
      </c>
      <c r="G1803" s="89">
        <f>LN('Historical Rates'!G1784/'Historical Rates'!G1783)</f>
        <v>8.1953173735731574E-3</v>
      </c>
      <c r="I1803" s="89">
        <f>LN('Historical Rates'!I1784/'Historical Rates'!I1783)</f>
        <v>3.3955890011383287E-3</v>
      </c>
      <c r="K1803" s="10">
        <f t="shared" si="230"/>
        <v>4.9093819535862403E-3</v>
      </c>
      <c r="L1803" s="7">
        <f t="shared" si="231"/>
        <v>1082419.7495677029</v>
      </c>
      <c r="N1803" s="7">
        <f t="shared" si="232"/>
        <v>602415.97384616511</v>
      </c>
      <c r="O1803" s="7">
        <f t="shared" si="233"/>
        <v>-1088.0661878239453</v>
      </c>
      <c r="P1803" s="7">
        <f t="shared" si="234"/>
        <v>1077754.7225496003</v>
      </c>
      <c r="R1803" s="7">
        <f t="shared" si="235"/>
        <v>0</v>
      </c>
      <c r="S1803" s="163">
        <f t="shared" si="236"/>
        <v>2761502.3797756443</v>
      </c>
    </row>
    <row r="1804" spans="1:19" ht="15.75" thickBot="1" x14ac:dyDescent="0.3">
      <c r="A1804" s="8">
        <v>14</v>
      </c>
      <c r="B1804" s="173">
        <v>43103</v>
      </c>
      <c r="C1804" s="89">
        <f>LN('Historical Rates'!C1785/'Historical Rates'!C1784)</f>
        <v>2.8845307101388975E-3</v>
      </c>
      <c r="E1804" s="89">
        <f>LN('Historical Rates'!E1785/'Historical Rates'!E1784)</f>
        <v>6.7072353957770567E-3</v>
      </c>
      <c r="F1804" s="89">
        <f>LN('Historical Rates'!F1785/'Historical Rates'!F1784)</f>
        <v>6.9084903438116092E-3</v>
      </c>
      <c r="G1804" s="89">
        <f>LN('Historical Rates'!G1785/'Historical Rates'!G1784)</f>
        <v>5.5335299516630432E-3</v>
      </c>
      <c r="I1804" s="89">
        <f>LN('Historical Rates'!I1785/'Historical Rates'!I1784)</f>
        <v>6.7567824628799074E-3</v>
      </c>
      <c r="K1804" s="10">
        <f t="shared" si="230"/>
        <v>4.0611381097470532E-3</v>
      </c>
      <c r="L1804" s="7">
        <f t="shared" si="231"/>
        <v>1015717.4647078934</v>
      </c>
      <c r="N1804" s="7">
        <f t="shared" si="232"/>
        <v>545278.77327955619</v>
      </c>
      <c r="O1804" s="7">
        <f t="shared" si="233"/>
        <v>-4333.488737962708</v>
      </c>
      <c r="P1804" s="7">
        <f t="shared" si="234"/>
        <v>727706.78253480443</v>
      </c>
      <c r="R1804" s="7">
        <f t="shared" si="235"/>
        <v>0</v>
      </c>
      <c r="S1804" s="163">
        <f t="shared" si="236"/>
        <v>2284369.5317842914</v>
      </c>
    </row>
    <row r="1805" spans="1:19" ht="15.75" thickBot="1" x14ac:dyDescent="0.3">
      <c r="A1805" s="8">
        <v>15</v>
      </c>
      <c r="B1805" s="173">
        <v>43104</v>
      </c>
      <c r="C1805" s="89">
        <f>LN('Historical Rates'!C1786/'Historical Rates'!C1785)</f>
        <v>-2.6137522203308647E-3</v>
      </c>
      <c r="E1805" s="89">
        <f>LN('Historical Rates'!E1786/'Historical Rates'!E1785)</f>
        <v>-1.5976438157006597E-3</v>
      </c>
      <c r="F1805" s="89">
        <f>LN('Historical Rates'!F1786/'Historical Rates'!F1785)</f>
        <v>1.719690879526679E-3</v>
      </c>
      <c r="G1805" s="89">
        <f>LN('Historical Rates'!G1786/'Historical Rates'!G1785)</f>
        <v>-5.7977966864237304E-3</v>
      </c>
      <c r="I1805" s="89">
        <f>LN('Historical Rates'!I1786/'Historical Rates'!I1785)</f>
        <v>-6.7567824628797625E-3</v>
      </c>
      <c r="K1805" s="10">
        <f t="shared" si="230"/>
        <v>-3.2245483385948356E-3</v>
      </c>
      <c r="L1805" s="7">
        <f t="shared" si="231"/>
        <v>-920369.39294061321</v>
      </c>
      <c r="N1805" s="7">
        <f t="shared" si="232"/>
        <v>-129883.80585411047</v>
      </c>
      <c r="O1805" s="7">
        <f t="shared" si="233"/>
        <v>-1078.7104980007</v>
      </c>
      <c r="P1805" s="7">
        <f t="shared" si="234"/>
        <v>-762460.13111402048</v>
      </c>
      <c r="R1805" s="7">
        <f t="shared" si="235"/>
        <v>0</v>
      </c>
      <c r="S1805" s="163">
        <f t="shared" si="236"/>
        <v>-1813792.0404067449</v>
      </c>
    </row>
    <row r="1806" spans="1:19" ht="15.75" thickBot="1" x14ac:dyDescent="0.3">
      <c r="A1806" s="8">
        <v>16</v>
      </c>
      <c r="B1806" s="173">
        <v>43105</v>
      </c>
      <c r="C1806" s="89">
        <f>LN('Historical Rates'!C1787/'Historical Rates'!C1786)</f>
        <v>-6.9127133622496314E-3</v>
      </c>
      <c r="E1806" s="89">
        <f>LN('Historical Rates'!E1787/'Historical Rates'!E1786)</f>
        <v>-6.4162229190777671E-3</v>
      </c>
      <c r="F1806" s="89">
        <f>LN('Historical Rates'!F1787/'Historical Rates'!F1786)</f>
        <v>-5.1679701584426731E-3</v>
      </c>
      <c r="G1806" s="89">
        <f>LN('Historical Rates'!G1787/'Historical Rates'!G1786)</f>
        <v>-7.6054960833525599E-3</v>
      </c>
      <c r="I1806" s="89">
        <f>LN('Historical Rates'!I1787/'Historical Rates'!I1786)</f>
        <v>-1.0221554071538139E-2</v>
      </c>
      <c r="K1806" s="10">
        <f t="shared" si="230"/>
        <v>-7.0271052052927998E-3</v>
      </c>
      <c r="L1806" s="7">
        <f t="shared" si="231"/>
        <v>-2434144.1974866255</v>
      </c>
      <c r="N1806" s="7">
        <f t="shared" si="232"/>
        <v>-521620.3034421113</v>
      </c>
      <c r="O1806" s="7">
        <f t="shared" si="233"/>
        <v>3241.7126412863354</v>
      </c>
      <c r="P1806" s="7">
        <f t="shared" si="234"/>
        <v>-1000188.1498326745</v>
      </c>
      <c r="R1806" s="7">
        <f t="shared" si="235"/>
        <v>0</v>
      </c>
      <c r="S1806" s="163">
        <f t="shared" si="236"/>
        <v>-3952710.9381201249</v>
      </c>
    </row>
    <row r="1807" spans="1:19" ht="15.75" thickBot="1" x14ac:dyDescent="0.3">
      <c r="A1807" s="8">
        <v>17</v>
      </c>
      <c r="B1807" s="173">
        <v>43108</v>
      </c>
      <c r="C1807" s="89">
        <f>LN('Historical Rates'!C1788/'Historical Rates'!C1787)</f>
        <v>9.0832027560302131E-4</v>
      </c>
      <c r="E1807" s="89">
        <f>LN('Historical Rates'!E1788/'Historical Rates'!E1787)</f>
        <v>-3.7534839326873056E-3</v>
      </c>
      <c r="F1807" s="89">
        <f>LN('Historical Rates'!F1788/'Historical Rates'!F1787)</f>
        <v>0</v>
      </c>
      <c r="G1807" s="89">
        <f>LN('Historical Rates'!G1788/'Historical Rates'!G1787)</f>
        <v>-3.2555455545984786E-4</v>
      </c>
      <c r="I1807" s="89">
        <f>LN('Historical Rates'!I1788/'Historical Rates'!I1787)</f>
        <v>0</v>
      </c>
      <c r="K1807" s="10">
        <f t="shared" si="230"/>
        <v>-4.9987368568835575E-5</v>
      </c>
      <c r="L1807" s="7">
        <f t="shared" si="231"/>
        <v>319842.93467059341</v>
      </c>
      <c r="N1807" s="7">
        <f t="shared" si="232"/>
        <v>-305147.35111710528</v>
      </c>
      <c r="O1807" s="7">
        <f t="shared" si="233"/>
        <v>0</v>
      </c>
      <c r="P1807" s="7">
        <f t="shared" si="234"/>
        <v>-42813.224137701502</v>
      </c>
      <c r="R1807" s="7">
        <f t="shared" si="235"/>
        <v>0</v>
      </c>
      <c r="S1807" s="163">
        <f t="shared" si="236"/>
        <v>-28117.640584213368</v>
      </c>
    </row>
    <row r="1808" spans="1:19" ht="15.75" thickBot="1" x14ac:dyDescent="0.3">
      <c r="A1808" s="8">
        <v>18</v>
      </c>
      <c r="B1808" s="173">
        <v>43109</v>
      </c>
      <c r="C1808" s="89">
        <f>LN('Historical Rates'!C1789/'Historical Rates'!C1788)</f>
        <v>-5.1461352147523563E-4</v>
      </c>
      <c r="E1808" s="89">
        <f>LN('Historical Rates'!E1789/'Historical Rates'!E1788)</f>
        <v>-4.9590224083491709E-3</v>
      </c>
      <c r="F1808" s="89">
        <f>LN('Historical Rates'!F1789/'Historical Rates'!F1788)</f>
        <v>0</v>
      </c>
      <c r="G1808" s="89">
        <f>LN('Historical Rates'!G1789/'Historical Rates'!G1788)</f>
        <v>-4.8068456449975551E-3</v>
      </c>
      <c r="I1808" s="89">
        <f>LN('Historical Rates'!I1789/'Historical Rates'!I1788)</f>
        <v>3.4188067487856823E-3</v>
      </c>
      <c r="K1808" s="10">
        <f t="shared" si="230"/>
        <v>-2.1626939288947713E-3</v>
      </c>
      <c r="L1808" s="7">
        <f t="shared" si="231"/>
        <v>-181208.6588296569</v>
      </c>
      <c r="N1808" s="7">
        <f t="shared" si="232"/>
        <v>-403154.13071575854</v>
      </c>
      <c r="O1808" s="7">
        <f t="shared" si="233"/>
        <v>0</v>
      </c>
      <c r="P1808" s="7">
        <f t="shared" si="234"/>
        <v>-632141.54599657108</v>
      </c>
      <c r="R1808" s="7">
        <f t="shared" si="235"/>
        <v>0</v>
      </c>
      <c r="S1808" s="163">
        <f t="shared" si="236"/>
        <v>-1216504.3355419864</v>
      </c>
    </row>
    <row r="1809" spans="1:19" ht="15.75" thickBot="1" x14ac:dyDescent="0.3">
      <c r="A1809" s="8">
        <v>19</v>
      </c>
      <c r="B1809" s="173">
        <v>43110</v>
      </c>
      <c r="C1809" s="89">
        <f>LN('Historical Rates'!C1790/'Historical Rates'!C1789)</f>
        <v>-3.0283759051583027E-4</v>
      </c>
      <c r="E1809" s="89">
        <f>LN('Historical Rates'!E1790/'Historical Rates'!E1789)</f>
        <v>-3.8053198830509036E-4</v>
      </c>
      <c r="F1809" s="89">
        <f>LN('Historical Rates'!F1790/'Historical Rates'!F1789)</f>
        <v>0</v>
      </c>
      <c r="G1809" s="89">
        <f>LN('Historical Rates'!G1790/'Historical Rates'!G1789)</f>
        <v>-4.164931338839909E-4</v>
      </c>
      <c r="I1809" s="89">
        <f>LN('Historical Rates'!I1790/'Historical Rates'!I1789)</f>
        <v>6.8027473227526203E-3</v>
      </c>
      <c r="K1809" s="10">
        <f t="shared" si="230"/>
        <v>-3.4195061454967286E-4</v>
      </c>
      <c r="L1809" s="7">
        <f t="shared" si="231"/>
        <v>-106636.90581480227</v>
      </c>
      <c r="N1809" s="7">
        <f t="shared" si="232"/>
        <v>-30936.146345373785</v>
      </c>
      <c r="O1809" s="7">
        <f t="shared" si="233"/>
        <v>0</v>
      </c>
      <c r="P1809" s="7">
        <f t="shared" si="234"/>
        <v>-54772.429363189338</v>
      </c>
      <c r="R1809" s="7">
        <f t="shared" si="235"/>
        <v>0</v>
      </c>
      <c r="S1809" s="163">
        <f t="shared" si="236"/>
        <v>-192345.48152336542</v>
      </c>
    </row>
    <row r="1810" spans="1:19" ht="15.75" thickBot="1" x14ac:dyDescent="0.3">
      <c r="A1810" s="8">
        <v>20</v>
      </c>
      <c r="B1810" s="173">
        <v>43111</v>
      </c>
      <c r="C1810" s="89">
        <f>LN('Historical Rates'!C1791/'Historical Rates'!C1790)</f>
        <v>1.3620475190127209E-3</v>
      </c>
      <c r="E1810" s="89">
        <f>LN('Historical Rates'!E1791/'Historical Rates'!E1790)</f>
        <v>2.2050725583139755E-3</v>
      </c>
      <c r="F1810" s="89">
        <f>LN('Historical Rates'!F1791/'Historical Rates'!F1790)</f>
        <v>1.7256259674696358E-3</v>
      </c>
      <c r="G1810" s="89">
        <f>LN('Historical Rates'!G1791/'Historical Rates'!G1790)</f>
        <v>4.6311497348380483E-3</v>
      </c>
      <c r="I1810" s="89">
        <f>LN('Historical Rates'!I1791/'Historical Rates'!I1790)</f>
        <v>3.3840979842404942E-3</v>
      </c>
      <c r="K1810" s="10">
        <f t="shared" si="230"/>
        <v>2.2521653553556897E-3</v>
      </c>
      <c r="L1810" s="7">
        <f t="shared" si="231"/>
        <v>479611.96875475813</v>
      </c>
      <c r="N1810" s="7">
        <f t="shared" si="232"/>
        <v>179265.99987036199</v>
      </c>
      <c r="O1810" s="7">
        <f t="shared" si="233"/>
        <v>-1082.4334006146785</v>
      </c>
      <c r="P1810" s="7">
        <f t="shared" si="234"/>
        <v>609036.0226500727</v>
      </c>
      <c r="R1810" s="7">
        <f t="shared" si="235"/>
        <v>0</v>
      </c>
      <c r="S1810" s="163">
        <f t="shared" si="236"/>
        <v>1266831.5578745781</v>
      </c>
    </row>
    <row r="1811" spans="1:19" ht="15.75" thickBot="1" x14ac:dyDescent="0.3">
      <c r="A1811" s="8">
        <v>21</v>
      </c>
      <c r="B1811" s="173">
        <v>43112</v>
      </c>
      <c r="C1811" s="89">
        <f>LN('Historical Rates'!C1792/'Historical Rates'!C1791)</f>
        <v>-2.8472788363967045E-3</v>
      </c>
      <c r="E1811" s="89">
        <f>LN('Historical Rates'!E1792/'Historical Rates'!E1791)</f>
        <v>1.1453725546419845E-2</v>
      </c>
      <c r="F1811" s="89">
        <f>LN('Historical Rates'!F1792/'Historical Rates'!F1791)</f>
        <v>5.1590828100274233E-3</v>
      </c>
      <c r="G1811" s="89">
        <f>LN('Historical Rates'!G1792/'Historical Rates'!G1791)</f>
        <v>5.2581947926532493E-3</v>
      </c>
      <c r="I1811" s="89">
        <f>LN('Historical Rates'!I1792/'Historical Rates'!I1791)</f>
        <v>3.3726844786393772E-3</v>
      </c>
      <c r="K1811" s="10">
        <f t="shared" si="230"/>
        <v>1.0965721009335184E-3</v>
      </c>
      <c r="L1811" s="7">
        <f t="shared" si="231"/>
        <v>-1002600.1216960672</v>
      </c>
      <c r="N1811" s="7">
        <f t="shared" si="232"/>
        <v>931154.6482123977</v>
      </c>
      <c r="O1811" s="7">
        <f t="shared" si="233"/>
        <v>-3236.1378742459019</v>
      </c>
      <c r="P1811" s="7">
        <f t="shared" si="234"/>
        <v>691497.84096731385</v>
      </c>
      <c r="R1811" s="7">
        <f t="shared" si="235"/>
        <v>0</v>
      </c>
      <c r="S1811" s="163">
        <f t="shared" si="236"/>
        <v>616816.22960939852</v>
      </c>
    </row>
    <row r="1812" spans="1:19" ht="15.75" thickBot="1" x14ac:dyDescent="0.3">
      <c r="A1812" s="8">
        <v>22</v>
      </c>
      <c r="B1812" s="173">
        <v>43115</v>
      </c>
      <c r="C1812" s="89">
        <f>LN('Historical Rates'!C1793/'Historical Rates'!C1792)</f>
        <v>-7.8897861712455119E-4</v>
      </c>
      <c r="E1812" s="89">
        <f>LN('Historical Rates'!E1793/'Historical Rates'!E1792)</f>
        <v>1.0927982296400164E-2</v>
      </c>
      <c r="F1812" s="89">
        <f>LN('Historical Rates'!F1793/'Historical Rates'!F1792)</f>
        <v>1.713796477734598E-3</v>
      </c>
      <c r="G1812" s="89">
        <f>LN('Historical Rates'!G1793/'Historical Rates'!G1792)</f>
        <v>8.6247894414181805E-3</v>
      </c>
      <c r="I1812" s="89">
        <f>LN('Historical Rates'!I1793/'Historical Rates'!I1792)</f>
        <v>3.3613477027047063E-3</v>
      </c>
      <c r="K1812" s="10">
        <f t="shared" si="230"/>
        <v>3.1000325829810002E-3</v>
      </c>
      <c r="L1812" s="7">
        <f t="shared" si="231"/>
        <v>-277819.66677550139</v>
      </c>
      <c r="N1812" s="7">
        <f t="shared" si="232"/>
        <v>888413.24769270921</v>
      </c>
      <c r="O1812" s="7">
        <f t="shared" si="233"/>
        <v>-1075.0131165885814</v>
      </c>
      <c r="P1812" s="7">
        <f t="shared" si="234"/>
        <v>1134233.9933604763</v>
      </c>
      <c r="R1812" s="7">
        <f t="shared" si="235"/>
        <v>0</v>
      </c>
      <c r="S1812" s="163">
        <f t="shared" si="236"/>
        <v>1743752.5611610955</v>
      </c>
    </row>
    <row r="1813" spans="1:19" ht="15.75" thickBot="1" x14ac:dyDescent="0.3">
      <c r="A1813" s="8">
        <v>23</v>
      </c>
      <c r="B1813" s="173">
        <v>43116</v>
      </c>
      <c r="C1813" s="89">
        <f>LN('Historical Rates'!C1794/'Historical Rates'!C1793)</f>
        <v>-4.6249892270367058E-3</v>
      </c>
      <c r="E1813" s="89">
        <f>LN('Historical Rates'!E1794/'Historical Rates'!E1793)</f>
        <v>-7.479875337013892E-3</v>
      </c>
      <c r="F1813" s="89">
        <f>LN('Historical Rates'!F1794/'Historical Rates'!F1793)</f>
        <v>-5.1502259763159053E-3</v>
      </c>
      <c r="G1813" s="89">
        <f>LN('Historical Rates'!G1794/'Historical Rates'!G1793)</f>
        <v>-7.6235525358189261E-3</v>
      </c>
      <c r="I1813" s="89">
        <f>LN('Historical Rates'!I1794/'Historical Rates'!I1793)</f>
        <v>-6.7340321813440683E-3</v>
      </c>
      <c r="K1813" s="10">
        <f t="shared" si="230"/>
        <v>-5.7529444341800524E-3</v>
      </c>
      <c r="L1813" s="7">
        <f t="shared" si="231"/>
        <v>-1628577.6800625003</v>
      </c>
      <c r="N1813" s="7">
        <f t="shared" si="232"/>
        <v>-608092.15830100141</v>
      </c>
      <c r="O1813" s="7">
        <f t="shared" si="233"/>
        <v>3230.5822481636778</v>
      </c>
      <c r="P1813" s="7">
        <f t="shared" si="234"/>
        <v>-1002562.7286355493</v>
      </c>
      <c r="R1813" s="7">
        <f t="shared" si="235"/>
        <v>0</v>
      </c>
      <c r="S1813" s="163">
        <f t="shared" si="236"/>
        <v>-3236001.9847508874</v>
      </c>
    </row>
    <row r="1814" spans="1:19" ht="15.75" thickBot="1" x14ac:dyDescent="0.3">
      <c r="A1814" s="8">
        <v>24</v>
      </c>
      <c r="B1814" s="173">
        <v>43117</v>
      </c>
      <c r="C1814" s="89">
        <f>LN('Historical Rates'!C1795/'Historical Rates'!C1794)</f>
        <v>-2.412251738442913E-3</v>
      </c>
      <c r="E1814" s="89">
        <f>LN('Historical Rates'!E1795/'Historical Rates'!E1794)</f>
        <v>-9.4829314353318253E-4</v>
      </c>
      <c r="F1814" s="89">
        <f>LN('Historical Rates'!F1795/'Historical Rates'!F1794)</f>
        <v>-5.1768881795336797E-3</v>
      </c>
      <c r="G1814" s="89">
        <f>LN('Historical Rates'!G1795/'Historical Rates'!G1794)</f>
        <v>-1.471778647148895E-4</v>
      </c>
      <c r="I1814" s="89">
        <f>LN('Historical Rates'!I1795/'Historical Rates'!I1794)</f>
        <v>-3.3840979842404569E-3</v>
      </c>
      <c r="K1814" s="10">
        <f t="shared" si="230"/>
        <v>-1.6757790967874616E-3</v>
      </c>
      <c r="L1814" s="7">
        <f t="shared" si="231"/>
        <v>-849415.88986946933</v>
      </c>
      <c r="N1814" s="7">
        <f t="shared" si="232"/>
        <v>-77093.480622545205</v>
      </c>
      <c r="O1814" s="7">
        <f t="shared" si="233"/>
        <v>3247.3066483760913</v>
      </c>
      <c r="P1814" s="7">
        <f t="shared" si="234"/>
        <v>-19355.155086822382</v>
      </c>
      <c r="R1814" s="7">
        <f t="shared" si="235"/>
        <v>0</v>
      </c>
      <c r="S1814" s="163">
        <f t="shared" si="236"/>
        <v>-942617.21893046086</v>
      </c>
    </row>
    <row r="1815" spans="1:19" ht="15.75" thickBot="1" x14ac:dyDescent="0.3">
      <c r="A1815" s="8">
        <v>25</v>
      </c>
      <c r="B1815" s="173">
        <v>43118</v>
      </c>
      <c r="C1815" s="89">
        <f>LN('Historical Rates'!C1796/'Historical Rates'!C1795)</f>
        <v>-5.8255568706828209E-3</v>
      </c>
      <c r="E1815" s="89">
        <f>LN('Historical Rates'!E1796/'Historical Rates'!E1795)</f>
        <v>-8.5249870655157416E-3</v>
      </c>
      <c r="F1815" s="89">
        <f>LN('Historical Rates'!F1796/'Historical Rates'!F1795)</f>
        <v>-6.9444723528110461E-3</v>
      </c>
      <c r="G1815" s="89">
        <f>LN('Historical Rates'!G1796/'Historical Rates'!G1795)</f>
        <v>-4.4550074419886336E-3</v>
      </c>
      <c r="I1815" s="89">
        <f>LN('Historical Rates'!I1796/'Historical Rates'!I1795)</f>
        <v>-1.0221554071538139E-2</v>
      </c>
      <c r="K1815" s="10">
        <f t="shared" si="230"/>
        <v>-5.9127661315602478E-3</v>
      </c>
      <c r="L1815" s="7">
        <f t="shared" si="231"/>
        <v>-2051328.4307923627</v>
      </c>
      <c r="N1815" s="7">
        <f t="shared" si="232"/>
        <v>-693056.70891396562</v>
      </c>
      <c r="O1815" s="7">
        <f t="shared" si="233"/>
        <v>4356.0591727477849</v>
      </c>
      <c r="P1815" s="7">
        <f t="shared" si="234"/>
        <v>-585871.79614051385</v>
      </c>
      <c r="R1815" s="7">
        <f t="shared" si="235"/>
        <v>0</v>
      </c>
      <c r="S1815" s="163">
        <f t="shared" si="236"/>
        <v>-3325900.8766740947</v>
      </c>
    </row>
    <row r="1816" spans="1:19" ht="15.75" thickBot="1" x14ac:dyDescent="0.3">
      <c r="A1816" s="8">
        <v>26</v>
      </c>
      <c r="B1816" s="173">
        <v>43119</v>
      </c>
      <c r="C1816" s="89">
        <f>LN('Historical Rates'!C1797/'Historical Rates'!C1796)</f>
        <v>-2.863875577434268E-3</v>
      </c>
      <c r="E1816" s="89">
        <f>LN('Historical Rates'!E1797/'Historical Rates'!E1796)</f>
        <v>2.8664842358295446E-3</v>
      </c>
      <c r="F1816" s="89">
        <f>LN('Historical Rates'!F1797/'Historical Rates'!F1796)</f>
        <v>-1.7436796048268398E-3</v>
      </c>
      <c r="G1816" s="89">
        <f>LN('Historical Rates'!G1797/'Historical Rates'!G1796)</f>
        <v>3.807167376926626E-3</v>
      </c>
      <c r="I1816" s="89">
        <f>LN('Historical Rates'!I1797/'Historical Rates'!I1796)</f>
        <v>3.4188067487856823E-3</v>
      </c>
      <c r="K1816" s="10">
        <f t="shared" si="230"/>
        <v>-4.8647266150408236E-4</v>
      </c>
      <c r="L1816" s="7">
        <f t="shared" si="231"/>
        <v>-1008444.2611499596</v>
      </c>
      <c r="N1816" s="7">
        <f t="shared" si="232"/>
        <v>233036.84983568959</v>
      </c>
      <c r="O1816" s="7">
        <f t="shared" si="233"/>
        <v>1093.7579057197318</v>
      </c>
      <c r="P1816" s="7">
        <f t="shared" si="234"/>
        <v>500675.25551246025</v>
      </c>
      <c r="R1816" s="7">
        <f t="shared" si="235"/>
        <v>0</v>
      </c>
      <c r="S1816" s="163">
        <f t="shared" si="236"/>
        <v>-273638.39789609006</v>
      </c>
    </row>
    <row r="1817" spans="1:19" ht="15.75" thickBot="1" x14ac:dyDescent="0.3">
      <c r="A1817" s="8">
        <v>27</v>
      </c>
      <c r="B1817" s="173">
        <v>43122</v>
      </c>
      <c r="C1817" s="89">
        <f>LN('Historical Rates'!C1798/'Historical Rates'!C1797)</f>
        <v>1.1711768582745095E-3</v>
      </c>
      <c r="E1817" s="89">
        <f>LN('Historical Rates'!E1798/'Historical Rates'!E1797)</f>
        <v>-1.5327984104918466E-3</v>
      </c>
      <c r="F1817" s="89">
        <f>LN('Historical Rates'!F1798/'Historical Rates'!F1797)</f>
        <v>1.7436796048268374E-3</v>
      </c>
      <c r="G1817" s="89">
        <f>LN('Historical Rates'!G1798/'Historical Rates'!G1797)</f>
        <v>-3.1273074609955462E-3</v>
      </c>
      <c r="I1817" s="89">
        <f>LN('Historical Rates'!I1798/'Historical Rates'!I1797)</f>
        <v>0</v>
      </c>
      <c r="K1817" s="10">
        <f t="shared" si="230"/>
        <v>-2.2146360320361746E-4</v>
      </c>
      <c r="L1817" s="7">
        <f t="shared" si="231"/>
        <v>412401.49915195705</v>
      </c>
      <c r="N1817" s="7">
        <f t="shared" si="232"/>
        <v>-124612.06259199989</v>
      </c>
      <c r="O1817" s="7">
        <f t="shared" si="233"/>
        <v>-1093.7579057197304</v>
      </c>
      <c r="P1817" s="7">
        <f t="shared" si="234"/>
        <v>-411267.82909238635</v>
      </c>
      <c r="R1817" s="7">
        <f t="shared" si="235"/>
        <v>0</v>
      </c>
      <c r="S1817" s="163">
        <f t="shared" si="236"/>
        <v>-124572.15043814894</v>
      </c>
    </row>
    <row r="1818" spans="1:19" ht="15.75" thickBot="1" x14ac:dyDescent="0.3">
      <c r="A1818" s="8">
        <v>28</v>
      </c>
      <c r="B1818" s="173">
        <v>43123</v>
      </c>
      <c r="C1818" s="89">
        <f>LN('Historical Rates'!C1799/'Historical Rates'!C1798)</f>
        <v>-4.4763523075554163E-3</v>
      </c>
      <c r="E1818" s="89">
        <f>LN('Historical Rates'!E1799/'Historical Rates'!E1798)</f>
        <v>-5.2948864281451543E-3</v>
      </c>
      <c r="F1818" s="89">
        <f>LN('Historical Rates'!F1799/'Historical Rates'!F1798)</f>
        <v>-3.4904049397686022E-3</v>
      </c>
      <c r="G1818" s="89">
        <f>LN('Historical Rates'!G1799/'Historical Rates'!G1798)</f>
        <v>-8.0996125998160032E-3</v>
      </c>
      <c r="I1818" s="89">
        <f>LN('Historical Rates'!I1799/'Historical Rates'!I1798)</f>
        <v>-3.418806748785609E-3</v>
      </c>
      <c r="K1818" s="10">
        <f t="shared" si="230"/>
        <v>-5.4572528870225744E-3</v>
      </c>
      <c r="L1818" s="7">
        <f t="shared" si="231"/>
        <v>-1576238.7971770216</v>
      </c>
      <c r="N1818" s="7">
        <f t="shared" si="232"/>
        <v>-430458.90084778657</v>
      </c>
      <c r="O1818" s="7">
        <f t="shared" si="233"/>
        <v>2189.4263065686509</v>
      </c>
      <c r="P1818" s="7">
        <f t="shared" si="234"/>
        <v>-1065168.7216437755</v>
      </c>
      <c r="R1818" s="7">
        <f t="shared" si="235"/>
        <v>0</v>
      </c>
      <c r="S1818" s="163">
        <f t="shared" si="236"/>
        <v>-3069676.9933620151</v>
      </c>
    </row>
    <row r="1819" spans="1:19" ht="15.75" thickBot="1" x14ac:dyDescent="0.3">
      <c r="A1819" s="8">
        <v>29</v>
      </c>
      <c r="B1819" s="173">
        <v>43124</v>
      </c>
      <c r="C1819" s="89">
        <f>LN('Historical Rates'!C1800/'Historical Rates'!C1799)</f>
        <v>-6.6121587545858954E-3</v>
      </c>
      <c r="E1819" s="89">
        <f>LN('Historical Rates'!E1800/'Historical Rates'!E1799)</f>
        <v>1.3642222260809383E-3</v>
      </c>
      <c r="F1819" s="89">
        <f>LN('Historical Rates'!F1800/'Historical Rates'!F1799)</f>
        <v>-3.5026305512020003E-3</v>
      </c>
      <c r="G1819" s="89">
        <f>LN('Historical Rates'!G1800/'Historical Rates'!G1799)</f>
        <v>4.9624943976398234E-3</v>
      </c>
      <c r="I1819" s="89">
        <f>LN('Historical Rates'!I1800/'Historical Rates'!I1799)</f>
        <v>3.4188067487856823E-3</v>
      </c>
      <c r="K1819" s="10">
        <f t="shared" si="230"/>
        <v>-2.7779737220596686E-3</v>
      </c>
      <c r="L1819" s="7">
        <f t="shared" si="231"/>
        <v>-2328311.1886614966</v>
      </c>
      <c r="N1819" s="7">
        <f t="shared" si="232"/>
        <v>110907.3080074802</v>
      </c>
      <c r="O1819" s="7">
        <f t="shared" si="233"/>
        <v>2197.0950658524789</v>
      </c>
      <c r="P1819" s="7">
        <f t="shared" si="234"/>
        <v>652610.69570395083</v>
      </c>
      <c r="R1819" s="7">
        <f t="shared" si="235"/>
        <v>0</v>
      </c>
      <c r="S1819" s="163">
        <f t="shared" si="236"/>
        <v>-1562596.0898842132</v>
      </c>
    </row>
    <row r="1820" spans="1:19" ht="15.75" thickBot="1" x14ac:dyDescent="0.3">
      <c r="A1820" s="8">
        <v>30</v>
      </c>
      <c r="B1820" s="173">
        <v>43125</v>
      </c>
      <c r="C1820" s="89">
        <f>LN('Historical Rates'!C1801/'Historical Rates'!C1800)</f>
        <v>-3.8695632618609361E-3</v>
      </c>
      <c r="E1820" s="89">
        <f>LN('Historical Rates'!E1801/'Historical Rates'!E1800)</f>
        <v>2.9997879791117E-3</v>
      </c>
      <c r="F1820" s="89">
        <f>LN('Historical Rates'!F1801/'Historical Rates'!F1800)</f>
        <v>5.249355886143745E-3</v>
      </c>
      <c r="G1820" s="89">
        <f>LN('Historical Rates'!G1801/'Historical Rates'!G1800)</f>
        <v>6.5883981577954387E-3</v>
      </c>
      <c r="I1820" s="89">
        <f>LN('Historical Rates'!I1801/'Historical Rates'!I1800)</f>
        <v>0</v>
      </c>
      <c r="K1820" s="10">
        <f t="shared" si="230"/>
        <v>-4.5433379106706723E-4</v>
      </c>
      <c r="L1820" s="7">
        <f t="shared" si="231"/>
        <v>-1362572.7651465838</v>
      </c>
      <c r="N1820" s="7">
        <f t="shared" si="232"/>
        <v>243874.05731706583</v>
      </c>
      <c r="O1820" s="7">
        <f t="shared" si="233"/>
        <v>-3292.7634667013867</v>
      </c>
      <c r="P1820" s="7">
        <f t="shared" si="234"/>
        <v>866431.02456265537</v>
      </c>
      <c r="R1820" s="7">
        <f t="shared" si="235"/>
        <v>0</v>
      </c>
      <c r="S1820" s="163">
        <f t="shared" si="236"/>
        <v>-255560.44673356402</v>
      </c>
    </row>
    <row r="1821" spans="1:19" ht="15.75" thickBot="1" x14ac:dyDescent="0.3">
      <c r="A1821" s="8">
        <v>31</v>
      </c>
      <c r="B1821" s="173">
        <v>43126</v>
      </c>
      <c r="C1821" s="89">
        <f>LN('Historical Rates'!C1802/'Historical Rates'!C1801)</f>
        <v>2.5917671301978838E-3</v>
      </c>
      <c r="E1821" s="89">
        <f>LN('Historical Rates'!E1802/'Historical Rates'!E1801)</f>
        <v>4.2949242828806498E-3</v>
      </c>
      <c r="F1821" s="89">
        <f>LN('Historical Rates'!F1802/'Historical Rates'!F1801)</f>
        <v>1.7436796048268374E-3</v>
      </c>
      <c r="G1821" s="89">
        <f>LN('Historical Rates'!G1802/'Historical Rates'!G1801)</f>
        <v>9.9622846258883534E-3</v>
      </c>
      <c r="I1821" s="89">
        <f>LN('Historical Rates'!I1802/'Historical Rates'!I1801)</f>
        <v>3.4071583216141346E-3</v>
      </c>
      <c r="K1821" s="10">
        <f t="shared" si="230"/>
        <v>4.5703970818426389E-3</v>
      </c>
      <c r="L1821" s="7">
        <f t="shared" si="231"/>
        <v>912627.87716033205</v>
      </c>
      <c r="N1821" s="7">
        <f t="shared" si="232"/>
        <v>349164.88032792788</v>
      </c>
      <c r="O1821" s="7">
        <f t="shared" si="233"/>
        <v>-1093.7579057197304</v>
      </c>
      <c r="P1821" s="7">
        <f t="shared" si="234"/>
        <v>1310126.1139143857</v>
      </c>
      <c r="R1821" s="7">
        <f t="shared" si="235"/>
        <v>0</v>
      </c>
      <c r="S1821" s="163">
        <f t="shared" si="236"/>
        <v>2570825.1134969257</v>
      </c>
    </row>
    <row r="1822" spans="1:19" ht="15.75" thickBot="1" x14ac:dyDescent="0.3">
      <c r="A1822" s="8">
        <v>32</v>
      </c>
      <c r="B1822" s="173">
        <v>43129</v>
      </c>
      <c r="C1822" s="89">
        <f>LN('Historical Rates'!C1803/'Historical Rates'!C1802)</f>
        <v>4.9462700586053151E-3</v>
      </c>
      <c r="E1822" s="89">
        <f>LN('Historical Rates'!E1803/'Historical Rates'!E1802)</f>
        <v>2.3531189669934046E-3</v>
      </c>
      <c r="F1822" s="89">
        <f>LN('Historical Rates'!F1803/'Historical Rates'!F1802)</f>
        <v>-3.4904049397686022E-3</v>
      </c>
      <c r="G1822" s="89">
        <f>LN('Historical Rates'!G1803/'Historical Rates'!G1802)</f>
        <v>3.1147685469049991E-3</v>
      </c>
      <c r="I1822" s="89">
        <f>LN('Historical Rates'!I1803/'Historical Rates'!I1802)</f>
        <v>6.7796869853787691E-3</v>
      </c>
      <c r="K1822" s="10">
        <f t="shared" si="230"/>
        <v>4.1686047122198311E-3</v>
      </c>
      <c r="L1822" s="7">
        <f t="shared" si="231"/>
        <v>1741708.925485919</v>
      </c>
      <c r="N1822" s="7">
        <f t="shared" si="232"/>
        <v>191301.74326532157</v>
      </c>
      <c r="O1822" s="7">
        <f t="shared" si="233"/>
        <v>2189.4263065686509</v>
      </c>
      <c r="P1822" s="7">
        <f t="shared" si="234"/>
        <v>409618.8540422793</v>
      </c>
      <c r="R1822" s="7">
        <f t="shared" si="235"/>
        <v>0</v>
      </c>
      <c r="S1822" s="163">
        <f t="shared" si="236"/>
        <v>2344818.9491000883</v>
      </c>
    </row>
    <row r="1823" spans="1:19" ht="15.75" thickBot="1" x14ac:dyDescent="0.3">
      <c r="A1823" s="8">
        <v>33</v>
      </c>
      <c r="B1823" s="173">
        <v>43130</v>
      </c>
      <c r="C1823" s="89">
        <f>LN('Historical Rates'!C1804/'Historical Rates'!C1803)</f>
        <v>5.5841659327857736E-4</v>
      </c>
      <c r="E1823" s="89">
        <f>LN('Historical Rates'!E1804/'Historical Rates'!E1803)</f>
        <v>-3.2510159711150586E-4</v>
      </c>
      <c r="F1823" s="89">
        <f>LN('Historical Rates'!F1804/'Historical Rates'!F1803)</f>
        <v>5.2310494175525028E-3</v>
      </c>
      <c r="G1823" s="89">
        <f>LN('Historical Rates'!G1804/'Historical Rates'!G1803)</f>
        <v>4.0029059976040299E-3</v>
      </c>
      <c r="I1823" s="89">
        <f>LN('Historical Rates'!I1804/'Historical Rates'!I1803)</f>
        <v>3.3726844786393772E-3</v>
      </c>
      <c r="K1823" s="10">
        <f t="shared" si="230"/>
        <v>1.2326125994319109E-3</v>
      </c>
      <c r="L1823" s="7">
        <f t="shared" si="231"/>
        <v>196632.8472018326</v>
      </c>
      <c r="N1823" s="7">
        <f t="shared" si="232"/>
        <v>-26429.816400330608</v>
      </c>
      <c r="O1823" s="7">
        <f t="shared" si="233"/>
        <v>-3281.2803681481582</v>
      </c>
      <c r="P1823" s="7">
        <f t="shared" si="234"/>
        <v>526416.56767941534</v>
      </c>
      <c r="R1823" s="7">
        <f t="shared" si="235"/>
        <v>0</v>
      </c>
      <c r="S1823" s="163">
        <f t="shared" si="236"/>
        <v>693338.31811276916</v>
      </c>
    </row>
    <row r="1824" spans="1:19" ht="15.75" thickBot="1" x14ac:dyDescent="0.3">
      <c r="A1824" s="8">
        <v>34</v>
      </c>
      <c r="B1824" s="173">
        <v>43131</v>
      </c>
      <c r="C1824" s="89">
        <f>LN('Historical Rates'!C1805/'Historical Rates'!C1804)</f>
        <v>1.4566193516539888E-3</v>
      </c>
      <c r="E1824" s="89">
        <f>LN('Historical Rates'!E1805/'Historical Rates'!E1804)</f>
        <v>5.6616395355367577E-3</v>
      </c>
      <c r="F1824" s="89">
        <f>LN('Historical Rates'!F1805/'Historical Rates'!F1804)</f>
        <v>0</v>
      </c>
      <c r="G1824" s="89">
        <f>LN('Historical Rates'!G1805/'Historical Rates'!G1804)</f>
        <v>3.2658516621477938E-3</v>
      </c>
      <c r="I1824" s="89">
        <f>LN('Historical Rates'!I1805/'Historical Rates'!I1804)</f>
        <v>0</v>
      </c>
      <c r="K1824" s="10">
        <f t="shared" si="230"/>
        <v>2.4936680425120409E-3</v>
      </c>
      <c r="L1824" s="7">
        <f t="shared" si="231"/>
        <v>512913.14379357139</v>
      </c>
      <c r="N1824" s="7">
        <f t="shared" si="232"/>
        <v>460274.86416120629</v>
      </c>
      <c r="O1824" s="7">
        <f t="shared" si="233"/>
        <v>0</v>
      </c>
      <c r="P1824" s="7">
        <f t="shared" si="234"/>
        <v>429487.58316258102</v>
      </c>
      <c r="R1824" s="7">
        <f t="shared" si="235"/>
        <v>0</v>
      </c>
      <c r="S1824" s="163">
        <f t="shared" si="236"/>
        <v>1402675.5911173588</v>
      </c>
    </row>
    <row r="1825" spans="1:19" ht="15.75" thickBot="1" x14ac:dyDescent="0.3">
      <c r="A1825" s="8">
        <v>35</v>
      </c>
      <c r="B1825" s="173">
        <v>43132</v>
      </c>
      <c r="C1825" s="89">
        <f>LN('Historical Rates'!C1806/'Historical Rates'!C1805)</f>
        <v>-5.2661742462014531E-4</v>
      </c>
      <c r="E1825" s="89">
        <f>LN('Historical Rates'!E1806/'Historical Rates'!E1805)</f>
        <v>-1.0202178178840861E-3</v>
      </c>
      <c r="F1825" s="89">
        <f>LN('Historical Rates'!F1806/'Historical Rates'!F1805)</f>
        <v>0</v>
      </c>
      <c r="G1825" s="89">
        <f>LN('Historical Rates'!G1806/'Historical Rates'!G1805)</f>
        <v>-8.6566345944278321E-5</v>
      </c>
      <c r="I1825" s="89">
        <f>LN('Historical Rates'!I1806/'Historical Rates'!I1805)</f>
        <v>-1.0152371464018073E-2</v>
      </c>
      <c r="K1825" s="10">
        <f t="shared" si="230"/>
        <v>-4.9735651278451712E-4</v>
      </c>
      <c r="L1825" s="7">
        <f t="shared" si="231"/>
        <v>-185435.54191538409</v>
      </c>
      <c r="N1825" s="7">
        <f t="shared" si="232"/>
        <v>-82940.747921868708</v>
      </c>
      <c r="O1825" s="7">
        <f t="shared" si="233"/>
        <v>0</v>
      </c>
      <c r="P1825" s="7">
        <f t="shared" si="234"/>
        <v>-11384.219048814066</v>
      </c>
      <c r="R1825" s="7">
        <f t="shared" si="235"/>
        <v>0</v>
      </c>
      <c r="S1825" s="163">
        <f t="shared" si="236"/>
        <v>-279760.50888606691</v>
      </c>
    </row>
    <row r="1826" spans="1:19" ht="15.75" thickBot="1" x14ac:dyDescent="0.3">
      <c r="A1826" s="8">
        <v>36</v>
      </c>
      <c r="B1826" s="173">
        <v>43133</v>
      </c>
      <c r="C1826" s="89">
        <f>LN('Historical Rates'!C1807/'Historical Rates'!C1806)</f>
        <v>-3.4453359137307407E-3</v>
      </c>
      <c r="E1826" s="89">
        <f>LN('Historical Rates'!E1807/'Historical Rates'!E1806)</f>
        <v>-3.2370115196554759E-4</v>
      </c>
      <c r="F1826" s="89">
        <f>LN('Historical Rates'!F1807/'Historical Rates'!F1806)</f>
        <v>-5.2310494175525557E-3</v>
      </c>
      <c r="G1826" s="89">
        <f>LN('Historical Rates'!G1807/'Historical Rates'!G1806)</f>
        <v>-6.6392439474227108E-4</v>
      </c>
      <c r="I1826" s="89">
        <f>LN('Historical Rates'!I1807/'Historical Rates'!I1806)</f>
        <v>-3.4071583216141975E-3</v>
      </c>
      <c r="K1826" s="10">
        <f t="shared" si="230"/>
        <v>-2.352977462252884E-3</v>
      </c>
      <c r="L1826" s="7">
        <f t="shared" si="231"/>
        <v>-1213191.4030456387</v>
      </c>
      <c r="N1826" s="7">
        <f t="shared" si="232"/>
        <v>-26315.964274056016</v>
      </c>
      <c r="O1826" s="7">
        <f t="shared" si="233"/>
        <v>3281.2803681481914</v>
      </c>
      <c r="P1826" s="7">
        <f t="shared" si="234"/>
        <v>-87311.768322327829</v>
      </c>
      <c r="R1826" s="7">
        <f t="shared" si="235"/>
        <v>0</v>
      </c>
      <c r="S1826" s="163">
        <f t="shared" si="236"/>
        <v>-1323537.8552738745</v>
      </c>
    </row>
    <row r="1827" spans="1:19" ht="15.75" thickBot="1" x14ac:dyDescent="0.3">
      <c r="A1827" s="8">
        <v>37</v>
      </c>
      <c r="B1827" s="173">
        <v>43136</v>
      </c>
      <c r="C1827" s="89">
        <f>LN('Historical Rates'!C1808/'Historical Rates'!C1807)</f>
        <v>2.2051410442008998E-3</v>
      </c>
      <c r="E1827" s="89">
        <f>LN('Historical Rates'!E1808/'Historical Rates'!E1807)</f>
        <v>4.980699789337653E-5</v>
      </c>
      <c r="F1827" s="89">
        <f>LN('Historical Rates'!F1808/'Historical Rates'!F1807)</f>
        <v>-3.5026305512020003E-3</v>
      </c>
      <c r="G1827" s="89">
        <f>LN('Historical Rates'!G1808/'Historical Rates'!G1807)</f>
        <v>6.9278067603520909E-4</v>
      </c>
      <c r="I1827" s="89">
        <f>LN('Historical Rates'!I1808/'Historical Rates'!I1807)</f>
        <v>0</v>
      </c>
      <c r="K1827" s="10">
        <f t="shared" si="230"/>
        <v>1.5535069596580538E-3</v>
      </c>
      <c r="L1827" s="7">
        <f t="shared" si="231"/>
        <v>776486.88671135786</v>
      </c>
      <c r="N1827" s="7">
        <f t="shared" si="232"/>
        <v>4049.1643888236254</v>
      </c>
      <c r="O1827" s="7">
        <f t="shared" si="233"/>
        <v>2197.0950658524789</v>
      </c>
      <c r="P1827" s="7">
        <f t="shared" si="234"/>
        <v>91106.617505224567</v>
      </c>
      <c r="R1827" s="7">
        <f t="shared" si="235"/>
        <v>0</v>
      </c>
      <c r="S1827" s="163">
        <f t="shared" si="236"/>
        <v>873839.76367125858</v>
      </c>
    </row>
    <row r="1828" spans="1:19" ht="15.75" thickBot="1" x14ac:dyDescent="0.3">
      <c r="A1828" s="8">
        <v>38</v>
      </c>
      <c r="B1828" s="173">
        <v>43137</v>
      </c>
      <c r="C1828" s="89">
        <f>LN('Historical Rates'!C1809/'Historical Rates'!C1808)</f>
        <v>5.3528183627754048E-3</v>
      </c>
      <c r="E1828" s="89">
        <f>LN('Historical Rates'!E1809/'Historical Rates'!E1808)</f>
        <v>8.46339631829498E-4</v>
      </c>
      <c r="F1828" s="89">
        <f>LN('Historical Rates'!F1809/'Historical Rates'!F1808)</f>
        <v>-3.5149421074446084E-3</v>
      </c>
      <c r="G1828" s="89">
        <f>LN('Historical Rates'!G1809/'Historical Rates'!G1808)</f>
        <v>1.0670974522613843E-3</v>
      </c>
      <c r="I1828" s="89">
        <f>LN('Historical Rates'!I1809/'Historical Rates'!I1808)</f>
        <v>1.3559529785632294E-2</v>
      </c>
      <c r="K1828" s="10">
        <f t="shared" si="230"/>
        <v>3.7266244655079789E-3</v>
      </c>
      <c r="L1828" s="7">
        <f t="shared" si="231"/>
        <v>1884865.0414327842</v>
      </c>
      <c r="N1828" s="7">
        <f t="shared" si="232"/>
        <v>68804.955990126618</v>
      </c>
      <c r="O1828" s="7">
        <f t="shared" si="233"/>
        <v>2204.8177357367795</v>
      </c>
      <c r="P1828" s="7">
        <f t="shared" si="234"/>
        <v>140332.49307755893</v>
      </c>
      <c r="R1828" s="7">
        <f t="shared" si="235"/>
        <v>0</v>
      </c>
      <c r="S1828" s="163">
        <f t="shared" si="236"/>
        <v>2096207.3082362064</v>
      </c>
    </row>
    <row r="1829" spans="1:19" ht="15.75" thickBot="1" x14ac:dyDescent="0.3">
      <c r="A1829" s="8">
        <v>39</v>
      </c>
      <c r="B1829" s="173">
        <v>43138</v>
      </c>
      <c r="C1829" s="89">
        <f>LN('Historical Rates'!C1810/'Historical Rates'!C1809)</f>
        <v>-6.7911717380877068E-4</v>
      </c>
      <c r="E1829" s="89">
        <f>LN('Historical Rates'!E1810/'Historical Rates'!E1809)</f>
        <v>-4.9637796634708353E-3</v>
      </c>
      <c r="F1829" s="89">
        <f>LN('Historical Rates'!F1810/'Historical Rates'!F1809)</f>
        <v>-1.7621149933992209E-3</v>
      </c>
      <c r="G1829" s="89">
        <f>LN('Historical Rates'!G1810/'Historical Rates'!G1809)</f>
        <v>-4.6226824489331081E-3</v>
      </c>
      <c r="I1829" s="89">
        <f>LN('Historical Rates'!I1810/'Historical Rates'!I1809)</f>
        <v>0</v>
      </c>
      <c r="K1829" s="10">
        <f t="shared" si="230"/>
        <v>-2.2213404192920048E-3</v>
      </c>
      <c r="L1829" s="7">
        <f t="shared" si="231"/>
        <v>-239134.62650824722</v>
      </c>
      <c r="N1829" s="7">
        <f t="shared" si="232"/>
        <v>-403540.88175159553</v>
      </c>
      <c r="O1829" s="7">
        <f t="shared" si="233"/>
        <v>1105.3218719095294</v>
      </c>
      <c r="P1829" s="7">
        <f t="shared" si="234"/>
        <v>-607922.50172644702</v>
      </c>
      <c r="R1829" s="7">
        <f t="shared" si="235"/>
        <v>0</v>
      </c>
      <c r="S1829" s="163">
        <f t="shared" si="236"/>
        <v>-1249492.6881143802</v>
      </c>
    </row>
    <row r="1830" spans="1:19" ht="15.75" thickBot="1" x14ac:dyDescent="0.3">
      <c r="A1830" s="8">
        <v>40</v>
      </c>
      <c r="B1830" s="173">
        <v>43139</v>
      </c>
      <c r="C1830" s="89">
        <f>LN('Historical Rates'!C1811/'Historical Rates'!C1810)</f>
        <v>4.6519592819472622E-3</v>
      </c>
      <c r="E1830" s="89">
        <f>LN('Historical Rates'!E1811/'Historical Rates'!E1810)</f>
        <v>-5.1142030293074041E-3</v>
      </c>
      <c r="F1830" s="89">
        <f>LN('Historical Rates'!F1811/'Historical Rates'!F1810)</f>
        <v>-8.8574538340609396E-3</v>
      </c>
      <c r="G1830" s="89">
        <f>LN('Historical Rates'!G1811/'Historical Rates'!G1810)</f>
        <v>-4.1496845722939204E-3</v>
      </c>
      <c r="I1830" s="89">
        <f>LN('Historical Rates'!I1811/'Historical Rates'!I1810)</f>
        <v>0</v>
      </c>
      <c r="K1830" s="10">
        <f t="shared" si="230"/>
        <v>1.2127069075713159E-3</v>
      </c>
      <c r="L1830" s="7">
        <f t="shared" si="231"/>
        <v>1638074.5301741997</v>
      </c>
      <c r="N1830" s="7">
        <f t="shared" si="232"/>
        <v>-415769.86486550089</v>
      </c>
      <c r="O1830" s="7">
        <f t="shared" si="233"/>
        <v>5556.0150664914054</v>
      </c>
      <c r="P1830" s="7">
        <f t="shared" si="234"/>
        <v>-545719.21269365679</v>
      </c>
      <c r="R1830" s="7">
        <f t="shared" si="235"/>
        <v>0</v>
      </c>
      <c r="S1830" s="163">
        <f t="shared" si="236"/>
        <v>682141.46768153342</v>
      </c>
    </row>
    <row r="1831" spans="1:19" ht="15.75" thickBot="1" x14ac:dyDescent="0.3">
      <c r="A1831" s="8">
        <v>41</v>
      </c>
      <c r="B1831" s="173">
        <v>43140</v>
      </c>
      <c r="C1831" s="89">
        <f>LN('Historical Rates'!C1812/'Historical Rates'!C1811)</f>
        <v>6.0367597181877237E-3</v>
      </c>
      <c r="E1831" s="89">
        <f>LN('Historical Rates'!E1812/'Historical Rates'!E1811)</f>
        <v>8.8082044843497184E-3</v>
      </c>
      <c r="F1831" s="89">
        <f>LN('Historical Rates'!F1812/'Historical Rates'!F1811)</f>
        <v>3.5524016043677006E-3</v>
      </c>
      <c r="G1831" s="89">
        <f>LN('Historical Rates'!G1812/'Historical Rates'!G1811)</f>
        <v>1.420552255359866E-2</v>
      </c>
      <c r="I1831" s="89">
        <f>LN('Historical Rates'!I1812/'Historical Rates'!I1811)</f>
        <v>1.0050335853501286E-2</v>
      </c>
      <c r="K1831" s="10">
        <f t="shared" si="230"/>
        <v>8.3693199972514638E-3</v>
      </c>
      <c r="L1831" s="7">
        <f t="shared" si="231"/>
        <v>2125698.3863808881</v>
      </c>
      <c r="N1831" s="7">
        <f t="shared" si="232"/>
        <v>716081.4631682185</v>
      </c>
      <c r="O1831" s="7">
        <f t="shared" si="233"/>
        <v>-2228.3149543717277</v>
      </c>
      <c r="P1831" s="7">
        <f t="shared" si="234"/>
        <v>1868148.3974977073</v>
      </c>
      <c r="R1831" s="7">
        <f t="shared" si="235"/>
        <v>0</v>
      </c>
      <c r="S1831" s="163">
        <f t="shared" si="236"/>
        <v>4707699.9320924422</v>
      </c>
    </row>
    <row r="1832" spans="1:19" ht="15.75" thickBot="1" x14ac:dyDescent="0.3">
      <c r="A1832" s="8">
        <v>42</v>
      </c>
      <c r="B1832" s="173">
        <v>43143</v>
      </c>
      <c r="C1832" s="89">
        <f>LN('Historical Rates'!C1813/'Historical Rates'!C1812)</f>
        <v>-1.895967052156506E-3</v>
      </c>
      <c r="E1832" s="89">
        <f>LN('Historical Rates'!E1813/'Historical Rates'!E1812)</f>
        <v>-1.4709734760717196E-3</v>
      </c>
      <c r="F1832" s="89">
        <f>LN('Historical Rates'!F1813/'Historical Rates'!F1812)</f>
        <v>-1.7746233583684897E-3</v>
      </c>
      <c r="G1832" s="89">
        <f>LN('Historical Rates'!G1813/'Historical Rates'!G1812)</f>
        <v>-1.377055041602076E-3</v>
      </c>
      <c r="I1832" s="89">
        <f>LN('Historical Rates'!I1813/'Historical Rates'!I1812)</f>
        <v>3.3277900926745245E-3</v>
      </c>
      <c r="K1832" s="10">
        <f t="shared" si="230"/>
        <v>-1.7194574310185509E-3</v>
      </c>
      <c r="L1832" s="7">
        <f t="shared" si="231"/>
        <v>-667618.77092075546</v>
      </c>
      <c r="N1832" s="7">
        <f t="shared" si="232"/>
        <v>-119585.87483960325</v>
      </c>
      <c r="O1832" s="7">
        <f t="shared" si="233"/>
        <v>1113.1679940038025</v>
      </c>
      <c r="P1832" s="7">
        <f t="shared" si="234"/>
        <v>-181094.58202108581</v>
      </c>
      <c r="R1832" s="7">
        <f t="shared" si="235"/>
        <v>0</v>
      </c>
      <c r="S1832" s="163">
        <f t="shared" si="236"/>
        <v>-967186.05978744058</v>
      </c>
    </row>
    <row r="1833" spans="1:19" ht="15.75" thickBot="1" x14ac:dyDescent="0.3">
      <c r="A1833" s="8">
        <v>43</v>
      </c>
      <c r="B1833" s="173">
        <v>43144</v>
      </c>
      <c r="C1833" s="89">
        <f>LN('Historical Rates'!C1814/'Historical Rates'!C1813)</f>
        <v>-7.6508646238405602E-3</v>
      </c>
      <c r="E1833" s="89">
        <f>LN('Historical Rates'!E1814/'Historical Rates'!E1813)</f>
        <v>-4.0000053333462396E-3</v>
      </c>
      <c r="F1833" s="89">
        <f>LN('Historical Rates'!F1814/'Historical Rates'!F1813)</f>
        <v>-3.5587226169939952E-3</v>
      </c>
      <c r="G1833" s="89">
        <f>LN('Historical Rates'!G1814/'Historical Rates'!G1813)</f>
        <v>-4.1137523313204624E-3</v>
      </c>
      <c r="I1833" s="89">
        <f>LN('Historical Rates'!I1814/'Historical Rates'!I1813)</f>
        <v>0</v>
      </c>
      <c r="K1833" s="10">
        <f t="shared" si="230"/>
        <v>-6.3254200454831095E-3</v>
      </c>
      <c r="L1833" s="7">
        <f t="shared" si="231"/>
        <v>-2694066.2448958447</v>
      </c>
      <c r="N1833" s="7">
        <f t="shared" si="232"/>
        <v>-325188.82558557193</v>
      </c>
      <c r="O1833" s="7">
        <f t="shared" si="233"/>
        <v>2232.2799359618234</v>
      </c>
      <c r="P1833" s="7">
        <f t="shared" si="234"/>
        <v>-540993.81395244249</v>
      </c>
      <c r="R1833" s="7">
        <f t="shared" si="235"/>
        <v>0</v>
      </c>
      <c r="S1833" s="163">
        <f t="shared" si="236"/>
        <v>-3558016.6044978974</v>
      </c>
    </row>
    <row r="1834" spans="1:19" ht="15.75" thickBot="1" x14ac:dyDescent="0.3">
      <c r="A1834" s="8">
        <v>44</v>
      </c>
      <c r="B1834" s="173">
        <v>43145</v>
      </c>
      <c r="C1834" s="89">
        <f>LN('Historical Rates'!C1815/'Historical Rates'!C1814)</f>
        <v>-5.1332910049331432E-3</v>
      </c>
      <c r="E1834" s="89">
        <f>LN('Historical Rates'!E1815/'Historical Rates'!E1814)</f>
        <v>-1.9809186402690417E-3</v>
      </c>
      <c r="F1834" s="89">
        <f>LN('Historical Rates'!F1815/'Historical Rates'!F1814)</f>
        <v>0</v>
      </c>
      <c r="G1834" s="89">
        <f>LN('Historical Rates'!G1815/'Historical Rates'!G1814)</f>
        <v>-5.5790972470208264E-3</v>
      </c>
      <c r="I1834" s="89">
        <f>LN('Historical Rates'!I1815/'Historical Rates'!I1814)</f>
        <v>-3.3277900926745796E-3</v>
      </c>
      <c r="K1834" s="10">
        <f t="shared" si="230"/>
        <v>-4.8041430330895574E-3</v>
      </c>
      <c r="L1834" s="7">
        <f t="shared" si="231"/>
        <v>-1807563.8116147707</v>
      </c>
      <c r="N1834" s="7">
        <f t="shared" si="232"/>
        <v>-161042.93682797902</v>
      </c>
      <c r="O1834" s="7">
        <f t="shared" si="233"/>
        <v>0</v>
      </c>
      <c r="P1834" s="7">
        <f t="shared" si="234"/>
        <v>-733699.27379866026</v>
      </c>
      <c r="R1834" s="7">
        <f t="shared" si="235"/>
        <v>0</v>
      </c>
      <c r="S1834" s="163">
        <f t="shared" si="236"/>
        <v>-2702306.0222414099</v>
      </c>
    </row>
    <row r="1835" spans="1:19" ht="15.75" thickBot="1" x14ac:dyDescent="0.3">
      <c r="A1835" s="8">
        <v>45</v>
      </c>
      <c r="B1835" s="173">
        <v>43146</v>
      </c>
      <c r="C1835" s="89">
        <f>LN('Historical Rates'!C1816/'Historical Rates'!C1815)</f>
        <v>-6.6255277596824489E-3</v>
      </c>
      <c r="E1835" s="89">
        <f>LN('Historical Rates'!E1816/'Historical Rates'!E1815)</f>
        <v>4.0079209984473889E-3</v>
      </c>
      <c r="F1835" s="89">
        <f>LN('Historical Rates'!F1816/'Historical Rates'!F1815)</f>
        <v>8.8731726804865078E-3</v>
      </c>
      <c r="G1835" s="89">
        <f>LN('Historical Rates'!G1816/'Historical Rates'!G1815)</f>
        <v>3.8191175662474395E-3</v>
      </c>
      <c r="I1835" s="89">
        <f>LN('Historical Rates'!I1816/'Historical Rates'!I1815)</f>
        <v>3.3277900926745245E-3</v>
      </c>
      <c r="K1835" s="10">
        <f t="shared" si="230"/>
        <v>-2.6853673558883207E-3</v>
      </c>
      <c r="L1835" s="7">
        <f t="shared" si="231"/>
        <v>-2333018.7592602805</v>
      </c>
      <c r="N1835" s="7">
        <f t="shared" si="232"/>
        <v>325832.3461870352</v>
      </c>
      <c r="O1835" s="7">
        <f t="shared" si="233"/>
        <v>-5565.8750272887719</v>
      </c>
      <c r="P1835" s="7">
        <f t="shared" si="234"/>
        <v>502246.80819172558</v>
      </c>
      <c r="R1835" s="7">
        <f t="shared" si="235"/>
        <v>0</v>
      </c>
      <c r="S1835" s="163">
        <f t="shared" si="236"/>
        <v>-1510505.4799088086</v>
      </c>
    </row>
    <row r="1836" spans="1:19" ht="15.75" thickBot="1" x14ac:dyDescent="0.3">
      <c r="A1836" s="8">
        <v>46</v>
      </c>
      <c r="B1836" s="173">
        <v>43147</v>
      </c>
      <c r="C1836" s="89">
        <f>LN('Historical Rates'!C1817/'Historical Rates'!C1816)</f>
        <v>-3.1257839904048363E-3</v>
      </c>
      <c r="E1836" s="89">
        <f>LN('Historical Rates'!E1817/'Historical Rates'!E1816)</f>
        <v>7.4995312828191827E-5</v>
      </c>
      <c r="F1836" s="89">
        <f>LN('Historical Rates'!F1817/'Historical Rates'!F1816)</f>
        <v>0</v>
      </c>
      <c r="G1836" s="89">
        <f>LN('Historical Rates'!G1817/'Historical Rates'!G1816)</f>
        <v>2.7108102884756962E-3</v>
      </c>
      <c r="I1836" s="89">
        <f>LN('Historical Rates'!I1817/'Historical Rates'!I1816)</f>
        <v>0</v>
      </c>
      <c r="K1836" s="10">
        <f t="shared" si="230"/>
        <v>-1.3121490744332893E-3</v>
      </c>
      <c r="L1836" s="7">
        <f t="shared" si="231"/>
        <v>-1100668.9506889121</v>
      </c>
      <c r="N1836" s="7">
        <f t="shared" si="232"/>
        <v>6096.9012965341681</v>
      </c>
      <c r="O1836" s="7">
        <f t="shared" si="233"/>
        <v>0</v>
      </c>
      <c r="P1836" s="7">
        <f t="shared" si="234"/>
        <v>356494.8686138452</v>
      </c>
      <c r="R1836" s="7">
        <f t="shared" si="235"/>
        <v>0</v>
      </c>
      <c r="S1836" s="163">
        <f t="shared" si="236"/>
        <v>-738077.18077853275</v>
      </c>
    </row>
    <row r="1837" spans="1:19" ht="15.75" thickBot="1" x14ac:dyDescent="0.3">
      <c r="A1837" s="8">
        <v>47</v>
      </c>
      <c r="B1837" s="173">
        <v>43150</v>
      </c>
      <c r="C1837" s="89">
        <f>LN('Historical Rates'!C1818/'Historical Rates'!C1817)</f>
        <v>-3.1311645056526327E-4</v>
      </c>
      <c r="E1837" s="89">
        <f>LN('Historical Rates'!E1818/'Historical Rates'!E1817)</f>
        <v>-9.4435100034859186E-3</v>
      </c>
      <c r="F1837" s="89">
        <f>LN('Historical Rates'!F1818/'Historical Rates'!F1817)</f>
        <v>0</v>
      </c>
      <c r="G1837" s="89">
        <f>LN('Historical Rates'!G1818/'Historical Rates'!G1817)</f>
        <v>-8.5321048021326368E-3</v>
      </c>
      <c r="I1837" s="89">
        <f>LN('Historical Rates'!I1818/'Historical Rates'!I1817)</f>
        <v>-3.3277900926745796E-3</v>
      </c>
      <c r="K1837" s="10">
        <f t="shared" si="230"/>
        <v>-3.555643671442732E-3</v>
      </c>
      <c r="L1837" s="7">
        <f t="shared" si="231"/>
        <v>-110256.35685160354</v>
      </c>
      <c r="N1837" s="7">
        <f t="shared" si="232"/>
        <v>-767729.9582173751</v>
      </c>
      <c r="O1837" s="7">
        <f t="shared" si="233"/>
        <v>0</v>
      </c>
      <c r="P1837" s="7">
        <f t="shared" si="234"/>
        <v>-1122045.1661138448</v>
      </c>
      <c r="R1837" s="7">
        <f t="shared" si="235"/>
        <v>0</v>
      </c>
      <c r="S1837" s="163">
        <f t="shared" si="236"/>
        <v>-2000031.4811828234</v>
      </c>
    </row>
    <row r="1838" spans="1:19" ht="15.75" thickBot="1" x14ac:dyDescent="0.3">
      <c r="A1838" s="8">
        <v>48</v>
      </c>
      <c r="B1838" s="173">
        <v>43151</v>
      </c>
      <c r="C1838" s="89">
        <f>LN('Historical Rates'!C1819/'Historical Rates'!C1818)</f>
        <v>-1.0339804464936141E-3</v>
      </c>
      <c r="E1838" s="89">
        <f>LN('Historical Rates'!E1819/'Historical Rates'!E1818)</f>
        <v>-6.5318341551376165E-3</v>
      </c>
      <c r="F1838" s="89">
        <f>LN('Historical Rates'!F1819/'Historical Rates'!F1818)</f>
        <v>-7.0922283094919103E-3</v>
      </c>
      <c r="G1838" s="89">
        <f>LN('Historical Rates'!G1819/'Historical Rates'!G1818)</f>
        <v>-8.8692377407796601E-3</v>
      </c>
      <c r="I1838" s="89">
        <f>LN('Historical Rates'!I1819/'Historical Rates'!I1818)</f>
        <v>-6.688988150796652E-3</v>
      </c>
      <c r="K1838" s="10">
        <f t="shared" si="230"/>
        <v>-3.6569976522988009E-3</v>
      </c>
      <c r="L1838" s="7">
        <f t="shared" si="231"/>
        <v>-364091.11332340713</v>
      </c>
      <c r="N1838" s="7">
        <f t="shared" si="232"/>
        <v>-531019.16142997006</v>
      </c>
      <c r="O1838" s="7">
        <f t="shared" si="233"/>
        <v>4448.7420516949906</v>
      </c>
      <c r="P1838" s="7">
        <f t="shared" si="234"/>
        <v>-1166381.0472263338</v>
      </c>
      <c r="R1838" s="7">
        <f t="shared" si="235"/>
        <v>0</v>
      </c>
      <c r="S1838" s="163">
        <f t="shared" si="236"/>
        <v>-2057042.5799280158</v>
      </c>
    </row>
    <row r="1839" spans="1:19" ht="15.75" thickBot="1" x14ac:dyDescent="0.3">
      <c r="A1839" s="8">
        <v>49</v>
      </c>
      <c r="B1839" s="173">
        <v>43152</v>
      </c>
      <c r="C1839" s="89">
        <f>LN('Historical Rates'!C1820/'Historical Rates'!C1819)</f>
        <v>2.7861711325846274E-3</v>
      </c>
      <c r="E1839" s="89">
        <f>LN('Historical Rates'!E1820/'Historical Rates'!E1819)</f>
        <v>1.8017794269308395E-3</v>
      </c>
      <c r="F1839" s="89">
        <f>LN('Historical Rates'!F1820/'Historical Rates'!F1819)</f>
        <v>5.323881252750017E-3</v>
      </c>
      <c r="G1839" s="89">
        <f>LN('Historical Rates'!G1820/'Historical Rates'!G1819)</f>
        <v>7.6163697035079472E-4</v>
      </c>
      <c r="I1839" s="89">
        <f>LN('Historical Rates'!I1820/'Historical Rates'!I1819)</f>
        <v>0</v>
      </c>
      <c r="K1839" s="10">
        <f t="shared" si="230"/>
        <v>2.1767028232047994E-3</v>
      </c>
      <c r="L1839" s="7">
        <f t="shared" si="231"/>
        <v>981082.52724926185</v>
      </c>
      <c r="N1839" s="7">
        <f t="shared" si="232"/>
        <v>146479.43864558029</v>
      </c>
      <c r="O1839" s="7">
        <f t="shared" si="233"/>
        <v>-3339.510993412503</v>
      </c>
      <c r="P1839" s="7">
        <f t="shared" si="234"/>
        <v>100161.8124407115</v>
      </c>
      <c r="R1839" s="7">
        <f t="shared" si="235"/>
        <v>0</v>
      </c>
      <c r="S1839" s="163">
        <f t="shared" si="236"/>
        <v>1224384.2673421411</v>
      </c>
    </row>
    <row r="1840" spans="1:19" ht="15.75" thickBot="1" x14ac:dyDescent="0.3">
      <c r="A1840" s="8">
        <v>50</v>
      </c>
      <c r="B1840" s="173">
        <v>43153</v>
      </c>
      <c r="C1840" s="89">
        <f>LN('Historical Rates'!C1821/'Historical Rates'!C1820)</f>
        <v>-6.254300035003741E-4</v>
      </c>
      <c r="E1840" s="89">
        <f>LN('Historical Rates'!E1821/'Historical Rates'!E1820)</f>
        <v>-3.7086000644387528E-3</v>
      </c>
      <c r="F1840" s="89">
        <f>LN('Historical Rates'!F1821/'Historical Rates'!F1820)</f>
        <v>-3.5461030067505889E-3</v>
      </c>
      <c r="G1840" s="89">
        <f>LN('Historical Rates'!G1821/'Historical Rates'!G1820)</f>
        <v>-2.1399160994048667E-3</v>
      </c>
      <c r="I1840" s="89">
        <f>LN('Historical Rates'!I1821/'Historical Rates'!I1820)</f>
        <v>0</v>
      </c>
      <c r="K1840" s="10">
        <f t="shared" si="230"/>
        <v>-1.4238731839136983E-3</v>
      </c>
      <c r="L1840" s="7">
        <f t="shared" si="231"/>
        <v>-220229.99279389175</v>
      </c>
      <c r="N1840" s="7">
        <f t="shared" si="232"/>
        <v>-301498.42288148362</v>
      </c>
      <c r="O1840" s="7">
        <f t="shared" si="233"/>
        <v>2224.3640330444418</v>
      </c>
      <c r="P1840" s="7">
        <f t="shared" si="234"/>
        <v>-281417.37249011092</v>
      </c>
      <c r="R1840" s="7">
        <f t="shared" si="235"/>
        <v>0</v>
      </c>
      <c r="S1840" s="163">
        <f t="shared" si="236"/>
        <v>-800921.42413244187</v>
      </c>
    </row>
    <row r="1841" spans="1:19" ht="15.75" thickBot="1" x14ac:dyDescent="0.3">
      <c r="A1841" s="8">
        <v>51</v>
      </c>
      <c r="B1841" s="173">
        <v>43154</v>
      </c>
      <c r="C1841" s="89">
        <f>LN('Historical Rates'!C1822/'Historical Rates'!C1821)</f>
        <v>-9.3848247452938443E-5</v>
      </c>
      <c r="E1841" s="89">
        <f>LN('Historical Rates'!E1822/'Historical Rates'!E1821)</f>
        <v>9.6657686723620258E-4</v>
      </c>
      <c r="F1841" s="89">
        <f>LN('Historical Rates'!F1822/'Historical Rates'!F1821)</f>
        <v>7.0796755880617682E-3</v>
      </c>
      <c r="G1841" s="89">
        <f>LN('Historical Rates'!G1822/'Historical Rates'!G1821)</f>
        <v>4.1875985466532676E-3</v>
      </c>
      <c r="I1841" s="89">
        <f>LN('Historical Rates'!I1822/'Historical Rates'!I1821)</f>
        <v>3.3500868852820269E-3</v>
      </c>
      <c r="K1841" s="10">
        <f t="shared" si="230"/>
        <v>1.0520946159765961E-3</v>
      </c>
      <c r="L1841" s="7">
        <f t="shared" si="231"/>
        <v>-33046.382080497104</v>
      </c>
      <c r="N1841" s="7">
        <f t="shared" si="232"/>
        <v>78579.894300234548</v>
      </c>
      <c r="O1841" s="7">
        <f t="shared" si="233"/>
        <v>-4440.8681061235056</v>
      </c>
      <c r="P1841" s="7">
        <f t="shared" si="234"/>
        <v>550705.2264200045</v>
      </c>
      <c r="R1841" s="7">
        <f t="shared" si="235"/>
        <v>0</v>
      </c>
      <c r="S1841" s="163">
        <f t="shared" si="236"/>
        <v>591797.87053361849</v>
      </c>
    </row>
    <row r="1842" spans="1:19" ht="15.75" thickBot="1" x14ac:dyDescent="0.3">
      <c r="A1842" s="8">
        <v>52</v>
      </c>
      <c r="B1842" s="173">
        <v>43157</v>
      </c>
      <c r="C1842" s="89">
        <f>LN('Historical Rates'!C1823/'Historical Rates'!C1822)</f>
        <v>-2.3177158959576832E-3</v>
      </c>
      <c r="E1842" s="89">
        <f>LN('Historical Rates'!E1823/'Historical Rates'!E1822)</f>
        <v>7.6242760631384156E-4</v>
      </c>
      <c r="F1842" s="89">
        <f>LN('Historical Rates'!F1823/'Historical Rates'!F1822)</f>
        <v>5.2770571008438193E-3</v>
      </c>
      <c r="G1842" s="89">
        <f>LN('Historical Rates'!G1823/'Historical Rates'!G1822)</f>
        <v>-1.1403343292109185E-3</v>
      </c>
      <c r="I1842" s="89">
        <f>LN('Historical Rates'!I1823/'Historical Rates'!I1822)</f>
        <v>0</v>
      </c>
      <c r="K1842" s="10">
        <f t="shared" si="230"/>
        <v>-1.6132024048424616E-3</v>
      </c>
      <c r="L1842" s="7">
        <f t="shared" si="231"/>
        <v>-816127.38789040782</v>
      </c>
      <c r="N1842" s="7">
        <f t="shared" si="232"/>
        <v>61983.151828401795</v>
      </c>
      <c r="O1842" s="7">
        <f t="shared" si="233"/>
        <v>-3310.1396076463025</v>
      </c>
      <c r="P1842" s="7">
        <f t="shared" si="234"/>
        <v>-149963.77230680131</v>
      </c>
      <c r="R1842" s="7">
        <f t="shared" si="235"/>
        <v>0</v>
      </c>
      <c r="S1842" s="163">
        <f t="shared" si="236"/>
        <v>-907418.14797645353</v>
      </c>
    </row>
    <row r="1843" spans="1:19" ht="15.75" thickBot="1" x14ac:dyDescent="0.3">
      <c r="A1843" s="8">
        <v>53</v>
      </c>
      <c r="B1843" s="173">
        <v>43158</v>
      </c>
      <c r="C1843" s="89">
        <f>LN('Historical Rates'!C1824/'Historical Rates'!C1823)</f>
        <v>-7.2146680461279689E-4</v>
      </c>
      <c r="E1843" s="89">
        <f>LN('Historical Rates'!E1824/'Historical Rates'!E1823)</f>
        <v>-1.4491098138940013E-3</v>
      </c>
      <c r="F1843" s="89">
        <f>LN('Historical Rates'!F1824/'Historical Rates'!F1823)</f>
        <v>1.7528488274143868E-3</v>
      </c>
      <c r="G1843" s="89">
        <f>LN('Historical Rates'!G1824/'Historical Rates'!G1823)</f>
        <v>-4.3686756769551844E-3</v>
      </c>
      <c r="I1843" s="89">
        <f>LN('Historical Rates'!I1824/'Historical Rates'!I1823)</f>
        <v>-3.3500868852820854E-3</v>
      </c>
      <c r="K1843" s="10">
        <f t="shared" si="230"/>
        <v>-1.6844123491083272E-3</v>
      </c>
      <c r="L1843" s="7">
        <f t="shared" si="231"/>
        <v>-254047.02091624765</v>
      </c>
      <c r="N1843" s="7">
        <f t="shared" si="232"/>
        <v>-117808.42255290238</v>
      </c>
      <c r="O1843" s="7">
        <f t="shared" si="233"/>
        <v>-1099.5094839722224</v>
      </c>
      <c r="P1843" s="7">
        <f t="shared" si="234"/>
        <v>-574518.42649910424</v>
      </c>
      <c r="R1843" s="7">
        <f t="shared" si="235"/>
        <v>0</v>
      </c>
      <c r="S1843" s="163">
        <f t="shared" si="236"/>
        <v>-947473.37945222645</v>
      </c>
    </row>
    <row r="1844" spans="1:19" ht="15.75" thickBot="1" x14ac:dyDescent="0.3">
      <c r="A1844" s="8">
        <v>54</v>
      </c>
      <c r="B1844" s="173">
        <v>43159</v>
      </c>
      <c r="C1844" s="89">
        <f>LN('Historical Rates'!C1825/'Historical Rates'!C1824)</f>
        <v>5.0705921029470897E-3</v>
      </c>
      <c r="E1844" s="89">
        <f>LN('Historical Rates'!E1825/'Historical Rates'!E1824)</f>
        <v>-4.206668026073457E-3</v>
      </c>
      <c r="F1844" s="89">
        <f>LN('Historical Rates'!F1825/'Historical Rates'!F1824)</f>
        <v>-1.7528488274143605E-3</v>
      </c>
      <c r="G1844" s="89">
        <f>LN('Historical Rates'!G1825/'Historical Rates'!G1824)</f>
        <v>-1.5291422140953533E-3</v>
      </c>
      <c r="I1844" s="89">
        <f>LN('Historical Rates'!I1825/'Historical Rates'!I1824)</f>
        <v>3.3500868852820269E-3</v>
      </c>
      <c r="K1844" s="10">
        <f t="shared" si="230"/>
        <v>2.2106869552388801E-3</v>
      </c>
      <c r="L1844" s="7">
        <f t="shared" si="231"/>
        <v>1785485.9153589264</v>
      </c>
      <c r="N1844" s="7">
        <f t="shared" si="232"/>
        <v>-341989.9027691604</v>
      </c>
      <c r="O1844" s="7">
        <f t="shared" si="233"/>
        <v>1099.509483972206</v>
      </c>
      <c r="P1844" s="7">
        <f t="shared" si="234"/>
        <v>-201095.35330572238</v>
      </c>
      <c r="R1844" s="7">
        <f t="shared" si="235"/>
        <v>0</v>
      </c>
      <c r="S1844" s="163">
        <f t="shared" si="236"/>
        <v>1243500.1687680157</v>
      </c>
    </row>
    <row r="1845" spans="1:19" ht="15.75" thickBot="1" x14ac:dyDescent="0.3">
      <c r="A1845" s="8">
        <v>55</v>
      </c>
      <c r="B1845" s="173">
        <v>43160</v>
      </c>
      <c r="C1845" s="89">
        <f>LN('Historical Rates'!C1826/'Historical Rates'!C1825)</f>
        <v>3.241696000076445E-3</v>
      </c>
      <c r="E1845" s="89">
        <f>LN('Historical Rates'!E1826/'Historical Rates'!E1825)</f>
        <v>2.0436837470542079E-4</v>
      </c>
      <c r="F1845" s="89">
        <f>LN('Historical Rates'!F1826/'Historical Rates'!F1825)</f>
        <v>-5.2770571008437812E-3</v>
      </c>
      <c r="G1845" s="89">
        <f>LN('Historical Rates'!G1826/'Historical Rates'!G1825)</f>
        <v>8.8283330693060048E-5</v>
      </c>
      <c r="I1845" s="89">
        <f>LN('Historical Rates'!I1826/'Historical Rates'!I1825)</f>
        <v>6.6666913581890771E-3</v>
      </c>
      <c r="K1845" s="10">
        <f t="shared" si="230"/>
        <v>2.0853864355475055E-3</v>
      </c>
      <c r="L1845" s="7">
        <f t="shared" si="231"/>
        <v>1141484.5510148222</v>
      </c>
      <c r="N1845" s="7">
        <f t="shared" si="232"/>
        <v>16614.555786527315</v>
      </c>
      <c r="O1845" s="7">
        <f t="shared" si="233"/>
        <v>3310.1396076462788</v>
      </c>
      <c r="P1845" s="7">
        <f t="shared" si="234"/>
        <v>11610.017311064687</v>
      </c>
      <c r="R1845" s="7">
        <f t="shared" si="235"/>
        <v>0</v>
      </c>
      <c r="S1845" s="163">
        <f t="shared" si="236"/>
        <v>1173019.2637200605</v>
      </c>
    </row>
    <row r="1846" spans="1:19" ht="15.75" thickBot="1" x14ac:dyDescent="0.3">
      <c r="A1846" s="8">
        <v>56</v>
      </c>
      <c r="B1846" s="173">
        <v>43161</v>
      </c>
      <c r="C1846" s="89">
        <f>LN('Historical Rates'!C1827/'Historical Rates'!C1826)</f>
        <v>2.6727181276851096E-3</v>
      </c>
      <c r="E1846" s="89">
        <f>LN('Historical Rates'!E1827/'Historical Rates'!E1826)</f>
        <v>1.3598403216412674E-2</v>
      </c>
      <c r="F1846" s="89">
        <f>LN('Historical Rates'!F1827/'Historical Rates'!F1826)</f>
        <v>0</v>
      </c>
      <c r="G1846" s="89">
        <f>LN('Historical Rates'!G1827/'Historical Rates'!G1826)</f>
        <v>1.0741619093879343E-2</v>
      </c>
      <c r="I1846" s="89">
        <f>LN('Historical Rates'!I1827/'Historical Rates'!I1826)</f>
        <v>1.3201511858535981E-2</v>
      </c>
      <c r="K1846" s="10">
        <f t="shared" si="230"/>
        <v>6.1498490708099453E-3</v>
      </c>
      <c r="L1846" s="7">
        <f t="shared" si="231"/>
        <v>941132.80575904367</v>
      </c>
      <c r="N1846" s="7">
        <f t="shared" si="232"/>
        <v>1105510.7189282165</v>
      </c>
      <c r="O1846" s="7">
        <f t="shared" si="233"/>
        <v>0</v>
      </c>
      <c r="P1846" s="7">
        <f t="shared" si="234"/>
        <v>1412615.29951096</v>
      </c>
      <c r="R1846" s="7">
        <f t="shared" si="235"/>
        <v>0</v>
      </c>
      <c r="S1846" s="163">
        <f t="shared" si="236"/>
        <v>3459258.8241982199</v>
      </c>
    </row>
    <row r="1847" spans="1:19" ht="15.75" thickBot="1" x14ac:dyDescent="0.3">
      <c r="A1847" s="8">
        <v>57</v>
      </c>
      <c r="B1847" s="173">
        <v>43164</v>
      </c>
      <c r="C1847" s="89">
        <f>LN('Historical Rates'!C1828/'Historical Rates'!C1827)</f>
        <v>-2.9217066132538935E-3</v>
      </c>
      <c r="E1847" s="89">
        <f>LN('Historical Rates'!E1828/'Historical Rates'!E1827)</f>
        <v>-2.750408617431469E-3</v>
      </c>
      <c r="F1847" s="89">
        <f>LN('Historical Rates'!F1828/'Historical Rates'!F1827)</f>
        <v>-7.0796755880616884E-3</v>
      </c>
      <c r="G1847" s="89">
        <f>LN('Historical Rates'!G1828/'Historical Rates'!G1827)</f>
        <v>-9.0288200224042598E-4</v>
      </c>
      <c r="I1847" s="89">
        <f>LN('Historical Rates'!I1828/'Historical Rates'!I1827)</f>
        <v>-3.2840752011898846E-3</v>
      </c>
      <c r="K1847" s="10">
        <f t="shared" si="230"/>
        <v>-2.4297182823871358E-3</v>
      </c>
      <c r="L1847" s="7">
        <f t="shared" si="231"/>
        <v>-1028808.0565076153</v>
      </c>
      <c r="N1847" s="7">
        <f t="shared" si="232"/>
        <v>-223600.23891137063</v>
      </c>
      <c r="O1847" s="7">
        <f t="shared" si="233"/>
        <v>4440.8681061234556</v>
      </c>
      <c r="P1847" s="7">
        <f t="shared" si="234"/>
        <v>-118736.74898271728</v>
      </c>
      <c r="R1847" s="7">
        <f t="shared" si="235"/>
        <v>0</v>
      </c>
      <c r="S1847" s="163">
        <f t="shared" si="236"/>
        <v>-1366704.1762955796</v>
      </c>
    </row>
    <row r="1848" spans="1:19" ht="15.75" thickBot="1" x14ac:dyDescent="0.3">
      <c r="A1848" s="8">
        <v>58</v>
      </c>
      <c r="B1848" s="173">
        <v>43165</v>
      </c>
      <c r="C1848" s="89">
        <f>LN('Historical Rates'!C1829/'Historical Rates'!C1828)</f>
        <v>-5.6499970812677732E-3</v>
      </c>
      <c r="E1848" s="89">
        <f>LN('Historical Rates'!E1829/'Historical Rates'!E1828)</f>
        <v>-3.7720131302690324E-3</v>
      </c>
      <c r="F1848" s="89">
        <f>LN('Historical Rates'!F1829/'Historical Rates'!F1828)</f>
        <v>3.5461030067507116E-3</v>
      </c>
      <c r="G1848" s="89">
        <f>LN('Historical Rates'!G1829/'Historical Rates'!G1828)</f>
        <v>-9.3680242471968905E-3</v>
      </c>
      <c r="I1848" s="89">
        <f>LN('Historical Rates'!I1829/'Historical Rates'!I1828)</f>
        <v>-6.6006840313520242E-3</v>
      </c>
      <c r="K1848" s="10">
        <f t="shared" si="230"/>
        <v>-6.2762579233988508E-3</v>
      </c>
      <c r="L1848" s="7">
        <f t="shared" si="231"/>
        <v>-1989509.3128393015</v>
      </c>
      <c r="N1848" s="7">
        <f t="shared" si="232"/>
        <v>-306653.72110876831</v>
      </c>
      <c r="O1848" s="7">
        <f t="shared" si="233"/>
        <v>-2224.3640330445187</v>
      </c>
      <c r="P1848" s="7">
        <f t="shared" si="234"/>
        <v>-1231975.7628829412</v>
      </c>
      <c r="R1848" s="7">
        <f t="shared" si="235"/>
        <v>0</v>
      </c>
      <c r="S1848" s="163">
        <f t="shared" si="236"/>
        <v>-3530363.1608640552</v>
      </c>
    </row>
    <row r="1849" spans="1:19" ht="15.75" thickBot="1" x14ac:dyDescent="0.3">
      <c r="A1849" s="8">
        <v>59</v>
      </c>
      <c r="B1849" s="173">
        <v>43166</v>
      </c>
      <c r="C1849" s="89">
        <f>LN('Historical Rates'!C1830/'Historical Rates'!C1829)</f>
        <v>2.3138025456310462E-3</v>
      </c>
      <c r="E1849" s="89">
        <f>LN('Historical Rates'!E1830/'Historical Rates'!E1829)</f>
        <v>8.6871426896837963E-3</v>
      </c>
      <c r="F1849" s="89">
        <f>LN('Historical Rates'!F1830/'Historical Rates'!F1829)</f>
        <v>-5.3238812527499658E-3</v>
      </c>
      <c r="G1849" s="89">
        <f>LN('Historical Rates'!G1830/'Historical Rates'!G1829)</f>
        <v>4.6364306308175765E-3</v>
      </c>
      <c r="I1849" s="89">
        <f>LN('Historical Rates'!I1830/'Historical Rates'!I1829)</f>
        <v>3.3057881344994103E-3</v>
      </c>
      <c r="K1849" s="10">
        <f t="shared" si="230"/>
        <v>3.7939167998279214E-3</v>
      </c>
      <c r="L1849" s="7">
        <f t="shared" si="231"/>
        <v>814749.39657337521</v>
      </c>
      <c r="N1849" s="7">
        <f t="shared" si="232"/>
        <v>706239.49058320723</v>
      </c>
      <c r="O1849" s="7">
        <f t="shared" si="233"/>
        <v>3339.5109934124712</v>
      </c>
      <c r="P1849" s="7">
        <f t="shared" si="234"/>
        <v>609730.50589236699</v>
      </c>
      <c r="R1849" s="7">
        <f t="shared" si="235"/>
        <v>0</v>
      </c>
      <c r="S1849" s="163">
        <f t="shared" si="236"/>
        <v>2134058.9040423618</v>
      </c>
    </row>
    <row r="1850" spans="1:19" ht="15.75" thickBot="1" x14ac:dyDescent="0.3">
      <c r="A1850" s="8">
        <v>60</v>
      </c>
      <c r="B1850" s="173">
        <v>43171</v>
      </c>
      <c r="C1850" s="89">
        <f>LN('Historical Rates'!C1831/'Historical Rates'!C1830)</f>
        <v>1.1237008392830476E-3</v>
      </c>
      <c r="E1850" s="89">
        <f>LN('Historical Rates'!E1831/'Historical Rates'!E1830)</f>
        <v>-7.6224498290191874E-3</v>
      </c>
      <c r="F1850" s="89">
        <f>LN('Historical Rates'!F1831/'Historical Rates'!F1830)</f>
        <v>3.5524016043677006E-3</v>
      </c>
      <c r="G1850" s="89">
        <f>LN('Historical Rates'!G1831/'Historical Rates'!G1830)</f>
        <v>-1.1809363754018564E-2</v>
      </c>
      <c r="I1850" s="89">
        <f>LN('Historical Rates'!I1831/'Historical Rates'!I1830)</f>
        <v>-6.6225407604933824E-3</v>
      </c>
      <c r="K1850" s="10">
        <f t="shared" si="230"/>
        <v>-3.1631580229779049E-3</v>
      </c>
      <c r="L1850" s="7">
        <f t="shared" si="231"/>
        <v>395683.9715919508</v>
      </c>
      <c r="N1850" s="7">
        <f t="shared" si="232"/>
        <v>-619683.05074985616</v>
      </c>
      <c r="O1850" s="7">
        <f t="shared" si="233"/>
        <v>-2228.3149543717277</v>
      </c>
      <c r="P1850" s="7">
        <f t="shared" si="234"/>
        <v>-1553032.9059910895</v>
      </c>
      <c r="R1850" s="7">
        <f t="shared" si="235"/>
        <v>0</v>
      </c>
      <c r="S1850" s="163">
        <f t="shared" si="236"/>
        <v>-1779260.3001033666</v>
      </c>
    </row>
    <row r="1851" spans="1:19" ht="15.75" thickBot="1" x14ac:dyDescent="0.3">
      <c r="A1851" s="8">
        <v>61</v>
      </c>
      <c r="B1851" s="173">
        <v>43172</v>
      </c>
      <c r="C1851" s="89">
        <f>LN('Historical Rates'!C1832/'Historical Rates'!C1831)</f>
        <v>3.2702668715450414E-3</v>
      </c>
      <c r="E1851" s="89">
        <f>LN('Historical Rates'!E1832/'Historical Rates'!E1831)</f>
        <v>4.4997295196620071E-3</v>
      </c>
      <c r="F1851" s="89">
        <f>LN('Historical Rates'!F1832/'Historical Rates'!F1831)</f>
        <v>1.7714796483822427E-3</v>
      </c>
      <c r="G1851" s="89">
        <f>LN('Historical Rates'!G1832/'Historical Rates'!G1831)</f>
        <v>5.1708715093802685E-3</v>
      </c>
      <c r="I1851" s="89">
        <f>LN('Historical Rates'!I1832/'Historical Rates'!I1831)</f>
        <v>-3.3277900926745796E-3</v>
      </c>
      <c r="K1851" s="10">
        <f t="shared" si="230"/>
        <v>3.9045027234855759E-3</v>
      </c>
      <c r="L1851" s="7">
        <f t="shared" si="231"/>
        <v>1151545.0898160127</v>
      </c>
      <c r="N1851" s="7">
        <f t="shared" si="232"/>
        <v>365814.95173345512</v>
      </c>
      <c r="O1851" s="7">
        <f t="shared" si="233"/>
        <v>-1111.1960390407294</v>
      </c>
      <c r="P1851" s="7">
        <f t="shared" si="234"/>
        <v>680014.07814935746</v>
      </c>
      <c r="R1851" s="7">
        <f t="shared" si="235"/>
        <v>0</v>
      </c>
      <c r="S1851" s="163">
        <f t="shared" si="236"/>
        <v>2196262.9236597843</v>
      </c>
    </row>
    <row r="1852" spans="1:19" ht="15.75" thickBot="1" x14ac:dyDescent="0.3">
      <c r="A1852" s="8">
        <v>62</v>
      </c>
      <c r="B1852" s="173">
        <v>43173</v>
      </c>
      <c r="C1852" s="89">
        <f>LN('Historical Rates'!C1833/'Historical Rates'!C1832)</f>
        <v>1.1808945093370262E-3</v>
      </c>
      <c r="E1852" s="89">
        <f>LN('Historical Rates'!E1833/'Historical Rates'!E1832)</f>
        <v>4.5046821610181609E-3</v>
      </c>
      <c r="F1852" s="89">
        <f>LN('Historical Rates'!F1833/'Historical Rates'!F1832)</f>
        <v>1.7683470567419492E-3</v>
      </c>
      <c r="G1852" s="89">
        <f>LN('Historical Rates'!G1833/'Historical Rates'!G1832)</f>
        <v>3.9414134205310218E-3</v>
      </c>
      <c r="I1852" s="89">
        <f>LN('Historical Rates'!I1833/'Historical Rates'!I1832)</f>
        <v>6.6445427186685108E-3</v>
      </c>
      <c r="K1852" s="10">
        <f t="shared" ref="K1852:K1915" si="237">SUMPRODUCT(C1852:I1852,$L$6:$R$6)</f>
        <v>2.3098190271093671E-3</v>
      </c>
      <c r="L1852" s="7">
        <f t="shared" ref="L1852:L1915" si="238">C1852*L$5</f>
        <v>415823.33406792511</v>
      </c>
      <c r="N1852" s="7">
        <f t="shared" ref="N1852:N1915" si="239">E1852*N$5</f>
        <v>366217.5871031452</v>
      </c>
      <c r="O1852" s="7">
        <f t="shared" ref="O1852:O1915" si="240">F1852*O$5</f>
        <v>-1109.2310582825226</v>
      </c>
      <c r="P1852" s="7">
        <f t="shared" ref="P1852:P1915" si="241">G1852*P$5</f>
        <v>518329.76489665936</v>
      </c>
      <c r="R1852" s="7">
        <f t="shared" ref="R1852:R1915" si="242">I1852*R$5</f>
        <v>0</v>
      </c>
      <c r="S1852" s="163">
        <f t="shared" ref="S1852:S1915" si="243">SUM(L1852:R1852)</f>
        <v>1299261.4550094472</v>
      </c>
    </row>
    <row r="1853" spans="1:19" ht="15.75" thickBot="1" x14ac:dyDescent="0.3">
      <c r="A1853" s="8">
        <v>63</v>
      </c>
      <c r="B1853" s="173">
        <v>43174</v>
      </c>
      <c r="C1853" s="89">
        <f>LN('Historical Rates'!C1834/'Historical Rates'!C1833)</f>
        <v>-6.2134959125962025E-4</v>
      </c>
      <c r="E1853" s="89">
        <f>LN('Historical Rates'!E1834/'Historical Rates'!E1833)</f>
        <v>-1.6082830023385337E-3</v>
      </c>
      <c r="F1853" s="89">
        <f>LN('Historical Rates'!F1834/'Historical Rates'!F1833)</f>
        <v>-1.7683470567420034E-3</v>
      </c>
      <c r="G1853" s="89">
        <f>LN('Historical Rates'!G1834/'Historical Rates'!G1833)</f>
        <v>-9.3982209038078433E-4</v>
      </c>
      <c r="I1853" s="89">
        <f>LN('Historical Rates'!I1834/'Historical Rates'!I1833)</f>
        <v>6.6006840313520927E-3</v>
      </c>
      <c r="K1853" s="10">
        <f t="shared" si="237"/>
        <v>-8.3916736137606713E-4</v>
      </c>
      <c r="L1853" s="7">
        <f t="shared" si="238"/>
        <v>-218793.17467939784</v>
      </c>
      <c r="N1853" s="7">
        <f t="shared" si="239"/>
        <v>-130748.74085285001</v>
      </c>
      <c r="O1853" s="7">
        <f t="shared" si="240"/>
        <v>1109.2310582825564</v>
      </c>
      <c r="P1853" s="7">
        <f t="shared" si="241"/>
        <v>-123594.68829487251</v>
      </c>
      <c r="R1853" s="7">
        <f t="shared" si="242"/>
        <v>0</v>
      </c>
      <c r="S1853" s="163">
        <f t="shared" si="243"/>
        <v>-472027.37276883784</v>
      </c>
    </row>
    <row r="1854" spans="1:19" ht="15.75" thickBot="1" x14ac:dyDescent="0.3">
      <c r="A1854" s="8">
        <v>64</v>
      </c>
      <c r="B1854" s="173">
        <v>43175</v>
      </c>
      <c r="C1854" s="89">
        <f>LN('Historical Rates'!C1835/'Historical Rates'!C1834)</f>
        <v>2.9169919830130428E-3</v>
      </c>
      <c r="E1854" s="89">
        <f>LN('Historical Rates'!E1835/'Historical Rates'!E1834)</f>
        <v>-1.5090922838566088E-4</v>
      </c>
      <c r="F1854" s="89">
        <f>LN('Historical Rates'!F1835/'Historical Rates'!F1834)</f>
        <v>-7.104825623744683E-3</v>
      </c>
      <c r="G1854" s="89">
        <f>LN('Historical Rates'!G1835/'Historical Rates'!G1834)</f>
        <v>-1.2054393227402145E-3</v>
      </c>
      <c r="I1854" s="89">
        <f>LN('Historical Rates'!I1835/'Historical Rates'!I1834)</f>
        <v>3.2840752011897975E-3</v>
      </c>
      <c r="K1854" s="10">
        <f t="shared" si="237"/>
        <v>1.5303435021575026E-3</v>
      </c>
      <c r="L1854" s="7">
        <f t="shared" si="238"/>
        <v>1027147.9139206634</v>
      </c>
      <c r="N1854" s="7">
        <f t="shared" si="239"/>
        <v>-12268.482329173454</v>
      </c>
      <c r="O1854" s="7">
        <f t="shared" si="240"/>
        <v>4456.6439690063271</v>
      </c>
      <c r="P1854" s="7">
        <f t="shared" si="241"/>
        <v>-158525.63892395311</v>
      </c>
      <c r="R1854" s="7">
        <f t="shared" si="242"/>
        <v>0</v>
      </c>
      <c r="S1854" s="163">
        <f t="shared" si="243"/>
        <v>860810.43663654313</v>
      </c>
    </row>
    <row r="1855" spans="1:19" ht="15.75" thickBot="1" x14ac:dyDescent="0.3">
      <c r="A1855" s="8">
        <v>65</v>
      </c>
      <c r="B1855" s="173">
        <v>43178</v>
      </c>
      <c r="C1855" s="89">
        <f>LN('Historical Rates'!C1836/'Historical Rates'!C1835)</f>
        <v>-6.5908340304490966E-3</v>
      </c>
      <c r="E1855" s="89">
        <f>LN('Historical Rates'!E1836/'Historical Rates'!E1835)</f>
        <v>-9.3503498957545582E-3</v>
      </c>
      <c r="F1855" s="89">
        <f>LN('Historical Rates'!F1836/'Historical Rates'!F1835)</f>
        <v>-8.952611272114051E-3</v>
      </c>
      <c r="G1855" s="89">
        <f>LN('Historical Rates'!G1836/'Historical Rates'!G1835)</f>
        <v>-1.0676942147081713E-2</v>
      </c>
      <c r="I1855" s="89">
        <f>LN('Historical Rates'!I1836/'Historical Rates'!I1835)</f>
        <v>-9.8847592325419734E-3</v>
      </c>
      <c r="K1855" s="10">
        <f t="shared" si="237"/>
        <v>-7.9635431811089542E-3</v>
      </c>
      <c r="L1855" s="7">
        <f t="shared" si="238"/>
        <v>-2320802.2047357261</v>
      </c>
      <c r="N1855" s="7">
        <f t="shared" si="239"/>
        <v>-760156.31180944806</v>
      </c>
      <c r="O1855" s="7">
        <f t="shared" si="240"/>
        <v>5615.7044726589811</v>
      </c>
      <c r="P1855" s="7">
        <f t="shared" si="241"/>
        <v>-1404109.7247206522</v>
      </c>
      <c r="R1855" s="7">
        <f t="shared" si="242"/>
        <v>0</v>
      </c>
      <c r="S1855" s="163">
        <f t="shared" si="243"/>
        <v>-4479452.5367931668</v>
      </c>
    </row>
    <row r="1856" spans="1:19" ht="15.75" thickBot="1" x14ac:dyDescent="0.3">
      <c r="A1856" s="8">
        <v>66</v>
      </c>
      <c r="B1856" s="173">
        <v>43179</v>
      </c>
      <c r="C1856" s="89">
        <f>LN('Historical Rates'!C1837/'Historical Rates'!C1836)</f>
        <v>-8.1130843530286424E-4</v>
      </c>
      <c r="E1856" s="89">
        <f>LN('Historical Rates'!E1837/'Historical Rates'!E1836)</f>
        <v>1.5475755628869034E-3</v>
      </c>
      <c r="F1856" s="89">
        <f>LN('Historical Rates'!F1837/'Historical Rates'!F1836)</f>
        <v>-3.6036075032985443E-3</v>
      </c>
      <c r="G1856" s="89">
        <f>LN('Historical Rates'!G1837/'Historical Rates'!G1836)</f>
        <v>1.2777655701790933E-3</v>
      </c>
      <c r="I1856" s="89">
        <f>LN('Historical Rates'!I1837/'Historical Rates'!I1836)</f>
        <v>-3.3167526259940379E-3</v>
      </c>
      <c r="K1856" s="10">
        <f t="shared" si="237"/>
        <v>1.8539597762314128E-5</v>
      </c>
      <c r="L1856" s="7">
        <f t="shared" si="238"/>
        <v>-285682.57016832824</v>
      </c>
      <c r="N1856" s="7">
        <f t="shared" si="239"/>
        <v>125813.40219842174</v>
      </c>
      <c r="O1856" s="7">
        <f t="shared" si="240"/>
        <v>2260.4348785940779</v>
      </c>
      <c r="P1856" s="7">
        <f t="shared" si="241"/>
        <v>168037.16254021987</v>
      </c>
      <c r="R1856" s="7">
        <f t="shared" si="242"/>
        <v>0</v>
      </c>
      <c r="S1856" s="163">
        <f t="shared" si="243"/>
        <v>10428.429448907438</v>
      </c>
    </row>
    <row r="1857" spans="1:19" ht="15.75" thickBot="1" x14ac:dyDescent="0.3">
      <c r="A1857" s="8">
        <v>67</v>
      </c>
      <c r="B1857" s="173">
        <v>43185</v>
      </c>
      <c r="C1857" s="89">
        <f>LN('Historical Rates'!C1838/'Historical Rates'!C1837)</f>
        <v>-3.3771139038169173E-3</v>
      </c>
      <c r="E1857" s="89">
        <f>LN('Historical Rates'!E1838/'Historical Rates'!E1837)</f>
        <v>3.896371693956097E-3</v>
      </c>
      <c r="F1857" s="89">
        <f>LN('Historical Rates'!F1838/'Historical Rates'!F1837)</f>
        <v>1.2556218775412464E-2</v>
      </c>
      <c r="G1857" s="89">
        <f>LN('Historical Rates'!G1838/'Historical Rates'!G1837)</f>
        <v>2.6395021033467064E-3</v>
      </c>
      <c r="I1857" s="89">
        <f>LN('Historical Rates'!I1838/'Historical Rates'!I1837)</f>
        <v>9.9174366573461445E-3</v>
      </c>
      <c r="K1857" s="10">
        <f t="shared" si="237"/>
        <v>-9.4785546339640962E-4</v>
      </c>
      <c r="L1857" s="7">
        <f t="shared" si="238"/>
        <v>-1189168.6784119983</v>
      </c>
      <c r="N1857" s="7">
        <f t="shared" si="239"/>
        <v>316763.71144797484</v>
      </c>
      <c r="O1857" s="7">
        <f t="shared" si="240"/>
        <v>-7876.1393512529767</v>
      </c>
      <c r="P1857" s="7">
        <f t="shared" si="241"/>
        <v>347117.22894768277</v>
      </c>
      <c r="R1857" s="7">
        <f t="shared" si="242"/>
        <v>0</v>
      </c>
      <c r="S1857" s="163">
        <f t="shared" si="243"/>
        <v>-533163.87736759358</v>
      </c>
    </row>
    <row r="1858" spans="1:19" ht="15.75" thickBot="1" x14ac:dyDescent="0.3">
      <c r="A1858" s="8">
        <v>68</v>
      </c>
      <c r="B1858" s="173">
        <v>43186</v>
      </c>
      <c r="C1858" s="89">
        <f>LN('Historical Rates'!C1839/'Historical Rates'!C1838)</f>
        <v>-1.128243820321015E-3</v>
      </c>
      <c r="E1858" s="89">
        <f>LN('Historical Rates'!E1839/'Historical Rates'!E1838)</f>
        <v>-4.0411184345056728E-4</v>
      </c>
      <c r="F1858" s="89">
        <f>LN('Historical Rates'!F1839/'Historical Rates'!F1838)</f>
        <v>-5.3619431413853991E-3</v>
      </c>
      <c r="G1858" s="89">
        <f>LN('Historical Rates'!G1839/'Historical Rates'!G1838)</f>
        <v>-2.4019583050922224E-3</v>
      </c>
      <c r="I1858" s="89">
        <f>LN('Historical Rates'!I1839/'Historical Rates'!I1838)</f>
        <v>-6.6006840313520242E-3</v>
      </c>
      <c r="K1858" s="10">
        <f t="shared" si="237"/>
        <v>-1.3202814177049383E-3</v>
      </c>
      <c r="L1858" s="7">
        <f t="shared" si="238"/>
        <v>-397283.67207906331</v>
      </c>
      <c r="N1858" s="7">
        <f t="shared" si="239"/>
        <v>-32853.120139961429</v>
      </c>
      <c r="O1858" s="7">
        <f t="shared" si="240"/>
        <v>3363.3860742968195</v>
      </c>
      <c r="P1858" s="7">
        <f t="shared" si="241"/>
        <v>-315878.17636300932</v>
      </c>
      <c r="R1858" s="7">
        <f t="shared" si="242"/>
        <v>0</v>
      </c>
      <c r="S1858" s="163">
        <f t="shared" si="243"/>
        <v>-742651.58250773721</v>
      </c>
    </row>
    <row r="1859" spans="1:19" ht="15.75" thickBot="1" x14ac:dyDescent="0.3">
      <c r="A1859" s="8">
        <v>69</v>
      </c>
      <c r="B1859" s="173">
        <v>43187</v>
      </c>
      <c r="C1859" s="89">
        <f>LN('Historical Rates'!C1840/'Historical Rates'!C1839)</f>
        <v>1.3474768188971589E-3</v>
      </c>
      <c r="E1859" s="89">
        <f>LN('Historical Rates'!E1840/'Historical Rates'!E1839)</f>
        <v>-3.5373187493014453E-4</v>
      </c>
      <c r="F1859" s="89">
        <f>LN('Historical Rates'!F1840/'Historical Rates'!F1839)</f>
        <v>-5.3908486348764233E-3</v>
      </c>
      <c r="G1859" s="89">
        <f>LN('Historical Rates'!G1840/'Historical Rates'!G1839)</f>
        <v>-2.4375030647039962E-3</v>
      </c>
      <c r="I1859" s="89">
        <f>LN('Historical Rates'!I1840/'Historical Rates'!I1839)</f>
        <v>0</v>
      </c>
      <c r="K1859" s="10">
        <f t="shared" si="237"/>
        <v>2.2854033339086001E-4</v>
      </c>
      <c r="L1859" s="7">
        <f t="shared" si="238"/>
        <v>474481.25042737892</v>
      </c>
      <c r="N1859" s="7">
        <f t="shared" si="239"/>
        <v>-28757.374901919702</v>
      </c>
      <c r="O1859" s="7">
        <f t="shared" si="240"/>
        <v>3381.517623198934</v>
      </c>
      <c r="P1859" s="7">
        <f t="shared" si="241"/>
        <v>-320552.61797243502</v>
      </c>
      <c r="R1859" s="7">
        <f t="shared" si="242"/>
        <v>0</v>
      </c>
      <c r="S1859" s="163">
        <f t="shared" si="243"/>
        <v>128552.77517622313</v>
      </c>
    </row>
    <row r="1860" spans="1:19" ht="15.75" thickBot="1" x14ac:dyDescent="0.3">
      <c r="A1860" s="8">
        <v>70</v>
      </c>
      <c r="B1860" s="173">
        <v>43188</v>
      </c>
      <c r="C1860" s="89">
        <f>LN('Historical Rates'!C1841/'Historical Rates'!C1840)</f>
        <v>-9.7125409060698433E-4</v>
      </c>
      <c r="E1860" s="89">
        <f>LN('Historical Rates'!E1841/'Historical Rates'!E1840)</f>
        <v>-7.8393967626253936E-3</v>
      </c>
      <c r="F1860" s="89">
        <f>LN('Historical Rates'!F1841/'Historical Rates'!F1840)</f>
        <v>-3.6101122240996741E-3</v>
      </c>
      <c r="G1860" s="89">
        <f>LN('Historical Rates'!G1841/'Historical Rates'!G1840)</f>
        <v>-8.9386404036226816E-3</v>
      </c>
      <c r="I1860" s="89">
        <f>LN('Historical Rates'!I1841/'Historical Rates'!I1840)</f>
        <v>-9.9834439841831497E-3</v>
      </c>
      <c r="K1860" s="10">
        <f t="shared" si="237"/>
        <v>-3.8268209762740519E-3</v>
      </c>
      <c r="L1860" s="7">
        <f t="shared" si="238"/>
        <v>-342003.54984294594</v>
      </c>
      <c r="N1860" s="7">
        <f t="shared" si="239"/>
        <v>-637320.20687203936</v>
      </c>
      <c r="O1860" s="7">
        <f t="shared" si="240"/>
        <v>2264.5150948110027</v>
      </c>
      <c r="P1860" s="7">
        <f t="shared" si="241"/>
        <v>-1175508.0943224942</v>
      </c>
      <c r="R1860" s="7">
        <f t="shared" si="242"/>
        <v>0</v>
      </c>
      <c r="S1860" s="163">
        <f t="shared" si="243"/>
        <v>-2152567.3359426684</v>
      </c>
    </row>
    <row r="1861" spans="1:19" ht="15.75" thickBot="1" x14ac:dyDescent="0.3">
      <c r="A1861" s="8">
        <v>71</v>
      </c>
      <c r="B1861" s="173">
        <v>43189</v>
      </c>
      <c r="C1861" s="89">
        <f>LN('Historical Rates'!C1842/'Historical Rates'!C1841)</f>
        <v>-2.2280460474620382E-3</v>
      </c>
      <c r="E1861" s="89">
        <f>LN('Historical Rates'!E1842/'Historical Rates'!E1841)</f>
        <v>-7.6438967209547853E-4</v>
      </c>
      <c r="F1861" s="89">
        <f>LN('Historical Rates'!F1842/'Historical Rates'!F1841)</f>
        <v>3.6101122240995722E-3</v>
      </c>
      <c r="G1861" s="89">
        <f>LN('Historical Rates'!G1842/'Historical Rates'!G1841)</f>
        <v>2.7888165612294695E-3</v>
      </c>
      <c r="I1861" s="89">
        <f>LN('Historical Rates'!I1842/'Historical Rates'!I1841)</f>
        <v>3.3389012655146303E-3</v>
      </c>
      <c r="K1861" s="10">
        <f t="shared" si="237"/>
        <v>-8.5726311177337184E-4</v>
      </c>
      <c r="L1861" s="7">
        <f t="shared" si="238"/>
        <v>-784552.32756790856</v>
      </c>
      <c r="N1861" s="7">
        <f t="shared" si="239"/>
        <v>-62142.662082533985</v>
      </c>
      <c r="O1861" s="7">
        <f t="shared" si="240"/>
        <v>-2264.5150948109385</v>
      </c>
      <c r="P1861" s="7">
        <f t="shared" si="241"/>
        <v>366753.3644129184</v>
      </c>
      <c r="R1861" s="7">
        <f t="shared" si="242"/>
        <v>0</v>
      </c>
      <c r="S1861" s="163">
        <f t="shared" si="243"/>
        <v>-482206.14033233508</v>
      </c>
    </row>
    <row r="1862" spans="1:19" ht="15.75" thickBot="1" x14ac:dyDescent="0.3">
      <c r="A1862" s="8">
        <v>72</v>
      </c>
      <c r="B1862" s="173">
        <v>43192</v>
      </c>
      <c r="C1862" s="89">
        <f>LN('Historical Rates'!C1843/'Historical Rates'!C1842)</f>
        <v>2.9174203109681245E-3</v>
      </c>
      <c r="E1862" s="89">
        <f>LN('Historical Rates'!E1843/'Historical Rates'!E1842)</f>
        <v>3.2319250434907501E-3</v>
      </c>
      <c r="F1862" s="89">
        <f>LN('Historical Rates'!F1843/'Historical Rates'!F1842)</f>
        <v>1.8001805041478473E-3</v>
      </c>
      <c r="G1862" s="89">
        <f>LN('Historical Rates'!G1843/'Historical Rates'!G1842)</f>
        <v>3.0199308334654252E-3</v>
      </c>
      <c r="I1862" s="89">
        <f>LN('Historical Rates'!I1843/'Historical Rates'!I1842)</f>
        <v>0</v>
      </c>
      <c r="K1862" s="10">
        <f t="shared" si="237"/>
        <v>2.9974716286985722E-3</v>
      </c>
      <c r="L1862" s="7">
        <f t="shared" si="238"/>
        <v>1027298.739211956</v>
      </c>
      <c r="N1862" s="7">
        <f t="shared" si="239"/>
        <v>262746.12698932178</v>
      </c>
      <c r="O1862" s="7">
        <f t="shared" si="240"/>
        <v>-1129.1992248368201</v>
      </c>
      <c r="P1862" s="7">
        <f t="shared" si="241"/>
        <v>397146.87902580207</v>
      </c>
      <c r="R1862" s="7">
        <f t="shared" si="242"/>
        <v>0</v>
      </c>
      <c r="S1862" s="163">
        <f t="shared" si="243"/>
        <v>1686062.5460022429</v>
      </c>
    </row>
    <row r="1863" spans="1:19" ht="15.75" thickBot="1" x14ac:dyDescent="0.3">
      <c r="A1863" s="8">
        <v>73</v>
      </c>
      <c r="B1863" s="173">
        <v>43193</v>
      </c>
      <c r="C1863" s="89">
        <f>LN('Historical Rates'!C1844/'Historical Rates'!C1843)</f>
        <v>3.5334068437553692E-3</v>
      </c>
      <c r="E1863" s="89">
        <f>LN('Historical Rates'!E1844/'Historical Rates'!E1843)</f>
        <v>1.6754674918652405E-3</v>
      </c>
      <c r="F1863" s="89">
        <f>LN('Historical Rates'!F1844/'Historical Rates'!F1843)</f>
        <v>0</v>
      </c>
      <c r="G1863" s="89">
        <f>LN('Historical Rates'!G1844/'Historical Rates'!G1843)</f>
        <v>1.2233147383461987E-3</v>
      </c>
      <c r="I1863" s="89">
        <f>LN('Historical Rates'!I1844/'Historical Rates'!I1843)</f>
        <v>6.6445427186685108E-3</v>
      </c>
      <c r="K1863" s="10">
        <f t="shared" si="237"/>
        <v>2.7400967713434058E-3</v>
      </c>
      <c r="L1863" s="7">
        <f t="shared" si="238"/>
        <v>1244203.4430439142</v>
      </c>
      <c r="N1863" s="7">
        <f t="shared" si="239"/>
        <v>136210.64488198265</v>
      </c>
      <c r="O1863" s="7">
        <f t="shared" si="240"/>
        <v>0</v>
      </c>
      <c r="P1863" s="7">
        <f t="shared" si="241"/>
        <v>160876.40982258966</v>
      </c>
      <c r="R1863" s="7">
        <f t="shared" si="242"/>
        <v>0</v>
      </c>
      <c r="S1863" s="163">
        <f t="shared" si="243"/>
        <v>1541290.4977484865</v>
      </c>
    </row>
    <row r="1864" spans="1:19" ht="15.75" thickBot="1" x14ac:dyDescent="0.3">
      <c r="A1864" s="8">
        <v>74</v>
      </c>
      <c r="B1864" s="173">
        <v>43194</v>
      </c>
      <c r="C1864" s="89">
        <f>LN('Historical Rates'!C1845/'Historical Rates'!C1844)</f>
        <v>-1.5306523878743392E-3</v>
      </c>
      <c r="E1864" s="89">
        <f>LN('Historical Rates'!E1845/'Historical Rates'!E1844)</f>
        <v>-4.0665960222642161E-3</v>
      </c>
      <c r="F1864" s="89">
        <f>LN('Historical Rates'!F1845/'Historical Rates'!F1844)</f>
        <v>-5.4102927282474317E-3</v>
      </c>
      <c r="G1864" s="89">
        <f>LN('Historical Rates'!G1845/'Historical Rates'!G1844)</f>
        <v>-5.0820712650950081E-3</v>
      </c>
      <c r="I1864" s="89">
        <f>LN('Historical Rates'!I1845/'Historical Rates'!I1844)</f>
        <v>-3.3167526259940379E-3</v>
      </c>
      <c r="K1864" s="10">
        <f t="shared" si="237"/>
        <v>-2.728072495169799E-3</v>
      </c>
      <c r="L1864" s="7">
        <f t="shared" si="238"/>
        <v>-538982.0802725805</v>
      </c>
      <c r="N1864" s="7">
        <f t="shared" si="239"/>
        <v>-330602.45534842415</v>
      </c>
      <c r="O1864" s="7">
        <f t="shared" si="240"/>
        <v>3393.7143196477664</v>
      </c>
      <c r="P1864" s="7">
        <f t="shared" si="241"/>
        <v>-668336.0822549446</v>
      </c>
      <c r="R1864" s="7">
        <f t="shared" si="242"/>
        <v>0</v>
      </c>
      <c r="S1864" s="163">
        <f t="shared" si="243"/>
        <v>-1534526.9035563015</v>
      </c>
    </row>
    <row r="1865" spans="1:19" ht="15.75" thickBot="1" x14ac:dyDescent="0.3">
      <c r="A1865" s="8">
        <v>75</v>
      </c>
      <c r="B1865" s="173">
        <v>43195</v>
      </c>
      <c r="C1865" s="89">
        <f>LN('Historical Rates'!C1846/'Historical Rates'!C1845)</f>
        <v>-6.254300035003741E-4</v>
      </c>
      <c r="E1865" s="89">
        <f>LN('Historical Rates'!E1846/'Historical Rates'!E1845)</f>
        <v>-6.1141825459604343E-4</v>
      </c>
      <c r="F1865" s="89">
        <f>LN('Historical Rates'!F1846/'Historical Rates'!F1845)</f>
        <v>5.4102927282474794E-3</v>
      </c>
      <c r="G1865" s="89">
        <f>LN('Historical Rates'!G1846/'Historical Rates'!G1845)</f>
        <v>-1.9800204470838681E-3</v>
      </c>
      <c r="I1865" s="89">
        <f>LN('Historical Rates'!I1846/'Historical Rates'!I1845)</f>
        <v>-6.6666913581891222E-3</v>
      </c>
      <c r="K1865" s="10">
        <f t="shared" si="237"/>
        <v>-9.4884405625722166E-4</v>
      </c>
      <c r="L1865" s="7">
        <f t="shared" si="238"/>
        <v>-220229.99279389175</v>
      </c>
      <c r="N1865" s="7">
        <f t="shared" si="239"/>
        <v>-49706.529762883496</v>
      </c>
      <c r="O1865" s="7">
        <f t="shared" si="240"/>
        <v>-3393.7143196477964</v>
      </c>
      <c r="P1865" s="7">
        <f t="shared" si="241"/>
        <v>-260389.71894739402</v>
      </c>
      <c r="R1865" s="7">
        <f t="shared" si="242"/>
        <v>0</v>
      </c>
      <c r="S1865" s="163">
        <f t="shared" si="243"/>
        <v>-533719.95582381706</v>
      </c>
    </row>
    <row r="1866" spans="1:19" ht="15.75" thickBot="1" x14ac:dyDescent="0.3">
      <c r="A1866" s="8">
        <v>76</v>
      </c>
      <c r="B1866" s="173">
        <v>43196</v>
      </c>
      <c r="C1866" s="89">
        <f>LN('Historical Rates'!C1847/'Historical Rates'!C1846)</f>
        <v>-6.2564519681286196E-5</v>
      </c>
      <c r="E1866" s="89">
        <f>LN('Historical Rates'!E1847/'Historical Rates'!E1846)</f>
        <v>-2.8326823499207152E-3</v>
      </c>
      <c r="F1866" s="89">
        <f>LN('Historical Rates'!F1847/'Historical Rates'!F1846)</f>
        <v>-7.2202479734870201E-3</v>
      </c>
      <c r="G1866" s="89">
        <f>LN('Historical Rates'!G1847/'Historical Rates'!G1846)</f>
        <v>-2.6762506388571909E-3</v>
      </c>
      <c r="I1866" s="89">
        <f>LN('Historical Rates'!I1847/'Historical Rates'!I1846)</f>
        <v>-3.3500868852820854E-3</v>
      </c>
      <c r="K1866" s="10">
        <f t="shared" si="237"/>
        <v>-1.0662147318348839E-3</v>
      </c>
      <c r="L1866" s="7">
        <f t="shared" si="238"/>
        <v>-22030.576789485152</v>
      </c>
      <c r="N1866" s="7">
        <f t="shared" si="239"/>
        <v>-230288.85460437468</v>
      </c>
      <c r="O1866" s="7">
        <f t="shared" si="240"/>
        <v>4529.0449463292034</v>
      </c>
      <c r="P1866" s="7">
        <f t="shared" si="241"/>
        <v>-351949.97744146542</v>
      </c>
      <c r="R1866" s="7">
        <f t="shared" si="242"/>
        <v>0</v>
      </c>
      <c r="S1866" s="163">
        <f t="shared" si="243"/>
        <v>-599740.36388899607</v>
      </c>
    </row>
    <row r="1867" spans="1:19" ht="15.75" thickBot="1" x14ac:dyDescent="0.3">
      <c r="A1867" s="8">
        <v>77</v>
      </c>
      <c r="B1867" s="173">
        <v>43199</v>
      </c>
      <c r="C1867" s="89">
        <f>LN('Historical Rates'!C1848/'Historical Rates'!C1847)</f>
        <v>1.9689044566628547E-3</v>
      </c>
      <c r="E1867" s="89">
        <f>LN('Historical Rates'!E1848/'Historical Rates'!E1847)</f>
        <v>4.0042391261386956E-3</v>
      </c>
      <c r="F1867" s="89">
        <f>LN('Historical Rates'!F1848/'Historical Rates'!F1847)</f>
        <v>-2.3832475368098148E-2</v>
      </c>
      <c r="G1867" s="89">
        <f>LN('Historical Rates'!G1848/'Historical Rates'!G1847)</f>
        <v>4.2665769908700772E-3</v>
      </c>
      <c r="I1867" s="89">
        <f>LN('Historical Rates'!I1848/'Historical Rates'!I1847)</f>
        <v>3.3500868852820269E-3</v>
      </c>
      <c r="K1867" s="10">
        <f t="shared" si="237"/>
        <v>2.8353605627350204E-3</v>
      </c>
      <c r="L1867" s="7">
        <f t="shared" si="238"/>
        <v>693301.90728923434</v>
      </c>
      <c r="N1867" s="7">
        <f t="shared" si="239"/>
        <v>325533.02065313188</v>
      </c>
      <c r="O1867" s="7">
        <f t="shared" si="240"/>
        <v>14949.396824146925</v>
      </c>
      <c r="P1867" s="7">
        <f t="shared" si="241"/>
        <v>561091.57112811366</v>
      </c>
      <c r="R1867" s="7">
        <f t="shared" si="242"/>
        <v>0</v>
      </c>
      <c r="S1867" s="163">
        <f t="shared" si="243"/>
        <v>1594875.8958946269</v>
      </c>
    </row>
    <row r="1868" spans="1:19" ht="15.75" thickBot="1" x14ac:dyDescent="0.3">
      <c r="A1868" s="8">
        <v>78</v>
      </c>
      <c r="B1868" s="173">
        <v>43200</v>
      </c>
      <c r="C1868" s="89">
        <f>LN('Historical Rates'!C1849/'Historical Rates'!C1848)</f>
        <v>1.5736160915123164E-2</v>
      </c>
      <c r="E1868" s="89">
        <f>LN('Historical Rates'!E1849/'Historical Rates'!E1848)</f>
        <v>2.0133470822935467E-2</v>
      </c>
      <c r="F1868" s="89">
        <f>LN('Historical Rates'!F1849/'Historical Rates'!F1848)</f>
        <v>-3.3965529155630149E-2</v>
      </c>
      <c r="G1868" s="89">
        <f>LN('Historical Rates'!G1849/'Historical Rates'!G1848)</f>
        <v>2.0124150578675105E-2</v>
      </c>
      <c r="I1868" s="89">
        <f>LN('Historical Rates'!I1849/'Historical Rates'!I1848)</f>
        <v>1.6584128015535261E-2</v>
      </c>
      <c r="K1868" s="10">
        <f t="shared" si="237"/>
        <v>1.7503632490051151E-2</v>
      </c>
      <c r="L1868" s="7">
        <f t="shared" si="238"/>
        <v>5541107.0552182468</v>
      </c>
      <c r="N1868" s="7">
        <f t="shared" si="239"/>
        <v>1636792.7505723252</v>
      </c>
      <c r="O1868" s="7">
        <f t="shared" si="240"/>
        <v>21305.557473452125</v>
      </c>
      <c r="P1868" s="7">
        <f t="shared" si="241"/>
        <v>2646498.8889149036</v>
      </c>
      <c r="R1868" s="7">
        <f t="shared" si="242"/>
        <v>0</v>
      </c>
      <c r="S1868" s="163">
        <f t="shared" si="243"/>
        <v>9845704.252178926</v>
      </c>
    </row>
    <row r="1869" spans="1:19" ht="15.75" thickBot="1" x14ac:dyDescent="0.3">
      <c r="A1869" s="8">
        <v>79</v>
      </c>
      <c r="B1869" s="173">
        <v>43201</v>
      </c>
      <c r="C1869" s="89">
        <f>LN('Historical Rates'!C1850/'Historical Rates'!C1849)</f>
        <v>1.67927755677162E-2</v>
      </c>
      <c r="E1869" s="89">
        <f>LN('Historical Rates'!E1850/'Historical Rates'!E1849)</f>
        <v>2.1397921517555072E-2</v>
      </c>
      <c r="F1869" s="89">
        <f>LN('Historical Rates'!F1850/'Historical Rates'!F1849)</f>
        <v>-1.1583141089630647E-2</v>
      </c>
      <c r="G1869" s="89">
        <f>LN('Historical Rates'!G1850/'Historical Rates'!G1849)</f>
        <v>1.5222503207200935E-2</v>
      </c>
      <c r="I1869" s="89">
        <f>LN('Historical Rates'!I1850/'Historical Rates'!I1849)</f>
        <v>1.6313575491523787E-2</v>
      </c>
      <c r="K1869" s="10">
        <f t="shared" si="237"/>
        <v>1.7176889593652152E-2</v>
      </c>
      <c r="L1869" s="7">
        <f t="shared" si="238"/>
        <v>5913168.254751578</v>
      </c>
      <c r="N1869" s="7">
        <f t="shared" si="239"/>
        <v>1739588.9226089835</v>
      </c>
      <c r="O1869" s="7">
        <f t="shared" si="240"/>
        <v>7265.7569112926158</v>
      </c>
      <c r="P1869" s="7">
        <f t="shared" si="241"/>
        <v>2001890.1004970081</v>
      </c>
      <c r="R1869" s="7">
        <f t="shared" si="242"/>
        <v>0</v>
      </c>
      <c r="S1869" s="163">
        <f t="shared" si="243"/>
        <v>9661913.0347688626</v>
      </c>
    </row>
    <row r="1870" spans="1:19" ht="15.75" thickBot="1" x14ac:dyDescent="0.3">
      <c r="A1870" s="8">
        <v>80</v>
      </c>
      <c r="B1870" s="173">
        <v>43202</v>
      </c>
      <c r="C1870" s="89">
        <f>LN('Historical Rates'!C1851/'Historical Rates'!C1850)</f>
        <v>-3.8456344991102979E-3</v>
      </c>
      <c r="E1870" s="89">
        <f>LN('Historical Rates'!E1851/'Historical Rates'!E1850)</f>
        <v>-7.0818875443489637E-3</v>
      </c>
      <c r="F1870" s="89">
        <f>LN('Historical Rates'!F1851/'Historical Rates'!F1850)</f>
        <v>3.2476588677908182E-2</v>
      </c>
      <c r="G1870" s="89">
        <f>LN('Historical Rates'!G1851/'Historical Rates'!G1850)</f>
        <v>-8.8370099225878879E-3</v>
      </c>
      <c r="I1870" s="89">
        <f>LN('Historical Rates'!I1851/'Historical Rates'!I1850)</f>
        <v>-3.2414939241709557E-3</v>
      </c>
      <c r="K1870" s="10">
        <f t="shared" si="237"/>
        <v>-5.5332022783038896E-3</v>
      </c>
      <c r="L1870" s="7">
        <f t="shared" si="238"/>
        <v>-1354146.832238591</v>
      </c>
      <c r="N1870" s="7">
        <f t="shared" si="239"/>
        <v>-575736.90571791702</v>
      </c>
      <c r="O1870" s="7">
        <f t="shared" si="240"/>
        <v>-20371.589779991464</v>
      </c>
      <c r="P1870" s="7">
        <f t="shared" si="241"/>
        <v>-1162142.8119426514</v>
      </c>
      <c r="R1870" s="7">
        <f t="shared" si="242"/>
        <v>0</v>
      </c>
      <c r="S1870" s="163">
        <f t="shared" si="243"/>
        <v>-3112398.1396791507</v>
      </c>
    </row>
    <row r="1871" spans="1:19" ht="15.75" thickBot="1" x14ac:dyDescent="0.3">
      <c r="A1871" s="8">
        <v>81</v>
      </c>
      <c r="B1871" s="173">
        <v>43203</v>
      </c>
      <c r="C1871" s="89">
        <f>LN('Historical Rates'!C1852/'Historical Rates'!C1851)</f>
        <v>-7.0635093499885754E-3</v>
      </c>
      <c r="E1871" s="89">
        <f>LN('Historical Rates'!E1852/'Historical Rates'!E1851)</f>
        <v>-7.2314747170873417E-3</v>
      </c>
      <c r="F1871" s="89">
        <f>LN('Historical Rates'!F1852/'Historical Rates'!F1851)</f>
        <v>0</v>
      </c>
      <c r="G1871" s="89">
        <f>LN('Historical Rates'!G1852/'Historical Rates'!G1851)</f>
        <v>-6.0329357700172996E-3</v>
      </c>
      <c r="I1871" s="89">
        <f>LN('Historical Rates'!I1852/'Historical Rates'!I1851)</f>
        <v>-1.3072081567352775E-2</v>
      </c>
      <c r="K1871" s="10">
        <f t="shared" si="237"/>
        <v>-6.8774385320804895E-3</v>
      </c>
      <c r="L1871" s="7">
        <f t="shared" si="238"/>
        <v>-2487243.3438454964</v>
      </c>
      <c r="N1871" s="7">
        <f t="shared" si="239"/>
        <v>-587897.90875957184</v>
      </c>
      <c r="O1871" s="7">
        <f t="shared" si="240"/>
        <v>0</v>
      </c>
      <c r="P1871" s="7">
        <f t="shared" si="241"/>
        <v>-793382.94303783285</v>
      </c>
      <c r="R1871" s="7">
        <f t="shared" si="242"/>
        <v>0</v>
      </c>
      <c r="S1871" s="163">
        <f t="shared" si="243"/>
        <v>-3868524.1956429016</v>
      </c>
    </row>
    <row r="1872" spans="1:19" ht="15.75" thickBot="1" x14ac:dyDescent="0.3">
      <c r="A1872" s="8">
        <v>82</v>
      </c>
      <c r="B1872" s="173">
        <v>43206</v>
      </c>
      <c r="C1872" s="89">
        <f>LN('Historical Rates'!C1853/'Historical Rates'!C1852)</f>
        <v>8.3066306537480806E-3</v>
      </c>
      <c r="E1872" s="89">
        <f>LN('Historical Rates'!E1853/'Historical Rates'!E1852)</f>
        <v>1.049684386741761E-2</v>
      </c>
      <c r="F1872" s="89">
        <f>LN('Historical Rates'!F1853/'Historical Rates'!F1852)</f>
        <v>3.7523496185503718E-3</v>
      </c>
      <c r="G1872" s="89">
        <f>LN('Historical Rates'!G1853/'Historical Rates'!G1852)</f>
        <v>9.7633046807387349E-3</v>
      </c>
      <c r="I1872" s="89">
        <f>LN('Historical Rates'!I1853/'Historical Rates'!I1852)</f>
        <v>1.3072081567352701E-2</v>
      </c>
      <c r="K1872" s="10">
        <f t="shared" si="237"/>
        <v>8.9955410350381574E-3</v>
      </c>
      <c r="L1872" s="7">
        <f t="shared" si="238"/>
        <v>2924978.3329516361</v>
      </c>
      <c r="N1872" s="7">
        <f t="shared" si="239"/>
        <v>853362.94458014844</v>
      </c>
      <c r="O1872" s="7">
        <f t="shared" si="240"/>
        <v>-2353.7363452280915</v>
      </c>
      <c r="P1872" s="7">
        <f t="shared" si="241"/>
        <v>1283958.5397007028</v>
      </c>
      <c r="R1872" s="7">
        <f t="shared" si="242"/>
        <v>0</v>
      </c>
      <c r="S1872" s="163">
        <f t="shared" si="243"/>
        <v>5059946.080887259</v>
      </c>
    </row>
    <row r="1873" spans="1:19" ht="15.75" thickBot="1" x14ac:dyDescent="0.3">
      <c r="A1873" s="8">
        <v>83</v>
      </c>
      <c r="B1873" s="173">
        <v>43207</v>
      </c>
      <c r="C1873" s="89">
        <f>LN('Historical Rates'!C1854/'Historical Rates'!C1853)</f>
        <v>-5.7738635501096841E-3</v>
      </c>
      <c r="E1873" s="89">
        <f>LN('Historical Rates'!E1854/'Historical Rates'!E1853)</f>
        <v>-4.9636429805218554E-3</v>
      </c>
      <c r="F1873" s="89">
        <f>LN('Historical Rates'!F1854/'Historical Rates'!F1853)</f>
        <v>0</v>
      </c>
      <c r="G1873" s="89">
        <f>LN('Historical Rates'!G1854/'Historical Rates'!G1853)</f>
        <v>-7.8557752326176948E-3</v>
      </c>
      <c r="I1873" s="89">
        <f>LN('Historical Rates'!I1854/'Historical Rates'!I1853)</f>
        <v>-3.2520353863773432E-3</v>
      </c>
      <c r="K1873" s="10">
        <f t="shared" si="237"/>
        <v>-6.168513842413308E-3</v>
      </c>
      <c r="L1873" s="7">
        <f t="shared" si="238"/>
        <v>-2033125.8828595828</v>
      </c>
      <c r="N1873" s="7">
        <f t="shared" si="239"/>
        <v>-403529.76982449734</v>
      </c>
      <c r="O1873" s="7">
        <f t="shared" si="240"/>
        <v>0</v>
      </c>
      <c r="P1873" s="7">
        <f t="shared" si="241"/>
        <v>-1033102.0106120026</v>
      </c>
      <c r="R1873" s="7">
        <f t="shared" si="242"/>
        <v>0</v>
      </c>
      <c r="S1873" s="163">
        <f t="shared" si="243"/>
        <v>-3469757.6632960825</v>
      </c>
    </row>
    <row r="1874" spans="1:19" ht="15.75" thickBot="1" x14ac:dyDescent="0.3">
      <c r="A1874" s="8">
        <v>84</v>
      </c>
      <c r="B1874" s="173">
        <v>43208</v>
      </c>
      <c r="C1874" s="89">
        <f>LN('Historical Rates'!C1855/'Historical Rates'!C1854)</f>
        <v>-7.6220677785735413E-4</v>
      </c>
      <c r="E1874" s="89">
        <f>LN('Historical Rates'!E1855/'Historical Rates'!E1854)</f>
        <v>-1.2571021756812202E-3</v>
      </c>
      <c r="F1874" s="89">
        <f>LN('Historical Rates'!F1855/'Historical Rates'!F1854)</f>
        <v>-3.7523496185503527E-3</v>
      </c>
      <c r="G1874" s="89">
        <f>LN('Historical Rates'!G1855/'Historical Rates'!G1854)</f>
        <v>-6.9727698328814905E-3</v>
      </c>
      <c r="I1874" s="89">
        <f>LN('Historical Rates'!I1855/'Historical Rates'!I1854)</f>
        <v>-3.2626456348162714E-3</v>
      </c>
      <c r="K1874" s="10">
        <f t="shared" si="237"/>
        <v>-2.2848505999738125E-3</v>
      </c>
      <c r="L1874" s="7">
        <f t="shared" si="238"/>
        <v>-268392.61349072796</v>
      </c>
      <c r="N1874" s="7">
        <f t="shared" si="239"/>
        <v>-102198.75877236937</v>
      </c>
      <c r="O1874" s="7">
        <f t="shared" si="240"/>
        <v>2353.7363452280797</v>
      </c>
      <c r="P1874" s="7">
        <f t="shared" si="241"/>
        <v>-916979.20581724867</v>
      </c>
      <c r="R1874" s="7">
        <f t="shared" si="242"/>
        <v>0</v>
      </c>
      <c r="S1874" s="163">
        <f t="shared" si="243"/>
        <v>-1285216.8417351178</v>
      </c>
    </row>
    <row r="1875" spans="1:19" ht="15.75" thickBot="1" x14ac:dyDescent="0.3">
      <c r="A1875" s="8">
        <v>85</v>
      </c>
      <c r="B1875" s="173">
        <v>43209</v>
      </c>
      <c r="C1875" s="89">
        <f>LN('Historical Rates'!C1856/'Historical Rates'!C1855)</f>
        <v>-6.3641863369100536E-3</v>
      </c>
      <c r="E1875" s="89">
        <f>LN('Historical Rates'!E1856/'Historical Rates'!E1855)</f>
        <v>-6.185229645010921E-3</v>
      </c>
      <c r="F1875" s="89">
        <f>LN('Historical Rates'!F1856/'Historical Rates'!F1855)</f>
        <v>1.8779348242001143E-3</v>
      </c>
      <c r="G1875" s="89">
        <f>LN('Historical Rates'!G1856/'Historical Rates'!G1855)</f>
        <v>-6.9919995693524042E-3</v>
      </c>
      <c r="I1875" s="89">
        <f>LN('Historical Rates'!I1856/'Historical Rates'!I1855)</f>
        <v>-9.8522964430117071E-3</v>
      </c>
      <c r="K1875" s="10">
        <f t="shared" si="237"/>
        <v>-6.5147628977381862E-3</v>
      </c>
      <c r="L1875" s="7">
        <f t="shared" si="238"/>
        <v>-2240993.7215553606</v>
      </c>
      <c r="N1875" s="7">
        <f t="shared" si="239"/>
        <v>-502841.22060295806</v>
      </c>
      <c r="O1875" s="7">
        <f t="shared" si="240"/>
        <v>-1177.9721771760057</v>
      </c>
      <c r="P1875" s="7">
        <f t="shared" si="241"/>
        <v>-919508.0815581372</v>
      </c>
      <c r="R1875" s="7">
        <f t="shared" si="242"/>
        <v>0</v>
      </c>
      <c r="S1875" s="163">
        <f t="shared" si="243"/>
        <v>-3664520.9958936316</v>
      </c>
    </row>
    <row r="1876" spans="1:19" ht="15.75" thickBot="1" x14ac:dyDescent="0.3">
      <c r="A1876" s="8">
        <v>86</v>
      </c>
      <c r="B1876" s="173">
        <v>43210</v>
      </c>
      <c r="C1876" s="89">
        <f>LN('Historical Rates'!C1857/'Historical Rates'!C1856)</f>
        <v>1.1657158200859199E-3</v>
      </c>
      <c r="E1876" s="89">
        <f>LN('Historical Rates'!E1857/'Historical Rates'!E1856)</f>
        <v>-4.2029930435377198E-3</v>
      </c>
      <c r="F1876" s="89">
        <f>LN('Historical Rates'!F1857/'Historical Rates'!F1856)</f>
        <v>-3.7594029239058128E-3</v>
      </c>
      <c r="G1876" s="89">
        <f>LN('Historical Rates'!G1857/'Historical Rates'!G1856)</f>
        <v>-4.1710175173383006E-3</v>
      </c>
      <c r="I1876" s="89">
        <f>LN('Historical Rates'!I1857/'Historical Rates'!I1856)</f>
        <v>0</v>
      </c>
      <c r="K1876" s="10">
        <f t="shared" si="237"/>
        <v>-8.4868167893758205E-4</v>
      </c>
      <c r="L1876" s="7">
        <f t="shared" si="238"/>
        <v>410478.5271260083</v>
      </c>
      <c r="N1876" s="7">
        <f t="shared" si="239"/>
        <v>-341691.13735380425</v>
      </c>
      <c r="O1876" s="7">
        <f t="shared" si="240"/>
        <v>2358.1606720783993</v>
      </c>
      <c r="P1876" s="7">
        <f t="shared" si="241"/>
        <v>-548524.6784516531</v>
      </c>
      <c r="R1876" s="7">
        <f t="shared" si="242"/>
        <v>0</v>
      </c>
      <c r="S1876" s="163">
        <f t="shared" si="243"/>
        <v>-477379.12800737063</v>
      </c>
    </row>
    <row r="1877" spans="1:19" ht="15.75" thickBot="1" x14ac:dyDescent="0.3">
      <c r="A1877" s="8">
        <v>87</v>
      </c>
      <c r="B1877" s="173">
        <v>43213</v>
      </c>
      <c r="C1877" s="89">
        <f>LN('Historical Rates'!C1858/'Historical Rates'!C1857)</f>
        <v>1.0724847432875516E-3</v>
      </c>
      <c r="E1877" s="89">
        <f>LN('Historical Rates'!E1858/'Historical Rates'!E1857)</f>
        <v>-4.7965317171881064E-3</v>
      </c>
      <c r="F1877" s="89">
        <f>LN('Historical Rates'!F1858/'Historical Rates'!F1857)</f>
        <v>-9.46080850422896E-3</v>
      </c>
      <c r="G1877" s="89">
        <f>LN('Historical Rates'!G1858/'Historical Rates'!G1857)</f>
        <v>-2.0023018210412421E-3</v>
      </c>
      <c r="I1877" s="89">
        <f>LN('Historical Rates'!I1858/'Historical Rates'!I1857)</f>
        <v>-3.3057881344994329E-3</v>
      </c>
      <c r="K1877" s="10">
        <f t="shared" si="237"/>
        <v>-4.7943557455473284E-4</v>
      </c>
      <c r="L1877" s="7">
        <f t="shared" si="238"/>
        <v>377649.46670908324</v>
      </c>
      <c r="N1877" s="7">
        <f t="shared" si="239"/>
        <v>-389944.10907234979</v>
      </c>
      <c r="O1877" s="7">
        <f t="shared" si="240"/>
        <v>5934.4813504476997</v>
      </c>
      <c r="P1877" s="7">
        <f t="shared" si="241"/>
        <v>-263319.91126488609</v>
      </c>
      <c r="R1877" s="7">
        <f t="shared" si="242"/>
        <v>0</v>
      </c>
      <c r="S1877" s="163">
        <f t="shared" si="243"/>
        <v>-269680.07227770495</v>
      </c>
    </row>
    <row r="1878" spans="1:19" ht="15.75" thickBot="1" x14ac:dyDescent="0.3">
      <c r="A1878" s="8">
        <v>88</v>
      </c>
      <c r="B1878" s="173">
        <v>43214</v>
      </c>
      <c r="C1878" s="89">
        <f>LN('Historical Rates'!C1859/'Historical Rates'!C1858)</f>
        <v>-2.2075064152103467E-3</v>
      </c>
      <c r="E1878" s="89">
        <f>LN('Historical Rates'!E1859/'Historical Rates'!E1858)</f>
        <v>-3.7633643694201992E-3</v>
      </c>
      <c r="F1878" s="89">
        <f>LN('Historical Rates'!F1859/'Historical Rates'!F1858)</f>
        <v>5.6872191205895144E-3</v>
      </c>
      <c r="G1878" s="89">
        <f>LN('Historical Rates'!G1859/'Historical Rates'!G1858)</f>
        <v>-2.6359948165417513E-3</v>
      </c>
      <c r="I1878" s="89">
        <f>LN('Historical Rates'!I1859/'Historical Rates'!I1858)</f>
        <v>-9.9834439841831497E-3</v>
      </c>
      <c r="K1878" s="10">
        <f t="shared" si="237"/>
        <v>-2.5484564810580312E-3</v>
      </c>
      <c r="L1878" s="7">
        <f t="shared" si="238"/>
        <v>-777319.79469058791</v>
      </c>
      <c r="N1878" s="7">
        <f t="shared" si="239"/>
        <v>-305950.60195046215</v>
      </c>
      <c r="O1878" s="7">
        <f t="shared" si="240"/>
        <v>-3567.4219377721847</v>
      </c>
      <c r="P1878" s="7">
        <f t="shared" si="241"/>
        <v>-346655.99056665739</v>
      </c>
      <c r="R1878" s="7">
        <f t="shared" si="242"/>
        <v>0</v>
      </c>
      <c r="S1878" s="163">
        <f t="shared" si="243"/>
        <v>-1433493.8091454795</v>
      </c>
    </row>
    <row r="1879" spans="1:19" ht="15.75" thickBot="1" x14ac:dyDescent="0.3">
      <c r="A1879" s="8">
        <v>89</v>
      </c>
      <c r="B1879" s="173">
        <v>43215</v>
      </c>
      <c r="C1879" s="89">
        <f>LN('Historical Rates'!C1860/'Historical Rates'!C1859)</f>
        <v>1.4722122644348524E-3</v>
      </c>
      <c r="E1879" s="89">
        <f>LN('Historical Rates'!E1860/'Historical Rates'!E1859)</f>
        <v>9.798380282713137E-4</v>
      </c>
      <c r="F1879" s="89">
        <f>LN('Historical Rates'!F1860/'Historical Rates'!F1859)</f>
        <v>0</v>
      </c>
      <c r="G1879" s="89">
        <f>LN('Historical Rates'!G1860/'Historical Rates'!G1859)</f>
        <v>-3.5154701709852088E-3</v>
      </c>
      <c r="I1879" s="89">
        <f>LN('Historical Rates'!I1860/'Historical Rates'!I1859)</f>
        <v>0</v>
      </c>
      <c r="K1879" s="10">
        <f t="shared" si="237"/>
        <v>2.4133059745462158E-4</v>
      </c>
      <c r="L1879" s="7">
        <f t="shared" si="238"/>
        <v>518403.80949580186</v>
      </c>
      <c r="N1879" s="7">
        <f t="shared" si="239"/>
        <v>79657.988208499766</v>
      </c>
      <c r="O1879" s="7">
        <f t="shared" si="240"/>
        <v>0</v>
      </c>
      <c r="P1879" s="7">
        <f t="shared" si="241"/>
        <v>-462314.56404349557</v>
      </c>
      <c r="R1879" s="7">
        <f t="shared" si="242"/>
        <v>0</v>
      </c>
      <c r="S1879" s="163">
        <f t="shared" si="243"/>
        <v>135747.23366080609</v>
      </c>
    </row>
    <row r="1880" spans="1:19" ht="15.75" thickBot="1" x14ac:dyDescent="0.3">
      <c r="A1880" s="8">
        <v>90</v>
      </c>
      <c r="B1880" s="173">
        <v>43216</v>
      </c>
      <c r="C1880" s="89">
        <f>LN('Historical Rates'!C1861/'Historical Rates'!C1860)</f>
        <v>5.0137677637025367E-3</v>
      </c>
      <c r="E1880" s="89">
        <f>LN('Historical Rates'!E1861/'Historical Rates'!E1860)</f>
        <v>2.7334411963922996E-3</v>
      </c>
      <c r="F1880" s="89">
        <f>LN('Historical Rates'!F1861/'Historical Rates'!F1860)</f>
        <v>-1.1406967793376365E-2</v>
      </c>
      <c r="G1880" s="89">
        <f>LN('Historical Rates'!G1861/'Historical Rates'!G1860)</f>
        <v>3.1854817175866338E-3</v>
      </c>
      <c r="I1880" s="89">
        <f>LN('Historical Rates'!I1861/'Historical Rates'!I1860)</f>
        <v>3.3389012655146303E-3</v>
      </c>
      <c r="K1880" s="10">
        <f t="shared" si="237"/>
        <v>4.291187126112584E-3</v>
      </c>
      <c r="L1880" s="7">
        <f t="shared" si="238"/>
        <v>1765476.6037616166</v>
      </c>
      <c r="N1880" s="7">
        <f t="shared" si="239"/>
        <v>222220.83682034203</v>
      </c>
      <c r="O1880" s="7">
        <f t="shared" si="240"/>
        <v>7155.2486877511928</v>
      </c>
      <c r="P1880" s="7">
        <f t="shared" si="241"/>
        <v>418918.24419089529</v>
      </c>
      <c r="R1880" s="7">
        <f t="shared" si="242"/>
        <v>0</v>
      </c>
      <c r="S1880" s="163">
        <f t="shared" si="243"/>
        <v>2413770.9334606053</v>
      </c>
    </row>
    <row r="1881" spans="1:19" ht="15.75" thickBot="1" x14ac:dyDescent="0.3">
      <c r="A1881" s="8">
        <v>91</v>
      </c>
      <c r="B1881" s="173">
        <v>43217</v>
      </c>
      <c r="C1881" s="89">
        <f>LN('Historical Rates'!C1862/'Historical Rates'!C1861)</f>
        <v>-2.0452714060728884E-3</v>
      </c>
      <c r="E1881" s="89">
        <f>LN('Historical Rates'!E1862/'Historical Rates'!E1861)</f>
        <v>-6.0788933739578032E-3</v>
      </c>
      <c r="F1881" s="89">
        <f>LN('Historical Rates'!F1862/'Historical Rates'!F1861)</f>
        <v>9.5148196413384883E-3</v>
      </c>
      <c r="G1881" s="89">
        <f>LN('Historical Rates'!G1862/'Historical Rates'!G1861)</f>
        <v>-5.8981242876095293E-3</v>
      </c>
      <c r="I1881" s="89">
        <f>LN('Historical Rates'!I1862/'Historical Rates'!I1861)</f>
        <v>0</v>
      </c>
      <c r="K1881" s="10">
        <f t="shared" si="237"/>
        <v>-3.5484969727178463E-3</v>
      </c>
      <c r="L1881" s="7">
        <f t="shared" si="238"/>
        <v>-720192.67463991384</v>
      </c>
      <c r="N1881" s="7">
        <f t="shared" si="239"/>
        <v>-494196.39035419817</v>
      </c>
      <c r="O1881" s="7">
        <f t="shared" si="240"/>
        <v>-5968.3609164223935</v>
      </c>
      <c r="P1881" s="7">
        <f t="shared" si="241"/>
        <v>-775654.07358765078</v>
      </c>
      <c r="R1881" s="7">
        <f t="shared" si="242"/>
        <v>0</v>
      </c>
      <c r="S1881" s="163">
        <f t="shared" si="243"/>
        <v>-1996011.4994981852</v>
      </c>
    </row>
    <row r="1882" spans="1:19" ht="15.75" thickBot="1" x14ac:dyDescent="0.3">
      <c r="A1882" s="8">
        <v>92</v>
      </c>
      <c r="B1882" s="173">
        <v>43220</v>
      </c>
      <c r="C1882" s="89">
        <f>LN('Historical Rates'!C1863/'Historical Rates'!C1862)</f>
        <v>0</v>
      </c>
      <c r="E1882" s="89">
        <f>LN('Historical Rates'!E1863/'Historical Rates'!E1862)</f>
        <v>0</v>
      </c>
      <c r="F1882" s="89">
        <f>LN('Historical Rates'!F1863/'Historical Rates'!F1862)</f>
        <v>0</v>
      </c>
      <c r="G1882" s="89">
        <f>LN('Historical Rates'!G1863/'Historical Rates'!G1862)</f>
        <v>0</v>
      </c>
      <c r="I1882" s="89">
        <f>LN('Historical Rates'!I1863/'Historical Rates'!I1862)</f>
        <v>0</v>
      </c>
      <c r="K1882" s="10">
        <f t="shared" si="237"/>
        <v>0</v>
      </c>
      <c r="L1882" s="7">
        <f t="shared" si="238"/>
        <v>0</v>
      </c>
      <c r="N1882" s="7">
        <f t="shared" si="239"/>
        <v>0</v>
      </c>
      <c r="O1882" s="7">
        <f t="shared" si="240"/>
        <v>0</v>
      </c>
      <c r="P1882" s="7">
        <f t="shared" si="241"/>
        <v>0</v>
      </c>
      <c r="R1882" s="7">
        <f t="shared" si="242"/>
        <v>0</v>
      </c>
      <c r="S1882" s="163">
        <f t="shared" si="243"/>
        <v>0</v>
      </c>
    </row>
    <row r="1883" spans="1:19" ht="15.75" thickBot="1" x14ac:dyDescent="0.3">
      <c r="A1883" s="8">
        <v>93</v>
      </c>
      <c r="B1883" s="173">
        <v>43222</v>
      </c>
      <c r="C1883" s="89">
        <f>LN('Historical Rates'!C1864/'Historical Rates'!C1863)</f>
        <v>8.3379461810674464E-3</v>
      </c>
      <c r="E1883" s="89">
        <f>LN('Historical Rates'!E1864/'Historical Rates'!E1863)</f>
        <v>-2.2702057979454796E-3</v>
      </c>
      <c r="F1883" s="89">
        <f>LN('Historical Rates'!F1864/'Historical Rates'!F1863)</f>
        <v>-1.9121041446778512E-2</v>
      </c>
      <c r="G1883" s="89">
        <f>LN('Historical Rates'!G1864/'Historical Rates'!G1863)</f>
        <v>9.6533839587942835E-4</v>
      </c>
      <c r="I1883" s="89">
        <f>LN('Historical Rates'!I1864/'Historical Rates'!I1863)</f>
        <v>0</v>
      </c>
      <c r="K1883" s="10">
        <f t="shared" si="237"/>
        <v>5.1385149947287814E-3</v>
      </c>
      <c r="L1883" s="7">
        <f t="shared" si="238"/>
        <v>2936005.3356814096</v>
      </c>
      <c r="N1883" s="7">
        <f t="shared" si="239"/>
        <v>-184561.14323574185</v>
      </c>
      <c r="O1883" s="7">
        <f t="shared" si="240"/>
        <v>11994.055668320758</v>
      </c>
      <c r="P1883" s="7">
        <f t="shared" si="241"/>
        <v>126950.30193368779</v>
      </c>
      <c r="R1883" s="7">
        <f t="shared" si="242"/>
        <v>0</v>
      </c>
      <c r="S1883" s="163">
        <f t="shared" si="243"/>
        <v>2890388.5500476765</v>
      </c>
    </row>
    <row r="1884" spans="1:19" ht="15.75" thickBot="1" x14ac:dyDescent="0.3">
      <c r="A1884" s="8">
        <v>94</v>
      </c>
      <c r="B1884" s="173">
        <v>43223</v>
      </c>
      <c r="C1884" s="89">
        <f>LN('Historical Rates'!C1865/'Historical Rates'!C1864)</f>
        <v>2.209744962381353E-3</v>
      </c>
      <c r="E1884" s="89">
        <f>LN('Historical Rates'!E1865/'Historical Rates'!E1864)</f>
        <v>1.4636118490403765E-3</v>
      </c>
      <c r="F1884" s="89">
        <f>LN('Historical Rates'!F1865/'Historical Rates'!F1864)</f>
        <v>7.6923456231556449E-3</v>
      </c>
      <c r="G1884" s="89">
        <f>LN('Historical Rates'!G1865/'Historical Rates'!G1864)</f>
        <v>3.0147724075189609E-4</v>
      </c>
      <c r="I1884" s="89">
        <f>LN('Historical Rates'!I1865/'Historical Rates'!I1864)</f>
        <v>6.6445427186685108E-3</v>
      </c>
      <c r="K1884" s="10">
        <f t="shared" si="237"/>
        <v>1.6567565145751142E-3</v>
      </c>
      <c r="L1884" s="7">
        <f t="shared" si="238"/>
        <v>778108.04473388672</v>
      </c>
      <c r="N1884" s="7">
        <f t="shared" si="239"/>
        <v>118987.39592539669</v>
      </c>
      <c r="O1884" s="7">
        <f t="shared" si="240"/>
        <v>-4825.1776390368414</v>
      </c>
      <c r="P1884" s="7">
        <f t="shared" si="241"/>
        <v>39646.850164622047</v>
      </c>
      <c r="R1884" s="7">
        <f t="shared" si="242"/>
        <v>0</v>
      </c>
      <c r="S1884" s="163">
        <f t="shared" si="243"/>
        <v>931917.11318486871</v>
      </c>
    </row>
    <row r="1885" spans="1:19" ht="15.75" thickBot="1" x14ac:dyDescent="0.3">
      <c r="A1885" s="8">
        <v>95</v>
      </c>
      <c r="B1885" s="173">
        <v>43224</v>
      </c>
      <c r="C1885" s="89">
        <f>LN('Historical Rates'!C1866/'Historical Rates'!C1865)</f>
        <v>-5.6703761860981625E-3</v>
      </c>
      <c r="E1885" s="89">
        <f>LN('Historical Rates'!E1866/'Historical Rates'!E1865)</f>
        <v>-8.432457760694366E-3</v>
      </c>
      <c r="F1885" s="89">
        <f>LN('Historical Rates'!F1866/'Historical Rates'!F1865)</f>
        <v>7.6336248550712051E-3</v>
      </c>
      <c r="G1885" s="89">
        <f>LN('Historical Rates'!G1866/'Historical Rates'!G1865)</f>
        <v>-8.4759096803099839E-3</v>
      </c>
      <c r="I1885" s="89">
        <f>LN('Historical Rates'!I1866/'Historical Rates'!I1865)</f>
        <v>-3.3167526259940379E-3</v>
      </c>
      <c r="K1885" s="10">
        <f t="shared" si="237"/>
        <v>-6.7585731681068465E-3</v>
      </c>
      <c r="L1885" s="7">
        <f t="shared" si="238"/>
        <v>-1996685.3198821743</v>
      </c>
      <c r="N1885" s="7">
        <f t="shared" si="239"/>
        <v>-685534.34495203046</v>
      </c>
      <c r="O1885" s="7">
        <f t="shared" si="240"/>
        <v>-4788.3438628405147</v>
      </c>
      <c r="P1885" s="7">
        <f t="shared" si="241"/>
        <v>-1114655.0242599233</v>
      </c>
      <c r="R1885" s="7">
        <f t="shared" si="242"/>
        <v>0</v>
      </c>
      <c r="S1885" s="163">
        <f t="shared" si="243"/>
        <v>-3801663.0329569681</v>
      </c>
    </row>
    <row r="1886" spans="1:19" ht="15.75" thickBot="1" x14ac:dyDescent="0.3">
      <c r="A1886" s="8">
        <v>96</v>
      </c>
      <c r="B1886" s="173">
        <v>43230</v>
      </c>
      <c r="C1886" s="89">
        <f>LN('Historical Rates'!C1867/'Historical Rates'!C1866)</f>
        <v>-3.7167968696134404E-3</v>
      </c>
      <c r="E1886" s="89">
        <f>LN('Historical Rates'!E1867/'Historical Rates'!E1866)</f>
        <v>-1.0429542391496542E-2</v>
      </c>
      <c r="F1886" s="89">
        <f>LN('Historical Rates'!F1867/'Historical Rates'!F1866)</f>
        <v>0</v>
      </c>
      <c r="G1886" s="89">
        <f>LN('Historical Rates'!G1867/'Historical Rates'!G1866)</f>
        <v>-6.802228555705986E-3</v>
      </c>
      <c r="I1886" s="89">
        <f>LN('Historical Rates'!I1867/'Historical Rates'!I1866)</f>
        <v>-6.6666913581891222E-3</v>
      </c>
      <c r="K1886" s="10">
        <f t="shared" si="237"/>
        <v>-5.4244452770525137E-3</v>
      </c>
      <c r="L1886" s="7">
        <f t="shared" si="238"/>
        <v>-1308779.7886735662</v>
      </c>
      <c r="N1886" s="7">
        <f t="shared" si="239"/>
        <v>-847891.52989664872</v>
      </c>
      <c r="O1886" s="7">
        <f t="shared" si="240"/>
        <v>0</v>
      </c>
      <c r="P1886" s="7">
        <f t="shared" si="241"/>
        <v>-894551.56104314479</v>
      </c>
      <c r="R1886" s="7">
        <f t="shared" si="242"/>
        <v>0</v>
      </c>
      <c r="S1886" s="163">
        <f t="shared" si="243"/>
        <v>-3051222.8796133595</v>
      </c>
    </row>
    <row r="1887" spans="1:19" ht="15.75" thickBot="1" x14ac:dyDescent="0.3">
      <c r="A1887" s="8">
        <v>97</v>
      </c>
      <c r="B1887" s="173">
        <v>43231</v>
      </c>
      <c r="C1887" s="89">
        <f>LN('Historical Rates'!C1868/'Historical Rates'!C1867)</f>
        <v>-3.7612997877948693E-3</v>
      </c>
      <c r="E1887" s="89">
        <f>LN('Historical Rates'!E1868/'Historical Rates'!E1867)</f>
        <v>8.4762093304490945E-4</v>
      </c>
      <c r="F1887" s="89">
        <f>LN('Historical Rates'!F1868/'Historical Rates'!F1867)</f>
        <v>5.6872191205895144E-3</v>
      </c>
      <c r="G1887" s="89">
        <f>LN('Historical Rates'!G1868/'Historical Rates'!G1867)</f>
        <v>-1.3782755363379721E-3</v>
      </c>
      <c r="I1887" s="89">
        <f>LN('Historical Rates'!I1868/'Historical Rates'!I1867)</f>
        <v>0</v>
      </c>
      <c r="K1887" s="10">
        <f t="shared" si="237"/>
        <v>-2.5606699057403649E-3</v>
      </c>
      <c r="L1887" s="7">
        <f t="shared" si="238"/>
        <v>-1324450.4109583148</v>
      </c>
      <c r="N1887" s="7">
        <f t="shared" si="239"/>
        <v>68909.122060603448</v>
      </c>
      <c r="O1887" s="7">
        <f t="shared" si="240"/>
        <v>-3567.4219377721847</v>
      </c>
      <c r="P1887" s="7">
        <f t="shared" si="241"/>
        <v>-181255.08757633137</v>
      </c>
      <c r="R1887" s="7">
        <f t="shared" si="242"/>
        <v>0</v>
      </c>
      <c r="S1887" s="163">
        <f t="shared" si="243"/>
        <v>-1440363.7984118147</v>
      </c>
    </row>
    <row r="1888" spans="1:19" ht="15.75" thickBot="1" x14ac:dyDescent="0.3">
      <c r="A1888" s="8">
        <v>98</v>
      </c>
      <c r="B1888" s="173">
        <v>43234</v>
      </c>
      <c r="C1888" s="89">
        <f>LN('Historical Rates'!C1869/'Historical Rates'!C1868)</f>
        <v>4.4325636196766577E-3</v>
      </c>
      <c r="E1888" s="89">
        <f>LN('Historical Rates'!E1869/'Historical Rates'!E1868)</f>
        <v>8.1313734314659228E-3</v>
      </c>
      <c r="F1888" s="89">
        <f>LN('Historical Rates'!F1869/'Historical Rates'!F1868)</f>
        <v>3.7735893836392666E-3</v>
      </c>
      <c r="G1888" s="89">
        <f>LN('Historical Rates'!G1869/'Historical Rates'!G1868)</f>
        <v>5.1358982997816603E-3</v>
      </c>
      <c r="I1888" s="89">
        <f>LN('Historical Rates'!I1869/'Historical Rates'!I1868)</f>
        <v>0</v>
      </c>
      <c r="K1888" s="10">
        <f t="shared" si="237"/>
        <v>5.1465789384134318E-3</v>
      </c>
      <c r="L1888" s="7">
        <f t="shared" si="238"/>
        <v>1560819.6737547037</v>
      </c>
      <c r="N1888" s="7">
        <f t="shared" si="239"/>
        <v>661057.0627324814</v>
      </c>
      <c r="O1888" s="7">
        <f t="shared" si="240"/>
        <v>-2367.0594126754027</v>
      </c>
      <c r="P1888" s="7">
        <f t="shared" si="241"/>
        <v>675414.80028256471</v>
      </c>
      <c r="R1888" s="7">
        <f t="shared" si="242"/>
        <v>0</v>
      </c>
      <c r="S1888" s="163">
        <f t="shared" si="243"/>
        <v>2894924.4773570746</v>
      </c>
    </row>
    <row r="1889" spans="1:19" ht="15.75" thickBot="1" x14ac:dyDescent="0.3">
      <c r="A1889" s="8">
        <v>99</v>
      </c>
      <c r="B1889" s="173">
        <v>43235</v>
      </c>
      <c r="C1889" s="89">
        <f>LN('Historical Rates'!C1870/'Historical Rates'!C1869)</f>
        <v>-2.4404380707447021E-4</v>
      </c>
      <c r="E1889" s="89">
        <f>LN('Historical Rates'!E1870/'Historical Rates'!E1869)</f>
        <v>-4.5945405887877454E-3</v>
      </c>
      <c r="F1889" s="89">
        <f>LN('Historical Rates'!F1870/'Historical Rates'!F1869)</f>
        <v>-1.8850146957712238E-3</v>
      </c>
      <c r="G1889" s="89">
        <f>LN('Historical Rates'!G1870/'Historical Rates'!G1869)</f>
        <v>-5.4901483719051658E-4</v>
      </c>
      <c r="I1889" s="89">
        <f>LN('Historical Rates'!I1870/'Historical Rates'!I1869)</f>
        <v>-3.3500868852820854E-3</v>
      </c>
      <c r="K1889" s="10">
        <f t="shared" si="237"/>
        <v>-9.4307462265235775E-4</v>
      </c>
      <c r="L1889" s="7">
        <f t="shared" si="238"/>
        <v>-85934.102253814141</v>
      </c>
      <c r="N1889" s="7">
        <f t="shared" si="239"/>
        <v>-373522.81651165505</v>
      </c>
      <c r="O1889" s="7">
        <f t="shared" si="240"/>
        <v>1182.4131682164154</v>
      </c>
      <c r="P1889" s="7">
        <f t="shared" si="241"/>
        <v>-72200.17316716761</v>
      </c>
      <c r="R1889" s="7">
        <f t="shared" si="242"/>
        <v>0</v>
      </c>
      <c r="S1889" s="163">
        <f t="shared" si="243"/>
        <v>-530474.67876442045</v>
      </c>
    </row>
    <row r="1890" spans="1:19" ht="15.75" thickBot="1" x14ac:dyDescent="0.3">
      <c r="A1890" s="8">
        <v>100</v>
      </c>
      <c r="B1890" s="173">
        <v>43236</v>
      </c>
      <c r="C1890" s="89">
        <f>LN('Historical Rates'!C1871/'Historical Rates'!C1870)</f>
        <v>4.2318118349582781E-3</v>
      </c>
      <c r="E1890" s="89">
        <f>LN('Historical Rates'!E1871/'Historical Rates'!E1870)</f>
        <v>-5.7215586290875675E-3</v>
      </c>
      <c r="F1890" s="89">
        <f>LN('Historical Rates'!F1871/'Historical Rates'!F1870)</f>
        <v>-7.5757938084576558E-3</v>
      </c>
      <c r="G1890" s="89">
        <f>LN('Historical Rates'!G1871/'Historical Rates'!G1870)</f>
        <v>3.8367891160153017E-3</v>
      </c>
      <c r="I1890" s="89">
        <f>LN('Historical Rates'!I1871/'Historical Rates'!I1870)</f>
        <v>3.3500868852820269E-3</v>
      </c>
      <c r="K1890" s="10">
        <f t="shared" si="237"/>
        <v>2.7276807178317078E-3</v>
      </c>
      <c r="L1890" s="7">
        <f t="shared" si="238"/>
        <v>1490129.8062164523</v>
      </c>
      <c r="N1890" s="7">
        <f t="shared" si="239"/>
        <v>-465146.11258167762</v>
      </c>
      <c r="O1890" s="7">
        <f t="shared" si="240"/>
        <v>4752.0681822312335</v>
      </c>
      <c r="P1890" s="7">
        <f t="shared" si="241"/>
        <v>504570.768979199</v>
      </c>
      <c r="R1890" s="7">
        <f t="shared" si="242"/>
        <v>0</v>
      </c>
      <c r="S1890" s="163">
        <f t="shared" si="243"/>
        <v>1534306.5307962049</v>
      </c>
    </row>
    <row r="1891" spans="1:19" ht="15.75" thickBot="1" x14ac:dyDescent="0.3">
      <c r="A1891" s="8">
        <v>101</v>
      </c>
      <c r="B1891" s="173">
        <v>43237</v>
      </c>
      <c r="C1891" s="89">
        <f>LN('Historical Rates'!C1872/'Historical Rates'!C1871)</f>
        <v>-6.2474489698640719E-3</v>
      </c>
      <c r="E1891" s="89">
        <f>LN('Historical Rates'!E1872/'Historical Rates'!E1871)</f>
        <v>-6.7642836598005079E-3</v>
      </c>
      <c r="F1891" s="89">
        <f>LN('Historical Rates'!F1872/'Historical Rates'!F1871)</f>
        <v>3.7950709685517555E-3</v>
      </c>
      <c r="G1891" s="89">
        <f>LN('Historical Rates'!G1872/'Historical Rates'!G1871)</f>
        <v>-7.8415022926804617E-3</v>
      </c>
      <c r="I1891" s="89">
        <f>LN('Historical Rates'!I1872/'Historical Rates'!I1871)</f>
        <v>-1.008411906662616E-2</v>
      </c>
      <c r="K1891" s="10">
        <f t="shared" si="237"/>
        <v>-6.7261224226325793E-3</v>
      </c>
      <c r="L1891" s="7">
        <f t="shared" si="238"/>
        <v>-2199887.4916664404</v>
      </c>
      <c r="N1891" s="7">
        <f t="shared" si="239"/>
        <v>-549916.63159060059</v>
      </c>
      <c r="O1891" s="7">
        <f t="shared" si="240"/>
        <v>-2380.5341664434595</v>
      </c>
      <c r="P1891" s="7">
        <f t="shared" si="241"/>
        <v>-1031224.9962487001</v>
      </c>
      <c r="R1891" s="7">
        <f t="shared" si="242"/>
        <v>0</v>
      </c>
      <c r="S1891" s="163">
        <f t="shared" si="243"/>
        <v>-3783409.6536721848</v>
      </c>
    </row>
    <row r="1892" spans="1:19" ht="15.75" thickBot="1" x14ac:dyDescent="0.3">
      <c r="A1892" s="8">
        <v>102</v>
      </c>
      <c r="B1892" s="173">
        <v>43238</v>
      </c>
      <c r="C1892" s="89">
        <f>LN('Historical Rates'!C1873/'Historical Rates'!C1872)</f>
        <v>3.6617782211761595E-3</v>
      </c>
      <c r="E1892" s="89">
        <f>LN('Historical Rates'!E1873/'Historical Rates'!E1872)</f>
        <v>1.5531168994838108E-3</v>
      </c>
      <c r="F1892" s="89">
        <f>LN('Historical Rates'!F1873/'Historical Rates'!F1872)</f>
        <v>-1.895735164899312E-3</v>
      </c>
      <c r="G1892" s="89">
        <f>LN('Historical Rates'!G1873/'Historical Rates'!G1872)</f>
        <v>5.6508542629354454E-3</v>
      </c>
      <c r="I1892" s="89">
        <f>LN('Historical Rates'!I1873/'Historical Rates'!I1872)</f>
        <v>0</v>
      </c>
      <c r="K1892" s="10">
        <f t="shared" si="237"/>
        <v>3.8400263302865913E-3</v>
      </c>
      <c r="L1892" s="7">
        <f t="shared" si="238"/>
        <v>1289406.3072590872</v>
      </c>
      <c r="N1892" s="7">
        <f t="shared" si="239"/>
        <v>126263.89678279152</v>
      </c>
      <c r="O1892" s="7">
        <f t="shared" si="240"/>
        <v>1189.1377968863915</v>
      </c>
      <c r="P1892" s="7">
        <f t="shared" si="241"/>
        <v>743135.93857352657</v>
      </c>
      <c r="R1892" s="7">
        <f t="shared" si="242"/>
        <v>0</v>
      </c>
      <c r="S1892" s="163">
        <f t="shared" si="243"/>
        <v>2159995.2804122916</v>
      </c>
    </row>
    <row r="1893" spans="1:19" ht="15.75" thickBot="1" x14ac:dyDescent="0.3">
      <c r="A1893" s="8">
        <v>103</v>
      </c>
      <c r="B1893" s="173">
        <v>43241</v>
      </c>
      <c r="C1893" s="89">
        <f>LN('Historical Rates'!C1874/'Historical Rates'!C1873)</f>
        <v>1.947479543182473E-3</v>
      </c>
      <c r="E1893" s="89">
        <f>LN('Historical Rates'!E1874/'Historical Rates'!E1873)</f>
        <v>-6.2095732913778734E-4</v>
      </c>
      <c r="F1893" s="89">
        <f>LN('Historical Rates'!F1874/'Historical Rates'!F1873)</f>
        <v>0</v>
      </c>
      <c r="G1893" s="89">
        <f>LN('Historical Rates'!G1874/'Historical Rates'!G1873)</f>
        <v>2.2514309133038692E-3</v>
      </c>
      <c r="I1893" s="89">
        <f>LN('Historical Rates'!I1874/'Historical Rates'!I1873)</f>
        <v>0</v>
      </c>
      <c r="K1893" s="10">
        <f t="shared" si="237"/>
        <v>1.6557627842557323E-3</v>
      </c>
      <c r="L1893" s="7">
        <f t="shared" si="238"/>
        <v>685757.64411831752</v>
      </c>
      <c r="N1893" s="7">
        <f t="shared" si="239"/>
        <v>-50482.02884073295</v>
      </c>
      <c r="O1893" s="7">
        <f t="shared" si="240"/>
        <v>0</v>
      </c>
      <c r="P1893" s="7">
        <f t="shared" si="241"/>
        <v>296082.5296567441</v>
      </c>
      <c r="R1893" s="7">
        <f t="shared" si="242"/>
        <v>0</v>
      </c>
      <c r="S1893" s="163">
        <f t="shared" si="243"/>
        <v>931358.14493432862</v>
      </c>
    </row>
    <row r="1894" spans="1:19" ht="15.75" thickBot="1" x14ac:dyDescent="0.3">
      <c r="A1894" s="8">
        <v>104</v>
      </c>
      <c r="B1894" s="173">
        <v>43242</v>
      </c>
      <c r="C1894" s="89">
        <f>LN('Historical Rates'!C1875/'Historical Rates'!C1874)</f>
        <v>-5.6092577643587112E-3</v>
      </c>
      <c r="E1894" s="89">
        <f>LN('Historical Rates'!E1875/'Historical Rates'!E1874)</f>
        <v>9.3129145803794102E-4</v>
      </c>
      <c r="F1894" s="89">
        <f>LN('Historical Rates'!F1875/'Historical Rates'!F1874)</f>
        <v>1.3195290418832642E-2</v>
      </c>
      <c r="G1894" s="89">
        <f>LN('Historical Rates'!G1875/'Historical Rates'!G1874)</f>
        <v>-1.3076468784432194E-3</v>
      </c>
      <c r="I1894" s="89">
        <f>LN('Historical Rates'!I1875/'Historical Rates'!I1874)</f>
        <v>-3.3840979842404569E-3</v>
      </c>
      <c r="K1894" s="10">
        <f t="shared" si="237"/>
        <v>-3.6972716163152105E-3</v>
      </c>
      <c r="L1894" s="7">
        <f t="shared" si="238"/>
        <v>-1975163.9513774326</v>
      </c>
      <c r="N1894" s="7">
        <f t="shared" si="239"/>
        <v>75711.292930673371</v>
      </c>
      <c r="O1894" s="7">
        <f t="shared" si="240"/>
        <v>-8277.0098210211509</v>
      </c>
      <c r="P1894" s="7">
        <f t="shared" si="241"/>
        <v>-171966.81158608483</v>
      </c>
      <c r="R1894" s="7">
        <f t="shared" si="242"/>
        <v>0</v>
      </c>
      <c r="S1894" s="163">
        <f t="shared" si="243"/>
        <v>-2079696.4798538652</v>
      </c>
    </row>
    <row r="1895" spans="1:19" ht="15.75" thickBot="1" x14ac:dyDescent="0.3">
      <c r="A1895" s="8">
        <v>105</v>
      </c>
      <c r="B1895" s="173">
        <v>43243</v>
      </c>
      <c r="C1895" s="89">
        <f>LN('Historical Rates'!C1876/'Historical Rates'!C1875)</f>
        <v>-3.3991244009404752E-3</v>
      </c>
      <c r="E1895" s="89">
        <f>LN('Historical Rates'!E1876/'Historical Rates'!E1875)</f>
        <v>-1.1808600816273176E-2</v>
      </c>
      <c r="F1895" s="89">
        <f>LN('Historical Rates'!F1876/'Historical Rates'!F1875)</f>
        <v>-9.4074071018953685E-3</v>
      </c>
      <c r="G1895" s="89">
        <f>LN('Historical Rates'!G1876/'Historical Rates'!G1875)</f>
        <v>1.945644196190779E-3</v>
      </c>
      <c r="I1895" s="89">
        <f>LN('Historical Rates'!I1876/'Historical Rates'!I1875)</f>
        <v>6.7567824628799074E-3</v>
      </c>
      <c r="K1895" s="10">
        <f t="shared" si="237"/>
        <v>-3.3691934642328994E-3</v>
      </c>
      <c r="L1895" s="7">
        <f t="shared" si="238"/>
        <v>-1196919.1406472311</v>
      </c>
      <c r="N1895" s="7">
        <f t="shared" si="239"/>
        <v>-960004.97780344042</v>
      </c>
      <c r="O1895" s="7">
        <f t="shared" si="240"/>
        <v>5900.984252805908</v>
      </c>
      <c r="P1895" s="7">
        <f t="shared" si="241"/>
        <v>255868.94628481887</v>
      </c>
      <c r="R1895" s="7">
        <f t="shared" si="242"/>
        <v>0</v>
      </c>
      <c r="S1895" s="163">
        <f t="shared" si="243"/>
        <v>-1895154.1879130467</v>
      </c>
    </row>
    <row r="1896" spans="1:19" ht="15.75" thickBot="1" x14ac:dyDescent="0.3">
      <c r="A1896" s="8">
        <v>106</v>
      </c>
      <c r="B1896" s="173">
        <v>43244</v>
      </c>
      <c r="C1896" s="89">
        <f>LN('Historical Rates'!C1877/'Historical Rates'!C1876)</f>
        <v>-7.6716536175319564E-4</v>
      </c>
      <c r="E1896" s="89">
        <f>LN('Historical Rates'!E1877/'Historical Rates'!E1876)</f>
        <v>-4.187166396357939E-4</v>
      </c>
      <c r="F1896" s="89">
        <f>LN('Historical Rates'!F1877/'Historical Rates'!F1876)</f>
        <v>3.7735893836392666E-3</v>
      </c>
      <c r="G1896" s="89">
        <f>LN('Historical Rates'!G1877/'Historical Rates'!G1876)</f>
        <v>-1.4892940764652458E-3</v>
      </c>
      <c r="I1896" s="89">
        <f>LN('Historical Rates'!I1877/'Historical Rates'!I1876)</f>
        <v>0</v>
      </c>
      <c r="K1896" s="10">
        <f t="shared" si="237"/>
        <v>-8.931656687085612E-4</v>
      </c>
      <c r="L1896" s="7">
        <f t="shared" si="238"/>
        <v>-270138.65843506594</v>
      </c>
      <c r="N1896" s="7">
        <f t="shared" si="239"/>
        <v>-34040.447686701824</v>
      </c>
      <c r="O1896" s="7">
        <f t="shared" si="240"/>
        <v>-2367.0594126754027</v>
      </c>
      <c r="P1896" s="7">
        <f t="shared" si="241"/>
        <v>-195854.9804735315</v>
      </c>
      <c r="R1896" s="7">
        <f t="shared" si="242"/>
        <v>0</v>
      </c>
      <c r="S1896" s="163">
        <f t="shared" si="243"/>
        <v>-502401.14600797463</v>
      </c>
    </row>
    <row r="1897" spans="1:19" ht="15.75" thickBot="1" x14ac:dyDescent="0.3">
      <c r="A1897" s="8">
        <v>107</v>
      </c>
      <c r="B1897" s="173">
        <v>43245</v>
      </c>
      <c r="C1897" s="89">
        <f>LN('Historical Rates'!C1878/'Historical Rates'!C1877)</f>
        <v>5.1135344212410562E-3</v>
      </c>
      <c r="E1897" s="89">
        <f>LN('Historical Rates'!E1878/'Historical Rates'!E1877)</f>
        <v>3.8403809201069251E-3</v>
      </c>
      <c r="F1897" s="89">
        <f>LN('Historical Rates'!F1878/'Historical Rates'!F1877)</f>
        <v>-3.7735893836393797E-3</v>
      </c>
      <c r="G1897" s="89">
        <f>LN('Historical Rates'!G1878/'Historical Rates'!G1877)</f>
        <v>3.097670115471672E-3</v>
      </c>
      <c r="I1897" s="89">
        <f>LN('Historical Rates'!I1878/'Historical Rates'!I1877)</f>
        <v>6.7114345879867778E-3</v>
      </c>
      <c r="K1897" s="10">
        <f t="shared" si="237"/>
        <v>4.4845848276515339E-3</v>
      </c>
      <c r="L1897" s="7">
        <f t="shared" si="238"/>
        <v>1800607.010278428</v>
      </c>
      <c r="N1897" s="7">
        <f t="shared" si="239"/>
        <v>312211.82401926286</v>
      </c>
      <c r="O1897" s="7">
        <f t="shared" si="240"/>
        <v>2367.0594126754736</v>
      </c>
      <c r="P1897" s="7">
        <f t="shared" si="241"/>
        <v>407370.26324518805</v>
      </c>
      <c r="R1897" s="7">
        <f t="shared" si="242"/>
        <v>0</v>
      </c>
      <c r="S1897" s="163">
        <f t="shared" si="243"/>
        <v>2522556.1569555546</v>
      </c>
    </row>
    <row r="1898" spans="1:19" ht="15.75" thickBot="1" x14ac:dyDescent="0.3">
      <c r="A1898" s="8">
        <v>108</v>
      </c>
      <c r="B1898" s="173">
        <v>43248</v>
      </c>
      <c r="C1898" s="89">
        <f>LN('Historical Rates'!C1879/'Historical Rates'!C1878)</f>
        <v>7.272980646531692E-3</v>
      </c>
      <c r="E1898" s="89">
        <f>LN('Historical Rates'!E1879/'Historical Rates'!E1878)</f>
        <v>3.2540671977710415E-3</v>
      </c>
      <c r="F1898" s="89">
        <f>LN('Historical Rates'!F1879/'Historical Rates'!F1878)</f>
        <v>0</v>
      </c>
      <c r="G1898" s="89">
        <f>LN('Historical Rates'!G1879/'Historical Rates'!G1878)</f>
        <v>7.7927179418091344E-3</v>
      </c>
      <c r="I1898" s="89">
        <f>LN('Historical Rates'!I1879/'Historical Rates'!I1878)</f>
        <v>6.6666913581890771E-3</v>
      </c>
      <c r="K1898" s="10">
        <f t="shared" si="237"/>
        <v>6.8451449681706036E-3</v>
      </c>
      <c r="L1898" s="7">
        <f t="shared" si="238"/>
        <v>2561003.5757979602</v>
      </c>
      <c r="N1898" s="7">
        <f t="shared" si="239"/>
        <v>264546.21987577772</v>
      </c>
      <c r="O1898" s="7">
        <f t="shared" si="240"/>
        <v>0</v>
      </c>
      <c r="P1898" s="7">
        <f t="shared" si="241"/>
        <v>1024809.4345149187</v>
      </c>
      <c r="R1898" s="7">
        <f t="shared" si="242"/>
        <v>0</v>
      </c>
      <c r="S1898" s="163">
        <f t="shared" si="243"/>
        <v>3850359.2301886566</v>
      </c>
    </row>
    <row r="1899" spans="1:19" ht="15.75" thickBot="1" x14ac:dyDescent="0.3">
      <c r="A1899" s="8">
        <v>109</v>
      </c>
      <c r="B1899" s="173">
        <v>43249</v>
      </c>
      <c r="C1899" s="89">
        <f>LN('Historical Rates'!C1880/'Historical Rates'!C1879)</f>
        <v>-1.3046316266648581E-3</v>
      </c>
      <c r="E1899" s="89">
        <f>LN('Historical Rates'!E1880/'Historical Rates'!E1879)</f>
        <v>-1.2185387289211643E-2</v>
      </c>
      <c r="F1899" s="89">
        <f>LN('Historical Rates'!F1880/'Historical Rates'!F1879)</f>
        <v>-7.5901692666755964E-3</v>
      </c>
      <c r="G1899" s="89">
        <f>LN('Historical Rates'!G1880/'Historical Rates'!G1879)</f>
        <v>-3.9189728199102106E-3</v>
      </c>
      <c r="I1899" s="89">
        <f>LN('Historical Rates'!I1880/'Historical Rates'!I1879)</f>
        <v>6.6225407604934569E-3</v>
      </c>
      <c r="K1899" s="10">
        <f t="shared" si="237"/>
        <v>-3.4856288996404387E-3</v>
      </c>
      <c r="L1899" s="7">
        <f t="shared" si="238"/>
        <v>-459394.35609266086</v>
      </c>
      <c r="N1899" s="7">
        <f t="shared" si="239"/>
        <v>-990636.62461899326</v>
      </c>
      <c r="O1899" s="7">
        <f t="shared" si="240"/>
        <v>4761.085475907601</v>
      </c>
      <c r="P1899" s="7">
        <f t="shared" si="241"/>
        <v>-515378.63290341676</v>
      </c>
      <c r="R1899" s="7">
        <f t="shared" si="242"/>
        <v>0</v>
      </c>
      <c r="S1899" s="163">
        <f t="shared" si="243"/>
        <v>-1960648.5281391633</v>
      </c>
    </row>
    <row r="1900" spans="1:19" ht="15.75" thickBot="1" x14ac:dyDescent="0.3">
      <c r="A1900" s="8">
        <v>110</v>
      </c>
      <c r="B1900" s="173">
        <v>43250</v>
      </c>
      <c r="C1900" s="89">
        <f>LN('Historical Rates'!C1881/'Historical Rates'!C1880)</f>
        <v>3.9087997650526394E-3</v>
      </c>
      <c r="E1900" s="89">
        <f>LN('Historical Rates'!E1881/'Historical Rates'!E1880)</f>
        <v>1.0234217920112009E-2</v>
      </c>
      <c r="F1900" s="89">
        <f>LN('Historical Rates'!F1881/'Historical Rates'!F1880)</f>
        <v>9.4787439545437387E-3</v>
      </c>
      <c r="G1900" s="89">
        <f>LN('Historical Rates'!G1881/'Historical Rates'!G1880)</f>
        <v>9.9482374287188959E-3</v>
      </c>
      <c r="I1900" s="89">
        <f>LN('Historical Rates'!I1881/'Historical Rates'!I1880)</f>
        <v>3.2948958968527058E-3</v>
      </c>
      <c r="K1900" s="10">
        <f t="shared" si="237"/>
        <v>6.241361711923292E-3</v>
      </c>
      <c r="L1900" s="7">
        <f t="shared" si="238"/>
        <v>1376388.9472401906</v>
      </c>
      <c r="N1900" s="7">
        <f t="shared" si="239"/>
        <v>832012.2172047022</v>
      </c>
      <c r="O1900" s="7">
        <f t="shared" si="240"/>
        <v>-5945.7317203666507</v>
      </c>
      <c r="P1900" s="7">
        <f t="shared" si="241"/>
        <v>1308278.7866666592</v>
      </c>
      <c r="R1900" s="7">
        <f t="shared" si="242"/>
        <v>0</v>
      </c>
      <c r="S1900" s="163">
        <f t="shared" si="243"/>
        <v>3510734.2193911853</v>
      </c>
    </row>
    <row r="1901" spans="1:19" ht="15.75" thickBot="1" x14ac:dyDescent="0.3">
      <c r="A1901" s="8">
        <v>111</v>
      </c>
      <c r="B1901" s="173">
        <v>43251</v>
      </c>
      <c r="C1901" s="89">
        <f>LN('Historical Rates'!C1882/'Historical Rates'!C1881)</f>
        <v>-3.9998841244130645E-3</v>
      </c>
      <c r="E1901" s="89">
        <f>LN('Historical Rates'!E1882/'Historical Rates'!E1881)</f>
        <v>3.4574675372989797E-3</v>
      </c>
      <c r="F1901" s="89">
        <f>LN('Historical Rates'!F1882/'Historical Rates'!F1881)</f>
        <v>1.8850146957712041E-3</v>
      </c>
      <c r="G1901" s="89">
        <f>LN('Historical Rates'!G1882/'Historical Rates'!G1881)</f>
        <v>5.9810401046476232E-5</v>
      </c>
      <c r="I1901" s="89">
        <f>LN('Historical Rates'!I1882/'Historical Rates'!I1881)</f>
        <v>-3.2948958968526494E-3</v>
      </c>
      <c r="K1901" s="10">
        <f t="shared" si="237"/>
        <v>-1.9923679647969009E-3</v>
      </c>
      <c r="L1901" s="7">
        <f t="shared" si="238"/>
        <v>-1408462.0932250563</v>
      </c>
      <c r="N1901" s="7">
        <f t="shared" si="239"/>
        <v>281082.07721161383</v>
      </c>
      <c r="O1901" s="7">
        <f t="shared" si="240"/>
        <v>-1182.4131682164032</v>
      </c>
      <c r="P1901" s="7">
        <f t="shared" si="241"/>
        <v>7865.582166871025</v>
      </c>
      <c r="R1901" s="7">
        <f t="shared" si="242"/>
        <v>0</v>
      </c>
      <c r="S1901" s="163">
        <f t="shared" si="243"/>
        <v>-1120696.8470147878</v>
      </c>
    </row>
    <row r="1902" spans="1:19" ht="15.75" thickBot="1" x14ac:dyDescent="0.3">
      <c r="A1902" s="8">
        <v>112</v>
      </c>
      <c r="B1902" s="173">
        <v>43252</v>
      </c>
      <c r="C1902" s="89">
        <f>LN('Historical Rates'!C1883/'Historical Rates'!C1882)</f>
        <v>4.3324867429450319E-3</v>
      </c>
      <c r="E1902" s="89">
        <f>LN('Historical Rates'!E1883/'Historical Rates'!E1882)</f>
        <v>5.0993445127176639E-3</v>
      </c>
      <c r="F1902" s="89">
        <f>LN('Historical Rates'!F1883/'Historical Rates'!F1882)</f>
        <v>1.8814680997055703E-3</v>
      </c>
      <c r="G1902" s="89">
        <f>LN('Historical Rates'!G1883/'Historical Rates'!G1882)</f>
        <v>4.7435164050015424E-3</v>
      </c>
      <c r="I1902" s="89">
        <f>LN('Historical Rates'!I1883/'Historical Rates'!I1882)</f>
        <v>0</v>
      </c>
      <c r="K1902" s="10">
        <f t="shared" si="237"/>
        <v>4.5560855674038883E-3</v>
      </c>
      <c r="L1902" s="7">
        <f t="shared" si="238"/>
        <v>1525580.0310799212</v>
      </c>
      <c r="N1902" s="7">
        <f t="shared" si="239"/>
        <v>414561.91058617015</v>
      </c>
      <c r="O1902" s="7">
        <f t="shared" si="240"/>
        <v>-1180.1884949023131</v>
      </c>
      <c r="P1902" s="7">
        <f t="shared" si="241"/>
        <v>623813.2062423022</v>
      </c>
      <c r="R1902" s="7">
        <f t="shared" si="242"/>
        <v>0</v>
      </c>
      <c r="S1902" s="163">
        <f t="shared" si="243"/>
        <v>2562774.9594134912</v>
      </c>
    </row>
    <row r="1903" spans="1:19" ht="15.75" thickBot="1" x14ac:dyDescent="0.3">
      <c r="A1903" s="8">
        <v>113</v>
      </c>
      <c r="B1903" s="173">
        <v>43255</v>
      </c>
      <c r="C1903" s="89">
        <f>LN('Historical Rates'!C1884/'Historical Rates'!C1883)</f>
        <v>-1.5116929478065753E-4</v>
      </c>
      <c r="E1903" s="89">
        <f>LN('Historical Rates'!E1884/'Historical Rates'!E1883)</f>
        <v>1.4706074710138979E-3</v>
      </c>
      <c r="F1903" s="89">
        <f>LN('Historical Rates'!F1884/'Historical Rates'!F1883)</f>
        <v>3.7523496185503718E-3</v>
      </c>
      <c r="G1903" s="89">
        <f>LN('Historical Rates'!G1884/'Historical Rates'!G1883)</f>
        <v>-5.9527352836148307E-5</v>
      </c>
      <c r="I1903" s="89">
        <f>LN('Historical Rates'!I1884/'Historical Rates'!I1883)</f>
        <v>-3.3057881344994329E-3</v>
      </c>
      <c r="K1903" s="10">
        <f t="shared" si="237"/>
        <v>9.9811439506450775E-5</v>
      </c>
      <c r="L1903" s="7">
        <f t="shared" si="238"/>
        <v>-53230.597371208452</v>
      </c>
      <c r="N1903" s="7">
        <f t="shared" si="239"/>
        <v>119556.11969054902</v>
      </c>
      <c r="O1903" s="7">
        <f t="shared" si="240"/>
        <v>-2353.7363452280915</v>
      </c>
      <c r="P1903" s="7">
        <f t="shared" si="241"/>
        <v>-7828.3588927152459</v>
      </c>
      <c r="R1903" s="7">
        <f t="shared" si="242"/>
        <v>0</v>
      </c>
      <c r="S1903" s="163">
        <f t="shared" si="243"/>
        <v>56143.427081397233</v>
      </c>
    </row>
    <row r="1904" spans="1:19" ht="15.75" thickBot="1" x14ac:dyDescent="0.3">
      <c r="A1904" s="8">
        <v>114</v>
      </c>
      <c r="B1904" s="173">
        <v>43256</v>
      </c>
      <c r="C1904" s="89">
        <f>LN('Historical Rates'!C1885/'Historical Rates'!C1884)</f>
        <v>5.4410254652286101E-4</v>
      </c>
      <c r="E1904" s="89">
        <f>LN('Historical Rates'!E1885/'Historical Rates'!E1884)</f>
        <v>-1.7546580339235279E-3</v>
      </c>
      <c r="F1904" s="89">
        <f>LN('Historical Rates'!F1885/'Historical Rates'!F1884)</f>
        <v>-1.8744147943503039E-3</v>
      </c>
      <c r="G1904" s="89">
        <f>LN('Historical Rates'!G1885/'Historical Rates'!G1884)</f>
        <v>-3.5723854983832251E-4</v>
      </c>
      <c r="I1904" s="89">
        <f>LN('Historical Rates'!I1885/'Historical Rates'!I1884)</f>
        <v>0</v>
      </c>
      <c r="K1904" s="10">
        <f t="shared" si="237"/>
        <v>5.5817735621041835E-6</v>
      </c>
      <c r="L1904" s="7">
        <f t="shared" si="238"/>
        <v>191592.50312460613</v>
      </c>
      <c r="N1904" s="7">
        <f t="shared" si="239"/>
        <v>-142648.60614036839</v>
      </c>
      <c r="O1904" s="7">
        <f t="shared" si="240"/>
        <v>1175.7641680521151</v>
      </c>
      <c r="P1904" s="7">
        <f t="shared" si="241"/>
        <v>-46979.941912506569</v>
      </c>
      <c r="R1904" s="7">
        <f t="shared" si="242"/>
        <v>0</v>
      </c>
      <c r="S1904" s="163">
        <f t="shared" si="243"/>
        <v>3139.7192397832841</v>
      </c>
    </row>
    <row r="1905" spans="1:19" ht="15.75" thickBot="1" x14ac:dyDescent="0.3">
      <c r="A1905" s="8">
        <v>115</v>
      </c>
      <c r="B1905" s="173">
        <v>43257</v>
      </c>
      <c r="C1905" s="89">
        <f>LN('Historical Rates'!C1886/'Historical Rates'!C1885)</f>
        <v>2.776354500883029E-3</v>
      </c>
      <c r="E1905" s="89">
        <f>LN('Historical Rates'!E1886/'Historical Rates'!E1885)</f>
        <v>8.8194650063247292E-3</v>
      </c>
      <c r="F1905" s="89">
        <f>LN('Historical Rates'!F1886/'Historical Rates'!F1885)</f>
        <v>3.745322730161892E-3</v>
      </c>
      <c r="G1905" s="89">
        <f>LN('Historical Rates'!G1886/'Historical Rates'!G1885)</f>
        <v>1.2497769882399848E-3</v>
      </c>
      <c r="I1905" s="89">
        <f>LN('Historical Rates'!I1886/'Historical Rates'!I1885)</f>
        <v>-3.3167526259940379E-3</v>
      </c>
      <c r="K1905" s="10">
        <f t="shared" si="237"/>
        <v>3.3007051230463792E-3</v>
      </c>
      <c r="L1905" s="7">
        <f t="shared" si="238"/>
        <v>977625.83870409522</v>
      </c>
      <c r="N1905" s="7">
        <f t="shared" si="239"/>
        <v>716996.91092675214</v>
      </c>
      <c r="O1905" s="7">
        <f t="shared" si="240"/>
        <v>-2349.3285889486501</v>
      </c>
      <c r="P1905" s="7">
        <f t="shared" si="241"/>
        <v>164356.42328543385</v>
      </c>
      <c r="R1905" s="7">
        <f t="shared" si="242"/>
        <v>0</v>
      </c>
      <c r="S1905" s="163">
        <f t="shared" si="243"/>
        <v>1856629.8443273327</v>
      </c>
    </row>
    <row r="1906" spans="1:19" ht="15.75" thickBot="1" x14ac:dyDescent="0.3">
      <c r="A1906" s="8">
        <v>116</v>
      </c>
      <c r="B1906" s="173">
        <v>43258</v>
      </c>
      <c r="C1906" s="89">
        <f>LN('Historical Rates'!C1887/'Historical Rates'!C1886)</f>
        <v>3.7599117853459414E-3</v>
      </c>
      <c r="E1906" s="89">
        <f>LN('Historical Rates'!E1887/'Historical Rates'!E1886)</f>
        <v>7.752174485165869E-3</v>
      </c>
      <c r="F1906" s="89">
        <f>LN('Historical Rates'!F1887/'Historical Rates'!F1886)</f>
        <v>5.5918132657779345E-3</v>
      </c>
      <c r="G1906" s="89">
        <f>LN('Historical Rates'!G1887/'Historical Rates'!G1886)</f>
        <v>9.2354799053714527E-3</v>
      </c>
      <c r="I1906" s="89">
        <f>LN('Historical Rates'!I1887/'Historical Rates'!I1886)</f>
        <v>6.6225407604934569E-3</v>
      </c>
      <c r="K1906" s="10">
        <f t="shared" si="237"/>
        <v>5.6271236145550097E-3</v>
      </c>
      <c r="L1906" s="7">
        <f t="shared" si="238"/>
        <v>1323961.6595910722</v>
      </c>
      <c r="N1906" s="7">
        <f t="shared" si="239"/>
        <v>630229.28883362922</v>
      </c>
      <c r="O1906" s="7">
        <f t="shared" si="240"/>
        <v>-3507.5767072245249</v>
      </c>
      <c r="P1906" s="7">
        <f t="shared" si="241"/>
        <v>1214545.0419190121</v>
      </c>
      <c r="R1906" s="7">
        <f t="shared" si="242"/>
        <v>0</v>
      </c>
      <c r="S1906" s="163">
        <f t="shared" si="243"/>
        <v>3165228.4136364888</v>
      </c>
    </row>
    <row r="1907" spans="1:19" ht="15.75" thickBot="1" x14ac:dyDescent="0.3">
      <c r="A1907" s="8">
        <v>117</v>
      </c>
      <c r="B1907" s="173">
        <v>43259</v>
      </c>
      <c r="C1907" s="89">
        <f>LN('Historical Rates'!C1888/'Historical Rates'!C1887)</f>
        <v>2.8181700558529009E-3</v>
      </c>
      <c r="E1907" s="89">
        <f>LN('Historical Rates'!E1888/'Historical Rates'!E1887)</f>
        <v>-1.9324168844911847E-3</v>
      </c>
      <c r="F1907" s="89">
        <f>LN('Historical Rates'!F1888/'Historical Rates'!F1887)</f>
        <v>-1.1215070820139957E-2</v>
      </c>
      <c r="G1907" s="89">
        <f>LN('Historical Rates'!G1888/'Historical Rates'!G1887)</f>
        <v>1.4133029470217817E-3</v>
      </c>
      <c r="I1907" s="89">
        <f>LN('Historical Rates'!I1888/'Historical Rates'!I1887)</f>
        <v>9.8522964430116395E-3</v>
      </c>
      <c r="K1907" s="10">
        <f t="shared" si="237"/>
        <v>1.8278328064355611E-3</v>
      </c>
      <c r="L1907" s="7">
        <f t="shared" si="238"/>
        <v>992350.17127232312</v>
      </c>
      <c r="N1907" s="7">
        <f t="shared" si="239"/>
        <v>-157099.88483533452</v>
      </c>
      <c r="O1907" s="7">
        <f t="shared" si="240"/>
        <v>7034.877473349191</v>
      </c>
      <c r="P1907" s="7">
        <f t="shared" si="241"/>
        <v>185861.49335201163</v>
      </c>
      <c r="R1907" s="7">
        <f t="shared" si="242"/>
        <v>0</v>
      </c>
      <c r="S1907" s="163">
        <f t="shared" si="243"/>
        <v>1028146.6572623495</v>
      </c>
    </row>
    <row r="1908" spans="1:19" ht="15.75" thickBot="1" x14ac:dyDescent="0.3">
      <c r="A1908" s="8">
        <v>118</v>
      </c>
      <c r="B1908" s="173">
        <v>43262</v>
      </c>
      <c r="C1908" s="89">
        <f>LN('Historical Rates'!C1889/'Historical Rates'!C1888)</f>
        <v>-6.5886019573661717E-4</v>
      </c>
      <c r="E1908" s="89">
        <f>LN('Historical Rates'!E1889/'Historical Rates'!E1888)</f>
        <v>1.449662635135946E-3</v>
      </c>
      <c r="F1908" s="89">
        <f>LN('Historical Rates'!F1889/'Historical Rates'!F1888)</f>
        <v>1.8779348242001143E-3</v>
      </c>
      <c r="G1908" s="89">
        <f>LN('Historical Rates'!G1889/'Historical Rates'!G1888)</f>
        <v>-4.1277294211858528E-3</v>
      </c>
      <c r="I1908" s="89">
        <f>LN('Historical Rates'!I1889/'Historical Rates'!I1888)</f>
        <v>-9.8522964430117071E-3</v>
      </c>
      <c r="K1908" s="10">
        <f t="shared" si="237"/>
        <v>-1.1700695160184508E-3</v>
      </c>
      <c r="L1908" s="7">
        <f t="shared" si="238"/>
        <v>-232001.62343853802</v>
      </c>
      <c r="N1908" s="7">
        <f t="shared" si="239"/>
        <v>117853.36531558525</v>
      </c>
      <c r="O1908" s="7">
        <f t="shared" si="240"/>
        <v>-1177.9721771760057</v>
      </c>
      <c r="P1908" s="7">
        <f t="shared" si="241"/>
        <v>-542831.92148669122</v>
      </c>
      <c r="R1908" s="7">
        <f t="shared" si="242"/>
        <v>0</v>
      </c>
      <c r="S1908" s="163">
        <f t="shared" si="243"/>
        <v>-658158.15178682003</v>
      </c>
    </row>
    <row r="1909" spans="1:19" ht="15.75" thickBot="1" x14ac:dyDescent="0.3">
      <c r="A1909" s="8">
        <v>119</v>
      </c>
      <c r="B1909" s="173">
        <v>43263</v>
      </c>
      <c r="C1909" s="89">
        <f>LN('Historical Rates'!C1890/'Historical Rates'!C1889)</f>
        <v>2.0948683405483553E-3</v>
      </c>
      <c r="E1909" s="89">
        <f>LN('Historical Rates'!E1890/'Historical Rates'!E1889)</f>
        <v>2.6142478625616155E-3</v>
      </c>
      <c r="F1909" s="89">
        <f>LN('Historical Rates'!F1890/'Historical Rates'!F1889)</f>
        <v>1.874414794350352E-3</v>
      </c>
      <c r="G1909" s="89">
        <f>LN('Historical Rates'!G1890/'Historical Rates'!G1889)</f>
        <v>4.6277956168370464E-3</v>
      </c>
      <c r="I1909" s="89">
        <f>LN('Historical Rates'!I1890/'Historical Rates'!I1889)</f>
        <v>3.2948958968527058E-3</v>
      </c>
      <c r="K1909" s="10">
        <f t="shared" si="237"/>
        <v>2.7691040756598739E-3</v>
      </c>
      <c r="L1909" s="7">
        <f t="shared" si="238"/>
        <v>737657.03110026813</v>
      </c>
      <c r="N1909" s="7">
        <f t="shared" si="239"/>
        <v>212530.76467896218</v>
      </c>
      <c r="O1909" s="7">
        <f t="shared" si="240"/>
        <v>-1175.7641680521454</v>
      </c>
      <c r="P1909" s="7">
        <f t="shared" si="241"/>
        <v>608594.92728417204</v>
      </c>
      <c r="R1909" s="7">
        <f t="shared" si="242"/>
        <v>0</v>
      </c>
      <c r="S1909" s="163">
        <f t="shared" si="243"/>
        <v>1557606.9588953503</v>
      </c>
    </row>
    <row r="1910" spans="1:19" ht="15.75" thickBot="1" x14ac:dyDescent="0.3">
      <c r="A1910" s="8">
        <v>120</v>
      </c>
      <c r="B1910" s="173">
        <v>43264</v>
      </c>
      <c r="C1910" s="89">
        <f>LN('Historical Rates'!C1891/'Historical Rates'!C1890)</f>
        <v>3.4916549194564171E-3</v>
      </c>
      <c r="E1910" s="89">
        <f>LN('Historical Rates'!E1891/'Historical Rates'!E1890)</f>
        <v>1.7741955970452256E-4</v>
      </c>
      <c r="F1910" s="89">
        <f>LN('Historical Rates'!F1891/'Historical Rates'!F1890)</f>
        <v>0</v>
      </c>
      <c r="G1910" s="89">
        <f>LN('Historical Rates'!G1891/'Historical Rates'!G1890)</f>
        <v>-3.5296194260196534E-4</v>
      </c>
      <c r="I1910" s="89">
        <f>LN('Historical Rates'!I1891/'Historical Rates'!I1890)</f>
        <v>0</v>
      </c>
      <c r="K1910" s="10">
        <f t="shared" si="237"/>
        <v>2.1289217923956931E-3</v>
      </c>
      <c r="L1910" s="7">
        <f t="shared" si="238"/>
        <v>1229501.5164717527</v>
      </c>
      <c r="N1910" s="7">
        <f t="shared" si="239"/>
        <v>14423.695332415422</v>
      </c>
      <c r="O1910" s="7">
        <f t="shared" si="240"/>
        <v>0</v>
      </c>
      <c r="P1910" s="7">
        <f t="shared" si="241"/>
        <v>-46417.531277826762</v>
      </c>
      <c r="R1910" s="7">
        <f t="shared" si="242"/>
        <v>0</v>
      </c>
      <c r="S1910" s="163">
        <f t="shared" si="243"/>
        <v>1197507.6805263413</v>
      </c>
    </row>
    <row r="1911" spans="1:19" ht="15.75" thickBot="1" x14ac:dyDescent="0.3">
      <c r="A1911" s="8">
        <v>121</v>
      </c>
      <c r="B1911" s="173">
        <v>43265</v>
      </c>
      <c r="C1911" s="89">
        <f>LN('Historical Rates'!C1892/'Historical Rates'!C1891)</f>
        <v>9.5286312780845997E-4</v>
      </c>
      <c r="E1911" s="89">
        <f>LN('Historical Rates'!E1892/'Historical Rates'!E1891)</f>
        <v>6.7187239683345369E-3</v>
      </c>
      <c r="F1911" s="89">
        <f>LN('Historical Rates'!F1892/'Historical Rates'!F1891)</f>
        <v>1.1173300598125255E-2</v>
      </c>
      <c r="G1911" s="89">
        <f>LN('Historical Rates'!G1892/'Historical Rates'!G1891)</f>
        <v>5.3106557733741174E-3</v>
      </c>
      <c r="I1911" s="89">
        <f>LN('Historical Rates'!I1892/'Historical Rates'!I1891)</f>
        <v>6.5574005461590396E-3</v>
      </c>
      <c r="K1911" s="10">
        <f t="shared" si="237"/>
        <v>2.7966983796122243E-3</v>
      </c>
      <c r="L1911" s="7">
        <f t="shared" si="238"/>
        <v>335527.61875245848</v>
      </c>
      <c r="N1911" s="7">
        <f t="shared" si="239"/>
        <v>546212.7608886417</v>
      </c>
      <c r="O1911" s="7">
        <f t="shared" si="240"/>
        <v>-7008.6762661860284</v>
      </c>
      <c r="P1911" s="7">
        <f t="shared" si="241"/>
        <v>698396.91114900319</v>
      </c>
      <c r="R1911" s="7">
        <f t="shared" si="242"/>
        <v>0</v>
      </c>
      <c r="S1911" s="163">
        <f t="shared" si="243"/>
        <v>1573128.6145239174</v>
      </c>
    </row>
    <row r="1912" spans="1:19" ht="15.75" thickBot="1" x14ac:dyDescent="0.3">
      <c r="A1912" s="8">
        <v>122</v>
      </c>
      <c r="B1912" s="173">
        <v>43266</v>
      </c>
      <c r="C1912" s="89">
        <f>LN('Historical Rates'!C1893/'Historical Rates'!C1892)</f>
        <v>1.1898035253508738E-3</v>
      </c>
      <c r="E1912" s="89">
        <f>LN('Historical Rates'!E1893/'Historical Rates'!E1892)</f>
        <v>-1.7676201795408641E-2</v>
      </c>
      <c r="F1912" s="89">
        <f>LN('Historical Rates'!F1893/'Historical Rates'!F1892)</f>
        <v>-7.4349784875180902E-3</v>
      </c>
      <c r="G1912" s="89">
        <f>LN('Historical Rates'!G1893/'Historical Rates'!G1892)</f>
        <v>-1.2544334107086138E-2</v>
      </c>
      <c r="I1912" s="89">
        <f>LN('Historical Rates'!I1893/'Historical Rates'!I1892)</f>
        <v>-6.5574005461590517E-3</v>
      </c>
      <c r="K1912" s="10">
        <f t="shared" si="237"/>
        <v>-4.7344207129858609E-3</v>
      </c>
      <c r="L1912" s="7">
        <f t="shared" si="238"/>
        <v>418960.4277819288</v>
      </c>
      <c r="N1912" s="7">
        <f t="shared" si="239"/>
        <v>-1437023.9096291121</v>
      </c>
      <c r="O1912" s="7">
        <f t="shared" si="240"/>
        <v>4663.7389558654722</v>
      </c>
      <c r="P1912" s="7">
        <f t="shared" si="241"/>
        <v>-1649687.828899482</v>
      </c>
      <c r="R1912" s="7">
        <f t="shared" si="242"/>
        <v>0</v>
      </c>
      <c r="S1912" s="163">
        <f t="shared" si="243"/>
        <v>-2663087.5717908</v>
      </c>
    </row>
    <row r="1913" spans="1:19" ht="15.75" thickBot="1" x14ac:dyDescent="0.3">
      <c r="A1913" s="8">
        <v>123</v>
      </c>
      <c r="B1913" s="173">
        <v>43269</v>
      </c>
      <c r="C1913" s="89">
        <f>LN('Historical Rates'!C1894/'Historical Rates'!C1893)</f>
        <v>7.0797280173367132E-3</v>
      </c>
      <c r="E1913" s="89">
        <f>LN('Historical Rates'!E1894/'Historical Rates'!E1893)</f>
        <v>6.4870614413058717E-3</v>
      </c>
      <c r="F1913" s="89">
        <f>LN('Historical Rates'!F1894/'Historical Rates'!F1893)</f>
        <v>-1.8674141747955844E-3</v>
      </c>
      <c r="G1913" s="89">
        <f>LN('Historical Rates'!G1894/'Historical Rates'!G1893)</f>
        <v>7.3807609502826417E-3</v>
      </c>
      <c r="I1913" s="89">
        <f>LN('Historical Rates'!I1894/'Historical Rates'!I1893)</f>
        <v>6.5574005461590396E-3</v>
      </c>
      <c r="K1913" s="10">
        <f t="shared" si="237"/>
        <v>7.0971993594419677E-3</v>
      </c>
      <c r="L1913" s="7">
        <f t="shared" si="238"/>
        <v>2492954.3538277745</v>
      </c>
      <c r="N1913" s="7">
        <f t="shared" si="239"/>
        <v>527379.26972586475</v>
      </c>
      <c r="O1913" s="7">
        <f t="shared" si="240"/>
        <v>1171.3728894240262</v>
      </c>
      <c r="P1913" s="7">
        <f t="shared" si="241"/>
        <v>970633.54688710079</v>
      </c>
      <c r="R1913" s="7">
        <f t="shared" si="242"/>
        <v>0</v>
      </c>
      <c r="S1913" s="163">
        <f t="shared" si="243"/>
        <v>3992138.5433301642</v>
      </c>
    </row>
    <row r="1914" spans="1:19" ht="15.75" thickBot="1" x14ac:dyDescent="0.3">
      <c r="A1914" s="8">
        <v>124</v>
      </c>
      <c r="B1914" s="173">
        <v>43270</v>
      </c>
      <c r="C1914" s="89">
        <f>LN('Historical Rates'!C1895/'Historical Rates'!C1894)</f>
        <v>3.4476188142329644E-3</v>
      </c>
      <c r="E1914" s="89">
        <f>LN('Historical Rates'!E1895/'Historical Rates'!E1894)</f>
        <v>-4.5833015850842791E-4</v>
      </c>
      <c r="F1914" s="89">
        <f>LN('Historical Rates'!F1895/'Historical Rates'!F1894)</f>
        <v>-9.3897403498390316E-3</v>
      </c>
      <c r="G1914" s="89">
        <f>LN('Historical Rates'!G1895/'Historical Rates'!G1894)</f>
        <v>4.7538090581118742E-3</v>
      </c>
      <c r="I1914" s="89">
        <f>LN('Historical Rates'!I1895/'Historical Rates'!I1894)</f>
        <v>9.7561749453646558E-3</v>
      </c>
      <c r="K1914" s="10">
        <f t="shared" si="237"/>
        <v>3.213879797512005E-3</v>
      </c>
      <c r="L1914" s="7">
        <f t="shared" si="238"/>
        <v>1213995.2710378042</v>
      </c>
      <c r="N1914" s="7">
        <f t="shared" si="239"/>
        <v>-37260.911812615195</v>
      </c>
      <c r="O1914" s="7">
        <f t="shared" si="240"/>
        <v>5889.9024292435297</v>
      </c>
      <c r="P1914" s="7">
        <f t="shared" si="241"/>
        <v>625166.77865342028</v>
      </c>
      <c r="R1914" s="7">
        <f t="shared" si="242"/>
        <v>0</v>
      </c>
      <c r="S1914" s="163">
        <f t="shared" si="243"/>
        <v>1807791.0403078529</v>
      </c>
    </row>
    <row r="1915" spans="1:19" ht="15.75" thickBot="1" x14ac:dyDescent="0.3">
      <c r="A1915" s="8">
        <v>125</v>
      </c>
      <c r="B1915" s="173">
        <v>43271</v>
      </c>
      <c r="C1915" s="89">
        <f>LN('Historical Rates'!C1896/'Historical Rates'!C1895)</f>
        <v>3.3185059013801435E-3</v>
      </c>
      <c r="E1915" s="89">
        <f>LN('Historical Rates'!E1896/'Historical Rates'!E1895)</f>
        <v>4.6245794528106477E-3</v>
      </c>
      <c r="F1915" s="89">
        <f>LN('Historical Rates'!F1896/'Historical Rates'!F1895)</f>
        <v>1.3121087962697276E-2</v>
      </c>
      <c r="G1915" s="89">
        <f>LN('Historical Rates'!G1896/'Historical Rates'!G1895)</f>
        <v>1.4042070001812018E-3</v>
      </c>
      <c r="I1915" s="89">
        <f>LN('Historical Rates'!I1896/'Historical Rates'!I1895)</f>
        <v>3.23102058144654E-3</v>
      </c>
      <c r="K1915" s="10">
        <f t="shared" si="237"/>
        <v>3.0594605791716806E-3</v>
      </c>
      <c r="L1915" s="7">
        <f t="shared" si="238"/>
        <v>1168531.2931217556</v>
      </c>
      <c r="N1915" s="7">
        <f t="shared" si="239"/>
        <v>375964.8889839336</v>
      </c>
      <c r="O1915" s="7">
        <f t="shared" si="240"/>
        <v>-8230.4648463611211</v>
      </c>
      <c r="P1915" s="7">
        <f t="shared" si="241"/>
        <v>184665.2981082366</v>
      </c>
      <c r="R1915" s="7">
        <f t="shared" si="242"/>
        <v>0</v>
      </c>
      <c r="S1915" s="163">
        <f t="shared" si="243"/>
        <v>1720931.0153675647</v>
      </c>
    </row>
    <row r="1916" spans="1:19" ht="15.75" thickBot="1" x14ac:dyDescent="0.3">
      <c r="A1916" s="8">
        <v>126</v>
      </c>
      <c r="B1916" s="173">
        <v>43272</v>
      </c>
      <c r="C1916" s="89">
        <f>LN('Historical Rates'!C1897/'Historical Rates'!C1896)</f>
        <v>2.9314337852474589E-4</v>
      </c>
      <c r="E1916" s="89">
        <f>LN('Historical Rates'!E1897/'Historical Rates'!E1896)</f>
        <v>-3.7844678976899668E-3</v>
      </c>
      <c r="F1916" s="89">
        <f>LN('Historical Rates'!F1897/'Historical Rates'!F1896)</f>
        <v>-5.6022555486698981E-3</v>
      </c>
      <c r="G1916" s="89">
        <f>LN('Historical Rates'!G1897/'Historical Rates'!G1896)</f>
        <v>0</v>
      </c>
      <c r="I1916" s="89">
        <f>LN('Historical Rates'!I1897/'Historical Rates'!I1896)</f>
        <v>-3.2310205814465318E-3</v>
      </c>
      <c r="K1916" s="10">
        <f t="shared" ref="K1916:K1979" si="244">SUMPRODUCT(C1916:I1916,$L$6:$R$6)</f>
        <v>-3.5720999660364731E-4</v>
      </c>
      <c r="L1916" s="7">
        <f t="shared" ref="L1916:L1979" si="245">C1916*L$5</f>
        <v>103223.32439883219</v>
      </c>
      <c r="N1916" s="7">
        <f t="shared" ref="N1916:N1979" si="246">E1916*N$5</f>
        <v>-307666.25755635521</v>
      </c>
      <c r="O1916" s="7">
        <f t="shared" ref="O1916:O1979" si="247">F1916*O$5</f>
        <v>3514.1268380141669</v>
      </c>
      <c r="P1916" s="7">
        <f t="shared" ref="P1916:P1979" si="248">G1916*P$5</f>
        <v>0</v>
      </c>
      <c r="R1916" s="7">
        <f t="shared" ref="R1916:R1979" si="249">I1916*R$5</f>
        <v>0</v>
      </c>
      <c r="S1916" s="163">
        <f t="shared" ref="S1916:S1979" si="250">SUM(L1916:R1916)</f>
        <v>-200928.80631950885</v>
      </c>
    </row>
    <row r="1917" spans="1:19" ht="15.75" thickBot="1" x14ac:dyDescent="0.3">
      <c r="A1917" s="8">
        <v>127</v>
      </c>
      <c r="B1917" s="173">
        <v>43273</v>
      </c>
      <c r="C1917" s="89">
        <f>LN('Historical Rates'!C1898/'Historical Rates'!C1897)</f>
        <v>-2.6707771396960768E-3</v>
      </c>
      <c r="E1917" s="89">
        <f>LN('Historical Rates'!E1898/'Historical Rates'!E1897)</f>
        <v>8.4634602093984906E-3</v>
      </c>
      <c r="F1917" s="89">
        <f>LN('Historical Rates'!F1898/'Historical Rates'!F1897)</f>
        <v>9.3197319488022273E-3</v>
      </c>
      <c r="G1917" s="89">
        <f>LN('Historical Rates'!G1898/'Historical Rates'!G1897)</f>
        <v>5.1901212844252765E-3</v>
      </c>
      <c r="I1917" s="89">
        <f>LN('Historical Rates'!I1898/'Historical Rates'!I1897)</f>
        <v>0</v>
      </c>
      <c r="K1917" s="10">
        <f t="shared" si="244"/>
        <v>7.5432685775360733E-4</v>
      </c>
      <c r="L1917" s="7">
        <f t="shared" si="245"/>
        <v>-940449.33395813021</v>
      </c>
      <c r="N1917" s="7">
        <f t="shared" si="246"/>
        <v>688054.75406256958</v>
      </c>
      <c r="O1917" s="7">
        <f t="shared" si="247"/>
        <v>-5845.9882595251729</v>
      </c>
      <c r="P1917" s="7">
        <f t="shared" si="248"/>
        <v>682545.58913509117</v>
      </c>
      <c r="R1917" s="7">
        <f t="shared" si="249"/>
        <v>0</v>
      </c>
      <c r="S1917" s="163">
        <f t="shared" si="250"/>
        <v>424305.02098000539</v>
      </c>
    </row>
    <row r="1918" spans="1:19" ht="15.75" thickBot="1" x14ac:dyDescent="0.3">
      <c r="A1918" s="8">
        <v>128</v>
      </c>
      <c r="B1918" s="173">
        <v>43276</v>
      </c>
      <c r="C1918" s="89">
        <f>LN('Historical Rates'!C1899/'Historical Rates'!C1898)</f>
        <v>-2.2654731139265115E-3</v>
      </c>
      <c r="E1918" s="89">
        <f>LN('Historical Rates'!E1899/'Historical Rates'!E1898)</f>
        <v>-2.2482421403313317E-3</v>
      </c>
      <c r="F1918" s="89">
        <f>LN('Historical Rates'!F1899/'Historical Rates'!F1898)</f>
        <v>1.8535686493230564E-3</v>
      </c>
      <c r="G1918" s="89">
        <f>LN('Historical Rates'!G1899/'Historical Rates'!G1898)</f>
        <v>-3.4905029587356127E-4</v>
      </c>
      <c r="I1918" s="89">
        <f>LN('Historical Rates'!I1899/'Historical Rates'!I1898)</f>
        <v>3.23102058144654E-3</v>
      </c>
      <c r="K1918" s="10">
        <f t="shared" si="244"/>
        <v>-1.8268124752320557E-3</v>
      </c>
      <c r="L1918" s="7">
        <f t="shared" si="245"/>
        <v>-797731.36044390732</v>
      </c>
      <c r="N1918" s="7">
        <f t="shared" si="246"/>
        <v>-182775.56161024602</v>
      </c>
      <c r="O1918" s="7">
        <f t="shared" si="247"/>
        <v>-1162.6880066608735</v>
      </c>
      <c r="P1918" s="7">
        <f t="shared" si="248"/>
        <v>-45903.11608896812</v>
      </c>
      <c r="R1918" s="7">
        <f t="shared" si="249"/>
        <v>0</v>
      </c>
      <c r="S1918" s="163">
        <f t="shared" si="250"/>
        <v>-1027572.7261497824</v>
      </c>
    </row>
    <row r="1919" spans="1:19" ht="15.75" thickBot="1" x14ac:dyDescent="0.3">
      <c r="A1919" s="8">
        <v>129</v>
      </c>
      <c r="B1919" s="173">
        <v>43277</v>
      </c>
      <c r="C1919" s="89">
        <f>LN('Historical Rates'!C1900/'Historical Rates'!C1899)</f>
        <v>-1.9459274354007633E-3</v>
      </c>
      <c r="E1919" s="89">
        <f>LN('Historical Rates'!E1900/'Historical Rates'!E1899)</f>
        <v>-1.012094616022835E-3</v>
      </c>
      <c r="F1919" s="89">
        <f>LN('Historical Rates'!F1900/'Historical Rates'!F1899)</f>
        <v>-1.8535686493230551E-3</v>
      </c>
      <c r="G1919" s="89">
        <f>LN('Historical Rates'!G1900/'Historical Rates'!G1899)</f>
        <v>-3.8768212023846784E-3</v>
      </c>
      <c r="I1919" s="89">
        <f>LN('Historical Rates'!I1900/'Historical Rates'!I1899)</f>
        <v>-3.2310205814465318E-3</v>
      </c>
      <c r="K1919" s="10">
        <f t="shared" si="244"/>
        <v>-2.2687567035888324E-3</v>
      </c>
      <c r="L1919" s="7">
        <f t="shared" si="245"/>
        <v>-685211.10704195697</v>
      </c>
      <c r="N1919" s="7">
        <f t="shared" si="246"/>
        <v>-82280.355184080792</v>
      </c>
      <c r="O1919" s="7">
        <f t="shared" si="247"/>
        <v>1162.6880066608728</v>
      </c>
      <c r="P1919" s="7">
        <f t="shared" si="248"/>
        <v>-509835.33265274693</v>
      </c>
      <c r="R1919" s="7">
        <f t="shared" si="249"/>
        <v>0</v>
      </c>
      <c r="S1919" s="163">
        <f t="shared" si="250"/>
        <v>-1276164.1068721237</v>
      </c>
    </row>
    <row r="1920" spans="1:19" ht="15.75" thickBot="1" x14ac:dyDescent="0.3">
      <c r="A1920" s="8">
        <v>130</v>
      </c>
      <c r="B1920" s="173">
        <v>43278</v>
      </c>
      <c r="C1920" s="89">
        <f>LN('Historical Rates'!C1901/'Historical Rates'!C1900)</f>
        <v>4.7108790454102115E-3</v>
      </c>
      <c r="E1920" s="89">
        <f>LN('Historical Rates'!E1901/'Historical Rates'!E1900)</f>
        <v>3.2603367563541963E-3</v>
      </c>
      <c r="F1920" s="89">
        <f>LN('Historical Rates'!F1901/'Historical Rates'!F1900)</f>
        <v>-1.8570107472126599E-3</v>
      </c>
      <c r="G1920" s="89">
        <f>LN('Historical Rates'!G1901/'Historical Rates'!G1900)</f>
        <v>2.3045853925767194E-3</v>
      </c>
      <c r="I1920" s="89">
        <f>LN('Historical Rates'!I1901/'Historical Rates'!I1900)</f>
        <v>3.23102058144654E-3</v>
      </c>
      <c r="K1920" s="10">
        <f t="shared" si="244"/>
        <v>3.961129610018186E-3</v>
      </c>
      <c r="L1920" s="7">
        <f t="shared" si="245"/>
        <v>1658821.6945414995</v>
      </c>
      <c r="N1920" s="7">
        <f t="shared" si="246"/>
        <v>265055.91679432924</v>
      </c>
      <c r="O1920" s="7">
        <f t="shared" si="247"/>
        <v>1164.8471314040851</v>
      </c>
      <c r="P1920" s="7">
        <f t="shared" si="248"/>
        <v>303072.80086280016</v>
      </c>
      <c r="R1920" s="7">
        <f t="shared" si="249"/>
        <v>0</v>
      </c>
      <c r="S1920" s="163">
        <f t="shared" si="250"/>
        <v>2228115.2593300329</v>
      </c>
    </row>
    <row r="1921" spans="1:19" ht="15.75" thickBot="1" x14ac:dyDescent="0.3">
      <c r="A1921" s="8">
        <v>131</v>
      </c>
      <c r="B1921" s="173">
        <v>43279</v>
      </c>
      <c r="C1921" s="89">
        <f>LN('Historical Rates'!C1902/'Historical Rates'!C1901)</f>
        <v>2.5522566109746625E-3</v>
      </c>
      <c r="E1921" s="89">
        <f>LN('Historical Rates'!E1902/'Historical Rates'!E1901)</f>
        <v>-3.4122393364584354E-3</v>
      </c>
      <c r="F1921" s="89">
        <f>LN('Historical Rates'!F1902/'Historical Rates'!F1901)</f>
        <v>3.7105793965357746E-3</v>
      </c>
      <c r="G1921" s="89">
        <f>LN('Historical Rates'!G1902/'Historical Rates'!G1901)</f>
        <v>-2.8012040142960824E-3</v>
      </c>
      <c r="I1921" s="89">
        <f>LN('Historical Rates'!I1902/'Historical Rates'!I1901)</f>
        <v>0</v>
      </c>
      <c r="K1921" s="10">
        <f t="shared" si="244"/>
        <v>4.455153083641857E-4</v>
      </c>
      <c r="L1921" s="7">
        <f t="shared" si="245"/>
        <v>898715.20697323943</v>
      </c>
      <c r="N1921" s="7">
        <f t="shared" si="246"/>
        <v>-277405.1557355164</v>
      </c>
      <c r="O1921" s="7">
        <f t="shared" si="247"/>
        <v>-2327.5351380649954</v>
      </c>
      <c r="P1921" s="7">
        <f t="shared" si="248"/>
        <v>-368382.42103566177</v>
      </c>
      <c r="R1921" s="7">
        <f t="shared" si="249"/>
        <v>0</v>
      </c>
      <c r="S1921" s="163">
        <f t="shared" si="250"/>
        <v>250600.09506399633</v>
      </c>
    </row>
    <row r="1922" spans="1:19" ht="15.75" thickBot="1" x14ac:dyDescent="0.3">
      <c r="A1922" s="8">
        <v>132</v>
      </c>
      <c r="B1922" s="173">
        <v>43280</v>
      </c>
      <c r="C1922" s="89">
        <f>LN('Historical Rates'!C1903/'Historical Rates'!C1902)</f>
        <v>-6.7410134588610023E-4</v>
      </c>
      <c r="E1922" s="89">
        <f>LN('Historical Rates'!E1903/'Historical Rates'!E1902)</f>
        <v>5.8064842142023119E-3</v>
      </c>
      <c r="F1922" s="89">
        <f>LN('Historical Rates'!F1903/'Historical Rates'!F1902)</f>
        <v>7.38010729762246E-3</v>
      </c>
      <c r="G1922" s="89">
        <f>LN('Historical Rates'!G1903/'Historical Rates'!G1902)</f>
        <v>3.9660604318668908E-3</v>
      </c>
      <c r="I1922" s="89">
        <f>LN('Historical Rates'!I1903/'Historical Rates'!I1902)</f>
        <v>-6.4725145056174788E-3</v>
      </c>
      <c r="K1922" s="10">
        <f t="shared" si="244"/>
        <v>1.3362318698220833E-3</v>
      </c>
      <c r="L1922" s="7">
        <f t="shared" si="245"/>
        <v>-237368.42446951746</v>
      </c>
      <c r="N1922" s="7">
        <f t="shared" si="246"/>
        <v>472050.31619745836</v>
      </c>
      <c r="O1922" s="7">
        <f t="shared" si="247"/>
        <v>-4629.3199045796409</v>
      </c>
      <c r="P1922" s="7">
        <f t="shared" si="248"/>
        <v>521571.0588762706</v>
      </c>
      <c r="R1922" s="7">
        <f t="shared" si="249"/>
        <v>0</v>
      </c>
      <c r="S1922" s="163">
        <f t="shared" si="250"/>
        <v>751623.63069963187</v>
      </c>
    </row>
    <row r="1923" spans="1:19" ht="15.75" thickBot="1" x14ac:dyDescent="0.3">
      <c r="A1923" s="8">
        <v>133</v>
      </c>
      <c r="B1923" s="173">
        <v>43283</v>
      </c>
      <c r="C1923" s="89">
        <f>LN('Historical Rates'!C1904/'Historical Rates'!C1903)</f>
        <v>1.5819543360658607E-3</v>
      </c>
      <c r="E1923" s="89">
        <f>LN('Historical Rates'!E1904/'Historical Rates'!E1903)</f>
        <v>7.0457979764324832E-4</v>
      </c>
      <c r="F1923" s="89">
        <f>LN('Historical Rates'!F1904/'Historical Rates'!F1903)</f>
        <v>-5.529968009461198E-3</v>
      </c>
      <c r="G1923" s="89">
        <f>LN('Historical Rates'!G1904/'Historical Rates'!G1903)</f>
        <v>1.2797767954791286E-3</v>
      </c>
      <c r="I1923" s="89">
        <f>LN('Historical Rates'!I1904/'Historical Rates'!I1903)</f>
        <v>0</v>
      </c>
      <c r="K1923" s="10">
        <f t="shared" si="244"/>
        <v>1.3975193876668048E-3</v>
      </c>
      <c r="L1923" s="7">
        <f t="shared" si="245"/>
        <v>557046.81592213048</v>
      </c>
      <c r="N1923" s="7">
        <f t="shared" si="246"/>
        <v>57280.292857823326</v>
      </c>
      <c r="O1923" s="7">
        <f t="shared" si="247"/>
        <v>3468.7830332947256</v>
      </c>
      <c r="P1923" s="7">
        <f t="shared" si="248"/>
        <v>168301.65596572333</v>
      </c>
      <c r="R1923" s="7">
        <f t="shared" si="249"/>
        <v>0</v>
      </c>
      <c r="S1923" s="163">
        <f t="shared" si="250"/>
        <v>786097.54777897184</v>
      </c>
    </row>
    <row r="1924" spans="1:19" ht="15.75" thickBot="1" x14ac:dyDescent="0.3">
      <c r="A1924" s="8">
        <v>134</v>
      </c>
      <c r="B1924" s="173">
        <v>43284</v>
      </c>
      <c r="C1924" s="89">
        <f>LN('Historical Rates'!C1905/'Historical Rates'!C1904)</f>
        <v>4.0314389560252364E-3</v>
      </c>
      <c r="E1924" s="89">
        <f>LN('Historical Rates'!E1905/'Historical Rates'!E1904)</f>
        <v>5.2435610690281763E-3</v>
      </c>
      <c r="F1924" s="89">
        <f>LN('Historical Rates'!F1905/'Historical Rates'!F1904)</f>
        <v>1.8467225931647112E-3</v>
      </c>
      <c r="G1924" s="89">
        <f>LN('Historical Rates'!G1905/'Historical Rates'!G1904)</f>
        <v>3.8295326617682423E-3</v>
      </c>
      <c r="I1924" s="89">
        <f>LN('Historical Rates'!I1905/'Historical Rates'!I1904)</f>
        <v>3.2414939241710229E-3</v>
      </c>
      <c r="K1924" s="10">
        <f t="shared" si="244"/>
        <v>4.1748248561086412E-3</v>
      </c>
      <c r="L1924" s="7">
        <f t="shared" si="245"/>
        <v>1419573.3611521905</v>
      </c>
      <c r="N1924" s="7">
        <f t="shared" si="246"/>
        <v>426286.29809776839</v>
      </c>
      <c r="O1924" s="7">
        <f t="shared" si="247"/>
        <v>-1158.3936810144285</v>
      </c>
      <c r="P1924" s="7">
        <f t="shared" si="248"/>
        <v>503616.48283294775</v>
      </c>
      <c r="R1924" s="7">
        <f t="shared" si="249"/>
        <v>0</v>
      </c>
      <c r="S1924" s="163">
        <f t="shared" si="250"/>
        <v>2348317.7484018924</v>
      </c>
    </row>
    <row r="1925" spans="1:19" ht="15.75" thickBot="1" x14ac:dyDescent="0.3">
      <c r="A1925" s="8">
        <v>135</v>
      </c>
      <c r="B1925" s="173">
        <v>43285</v>
      </c>
      <c r="C1925" s="89">
        <f>LN('Historical Rates'!C1906/'Historical Rates'!C1905)</f>
        <v>2.040608108294125E-4</v>
      </c>
      <c r="E1925" s="89">
        <f>LN('Historical Rates'!E1906/'Historical Rates'!E1905)</f>
        <v>-1.251940671306732E-3</v>
      </c>
      <c r="F1925" s="89">
        <f>LN('Historical Rates'!F1906/'Historical Rates'!F1905)</f>
        <v>1.843318494289093E-3</v>
      </c>
      <c r="G1925" s="89">
        <f>LN('Historical Rates'!G1906/'Historical Rates'!G1905)</f>
        <v>6.0789395570140926E-4</v>
      </c>
      <c r="I1925" s="89">
        <f>LN('Historical Rates'!I1906/'Historical Rates'!I1905)</f>
        <v>6.4516352814885953E-3</v>
      </c>
      <c r="K1925" s="10">
        <f t="shared" si="244"/>
        <v>8.6868238930708493E-5</v>
      </c>
      <c r="L1925" s="7">
        <f t="shared" si="245"/>
        <v>71855.060753333921</v>
      </c>
      <c r="N1925" s="7">
        <f t="shared" si="246"/>
        <v>-101779.14344540918</v>
      </c>
      <c r="O1925" s="7">
        <f t="shared" si="247"/>
        <v>-1156.2583919127194</v>
      </c>
      <c r="P1925" s="7">
        <f t="shared" si="248"/>
        <v>79943.283670648307</v>
      </c>
      <c r="R1925" s="7">
        <f t="shared" si="249"/>
        <v>0</v>
      </c>
      <c r="S1925" s="163">
        <f t="shared" si="250"/>
        <v>48862.942586660327</v>
      </c>
    </row>
    <row r="1926" spans="1:19" ht="15.75" thickBot="1" x14ac:dyDescent="0.3">
      <c r="A1926" s="8">
        <v>136</v>
      </c>
      <c r="B1926" s="173">
        <v>43286</v>
      </c>
      <c r="C1926" s="89">
        <f>LN('Historical Rates'!C1907/'Historical Rates'!C1906)</f>
        <v>9.0319767229649886E-4</v>
      </c>
      <c r="E1926" s="89">
        <f>LN('Historical Rates'!E1907/'Historical Rates'!E1906)</f>
        <v>5.5217699981972099E-3</v>
      </c>
      <c r="F1926" s="89">
        <f>LN('Historical Rates'!F1907/'Historical Rates'!F1906)</f>
        <v>0</v>
      </c>
      <c r="G1926" s="89">
        <f>LN('Historical Rates'!G1907/'Historical Rates'!G1906)</f>
        <v>8.966924222884665E-4</v>
      </c>
      <c r="I1926" s="89">
        <f>LN('Historical Rates'!I1907/'Historical Rates'!I1906)</f>
        <v>-3.2206147000421719E-3</v>
      </c>
      <c r="K1926" s="10">
        <f t="shared" si="244"/>
        <v>1.5731089382469959E-3</v>
      </c>
      <c r="L1926" s="7">
        <f t="shared" si="245"/>
        <v>318039.13427251938</v>
      </c>
      <c r="N1926" s="7">
        <f t="shared" si="246"/>
        <v>448903.87667689839</v>
      </c>
      <c r="O1926" s="7">
        <f t="shared" si="247"/>
        <v>0</v>
      </c>
      <c r="P1926" s="7">
        <f t="shared" si="248"/>
        <v>117922.76598245745</v>
      </c>
      <c r="R1926" s="7">
        <f t="shared" si="249"/>
        <v>0</v>
      </c>
      <c r="S1926" s="163">
        <f t="shared" si="250"/>
        <v>884865.77693187515</v>
      </c>
    </row>
    <row r="1927" spans="1:19" ht="15.75" thickBot="1" x14ac:dyDescent="0.3">
      <c r="A1927" s="8">
        <v>137</v>
      </c>
      <c r="B1927" s="173">
        <v>43290</v>
      </c>
      <c r="C1927" s="89">
        <f>LN('Historical Rates'!C1908/'Historical Rates'!C1907)</f>
        <v>2.9118015521807124E-4</v>
      </c>
      <c r="E1927" s="89">
        <f>LN('Historical Rates'!E1908/'Historical Rates'!E1907)</f>
        <v>7.0266331738275834E-3</v>
      </c>
      <c r="F1927" s="89">
        <f>LN('Historical Rates'!F1908/'Historical Rates'!F1907)</f>
        <v>9.165967014080182E-3</v>
      </c>
      <c r="G1927" s="89">
        <f>LN('Historical Rates'!G1908/'Historical Rates'!G1907)</f>
        <v>5.4496047675646848E-3</v>
      </c>
      <c r="I1927" s="89">
        <f>LN('Historical Rates'!I1908/'Historical Rates'!I1907)</f>
        <v>3.2206147000421572E-3</v>
      </c>
      <c r="K1927" s="10">
        <f t="shared" si="244"/>
        <v>2.4617062965475054E-3</v>
      </c>
      <c r="L1927" s="7">
        <f t="shared" si="245"/>
        <v>102532.02297059572</v>
      </c>
      <c r="N1927" s="7">
        <f t="shared" si="246"/>
        <v>571244.88574271207</v>
      </c>
      <c r="O1927" s="7">
        <f t="shared" si="247"/>
        <v>-5749.5361289220755</v>
      </c>
      <c r="P1927" s="7">
        <f t="shared" si="248"/>
        <v>716669.89898536191</v>
      </c>
      <c r="R1927" s="7">
        <f t="shared" si="249"/>
        <v>0</v>
      </c>
      <c r="S1927" s="163">
        <f t="shared" si="250"/>
        <v>1384697.2715697475</v>
      </c>
    </row>
    <row r="1928" spans="1:19" ht="15.75" thickBot="1" x14ac:dyDescent="0.3">
      <c r="A1928" s="8">
        <v>138</v>
      </c>
      <c r="B1928" s="173">
        <v>43291</v>
      </c>
      <c r="C1928" s="89">
        <f>LN('Historical Rates'!C1909/'Historical Rates'!C1908)</f>
        <v>-6.6984115620364367E-4</v>
      </c>
      <c r="E1928" s="89">
        <f>LN('Historical Rates'!E1909/'Historical Rates'!E1908)</f>
        <v>-4.5877896684899397E-3</v>
      </c>
      <c r="F1928" s="89">
        <f>LN('Historical Rates'!F1909/'Historical Rates'!F1908)</f>
        <v>1.8231545615149567E-3</v>
      </c>
      <c r="G1928" s="89">
        <f>LN('Historical Rates'!G1909/'Historical Rates'!G1908)</f>
        <v>-6.7225689203667368E-3</v>
      </c>
      <c r="I1928" s="89">
        <f>LN('Historical Rates'!I1909/'Historical Rates'!I1908)</f>
        <v>-6.4516352814887193E-3</v>
      </c>
      <c r="K1928" s="10">
        <f t="shared" si="244"/>
        <v>-2.6561334070678028E-3</v>
      </c>
      <c r="L1928" s="7">
        <f t="shared" si="245"/>
        <v>-235868.30209320513</v>
      </c>
      <c r="N1928" s="7">
        <f t="shared" si="246"/>
        <v>-372973.98628261412</v>
      </c>
      <c r="O1928" s="7">
        <f t="shared" si="247"/>
        <v>-1143.6101618014868</v>
      </c>
      <c r="P1928" s="7">
        <f t="shared" si="248"/>
        <v>-884075.63384350995</v>
      </c>
      <c r="R1928" s="7">
        <f t="shared" si="249"/>
        <v>0</v>
      </c>
      <c r="S1928" s="163">
        <f t="shared" si="250"/>
        <v>-1494061.5323811306</v>
      </c>
    </row>
    <row r="1929" spans="1:19" ht="15.75" thickBot="1" x14ac:dyDescent="0.3">
      <c r="A1929" s="8">
        <v>139</v>
      </c>
      <c r="B1929" s="173">
        <v>43292</v>
      </c>
      <c r="C1929" s="89">
        <f>LN('Historical Rates'!C1910/'Historical Rates'!C1909)</f>
        <v>-4.0794918684537598E-4</v>
      </c>
      <c r="E1929" s="89">
        <f>LN('Historical Rates'!E1910/'Historical Rates'!E1909)</f>
        <v>-1.7663233977932623E-3</v>
      </c>
      <c r="F1929" s="89">
        <f>LN('Historical Rates'!F1910/'Historical Rates'!F1909)</f>
        <v>3.6363676433837124E-3</v>
      </c>
      <c r="G1929" s="89">
        <f>LN('Historical Rates'!G1910/'Historical Rates'!G1909)</f>
        <v>-1.1296654205820752E-3</v>
      </c>
      <c r="I1929" s="89">
        <f>LN('Historical Rates'!I1910/'Historical Rates'!I1909)</f>
        <v>0</v>
      </c>
      <c r="K1929" s="10">
        <f t="shared" si="244"/>
        <v>-7.7883028207028694E-4</v>
      </c>
      <c r="L1929" s="7">
        <f t="shared" si="245"/>
        <v>-143649.4027731393</v>
      </c>
      <c r="N1929" s="7">
        <f t="shared" si="246"/>
        <v>-143596.96637009183</v>
      </c>
      <c r="O1929" s="7">
        <f t="shared" si="247"/>
        <v>-2280.9843316653014</v>
      </c>
      <c r="P1929" s="7">
        <f t="shared" si="248"/>
        <v>-148560.71905882531</v>
      </c>
      <c r="R1929" s="7">
        <f t="shared" si="249"/>
        <v>0</v>
      </c>
      <c r="S1929" s="163">
        <f t="shared" si="250"/>
        <v>-438088.0725337218</v>
      </c>
    </row>
    <row r="1930" spans="1:19" ht="15.75" thickBot="1" x14ac:dyDescent="0.3">
      <c r="A1930" s="8">
        <v>140</v>
      </c>
      <c r="B1930" s="173">
        <v>43293</v>
      </c>
      <c r="C1930" s="89">
        <f>LN('Historical Rates'!C1911/'Historical Rates'!C1910)</f>
        <v>3.6655652842799871E-3</v>
      </c>
      <c r="E1930" s="89">
        <f>LN('Historical Rates'!E1911/'Historical Rates'!E1910)</f>
        <v>1.0203701593339276E-3</v>
      </c>
      <c r="F1930" s="89">
        <f>LN('Historical Rates'!F1911/'Historical Rates'!F1910)</f>
        <v>7.2333045935200607E-3</v>
      </c>
      <c r="G1930" s="89">
        <f>LN('Historical Rates'!G1911/'Historical Rates'!G1910)</f>
        <v>8.6908664469644188E-4</v>
      </c>
      <c r="I1930" s="89">
        <f>LN('Historical Rates'!I1911/'Historical Rates'!I1910)</f>
        <v>-9.7561749453645725E-3</v>
      </c>
      <c r="K1930" s="10">
        <f t="shared" si="244"/>
        <v>2.6372649055728852E-3</v>
      </c>
      <c r="L1930" s="7">
        <f t="shared" si="245"/>
        <v>1290739.8295963563</v>
      </c>
      <c r="N1930" s="7">
        <f t="shared" si="246"/>
        <v>82953.132839645928</v>
      </c>
      <c r="O1930" s="7">
        <f t="shared" si="247"/>
        <v>-4537.2349723773286</v>
      </c>
      <c r="P1930" s="7">
        <f t="shared" si="248"/>
        <v>114292.36879181315</v>
      </c>
      <c r="R1930" s="7">
        <f t="shared" si="249"/>
        <v>0</v>
      </c>
      <c r="S1930" s="163">
        <f t="shared" si="250"/>
        <v>1483448.0962554379</v>
      </c>
    </row>
    <row r="1931" spans="1:19" ht="15.75" thickBot="1" x14ac:dyDescent="0.3">
      <c r="A1931" s="8">
        <v>141</v>
      </c>
      <c r="B1931" s="173">
        <v>43294</v>
      </c>
      <c r="C1931" s="89">
        <f>LN('Historical Rates'!C1912/'Historical Rates'!C1911)</f>
        <v>-2.6751200856245006E-3</v>
      </c>
      <c r="E1931" s="89">
        <f>LN('Historical Rates'!E1912/'Historical Rates'!E1911)</f>
        <v>-6.1128697442011555E-3</v>
      </c>
      <c r="F1931" s="89">
        <f>LN('Historical Rates'!F1912/'Historical Rates'!F1911)</f>
        <v>-5.4200674693392556E-3</v>
      </c>
      <c r="G1931" s="89">
        <f>LN('Historical Rates'!G1912/'Historical Rates'!G1911)</f>
        <v>-8.8711080145293213E-3</v>
      </c>
      <c r="I1931" s="89">
        <f>LN('Historical Rates'!I1912/'Historical Rates'!I1911)</f>
        <v>-3.273325344969249E-3</v>
      </c>
      <c r="K1931" s="10">
        <f t="shared" si="244"/>
        <v>-4.6261117414870909E-3</v>
      </c>
      <c r="L1931" s="7">
        <f t="shared" si="245"/>
        <v>-941978.59693746921</v>
      </c>
      <c r="N1931" s="7">
        <f t="shared" si="246"/>
        <v>-496958.57065555628</v>
      </c>
      <c r="O1931" s="7">
        <f t="shared" si="247"/>
        <v>3399.8457214924347</v>
      </c>
      <c r="P1931" s="7">
        <f t="shared" si="248"/>
        <v>-1166627.0043106386</v>
      </c>
      <c r="R1931" s="7">
        <f t="shared" si="249"/>
        <v>0</v>
      </c>
      <c r="S1931" s="163">
        <f t="shared" si="250"/>
        <v>-2602164.3261821717</v>
      </c>
    </row>
    <row r="1932" spans="1:19" ht="15.75" thickBot="1" x14ac:dyDescent="0.3">
      <c r="A1932" s="8">
        <v>142</v>
      </c>
      <c r="B1932" s="173">
        <v>43297</v>
      </c>
      <c r="C1932" s="89">
        <f>LN('Historical Rates'!C1913/'Historical Rates'!C1912)</f>
        <v>-2.7990804641455456E-3</v>
      </c>
      <c r="E1932" s="89">
        <f>LN('Historical Rates'!E1913/'Historical Rates'!E1912)</f>
        <v>3.1983236079117959E-3</v>
      </c>
      <c r="F1932" s="89">
        <f>LN('Historical Rates'!F1913/'Historical Rates'!F1912)</f>
        <v>-1.8132371241808313E-3</v>
      </c>
      <c r="G1932" s="89">
        <f>LN('Historical Rates'!G1913/'Historical Rates'!G1912)</f>
        <v>9.9281676087058452E-4</v>
      </c>
      <c r="I1932" s="89">
        <f>LN('Historical Rates'!I1913/'Historical Rates'!I1912)</f>
        <v>0</v>
      </c>
      <c r="K1932" s="10">
        <f t="shared" si="244"/>
        <v>-1.0558539461941877E-3</v>
      </c>
      <c r="L1932" s="7">
        <f t="shared" si="245"/>
        <v>-985628.23497150629</v>
      </c>
      <c r="N1932" s="7">
        <f t="shared" si="246"/>
        <v>260014.42778811883</v>
      </c>
      <c r="O1932" s="7">
        <f t="shared" si="247"/>
        <v>1137.3892508849101</v>
      </c>
      <c r="P1932" s="7">
        <f t="shared" si="248"/>
        <v>130563.94327144211</v>
      </c>
      <c r="R1932" s="7">
        <f t="shared" si="249"/>
        <v>0</v>
      </c>
      <c r="S1932" s="163">
        <f t="shared" si="250"/>
        <v>-593912.47466106049</v>
      </c>
    </row>
    <row r="1933" spans="1:19" ht="15.75" thickBot="1" x14ac:dyDescent="0.3">
      <c r="A1933" s="8">
        <v>143</v>
      </c>
      <c r="B1933" s="173">
        <v>43298</v>
      </c>
      <c r="C1933" s="89">
        <f>LN('Historical Rates'!C1914/'Historical Rates'!C1913)</f>
        <v>1.662898785933984E-3</v>
      </c>
      <c r="E1933" s="89">
        <f>LN('Historical Rates'!E1914/'Historical Rates'!E1913)</f>
        <v>3.8096232721294837E-3</v>
      </c>
      <c r="F1933" s="89">
        <f>LN('Historical Rates'!F1914/'Historical Rates'!F1913)</f>
        <v>-3.6363676433837631E-3</v>
      </c>
      <c r="G1933" s="89">
        <f>LN('Historical Rates'!G1914/'Historical Rates'!G1913)</f>
        <v>8.0809695026336312E-3</v>
      </c>
      <c r="I1933" s="89">
        <f>LN('Historical Rates'!I1914/'Historical Rates'!I1913)</f>
        <v>0</v>
      </c>
      <c r="K1933" s="10">
        <f t="shared" si="244"/>
        <v>3.4849359256247363E-3</v>
      </c>
      <c r="L1933" s="7">
        <f t="shared" si="245"/>
        <v>585549.43893572513</v>
      </c>
      <c r="N1933" s="7">
        <f t="shared" si="246"/>
        <v>309711.31649739132</v>
      </c>
      <c r="O1933" s="7">
        <f t="shared" si="247"/>
        <v>2280.9843316653332</v>
      </c>
      <c r="P1933" s="7">
        <f t="shared" si="248"/>
        <v>1062716.9940150147</v>
      </c>
      <c r="R1933" s="7">
        <f t="shared" si="249"/>
        <v>0</v>
      </c>
      <c r="S1933" s="163">
        <f t="shared" si="250"/>
        <v>1960258.7337797964</v>
      </c>
    </row>
    <row r="1934" spans="1:19" ht="15.75" thickBot="1" x14ac:dyDescent="0.3">
      <c r="A1934" s="8">
        <v>144</v>
      </c>
      <c r="B1934" s="173">
        <v>43299</v>
      </c>
      <c r="C1934" s="89">
        <f>LN('Historical Rates'!C1915/'Historical Rates'!C1914)</f>
        <v>4.4209251225810452E-3</v>
      </c>
      <c r="E1934" s="89">
        <f>LN('Historical Rates'!E1915/'Historical Rates'!E1914)</f>
        <v>-4.6581807753775344E-3</v>
      </c>
      <c r="F1934" s="89">
        <f>LN('Historical Rates'!F1915/'Historical Rates'!F1914)</f>
        <v>-3.6496390875495042E-3</v>
      </c>
      <c r="G1934" s="89">
        <f>LN('Historical Rates'!G1915/'Historical Rates'!G1914)</f>
        <v>-2.4928994300419472E-3</v>
      </c>
      <c r="I1934" s="89">
        <f>LN('Historical Rates'!I1915/'Historical Rates'!I1914)</f>
        <v>0</v>
      </c>
      <c r="K1934" s="10">
        <f t="shared" si="244"/>
        <v>1.5155274331475805E-3</v>
      </c>
      <c r="L1934" s="7">
        <f t="shared" si="245"/>
        <v>1556721.4595386393</v>
      </c>
      <c r="N1934" s="7">
        <f t="shared" si="246"/>
        <v>-378696.57899758342</v>
      </c>
      <c r="O1934" s="7">
        <f t="shared" si="247"/>
        <v>2289.3091104471773</v>
      </c>
      <c r="P1934" s="7">
        <f t="shared" si="248"/>
        <v>-327837.71647851384</v>
      </c>
      <c r="R1934" s="7">
        <f t="shared" si="249"/>
        <v>0</v>
      </c>
      <c r="S1934" s="163">
        <f t="shared" si="250"/>
        <v>852476.47317298921</v>
      </c>
    </row>
    <row r="1935" spans="1:19" ht="15.75" thickBot="1" x14ac:dyDescent="0.3">
      <c r="A1935" s="8">
        <v>145</v>
      </c>
      <c r="B1935" s="173">
        <v>43300</v>
      </c>
      <c r="C1935" s="89">
        <f>LN('Historical Rates'!C1916/'Historical Rates'!C1915)</f>
        <v>2.8110664331433581E-3</v>
      </c>
      <c r="E1935" s="89">
        <f>LN('Historical Rates'!E1916/'Historical Rates'!E1915)</f>
        <v>1.2476296657787588E-3</v>
      </c>
      <c r="F1935" s="89">
        <f>LN('Historical Rates'!F1916/'Historical Rates'!F1915)</f>
        <v>-3.6630077587370352E-3</v>
      </c>
      <c r="G1935" s="89">
        <f>LN('Historical Rates'!G1916/'Historical Rates'!G1915)</f>
        <v>9.863078079678986E-4</v>
      </c>
      <c r="I1935" s="89">
        <f>LN('Historical Rates'!I1916/'Historical Rates'!I1915)</f>
        <v>3.2733253449693297E-3</v>
      </c>
      <c r="K1935" s="10">
        <f t="shared" si="244"/>
        <v>2.1747452263137859E-3</v>
      </c>
      <c r="L1935" s="7">
        <f t="shared" si="245"/>
        <v>989848.8029827025</v>
      </c>
      <c r="N1935" s="7">
        <f t="shared" si="246"/>
        <v>101428.67120652301</v>
      </c>
      <c r="O1935" s="7">
        <f t="shared" si="247"/>
        <v>2297.6948768229799</v>
      </c>
      <c r="P1935" s="7">
        <f t="shared" si="248"/>
        <v>129707.95998123499</v>
      </c>
      <c r="R1935" s="7">
        <f t="shared" si="249"/>
        <v>0</v>
      </c>
      <c r="S1935" s="163">
        <f t="shared" si="250"/>
        <v>1223283.1290472834</v>
      </c>
    </row>
    <row r="1936" spans="1:19" ht="15.75" thickBot="1" x14ac:dyDescent="0.3">
      <c r="A1936" s="8">
        <v>146</v>
      </c>
      <c r="B1936" s="173">
        <v>43301</v>
      </c>
      <c r="C1936" s="89">
        <f>LN('Historical Rates'!C1917/'Historical Rates'!C1916)</f>
        <v>3.2648137287407605E-3</v>
      </c>
      <c r="E1936" s="89">
        <f>LN('Historical Rates'!E1917/'Historical Rates'!E1916)</f>
        <v>7.4780170348241973E-3</v>
      </c>
      <c r="F1936" s="89">
        <f>LN('Historical Rates'!F1917/'Historical Rates'!F1916)</f>
        <v>3.6630077587370201E-3</v>
      </c>
      <c r="G1936" s="89">
        <f>LN('Historical Rates'!G1917/'Historical Rates'!G1916)</f>
        <v>7.0786017077832716E-3</v>
      </c>
      <c r="I1936" s="89">
        <f>LN('Historical Rates'!I1917/'Historical Rates'!I1916)</f>
        <v>6.5146810211936723E-3</v>
      </c>
      <c r="K1936" s="10">
        <f t="shared" si="244"/>
        <v>4.775448146423094E-3</v>
      </c>
      <c r="L1936" s="7">
        <f t="shared" si="245"/>
        <v>1149624.8979579799</v>
      </c>
      <c r="N1936" s="7">
        <f t="shared" si="246"/>
        <v>607941.08372577222</v>
      </c>
      <c r="O1936" s="7">
        <f t="shared" si="247"/>
        <v>-2297.6948768229704</v>
      </c>
      <c r="P1936" s="7">
        <f t="shared" si="248"/>
        <v>930897.00762678881</v>
      </c>
      <c r="R1936" s="7">
        <f t="shared" si="249"/>
        <v>0</v>
      </c>
      <c r="S1936" s="163">
        <f t="shared" si="250"/>
        <v>2686165.2944337181</v>
      </c>
    </row>
    <row r="1937" spans="1:19" ht="15.75" thickBot="1" x14ac:dyDescent="0.3">
      <c r="A1937" s="8">
        <v>147</v>
      </c>
      <c r="B1937" s="173">
        <v>43304</v>
      </c>
      <c r="C1937" s="89">
        <f>LN('Historical Rates'!C1918/'Historical Rates'!C1917)</f>
        <v>-2.8886726424664573E-3</v>
      </c>
      <c r="E1937" s="89">
        <f>LN('Historical Rates'!E1918/'Historical Rates'!E1917)</f>
        <v>1.063737777646115E-3</v>
      </c>
      <c r="F1937" s="89">
        <f>LN('Historical Rates'!F1918/'Historical Rates'!F1917)</f>
        <v>1.8264845260345028E-3</v>
      </c>
      <c r="G1937" s="89">
        <f>LN('Historical Rates'!G1918/'Historical Rates'!G1917)</f>
        <v>3.4488739135279897E-3</v>
      </c>
      <c r="I1937" s="89">
        <f>LN('Historical Rates'!I1918/'Historical Rates'!I1917)</f>
        <v>9.6931292056595328E-3</v>
      </c>
      <c r="K1937" s="10">
        <f t="shared" si="244"/>
        <v>-8.5029438475434939E-4</v>
      </c>
      <c r="L1937" s="7">
        <f t="shared" si="245"/>
        <v>-1017175.9456274945</v>
      </c>
      <c r="N1937" s="7">
        <f t="shared" si="246"/>
        <v>86478.794355598424</v>
      </c>
      <c r="O1937" s="7">
        <f t="shared" si="247"/>
        <v>-1145.6989486456625</v>
      </c>
      <c r="P1937" s="7">
        <f t="shared" si="248"/>
        <v>453556.5833934609</v>
      </c>
      <c r="R1937" s="7">
        <f t="shared" si="249"/>
        <v>0</v>
      </c>
      <c r="S1937" s="163">
        <f t="shared" si="250"/>
        <v>-478286.26682708081</v>
      </c>
    </row>
    <row r="1938" spans="1:19" ht="15.75" thickBot="1" x14ac:dyDescent="0.3">
      <c r="A1938" s="8">
        <v>148</v>
      </c>
      <c r="B1938" s="173">
        <v>43305</v>
      </c>
      <c r="C1938" s="89">
        <f>LN('Historical Rates'!C1919/'Historical Rates'!C1918)</f>
        <v>-3.0130976556540612E-3</v>
      </c>
      <c r="E1938" s="89">
        <f>LN('Historical Rates'!E1919/'Historical Rates'!E1918)</f>
        <v>-3.7156346934412959E-3</v>
      </c>
      <c r="F1938" s="89">
        <f>LN('Historical Rates'!F1919/'Historical Rates'!F1918)</f>
        <v>1.8231545615149567E-3</v>
      </c>
      <c r="G1938" s="89">
        <f>LN('Historical Rates'!G1919/'Historical Rates'!G1918)</f>
        <v>-4.8317609100564669E-3</v>
      </c>
      <c r="I1938" s="89">
        <f>LN('Historical Rates'!I1919/'Historical Rates'!I1918)</f>
        <v>-3.2206147000421719E-3</v>
      </c>
      <c r="K1938" s="10">
        <f t="shared" si="244"/>
        <v>-3.554914345580377E-3</v>
      </c>
      <c r="L1938" s="7">
        <f t="shared" si="245"/>
        <v>-1060989.1934798891</v>
      </c>
      <c r="N1938" s="7">
        <f t="shared" si="246"/>
        <v>-302070.31780489697</v>
      </c>
      <c r="O1938" s="7">
        <f t="shared" si="247"/>
        <v>-1143.6101618014868</v>
      </c>
      <c r="P1938" s="7">
        <f t="shared" si="248"/>
        <v>-635418.11764801282</v>
      </c>
      <c r="R1938" s="7">
        <f t="shared" si="249"/>
        <v>0</v>
      </c>
      <c r="S1938" s="163">
        <f t="shared" si="250"/>
        <v>-1999621.2390946005</v>
      </c>
    </row>
    <row r="1939" spans="1:19" ht="15.75" thickBot="1" x14ac:dyDescent="0.3">
      <c r="A1939" s="8">
        <v>149</v>
      </c>
      <c r="B1939" s="173">
        <v>43306</v>
      </c>
      <c r="C1939" s="89">
        <f>LN('Historical Rates'!C1920/'Historical Rates'!C1919)</f>
        <v>4.8339337199346157E-3</v>
      </c>
      <c r="E1939" s="89">
        <f>LN('Historical Rates'!E1920/'Historical Rates'!E1919)</f>
        <v>5.691675845265083E-3</v>
      </c>
      <c r="F1939" s="89">
        <f>LN('Historical Rates'!F1920/'Historical Rates'!F1919)</f>
        <v>1.8198367169858993E-3</v>
      </c>
      <c r="G1939" s="89">
        <f>LN('Historical Rates'!G1920/'Historical Rates'!G1919)</f>
        <v>7.4678655884525009E-3</v>
      </c>
      <c r="I1939" s="89">
        <f>LN('Historical Rates'!I1920/'Historical Rates'!I1919)</f>
        <v>6.4308903302903314E-3</v>
      </c>
      <c r="K1939" s="10">
        <f t="shared" si="244"/>
        <v>5.5926126416366226E-3</v>
      </c>
      <c r="L1939" s="7">
        <f t="shared" si="245"/>
        <v>1702152.4108999898</v>
      </c>
      <c r="N1939" s="7">
        <f t="shared" si="246"/>
        <v>462716.7289767483</v>
      </c>
      <c r="O1939" s="7">
        <f t="shared" si="247"/>
        <v>-1141.5289774637452</v>
      </c>
      <c r="P1939" s="7">
        <f t="shared" si="248"/>
        <v>982088.5559934302</v>
      </c>
      <c r="R1939" s="7">
        <f t="shared" si="249"/>
        <v>0</v>
      </c>
      <c r="S1939" s="163">
        <f t="shared" si="250"/>
        <v>3145816.1668927046</v>
      </c>
    </row>
    <row r="1940" spans="1:19" ht="15.75" thickBot="1" x14ac:dyDescent="0.3">
      <c r="A1940" s="8">
        <v>150</v>
      </c>
      <c r="B1940" s="173">
        <v>43307</v>
      </c>
      <c r="C1940" s="89">
        <f>LN('Historical Rates'!C1921/'Historical Rates'!C1920)</f>
        <v>-1.1557020731025843E-3</v>
      </c>
      <c r="E1940" s="89">
        <f>LN('Historical Rates'!E1921/'Historical Rates'!E1920)</f>
        <v>-1.2338824125718024E-4</v>
      </c>
      <c r="F1940" s="89">
        <f>LN('Historical Rates'!F1921/'Historical Rates'!F1920)</f>
        <v>-1.8198367169859828E-3</v>
      </c>
      <c r="G1940" s="89">
        <f>LN('Historical Rates'!G1921/'Historical Rates'!G1920)</f>
        <v>-2.9804572988787175E-3</v>
      </c>
      <c r="I1940" s="89">
        <f>LN('Historical Rates'!I1921/'Historical Rates'!I1920)</f>
        <v>0</v>
      </c>
      <c r="K1940" s="10">
        <f t="shared" si="244"/>
        <v>-1.436097919810518E-3</v>
      </c>
      <c r="L1940" s="7">
        <f t="shared" si="245"/>
        <v>-406952.42921954842</v>
      </c>
      <c r="N1940" s="7">
        <f t="shared" si="246"/>
        <v>-10031.105941532625</v>
      </c>
      <c r="O1940" s="7">
        <f t="shared" si="247"/>
        <v>1141.5289774637974</v>
      </c>
      <c r="P1940" s="7">
        <f t="shared" si="248"/>
        <v>-391955.769715779</v>
      </c>
      <c r="R1940" s="7">
        <f t="shared" si="249"/>
        <v>0</v>
      </c>
      <c r="S1940" s="163">
        <f t="shared" si="250"/>
        <v>-807797.77589939628</v>
      </c>
    </row>
    <row r="1941" spans="1:19" ht="15.75" thickBot="1" x14ac:dyDescent="0.3">
      <c r="A1941" s="8">
        <v>151</v>
      </c>
      <c r="B1941" s="173">
        <v>43308</v>
      </c>
      <c r="C1941" s="89">
        <f>LN('Historical Rates'!C1922/'Historical Rates'!C1921)</f>
        <v>6.9358150917863141E-4</v>
      </c>
      <c r="E1941" s="89">
        <f>LN('Historical Rates'!E1922/'Historical Rates'!E1921)</f>
        <v>-7.1081249835698327E-3</v>
      </c>
      <c r="F1941" s="89">
        <f>LN('Historical Rates'!F1922/'Historical Rates'!F1921)</f>
        <v>0</v>
      </c>
      <c r="G1941" s="89">
        <f>LN('Historical Rates'!G1922/'Historical Rates'!G1921)</f>
        <v>-3.738107121918226E-3</v>
      </c>
      <c r="I1941" s="89">
        <f>LN('Historical Rates'!I1922/'Historical Rates'!I1921)</f>
        <v>-3.2102756302483213E-3</v>
      </c>
      <c r="K1941" s="10">
        <f t="shared" si="244"/>
        <v>-1.4670982079396885E-3</v>
      </c>
      <c r="L1941" s="7">
        <f t="shared" si="245"/>
        <v>244227.89107253824</v>
      </c>
      <c r="N1941" s="7">
        <f t="shared" si="246"/>
        <v>-577869.93338552513</v>
      </c>
      <c r="O1941" s="7">
        <f t="shared" si="247"/>
        <v>0</v>
      </c>
      <c r="P1941" s="7">
        <f t="shared" si="248"/>
        <v>-491593.23799160233</v>
      </c>
      <c r="R1941" s="7">
        <f t="shared" si="249"/>
        <v>0</v>
      </c>
      <c r="S1941" s="163">
        <f t="shared" si="250"/>
        <v>-825235.28030458931</v>
      </c>
    </row>
    <row r="1942" spans="1:19" ht="15.75" thickBot="1" x14ac:dyDescent="0.3">
      <c r="A1942" s="8">
        <v>152</v>
      </c>
      <c r="B1942" s="173">
        <v>43311</v>
      </c>
      <c r="C1942" s="89">
        <f>LN('Historical Rates'!C1923/'Historical Rates'!C1922)</f>
        <v>2.6254685383234949E-3</v>
      </c>
      <c r="E1942" s="89">
        <f>LN('Historical Rates'!E1923/'Historical Rates'!E1922)</f>
        <v>7.9468649493594726E-3</v>
      </c>
      <c r="F1942" s="89">
        <f>LN('Historical Rates'!F1923/'Historical Rates'!F1922)</f>
        <v>9.0662452377530418E-3</v>
      </c>
      <c r="G1942" s="89">
        <f>LN('Historical Rates'!G1923/'Historical Rates'!G1922)</f>
        <v>7.2621126597805872E-3</v>
      </c>
      <c r="I1942" s="89">
        <f>LN('Historical Rates'!I1923/'Historical Rates'!I1922)</f>
        <v>6.4102783609190188E-3</v>
      </c>
      <c r="K1942" s="10">
        <f t="shared" si="244"/>
        <v>4.4798544809937129E-3</v>
      </c>
      <c r="L1942" s="7">
        <f t="shared" si="245"/>
        <v>924495.00989638234</v>
      </c>
      <c r="N1942" s="7">
        <f t="shared" si="246"/>
        <v>646057.0585808421</v>
      </c>
      <c r="O1942" s="7">
        <f t="shared" si="247"/>
        <v>-5686.9836502853504</v>
      </c>
      <c r="P1942" s="7">
        <f t="shared" si="248"/>
        <v>955030.27619213401</v>
      </c>
      <c r="R1942" s="7">
        <f t="shared" si="249"/>
        <v>0</v>
      </c>
      <c r="S1942" s="163">
        <f t="shared" si="250"/>
        <v>2519895.3610190731</v>
      </c>
    </row>
    <row r="1943" spans="1:19" ht="15.75" thickBot="1" x14ac:dyDescent="0.3">
      <c r="A1943" s="8">
        <v>153</v>
      </c>
      <c r="B1943" s="173">
        <v>43312</v>
      </c>
      <c r="C1943" s="89">
        <f>LN('Historical Rates'!C1924/'Historical Rates'!C1923)</f>
        <v>-1.0378229713800761E-3</v>
      </c>
      <c r="E1943" s="89">
        <f>LN('Historical Rates'!E1924/'Historical Rates'!E1923)</f>
        <v>2.2168042773628967E-3</v>
      </c>
      <c r="F1943" s="89">
        <f>LN('Historical Rates'!F1924/'Historical Rates'!F1923)</f>
        <v>3.6036075032983964E-3</v>
      </c>
      <c r="G1943" s="89">
        <f>LN('Historical Rates'!G1924/'Historical Rates'!G1923)</f>
        <v>3.5971261808496963E-3</v>
      </c>
      <c r="I1943" s="89">
        <f>LN('Historical Rates'!I1924/'Historical Rates'!I1923)</f>
        <v>-6.4102783609190543E-3</v>
      </c>
      <c r="K1943" s="10">
        <f t="shared" si="244"/>
        <v>5.0768136578737614E-4</v>
      </c>
      <c r="L1943" s="7">
        <f t="shared" si="245"/>
        <v>-365444.16518104059</v>
      </c>
      <c r="N1943" s="7">
        <f t="shared" si="246"/>
        <v>180219.75458359061</v>
      </c>
      <c r="O1943" s="7">
        <f t="shared" si="247"/>
        <v>-2260.4348785939851</v>
      </c>
      <c r="P1943" s="7">
        <f t="shared" si="248"/>
        <v>473053.03166401654</v>
      </c>
      <c r="R1943" s="7">
        <f t="shared" si="249"/>
        <v>0</v>
      </c>
      <c r="S1943" s="163">
        <f t="shared" si="250"/>
        <v>285568.18618797255</v>
      </c>
    </row>
    <row r="1944" spans="1:19" ht="15.75" thickBot="1" x14ac:dyDescent="0.3">
      <c r="A1944" s="8">
        <v>154</v>
      </c>
      <c r="B1944" s="173">
        <v>43313</v>
      </c>
      <c r="C1944" s="89">
        <f>LN('Historical Rates'!C1925/'Historical Rates'!C1924)</f>
        <v>4.3458933576631916E-3</v>
      </c>
      <c r="E1944" s="89">
        <f>LN('Historical Rates'!E1925/'Historical Rates'!E1924)</f>
        <v>9.0992935881746171E-4</v>
      </c>
      <c r="F1944" s="89">
        <f>LN('Historical Rates'!F1925/'Historical Rates'!F1924)</f>
        <v>0</v>
      </c>
      <c r="G1944" s="89">
        <f>LN('Historical Rates'!G1925/'Historical Rates'!G1924)</f>
        <v>7.1217972728255445E-4</v>
      </c>
      <c r="I1944" s="89">
        <f>LN('Historical Rates'!I1925/'Historical Rates'!I1924)</f>
        <v>0</v>
      </c>
      <c r="K1944" s="10">
        <f t="shared" si="244"/>
        <v>3.0185752414577261E-3</v>
      </c>
      <c r="L1944" s="7">
        <f t="shared" si="245"/>
        <v>1530300.8449939422</v>
      </c>
      <c r="N1944" s="7">
        <f t="shared" si="246"/>
        <v>73974.616256860347</v>
      </c>
      <c r="O1944" s="7">
        <f t="shared" si="247"/>
        <v>0</v>
      </c>
      <c r="P1944" s="7">
        <f t="shared" si="248"/>
        <v>93657.759595490264</v>
      </c>
      <c r="R1944" s="7">
        <f t="shared" si="249"/>
        <v>0</v>
      </c>
      <c r="S1944" s="163">
        <f t="shared" si="250"/>
        <v>1697933.2208462928</v>
      </c>
    </row>
    <row r="1945" spans="1:19" ht="15.75" thickBot="1" x14ac:dyDescent="0.3">
      <c r="A1945" s="8">
        <v>155</v>
      </c>
      <c r="B1945" s="173">
        <v>43314</v>
      </c>
      <c r="C1945" s="89">
        <f>LN('Historical Rates'!C1926/'Historical Rates'!C1925)</f>
        <v>4.212704506418084E-3</v>
      </c>
      <c r="E1945" s="89">
        <f>LN('Historical Rates'!E1926/'Historical Rates'!E1925)</f>
        <v>-1.9684561362202885E-3</v>
      </c>
      <c r="F1945" s="89">
        <f>LN('Historical Rates'!F1926/'Historical Rates'!F1925)</f>
        <v>-5.4102927282474317E-3</v>
      </c>
      <c r="G1945" s="89">
        <f>LN('Historical Rates'!G1926/'Historical Rates'!G1925)</f>
        <v>2.1050842695313921E-3</v>
      </c>
      <c r="I1945" s="89">
        <f>LN('Historical Rates'!I1926/'Historical Rates'!I1925)</f>
        <v>9.6000737290193577E-3</v>
      </c>
      <c r="K1945" s="10">
        <f t="shared" si="244"/>
        <v>2.8508742294127772E-3</v>
      </c>
      <c r="L1945" s="7">
        <f t="shared" si="245"/>
        <v>1483401.6243205306</v>
      </c>
      <c r="N1945" s="7">
        <f t="shared" si="246"/>
        <v>-160029.77141500215</v>
      </c>
      <c r="O1945" s="7">
        <f t="shared" si="247"/>
        <v>3393.7143196477664</v>
      </c>
      <c r="P1945" s="7">
        <f t="shared" si="248"/>
        <v>276836.68727318029</v>
      </c>
      <c r="R1945" s="7">
        <f t="shared" si="249"/>
        <v>0</v>
      </c>
      <c r="S1945" s="163">
        <f t="shared" si="250"/>
        <v>1603602.2544983565</v>
      </c>
    </row>
    <row r="1946" spans="1:19" ht="15.75" thickBot="1" x14ac:dyDescent="0.3">
      <c r="A1946" s="8">
        <v>156</v>
      </c>
      <c r="B1946" s="173">
        <v>43315</v>
      </c>
      <c r="C1946" s="89">
        <f>LN('Historical Rates'!C1927/'Historical Rates'!C1926)</f>
        <v>2.2875443311471655E-4</v>
      </c>
      <c r="E1946" s="89">
        <f>LN('Historical Rates'!E1927/'Historical Rates'!E1926)</f>
        <v>-3.0340802022182397E-3</v>
      </c>
      <c r="F1946" s="89">
        <f>LN('Historical Rates'!F1927/'Historical Rates'!F1926)</f>
        <v>-3.6231923694203952E-3</v>
      </c>
      <c r="G1946" s="89">
        <f>LN('Historical Rates'!G1927/'Historical Rates'!G1926)</f>
        <v>-1.2795907056250815E-3</v>
      </c>
      <c r="I1946" s="89">
        <f>LN('Historical Rates'!I1927/'Historical Rates'!I1926)</f>
        <v>-3.1897953681002608E-3</v>
      </c>
      <c r="K1946" s="10">
        <f t="shared" si="244"/>
        <v>-5.9043388760784054E-4</v>
      </c>
      <c r="L1946" s="7">
        <f t="shared" si="245"/>
        <v>80550.320378729142</v>
      </c>
      <c r="N1946" s="7">
        <f t="shared" si="246"/>
        <v>-246661.91553959606</v>
      </c>
      <c r="O1946" s="7">
        <f t="shared" si="247"/>
        <v>2272.7198775663314</v>
      </c>
      <c r="P1946" s="7">
        <f t="shared" si="248"/>
        <v>-168277.18354935729</v>
      </c>
      <c r="R1946" s="7">
        <f t="shared" si="249"/>
        <v>0</v>
      </c>
      <c r="S1946" s="163">
        <f t="shared" si="250"/>
        <v>-332116.05883265787</v>
      </c>
    </row>
    <row r="1947" spans="1:19" ht="15.75" thickBot="1" x14ac:dyDescent="0.3">
      <c r="A1947" s="8">
        <v>157</v>
      </c>
      <c r="B1947" s="173">
        <v>43318</v>
      </c>
      <c r="C1947" s="89">
        <f>LN('Historical Rates'!C1928/'Historical Rates'!C1927)</f>
        <v>-2.7485129533491599E-3</v>
      </c>
      <c r="E1947" s="89">
        <f>LN('Historical Rates'!E1928/'Historical Rates'!E1927)</f>
        <v>-3.7125998636842335E-3</v>
      </c>
      <c r="F1947" s="89">
        <f>LN('Historical Rates'!F1928/'Historical Rates'!F1927)</f>
        <v>-3.6363676433837631E-3</v>
      </c>
      <c r="G1947" s="89">
        <f>LN('Historical Rates'!G1928/'Historical Rates'!G1927)</f>
        <v>-2.364437696186291E-3</v>
      </c>
      <c r="I1947" s="89">
        <f>LN('Historical Rates'!I1928/'Historical Rates'!I1927)</f>
        <v>0</v>
      </c>
      <c r="K1947" s="10">
        <f t="shared" si="244"/>
        <v>-2.8059073576256937E-3</v>
      </c>
      <c r="L1947" s="7">
        <f t="shared" si="245"/>
        <v>-967822.11362145119</v>
      </c>
      <c r="N1947" s="7">
        <f t="shared" si="246"/>
        <v>-301823.59495272377</v>
      </c>
      <c r="O1947" s="7">
        <f t="shared" si="247"/>
        <v>2280.9843316653332</v>
      </c>
      <c r="P1947" s="7">
        <f t="shared" si="248"/>
        <v>-310943.89357712219</v>
      </c>
      <c r="R1947" s="7">
        <f t="shared" si="249"/>
        <v>0</v>
      </c>
      <c r="S1947" s="163">
        <f t="shared" si="250"/>
        <v>-1578308.6178196317</v>
      </c>
    </row>
    <row r="1948" spans="1:19" ht="15.75" thickBot="1" x14ac:dyDescent="0.3">
      <c r="A1948" s="8">
        <v>158</v>
      </c>
      <c r="B1948" s="173">
        <v>43319</v>
      </c>
      <c r="C1948" s="89">
        <f>LN('Historical Rates'!C1929/'Historical Rates'!C1928)</f>
        <v>5.7337805697939081E-5</v>
      </c>
      <c r="E1948" s="89">
        <f>LN('Historical Rates'!E1929/'Historical Rates'!E1928)</f>
        <v>2.4023886828408152E-3</v>
      </c>
      <c r="F1948" s="89">
        <f>LN('Historical Rates'!F1929/'Historical Rates'!F1928)</f>
        <v>1.8198367169858993E-3</v>
      </c>
      <c r="G1948" s="89">
        <f>LN('Historical Rates'!G1929/'Historical Rates'!G1928)</f>
        <v>-1.4261469811248685E-4</v>
      </c>
      <c r="I1948" s="89">
        <f>LN('Historical Rates'!I1929/'Historical Rates'!I1928)</f>
        <v>3.189795368100302E-3</v>
      </c>
      <c r="K1948" s="10">
        <f t="shared" si="244"/>
        <v>3.4773782171243695E-4</v>
      </c>
      <c r="L1948" s="7">
        <f t="shared" si="245"/>
        <v>20190.116343958125</v>
      </c>
      <c r="N1948" s="7">
        <f t="shared" si="246"/>
        <v>195307.22818300067</v>
      </c>
      <c r="O1948" s="7">
        <f t="shared" si="247"/>
        <v>-1141.5289774637452</v>
      </c>
      <c r="P1948" s="7">
        <f t="shared" si="248"/>
        <v>-18755.059430810485</v>
      </c>
      <c r="R1948" s="7">
        <f t="shared" si="249"/>
        <v>0</v>
      </c>
      <c r="S1948" s="163">
        <f t="shared" si="250"/>
        <v>195600.75611868457</v>
      </c>
    </row>
    <row r="1949" spans="1:19" ht="15.75" thickBot="1" x14ac:dyDescent="0.3">
      <c r="A1949" s="8">
        <v>159</v>
      </c>
      <c r="B1949" s="173">
        <v>43320</v>
      </c>
      <c r="C1949" s="89">
        <f>LN('Historical Rates'!C1930/'Historical Rates'!C1929)</f>
        <v>-6.5958333932262072E-4</v>
      </c>
      <c r="E1949" s="89">
        <f>LN('Historical Rates'!E1930/'Historical Rates'!E1929)</f>
        <v>9.8943775280518323E-5</v>
      </c>
      <c r="F1949" s="89">
        <f>LN('Historical Rates'!F1930/'Historical Rates'!F1929)</f>
        <v>-1.0969031370573933E-2</v>
      </c>
      <c r="G1949" s="89">
        <f>LN('Historical Rates'!G1930/'Historical Rates'!G1929)</f>
        <v>-9.4176745306276529E-4</v>
      </c>
      <c r="I1949" s="89">
        <f>LN('Historical Rates'!I1930/'Historical Rates'!I1929)</f>
        <v>0</v>
      </c>
      <c r="K1949" s="10">
        <f t="shared" si="244"/>
        <v>-6.0655196433232589E-4</v>
      </c>
      <c r="L1949" s="7">
        <f t="shared" si="245"/>
        <v>-232256.26089731549</v>
      </c>
      <c r="N1949" s="7">
        <f t="shared" si="246"/>
        <v>8043.8417954702754</v>
      </c>
      <c r="O1949" s="7">
        <f t="shared" si="247"/>
        <v>6880.5443078199114</v>
      </c>
      <c r="P1949" s="7">
        <f t="shared" si="248"/>
        <v>-123850.52021961744</v>
      </c>
      <c r="R1949" s="7">
        <f t="shared" si="249"/>
        <v>0</v>
      </c>
      <c r="S1949" s="163">
        <f t="shared" si="250"/>
        <v>-341182.39501364273</v>
      </c>
    </row>
    <row r="1950" spans="1:19" ht="15.75" thickBot="1" x14ac:dyDescent="0.3">
      <c r="A1950" s="8">
        <v>160</v>
      </c>
      <c r="B1950" s="173">
        <v>43321</v>
      </c>
      <c r="C1950" s="89">
        <f>LN('Historical Rates'!C1931/'Historical Rates'!C1930)</f>
        <v>1.5569943795932574E-2</v>
      </c>
      <c r="E1950" s="89">
        <f>LN('Historical Rates'!E1931/'Historical Rates'!E1930)</f>
        <v>1.5243486659986216E-2</v>
      </c>
      <c r="F1950" s="89">
        <f>LN('Historical Rates'!F1931/'Historical Rates'!F1930)</f>
        <v>-1.1090686694158284E-2</v>
      </c>
      <c r="G1950" s="89">
        <f>LN('Historical Rates'!G1931/'Historical Rates'!G1930)</f>
        <v>1.7463119789864621E-2</v>
      </c>
      <c r="I1950" s="89">
        <f>LN('Historical Rates'!I1931/'Historical Rates'!I1930)</f>
        <v>1.5798116876591092E-2</v>
      </c>
      <c r="K1950" s="10">
        <f t="shared" si="244"/>
        <v>1.6045187331851705E-2</v>
      </c>
      <c r="L1950" s="7">
        <f t="shared" si="245"/>
        <v>5482577.7317820657</v>
      </c>
      <c r="N1950" s="7">
        <f t="shared" si="246"/>
        <v>1239251.228858592</v>
      </c>
      <c r="O1950" s="7">
        <f t="shared" si="247"/>
        <v>6956.8550426446664</v>
      </c>
      <c r="P1950" s="7">
        <f t="shared" si="248"/>
        <v>2296550.4526605103</v>
      </c>
      <c r="R1950" s="7">
        <f t="shared" si="249"/>
        <v>0</v>
      </c>
      <c r="S1950" s="163">
        <f t="shared" si="250"/>
        <v>9025336.2683438137</v>
      </c>
    </row>
    <row r="1951" spans="1:19" ht="15.75" thickBot="1" x14ac:dyDescent="0.3">
      <c r="A1951" s="8">
        <v>161</v>
      </c>
      <c r="B1951" s="173">
        <v>43322</v>
      </c>
      <c r="C1951" s="89">
        <f>LN('Historical Rates'!C1932/'Historical Rates'!C1931)</f>
        <v>7.7090104087219821E-3</v>
      </c>
      <c r="E1951" s="89">
        <f>LN('Historical Rates'!E1932/'Historical Rates'!E1931)</f>
        <v>-3.9297576781135201E-3</v>
      </c>
      <c r="F1951" s="89">
        <f>LN('Historical Rates'!F1932/'Historical Rates'!F1931)</f>
        <v>-7.4627212015896003E-3</v>
      </c>
      <c r="G1951" s="89">
        <f>LN('Historical Rates'!G1932/'Historical Rates'!G1931)</f>
        <v>6.5161385564505084E-3</v>
      </c>
      <c r="I1951" s="89">
        <f>LN('Historical Rates'!I1932/'Historical Rates'!I1931)</f>
        <v>9.3604427595638928E-3</v>
      </c>
      <c r="K1951" s="10">
        <f t="shared" si="244"/>
        <v>5.789692141163082E-3</v>
      </c>
      <c r="L1951" s="7">
        <f t="shared" si="245"/>
        <v>2714540.871494764</v>
      </c>
      <c r="N1951" s="7">
        <f t="shared" si="246"/>
        <v>-319477.89507384732</v>
      </c>
      <c r="O1951" s="7">
        <f t="shared" si="247"/>
        <v>4681.1411281211085</v>
      </c>
      <c r="P1951" s="7">
        <f t="shared" si="248"/>
        <v>856928.26548096584</v>
      </c>
      <c r="R1951" s="7">
        <f t="shared" si="249"/>
        <v>0</v>
      </c>
      <c r="S1951" s="163">
        <f t="shared" si="250"/>
        <v>3256672.3830300034</v>
      </c>
    </row>
    <row r="1952" spans="1:19" ht="15.75" thickBot="1" x14ac:dyDescent="0.3">
      <c r="A1952" s="8">
        <v>162</v>
      </c>
      <c r="B1952" s="173">
        <v>43325</v>
      </c>
      <c r="C1952" s="89">
        <f>LN('Historical Rates'!C1933/'Historical Rates'!C1932)</f>
        <v>1.7833310584498226E-2</v>
      </c>
      <c r="E1952" s="89">
        <f>LN('Historical Rates'!E1933/'Historical Rates'!E1932)</f>
        <v>1.1017854156720538E-2</v>
      </c>
      <c r="F1952" s="89">
        <f>LN('Historical Rates'!F1933/'Historical Rates'!F1932)</f>
        <v>1.8709079358116025E-3</v>
      </c>
      <c r="G1952" s="89">
        <f>LN('Historical Rates'!G1933/'Historical Rates'!G1932)</f>
        <v>1.7737721576012049E-2</v>
      </c>
      <c r="I1952" s="89">
        <f>LN('Historical Rates'!I1933/'Historical Rates'!I1932)</f>
        <v>2.1506205220963463E-2</v>
      </c>
      <c r="K1952" s="10">
        <f t="shared" si="244"/>
        <v>1.6901088558073398E-2</v>
      </c>
      <c r="L1952" s="7">
        <f t="shared" si="245"/>
        <v>6279567.4008833012</v>
      </c>
      <c r="N1952" s="7">
        <f t="shared" si="246"/>
        <v>895719.56912861695</v>
      </c>
      <c r="O1952" s="7">
        <f t="shared" si="247"/>
        <v>-1173.5644208965439</v>
      </c>
      <c r="P1952" s="7">
        <f t="shared" si="248"/>
        <v>2332662.9493888598</v>
      </c>
      <c r="R1952" s="7">
        <f t="shared" si="249"/>
        <v>0</v>
      </c>
      <c r="S1952" s="163">
        <f t="shared" si="250"/>
        <v>9506776.3549798802</v>
      </c>
    </row>
    <row r="1953" spans="1:19" ht="15.75" thickBot="1" x14ac:dyDescent="0.3">
      <c r="A1953" s="8">
        <v>163</v>
      </c>
      <c r="B1953" s="173">
        <v>43326</v>
      </c>
      <c r="C1953" s="89">
        <f>LN('Historical Rates'!C1934/'Historical Rates'!C1933)</f>
        <v>1.6517549934314422E-4</v>
      </c>
      <c r="E1953" s="89">
        <f>LN('Historical Rates'!E1934/'Historical Rates'!E1933)</f>
        <v>2.0056309355824171E-3</v>
      </c>
      <c r="F1953" s="89">
        <f>LN('Historical Rates'!F1934/'Historical Rates'!F1933)</f>
        <v>1.6682499959936276E-2</v>
      </c>
      <c r="G1953" s="89">
        <f>LN('Historical Rates'!G1934/'Historical Rates'!G1933)</f>
        <v>3.5810488906779475E-3</v>
      </c>
      <c r="I1953" s="89">
        <f>LN('Historical Rates'!I1934/'Historical Rates'!I1933)</f>
        <v>-3.044142381228244E-3</v>
      </c>
      <c r="K1953" s="10">
        <f t="shared" si="244"/>
        <v>1.2119021844007843E-3</v>
      </c>
      <c r="L1953" s="7">
        <f t="shared" si="245"/>
        <v>58162.542293266182</v>
      </c>
      <c r="N1953" s="7">
        <f t="shared" si="246"/>
        <v>163051.97472187545</v>
      </c>
      <c r="O1953" s="7">
        <f t="shared" si="247"/>
        <v>-10464.431749869227</v>
      </c>
      <c r="P1953" s="7">
        <f t="shared" si="248"/>
        <v>470938.72972565884</v>
      </c>
      <c r="R1953" s="7">
        <f t="shared" si="249"/>
        <v>0</v>
      </c>
      <c r="S1953" s="163">
        <f t="shared" si="250"/>
        <v>681688.81499093119</v>
      </c>
    </row>
    <row r="1954" spans="1:19" ht="15.75" thickBot="1" x14ac:dyDescent="0.3">
      <c r="A1954" s="8">
        <v>164</v>
      </c>
      <c r="B1954" s="173">
        <v>43327</v>
      </c>
      <c r="C1954" s="89">
        <f>LN('Historical Rates'!C1935/'Historical Rates'!C1934)</f>
        <v>-4.4693428328619533E-3</v>
      </c>
      <c r="E1954" s="89">
        <f>LN('Historical Rates'!E1935/'Historical Rates'!E1934)</f>
        <v>-1.1508333287292082E-2</v>
      </c>
      <c r="F1954" s="89">
        <f>LN('Historical Rates'!F1935/'Historical Rates'!F1934)</f>
        <v>-5.529968009461198E-3</v>
      </c>
      <c r="G1954" s="89">
        <f>LN('Historical Rates'!G1935/'Historical Rates'!G1934)</f>
        <v>-1.1002539208853163E-2</v>
      </c>
      <c r="I1954" s="89">
        <f>LN('Historical Rates'!I1935/'Historical Rates'!I1934)</f>
        <v>-9.1884260544061423E-3</v>
      </c>
      <c r="K1954" s="10">
        <f t="shared" si="244"/>
        <v>-7.0273069805392128E-3</v>
      </c>
      <c r="L1954" s="7">
        <f t="shared" si="245"/>
        <v>-1573770.5808257263</v>
      </c>
      <c r="N1954" s="7">
        <f t="shared" si="246"/>
        <v>-935594.09907364647</v>
      </c>
      <c r="O1954" s="7">
        <f t="shared" si="247"/>
        <v>3468.7830332947256</v>
      </c>
      <c r="P1954" s="7">
        <f t="shared" si="248"/>
        <v>-1446928.5388039262</v>
      </c>
      <c r="R1954" s="7">
        <f t="shared" si="249"/>
        <v>0</v>
      </c>
      <c r="S1954" s="163">
        <f t="shared" si="250"/>
        <v>-3952824.4356700042</v>
      </c>
    </row>
    <row r="1955" spans="1:19" ht="15.75" thickBot="1" x14ac:dyDescent="0.3">
      <c r="A1955" s="8">
        <v>165</v>
      </c>
      <c r="B1955" s="173">
        <v>43328</v>
      </c>
      <c r="C1955" s="89">
        <f>LN('Historical Rates'!C1936/'Historical Rates'!C1935)</f>
        <v>-2.1867612827427799E-3</v>
      </c>
      <c r="E1955" s="89">
        <f>LN('Historical Rates'!E1936/'Historical Rates'!E1935)</f>
        <v>1.8541565242709858E-3</v>
      </c>
      <c r="F1955" s="89">
        <f>LN('Historical Rates'!F1936/'Historical Rates'!F1935)</f>
        <v>-1.8501392881613661E-3</v>
      </c>
      <c r="G1955" s="89">
        <f>LN('Historical Rates'!G1936/'Historical Rates'!G1935)</f>
        <v>2.5349952955895645E-3</v>
      </c>
      <c r="I1955" s="89">
        <f>LN('Historical Rates'!I1936/'Historical Rates'!I1935)</f>
        <v>3.0721990369700588E-3</v>
      </c>
      <c r="K1955" s="10">
        <f t="shared" si="244"/>
        <v>-5.0621459219829003E-4</v>
      </c>
      <c r="L1955" s="7">
        <f t="shared" si="245"/>
        <v>-770014.89990097005</v>
      </c>
      <c r="N1955" s="7">
        <f t="shared" si="246"/>
        <v>150737.54466099772</v>
      </c>
      <c r="O1955" s="7">
        <f t="shared" si="247"/>
        <v>1160.5368712849802</v>
      </c>
      <c r="P1955" s="7">
        <f t="shared" si="248"/>
        <v>333373.68486456509</v>
      </c>
      <c r="R1955" s="7">
        <f t="shared" si="249"/>
        <v>0</v>
      </c>
      <c r="S1955" s="163">
        <f t="shared" si="250"/>
        <v>-284743.13350412232</v>
      </c>
    </row>
    <row r="1956" spans="1:19" ht="15.75" thickBot="1" x14ac:dyDescent="0.3">
      <c r="A1956" s="8">
        <v>166</v>
      </c>
      <c r="B1956" s="173">
        <v>43329</v>
      </c>
      <c r="C1956" s="89">
        <f>LN('Historical Rates'!C1937/'Historical Rates'!C1936)</f>
        <v>-2.0804734338148688E-3</v>
      </c>
      <c r="E1956" s="89">
        <f>LN('Historical Rates'!E1937/'Historical Rates'!E1936)</f>
        <v>-1.4635219823274515E-3</v>
      </c>
      <c r="F1956" s="89">
        <f>LN('Historical Rates'!F1937/'Historical Rates'!F1936)</f>
        <v>-1.3047715392475632E-2</v>
      </c>
      <c r="G1956" s="89">
        <f>LN('Historical Rates'!G1937/'Historical Rates'!G1936)</f>
        <v>-5.2977332668019553E-3</v>
      </c>
      <c r="I1956" s="89">
        <f>LN('Historical Rates'!I1937/'Historical Rates'!I1936)</f>
        <v>0</v>
      </c>
      <c r="K1956" s="10">
        <f t="shared" si="244"/>
        <v>-2.7379471632365772E-3</v>
      </c>
      <c r="L1956" s="7">
        <f t="shared" si="245"/>
        <v>-732588.21414482675</v>
      </c>
      <c r="N1956" s="7">
        <f t="shared" si="246"/>
        <v>-118980.0900224291</v>
      </c>
      <c r="O1956" s="7">
        <f t="shared" si="247"/>
        <v>8184.4404342381895</v>
      </c>
      <c r="P1956" s="7">
        <f t="shared" si="248"/>
        <v>-696697.4903882849</v>
      </c>
      <c r="R1956" s="7">
        <f t="shared" si="249"/>
        <v>0</v>
      </c>
      <c r="S1956" s="163">
        <f t="shared" si="250"/>
        <v>-1540081.3541213027</v>
      </c>
    </row>
    <row r="1957" spans="1:19" ht="15.75" thickBot="1" x14ac:dyDescent="0.3">
      <c r="A1957" s="8">
        <v>167</v>
      </c>
      <c r="B1957" s="173">
        <v>43332</v>
      </c>
      <c r="C1957" s="89">
        <f>LN('Historical Rates'!C1938/'Historical Rates'!C1937)</f>
        <v>1.6370021551701808E-3</v>
      </c>
      <c r="E1957" s="89">
        <f>LN('Historical Rates'!E1938/'Historical Rates'!E1937)</f>
        <v>4.5299639081531444E-3</v>
      </c>
      <c r="F1957" s="89">
        <f>LN('Historical Rates'!F1938/'Historical Rates'!F1937)</f>
        <v>9.3371359959399172E-3</v>
      </c>
      <c r="G1957" s="89">
        <f>LN('Historical Rates'!G1938/'Historical Rates'!G1937)</f>
        <v>1.9347177202106783E-3</v>
      </c>
      <c r="I1957" s="89">
        <f>LN('Historical Rates'!I1938/'Historical Rates'!I1937)</f>
        <v>0</v>
      </c>
      <c r="K1957" s="10">
        <f t="shared" si="244"/>
        <v>2.1214033666357595E-3</v>
      </c>
      <c r="L1957" s="7">
        <f t="shared" si="245"/>
        <v>576430.56907886022</v>
      </c>
      <c r="N1957" s="7">
        <f t="shared" si="246"/>
        <v>368272.91977758915</v>
      </c>
      <c r="O1957" s="7">
        <f t="shared" si="247"/>
        <v>-5856.9052961732323</v>
      </c>
      <c r="P1957" s="7">
        <f t="shared" si="248"/>
        <v>254432.02071481574</v>
      </c>
      <c r="R1957" s="7">
        <f t="shared" si="249"/>
        <v>0</v>
      </c>
      <c r="S1957" s="163">
        <f t="shared" si="250"/>
        <v>1193278.604275092</v>
      </c>
    </row>
    <row r="1958" spans="1:19" ht="15.75" thickBot="1" x14ac:dyDescent="0.3">
      <c r="A1958" s="8">
        <v>168</v>
      </c>
      <c r="B1958" s="173">
        <v>43334</v>
      </c>
      <c r="C1958" s="89">
        <f>LN('Historical Rates'!C1939/'Historical Rates'!C1938)</f>
        <v>2.6302325613876019E-3</v>
      </c>
      <c r="E1958" s="89">
        <f>LN('Historical Rates'!E1939/'Historical Rates'!E1938)</f>
        <v>1.829921286102848E-2</v>
      </c>
      <c r="F1958" s="89">
        <f>LN('Historical Rates'!F1939/'Historical Rates'!F1938)</f>
        <v>-7.4627212015896003E-3</v>
      </c>
      <c r="G1958" s="89">
        <f>LN('Historical Rates'!G1939/'Historical Rates'!G1938)</f>
        <v>1.6078353457641744E-2</v>
      </c>
      <c r="I1958" s="89">
        <f>LN('Historical Rates'!I1939/'Historical Rates'!I1938)</f>
        <v>6.1162270174360536E-3</v>
      </c>
      <c r="K1958" s="10">
        <f t="shared" si="244"/>
        <v>8.058683277230444E-3</v>
      </c>
      <c r="L1958" s="7">
        <f t="shared" si="245"/>
        <v>926172.54496698373</v>
      </c>
      <c r="N1958" s="7">
        <f t="shared" si="246"/>
        <v>1487672.9012858928</v>
      </c>
      <c r="O1958" s="7">
        <f t="shared" si="247"/>
        <v>4681.1411281211085</v>
      </c>
      <c r="P1958" s="7">
        <f t="shared" si="248"/>
        <v>2114441.7695979783</v>
      </c>
      <c r="R1958" s="7">
        <f t="shared" si="249"/>
        <v>0</v>
      </c>
      <c r="S1958" s="163">
        <f t="shared" si="250"/>
        <v>4532968.3569789752</v>
      </c>
    </row>
    <row r="1959" spans="1:19" ht="15.75" thickBot="1" x14ac:dyDescent="0.3">
      <c r="A1959" s="8">
        <v>169</v>
      </c>
      <c r="B1959" s="173">
        <v>43335</v>
      </c>
      <c r="C1959" s="89">
        <f>LN('Historical Rates'!C1940/'Historical Rates'!C1939)</f>
        <v>-8.2954278414534488E-5</v>
      </c>
      <c r="E1959" s="89">
        <f>LN('Historical Rates'!E1940/'Historical Rates'!E1939)</f>
        <v>-2.6757786469339415E-3</v>
      </c>
      <c r="F1959" s="89">
        <f>LN('Historical Rates'!F1940/'Historical Rates'!F1939)</f>
        <v>-1.6997576368571021E-2</v>
      </c>
      <c r="G1959" s="89">
        <f>LN('Historical Rates'!G1940/'Historical Rates'!G1939)</f>
        <v>-1.0058585306191999E-3</v>
      </c>
      <c r="I1959" s="89">
        <f>LN('Historical Rates'!I1940/'Historical Rates'!I1939)</f>
        <v>-6.1162270174360944E-3</v>
      </c>
      <c r="K1959" s="10">
        <f t="shared" si="244"/>
        <v>-6.5486877036659698E-4</v>
      </c>
      <c r="L1959" s="7">
        <f t="shared" si="245"/>
        <v>-29210.335345615527</v>
      </c>
      <c r="N1959" s="7">
        <f t="shared" si="246"/>
        <v>-217533.03888609604</v>
      </c>
      <c r="O1959" s="7">
        <f t="shared" si="247"/>
        <v>10662.069728713544</v>
      </c>
      <c r="P1959" s="7">
        <f t="shared" si="248"/>
        <v>-132279.04816564664</v>
      </c>
      <c r="R1959" s="7">
        <f t="shared" si="249"/>
        <v>0</v>
      </c>
      <c r="S1959" s="163">
        <f t="shared" si="250"/>
        <v>-368360.35266864463</v>
      </c>
    </row>
    <row r="1960" spans="1:19" ht="15.75" thickBot="1" x14ac:dyDescent="0.3">
      <c r="A1960" s="8">
        <v>170</v>
      </c>
      <c r="B1960" s="173">
        <v>43336</v>
      </c>
      <c r="C1960" s="89">
        <f>LN('Historical Rates'!C1941/'Historical Rates'!C1940)</f>
        <v>-5.5180585618470196E-3</v>
      </c>
      <c r="E1960" s="89">
        <f>LN('Historical Rates'!E1941/'Historical Rates'!E1940)</f>
        <v>-1.6747413161933544E-4</v>
      </c>
      <c r="F1960" s="89">
        <f>LN('Historical Rates'!F1941/'Historical Rates'!F1940)</f>
        <v>2.0735898479178342E-2</v>
      </c>
      <c r="G1960" s="89">
        <f>LN('Historical Rates'!G1941/'Historical Rates'!G1940)</f>
        <v>-5.0171889069459616E-3</v>
      </c>
      <c r="I1960" s="89">
        <f>LN('Historical Rates'!I1941/'Historical Rates'!I1940)</f>
        <v>-9.2450581440510493E-3</v>
      </c>
      <c r="K1960" s="10">
        <f t="shared" si="244"/>
        <v>-4.6746663174268618E-3</v>
      </c>
      <c r="L1960" s="7">
        <f t="shared" si="245"/>
        <v>-1943050.3661647805</v>
      </c>
      <c r="N1960" s="7">
        <f t="shared" si="246"/>
        <v>-13615.160890722012</v>
      </c>
      <c r="O1960" s="7">
        <f t="shared" si="247"/>
        <v>-13007.007039034199</v>
      </c>
      <c r="P1960" s="7">
        <f t="shared" si="248"/>
        <v>-659803.49410518259</v>
      </c>
      <c r="R1960" s="7">
        <f t="shared" si="249"/>
        <v>0</v>
      </c>
      <c r="S1960" s="163">
        <f t="shared" si="250"/>
        <v>-2629476.0281997193</v>
      </c>
    </row>
    <row r="1961" spans="1:19" ht="15.75" thickBot="1" x14ac:dyDescent="0.3">
      <c r="A1961" s="8">
        <v>171</v>
      </c>
      <c r="B1961" s="173">
        <v>43339</v>
      </c>
      <c r="C1961" s="89">
        <f>LN('Historical Rates'!C1942/'Historical Rates'!C1941)</f>
        <v>4.3006045502061241E-3</v>
      </c>
      <c r="E1961" s="89">
        <f>LN('Historical Rates'!E1942/'Historical Rates'!E1941)</f>
        <v>3.8686615414510912E-3</v>
      </c>
      <c r="F1961" s="89">
        <f>LN('Historical Rates'!F1942/'Historical Rates'!F1941)</f>
        <v>1.8639334380627327E-3</v>
      </c>
      <c r="G1961" s="89">
        <f>LN('Historical Rates'!G1942/'Historical Rates'!G1941)</f>
        <v>4.7179546723169746E-3</v>
      </c>
      <c r="I1961" s="89">
        <f>LN('Historical Rates'!I1942/'Historical Rates'!I1941)</f>
        <v>6.1728591070810161E-3</v>
      </c>
      <c r="K1961" s="10">
        <f t="shared" si="244"/>
        <v>4.3523004660506702E-3</v>
      </c>
      <c r="L1961" s="7">
        <f t="shared" si="245"/>
        <v>1514353.4908790258</v>
      </c>
      <c r="N1961" s="7">
        <f t="shared" si="246"/>
        <v>314510.95646418043</v>
      </c>
      <c r="O1961" s="7">
        <f t="shared" si="247"/>
        <v>-1169.1895276936104</v>
      </c>
      <c r="P1961" s="7">
        <f t="shared" si="248"/>
        <v>620451.61853781878</v>
      </c>
      <c r="R1961" s="7">
        <f t="shared" si="249"/>
        <v>0</v>
      </c>
      <c r="S1961" s="163">
        <f t="shared" si="250"/>
        <v>2448146.8763533314</v>
      </c>
    </row>
    <row r="1962" spans="1:19" ht="15.75" thickBot="1" x14ac:dyDescent="0.3">
      <c r="A1962" s="8">
        <v>172</v>
      </c>
      <c r="B1962" s="173">
        <v>43340</v>
      </c>
      <c r="C1962" s="89">
        <f>LN('Historical Rates'!C1943/'Historical Rates'!C1942)</f>
        <v>3.321799338503795E-4</v>
      </c>
      <c r="E1962" s="89">
        <f>LN('Historical Rates'!E1943/'Historical Rates'!E1942)</f>
        <v>7.7873138070591779E-3</v>
      </c>
      <c r="F1962" s="89">
        <f>LN('Historical Rates'!F1943/'Historical Rates'!F1942)</f>
        <v>-1.8639334380626421E-3</v>
      </c>
      <c r="G1962" s="89">
        <f>LN('Historical Rates'!G1943/'Historical Rates'!G1942)</f>
        <v>6.7517440830211894E-3</v>
      </c>
      <c r="I1962" s="89">
        <f>LN('Historical Rates'!I1943/'Historical Rates'!I1942)</f>
        <v>0</v>
      </c>
      <c r="K1962" s="10">
        <f t="shared" si="244"/>
        <v>2.914047186621172E-3</v>
      </c>
      <c r="L1962" s="7">
        <f t="shared" si="245"/>
        <v>116969.09970533699</v>
      </c>
      <c r="N1962" s="7">
        <f t="shared" si="246"/>
        <v>633086.01372924307</v>
      </c>
      <c r="O1962" s="7">
        <f t="shared" si="247"/>
        <v>1169.1895276935534</v>
      </c>
      <c r="P1962" s="7">
        <f t="shared" si="248"/>
        <v>887912.4186681445</v>
      </c>
      <c r="R1962" s="7">
        <f t="shared" si="249"/>
        <v>0</v>
      </c>
      <c r="S1962" s="163">
        <f t="shared" si="250"/>
        <v>1639136.7216304182</v>
      </c>
    </row>
    <row r="1963" spans="1:19" ht="15.75" thickBot="1" x14ac:dyDescent="0.3">
      <c r="A1963" s="8">
        <v>173</v>
      </c>
      <c r="B1963" s="173">
        <v>43341</v>
      </c>
      <c r="C1963" s="89">
        <f>LN('Historical Rates'!C1944/'Historical Rates'!C1943)</f>
        <v>5.8503906139552829E-3</v>
      </c>
      <c r="E1963" s="89">
        <f>LN('Historical Rates'!E1944/'Historical Rates'!E1943)</f>
        <v>3.116885640253148E-3</v>
      </c>
      <c r="F1963" s="89">
        <f>LN('Historical Rates'!F1944/'Historical Rates'!F1943)</f>
        <v>-1.8674141747955844E-3</v>
      </c>
      <c r="G1963" s="89">
        <f>LN('Historical Rates'!G1944/'Historical Rates'!G1943)</f>
        <v>5.8471032197719638E-3</v>
      </c>
      <c r="I1963" s="89">
        <f>LN('Historical Rates'!I1944/'Historical Rates'!I1943)</f>
        <v>6.1349885675159293E-3</v>
      </c>
      <c r="K1963" s="10">
        <f t="shared" si="244"/>
        <v>5.4819740560294056E-3</v>
      </c>
      <c r="L1963" s="7">
        <f t="shared" si="245"/>
        <v>2060073.0306218085</v>
      </c>
      <c r="N1963" s="7">
        <f t="shared" si="246"/>
        <v>253393.75735045291</v>
      </c>
      <c r="O1963" s="7">
        <f t="shared" si="247"/>
        <v>1171.3728894240262</v>
      </c>
      <c r="P1963" s="7">
        <f t="shared" si="248"/>
        <v>768944.36433480645</v>
      </c>
      <c r="R1963" s="7">
        <f t="shared" si="249"/>
        <v>0</v>
      </c>
      <c r="S1963" s="163">
        <f t="shared" si="250"/>
        <v>3083582.5251964917</v>
      </c>
    </row>
    <row r="1964" spans="1:19" ht="15.75" thickBot="1" x14ac:dyDescent="0.3">
      <c r="A1964" s="8">
        <v>174</v>
      </c>
      <c r="B1964" s="173">
        <v>43346</v>
      </c>
      <c r="C1964" s="89">
        <f>LN('Historical Rates'!C1945/'Historical Rates'!C1944)</f>
        <v>4.9405859012621595E-3</v>
      </c>
      <c r="E1964" s="89">
        <f>LN('Historical Rates'!E1945/'Historical Rates'!E1944)</f>
        <v>-1.4155619784618006E-3</v>
      </c>
      <c r="F1964" s="89">
        <f>LN('Historical Rates'!F1945/'Historical Rates'!F1944)</f>
        <v>5.5918132657779345E-3</v>
      </c>
      <c r="G1964" s="89">
        <f>LN('Historical Rates'!G1945/'Historical Rates'!G1944)</f>
        <v>1.1433275339357332E-2</v>
      </c>
      <c r="I1964" s="89">
        <f>LN('Historical Rates'!I1945/'Historical Rates'!I1944)</f>
        <v>6.0975798681185377E-3</v>
      </c>
      <c r="K1964" s="10">
        <f t="shared" si="244"/>
        <v>5.5550596046767212E-3</v>
      </c>
      <c r="L1964" s="7">
        <f t="shared" si="245"/>
        <v>1739707.3874661303</v>
      </c>
      <c r="N1964" s="7">
        <f t="shared" si="246"/>
        <v>-115081.0808880829</v>
      </c>
      <c r="O1964" s="7">
        <f t="shared" si="247"/>
        <v>-3507.5767072245249</v>
      </c>
      <c r="P1964" s="7">
        <f t="shared" si="248"/>
        <v>1503574.0447266831</v>
      </c>
      <c r="R1964" s="7">
        <f t="shared" si="249"/>
        <v>0</v>
      </c>
      <c r="S1964" s="163">
        <f t="shared" si="250"/>
        <v>3124692.774597506</v>
      </c>
    </row>
    <row r="1965" spans="1:19" ht="15.75" thickBot="1" x14ac:dyDescent="0.3">
      <c r="A1965" s="8">
        <v>175</v>
      </c>
      <c r="B1965" s="173">
        <v>43347</v>
      </c>
      <c r="C1965" s="89">
        <f>LN('Historical Rates'!C1946/'Historical Rates'!C1945)</f>
        <v>6.2504468249420155E-3</v>
      </c>
      <c r="E1965" s="89">
        <f>LN('Historical Rates'!E1946/'Historical Rates'!E1945)</f>
        <v>2.782036451899277E-3</v>
      </c>
      <c r="F1965" s="89">
        <f>LN('Historical Rates'!F1946/'Historical Rates'!F1945)</f>
        <v>0</v>
      </c>
      <c r="G1965" s="89">
        <f>LN('Historical Rates'!G1946/'Historical Rates'!G1945)</f>
        <v>2.1226360486409045E-3</v>
      </c>
      <c r="I1965" s="89">
        <f>LN('Historical Rates'!I1946/'Historical Rates'!I1945)</f>
        <v>3.0349036951538896E-3</v>
      </c>
      <c r="K1965" s="10">
        <f t="shared" si="244"/>
        <v>4.8111715029920598E-3</v>
      </c>
      <c r="L1965" s="7">
        <f t="shared" si="245"/>
        <v>2200943.1135562086</v>
      </c>
      <c r="N1965" s="7">
        <f t="shared" si="246"/>
        <v>226171.49006962782</v>
      </c>
      <c r="O1965" s="7">
        <f t="shared" si="247"/>
        <v>0</v>
      </c>
      <c r="P1965" s="7">
        <f t="shared" si="248"/>
        <v>279144.89718893328</v>
      </c>
      <c r="R1965" s="7">
        <f t="shared" si="249"/>
        <v>0</v>
      </c>
      <c r="S1965" s="163">
        <f t="shared" si="250"/>
        <v>2706259.5008147694</v>
      </c>
    </row>
    <row r="1966" spans="1:19" ht="15.75" thickBot="1" x14ac:dyDescent="0.3">
      <c r="A1966" s="8">
        <v>176</v>
      </c>
      <c r="B1966" s="173">
        <v>43348</v>
      </c>
      <c r="C1966" s="89">
        <f>LN('Historical Rates'!C1947/'Historical Rates'!C1946)</f>
        <v>6.427925198582353E-3</v>
      </c>
      <c r="E1966" s="89">
        <f>LN('Historical Rates'!E1947/'Historical Rates'!E1946)</f>
        <v>7.6459785676438975E-3</v>
      </c>
      <c r="F1966" s="89">
        <f>LN('Historical Rates'!F1947/'Historical Rates'!F1946)</f>
        <v>3.7105793965357746E-3</v>
      </c>
      <c r="G1966" s="89">
        <f>LN('Historical Rates'!G1947/'Historical Rates'!G1946)</f>
        <v>6.1302873973946327E-3</v>
      </c>
      <c r="I1966" s="89">
        <f>LN('Historical Rates'!I1947/'Historical Rates'!I1946)</f>
        <v>6.0423144559626617E-3</v>
      </c>
      <c r="K1966" s="10">
        <f t="shared" si="244"/>
        <v>6.5580889279107952E-3</v>
      </c>
      <c r="L1966" s="7">
        <f t="shared" si="245"/>
        <v>2263437.814368655</v>
      </c>
      <c r="N1966" s="7">
        <f t="shared" si="246"/>
        <v>621595.86891964555</v>
      </c>
      <c r="O1966" s="7">
        <f t="shared" si="247"/>
        <v>-2327.5351380649954</v>
      </c>
      <c r="P1966" s="7">
        <f t="shared" si="248"/>
        <v>806185.51935929921</v>
      </c>
      <c r="R1966" s="7">
        <f t="shared" si="249"/>
        <v>0</v>
      </c>
      <c r="S1966" s="163">
        <f t="shared" si="250"/>
        <v>3688891.6675095344</v>
      </c>
    </row>
    <row r="1967" spans="1:19" ht="15.75" thickBot="1" x14ac:dyDescent="0.3">
      <c r="A1967" s="8">
        <v>177</v>
      </c>
      <c r="B1967" s="173">
        <v>43349</v>
      </c>
      <c r="C1967" s="89">
        <f>LN('Historical Rates'!C1948/'Historical Rates'!C1947)</f>
        <v>6.3062786476021301E-3</v>
      </c>
      <c r="E1967" s="89">
        <f>LN('Historical Rates'!E1948/'Historical Rates'!E1947)</f>
        <v>1.0528492546404684E-2</v>
      </c>
      <c r="F1967" s="89">
        <f>LN('Historical Rates'!F1948/'Historical Rates'!F1947)</f>
        <v>9.2166551049240476E-3</v>
      </c>
      <c r="G1967" s="89">
        <f>LN('Historical Rates'!G1948/'Historical Rates'!G1947)</f>
        <v>1.1133492869449367E-2</v>
      </c>
      <c r="I1967" s="89">
        <f>LN('Historical Rates'!I1948/'Historical Rates'!I1947)</f>
        <v>6.0060240602119487E-3</v>
      </c>
      <c r="K1967" s="10">
        <f t="shared" si="244"/>
        <v>8.0621307895542473E-3</v>
      </c>
      <c r="L1967" s="7">
        <f t="shared" si="245"/>
        <v>2220602.934532641</v>
      </c>
      <c r="N1967" s="7">
        <f t="shared" si="246"/>
        <v>855935.8903373311</v>
      </c>
      <c r="O1967" s="7">
        <f t="shared" si="247"/>
        <v>-5781.3312476657075</v>
      </c>
      <c r="P1967" s="7">
        <f t="shared" si="248"/>
        <v>1464150.0715047619</v>
      </c>
      <c r="R1967" s="7">
        <f t="shared" si="249"/>
        <v>0</v>
      </c>
      <c r="S1967" s="163">
        <f t="shared" si="250"/>
        <v>4534907.5651270682</v>
      </c>
    </row>
    <row r="1968" spans="1:19" ht="15.75" thickBot="1" x14ac:dyDescent="0.3">
      <c r="A1968" s="8">
        <v>178</v>
      </c>
      <c r="B1968" s="173">
        <v>43350</v>
      </c>
      <c r="C1968" s="89">
        <f>LN('Historical Rates'!C1949/'Historical Rates'!C1948)</f>
        <v>9.0660512658189731E-3</v>
      </c>
      <c r="E1968" s="89">
        <f>LN('Historical Rates'!E1949/'Historical Rates'!E1948)</f>
        <v>1.0281506967388658E-2</v>
      </c>
      <c r="F1968" s="89">
        <f>LN('Historical Rates'!F1949/'Historical Rates'!F1948)</f>
        <v>0</v>
      </c>
      <c r="G1968" s="89">
        <f>LN('Historical Rates'!G1949/'Historical Rates'!G1948)</f>
        <v>1.3918217176056182E-2</v>
      </c>
      <c r="I1968" s="89">
        <f>LN('Historical Rates'!I1949/'Historical Rates'!I1948)</f>
        <v>1.4859114403749905E-2</v>
      </c>
      <c r="K1968" s="10">
        <f t="shared" si="244"/>
        <v>1.0415404066303112E-2</v>
      </c>
      <c r="L1968" s="7">
        <f t="shared" si="245"/>
        <v>3192389.8657976221</v>
      </c>
      <c r="N1968" s="7">
        <f t="shared" si="246"/>
        <v>835856.67951547855</v>
      </c>
      <c r="O1968" s="7">
        <f t="shared" si="247"/>
        <v>0</v>
      </c>
      <c r="P1968" s="7">
        <f t="shared" si="248"/>
        <v>1830365.2692373192</v>
      </c>
      <c r="R1968" s="7">
        <f t="shared" si="249"/>
        <v>0</v>
      </c>
      <c r="S1968" s="163">
        <f t="shared" si="250"/>
        <v>5858611.8145504203</v>
      </c>
    </row>
    <row r="1969" spans="1:19" ht="15.75" thickBot="1" x14ac:dyDescent="0.3">
      <c r="A1969" s="8">
        <v>179</v>
      </c>
      <c r="B1969" s="173">
        <v>43353</v>
      </c>
      <c r="C1969" s="89">
        <f>LN('Historical Rates'!C1950/'Historical Rates'!C1949)</f>
        <v>6.607164523974569E-3</v>
      </c>
      <c r="E1969" s="89">
        <f>LN('Historical Rates'!E1950/'Historical Rates'!E1949)</f>
        <v>1.4177588069152159E-3</v>
      </c>
      <c r="F1969" s="89">
        <f>LN('Historical Rates'!F1950/'Historical Rates'!F1949)</f>
        <v>-7.366515816762554E-3</v>
      </c>
      <c r="G1969" s="89">
        <f>LN('Historical Rates'!G1950/'Historical Rates'!G1949)</f>
        <v>-1.7485219162988613E-3</v>
      </c>
      <c r="I1969" s="89">
        <f>LN('Historical Rates'!I1950/'Historical Rates'!I1949)</f>
        <v>2.9455102297567446E-3</v>
      </c>
      <c r="K1969" s="10">
        <f t="shared" si="244"/>
        <v>3.9404576582605117E-3</v>
      </c>
      <c r="L1969" s="7">
        <f t="shared" si="245"/>
        <v>2326552.5915916604</v>
      </c>
      <c r="N1969" s="7">
        <f t="shared" si="246"/>
        <v>115259.67666614939</v>
      </c>
      <c r="O1969" s="7">
        <f t="shared" si="247"/>
        <v>4620.794376380647</v>
      </c>
      <c r="P1969" s="7">
        <f t="shared" si="248"/>
        <v>-229945.67103030236</v>
      </c>
      <c r="R1969" s="7">
        <f t="shared" si="249"/>
        <v>0</v>
      </c>
      <c r="S1969" s="163">
        <f t="shared" si="250"/>
        <v>2216487.391603888</v>
      </c>
    </row>
    <row r="1970" spans="1:19" ht="15.75" thickBot="1" x14ac:dyDescent="0.3">
      <c r="A1970" s="8">
        <v>180</v>
      </c>
      <c r="B1970" s="173">
        <v>43354</v>
      </c>
      <c r="C1970" s="89">
        <f>LN('Historical Rates'!C1951/'Historical Rates'!C1950)</f>
        <v>7.430472635935219E-3</v>
      </c>
      <c r="E1970" s="89">
        <f>LN('Historical Rates'!E1951/'Historical Rates'!E1950)</f>
        <v>9.2573246429216525E-3</v>
      </c>
      <c r="F1970" s="89">
        <f>LN('Historical Rates'!F1951/'Historical Rates'!F1950)</f>
        <v>3.690041087453742E-3</v>
      </c>
      <c r="G1970" s="89">
        <f>LN('Historical Rates'!G1951/'Historical Rates'!G1950)</f>
        <v>5.6971437488756221E-3</v>
      </c>
      <c r="I1970" s="89">
        <f>LN('Historical Rates'!I1951/'Historical Rates'!I1950)</f>
        <v>5.8651194523980576E-3</v>
      </c>
      <c r="K1970" s="10">
        <f t="shared" si="244"/>
        <v>7.3173336058677593E-3</v>
      </c>
      <c r="L1970" s="7">
        <f t="shared" si="245"/>
        <v>2616460.5565908775</v>
      </c>
      <c r="N1970" s="7">
        <f t="shared" si="246"/>
        <v>752593.62871341663</v>
      </c>
      <c r="O1970" s="7">
        <f t="shared" si="247"/>
        <v>-2314.6520729271087</v>
      </c>
      <c r="P1970" s="7">
        <f t="shared" si="248"/>
        <v>749223.40411052841</v>
      </c>
      <c r="R1970" s="7">
        <f t="shared" si="249"/>
        <v>0</v>
      </c>
      <c r="S1970" s="163">
        <f t="shared" si="250"/>
        <v>4115962.9373418959</v>
      </c>
    </row>
    <row r="1971" spans="1:19" ht="15.75" thickBot="1" x14ac:dyDescent="0.3">
      <c r="A1971" s="8">
        <v>181</v>
      </c>
      <c r="B1971" s="173">
        <v>43355</v>
      </c>
      <c r="C1971" s="89">
        <f>LN('Historical Rates'!C1952/'Historical Rates'!C1951)</f>
        <v>-8.4095029450011703E-3</v>
      </c>
      <c r="E1971" s="89">
        <f>LN('Historical Rates'!E1952/'Historical Rates'!E1951)</f>
        <v>-8.6633783090702323E-3</v>
      </c>
      <c r="F1971" s="89">
        <f>LN('Historical Rates'!F1952/'Historical Rates'!F1951)</f>
        <v>1.8399269220072951E-3</v>
      </c>
      <c r="G1971" s="89">
        <f>LN('Historical Rates'!G1952/'Historical Rates'!G1951)</f>
        <v>-6.7786425024160971E-3</v>
      </c>
      <c r="I1971" s="89">
        <f>LN('Historical Rates'!I1952/'Historical Rates'!I1951)</f>
        <v>-8.810629682154807E-3</v>
      </c>
      <c r="K1971" s="10">
        <f t="shared" si="244"/>
        <v>-8.1033866050644401E-3</v>
      </c>
      <c r="L1971" s="7">
        <f t="shared" si="245"/>
        <v>-2961202.3129886691</v>
      </c>
      <c r="N1971" s="7">
        <f t="shared" si="246"/>
        <v>-704307.51540355699</v>
      </c>
      <c r="O1971" s="7">
        <f t="shared" si="247"/>
        <v>-1154.1309603675161</v>
      </c>
      <c r="P1971" s="7">
        <f t="shared" si="248"/>
        <v>-891449.79217188002</v>
      </c>
      <c r="R1971" s="7">
        <f t="shared" si="249"/>
        <v>0</v>
      </c>
      <c r="S1971" s="163">
        <f t="shared" si="250"/>
        <v>-4558113.7515244735</v>
      </c>
    </row>
    <row r="1972" spans="1:19" ht="15.75" thickBot="1" x14ac:dyDescent="0.3">
      <c r="A1972" s="8">
        <v>182</v>
      </c>
      <c r="B1972" s="173">
        <v>43356</v>
      </c>
      <c r="C1972" s="89">
        <f>LN('Historical Rates'!C1953/'Historical Rates'!C1952)</f>
        <v>-6.4537771313195186E-3</v>
      </c>
      <c r="E1972" s="89">
        <f>LN('Historical Rates'!E1953/'Historical Rates'!E1952)</f>
        <v>-4.1421193154522239E-3</v>
      </c>
      <c r="F1972" s="89">
        <f>LN('Historical Rates'!F1953/'Historical Rates'!F1952)</f>
        <v>7.3260400920728812E-3</v>
      </c>
      <c r="G1972" s="89">
        <f>LN('Historical Rates'!G1953/'Historical Rates'!G1952)</f>
        <v>-2.9414062541671857E-3</v>
      </c>
      <c r="I1972" s="89">
        <f>LN('Historical Rates'!I1953/'Historical Rates'!I1952)</f>
        <v>-5.9171770280885072E-3</v>
      </c>
      <c r="K1972" s="10">
        <f t="shared" si="244"/>
        <v>-5.3346239703836191E-3</v>
      </c>
      <c r="L1972" s="7">
        <f t="shared" si="245"/>
        <v>-2272540.9449005285</v>
      </c>
      <c r="N1972" s="7">
        <f t="shared" si="246"/>
        <v>-336742.27991601237</v>
      </c>
      <c r="O1972" s="7">
        <f t="shared" si="247"/>
        <v>-4595.4051685545564</v>
      </c>
      <c r="P1972" s="7">
        <f t="shared" si="248"/>
        <v>-386820.22145817702</v>
      </c>
      <c r="R1972" s="7">
        <f t="shared" si="249"/>
        <v>0</v>
      </c>
      <c r="S1972" s="163">
        <f t="shared" si="250"/>
        <v>-3000698.8514432725</v>
      </c>
    </row>
    <row r="1973" spans="1:19" ht="15.75" thickBot="1" x14ac:dyDescent="0.3">
      <c r="A1973" s="8">
        <v>183</v>
      </c>
      <c r="B1973" s="173">
        <v>43357</v>
      </c>
      <c r="C1973" s="89">
        <f>LN('Historical Rates'!C1954/'Historical Rates'!C1953)</f>
        <v>-4.4328207600814584E-3</v>
      </c>
      <c r="E1973" s="89">
        <f>LN('Historical Rates'!E1954/'Historical Rates'!E1953)</f>
        <v>2.176179717816419E-3</v>
      </c>
      <c r="F1973" s="89">
        <f>LN('Historical Rates'!F1954/'Historical Rates'!F1953)</f>
        <v>-3.6563112031105433E-3</v>
      </c>
      <c r="G1973" s="89">
        <f>LN('Historical Rates'!G1954/'Historical Rates'!G1953)</f>
        <v>1.2395415284023178E-3</v>
      </c>
      <c r="I1973" s="89">
        <f>LN('Historical Rates'!I1954/'Historical Rates'!I1953)</f>
        <v>-8.9419373756613931E-3</v>
      </c>
      <c r="K1973" s="10">
        <f t="shared" si="244"/>
        <v>-2.1665782690277165E-3</v>
      </c>
      <c r="L1973" s="7">
        <f t="shared" si="245"/>
        <v>-1560910.2195059138</v>
      </c>
      <c r="N1973" s="7">
        <f t="shared" si="246"/>
        <v>176917.09578493377</v>
      </c>
      <c r="O1973" s="7">
        <f t="shared" si="247"/>
        <v>2293.4943283751504</v>
      </c>
      <c r="P1973" s="7">
        <f t="shared" si="248"/>
        <v>163010.37228159059</v>
      </c>
      <c r="R1973" s="7">
        <f t="shared" si="249"/>
        <v>0</v>
      </c>
      <c r="S1973" s="163">
        <f t="shared" si="250"/>
        <v>-1218689.2571110143</v>
      </c>
    </row>
    <row r="1974" spans="1:19" ht="15.75" thickBot="1" x14ac:dyDescent="0.3">
      <c r="A1974" s="8">
        <v>184</v>
      </c>
      <c r="B1974" s="173">
        <v>43360</v>
      </c>
      <c r="C1974" s="89">
        <f>LN('Historical Rates'!C1955/'Historical Rates'!C1954)</f>
        <v>-4.8020910243823812E-3</v>
      </c>
      <c r="E1974" s="89">
        <f>LN('Historical Rates'!E1955/'Historical Rates'!E1954)</f>
        <v>-8.4793981944805072E-3</v>
      </c>
      <c r="F1974" s="89">
        <f>LN('Historical Rates'!F1955/'Historical Rates'!F1954)</f>
        <v>0</v>
      </c>
      <c r="G1974" s="89">
        <f>LN('Historical Rates'!G1955/'Historical Rates'!G1954)</f>
        <v>-5.5122223341818365E-3</v>
      </c>
      <c r="I1974" s="89">
        <f>LN('Historical Rates'!I1955/'Historical Rates'!I1954)</f>
        <v>-6.0060240602119218E-3</v>
      </c>
      <c r="K1974" s="10">
        <f t="shared" si="244"/>
        <v>-5.5203963892933271E-3</v>
      </c>
      <c r="L1974" s="7">
        <f t="shared" si="245"/>
        <v>-1690939.7786745476</v>
      </c>
      <c r="N1974" s="7">
        <f t="shared" si="246"/>
        <v>-689350.46599770489</v>
      </c>
      <c r="O1974" s="7">
        <f t="shared" si="247"/>
        <v>0</v>
      </c>
      <c r="P1974" s="7">
        <f t="shared" si="248"/>
        <v>-724904.64756920782</v>
      </c>
      <c r="R1974" s="7">
        <f t="shared" si="249"/>
        <v>0</v>
      </c>
      <c r="S1974" s="163">
        <f t="shared" si="250"/>
        <v>-3105194.8922414603</v>
      </c>
    </row>
    <row r="1975" spans="1:19" ht="15.75" thickBot="1" x14ac:dyDescent="0.3">
      <c r="A1975" s="8">
        <v>185</v>
      </c>
      <c r="B1975" s="173">
        <v>43361</v>
      </c>
      <c r="C1975" s="89">
        <f>LN('Historical Rates'!C1956/'Historical Rates'!C1955)</f>
        <v>-6.7456611531832101E-3</v>
      </c>
      <c r="E1975" s="89">
        <f>LN('Historical Rates'!E1956/'Historical Rates'!E1955)</f>
        <v>-4.6956587904425865E-3</v>
      </c>
      <c r="F1975" s="89">
        <f>LN('Historical Rates'!F1956/'Historical Rates'!F1955)</f>
        <v>-1.8331810816609605E-3</v>
      </c>
      <c r="G1975" s="89">
        <f>LN('Historical Rates'!G1956/'Historical Rates'!G1955)</f>
        <v>-3.2230423242967155E-3</v>
      </c>
      <c r="I1975" s="89">
        <f>LN('Historical Rates'!I1956/'Historical Rates'!I1955)</f>
        <v>-6.0423144559625863E-3</v>
      </c>
      <c r="K1975" s="10">
        <f t="shared" si="244"/>
        <v>-5.6529793579954768E-3</v>
      </c>
      <c r="L1975" s="7">
        <f t="shared" si="245"/>
        <v>-2375320.8174233129</v>
      </c>
      <c r="N1975" s="7">
        <f t="shared" si="246"/>
        <v>-381743.43286117242</v>
      </c>
      <c r="O1975" s="7">
        <f t="shared" si="247"/>
        <v>1149.8994970934707</v>
      </c>
      <c r="P1975" s="7">
        <f t="shared" si="248"/>
        <v>-423857.78703204938</v>
      </c>
      <c r="R1975" s="7">
        <f t="shared" si="249"/>
        <v>0</v>
      </c>
      <c r="S1975" s="163">
        <f t="shared" si="250"/>
        <v>-3179772.137819441</v>
      </c>
    </row>
    <row r="1976" spans="1:19" ht="15.75" thickBot="1" x14ac:dyDescent="0.3">
      <c r="A1976" s="8">
        <v>186</v>
      </c>
      <c r="B1976" s="173">
        <v>43362</v>
      </c>
      <c r="C1976" s="89">
        <f>LN('Historical Rates'!C1957/'Historical Rates'!C1956)</f>
        <v>-2.0293325966678426E-2</v>
      </c>
      <c r="E1976" s="89">
        <f>LN('Historical Rates'!E1957/'Historical Rates'!E1956)</f>
        <v>-1.8840882640552784E-2</v>
      </c>
      <c r="F1976" s="89">
        <f>LN('Historical Rates'!F1957/'Historical Rates'!F1956)</f>
        <v>-9.2166551049239522E-3</v>
      </c>
      <c r="G1976" s="89">
        <f>LN('Historical Rates'!G1957/'Historical Rates'!G1956)</f>
        <v>-2.507017988971736E-2</v>
      </c>
      <c r="I1976" s="89">
        <f>LN('Historical Rates'!I1957/'Historical Rates'!I1956)</f>
        <v>-2.4541108916117545E-2</v>
      </c>
      <c r="K1976" s="10">
        <f t="shared" si="244"/>
        <v>-2.1277835293791757E-2</v>
      </c>
      <c r="L1976" s="7">
        <f t="shared" si="245"/>
        <v>-7145802.0983846402</v>
      </c>
      <c r="N1976" s="7">
        <f t="shared" si="246"/>
        <v>-1531709.0824355185</v>
      </c>
      <c r="O1976" s="7">
        <f t="shared" si="247"/>
        <v>5781.3312476656474</v>
      </c>
      <c r="P1976" s="7">
        <f t="shared" si="248"/>
        <v>-3296944.2841150644</v>
      </c>
      <c r="R1976" s="7">
        <f t="shared" si="249"/>
        <v>0</v>
      </c>
      <c r="S1976" s="163">
        <f t="shared" si="250"/>
        <v>-11968674.13368756</v>
      </c>
    </row>
    <row r="1977" spans="1:19" ht="15.75" thickBot="1" x14ac:dyDescent="0.3">
      <c r="A1977" s="8">
        <v>187</v>
      </c>
      <c r="B1977" s="173">
        <v>43363</v>
      </c>
      <c r="C1977" s="89">
        <f>LN('Historical Rates'!C1958/'Historical Rates'!C1957)</f>
        <v>-8.1560637437761881E-3</v>
      </c>
      <c r="E1977" s="89">
        <f>LN('Historical Rates'!E1958/'Historical Rates'!E1957)</f>
        <v>-7.4702428379082994E-3</v>
      </c>
      <c r="F1977" s="89">
        <f>LN('Historical Rates'!F1958/'Historical Rates'!F1957)</f>
        <v>1.8501392881613734E-3</v>
      </c>
      <c r="G1977" s="89">
        <f>LN('Historical Rates'!G1958/'Historical Rates'!G1957)</f>
        <v>-7.9331462368765534E-3</v>
      </c>
      <c r="I1977" s="89">
        <f>LN('Historical Rates'!I1958/'Historical Rates'!I1957)</f>
        <v>-6.2305497506360864E-3</v>
      </c>
      <c r="K1977" s="10">
        <f t="shared" si="244"/>
        <v>-8.0422174534646642E-3</v>
      </c>
      <c r="L1977" s="7">
        <f t="shared" si="245"/>
        <v>-2871959.8507673405</v>
      </c>
      <c r="N1977" s="7">
        <f t="shared" si="246"/>
        <v>-607309.06407722912</v>
      </c>
      <c r="O1977" s="7">
        <f t="shared" si="247"/>
        <v>-1160.5368712849847</v>
      </c>
      <c r="P1977" s="7">
        <f t="shared" si="248"/>
        <v>-1043276.9631400502</v>
      </c>
      <c r="R1977" s="7">
        <f t="shared" si="249"/>
        <v>0</v>
      </c>
      <c r="S1977" s="163">
        <f t="shared" si="250"/>
        <v>-4523706.4148559049</v>
      </c>
    </row>
    <row r="1978" spans="1:19" ht="15.75" thickBot="1" x14ac:dyDescent="0.3">
      <c r="A1978" s="8">
        <v>188</v>
      </c>
      <c r="B1978" s="173">
        <v>43364</v>
      </c>
      <c r="C1978" s="89">
        <f>LN('Historical Rates'!C1959/'Historical Rates'!C1958)</f>
        <v>-1.8158297496471468E-2</v>
      </c>
      <c r="E1978" s="89">
        <f>LN('Historical Rates'!E1959/'Historical Rates'!E1958)</f>
        <v>-1.185287746729689E-2</v>
      </c>
      <c r="F1978" s="89">
        <f>LN('Historical Rates'!F1959/'Historical Rates'!F1958)</f>
        <v>-1.8657257604542815E-2</v>
      </c>
      <c r="G1978" s="89">
        <f>LN('Historical Rates'!G1959/'Historical Rates'!G1958)</f>
        <v>-7.6711520906728786E-3</v>
      </c>
      <c r="I1978" s="89">
        <f>LN('Historical Rates'!I1959/'Historical Rates'!I1958)</f>
        <v>-2.2117805253619106E-2</v>
      </c>
      <c r="K1978" s="10">
        <f t="shared" si="244"/>
        <v>-1.4852983248695197E-2</v>
      </c>
      <c r="L1978" s="7">
        <f t="shared" si="245"/>
        <v>-6394003.6525524035</v>
      </c>
      <c r="N1978" s="7">
        <f t="shared" si="246"/>
        <v>-963604.54104082705</v>
      </c>
      <c r="O1978" s="7">
        <f t="shared" si="247"/>
        <v>11703.137977601571</v>
      </c>
      <c r="P1978" s="7">
        <f t="shared" si="248"/>
        <v>-1008822.4795026154</v>
      </c>
      <c r="R1978" s="7">
        <f t="shared" si="249"/>
        <v>0</v>
      </c>
      <c r="S1978" s="163">
        <f t="shared" si="250"/>
        <v>-8354727.5351182437</v>
      </c>
    </row>
    <row r="1979" spans="1:19" ht="15.75" thickBot="1" x14ac:dyDescent="0.3">
      <c r="A1979" s="8">
        <v>189</v>
      </c>
      <c r="B1979" s="173">
        <v>43367</v>
      </c>
      <c r="C1979" s="89">
        <f>LN('Historical Rates'!C1960/'Historical Rates'!C1959)</f>
        <v>4.4717477510408379E-3</v>
      </c>
      <c r="E1979" s="89">
        <f>LN('Historical Rates'!E1960/'Historical Rates'!E1959)</f>
        <v>3.7986293693681168E-3</v>
      </c>
      <c r="F1979" s="89">
        <f>LN('Historical Rates'!F1960/'Historical Rates'!F1959)</f>
        <v>1.123607326692597E-2</v>
      </c>
      <c r="G1979" s="89">
        <f>LN('Historical Rates'!G1960/'Historical Rates'!G1959)</f>
        <v>1.5714327653266035E-3</v>
      </c>
      <c r="I1979" s="89">
        <f>LN('Historical Rates'!I1960/'Historical Rates'!I1959)</f>
        <v>3.189795368100302E-3</v>
      </c>
      <c r="K1979" s="10">
        <f t="shared" si="244"/>
        <v>3.7032225172143386E-3</v>
      </c>
      <c r="L1979" s="7">
        <f t="shared" si="245"/>
        <v>1574617.4143806268</v>
      </c>
      <c r="N1979" s="7">
        <f t="shared" si="246"/>
        <v>308817.54410719802</v>
      </c>
      <c r="O1979" s="7">
        <f t="shared" si="247"/>
        <v>-7048.0516781446531</v>
      </c>
      <c r="P1979" s="7">
        <f t="shared" si="248"/>
        <v>206656.92453366294</v>
      </c>
      <c r="R1979" s="7">
        <f t="shared" si="249"/>
        <v>0</v>
      </c>
      <c r="S1979" s="163">
        <f t="shared" si="250"/>
        <v>2083043.831343343</v>
      </c>
    </row>
    <row r="1980" spans="1:19" ht="15.75" thickBot="1" x14ac:dyDescent="0.3">
      <c r="A1980" s="8">
        <v>190</v>
      </c>
      <c r="B1980" s="173">
        <v>43368</v>
      </c>
      <c r="C1980" s="89">
        <f>LN('Historical Rates'!C1961/'Historical Rates'!C1960)</f>
        <v>6.8105967808671265E-3</v>
      </c>
      <c r="E1980" s="89">
        <f>LN('Historical Rates'!E1961/'Historical Rates'!E1960)</f>
        <v>6.4581165904353489E-3</v>
      </c>
      <c r="F1980" s="89">
        <f>LN('Historical Rates'!F1961/'Historical Rates'!F1960)</f>
        <v>9.2679069307814565E-3</v>
      </c>
      <c r="G1980" s="89">
        <f>LN('Historical Rates'!G1961/'Historical Rates'!G1960)</f>
        <v>-7.8540770757812403E-4</v>
      </c>
      <c r="I1980" s="89">
        <f>LN('Historical Rates'!I1961/'Historical Rates'!I1960)</f>
        <v>6.3492276786587445E-3</v>
      </c>
      <c r="K1980" s="10">
        <f t="shared" ref="K1980:K2043" si="251">SUMPRODUCT(C1980:I1980,$L$6:$R$6)</f>
        <v>5.0029094322873594E-3</v>
      </c>
      <c r="L1980" s="7">
        <f t="shared" ref="L1980:L2043" si="252">C1980*L$5</f>
        <v>2398186.3223349061</v>
      </c>
      <c r="N1980" s="7">
        <f t="shared" ref="N1980:N2043" si="253">E1980*N$5</f>
        <v>525026.13734804839</v>
      </c>
      <c r="O1980" s="7">
        <f t="shared" ref="O1980:O2043" si="254">F1980*O$5</f>
        <v>-5813.4799804712839</v>
      </c>
      <c r="P1980" s="7">
        <f t="shared" ref="P1980:P2043" si="255">G1980*P$5</f>
        <v>-103287.86883821619</v>
      </c>
      <c r="R1980" s="7">
        <f t="shared" ref="R1980:R2043" si="256">I1980*R$5</f>
        <v>0</v>
      </c>
      <c r="S1980" s="163">
        <f t="shared" ref="S1980:S2043" si="257">SUM(L1980:R1980)</f>
        <v>2814111.1108642672</v>
      </c>
    </row>
    <row r="1981" spans="1:19" ht="15.75" thickBot="1" x14ac:dyDescent="0.3">
      <c r="A1981" s="8">
        <v>191</v>
      </c>
      <c r="B1981" s="173">
        <v>43369</v>
      </c>
      <c r="C1981" s="89">
        <f>LN('Historical Rates'!C1962/'Historical Rates'!C1961)</f>
        <v>8.9907069387363883E-3</v>
      </c>
      <c r="E1981" s="89">
        <f>LN('Historical Rates'!E1962/'Historical Rates'!E1961)</f>
        <v>9.0900007644645845E-3</v>
      </c>
      <c r="F1981" s="89">
        <f>LN('Historical Rates'!F1962/'Historical Rates'!F1961)</f>
        <v>9.1828009823349821E-3</v>
      </c>
      <c r="G1981" s="89">
        <f>LN('Historical Rates'!G1962/'Historical Rates'!G1961)</f>
        <v>8.7937554164673765E-3</v>
      </c>
      <c r="I1981" s="89">
        <f>LN('Historical Rates'!I1962/'Historical Rates'!I1961)</f>
        <v>9.4488891979322889E-3</v>
      </c>
      <c r="K1981" s="10">
        <f t="shared" si="251"/>
        <v>8.9877154868403565E-3</v>
      </c>
      <c r="L1981" s="7">
        <f t="shared" si="252"/>
        <v>3165859.1900743744</v>
      </c>
      <c r="N1981" s="7">
        <f t="shared" si="253"/>
        <v>738990.68296875223</v>
      </c>
      <c r="O1981" s="7">
        <f t="shared" si="254"/>
        <v>-5760.0955721892642</v>
      </c>
      <c r="P1981" s="7">
        <f t="shared" si="255"/>
        <v>1156454.472355797</v>
      </c>
      <c r="R1981" s="7">
        <f t="shared" si="256"/>
        <v>0</v>
      </c>
      <c r="S1981" s="163">
        <f t="shared" si="257"/>
        <v>5055544.249826734</v>
      </c>
    </row>
    <row r="1982" spans="1:19" ht="15.75" thickBot="1" x14ac:dyDescent="0.3">
      <c r="A1982" s="8">
        <v>192</v>
      </c>
      <c r="B1982" s="173">
        <v>43370</v>
      </c>
      <c r="C1982" s="89">
        <f>LN('Historical Rates'!C1963/'Historical Rates'!C1962)</f>
        <v>5.7097081306632302E-3</v>
      </c>
      <c r="E1982" s="89">
        <f>LN('Historical Rates'!E1963/'Historical Rates'!E1962)</f>
        <v>5.9047913191045303E-4</v>
      </c>
      <c r="F1982" s="89">
        <f>LN('Historical Rates'!F1963/'Historical Rates'!F1962)</f>
        <v>5.4694758045354761E-3</v>
      </c>
      <c r="G1982" s="89">
        <f>LN('Historical Rates'!G1963/'Historical Rates'!G1962)</f>
        <v>2.2801968165341545E-3</v>
      </c>
      <c r="I1982" s="89">
        <f>LN('Historical Rates'!I1963/'Historical Rates'!I1962)</f>
        <v>6.2500203451713258E-3</v>
      </c>
      <c r="K1982" s="10">
        <f t="shared" si="251"/>
        <v>4.1866583071922762E-3</v>
      </c>
      <c r="L1982" s="7">
        <f t="shared" si="252"/>
        <v>2010535.1093384766</v>
      </c>
      <c r="N1982" s="7">
        <f t="shared" si="253"/>
        <v>48004.239853879029</v>
      </c>
      <c r="O1982" s="7">
        <f t="shared" si="254"/>
        <v>-3430.8380879109682</v>
      </c>
      <c r="P1982" s="7">
        <f t="shared" si="255"/>
        <v>299865.49334706034</v>
      </c>
      <c r="R1982" s="7">
        <f t="shared" si="256"/>
        <v>0</v>
      </c>
      <c r="S1982" s="163">
        <f t="shared" si="257"/>
        <v>2354974.0044515049</v>
      </c>
    </row>
    <row r="1983" spans="1:19" ht="15.75" thickBot="1" x14ac:dyDescent="0.3">
      <c r="A1983" s="8">
        <v>193</v>
      </c>
      <c r="B1983" s="173">
        <v>43371</v>
      </c>
      <c r="C1983" s="89">
        <f>LN('Historical Rates'!C1964/'Historical Rates'!C1963)</f>
        <v>3.4488025465463246E-3</v>
      </c>
      <c r="E1983" s="89">
        <f>LN('Historical Rates'!E1964/'Historical Rates'!E1963)</f>
        <v>-6.1580924574272675E-3</v>
      </c>
      <c r="F1983" s="89">
        <f>LN('Historical Rates'!F1964/'Historical Rates'!F1963)</f>
        <v>3.6297680505787311E-3</v>
      </c>
      <c r="G1983" s="89">
        <f>LN('Historical Rates'!G1964/'Historical Rates'!G1963)</f>
        <v>-2.0922193195723514E-3</v>
      </c>
      <c r="I1983" s="89">
        <f>LN('Historical Rates'!I1964/'Historical Rates'!I1963)</f>
        <v>-3.1201273362435225E-3</v>
      </c>
      <c r="K1983" s="10">
        <f t="shared" si="251"/>
        <v>7.7574988940064336E-4</v>
      </c>
      <c r="L1983" s="7">
        <f t="shared" si="252"/>
        <v>1214412.0936356683</v>
      </c>
      <c r="N1983" s="7">
        <f t="shared" si="253"/>
        <v>-500635.04600452539</v>
      </c>
      <c r="O1983" s="7">
        <f t="shared" si="254"/>
        <v>-2276.8446050865205</v>
      </c>
      <c r="P1983" s="7">
        <f t="shared" si="255"/>
        <v>-275144.83570213185</v>
      </c>
      <c r="R1983" s="7">
        <f t="shared" si="256"/>
        <v>0</v>
      </c>
      <c r="S1983" s="163">
        <f t="shared" si="257"/>
        <v>436355.36732392455</v>
      </c>
    </row>
    <row r="1984" spans="1:19" ht="15.75" thickBot="1" x14ac:dyDescent="0.3">
      <c r="A1984" s="8">
        <v>194</v>
      </c>
      <c r="B1984" s="173">
        <v>43374</v>
      </c>
      <c r="C1984" s="89">
        <f>LN('Historical Rates'!C1965/'Historical Rates'!C1964)</f>
        <v>3.5192909766298356E-3</v>
      </c>
      <c r="E1984" s="89">
        <f>LN('Historical Rates'!E1965/'Historical Rates'!E1964)</f>
        <v>5.3313240117833028E-3</v>
      </c>
      <c r="F1984" s="89">
        <f>LN('Historical Rates'!F1965/'Historical Rates'!F1964)</f>
        <v>7.2202479734870973E-3</v>
      </c>
      <c r="G1984" s="89">
        <f>LN('Historical Rates'!G1965/'Historical Rates'!G1964)</f>
        <v>-4.1436895022295321E-3</v>
      </c>
      <c r="I1984" s="89">
        <f>LN('Historical Rates'!I1965/'Historical Rates'!I1964)</f>
        <v>0</v>
      </c>
      <c r="K1984" s="10">
        <f t="shared" si="251"/>
        <v>1.9968077425233871E-3</v>
      </c>
      <c r="L1984" s="7">
        <f t="shared" si="252"/>
        <v>1239232.883112448</v>
      </c>
      <c r="N1984" s="7">
        <f t="shared" si="253"/>
        <v>433421.17065570032</v>
      </c>
      <c r="O1984" s="7">
        <f t="shared" si="254"/>
        <v>-4529.0449463292516</v>
      </c>
      <c r="P1984" s="7">
        <f t="shared" si="255"/>
        <v>-544930.80941659212</v>
      </c>
      <c r="R1984" s="7">
        <f t="shared" si="256"/>
        <v>0</v>
      </c>
      <c r="S1984" s="163">
        <f t="shared" si="257"/>
        <v>1123194.1994052271</v>
      </c>
    </row>
    <row r="1985" spans="1:19" ht="15.75" thickBot="1" x14ac:dyDescent="0.3">
      <c r="A1985" s="8">
        <v>195</v>
      </c>
      <c r="B1985" s="173">
        <v>43375</v>
      </c>
      <c r="C1985" s="89">
        <f>LN('Historical Rates'!C1966/'Historical Rates'!C1965)</f>
        <v>-1.0206985166609733E-2</v>
      </c>
      <c r="E1985" s="89">
        <f>LN('Historical Rates'!E1966/'Historical Rates'!E1965)</f>
        <v>-1.8773286750820493E-2</v>
      </c>
      <c r="F1985" s="89">
        <f>LN('Historical Rates'!F1966/'Historical Rates'!F1965)</f>
        <v>-9.033485097667833E-3</v>
      </c>
      <c r="G1985" s="89">
        <f>LN('Historical Rates'!G1966/'Historical Rates'!G1965)</f>
        <v>-1.163450280467738E-2</v>
      </c>
      <c r="I1985" s="89">
        <f>LN('Historical Rates'!I1966/'Historical Rates'!I1965)</f>
        <v>-9.4192219164916397E-3</v>
      </c>
      <c r="K1985" s="10">
        <f t="shared" si="251"/>
        <v>-1.18129539699087E-2</v>
      </c>
      <c r="L1985" s="7">
        <f t="shared" si="252"/>
        <v>-3594142.0416497127</v>
      </c>
      <c r="N1985" s="7">
        <f t="shared" si="253"/>
        <v>-1526213.7327635551</v>
      </c>
      <c r="O1985" s="7">
        <f t="shared" si="254"/>
        <v>5666.4341972141019</v>
      </c>
      <c r="P1985" s="7">
        <f t="shared" si="255"/>
        <v>-1530037.1871736986</v>
      </c>
      <c r="R1985" s="7">
        <f t="shared" si="256"/>
        <v>0</v>
      </c>
      <c r="S1985" s="163">
        <f t="shared" si="257"/>
        <v>-6644726.5273897517</v>
      </c>
    </row>
    <row r="1986" spans="1:19" ht="15.75" thickBot="1" x14ac:dyDescent="0.3">
      <c r="A1986" s="8">
        <v>196</v>
      </c>
      <c r="B1986" s="173">
        <v>43376</v>
      </c>
      <c r="C1986" s="89">
        <f>LN('Historical Rates'!C1967/'Historical Rates'!C1966)</f>
        <v>9.7952083438259622E-3</v>
      </c>
      <c r="E1986" s="89">
        <f>LN('Historical Rates'!E1967/'Historical Rates'!E1966)</f>
        <v>1.4201931426907254E-2</v>
      </c>
      <c r="F1986" s="89">
        <f>LN('Historical Rates'!F1967/'Historical Rates'!F1966)</f>
        <v>9.033485097667826E-3</v>
      </c>
      <c r="G1986" s="89">
        <f>LN('Historical Rates'!G1967/'Historical Rates'!G1966)</f>
        <v>7.1486149957139282E-3</v>
      </c>
      <c r="I1986" s="89">
        <f>LN('Historical Rates'!I1967/'Historical Rates'!I1966)</f>
        <v>9.4192219164917785E-3</v>
      </c>
      <c r="K1986" s="10">
        <f t="shared" si="251"/>
        <v>9.8457042471674014E-3</v>
      </c>
      <c r="L1986" s="7">
        <f t="shared" si="252"/>
        <v>3449144.8298005578</v>
      </c>
      <c r="N1986" s="7">
        <f t="shared" si="253"/>
        <v>1154575.8110025588</v>
      </c>
      <c r="O1986" s="7">
        <f t="shared" si="254"/>
        <v>-5666.4341972140974</v>
      </c>
      <c r="P1986" s="7">
        <f t="shared" si="255"/>
        <v>940104.35717395972</v>
      </c>
      <c r="R1986" s="7">
        <f t="shared" si="256"/>
        <v>0</v>
      </c>
      <c r="S1986" s="163">
        <f t="shared" si="257"/>
        <v>5538158.5637798617</v>
      </c>
    </row>
    <row r="1987" spans="1:19" ht="15.75" thickBot="1" x14ac:dyDescent="0.3">
      <c r="A1987" s="8">
        <v>197</v>
      </c>
      <c r="B1987" s="173">
        <v>43377</v>
      </c>
      <c r="C1987" s="89">
        <f>LN('Historical Rates'!C1968/'Historical Rates'!C1967)</f>
        <v>8.2034914528279004E-3</v>
      </c>
      <c r="E1987" s="89">
        <f>LN('Historical Rates'!E1968/'Historical Rates'!E1967)</f>
        <v>2.3238177961928306E-3</v>
      </c>
      <c r="F1987" s="89">
        <f>LN('Historical Rates'!F1968/'Historical Rates'!F1967)</f>
        <v>-3.6036075032985443E-3</v>
      </c>
      <c r="G1987" s="89">
        <f>LN('Historical Rates'!G1968/'Historical Rates'!G1967)</f>
        <v>2.8397969022946425E-3</v>
      </c>
      <c r="I1987" s="89">
        <f>LN('Historical Rates'!I1968/'Historical Rates'!I1967)</f>
        <v>3.1201273362434566E-3</v>
      </c>
      <c r="K1987" s="10">
        <f t="shared" si="251"/>
        <v>6.1392522437804034E-3</v>
      </c>
      <c r="L1987" s="7">
        <f t="shared" si="252"/>
        <v>2888660.3671548362</v>
      </c>
      <c r="N1987" s="7">
        <f t="shared" si="253"/>
        <v>188919.64311123258</v>
      </c>
      <c r="O1987" s="7">
        <f t="shared" si="254"/>
        <v>2260.4348785940779</v>
      </c>
      <c r="P1987" s="7">
        <f t="shared" si="255"/>
        <v>373457.71774490213</v>
      </c>
      <c r="R1987" s="7">
        <f t="shared" si="256"/>
        <v>0</v>
      </c>
      <c r="S1987" s="163">
        <f t="shared" si="257"/>
        <v>3453298.1628895653</v>
      </c>
    </row>
    <row r="1988" spans="1:19" ht="15.75" thickBot="1" x14ac:dyDescent="0.3">
      <c r="A1988" s="8">
        <v>198</v>
      </c>
      <c r="B1988" s="173">
        <v>43378</v>
      </c>
      <c r="C1988" s="89">
        <f>LN('Historical Rates'!C1969/'Historical Rates'!C1968)</f>
        <v>1.7573436819775544E-2</v>
      </c>
      <c r="E1988" s="89">
        <f>LN('Historical Rates'!E1969/'Historical Rates'!E1968)</f>
        <v>1.7398276454977206E-2</v>
      </c>
      <c r="F1988" s="89">
        <f>LN('Historical Rates'!F1969/'Historical Rates'!F1968)</f>
        <v>1.077209698191104E-2</v>
      </c>
      <c r="G1988" s="89">
        <f>LN('Historical Rates'!G1969/'Historical Rates'!G1968)</f>
        <v>1.5569417471156963E-2</v>
      </c>
      <c r="I1988" s="89">
        <f>LN('Historical Rates'!I1969/'Historical Rates'!I1968)</f>
        <v>2.1572485254127763E-2</v>
      </c>
      <c r="K1988" s="10">
        <f t="shared" si="251"/>
        <v>1.714369962475085E-2</v>
      </c>
      <c r="L1988" s="7">
        <f t="shared" si="252"/>
        <v>6188059.163331721</v>
      </c>
      <c r="N1988" s="7">
        <f t="shared" si="253"/>
        <v>1414429.3859913745</v>
      </c>
      <c r="O1988" s="7">
        <f t="shared" si="254"/>
        <v>-6757.0132738433385</v>
      </c>
      <c r="P1988" s="7">
        <f t="shared" si="255"/>
        <v>2047512.31001681</v>
      </c>
      <c r="R1988" s="7">
        <f t="shared" si="256"/>
        <v>0</v>
      </c>
      <c r="S1988" s="163">
        <f t="shared" si="257"/>
        <v>9643243.8460660614</v>
      </c>
    </row>
    <row r="1989" spans="1:19" ht="15.75" thickBot="1" x14ac:dyDescent="0.3">
      <c r="A1989" s="8">
        <v>199</v>
      </c>
      <c r="B1989" s="173">
        <v>43381</v>
      </c>
      <c r="C1989" s="89">
        <f>LN('Historical Rates'!C1970/'Historical Rates'!C1969)</f>
        <v>-3.8606981114730834E-3</v>
      </c>
      <c r="E1989" s="89">
        <f>LN('Historical Rates'!E1970/'Historical Rates'!E1969)</f>
        <v>-5.6956269751719107E-3</v>
      </c>
      <c r="F1989" s="89">
        <f>LN('Historical Rates'!F1970/'Historical Rates'!F1969)</f>
        <v>-5.3715438019107647E-3</v>
      </c>
      <c r="G1989" s="89">
        <f>LN('Historical Rates'!G1970/'Historical Rates'!G1969)</f>
        <v>-2.8491944343468126E-3</v>
      </c>
      <c r="I1989" s="89">
        <f>LN('Historical Rates'!I1970/'Historical Rates'!I1969)</f>
        <v>0</v>
      </c>
      <c r="K1989" s="10">
        <f t="shared" si="251"/>
        <v>-3.900147669205766E-3</v>
      </c>
      <c r="L1989" s="7">
        <f t="shared" si="252"/>
        <v>-1359451.1176478923</v>
      </c>
      <c r="N1989" s="7">
        <f t="shared" si="253"/>
        <v>-463037.94437199441</v>
      </c>
      <c r="O1989" s="7">
        <f t="shared" si="254"/>
        <v>3369.4082806245656</v>
      </c>
      <c r="P1989" s="7">
        <f t="shared" si="255"/>
        <v>-374693.5740379357</v>
      </c>
      <c r="R1989" s="7">
        <f t="shared" si="256"/>
        <v>0</v>
      </c>
      <c r="S1989" s="163">
        <f t="shared" si="257"/>
        <v>-2193813.227777198</v>
      </c>
    </row>
    <row r="1990" spans="1:19" ht="15.75" thickBot="1" x14ac:dyDescent="0.3">
      <c r="A1990" s="8">
        <v>200</v>
      </c>
      <c r="B1990" s="173">
        <v>43382</v>
      </c>
      <c r="C1990" s="89">
        <f>LN('Historical Rates'!C1971/'Historical Rates'!C1970)</f>
        <v>-2.6865832196402458E-4</v>
      </c>
      <c r="E1990" s="89">
        <f>LN('Historical Rates'!E1971/'Historical Rates'!E1970)</f>
        <v>-2.2732875185633569E-3</v>
      </c>
      <c r="F1990" s="89">
        <f>LN('Historical Rates'!F1971/'Historical Rates'!F1970)</f>
        <v>3.5842332278151067E-3</v>
      </c>
      <c r="G1990" s="89">
        <f>LN('Historical Rates'!G1971/'Historical Rates'!G1970)</f>
        <v>-1.7882169307783084E-3</v>
      </c>
      <c r="I1990" s="89">
        <f>LN('Historical Rates'!I1971/'Historical Rates'!I1970)</f>
        <v>3.044142381228273E-3</v>
      </c>
      <c r="K1990" s="10">
        <f t="shared" si="251"/>
        <v>-9.1881252660892517E-4</v>
      </c>
      <c r="L1990" s="7">
        <f t="shared" si="252"/>
        <v>-94601.506130207257</v>
      </c>
      <c r="N1990" s="7">
        <f t="shared" si="253"/>
        <v>-184811.67817882204</v>
      </c>
      <c r="O1990" s="7">
        <f t="shared" si="254"/>
        <v>-2248.2819768115819</v>
      </c>
      <c r="P1990" s="7">
        <f t="shared" si="255"/>
        <v>-235165.90685116919</v>
      </c>
      <c r="R1990" s="7">
        <f t="shared" si="256"/>
        <v>0</v>
      </c>
      <c r="S1990" s="163">
        <f t="shared" si="257"/>
        <v>-516827.37313701009</v>
      </c>
    </row>
    <row r="1991" spans="1:19" ht="15.75" thickBot="1" x14ac:dyDescent="0.3">
      <c r="A1991" s="8">
        <v>201</v>
      </c>
      <c r="B1991" s="173">
        <v>43383</v>
      </c>
      <c r="C1991" s="89">
        <f>LN('Historical Rates'!C1972/'Historical Rates'!C1971)</f>
        <v>-9.3674338925750569E-3</v>
      </c>
      <c r="E1991" s="89">
        <f>LN('Historical Rates'!E1972/'Historical Rates'!E1971)</f>
        <v>-6.3078327162404794E-3</v>
      </c>
      <c r="F1991" s="89">
        <f>LN('Historical Rates'!F1972/'Historical Rates'!F1971)</f>
        <v>-3.5842332278150498E-3</v>
      </c>
      <c r="G1991" s="89">
        <f>LN('Historical Rates'!G1972/'Historical Rates'!G1971)</f>
        <v>-7.238831577638224E-3</v>
      </c>
      <c r="I1991" s="89">
        <f>LN('Historical Rates'!I1972/'Historical Rates'!I1971)</f>
        <v>-9.1603693986642785E-3</v>
      </c>
      <c r="K1991" s="10">
        <f t="shared" si="251"/>
        <v>-8.4641534512042756E-3</v>
      </c>
      <c r="L1991" s="7">
        <f t="shared" si="252"/>
        <v>-3298514.4414451299</v>
      </c>
      <c r="N1991" s="7">
        <f t="shared" si="253"/>
        <v>-512808.49449980847</v>
      </c>
      <c r="O1991" s="7">
        <f t="shared" si="254"/>
        <v>2248.2819768115464</v>
      </c>
      <c r="P1991" s="7">
        <f t="shared" si="255"/>
        <v>-951968.61364982568</v>
      </c>
      <c r="R1991" s="7">
        <f t="shared" si="256"/>
        <v>0</v>
      </c>
      <c r="S1991" s="163">
        <f t="shared" si="257"/>
        <v>-4761043.267617953</v>
      </c>
    </row>
    <row r="1992" spans="1:19" ht="15.75" thickBot="1" x14ac:dyDescent="0.3">
      <c r="A1992" s="8">
        <v>202</v>
      </c>
      <c r="B1992" s="173">
        <v>43384</v>
      </c>
      <c r="C1992" s="89">
        <f>LN('Historical Rates'!C1973/'Historical Rates'!C1972)</f>
        <v>8.9105490330477644E-3</v>
      </c>
      <c r="E1992" s="89">
        <f>LN('Historical Rates'!E1973/'Historical Rates'!E1972)</f>
        <v>1.497479503132617E-2</v>
      </c>
      <c r="F1992" s="89">
        <f>LN('Historical Rates'!F1973/'Historical Rates'!F1972)</f>
        <v>1.7937224540269007E-3</v>
      </c>
      <c r="G1992" s="89">
        <f>LN('Historical Rates'!G1973/'Historical Rates'!G1972)</f>
        <v>1.2328172289973818E-2</v>
      </c>
      <c r="I1992" s="89">
        <f>LN('Historical Rates'!I1973/'Historical Rates'!I1972)</f>
        <v>1.8237587549781012E-2</v>
      </c>
      <c r="K1992" s="10">
        <f t="shared" si="251"/>
        <v>1.0622631960630966E-2</v>
      </c>
      <c r="L1992" s="7">
        <f t="shared" si="252"/>
        <v>3137633.5294994442</v>
      </c>
      <c r="N1992" s="7">
        <f t="shared" si="253"/>
        <v>1217407.3791916368</v>
      </c>
      <c r="O1992" s="7">
        <f t="shared" si="254"/>
        <v>-1125.148283737454</v>
      </c>
      <c r="P1992" s="7">
        <f t="shared" si="255"/>
        <v>1621260.6907414231</v>
      </c>
      <c r="R1992" s="7">
        <f t="shared" si="256"/>
        <v>0</v>
      </c>
      <c r="S1992" s="163">
        <f t="shared" si="257"/>
        <v>5975176.451148767</v>
      </c>
    </row>
    <row r="1993" spans="1:19" ht="15.75" thickBot="1" x14ac:dyDescent="0.3">
      <c r="A1993" s="8">
        <v>203</v>
      </c>
      <c r="B1993" s="173">
        <v>43385</v>
      </c>
      <c r="C1993" s="89">
        <f>LN('Historical Rates'!C1974/'Historical Rates'!C1973)</f>
        <v>-5.3097708406886013E-3</v>
      </c>
      <c r="E1993" s="89">
        <f>LN('Historical Rates'!E1974/'Historical Rates'!E1973)</f>
        <v>-3.3317443245342846E-3</v>
      </c>
      <c r="F1993" s="89">
        <f>LN('Historical Rates'!F1974/'Historical Rates'!F1973)</f>
        <v>5.3619431413853731E-3</v>
      </c>
      <c r="G1993" s="89">
        <f>LN('Historical Rates'!G1974/'Historical Rates'!G1973)</f>
        <v>-7.8178553655395347E-3</v>
      </c>
      <c r="I1993" s="89">
        <f>LN('Historical Rates'!I1974/'Historical Rates'!I1973)</f>
        <v>-6.0423144559625863E-3</v>
      </c>
      <c r="K1993" s="10">
        <f t="shared" si="251"/>
        <v>-5.6392450411221224E-3</v>
      </c>
      <c r="L1993" s="7">
        <f t="shared" si="252"/>
        <v>-1869706.9015515624</v>
      </c>
      <c r="N1993" s="7">
        <f t="shared" si="253"/>
        <v>-270861.14486260753</v>
      </c>
      <c r="O1993" s="7">
        <f t="shared" si="254"/>
        <v>-3363.3860742968031</v>
      </c>
      <c r="P1993" s="7">
        <f t="shared" si="255"/>
        <v>-1028115.2219424478</v>
      </c>
      <c r="R1993" s="7">
        <f t="shared" si="256"/>
        <v>0</v>
      </c>
      <c r="S1993" s="163">
        <f t="shared" si="257"/>
        <v>-3172046.6544309147</v>
      </c>
    </row>
    <row r="1994" spans="1:19" ht="15.75" thickBot="1" x14ac:dyDescent="0.3">
      <c r="A1994" s="8">
        <v>204</v>
      </c>
      <c r="B1994" s="173">
        <v>43388</v>
      </c>
      <c r="C1994" s="89">
        <f>LN('Historical Rates'!C1975/'Historical Rates'!C1974)</f>
        <v>-1.3513330921490331E-4</v>
      </c>
      <c r="E1994" s="89">
        <f>LN('Historical Rates'!E1975/'Historical Rates'!E1974)</f>
        <v>4.8997306128459827E-4</v>
      </c>
      <c r="F1994" s="89">
        <f>LN('Historical Rates'!F1975/'Historical Rates'!F1974)</f>
        <v>5.3333459753623818E-3</v>
      </c>
      <c r="G1994" s="89">
        <f>LN('Historical Rates'!G1975/'Historical Rates'!G1974)</f>
        <v>5.5295248475273071E-3</v>
      </c>
      <c r="I1994" s="89">
        <f>LN('Historical Rates'!I1975/'Historical Rates'!I1974)</f>
        <v>3.0257209165371114E-3</v>
      </c>
      <c r="K1994" s="10">
        <f t="shared" si="251"/>
        <v>1.273049915256459E-3</v>
      </c>
      <c r="L1994" s="7">
        <f t="shared" si="252"/>
        <v>-47583.914343813703</v>
      </c>
      <c r="N1994" s="7">
        <f t="shared" si="253"/>
        <v>39833.387980613988</v>
      </c>
      <c r="O1994" s="7">
        <f t="shared" si="254"/>
        <v>-3345.4479299655613</v>
      </c>
      <c r="P1994" s="7">
        <f t="shared" si="255"/>
        <v>727180.07689305441</v>
      </c>
      <c r="R1994" s="7">
        <f t="shared" si="256"/>
        <v>0</v>
      </c>
      <c r="S1994" s="163">
        <f t="shared" si="257"/>
        <v>716084.10259988916</v>
      </c>
    </row>
    <row r="1995" spans="1:19" ht="15.75" thickBot="1" x14ac:dyDescent="0.3">
      <c r="A1995" s="8">
        <v>205</v>
      </c>
      <c r="B1995" s="173">
        <v>43389</v>
      </c>
      <c r="C1995" s="89">
        <f>LN('Historical Rates'!C1976/'Historical Rates'!C1975)</f>
        <v>-8.4686462370383644E-3</v>
      </c>
      <c r="E1995" s="89">
        <f>LN('Historical Rates'!E1976/'Historical Rates'!E1975)</f>
        <v>-9.8689252560334572E-3</v>
      </c>
      <c r="F1995" s="89">
        <f>LN('Historical Rates'!F1976/'Historical Rates'!F1975)</f>
        <v>-7.1174677688639896E-3</v>
      </c>
      <c r="G1995" s="89">
        <f>LN('Historical Rates'!G1976/'Historical Rates'!G1975)</f>
        <v>-1.1628661128930622E-2</v>
      </c>
      <c r="I1995" s="89">
        <f>LN('Historical Rates'!I1976/'Historical Rates'!I1975)</f>
        <v>-1.2158204479809519E-2</v>
      </c>
      <c r="K1995" s="10">
        <f t="shared" si="251"/>
        <v>-9.4385698814919566E-3</v>
      </c>
      <c r="L1995" s="7">
        <f t="shared" si="252"/>
        <v>-2982028.1875170097</v>
      </c>
      <c r="N1995" s="7">
        <f t="shared" si="253"/>
        <v>-802314.98369442706</v>
      </c>
      <c r="O1995" s="7">
        <f t="shared" si="254"/>
        <v>4464.574007375315</v>
      </c>
      <c r="P1995" s="7">
        <f t="shared" si="255"/>
        <v>-1529268.9565687466</v>
      </c>
      <c r="R1995" s="7">
        <f t="shared" si="256"/>
        <v>0</v>
      </c>
      <c r="S1995" s="163">
        <f t="shared" si="257"/>
        <v>-5309147.5537728081</v>
      </c>
    </row>
    <row r="1996" spans="1:19" ht="15.75" thickBot="1" x14ac:dyDescent="0.3">
      <c r="A1996" s="8">
        <v>206</v>
      </c>
      <c r="B1996" s="173">
        <v>43390</v>
      </c>
      <c r="C1996" s="89">
        <f>LN('Historical Rates'!C1977/'Historical Rates'!C1976)</f>
        <v>-9.8614725649073896E-3</v>
      </c>
      <c r="E1996" s="89">
        <f>LN('Historical Rates'!E1977/'Historical Rates'!E1976)</f>
        <v>-1.0371866599644093E-2</v>
      </c>
      <c r="F1996" s="89">
        <f>LN('Historical Rates'!F1977/'Historical Rates'!F1976)</f>
        <v>-1.077209698191107E-2</v>
      </c>
      <c r="G1996" s="89">
        <f>LN('Historical Rates'!G1977/'Historical Rates'!G1976)</f>
        <v>-1.3075273084442222E-2</v>
      </c>
      <c r="I1996" s="89">
        <f>LN('Historical Rates'!I1977/'Historical Rates'!I1976)</f>
        <v>-9.2166551049239522E-3</v>
      </c>
      <c r="K1996" s="10">
        <f t="shared" si="251"/>
        <v>-1.0717314112056935E-2</v>
      </c>
      <c r="L1996" s="7">
        <f t="shared" si="252"/>
        <v>-3472478.1666241516</v>
      </c>
      <c r="N1996" s="7">
        <f t="shared" si="253"/>
        <v>-843202.65539419267</v>
      </c>
      <c r="O1996" s="7">
        <f t="shared" si="254"/>
        <v>6757.0132738433567</v>
      </c>
      <c r="P1996" s="7">
        <f t="shared" si="255"/>
        <v>-1719510.8710279516</v>
      </c>
      <c r="R1996" s="7">
        <f t="shared" si="256"/>
        <v>0</v>
      </c>
      <c r="S1996" s="163">
        <f t="shared" si="257"/>
        <v>-6028434.6797724515</v>
      </c>
    </row>
    <row r="1997" spans="1:19" ht="15.75" thickBot="1" x14ac:dyDescent="0.3">
      <c r="A1997" s="8">
        <v>207</v>
      </c>
      <c r="B1997" s="173">
        <v>43391</v>
      </c>
      <c r="C1997" s="89">
        <f>LN('Historical Rates'!C1978/'Historical Rates'!C1977)</f>
        <v>2.9961127949939648E-3</v>
      </c>
      <c r="E1997" s="89">
        <f>LN('Historical Rates'!E1978/'Historical Rates'!E1977)</f>
        <v>-3.8092517661770191E-4</v>
      </c>
      <c r="F1997" s="89">
        <f>LN('Historical Rates'!F1978/'Historical Rates'!F1977)</f>
        <v>3.6036075032983964E-3</v>
      </c>
      <c r="G1997" s="89">
        <f>LN('Historical Rates'!G1978/'Historical Rates'!G1977)</f>
        <v>2.1820372512315689E-3</v>
      </c>
      <c r="I1997" s="89">
        <f>LN('Historical Rates'!I1978/'Historical Rates'!I1977)</f>
        <v>0</v>
      </c>
      <c r="K1997" s="10">
        <f t="shared" si="251"/>
        <v>2.3266637164109753E-3</v>
      </c>
      <c r="L1997" s="7">
        <f t="shared" si="252"/>
        <v>1055008.3871229135</v>
      </c>
      <c r="N1997" s="7">
        <f t="shared" si="253"/>
        <v>-30968.111414156621</v>
      </c>
      <c r="O1997" s="7">
        <f t="shared" si="254"/>
        <v>-2260.4348785939851</v>
      </c>
      <c r="P1997" s="7">
        <f t="shared" si="255"/>
        <v>286956.66623934917</v>
      </c>
      <c r="R1997" s="7">
        <f t="shared" si="256"/>
        <v>0</v>
      </c>
      <c r="S1997" s="163">
        <f t="shared" si="257"/>
        <v>1308736.507069512</v>
      </c>
    </row>
    <row r="1998" spans="1:19" ht="15.75" thickBot="1" x14ac:dyDescent="0.3">
      <c r="A1998" s="8">
        <v>208</v>
      </c>
      <c r="B1998" s="173">
        <v>43392</v>
      </c>
      <c r="C1998" s="89">
        <f>LN('Historical Rates'!C1979/'Historical Rates'!C1978)</f>
        <v>5.6925630611433468E-3</v>
      </c>
      <c r="E1998" s="89">
        <f>LN('Historical Rates'!E1979/'Historical Rates'!E1978)</f>
        <v>3.809251766176992E-4</v>
      </c>
      <c r="F1998" s="89">
        <f>LN('Historical Rates'!F1979/'Historical Rates'!F1978)</f>
        <v>3.59066813072854E-3</v>
      </c>
      <c r="G1998" s="89">
        <f>LN('Historical Rates'!G1979/'Historical Rates'!G1978)</f>
        <v>3.2641543548409761E-3</v>
      </c>
      <c r="I1998" s="89">
        <f>LN('Historical Rates'!I1979/'Historical Rates'!I1978)</f>
        <v>6.1538655743780656E-3</v>
      </c>
      <c r="K1998" s="10">
        <f t="shared" si="251"/>
        <v>4.3777783473251917E-3</v>
      </c>
      <c r="L1998" s="7">
        <f t="shared" si="252"/>
        <v>2004497.8893207572</v>
      </c>
      <c r="N1998" s="7">
        <f t="shared" si="253"/>
        <v>30968.111414156399</v>
      </c>
      <c r="O1998" s="7">
        <f t="shared" si="254"/>
        <v>-2252.3183983620911</v>
      </c>
      <c r="P1998" s="7">
        <f t="shared" si="255"/>
        <v>429264.37265319435</v>
      </c>
      <c r="R1998" s="7">
        <f t="shared" si="256"/>
        <v>0</v>
      </c>
      <c r="S1998" s="163">
        <f t="shared" si="257"/>
        <v>2462478.0549897458</v>
      </c>
    </row>
    <row r="1999" spans="1:19" ht="15.75" thickBot="1" x14ac:dyDescent="0.3">
      <c r="A1999" s="8">
        <v>209</v>
      </c>
      <c r="B1999" s="173">
        <v>43395</v>
      </c>
      <c r="C1999" s="89">
        <f>LN('Historical Rates'!C1980/'Historical Rates'!C1979)</f>
        <v>-2.5685881430086892E-3</v>
      </c>
      <c r="E1999" s="89">
        <f>LN('Historical Rates'!E1980/'Historical Rates'!E1979)</f>
        <v>5.7111583305210491E-4</v>
      </c>
      <c r="F1999" s="89">
        <f>LN('Historical Rates'!F1980/'Historical Rates'!F1979)</f>
        <v>3.5778213478839024E-3</v>
      </c>
      <c r="G1999" s="89">
        <f>LN('Historical Rates'!G1980/'Historical Rates'!G1979)</f>
        <v>-4.954817933814166E-3</v>
      </c>
      <c r="I1999" s="89">
        <f>LN('Historical Rates'!I1980/'Historical Rates'!I1979)</f>
        <v>-6.1538655743781116E-3</v>
      </c>
      <c r="K1999" s="10">
        <f t="shared" si="251"/>
        <v>-2.6878133414522934E-3</v>
      </c>
      <c r="L1999" s="7">
        <f t="shared" si="252"/>
        <v>-904465.95951475028</v>
      </c>
      <c r="N1999" s="7">
        <f t="shared" si="253"/>
        <v>46430.059848988611</v>
      </c>
      <c r="O1999" s="7">
        <f t="shared" si="254"/>
        <v>-2244.2599968871355</v>
      </c>
      <c r="P1999" s="7">
        <f t="shared" si="255"/>
        <v>-651601.17468561162</v>
      </c>
      <c r="R1999" s="7">
        <f t="shared" si="256"/>
        <v>0</v>
      </c>
      <c r="S1999" s="163">
        <f t="shared" si="257"/>
        <v>-1511881.3343482604</v>
      </c>
    </row>
    <row r="2000" spans="1:19" ht="15.75" thickBot="1" x14ac:dyDescent="0.3">
      <c r="A2000" s="8">
        <v>210</v>
      </c>
      <c r="B2000" s="173">
        <v>43396</v>
      </c>
      <c r="C2000" s="89">
        <f>LN('Historical Rates'!C1981/'Historical Rates'!C1980)</f>
        <v>-1.1945534537570095E-2</v>
      </c>
      <c r="E2000" s="89">
        <f>LN('Historical Rates'!E1981/'Historical Rates'!E1980)</f>
        <v>-1.3508216802486506E-2</v>
      </c>
      <c r="F2000" s="89">
        <f>LN('Historical Rates'!F1981/'Historical Rates'!F1980)</f>
        <v>-1.257878220685996E-2</v>
      </c>
      <c r="G2000" s="89">
        <f>LN('Historical Rates'!G1981/'Historical Rates'!G1980)</f>
        <v>-8.4414128028901039E-3</v>
      </c>
      <c r="I2000" s="89">
        <f>LN('Historical Rates'!I1981/'Historical Rates'!I1980)</f>
        <v>-6.191970247921107E-3</v>
      </c>
      <c r="K2000" s="10">
        <f t="shared" si="251"/>
        <v>-1.1389857505916109E-2</v>
      </c>
      <c r="L2000" s="7">
        <f t="shared" si="252"/>
        <v>-4206329.9976088749</v>
      </c>
      <c r="N2000" s="7">
        <f t="shared" si="253"/>
        <v>-1098178.8251969921</v>
      </c>
      <c r="O2000" s="7">
        <f t="shared" si="254"/>
        <v>7890.2927148970466</v>
      </c>
      <c r="P2000" s="7">
        <f t="shared" si="255"/>
        <v>-1110118.3881715664</v>
      </c>
      <c r="R2000" s="7">
        <f t="shared" si="256"/>
        <v>0</v>
      </c>
      <c r="S2000" s="163">
        <f t="shared" si="257"/>
        <v>-6406736.9182625366</v>
      </c>
    </row>
    <row r="2001" spans="1:19" ht="15.75" thickBot="1" x14ac:dyDescent="0.3">
      <c r="A2001" s="8">
        <v>211</v>
      </c>
      <c r="B2001" s="173">
        <v>43397</v>
      </c>
      <c r="C2001" s="89">
        <f>LN('Historical Rates'!C1982/'Historical Rates'!C1981)</f>
        <v>1.2848024650923943E-2</v>
      </c>
      <c r="E2001" s="89">
        <f>LN('Historical Rates'!E1982/'Historical Rates'!E1981)</f>
        <v>6.8966619224101267E-3</v>
      </c>
      <c r="F2001" s="89">
        <f>LN('Historical Rates'!F1982/'Historical Rates'!F1981)</f>
        <v>9.0009608589761234E-3</v>
      </c>
      <c r="G2001" s="89">
        <f>LN('Historical Rates'!G1982/'Historical Rates'!G1981)</f>
        <v>9.9413380878477578E-3</v>
      </c>
      <c r="I2001" s="89">
        <f>LN('Historical Rates'!I1982/'Historical Rates'!I1981)</f>
        <v>9.2736367853290327E-3</v>
      </c>
      <c r="K2001" s="10">
        <f t="shared" si="251"/>
        <v>1.1353923128340231E-2</v>
      </c>
      <c r="L2001" s="7">
        <f t="shared" si="252"/>
        <v>4524119.9821764408</v>
      </c>
      <c r="N2001" s="7">
        <f t="shared" si="253"/>
        <v>560678.60017904441</v>
      </c>
      <c r="O2001" s="7">
        <f t="shared" si="254"/>
        <v>-5646.032718009953</v>
      </c>
      <c r="P2001" s="7">
        <f t="shared" si="255"/>
        <v>1307371.4640008737</v>
      </c>
      <c r="R2001" s="7">
        <f t="shared" si="256"/>
        <v>0</v>
      </c>
      <c r="S2001" s="163">
        <f t="shared" si="257"/>
        <v>6386524.0136383492</v>
      </c>
    </row>
    <row r="2002" spans="1:19" ht="15.75" thickBot="1" x14ac:dyDescent="0.3">
      <c r="A2002" s="8">
        <v>212</v>
      </c>
      <c r="B2002" s="173">
        <v>43398</v>
      </c>
      <c r="C2002" s="89">
        <f>LN('Historical Rates'!C1983/'Historical Rates'!C1982)</f>
        <v>4.5546982505351181E-3</v>
      </c>
      <c r="E2002" s="89">
        <f>LN('Historical Rates'!E1983/'Historical Rates'!E1982)</f>
        <v>4.0389610980287385E-3</v>
      </c>
      <c r="F2002" s="89">
        <f>LN('Historical Rates'!F1983/'Historical Rates'!F1982)</f>
        <v>3.5778213478839024E-3</v>
      </c>
      <c r="G2002" s="89">
        <f>LN('Historical Rates'!G1983/'Historical Rates'!G1982)</f>
        <v>2.9387776252440259E-3</v>
      </c>
      <c r="I2002" s="89">
        <f>LN('Historical Rates'!I1983/'Historical Rates'!I1982)</f>
        <v>6.1349885675159293E-3</v>
      </c>
      <c r="K2002" s="10">
        <f t="shared" si="251"/>
        <v>4.1181039184025386E-3</v>
      </c>
      <c r="L2002" s="7">
        <f t="shared" si="252"/>
        <v>1603826.4190712119</v>
      </c>
      <c r="N2002" s="7">
        <f t="shared" si="253"/>
        <v>328355.81620462995</v>
      </c>
      <c r="O2002" s="7">
        <f t="shared" si="254"/>
        <v>-2244.2599968871355</v>
      </c>
      <c r="P2002" s="7">
        <f t="shared" si="255"/>
        <v>386474.53414594411</v>
      </c>
      <c r="R2002" s="7">
        <f t="shared" si="256"/>
        <v>0</v>
      </c>
      <c r="S2002" s="163">
        <f t="shared" si="257"/>
        <v>2316412.5094248988</v>
      </c>
    </row>
    <row r="2003" spans="1:19" ht="15.75" thickBot="1" x14ac:dyDescent="0.3">
      <c r="A2003" s="8">
        <v>213</v>
      </c>
      <c r="B2003" s="173">
        <v>43399</v>
      </c>
      <c r="C2003" s="89">
        <f>LN('Historical Rates'!C1984/'Historical Rates'!C1983)</f>
        <v>2.8531465084001774E-3</v>
      </c>
      <c r="E2003" s="89">
        <f>LN('Historical Rates'!E1984/'Historical Rates'!E1983)</f>
        <v>-1.9815933236980794E-3</v>
      </c>
      <c r="F2003" s="89">
        <f>LN('Historical Rates'!F1984/'Historical Rates'!F1983)</f>
        <v>0</v>
      </c>
      <c r="G2003" s="89">
        <f>LN('Historical Rates'!G1984/'Historical Rates'!G1983)</f>
        <v>7.6049761935729934E-4</v>
      </c>
      <c r="I2003" s="89">
        <f>LN('Historical Rates'!I1984/'Historical Rates'!I1983)</f>
        <v>6.0975798681185377E-3</v>
      </c>
      <c r="K2003" s="10">
        <f t="shared" si="251"/>
        <v>1.6774915609302113E-3</v>
      </c>
      <c r="L2003" s="7">
        <f t="shared" si="252"/>
        <v>1004666.2799484845</v>
      </c>
      <c r="N2003" s="7">
        <f t="shared" si="253"/>
        <v>-161097.78663282847</v>
      </c>
      <c r="O2003" s="7">
        <f t="shared" si="254"/>
        <v>0</v>
      </c>
      <c r="P2003" s="7">
        <f t="shared" si="255"/>
        <v>100011.97798550896</v>
      </c>
      <c r="R2003" s="7">
        <f t="shared" si="256"/>
        <v>0</v>
      </c>
      <c r="S2003" s="163">
        <f t="shared" si="257"/>
        <v>943580.47130116494</v>
      </c>
    </row>
    <row r="2004" spans="1:19" ht="15.75" thickBot="1" x14ac:dyDescent="0.3">
      <c r="A2004" s="8">
        <v>214</v>
      </c>
      <c r="B2004" s="173">
        <v>43402</v>
      </c>
      <c r="C2004" s="89">
        <f>LN('Historical Rates'!C1985/'Historical Rates'!C1984)</f>
        <v>5.4266720946563216E-5</v>
      </c>
      <c r="E2004" s="89">
        <f>LN('Historical Rates'!E1985/'Historical Rates'!E1984)</f>
        <v>2.1723829548605683E-3</v>
      </c>
      <c r="F2004" s="89">
        <f>LN('Historical Rates'!F1985/'Historical Rates'!F1984)</f>
        <v>1.7841217935016136E-3</v>
      </c>
      <c r="G2004" s="89">
        <f>LN('Historical Rates'!G1985/'Historical Rates'!G1984)</f>
        <v>7.5991970220517146E-4</v>
      </c>
      <c r="I2004" s="89">
        <f>LN('Historical Rates'!I1985/'Historical Rates'!I1984)</f>
        <v>0</v>
      </c>
      <c r="K2004" s="10">
        <f t="shared" si="251"/>
        <v>5.2362071527845434E-4</v>
      </c>
      <c r="L2004" s="7">
        <f t="shared" si="252"/>
        <v>19108.708402414537</v>
      </c>
      <c r="N2004" s="7">
        <f t="shared" si="253"/>
        <v>176608.4299748292</v>
      </c>
      <c r="O2004" s="7">
        <f t="shared" si="254"/>
        <v>-1119.1260774097573</v>
      </c>
      <c r="P2004" s="7">
        <f t="shared" si="255"/>
        <v>99935.976909338715</v>
      </c>
      <c r="R2004" s="7">
        <f t="shared" si="256"/>
        <v>0</v>
      </c>
      <c r="S2004" s="163">
        <f t="shared" si="257"/>
        <v>294533.98920917272</v>
      </c>
    </row>
    <row r="2005" spans="1:19" ht="15.75" thickBot="1" x14ac:dyDescent="0.3">
      <c r="A2005" s="8">
        <v>215</v>
      </c>
      <c r="B2005" s="173">
        <v>43403</v>
      </c>
      <c r="C2005" s="89">
        <f>LN('Historical Rates'!C1986/'Historical Rates'!C1985)</f>
        <v>-2.7132992363653417E-5</v>
      </c>
      <c r="E2005" s="89">
        <f>LN('Historical Rates'!E1986/'Historical Rates'!E1985)</f>
        <v>-1.5273372417579712E-3</v>
      </c>
      <c r="F2005" s="89">
        <f>LN('Historical Rates'!F1986/'Historical Rates'!F1985)</f>
        <v>0</v>
      </c>
      <c r="G2005" s="89">
        <f>LN('Historical Rates'!G1986/'Historical Rates'!G1985)</f>
        <v>-2.1455447456028187E-3</v>
      </c>
      <c r="I2005" s="89">
        <f>LN('Historical Rates'!I1986/'Historical Rates'!I1985)</f>
        <v>-6.0975798681185567E-3</v>
      </c>
      <c r="K2005" s="10">
        <f t="shared" si="251"/>
        <v>-7.3934872570192349E-4</v>
      </c>
      <c r="L2005" s="7">
        <f t="shared" si="252"/>
        <v>-9554.2245803379301</v>
      </c>
      <c r="N2005" s="7">
        <f t="shared" si="253"/>
        <v>-124168.08542224747</v>
      </c>
      <c r="O2005" s="7">
        <f t="shared" si="254"/>
        <v>0</v>
      </c>
      <c r="P2005" s="7">
        <f t="shared" si="255"/>
        <v>-282157.58787712757</v>
      </c>
      <c r="R2005" s="7">
        <f t="shared" si="256"/>
        <v>0</v>
      </c>
      <c r="S2005" s="163">
        <f t="shared" si="257"/>
        <v>-415879.89787971298</v>
      </c>
    </row>
    <row r="2006" spans="1:19" ht="15.75" thickBot="1" x14ac:dyDescent="0.3">
      <c r="A2006" s="8">
        <v>216</v>
      </c>
      <c r="B2006" s="173">
        <v>43404</v>
      </c>
      <c r="C2006" s="89">
        <f>LN('Historical Rates'!C1987/'Historical Rates'!C1986)</f>
        <v>1.0847458690777351E-3</v>
      </c>
      <c r="E2006" s="89">
        <f>LN('Historical Rates'!E1987/'Historical Rates'!E1986)</f>
        <v>-1.0274914582745797E-3</v>
      </c>
      <c r="F2006" s="89">
        <f>LN('Historical Rates'!F1987/'Historical Rates'!F1986)</f>
        <v>1.780944370994692E-3</v>
      </c>
      <c r="G2006" s="89">
        <f>LN('Historical Rates'!G1987/'Historical Rates'!G1986)</f>
        <v>-2.6952359672336315E-3</v>
      </c>
      <c r="I2006" s="89">
        <f>LN('Historical Rates'!I1987/'Historical Rates'!I1986)</f>
        <v>-3.0627895305457668E-3</v>
      </c>
      <c r="K2006" s="10">
        <f t="shared" si="251"/>
        <v>-1.015635737177088E-4</v>
      </c>
      <c r="L2006" s="7">
        <f t="shared" si="252"/>
        <v>381966.9245050067</v>
      </c>
      <c r="N2006" s="7">
        <f t="shared" si="253"/>
        <v>-83532.07377751141</v>
      </c>
      <c r="O2006" s="7">
        <f t="shared" si="254"/>
        <v>-1117.1329755938405</v>
      </c>
      <c r="P2006" s="7">
        <f t="shared" si="255"/>
        <v>-354446.71141577675</v>
      </c>
      <c r="R2006" s="7">
        <f t="shared" si="256"/>
        <v>0</v>
      </c>
      <c r="S2006" s="163">
        <f t="shared" si="257"/>
        <v>-57128.993663875328</v>
      </c>
    </row>
    <row r="2007" spans="1:19" ht="15.75" thickBot="1" x14ac:dyDescent="0.3">
      <c r="A2007" s="8">
        <v>217</v>
      </c>
      <c r="B2007" s="173">
        <v>43405</v>
      </c>
      <c r="C2007" s="89">
        <f>LN('Historical Rates'!C1988/'Historical Rates'!C1987)</f>
        <v>4.0303547976925369E-3</v>
      </c>
      <c r="E2007" s="89">
        <f>LN('Historical Rates'!E1988/'Historical Rates'!E1987)</f>
        <v>7.6449876376767688E-3</v>
      </c>
      <c r="F2007" s="89">
        <f>LN('Historical Rates'!F1988/'Historical Rates'!F1987)</f>
        <v>5.323881252750017E-3</v>
      </c>
      <c r="G2007" s="89">
        <f>LN('Historical Rates'!G1988/'Historical Rates'!G1987)</f>
        <v>6.3318009822880602E-3</v>
      </c>
      <c r="I2007" s="89">
        <f>LN('Historical Rates'!I1988/'Historical Rates'!I1987)</f>
        <v>6.1162270174360536E-3</v>
      </c>
      <c r="K2007" s="10">
        <f t="shared" si="251"/>
        <v>5.1023638025304366E-3</v>
      </c>
      <c r="L2007" s="7">
        <f t="shared" si="252"/>
        <v>1419191.6011143581</v>
      </c>
      <c r="N2007" s="7">
        <f t="shared" si="253"/>
        <v>621515.30918899679</v>
      </c>
      <c r="O2007" s="7">
        <f t="shared" si="254"/>
        <v>-3339.510993412503</v>
      </c>
      <c r="P2007" s="7">
        <f t="shared" si="255"/>
        <v>832686.28899112856</v>
      </c>
      <c r="R2007" s="7">
        <f t="shared" si="256"/>
        <v>0</v>
      </c>
      <c r="S2007" s="163">
        <f t="shared" si="257"/>
        <v>2870053.6883010706</v>
      </c>
    </row>
    <row r="2008" spans="1:19" ht="15.75" thickBot="1" x14ac:dyDescent="0.3">
      <c r="A2008" s="8">
        <v>218</v>
      </c>
      <c r="B2008" s="173">
        <v>43406</v>
      </c>
      <c r="C2008" s="89">
        <f>LN('Historical Rates'!C1989/'Historical Rates'!C1988)</f>
        <v>2.3458049179724085E-3</v>
      </c>
      <c r="E2008" s="89">
        <f>LN('Historical Rates'!E1989/'Historical Rates'!E1988)</f>
        <v>7.422149139030043E-3</v>
      </c>
      <c r="F2008" s="89">
        <f>LN('Historical Rates'!F1989/'Historical Rates'!F1988)</f>
        <v>0</v>
      </c>
      <c r="G2008" s="89">
        <f>LN('Historical Rates'!G1989/'Historical Rates'!G1988)</f>
        <v>6.6418517290437957E-3</v>
      </c>
      <c r="I2008" s="89">
        <f>LN('Historical Rates'!I1989/'Historical Rates'!I1988)</f>
        <v>3.044142381228273E-3</v>
      </c>
      <c r="K2008" s="10">
        <f t="shared" si="251"/>
        <v>4.0940424751398138E-3</v>
      </c>
      <c r="L2008" s="7">
        <f t="shared" si="252"/>
        <v>826018.25510379497</v>
      </c>
      <c r="N2008" s="7">
        <f t="shared" si="253"/>
        <v>603399.18592634099</v>
      </c>
      <c r="O2008" s="7">
        <f t="shared" si="254"/>
        <v>0</v>
      </c>
      <c r="P2008" s="7">
        <f t="shared" si="255"/>
        <v>873460.62893598061</v>
      </c>
      <c r="R2008" s="7">
        <f t="shared" si="256"/>
        <v>0</v>
      </c>
      <c r="S2008" s="163">
        <f t="shared" si="257"/>
        <v>2302878.0699661165</v>
      </c>
    </row>
    <row r="2009" spans="1:19" ht="15.75" thickBot="1" x14ac:dyDescent="0.3">
      <c r="A2009" s="8">
        <v>219</v>
      </c>
      <c r="B2009" s="173">
        <v>43409</v>
      </c>
      <c r="C2009" s="89">
        <f>LN('Historical Rates'!C1990/'Historical Rates'!C1989)</f>
        <v>1.5339283676165001E-3</v>
      </c>
      <c r="E2009" s="89">
        <f>LN('Historical Rates'!E1990/'Historical Rates'!E1989)</f>
        <v>-3.2079282139187621E-3</v>
      </c>
      <c r="F2009" s="89">
        <f>LN('Historical Rates'!F1990/'Historical Rates'!F1989)</f>
        <v>-7.104825623744683E-3</v>
      </c>
      <c r="G2009" s="89">
        <f>LN('Historical Rates'!G1990/'Historical Rates'!G1989)</f>
        <v>-4.1527403007767449E-3</v>
      </c>
      <c r="I2009" s="89">
        <f>LN('Historical Rates'!I1990/'Historical Rates'!I1989)</f>
        <v>-3.044142381228244E-3</v>
      </c>
      <c r="K2009" s="10">
        <f t="shared" si="251"/>
        <v>-4.6635806679539685E-4</v>
      </c>
      <c r="L2009" s="7">
        <f t="shared" si="252"/>
        <v>540135.63701109821</v>
      </c>
      <c r="N2009" s="7">
        <f t="shared" si="253"/>
        <v>-260795.25438391857</v>
      </c>
      <c r="O2009" s="7">
        <f t="shared" si="254"/>
        <v>4456.6439690063271</v>
      </c>
      <c r="P2009" s="7">
        <f t="shared" si="255"/>
        <v>-546121.06727146893</v>
      </c>
      <c r="R2009" s="7">
        <f t="shared" si="256"/>
        <v>0</v>
      </c>
      <c r="S2009" s="163">
        <f t="shared" si="257"/>
        <v>-262324.040675283</v>
      </c>
    </row>
    <row r="2010" spans="1:19" ht="15.75" thickBot="1" x14ac:dyDescent="0.3">
      <c r="A2010" s="8">
        <v>220</v>
      </c>
      <c r="B2010" s="173">
        <v>43410</v>
      </c>
      <c r="C2010" s="89">
        <f>LN('Historical Rates'!C1991/'Historical Rates'!C1990)</f>
        <v>-2.7735534050900095E-3</v>
      </c>
      <c r="E2010" s="89">
        <f>LN('Historical Rates'!E1991/'Historical Rates'!E1990)</f>
        <v>-5.6717477592757625E-4</v>
      </c>
      <c r="F2010" s="89">
        <f>LN('Historical Rates'!F1991/'Historical Rates'!F1990)</f>
        <v>1.780944370994692E-3</v>
      </c>
      <c r="G2010" s="89">
        <f>LN('Historical Rates'!G1991/'Historical Rates'!G1990)</f>
        <v>-2.1911739658444481E-3</v>
      </c>
      <c r="I2010" s="89">
        <f>LN('Historical Rates'!I1991/'Historical Rates'!I1990)</f>
        <v>0</v>
      </c>
      <c r="K2010" s="10">
        <f t="shared" si="251"/>
        <v>-2.3325091254658278E-3</v>
      </c>
      <c r="L2010" s="7">
        <f t="shared" si="252"/>
        <v>-976639.50081998482</v>
      </c>
      <c r="N2010" s="7">
        <f t="shared" si="253"/>
        <v>-46109.663341712207</v>
      </c>
      <c r="O2010" s="7">
        <f t="shared" si="254"/>
        <v>-1117.1329755938405</v>
      </c>
      <c r="P2010" s="7">
        <f t="shared" si="255"/>
        <v>-288158.22279582516</v>
      </c>
      <c r="R2010" s="7">
        <f t="shared" si="256"/>
        <v>0</v>
      </c>
      <c r="S2010" s="163">
        <f t="shared" si="257"/>
        <v>-1312024.5199331159</v>
      </c>
    </row>
    <row r="2011" spans="1:19" ht="15.75" thickBot="1" x14ac:dyDescent="0.3">
      <c r="A2011" s="8">
        <v>221</v>
      </c>
      <c r="B2011" s="173">
        <v>43411</v>
      </c>
      <c r="C2011" s="89">
        <f>LN('Historical Rates'!C1992/'Historical Rates'!C1991)</f>
        <v>9.1639271142699363E-4</v>
      </c>
      <c r="E2011" s="89">
        <f>LN('Historical Rates'!E1992/'Historical Rates'!E1991)</f>
        <v>8.0754773808395398E-3</v>
      </c>
      <c r="F2011" s="89">
        <f>LN('Historical Rates'!F1992/'Historical Rates'!F1991)</f>
        <v>1.7777782459993572E-3</v>
      </c>
      <c r="G2011" s="89">
        <f>LN('Historical Rates'!G1992/'Historical Rates'!G1991)</f>
        <v>8.7091888540827157E-3</v>
      </c>
      <c r="I2011" s="89">
        <f>LN('Historical Rates'!I1992/'Historical Rates'!I1991)</f>
        <v>0</v>
      </c>
      <c r="K2011" s="10">
        <f t="shared" si="251"/>
        <v>3.7749966537320399E-3</v>
      </c>
      <c r="L2011" s="7">
        <f t="shared" si="252"/>
        <v>322685.44697955321</v>
      </c>
      <c r="N2011" s="7">
        <f t="shared" si="253"/>
        <v>656512.87602689536</v>
      </c>
      <c r="O2011" s="7">
        <f t="shared" si="254"/>
        <v>-1115.1469603680168</v>
      </c>
      <c r="P2011" s="7">
        <f t="shared" si="255"/>
        <v>1145333.2420452111</v>
      </c>
      <c r="R2011" s="7">
        <f t="shared" si="256"/>
        <v>0</v>
      </c>
      <c r="S2011" s="163">
        <f t="shared" si="257"/>
        <v>2123416.4180912916</v>
      </c>
    </row>
    <row r="2012" spans="1:19" ht="15.75" thickBot="1" x14ac:dyDescent="0.3">
      <c r="A2012" s="8">
        <v>222</v>
      </c>
      <c r="B2012" s="173">
        <v>43412</v>
      </c>
      <c r="C2012" s="89">
        <f>LN('Historical Rates'!C1993/'Historical Rates'!C1992)</f>
        <v>-2.963881089233485E-4</v>
      </c>
      <c r="E2012" s="89">
        <f>LN('Historical Rates'!E1993/'Historical Rates'!E1992)</f>
        <v>-6.1389568436732468E-3</v>
      </c>
      <c r="F2012" s="89">
        <f>LN('Historical Rates'!F1993/'Historical Rates'!F1992)</f>
        <v>-5.3428444104954695E-3</v>
      </c>
      <c r="G2012" s="89">
        <f>LN('Historical Rates'!G1993/'Historical Rates'!G1992)</f>
        <v>-6.1938044728406545E-3</v>
      </c>
      <c r="I2012" s="89">
        <f>LN('Historical Rates'!I1993/'Historical Rates'!I1992)</f>
        <v>-6.1162270174360944E-3</v>
      </c>
      <c r="K2012" s="10">
        <f t="shared" si="251"/>
        <v>-2.5149247992221758E-3</v>
      </c>
      <c r="L2012" s="7">
        <f t="shared" si="252"/>
        <v>-104365.87743962495</v>
      </c>
      <c r="N2012" s="7">
        <f t="shared" si="253"/>
        <v>-499079.37613787461</v>
      </c>
      <c r="O2012" s="7">
        <f t="shared" si="254"/>
        <v>3351.4060133714929</v>
      </c>
      <c r="P2012" s="7">
        <f t="shared" si="255"/>
        <v>-814538.56109081698</v>
      </c>
      <c r="R2012" s="7">
        <f t="shared" si="256"/>
        <v>0</v>
      </c>
      <c r="S2012" s="163">
        <f t="shared" si="257"/>
        <v>-1414632.408654945</v>
      </c>
    </row>
    <row r="2013" spans="1:19" ht="15.75" thickBot="1" x14ac:dyDescent="0.3">
      <c r="A2013" s="8">
        <v>223</v>
      </c>
      <c r="B2013" s="173">
        <v>43413</v>
      </c>
      <c r="C2013" s="89">
        <f>LN('Historical Rates'!C1994/'Historical Rates'!C1993)</f>
        <v>4.2219685426321662E-3</v>
      </c>
      <c r="E2013" s="89">
        <f>LN('Historical Rates'!E1994/'Historical Rates'!E1993)</f>
        <v>-3.3321941761409383E-3</v>
      </c>
      <c r="F2013" s="89">
        <f>LN('Historical Rates'!F1994/'Historical Rates'!F1993)</f>
        <v>-5.3715438019107647E-3</v>
      </c>
      <c r="G2013" s="89">
        <f>LN('Historical Rates'!G1994/'Historical Rates'!G1993)</f>
        <v>-1.3515707306977114E-3</v>
      </c>
      <c r="I2013" s="89">
        <f>LN('Historical Rates'!I1994/'Historical Rates'!I1993)</f>
        <v>3.0627895305457308E-3</v>
      </c>
      <c r="K2013" s="10">
        <f t="shared" si="251"/>
        <v>1.8513807319879838E-3</v>
      </c>
      <c r="L2013" s="7">
        <f t="shared" si="252"/>
        <v>1486663.7297795764</v>
      </c>
      <c r="N2013" s="7">
        <f t="shared" si="253"/>
        <v>-270897.71649275912</v>
      </c>
      <c r="O2013" s="7">
        <f t="shared" si="254"/>
        <v>3369.4082806245656</v>
      </c>
      <c r="P2013" s="7">
        <f t="shared" si="255"/>
        <v>-177743.17594660379</v>
      </c>
      <c r="R2013" s="7">
        <f t="shared" si="256"/>
        <v>0</v>
      </c>
      <c r="S2013" s="163">
        <f t="shared" si="257"/>
        <v>1041392.2456208381</v>
      </c>
    </row>
    <row r="2014" spans="1:19" ht="15.75" thickBot="1" x14ac:dyDescent="0.3">
      <c r="A2014" s="8">
        <v>224</v>
      </c>
      <c r="B2014" s="173">
        <v>43416</v>
      </c>
      <c r="C2014" s="89">
        <f>LN('Historical Rates'!C1995/'Historical Rates'!C1994)</f>
        <v>4.8720516117709009E-3</v>
      </c>
      <c r="E2014" s="89">
        <f>LN('Historical Rates'!E1995/'Historical Rates'!E1994)</f>
        <v>-2.3937347749584744E-3</v>
      </c>
      <c r="F2014" s="89">
        <f>LN('Historical Rates'!F1995/'Historical Rates'!F1994)</f>
        <v>-5.4005531800002775E-3</v>
      </c>
      <c r="G2014" s="89">
        <f>LN('Historical Rates'!G1995/'Historical Rates'!G1994)</f>
        <v>3.5911528920855077E-3</v>
      </c>
      <c r="I2014" s="89">
        <f>LN('Historical Rates'!I1995/'Historical Rates'!I1994)</f>
        <v>6.0975798681185377E-3</v>
      </c>
      <c r="K2014" s="10">
        <f t="shared" si="251"/>
        <v>3.5495896206145538E-3</v>
      </c>
      <c r="L2014" s="7">
        <f t="shared" si="252"/>
        <v>1715574.7011601955</v>
      </c>
      <c r="N2014" s="7">
        <f t="shared" si="253"/>
        <v>-194603.69058580702</v>
      </c>
      <c r="O2014" s="7">
        <f t="shared" si="254"/>
        <v>3387.6049932187739</v>
      </c>
      <c r="P2014" s="7">
        <f t="shared" si="255"/>
        <v>472267.4928152691</v>
      </c>
      <c r="R2014" s="7">
        <f t="shared" si="256"/>
        <v>0</v>
      </c>
      <c r="S2014" s="163">
        <f t="shared" si="257"/>
        <v>1996626.1083828765</v>
      </c>
    </row>
    <row r="2015" spans="1:19" ht="15.75" thickBot="1" x14ac:dyDescent="0.3">
      <c r="A2015" s="8">
        <v>225</v>
      </c>
      <c r="B2015" s="173">
        <v>43417</v>
      </c>
      <c r="C2015" s="89">
        <f>LN('Historical Rates'!C1996/'Historical Rates'!C1995)</f>
        <v>-7.2127909948450691E-4</v>
      </c>
      <c r="E2015" s="89">
        <f>LN('Historical Rates'!E1996/'Historical Rates'!E1995)</f>
        <v>-2.5897825040491675E-3</v>
      </c>
      <c r="F2015" s="89">
        <f>LN('Historical Rates'!F1996/'Historical Rates'!F1995)</f>
        <v>-3.6166404701885504E-3</v>
      </c>
      <c r="G2015" s="89">
        <f>LN('Historical Rates'!G1996/'Historical Rates'!G1995)</f>
        <v>-1.9154768243171817E-3</v>
      </c>
      <c r="I2015" s="89">
        <f>LN('Historical Rates'!I1996/'Historical Rates'!I1995)</f>
        <v>-3.044142381228244E-3</v>
      </c>
      <c r="K2015" s="10">
        <f t="shared" si="251"/>
        <v>-1.2696217809510021E-3</v>
      </c>
      <c r="L2015" s="7">
        <f t="shared" si="252"/>
        <v>-253980.92511205003</v>
      </c>
      <c r="N2015" s="7">
        <f t="shared" si="253"/>
        <v>-210541.80203037057</v>
      </c>
      <c r="O2015" s="7">
        <f t="shared" si="254"/>
        <v>2268.6100677351719</v>
      </c>
      <c r="P2015" s="7">
        <f t="shared" si="255"/>
        <v>-251901.67741387535</v>
      </c>
      <c r="R2015" s="7">
        <f t="shared" si="256"/>
        <v>0</v>
      </c>
      <c r="S2015" s="163">
        <f t="shared" si="257"/>
        <v>-714155.79448856076</v>
      </c>
    </row>
    <row r="2016" spans="1:19" ht="15.75" thickBot="1" x14ac:dyDescent="0.3">
      <c r="A2016" s="8">
        <v>226</v>
      </c>
      <c r="B2016" s="173">
        <v>43418</v>
      </c>
      <c r="C2016" s="89">
        <f>LN('Historical Rates'!C1997/'Historical Rates'!C1996)</f>
        <v>4.5327367301430258E-3</v>
      </c>
      <c r="E2016" s="89">
        <f>LN('Historical Rates'!E1997/'Historical Rates'!E1996)</f>
        <v>7.6312729629876867E-3</v>
      </c>
      <c r="F2016" s="89">
        <f>LN('Historical Rates'!F1997/'Historical Rates'!F1996)</f>
        <v>5.4200674693393345E-3</v>
      </c>
      <c r="G2016" s="89">
        <f>LN('Historical Rates'!G1997/'Historical Rates'!G1996)</f>
        <v>5.4400651236294851E-3</v>
      </c>
      <c r="I2016" s="89">
        <f>LN('Historical Rates'!I1997/'Historical Rates'!I1996)</f>
        <v>6.0790460763821925E-3</v>
      </c>
      <c r="K2016" s="10">
        <f t="shared" si="251"/>
        <v>5.2062853972323726E-3</v>
      </c>
      <c r="L2016" s="7">
        <f t="shared" si="252"/>
        <v>1596093.2028030055</v>
      </c>
      <c r="N2016" s="7">
        <f t="shared" si="253"/>
        <v>620400.34593676031</v>
      </c>
      <c r="O2016" s="7">
        <f t="shared" si="254"/>
        <v>-3399.8457214924842</v>
      </c>
      <c r="P2016" s="7">
        <f t="shared" si="255"/>
        <v>715415.35375740565</v>
      </c>
      <c r="R2016" s="7">
        <f t="shared" si="256"/>
        <v>0</v>
      </c>
      <c r="S2016" s="163">
        <f t="shared" si="257"/>
        <v>2928509.0567756789</v>
      </c>
    </row>
    <row r="2017" spans="1:19" ht="15.75" thickBot="1" x14ac:dyDescent="0.3">
      <c r="A2017" s="8">
        <v>227</v>
      </c>
      <c r="B2017" s="173">
        <v>43419</v>
      </c>
      <c r="C2017" s="89">
        <f>LN('Historical Rates'!C1998/'Historical Rates'!C1997)</f>
        <v>-1.8499406625808113E-2</v>
      </c>
      <c r="E2017" s="89">
        <f>LN('Historical Rates'!E1998/'Historical Rates'!E1997)</f>
        <v>-1.7072859479650201E-2</v>
      </c>
      <c r="F2017" s="89">
        <f>LN('Historical Rates'!F1998/'Historical Rates'!F1997)</f>
        <v>-3.6101122240996741E-3</v>
      </c>
      <c r="G2017" s="89">
        <f>LN('Historical Rates'!G1998/'Historical Rates'!G1997)</f>
        <v>-1.5645620139943851E-2</v>
      </c>
      <c r="I2017" s="89">
        <f>LN('Historical Rates'!I1998/'Historical Rates'!I1997)</f>
        <v>-1.5267472130788421E-2</v>
      </c>
      <c r="K2017" s="10">
        <f t="shared" si="251"/>
        <v>-1.7702133362270826E-2</v>
      </c>
      <c r="L2017" s="7">
        <f t="shared" si="252"/>
        <v>-6514116.9516830789</v>
      </c>
      <c r="N2017" s="7">
        <f t="shared" si="253"/>
        <v>-1387973.9302573514</v>
      </c>
      <c r="O2017" s="7">
        <f t="shared" si="254"/>
        <v>2264.5150948110027</v>
      </c>
      <c r="P2017" s="7">
        <f t="shared" si="255"/>
        <v>-2057533.6163814401</v>
      </c>
      <c r="R2017" s="7">
        <f t="shared" si="256"/>
        <v>0</v>
      </c>
      <c r="S2017" s="163">
        <f t="shared" si="257"/>
        <v>-9957359.9832270592</v>
      </c>
    </row>
    <row r="2018" spans="1:19" ht="15.75" thickBot="1" x14ac:dyDescent="0.3">
      <c r="A2018" s="8">
        <v>228</v>
      </c>
      <c r="B2018" s="173">
        <v>43420</v>
      </c>
      <c r="C2018" s="89">
        <f>LN('Historical Rates'!C1999/'Historical Rates'!C1998)</f>
        <v>-5.2984215139981429E-3</v>
      </c>
      <c r="E2018" s="89">
        <f>LN('Historical Rates'!E1999/'Historical Rates'!E1998)</f>
        <v>-5.2849045142818688E-4</v>
      </c>
      <c r="F2018" s="89">
        <f>LN('Historical Rates'!F1999/'Historical Rates'!F1998)</f>
        <v>5.4102927282474794E-3</v>
      </c>
      <c r="G2018" s="89">
        <f>LN('Historical Rates'!G1999/'Historical Rates'!G1998)</f>
        <v>-5.5809517549615696E-3</v>
      </c>
      <c r="I2018" s="89">
        <f>LN('Historical Rates'!I1999/'Historical Rates'!I1998)</f>
        <v>-3.0816665374080007E-3</v>
      </c>
      <c r="K2018" s="10">
        <f t="shared" si="251"/>
        <v>-4.7040640860954207E-3</v>
      </c>
      <c r="L2018" s="7">
        <f t="shared" si="252"/>
        <v>-1865710.5116737722</v>
      </c>
      <c r="N2018" s="7">
        <f t="shared" si="253"/>
        <v>-42964.740021821548</v>
      </c>
      <c r="O2018" s="7">
        <f t="shared" si="254"/>
        <v>-3393.7143196477964</v>
      </c>
      <c r="P2018" s="7">
        <f t="shared" si="255"/>
        <v>-733943.15754349087</v>
      </c>
      <c r="R2018" s="7">
        <f t="shared" si="256"/>
        <v>0</v>
      </c>
      <c r="S2018" s="163">
        <f t="shared" si="257"/>
        <v>-2646012.1235587327</v>
      </c>
    </row>
    <row r="2019" spans="1:19" ht="15.75" thickBot="1" x14ac:dyDescent="0.3">
      <c r="A2019" s="8">
        <v>229</v>
      </c>
      <c r="B2019" s="173">
        <v>43423</v>
      </c>
      <c r="C2019" s="89">
        <f>LN('Historical Rates'!C2000/'Historical Rates'!C1999)</f>
        <v>6.5363039529576399E-4</v>
      </c>
      <c r="E2019" s="89">
        <f>LN('Historical Rates'!E2000/'Historical Rates'!E1999)</f>
        <v>8.3986854873881276E-3</v>
      </c>
      <c r="F2019" s="89">
        <f>LN('Historical Rates'!F2000/'Historical Rates'!F1999)</f>
        <v>3.59066813072854E-3</v>
      </c>
      <c r="G2019" s="89">
        <f>LN('Historical Rates'!G2000/'Historical Rates'!G1999)</f>
        <v>1.0642462506366836E-2</v>
      </c>
      <c r="I2019" s="89">
        <f>LN('Historical Rates'!I2000/'Historical Rates'!I1999)</f>
        <v>6.1538655743780656E-3</v>
      </c>
      <c r="K2019" s="10">
        <f t="shared" si="251"/>
        <v>4.1071871279536433E-3</v>
      </c>
      <c r="L2019" s="7">
        <f t="shared" si="252"/>
        <v>230160.0761719271</v>
      </c>
      <c r="N2019" s="7">
        <f t="shared" si="253"/>
        <v>682788.75713937043</v>
      </c>
      <c r="O2019" s="7">
        <f t="shared" si="254"/>
        <v>-2252.3183983620911</v>
      </c>
      <c r="P2019" s="7">
        <f t="shared" si="255"/>
        <v>1399575.3554072562</v>
      </c>
      <c r="R2019" s="7">
        <f t="shared" si="256"/>
        <v>0</v>
      </c>
      <c r="S2019" s="163">
        <f t="shared" si="257"/>
        <v>2310271.8703201916</v>
      </c>
    </row>
    <row r="2020" spans="1:19" ht="15.75" thickBot="1" x14ac:dyDescent="0.3">
      <c r="A2020" s="8">
        <v>230</v>
      </c>
      <c r="B2020" s="173">
        <v>43424</v>
      </c>
      <c r="C2020" s="89">
        <f>LN('Historical Rates'!C2001/'Historical Rates'!C2000)</f>
        <v>-6.4185949279803424E-3</v>
      </c>
      <c r="E2020" s="89">
        <f>LN('Historical Rates'!E2001/'Historical Rates'!E2000)</f>
        <v>-6.430275422654147E-3</v>
      </c>
      <c r="F2020" s="89">
        <f>LN('Historical Rates'!F2001/'Historical Rates'!F2000)</f>
        <v>-5.3908486348764233E-3</v>
      </c>
      <c r="G2020" s="89">
        <f>LN('Historical Rates'!G2001/'Historical Rates'!G2000)</f>
        <v>-2.1194508232831618E-3</v>
      </c>
      <c r="I2020" s="89">
        <f>LN('Historical Rates'!I2001/'Historical Rates'!I2000)</f>
        <v>-3.0721990369701403E-3</v>
      </c>
      <c r="K2020" s="10">
        <f t="shared" si="251"/>
        <v>-5.4369551371897017E-3</v>
      </c>
      <c r="L2020" s="7">
        <f t="shared" si="252"/>
        <v>-2260152.3860778059</v>
      </c>
      <c r="N2020" s="7">
        <f t="shared" si="253"/>
        <v>-522762.73120250559</v>
      </c>
      <c r="O2020" s="7">
        <f t="shared" si="254"/>
        <v>3381.517623198934</v>
      </c>
      <c r="P2020" s="7">
        <f t="shared" si="255"/>
        <v>-278726.01265826682</v>
      </c>
      <c r="R2020" s="7">
        <f t="shared" si="256"/>
        <v>0</v>
      </c>
      <c r="S2020" s="163">
        <f t="shared" si="257"/>
        <v>-3058259.6123153791</v>
      </c>
    </row>
    <row r="2021" spans="1:19" ht="15.75" thickBot="1" x14ac:dyDescent="0.3">
      <c r="A2021" s="8">
        <v>231</v>
      </c>
      <c r="B2021" s="173">
        <v>43425</v>
      </c>
      <c r="C2021" s="89">
        <f>LN('Historical Rates'!C2002/'Historical Rates'!C2001)</f>
        <v>9.0831605220037595E-3</v>
      </c>
      <c r="E2021" s="89">
        <f>LN('Historical Rates'!E2002/'Historical Rates'!E2001)</f>
        <v>5.3097469882298657E-3</v>
      </c>
      <c r="F2021" s="89">
        <f>LN('Historical Rates'!F2002/'Historical Rates'!F2001)</f>
        <v>7.1813594086645761E-3</v>
      </c>
      <c r="G2021" s="89">
        <f>LN('Historical Rates'!G2002/'Historical Rates'!G2001)</f>
        <v>7.1824786012925487E-3</v>
      </c>
      <c r="I2021" s="89">
        <f>LN('Historical Rates'!I2002/'Historical Rates'!I2001)</f>
        <v>3.0721990369700588E-3</v>
      </c>
      <c r="K2021" s="10">
        <f t="shared" si="251"/>
        <v>8.124757120076407E-3</v>
      </c>
      <c r="L2021" s="7">
        <f t="shared" si="252"/>
        <v>3198414.4750187919</v>
      </c>
      <c r="N2021" s="7">
        <f t="shared" si="253"/>
        <v>431667.02125732822</v>
      </c>
      <c r="O2021" s="7">
        <f t="shared" si="254"/>
        <v>-4504.6513162730289</v>
      </c>
      <c r="P2021" s="7">
        <f t="shared" si="255"/>
        <v>944557.71256841987</v>
      </c>
      <c r="R2021" s="7">
        <f t="shared" si="256"/>
        <v>0</v>
      </c>
      <c r="S2021" s="163">
        <f t="shared" si="257"/>
        <v>4570134.5575282667</v>
      </c>
    </row>
    <row r="2022" spans="1:19" ht="15.75" thickBot="1" x14ac:dyDescent="0.3">
      <c r="A2022" s="8">
        <v>232</v>
      </c>
      <c r="B2022" s="173">
        <v>43426</v>
      </c>
      <c r="C2022" s="89">
        <f>LN('Historical Rates'!C2003/'Historical Rates'!C2002)</f>
        <v>-2.7462460329651353E-3</v>
      </c>
      <c r="E2022" s="89">
        <f>LN('Historical Rates'!E2003/'Historical Rates'!E2002)</f>
        <v>-1.2411983930257662E-3</v>
      </c>
      <c r="F2022" s="89">
        <f>LN('Historical Rates'!F2003/'Historical Rates'!F2002)</f>
        <v>1.7873105740956587E-3</v>
      </c>
      <c r="G2022" s="89">
        <f>LN('Historical Rates'!G2003/'Historical Rates'!G2002)</f>
        <v>-1.8381364314812544E-3</v>
      </c>
      <c r="I2022" s="89">
        <f>LN('Historical Rates'!I2003/'Historical Rates'!I2002)</f>
        <v>-3.0721990369701403E-3</v>
      </c>
      <c r="K2022" s="10">
        <f t="shared" si="251"/>
        <v>-2.3302994289656448E-3</v>
      </c>
      <c r="L2022" s="7">
        <f t="shared" si="252"/>
        <v>-967023.87263997609</v>
      </c>
      <c r="N2022" s="7">
        <f t="shared" si="253"/>
        <v>-100905.82739525824</v>
      </c>
      <c r="O2022" s="7">
        <f t="shared" si="254"/>
        <v>-1121.1263038129839</v>
      </c>
      <c r="P2022" s="7">
        <f t="shared" si="255"/>
        <v>-241730.75055123211</v>
      </c>
      <c r="R2022" s="7">
        <f t="shared" si="256"/>
        <v>0</v>
      </c>
      <c r="S2022" s="163">
        <f t="shared" si="257"/>
        <v>-1310781.5768902795</v>
      </c>
    </row>
    <row r="2023" spans="1:19" ht="15.75" thickBot="1" x14ac:dyDescent="0.3">
      <c r="A2023" s="8">
        <v>233</v>
      </c>
      <c r="B2023" s="173">
        <v>43427</v>
      </c>
      <c r="C2023" s="89">
        <f>LN('Historical Rates'!C2004/'Historical Rates'!C2003)</f>
        <v>-3.3273362940282759E-3</v>
      </c>
      <c r="E2023" s="89">
        <f>LN('Historical Rates'!E2004/'Historical Rates'!E2003)</f>
        <v>-5.604536609285133E-3</v>
      </c>
      <c r="F2023" s="89">
        <f>LN('Historical Rates'!F2004/'Historical Rates'!F2003)</f>
        <v>-3.5778213478838551E-3</v>
      </c>
      <c r="G2023" s="89">
        <f>LN('Historical Rates'!G2004/'Historical Rates'!G2003)</f>
        <v>-5.1539514603028544E-3</v>
      </c>
      <c r="I2023" s="89">
        <f>LN('Historical Rates'!I2004/'Historical Rates'!I2003)</f>
        <v>-3.0816665374080007E-3</v>
      </c>
      <c r="K2023" s="10">
        <f t="shared" si="251"/>
        <v>-4.0939355936385818E-3</v>
      </c>
      <c r="L2023" s="7">
        <f t="shared" si="252"/>
        <v>-1171640.7015261834</v>
      </c>
      <c r="N2023" s="7">
        <f t="shared" si="253"/>
        <v>-455632.56196964119</v>
      </c>
      <c r="O2023" s="7">
        <f t="shared" si="254"/>
        <v>2244.2599968871059</v>
      </c>
      <c r="P2023" s="7">
        <f t="shared" si="255"/>
        <v>-677788.94616633537</v>
      </c>
      <c r="R2023" s="7">
        <f t="shared" si="256"/>
        <v>0</v>
      </c>
      <c r="S2023" s="163">
        <f t="shared" si="257"/>
        <v>-2302817.9496652726</v>
      </c>
    </row>
    <row r="2024" spans="1:19" ht="15.75" thickBot="1" x14ac:dyDescent="0.3">
      <c r="A2024" s="8">
        <v>234</v>
      </c>
      <c r="B2024" s="173">
        <v>43430</v>
      </c>
      <c r="C2024" s="89">
        <f>LN('Historical Rates'!C2005/'Historical Rates'!C2004)</f>
        <v>1.3512985779277599E-2</v>
      </c>
      <c r="E2024" s="89">
        <f>LN('Historical Rates'!E2005/'Historical Rates'!E2004)</f>
        <v>1.3336871150848811E-2</v>
      </c>
      <c r="F2024" s="89">
        <f>LN('Historical Rates'!F2005/'Historical Rates'!F2004)</f>
        <v>0</v>
      </c>
      <c r="G2024" s="89">
        <f>LN('Historical Rates'!G2005/'Historical Rates'!G2004)</f>
        <v>1.2513169502313135E-2</v>
      </c>
      <c r="I2024" s="89">
        <f>LN('Historical Rates'!I2005/'Historical Rates'!I2004)</f>
        <v>1.2270092591814183E-2</v>
      </c>
      <c r="K2024" s="10">
        <f t="shared" si="251"/>
        <v>1.3312312788696296E-2</v>
      </c>
      <c r="L2024" s="7">
        <f t="shared" si="252"/>
        <v>4758269.9009298291</v>
      </c>
      <c r="N2024" s="7">
        <f t="shared" si="253"/>
        <v>1084248.9209639286</v>
      </c>
      <c r="O2024" s="7">
        <f t="shared" si="254"/>
        <v>0</v>
      </c>
      <c r="P2024" s="7">
        <f t="shared" si="255"/>
        <v>1645589.4153250665</v>
      </c>
      <c r="R2024" s="7">
        <f t="shared" si="256"/>
        <v>0</v>
      </c>
      <c r="S2024" s="163">
        <f t="shared" si="257"/>
        <v>7488108.2372188233</v>
      </c>
    </row>
    <row r="2025" spans="1:19" ht="15.75" thickBot="1" x14ac:dyDescent="0.3">
      <c r="A2025" s="8">
        <v>235</v>
      </c>
      <c r="B2025" s="173">
        <v>43431</v>
      </c>
      <c r="C2025" s="89">
        <f>LN('Historical Rates'!C2006/'Historical Rates'!C2005)</f>
        <v>4.839629804805106E-3</v>
      </c>
      <c r="E2025" s="89">
        <f>LN('Historical Rates'!E2006/'Historical Rates'!E2005)</f>
        <v>-9.0100776694125259E-4</v>
      </c>
      <c r="F2025" s="89">
        <f>LN('Historical Rates'!F2006/'Historical Rates'!F2005)</f>
        <v>1.7905107737882938E-3</v>
      </c>
      <c r="G2025" s="89">
        <f>LN('Historical Rates'!G2006/'Historical Rates'!G2005)</f>
        <v>1.4492756159904376E-3</v>
      </c>
      <c r="I2025" s="89">
        <f>LN('Historical Rates'!I2006/'Historical Rates'!I2005)</f>
        <v>0</v>
      </c>
      <c r="K2025" s="10">
        <f t="shared" si="251"/>
        <v>3.2362566521098074E-3</v>
      </c>
      <c r="L2025" s="7">
        <f t="shared" si="252"/>
        <v>1704158.1489089767</v>
      </c>
      <c r="N2025" s="7">
        <f t="shared" si="253"/>
        <v>-73249.316727784171</v>
      </c>
      <c r="O2025" s="7">
        <f t="shared" si="254"/>
        <v>-1123.1336930741832</v>
      </c>
      <c r="P2025" s="7">
        <f t="shared" si="255"/>
        <v>190592.20872231567</v>
      </c>
      <c r="R2025" s="7">
        <f t="shared" si="256"/>
        <v>0</v>
      </c>
      <c r="S2025" s="163">
        <f t="shared" si="257"/>
        <v>1820377.9072104341</v>
      </c>
    </row>
    <row r="2026" spans="1:19" ht="15.75" thickBot="1" x14ac:dyDescent="0.3">
      <c r="A2026" s="8">
        <v>236</v>
      </c>
      <c r="B2026" s="173">
        <v>43432</v>
      </c>
      <c r="C2026" s="89">
        <f>LN('Historical Rates'!C2007/'Historical Rates'!C2006)</f>
        <v>-2.6825473630459113E-4</v>
      </c>
      <c r="E2026" s="89">
        <f>LN('Historical Rates'!E2007/'Historical Rates'!E2006)</f>
        <v>-2.6603341105823361E-3</v>
      </c>
      <c r="F2026" s="89">
        <f>LN('Historical Rates'!F2007/'Historical Rates'!F2006)</f>
        <v>-1.0791471632764319E-2</v>
      </c>
      <c r="G2026" s="89">
        <f>LN('Historical Rates'!G2007/'Historical Rates'!G2006)</f>
        <v>5.362361712536785E-4</v>
      </c>
      <c r="I2026" s="89">
        <f>LN('Historical Rates'!I2007/'Historical Rates'!I2006)</f>
        <v>0</v>
      </c>
      <c r="K2026" s="10">
        <f t="shared" si="251"/>
        <v>-4.1502242105639117E-4</v>
      </c>
      <c r="L2026" s="7">
        <f t="shared" si="252"/>
        <v>-94459.393237683238</v>
      </c>
      <c r="N2026" s="7">
        <f t="shared" si="253"/>
        <v>-216277.44290075501</v>
      </c>
      <c r="O2026" s="7">
        <f t="shared" si="254"/>
        <v>6769.1664110840738</v>
      </c>
      <c r="P2026" s="7">
        <f t="shared" si="255"/>
        <v>70519.668687167679</v>
      </c>
      <c r="R2026" s="7">
        <f t="shared" si="256"/>
        <v>0</v>
      </c>
      <c r="S2026" s="163">
        <f t="shared" si="257"/>
        <v>-233448.0010401865</v>
      </c>
    </row>
    <row r="2027" spans="1:19" ht="15.75" thickBot="1" x14ac:dyDescent="0.3">
      <c r="A2027" s="8">
        <v>237</v>
      </c>
      <c r="B2027" s="173">
        <v>43433</v>
      </c>
      <c r="C2027" s="89">
        <f>LN('Historical Rates'!C2008/'Historical Rates'!C2007)</f>
        <v>-3.8978020075094827E-3</v>
      </c>
      <c r="E2027" s="89">
        <f>LN('Historical Rates'!E2008/'Historical Rates'!E2007)</f>
        <v>4.1299814227708084E-3</v>
      </c>
      <c r="F2027" s="89">
        <f>LN('Historical Rates'!F2008/'Historical Rates'!F2007)</f>
        <v>7.2072384049491666E-3</v>
      </c>
      <c r="G2027" s="89">
        <f>LN('Historical Rates'!G2008/'Historical Rates'!G2007)</f>
        <v>1.419636757904233E-3</v>
      </c>
      <c r="I2027" s="89">
        <f>LN('Historical Rates'!I2008/'Historical Rates'!I2007)</f>
        <v>0</v>
      </c>
      <c r="K2027" s="10">
        <f t="shared" si="251"/>
        <v>-1.5192800301690608E-3</v>
      </c>
      <c r="L2027" s="7">
        <f t="shared" si="252"/>
        <v>-1372516.3539029302</v>
      </c>
      <c r="N2027" s="7">
        <f t="shared" si="253"/>
        <v>335755.50446517783</v>
      </c>
      <c r="O2027" s="7">
        <f t="shared" si="254"/>
        <v>-4520.8844342724633</v>
      </c>
      <c r="P2027" s="7">
        <f t="shared" si="255"/>
        <v>186694.44396016138</v>
      </c>
      <c r="R2027" s="7">
        <f t="shared" si="256"/>
        <v>0</v>
      </c>
      <c r="S2027" s="163">
        <f t="shared" si="257"/>
        <v>-854587.28991186328</v>
      </c>
    </row>
    <row r="2028" spans="1:19" ht="15.75" thickBot="1" x14ac:dyDescent="0.3">
      <c r="A2028" s="8">
        <v>238</v>
      </c>
      <c r="B2028" s="173">
        <v>43434</v>
      </c>
      <c r="C2028" s="89">
        <f>LN('Historical Rates'!C2009/'Historical Rates'!C2008)</f>
        <v>7.5386358639968956E-4</v>
      </c>
      <c r="E2028" s="89">
        <f>LN('Historical Rates'!E2009/'Historical Rates'!E2008)</f>
        <v>5.9198921940557142E-4</v>
      </c>
      <c r="F2028" s="89">
        <f>LN('Historical Rates'!F2009/'Historical Rates'!F2008)</f>
        <v>-1.7969456767017416E-3</v>
      </c>
      <c r="G2028" s="89">
        <f>LN('Historical Rates'!G2009/'Historical Rates'!G2008)</f>
        <v>-1.4732474371641751E-3</v>
      </c>
      <c r="I2028" s="89">
        <f>LN('Historical Rates'!I2009/'Historical Rates'!I2008)</f>
        <v>-3.0534374868902317E-3</v>
      </c>
      <c r="K2028" s="10">
        <f t="shared" si="251"/>
        <v>2.1504945993078642E-4</v>
      </c>
      <c r="L2028" s="7">
        <f t="shared" si="252"/>
        <v>265454.76115822722</v>
      </c>
      <c r="N2028" s="7">
        <f t="shared" si="253"/>
        <v>48127.005584958242</v>
      </c>
      <c r="O2028" s="7">
        <f t="shared" si="254"/>
        <v>1127.1701146247015</v>
      </c>
      <c r="P2028" s="7">
        <f t="shared" si="255"/>
        <v>-193744.70938829606</v>
      </c>
      <c r="R2028" s="7">
        <f t="shared" si="256"/>
        <v>0</v>
      </c>
      <c r="S2028" s="163">
        <f t="shared" si="257"/>
        <v>120964.22746951412</v>
      </c>
    </row>
    <row r="2029" spans="1:19" ht="15.75" thickBot="1" x14ac:dyDescent="0.3">
      <c r="A2029" s="8">
        <v>239</v>
      </c>
      <c r="B2029" s="173">
        <v>43438</v>
      </c>
      <c r="C2029" s="89">
        <f>LN('Historical Rates'!C2010/'Historical Rates'!C2009)</f>
        <v>-1.1310086031273629E-3</v>
      </c>
      <c r="E2029" s="89">
        <f>LN('Historical Rates'!E2010/'Historical Rates'!E2009)</f>
        <v>2.3644585768062133E-3</v>
      </c>
      <c r="F2029" s="89">
        <f>LN('Historical Rates'!F2010/'Historical Rates'!F2009)</f>
        <v>7.168489478612497E-3</v>
      </c>
      <c r="G2029" s="89">
        <f>LN('Historical Rates'!G2010/'Historical Rates'!G2009)</f>
        <v>1.5803080871244887E-3</v>
      </c>
      <c r="I2029" s="89">
        <f>LN('Historical Rates'!I2010/'Historical Rates'!I2009)</f>
        <v>6.0975798681185377E-3</v>
      </c>
      <c r="K2029" s="10">
        <f t="shared" si="251"/>
        <v>-4.8108440308807258E-6</v>
      </c>
      <c r="L2029" s="7">
        <f t="shared" si="252"/>
        <v>-398257.22322645131</v>
      </c>
      <c r="N2029" s="7">
        <f t="shared" si="253"/>
        <v>192223.62063555524</v>
      </c>
      <c r="O2029" s="7">
        <f t="shared" si="254"/>
        <v>-4496.5783952492611</v>
      </c>
      <c r="P2029" s="7">
        <f t="shared" si="255"/>
        <v>207824.10568672762</v>
      </c>
      <c r="R2029" s="7">
        <f t="shared" si="256"/>
        <v>0</v>
      </c>
      <c r="S2029" s="163">
        <f t="shared" si="257"/>
        <v>-2706.0752994177165</v>
      </c>
    </row>
    <row r="2030" spans="1:19" ht="15.75" thickBot="1" x14ac:dyDescent="0.3">
      <c r="A2030" s="8">
        <v>240</v>
      </c>
      <c r="B2030" s="173">
        <v>43439</v>
      </c>
      <c r="C2030" s="89">
        <f>LN('Historical Rates'!C2011/'Historical Rates'!C2010)</f>
        <v>1.7767253711508493E-3</v>
      </c>
      <c r="E2030" s="89">
        <f>LN('Historical Rates'!E2011/'Historical Rates'!E2010)</f>
        <v>-4.6396106424664149E-3</v>
      </c>
      <c r="F2030" s="89">
        <f>LN('Historical Rates'!F2011/'Historical Rates'!F2010)</f>
        <v>-5.3715438019107647E-3</v>
      </c>
      <c r="G2030" s="89">
        <f>LN('Historical Rates'!G2011/'Historical Rates'!G2010)</f>
        <v>-3.2436663071955547E-3</v>
      </c>
      <c r="I2030" s="89">
        <f>LN('Historical Rates'!I2011/'Historical Rates'!I2010)</f>
        <v>0</v>
      </c>
      <c r="K2030" s="10">
        <f t="shared" si="251"/>
        <v>-3.1068153499121733E-4</v>
      </c>
      <c r="L2030" s="7">
        <f t="shared" si="252"/>
        <v>625630.70766566147</v>
      </c>
      <c r="N2030" s="7">
        <f t="shared" si="253"/>
        <v>-377186.88108243508</v>
      </c>
      <c r="O2030" s="7">
        <f t="shared" si="254"/>
        <v>3369.4082806245656</v>
      </c>
      <c r="P2030" s="7">
        <f t="shared" si="255"/>
        <v>-426570.01817012363</v>
      </c>
      <c r="R2030" s="7">
        <f t="shared" si="256"/>
        <v>0</v>
      </c>
      <c r="S2030" s="163">
        <f t="shared" si="257"/>
        <v>-174756.78330627267</v>
      </c>
    </row>
    <row r="2031" spans="1:19" ht="15.75" thickBot="1" x14ac:dyDescent="0.3">
      <c r="A2031" s="8">
        <v>241</v>
      </c>
      <c r="B2031" s="173">
        <v>43440</v>
      </c>
      <c r="C2031" s="89">
        <f>LN('Historical Rates'!C2012/'Historical Rates'!C2011)</f>
        <v>-4.9071251641006177E-3</v>
      </c>
      <c r="E2031" s="89">
        <f>LN('Historical Rates'!E2012/'Historical Rates'!E2011)</f>
        <v>-4.7327515654654213E-3</v>
      </c>
      <c r="F2031" s="89">
        <f>LN('Historical Rates'!F2012/'Historical Rates'!F2011)</f>
        <v>-9.0171936501888574E-3</v>
      </c>
      <c r="G2031" s="89">
        <f>LN('Historical Rates'!G2012/'Historical Rates'!G2011)</f>
        <v>-3.6853260987206793E-3</v>
      </c>
      <c r="I2031" s="89">
        <f>LN('Historical Rates'!I2012/'Historical Rates'!I2011)</f>
        <v>0</v>
      </c>
      <c r="K2031" s="10">
        <f t="shared" si="251"/>
        <v>-4.6074724746852291E-3</v>
      </c>
      <c r="L2031" s="7">
        <f t="shared" si="252"/>
        <v>-1727925.0011675488</v>
      </c>
      <c r="N2031" s="7">
        <f t="shared" si="253"/>
        <v>-384758.96782729577</v>
      </c>
      <c r="O2031" s="7">
        <f t="shared" si="254"/>
        <v>5656.2150609539649</v>
      </c>
      <c r="P2031" s="7">
        <f t="shared" si="255"/>
        <v>-484652.07947154442</v>
      </c>
      <c r="R2031" s="7">
        <f t="shared" si="256"/>
        <v>0</v>
      </c>
      <c r="S2031" s="163">
        <f t="shared" si="257"/>
        <v>-2591679.8334054351</v>
      </c>
    </row>
    <row r="2032" spans="1:19" ht="15.75" thickBot="1" x14ac:dyDescent="0.3">
      <c r="A2032" s="8">
        <v>242</v>
      </c>
      <c r="B2032" s="173">
        <v>43441</v>
      </c>
      <c r="C2032" s="89">
        <f>LN('Historical Rates'!C2013/'Historical Rates'!C2012)</f>
        <v>1.3775036953405193E-3</v>
      </c>
      <c r="E2032" s="89">
        <f>LN('Historical Rates'!E2013/'Historical Rates'!E2012)</f>
        <v>3.7594923762049718E-3</v>
      </c>
      <c r="F2032" s="89">
        <f>LN('Historical Rates'!F2013/'Historical Rates'!F2012)</f>
        <v>3.6166404701885148E-3</v>
      </c>
      <c r="G2032" s="89">
        <f>LN('Historical Rates'!G2013/'Historical Rates'!G2012)</f>
        <v>4.5710063187231059E-3</v>
      </c>
      <c r="I2032" s="89">
        <f>LN('Historical Rates'!I2013/'Historical Rates'!I2012)</f>
        <v>-3.044142381228244E-3</v>
      </c>
      <c r="K2032" s="10">
        <f t="shared" si="251"/>
        <v>2.4703305001665221E-3</v>
      </c>
      <c r="L2032" s="7">
        <f t="shared" si="252"/>
        <v>485054.48603445577</v>
      </c>
      <c r="N2032" s="7">
        <f t="shared" si="253"/>
        <v>305635.82013858849</v>
      </c>
      <c r="O2032" s="7">
        <f t="shared" si="254"/>
        <v>-2268.6100677351496</v>
      </c>
      <c r="P2032" s="7">
        <f t="shared" si="255"/>
        <v>601126.6461374358</v>
      </c>
      <c r="R2032" s="7">
        <f t="shared" si="256"/>
        <v>0</v>
      </c>
      <c r="S2032" s="163">
        <f t="shared" si="257"/>
        <v>1389548.3422427448</v>
      </c>
    </row>
    <row r="2033" spans="1:19" ht="15.75" thickBot="1" x14ac:dyDescent="0.3">
      <c r="A2033" s="8">
        <v>243</v>
      </c>
      <c r="B2033" s="173">
        <v>43444</v>
      </c>
      <c r="C2033" s="89">
        <f>LN('Historical Rates'!C2014/'Historical Rates'!C2013)</f>
        <v>-3.0817498438368432E-3</v>
      </c>
      <c r="E2033" s="89">
        <f>LN('Historical Rates'!E2014/'Historical Rates'!E2013)</f>
        <v>9.7325918926054753E-4</v>
      </c>
      <c r="F2033" s="89">
        <f>LN('Historical Rates'!F2014/'Historical Rates'!F2013)</f>
        <v>5.4005531800002888E-3</v>
      </c>
      <c r="G2033" s="89">
        <f>LN('Historical Rates'!G2014/'Historical Rates'!G2013)</f>
        <v>1.2600706770547168E-3</v>
      </c>
      <c r="I2033" s="89">
        <f>LN('Historical Rates'!I2014/'Historical Rates'!I2013)</f>
        <v>0</v>
      </c>
      <c r="K2033" s="10">
        <f t="shared" si="251"/>
        <v>-1.4999561762292666E-3</v>
      </c>
      <c r="L2033" s="7">
        <f t="shared" si="252"/>
        <v>-1085163.3949479354</v>
      </c>
      <c r="N2033" s="7">
        <f t="shared" si="253"/>
        <v>79123.147688715282</v>
      </c>
      <c r="O2033" s="7">
        <f t="shared" si="254"/>
        <v>-3387.6049932187811</v>
      </c>
      <c r="P2033" s="7">
        <f t="shared" si="255"/>
        <v>165710.1319005886</v>
      </c>
      <c r="R2033" s="7">
        <f t="shared" si="256"/>
        <v>0</v>
      </c>
      <c r="S2033" s="163">
        <f t="shared" si="257"/>
        <v>-843717.72035185026</v>
      </c>
    </row>
    <row r="2034" spans="1:19" ht="15.75" thickBot="1" x14ac:dyDescent="0.3">
      <c r="A2034" s="8">
        <v>244</v>
      </c>
      <c r="B2034" s="173">
        <v>43445</v>
      </c>
      <c r="C2034" s="89">
        <f>LN('Historical Rates'!C2015/'Historical Rates'!C2014)</f>
        <v>3.2436844226211531E-3</v>
      </c>
      <c r="E2034" s="89">
        <f>LN('Historical Rates'!E2015/'Historical Rates'!E2014)</f>
        <v>6.8783134241775189E-4</v>
      </c>
      <c r="F2034" s="89">
        <f>LN('Historical Rates'!F2015/'Historical Rates'!F2014)</f>
        <v>0</v>
      </c>
      <c r="G2034" s="89">
        <f>LN('Historical Rates'!G2015/'Historical Rates'!G2014)</f>
        <v>6.276646185550923E-3</v>
      </c>
      <c r="I2034" s="89">
        <f>LN('Historical Rates'!I2015/'Historical Rates'!I2014)</f>
        <v>0</v>
      </c>
      <c r="K2034" s="10">
        <f t="shared" si="251"/>
        <v>3.5974305300630529E-3</v>
      </c>
      <c r="L2034" s="7">
        <f t="shared" si="252"/>
        <v>1142184.7257429955</v>
      </c>
      <c r="N2034" s="7">
        <f t="shared" si="253"/>
        <v>55918.692052007529</v>
      </c>
      <c r="O2034" s="7">
        <f t="shared" si="254"/>
        <v>0</v>
      </c>
      <c r="P2034" s="7">
        <f t="shared" si="255"/>
        <v>825432.95883378829</v>
      </c>
      <c r="R2034" s="7">
        <f t="shared" si="256"/>
        <v>0</v>
      </c>
      <c r="S2034" s="163">
        <f t="shared" si="257"/>
        <v>2023536.3766287912</v>
      </c>
    </row>
    <row r="2035" spans="1:19" ht="15.75" thickBot="1" x14ac:dyDescent="0.3">
      <c r="A2035" s="8">
        <v>245</v>
      </c>
      <c r="B2035" s="173">
        <v>43446</v>
      </c>
      <c r="C2035" s="89">
        <f>LN('Historical Rates'!C2016/'Historical Rates'!C2015)</f>
        <v>-1.1881296458849469E-3</v>
      </c>
      <c r="E2035" s="89">
        <f>LN('Historical Rates'!E2016/'Historical Rates'!E2015)</f>
        <v>-5.6828467229407768E-3</v>
      </c>
      <c r="F2035" s="89">
        <f>LN('Historical Rates'!F2016/'Historical Rates'!F2015)</f>
        <v>1.7937224540269007E-3</v>
      </c>
      <c r="G2035" s="89">
        <f>LN('Historical Rates'!G2016/'Historical Rates'!G2015)</f>
        <v>-7.7513551978360328E-3</v>
      </c>
      <c r="I2035" s="89">
        <f>LN('Historical Rates'!I2016/'Historical Rates'!I2015)</f>
        <v>-6.1162270174360944E-3</v>
      </c>
      <c r="K2035" s="10">
        <f t="shared" si="251"/>
        <v>-3.3793460840469539E-3</v>
      </c>
      <c r="L2035" s="7">
        <f t="shared" si="252"/>
        <v>-418371.01176310051</v>
      </c>
      <c r="N2035" s="7">
        <f t="shared" si="253"/>
        <v>-461998.94695389515</v>
      </c>
      <c r="O2035" s="7">
        <f t="shared" si="254"/>
        <v>-1125.148283737454</v>
      </c>
      <c r="P2035" s="7">
        <f t="shared" si="255"/>
        <v>-1019369.8779214949</v>
      </c>
      <c r="R2035" s="7">
        <f t="shared" si="256"/>
        <v>0</v>
      </c>
      <c r="S2035" s="163">
        <f t="shared" si="257"/>
        <v>-1900864.9849222279</v>
      </c>
    </row>
    <row r="2036" spans="1:19" ht="15.75" thickBot="1" x14ac:dyDescent="0.3">
      <c r="A2036" s="8">
        <v>246</v>
      </c>
      <c r="B2036" s="173">
        <v>43447</v>
      </c>
      <c r="C2036" s="89">
        <f>LN('Historical Rates'!C2017/'Historical Rates'!C2016)</f>
        <v>-1.8915084836504739E-4</v>
      </c>
      <c r="E2036" s="89">
        <f>LN('Historical Rates'!E2017/'Historical Rates'!E2016)</f>
        <v>3.8554952800072175E-3</v>
      </c>
      <c r="F2036" s="89">
        <f>LN('Historical Rates'!F2017/'Historical Rates'!F2016)</f>
        <v>0</v>
      </c>
      <c r="G2036" s="89">
        <f>LN('Historical Rates'!G2017/'Historical Rates'!G2016)</f>
        <v>9.1189492707680259E-4</v>
      </c>
      <c r="I2036" s="89">
        <f>LN('Historical Rates'!I2017/'Historical Rates'!I2016)</f>
        <v>0</v>
      </c>
      <c r="K2036" s="10">
        <f t="shared" si="251"/>
        <v>6.5201962752394773E-4</v>
      </c>
      <c r="L2036" s="7">
        <f t="shared" si="252"/>
        <v>-66604.879425756531</v>
      </c>
      <c r="N2036" s="7">
        <f t="shared" si="253"/>
        <v>313440.5776172842</v>
      </c>
      <c r="O2036" s="7">
        <f t="shared" si="254"/>
        <v>0</v>
      </c>
      <c r="P2036" s="7">
        <f t="shared" si="255"/>
        <v>119922.02611886733</v>
      </c>
      <c r="R2036" s="7">
        <f t="shared" si="256"/>
        <v>0</v>
      </c>
      <c r="S2036" s="163">
        <f t="shared" si="257"/>
        <v>366757.72431039502</v>
      </c>
    </row>
    <row r="2037" spans="1:19" ht="15.75" thickBot="1" x14ac:dyDescent="0.3">
      <c r="A2037" s="8">
        <v>247</v>
      </c>
      <c r="B2037" s="173">
        <v>43448</v>
      </c>
      <c r="C2037" s="89">
        <f>LN('Historical Rates'!C2018/'Historical Rates'!C2017)</f>
        <v>3.4261853169228209E-3</v>
      </c>
      <c r="E2037" s="89">
        <f>LN('Historical Rates'!E2018/'Historical Rates'!E2017)</f>
        <v>-3.974728846782162E-3</v>
      </c>
      <c r="F2037" s="89">
        <f>LN('Historical Rates'!F2018/'Historical Rates'!F2017)</f>
        <v>1.7905107737882938E-3</v>
      </c>
      <c r="G2037" s="89">
        <f>LN('Historical Rates'!G2018/'Historical Rates'!G2017)</f>
        <v>-9.9239618159831927E-4</v>
      </c>
      <c r="I2037" s="89">
        <f>LN('Historical Rates'!I2018/'Historical Rates'!I2017)</f>
        <v>3.0627895305457308E-3</v>
      </c>
      <c r="K2037" s="10">
        <f t="shared" si="251"/>
        <v>1.3363361673462712E-3</v>
      </c>
      <c r="L2037" s="7">
        <f t="shared" si="252"/>
        <v>1206447.9852796178</v>
      </c>
      <c r="N2037" s="7">
        <f t="shared" si="253"/>
        <v>-323133.9205802764</v>
      </c>
      <c r="O2037" s="7">
        <f t="shared" si="254"/>
        <v>-1123.1336930741832</v>
      </c>
      <c r="P2037" s="7">
        <f t="shared" si="255"/>
        <v>-130508.63347973691</v>
      </c>
      <c r="R2037" s="7">
        <f t="shared" si="256"/>
        <v>0</v>
      </c>
      <c r="S2037" s="163">
        <f t="shared" si="257"/>
        <v>751682.29752653034</v>
      </c>
    </row>
    <row r="2038" spans="1:19" ht="15.75" thickBot="1" x14ac:dyDescent="0.3">
      <c r="A2038" s="8">
        <v>248</v>
      </c>
      <c r="B2038" s="173">
        <v>43453</v>
      </c>
      <c r="C2038" s="89">
        <f>LN('Historical Rates'!C2019/'Historical Rates'!C2018)</f>
        <v>3.172898601639048E-3</v>
      </c>
      <c r="E2038" s="89">
        <f>LN('Historical Rates'!E2019/'Historical Rates'!E2018)</f>
        <v>1.1452814669371805E-2</v>
      </c>
      <c r="F2038" s="89">
        <f>LN('Historical Rates'!F2019/'Historical Rates'!F2018)</f>
        <v>-8.984786407815297E-3</v>
      </c>
      <c r="G2038" s="89">
        <f>LN('Historical Rates'!G2019/'Historical Rates'!G2018)</f>
        <v>6.7929229971583774E-3</v>
      </c>
      <c r="I2038" s="89">
        <f>LN('Historical Rates'!I2019/'Historical Rates'!I2018)</f>
        <v>1.5174798019235132E-2</v>
      </c>
      <c r="K2038" s="10">
        <f t="shared" si="251"/>
        <v>5.2396980443800961E-3</v>
      </c>
      <c r="L2038" s="7">
        <f t="shared" si="252"/>
        <v>1117259.2172807374</v>
      </c>
      <c r="N2038" s="7">
        <f t="shared" si="253"/>
        <v>931080.59655175719</v>
      </c>
      <c r="O2038" s="7">
        <f t="shared" si="254"/>
        <v>5635.8869700303012</v>
      </c>
      <c r="P2038" s="7">
        <f t="shared" si="255"/>
        <v>893327.80005702516</v>
      </c>
      <c r="R2038" s="7">
        <f t="shared" si="256"/>
        <v>0</v>
      </c>
      <c r="S2038" s="163">
        <f t="shared" si="257"/>
        <v>2947303.5008595502</v>
      </c>
    </row>
    <row r="2039" spans="1:19" ht="15.75" thickBot="1" x14ac:dyDescent="0.3">
      <c r="A2039" s="8">
        <v>249</v>
      </c>
      <c r="B2039" s="173">
        <v>43454</v>
      </c>
      <c r="C2039" s="89">
        <f>LN('Historical Rates'!C2020/'Historical Rates'!C2019)</f>
        <v>-4.6552388140479158E-3</v>
      </c>
      <c r="E2039" s="89">
        <f>LN('Historical Rates'!E2020/'Historical Rates'!E2019)</f>
        <v>3.1307771297204535E-3</v>
      </c>
      <c r="F2039" s="89">
        <f>LN('Historical Rates'!F2020/'Historical Rates'!F2019)</f>
        <v>-7.2464085207671978E-3</v>
      </c>
      <c r="G2039" s="89">
        <f>LN('Historical Rates'!G2020/'Historical Rates'!G2019)</f>
        <v>7.9927536625726508E-4</v>
      </c>
      <c r="I2039" s="89">
        <f>LN('Historical Rates'!I2020/'Historical Rates'!I2019)</f>
        <v>0</v>
      </c>
      <c r="K2039" s="10">
        <f t="shared" si="251"/>
        <v>-2.2667746339043414E-3</v>
      </c>
      <c r="L2039" s="7">
        <f t="shared" si="252"/>
        <v>-1639229.3377895236</v>
      </c>
      <c r="N2039" s="7">
        <f t="shared" si="253"/>
        <v>254523.09513104241</v>
      </c>
      <c r="O2039" s="7">
        <f t="shared" si="254"/>
        <v>4545.4546728216401</v>
      </c>
      <c r="P2039" s="7">
        <f t="shared" si="255"/>
        <v>105111.58523025554</v>
      </c>
      <c r="R2039" s="7">
        <f t="shared" si="256"/>
        <v>0</v>
      </c>
      <c r="S2039" s="163">
        <f t="shared" si="257"/>
        <v>-1275049.2027554042</v>
      </c>
    </row>
    <row r="2040" spans="1:19" ht="15.75" thickBot="1" x14ac:dyDescent="0.3">
      <c r="A2040" s="8">
        <v>250</v>
      </c>
      <c r="B2040" s="173">
        <v>43455</v>
      </c>
      <c r="C2040" s="89">
        <f>LN('Historical Rates'!C2021/'Historical Rates'!C2020)</f>
        <v>1.5900611076735418E-3</v>
      </c>
      <c r="E2040" s="89">
        <f>LN('Historical Rates'!E2021/'Historical Rates'!E2020)</f>
        <v>-2.682922698493817E-3</v>
      </c>
      <c r="F2040" s="89">
        <f>LN('Historical Rates'!F2021/'Historical Rates'!F2020)</f>
        <v>-1.0969031370573933E-2</v>
      </c>
      <c r="G2040" s="89">
        <f>LN('Historical Rates'!G2021/'Historical Rates'!G2020)</f>
        <v>-6.3936917754718289E-4</v>
      </c>
      <c r="I2040" s="89">
        <f>LN('Historical Rates'!I2021/'Historical Rates'!I2020)</f>
        <v>6.0060240602119487E-3</v>
      </c>
      <c r="K2040" s="10">
        <f t="shared" si="251"/>
        <v>4.7037863073723862E-4</v>
      </c>
      <c r="L2040" s="7">
        <f t="shared" si="252"/>
        <v>559901.4187437878</v>
      </c>
      <c r="N2040" s="7">
        <f t="shared" si="253"/>
        <v>-218113.8295458763</v>
      </c>
      <c r="O2040" s="7">
        <f t="shared" si="254"/>
        <v>6880.5443078199114</v>
      </c>
      <c r="P2040" s="7">
        <f t="shared" si="255"/>
        <v>-84082.546061750632</v>
      </c>
      <c r="R2040" s="7">
        <f t="shared" si="256"/>
        <v>0</v>
      </c>
      <c r="S2040" s="163">
        <f t="shared" si="257"/>
        <v>264585.5874439808</v>
      </c>
    </row>
    <row r="2041" spans="1:19" ht="15.75" thickBot="1" x14ac:dyDescent="0.3">
      <c r="A2041" s="8">
        <v>251</v>
      </c>
      <c r="B2041" s="173">
        <v>43458</v>
      </c>
      <c r="C2041" s="89">
        <f>LN('Historical Rates'!C2022/'Historical Rates'!C2021)</f>
        <v>8.8825490679346572E-4</v>
      </c>
      <c r="E2041" s="89">
        <f>LN('Historical Rates'!E2022/'Historical Rates'!E2021)</f>
        <v>-2.005119622532095E-3</v>
      </c>
      <c r="F2041" s="89">
        <f>LN('Historical Rates'!F2022/'Historical Rates'!F2021)</f>
        <v>-1.8399269220072938E-3</v>
      </c>
      <c r="G2041" s="89">
        <f>LN('Historical Rates'!G2022/'Historical Rates'!G2021)</f>
        <v>-4.4335311124046022E-3</v>
      </c>
      <c r="I2041" s="89">
        <f>LN('Historical Rates'!I2022/'Historical Rates'!I2021)</f>
        <v>2.9895388483659859E-3</v>
      </c>
      <c r="K2041" s="10">
        <f t="shared" si="251"/>
        <v>-7.68231563824324E-4</v>
      </c>
      <c r="L2041" s="7">
        <f t="shared" si="252"/>
        <v>312777.40215120162</v>
      </c>
      <c r="N2041" s="7">
        <f t="shared" si="253"/>
        <v>-163010.40645471474</v>
      </c>
      <c r="O2041" s="7">
        <f t="shared" si="254"/>
        <v>1154.1309603675152</v>
      </c>
      <c r="P2041" s="7">
        <f t="shared" si="255"/>
        <v>-583047.474082303</v>
      </c>
      <c r="R2041" s="7">
        <f t="shared" si="256"/>
        <v>0</v>
      </c>
      <c r="S2041" s="163">
        <f t="shared" si="257"/>
        <v>-432126.34742544859</v>
      </c>
    </row>
    <row r="2042" spans="1:19" ht="15.75" thickBot="1" x14ac:dyDescent="0.3">
      <c r="A2042" s="8">
        <v>252</v>
      </c>
      <c r="B2042" s="173">
        <v>43459</v>
      </c>
      <c r="C2042" s="89">
        <f>LN('Historical Rates'!C2023/'Historical Rates'!C2022)</f>
        <v>-1.6155962370283607E-3</v>
      </c>
      <c r="E2042" s="89">
        <f>LN('Historical Rates'!E2023/'Historical Rates'!E2022)</f>
        <v>-1.8671934896939896E-3</v>
      </c>
      <c r="F2042" s="89">
        <f>LN('Historical Rates'!F2023/'Historical Rates'!F2022)</f>
        <v>-7.3937490249382648E-3</v>
      </c>
      <c r="G2042" s="89">
        <f>LN('Historical Rates'!G2023/'Historical Rates'!G2022)</f>
        <v>6.7493020077094854E-3</v>
      </c>
      <c r="I2042" s="89">
        <f>LN('Historical Rates'!I2023/'Historical Rates'!I2022)</f>
        <v>2.9806281381377199E-3</v>
      </c>
      <c r="K2042" s="10">
        <f t="shared" si="251"/>
        <v>3.0496050838841444E-4</v>
      </c>
      <c r="L2042" s="7">
        <f t="shared" si="252"/>
        <v>-568892.99465528713</v>
      </c>
      <c r="N2042" s="7">
        <f t="shared" si="253"/>
        <v>-151797.41211661426</v>
      </c>
      <c r="O2042" s="7">
        <f t="shared" si="254"/>
        <v>4637.8769508730256</v>
      </c>
      <c r="P2042" s="7">
        <f t="shared" si="255"/>
        <v>887591.26476036559</v>
      </c>
      <c r="R2042" s="7">
        <f t="shared" si="256"/>
        <v>0</v>
      </c>
      <c r="S2042" s="163">
        <f t="shared" si="257"/>
        <v>171538.73493933724</v>
      </c>
    </row>
    <row r="2043" spans="1:19" ht="15.75" thickBot="1" x14ac:dyDescent="0.3">
      <c r="A2043" s="8">
        <v>253</v>
      </c>
      <c r="B2043" s="173">
        <v>43460</v>
      </c>
      <c r="C2043" s="89">
        <f>LN('Historical Rates'!C2024/'Historical Rates'!C2023)</f>
        <v>6.6609614564464717E-3</v>
      </c>
      <c r="E2043" s="89">
        <f>LN('Historical Rates'!E2024/'Historical Rates'!E2023)</f>
        <v>5.8734202741794099E-3</v>
      </c>
      <c r="F2043" s="89">
        <f>LN('Historical Rates'!F2024/'Historical Rates'!F2023)</f>
        <v>0</v>
      </c>
      <c r="G2043" s="89">
        <f>LN('Historical Rates'!G2024/'Historical Rates'!G2023)</f>
        <v>4.0331194554395202E-3</v>
      </c>
      <c r="I2043" s="89">
        <f>LN('Historical Rates'!I2024/'Historical Rates'!I2023)</f>
        <v>5.9347355198145265E-3</v>
      </c>
      <c r="K2043" s="10">
        <f t="shared" si="251"/>
        <v>5.9616144302829938E-3</v>
      </c>
      <c r="L2043" s="7">
        <f t="shared" si="252"/>
        <v>2345495.8753873082</v>
      </c>
      <c r="N2043" s="7">
        <f t="shared" si="253"/>
        <v>477492.02362515038</v>
      </c>
      <c r="O2043" s="7">
        <f t="shared" si="254"/>
        <v>0</v>
      </c>
      <c r="P2043" s="7">
        <f t="shared" si="255"/>
        <v>530389.89725073311</v>
      </c>
      <c r="R2043" s="7">
        <f t="shared" si="256"/>
        <v>0</v>
      </c>
      <c r="S2043" s="163">
        <f t="shared" si="257"/>
        <v>3353377.7962631918</v>
      </c>
    </row>
    <row r="2044" spans="1:19" ht="15.75" thickBot="1" x14ac:dyDescent="0.3">
      <c r="A2044" s="8">
        <v>254</v>
      </c>
      <c r="B2044" s="173">
        <v>43461</v>
      </c>
      <c r="C2044" s="89">
        <f>LN('Historical Rates'!C2025/'Historical Rates'!C2024)</f>
        <v>4.247311750220549E-3</v>
      </c>
      <c r="E2044" s="89">
        <f>LN('Historical Rates'!E2025/'Historical Rates'!E2024)</f>
        <v>5.4649430613025714E-3</v>
      </c>
      <c r="F2044" s="89">
        <f>LN('Historical Rates'!F2025/'Historical Rates'!F2024)</f>
        <v>3.7037079374844318E-3</v>
      </c>
      <c r="G2044" s="89">
        <f>LN('Historical Rates'!G2025/'Historical Rates'!G2024)</f>
        <v>2.2218704585768205E-3</v>
      </c>
      <c r="I2044" s="89">
        <f>LN('Historical Rates'!I2025/'Historical Rates'!I2024)</f>
        <v>0</v>
      </c>
      <c r="K2044" s="10">
        <f>SUMPRODUCT(C2044:I2044,$L$6:$R$6)</f>
        <v>3.9640244417427275E-3</v>
      </c>
      <c r="L2044" s="7">
        <f t="shared" ref="L2044:L2107" si="258">C2044*L$5</f>
        <v>1495587.725100118</v>
      </c>
      <c r="N2044" s="7">
        <f t="shared" ref="N2044:N2107" si="259">E2044*N$5</f>
        <v>444284.01161913516</v>
      </c>
      <c r="O2044" s="7">
        <f t="shared" ref="O2044:O2107" si="260">F2044*O$5</f>
        <v>-2323.2248779458596</v>
      </c>
      <c r="P2044" s="7">
        <f t="shared" ref="P2044:P2107" si="261">G2044*P$5</f>
        <v>292195.07561066613</v>
      </c>
      <c r="R2044" s="7"/>
      <c r="S2044" s="163">
        <f>SUM(L2044:R2044)</f>
        <v>2229743.5874519735</v>
      </c>
    </row>
    <row r="2045" spans="1:19" ht="15.75" thickBot="1" x14ac:dyDescent="0.3">
      <c r="A2045" s="8">
        <v>255</v>
      </c>
      <c r="B2045" s="173">
        <v>43462</v>
      </c>
      <c r="C2045" s="89"/>
      <c r="E2045" s="89"/>
      <c r="F2045" s="89"/>
      <c r="G2045" s="89"/>
      <c r="I2045" s="89"/>
      <c r="K2045" s="10"/>
      <c r="L2045" s="7"/>
      <c r="M2045" s="176"/>
      <c r="N2045" s="7"/>
      <c r="O2045" s="7"/>
      <c r="P2045" s="7"/>
      <c r="Q2045" s="176"/>
      <c r="R2045" s="7"/>
      <c r="S2045" s="163"/>
    </row>
    <row r="2046" spans="1:19" ht="15.75" thickBot="1" x14ac:dyDescent="0.3">
      <c r="C2046" s="89"/>
      <c r="E2046" s="89"/>
      <c r="F2046" s="89"/>
      <c r="G2046" s="89"/>
      <c r="I2046" s="89"/>
      <c r="K2046" s="10"/>
      <c r="L2046" s="7"/>
      <c r="N2046" s="7"/>
      <c r="O2046" s="7"/>
      <c r="P2046" s="7"/>
      <c r="R2046" s="7"/>
      <c r="S2046" s="163"/>
    </row>
    <row r="2047" spans="1:19" s="188" customFormat="1" ht="15.75" thickBot="1" x14ac:dyDescent="0.3">
      <c r="A2047" s="190">
        <v>1</v>
      </c>
      <c r="B2047" s="187">
        <v>43171</v>
      </c>
      <c r="C2047" s="191"/>
      <c r="E2047" s="191"/>
      <c r="F2047" s="191"/>
      <c r="G2047" s="191"/>
      <c r="I2047" s="191"/>
      <c r="K2047" s="192"/>
      <c r="L2047" s="193"/>
      <c r="N2047" s="193"/>
      <c r="O2047" s="193"/>
      <c r="P2047" s="193"/>
      <c r="R2047" s="193"/>
      <c r="S2047" s="194"/>
    </row>
    <row r="2048" spans="1:19" ht="15.75" thickBot="1" x14ac:dyDescent="0.3">
      <c r="A2048" s="8">
        <v>2</v>
      </c>
      <c r="B2048" s="133">
        <v>43172</v>
      </c>
      <c r="C2048" s="89">
        <f>LN('Historical Rates'!C2029/'Historical Rates'!C2028)</f>
        <v>3.2702668715450414E-3</v>
      </c>
      <c r="E2048" s="89">
        <f>LN('Historical Rates'!E2029/'Historical Rates'!E2028)</f>
        <v>4.4997295196620071E-3</v>
      </c>
      <c r="F2048" s="89">
        <f>LN('Historical Rates'!F2029/'Historical Rates'!F2028)</f>
        <v>1.7714796483822427E-3</v>
      </c>
      <c r="G2048" s="89">
        <f>LN('Historical Rates'!G2029/'Historical Rates'!G2028)</f>
        <v>5.1708715093802685E-3</v>
      </c>
      <c r="I2048" s="89">
        <f>LN('Historical Rates'!I2029/'Historical Rates'!I2028)</f>
        <v>-3.3277900926745796E-3</v>
      </c>
      <c r="K2048" s="10">
        <f t="shared" ref="K2048:K2108" si="262">SUMPRODUCT(C2048:I2048,$L$6:$R$6)</f>
        <v>3.9045027234855759E-3</v>
      </c>
      <c r="L2048" s="7">
        <f t="shared" si="258"/>
        <v>1151545.0898160127</v>
      </c>
      <c r="N2048" s="7">
        <f t="shared" si="259"/>
        <v>365814.95173345512</v>
      </c>
      <c r="O2048" s="7">
        <f t="shared" si="260"/>
        <v>-1111.1960390407294</v>
      </c>
      <c r="P2048" s="7">
        <f t="shared" si="261"/>
        <v>680014.07814935746</v>
      </c>
      <c r="R2048" s="7">
        <f t="shared" ref="R2048:R2108" si="263">I2048*R$5</f>
        <v>0</v>
      </c>
      <c r="S2048" s="163">
        <f>SUM(L2048:R2048)</f>
        <v>2196262.9236597843</v>
      </c>
    </row>
    <row r="2049" spans="1:19" ht="15.75" thickBot="1" x14ac:dyDescent="0.3">
      <c r="A2049" s="8">
        <v>3</v>
      </c>
      <c r="B2049" s="133">
        <v>43173</v>
      </c>
      <c r="C2049" s="89">
        <f>LN('Historical Rates'!C2030/'Historical Rates'!C2029)</f>
        <v>1.1808945093370262E-3</v>
      </c>
      <c r="E2049" s="89">
        <f>LN('Historical Rates'!E2030/'Historical Rates'!E2029)</f>
        <v>4.5046821610181609E-3</v>
      </c>
      <c r="F2049" s="89">
        <f>LN('Historical Rates'!F2030/'Historical Rates'!F2029)</f>
        <v>1.7683470567419492E-3</v>
      </c>
      <c r="G2049" s="89">
        <f>LN('Historical Rates'!G2030/'Historical Rates'!G2029)</f>
        <v>3.9414134205310218E-3</v>
      </c>
      <c r="I2049" s="89">
        <f>LN('Historical Rates'!I2030/'Historical Rates'!I2029)</f>
        <v>6.6445427186685108E-3</v>
      </c>
      <c r="K2049" s="10">
        <f t="shared" si="262"/>
        <v>2.3098190271093671E-3</v>
      </c>
      <c r="L2049" s="7">
        <f t="shared" si="258"/>
        <v>415823.33406792511</v>
      </c>
      <c r="N2049" s="7">
        <f t="shared" si="259"/>
        <v>366217.5871031452</v>
      </c>
      <c r="O2049" s="7">
        <f t="shared" si="260"/>
        <v>-1109.2310582825226</v>
      </c>
      <c r="P2049" s="7">
        <f t="shared" si="261"/>
        <v>518329.76489665936</v>
      </c>
      <c r="R2049" s="7">
        <f t="shared" si="263"/>
        <v>0</v>
      </c>
      <c r="S2049" s="163">
        <f t="shared" ref="S2049:S2108" si="264">SUM(L2049:R2049)</f>
        <v>1299261.4550094472</v>
      </c>
    </row>
    <row r="2050" spans="1:19" ht="15.75" thickBot="1" x14ac:dyDescent="0.3">
      <c r="A2050" s="8">
        <v>4</v>
      </c>
      <c r="B2050" s="133">
        <v>43174</v>
      </c>
      <c r="C2050" s="89">
        <f>LN('Historical Rates'!C2031/'Historical Rates'!C2030)</f>
        <v>-6.2134959125962025E-4</v>
      </c>
      <c r="E2050" s="89">
        <f>LN('Historical Rates'!E2031/'Historical Rates'!E2030)</f>
        <v>-1.6082830023385337E-3</v>
      </c>
      <c r="F2050" s="89">
        <f>LN('Historical Rates'!F2031/'Historical Rates'!F2030)</f>
        <v>-1.7683470567420034E-3</v>
      </c>
      <c r="G2050" s="89">
        <f>LN('Historical Rates'!G2031/'Historical Rates'!G2030)</f>
        <v>-9.3982209038078433E-4</v>
      </c>
      <c r="I2050" s="89">
        <f>LN('Historical Rates'!I2031/'Historical Rates'!I2030)</f>
        <v>6.6006840313520927E-3</v>
      </c>
      <c r="K2050" s="10">
        <f t="shared" si="262"/>
        <v>-8.3916736137606713E-4</v>
      </c>
      <c r="L2050" s="7">
        <f t="shared" si="258"/>
        <v>-218793.17467939784</v>
      </c>
      <c r="N2050" s="7">
        <f t="shared" si="259"/>
        <v>-130748.74085285001</v>
      </c>
      <c r="O2050" s="7">
        <f t="shared" si="260"/>
        <v>1109.2310582825564</v>
      </c>
      <c r="P2050" s="7">
        <f t="shared" si="261"/>
        <v>-123594.68829487251</v>
      </c>
      <c r="R2050" s="7">
        <f t="shared" si="263"/>
        <v>0</v>
      </c>
      <c r="S2050" s="163">
        <f t="shared" si="264"/>
        <v>-472027.37276883784</v>
      </c>
    </row>
    <row r="2051" spans="1:19" ht="15.75" thickBot="1" x14ac:dyDescent="0.3">
      <c r="A2051" s="8">
        <v>5</v>
      </c>
      <c r="B2051" s="133">
        <v>43175</v>
      </c>
      <c r="C2051" s="89">
        <f>LN('Historical Rates'!C2032/'Historical Rates'!C2031)</f>
        <v>2.9169919830130428E-3</v>
      </c>
      <c r="E2051" s="89">
        <f>LN('Historical Rates'!E2032/'Historical Rates'!E2031)</f>
        <v>-1.5090922838566088E-4</v>
      </c>
      <c r="F2051" s="89">
        <f>LN('Historical Rates'!F2032/'Historical Rates'!F2031)</f>
        <v>-7.104825623744683E-3</v>
      </c>
      <c r="G2051" s="89">
        <f>LN('Historical Rates'!G2032/'Historical Rates'!G2031)</f>
        <v>-1.2054393227402145E-3</v>
      </c>
      <c r="I2051" s="89">
        <f>LN('Historical Rates'!I2032/'Historical Rates'!I2031)</f>
        <v>3.2840752011897975E-3</v>
      </c>
      <c r="K2051" s="10">
        <f t="shared" si="262"/>
        <v>1.5303435021575026E-3</v>
      </c>
      <c r="L2051" s="7">
        <f t="shared" si="258"/>
        <v>1027147.9139206634</v>
      </c>
      <c r="N2051" s="7">
        <f t="shared" si="259"/>
        <v>-12268.482329173454</v>
      </c>
      <c r="O2051" s="7">
        <f t="shared" si="260"/>
        <v>4456.6439690063271</v>
      </c>
      <c r="P2051" s="7">
        <f t="shared" si="261"/>
        <v>-158525.63892395311</v>
      </c>
      <c r="R2051" s="7">
        <f t="shared" si="263"/>
        <v>0</v>
      </c>
      <c r="S2051" s="163">
        <f t="shared" si="264"/>
        <v>860810.43663654313</v>
      </c>
    </row>
    <row r="2052" spans="1:19" ht="15.75" thickBot="1" x14ac:dyDescent="0.3">
      <c r="A2052" s="8">
        <v>6</v>
      </c>
      <c r="B2052" s="133">
        <v>43178</v>
      </c>
      <c r="C2052" s="89">
        <f>LN('Historical Rates'!C2033/'Historical Rates'!C2032)</f>
        <v>-6.5908340304490966E-3</v>
      </c>
      <c r="E2052" s="89">
        <f>LN('Historical Rates'!E2033/'Historical Rates'!E2032)</f>
        <v>-9.3503498957545582E-3</v>
      </c>
      <c r="F2052" s="89">
        <f>LN('Historical Rates'!F2033/'Historical Rates'!F2032)</f>
        <v>-8.952611272114051E-3</v>
      </c>
      <c r="G2052" s="89">
        <f>LN('Historical Rates'!G2033/'Historical Rates'!G2032)</f>
        <v>-1.0676942147081713E-2</v>
      </c>
      <c r="I2052" s="89">
        <f>LN('Historical Rates'!I2033/'Historical Rates'!I2032)</f>
        <v>-9.8847592325419734E-3</v>
      </c>
      <c r="K2052" s="10">
        <f t="shared" si="262"/>
        <v>-7.9635431811089542E-3</v>
      </c>
      <c r="L2052" s="7">
        <f t="shared" si="258"/>
        <v>-2320802.2047357261</v>
      </c>
      <c r="N2052" s="7">
        <f t="shared" si="259"/>
        <v>-760156.31180944806</v>
      </c>
      <c r="O2052" s="7">
        <f t="shared" si="260"/>
        <v>5615.7044726589811</v>
      </c>
      <c r="P2052" s="7">
        <f t="shared" si="261"/>
        <v>-1404109.7247206522</v>
      </c>
      <c r="R2052" s="7">
        <f t="shared" si="263"/>
        <v>0</v>
      </c>
      <c r="S2052" s="163">
        <f t="shared" si="264"/>
        <v>-4479452.5367931668</v>
      </c>
    </row>
    <row r="2053" spans="1:19" ht="15.75" thickBot="1" x14ac:dyDescent="0.3">
      <c r="A2053" s="8">
        <v>7</v>
      </c>
      <c r="B2053" s="133">
        <v>43179</v>
      </c>
      <c r="C2053" s="89">
        <f>LN('Historical Rates'!C2034/'Historical Rates'!C2033)</f>
        <v>-8.1130843530286424E-4</v>
      </c>
      <c r="E2053" s="89">
        <f>LN('Historical Rates'!E2034/'Historical Rates'!E2033)</f>
        <v>1.5475755628869034E-3</v>
      </c>
      <c r="F2053" s="89">
        <f>LN('Historical Rates'!F2034/'Historical Rates'!F2033)</f>
        <v>-3.6036075032985443E-3</v>
      </c>
      <c r="G2053" s="89">
        <f>LN('Historical Rates'!G2034/'Historical Rates'!G2033)</f>
        <v>1.2777655701790933E-3</v>
      </c>
      <c r="I2053" s="89">
        <f>LN('Historical Rates'!I2034/'Historical Rates'!I2033)</f>
        <v>-3.3167526259940379E-3</v>
      </c>
      <c r="K2053" s="10">
        <f t="shared" si="262"/>
        <v>1.8539597762314128E-5</v>
      </c>
      <c r="L2053" s="7">
        <f t="shared" si="258"/>
        <v>-285682.57016832824</v>
      </c>
      <c r="N2053" s="7">
        <f t="shared" si="259"/>
        <v>125813.40219842174</v>
      </c>
      <c r="O2053" s="7">
        <f t="shared" si="260"/>
        <v>2260.4348785940779</v>
      </c>
      <c r="P2053" s="7">
        <f t="shared" si="261"/>
        <v>168037.16254021987</v>
      </c>
      <c r="R2053" s="7">
        <f t="shared" si="263"/>
        <v>0</v>
      </c>
      <c r="S2053" s="163">
        <f t="shared" si="264"/>
        <v>10428.429448907438</v>
      </c>
    </row>
    <row r="2054" spans="1:19" ht="15.75" thickBot="1" x14ac:dyDescent="0.3">
      <c r="A2054" s="8">
        <v>8</v>
      </c>
      <c r="B2054" s="133">
        <v>43185</v>
      </c>
      <c r="C2054" s="89">
        <f>LN('Historical Rates'!C2035/'Historical Rates'!C2034)</f>
        <v>-3.3771139038169173E-3</v>
      </c>
      <c r="E2054" s="89">
        <f>LN('Historical Rates'!E2035/'Historical Rates'!E2034)</f>
        <v>3.896371693956097E-3</v>
      </c>
      <c r="F2054" s="89">
        <f>LN('Historical Rates'!F2035/'Historical Rates'!F2034)</f>
        <v>1.2556218775412464E-2</v>
      </c>
      <c r="G2054" s="89">
        <f>LN('Historical Rates'!G2035/'Historical Rates'!G2034)</f>
        <v>2.6395021033467064E-3</v>
      </c>
      <c r="I2054" s="89">
        <f>LN('Historical Rates'!I2035/'Historical Rates'!I2034)</f>
        <v>9.9174366573461445E-3</v>
      </c>
      <c r="K2054" s="10">
        <f t="shared" si="262"/>
        <v>-9.4785546339640962E-4</v>
      </c>
      <c r="L2054" s="7">
        <f t="shared" si="258"/>
        <v>-1189168.6784119983</v>
      </c>
      <c r="N2054" s="7">
        <f t="shared" si="259"/>
        <v>316763.71144797484</v>
      </c>
      <c r="O2054" s="7">
        <f t="shared" si="260"/>
        <v>-7876.1393512529767</v>
      </c>
      <c r="P2054" s="7">
        <f t="shared" si="261"/>
        <v>347117.22894768277</v>
      </c>
      <c r="R2054" s="7">
        <f t="shared" si="263"/>
        <v>0</v>
      </c>
      <c r="S2054" s="163">
        <f t="shared" si="264"/>
        <v>-533163.87736759358</v>
      </c>
    </row>
    <row r="2055" spans="1:19" ht="15.75" thickBot="1" x14ac:dyDescent="0.3">
      <c r="A2055" s="8">
        <v>9</v>
      </c>
      <c r="B2055" s="133">
        <v>43186</v>
      </c>
      <c r="C2055" s="89">
        <f>LN('Historical Rates'!C2036/'Historical Rates'!C2035)</f>
        <v>-1.128243820321015E-3</v>
      </c>
      <c r="E2055" s="89">
        <f>LN('Historical Rates'!E2036/'Historical Rates'!E2035)</f>
        <v>-4.0411184345056728E-4</v>
      </c>
      <c r="F2055" s="89">
        <f>LN('Historical Rates'!F2036/'Historical Rates'!F2035)</f>
        <v>-5.3619431413853991E-3</v>
      </c>
      <c r="G2055" s="89">
        <f>LN('Historical Rates'!G2036/'Historical Rates'!G2035)</f>
        <v>-2.4019583050922224E-3</v>
      </c>
      <c r="I2055" s="89">
        <f>LN('Historical Rates'!I2036/'Historical Rates'!I2035)</f>
        <v>-6.6006840313520242E-3</v>
      </c>
      <c r="K2055" s="10">
        <f t="shared" si="262"/>
        <v>-1.3202814177049383E-3</v>
      </c>
      <c r="L2055" s="7">
        <f t="shared" si="258"/>
        <v>-397283.67207906331</v>
      </c>
      <c r="N2055" s="7">
        <f t="shared" si="259"/>
        <v>-32853.120139961429</v>
      </c>
      <c r="O2055" s="7">
        <f t="shared" si="260"/>
        <v>3363.3860742968195</v>
      </c>
      <c r="P2055" s="7">
        <f t="shared" si="261"/>
        <v>-315878.17636300932</v>
      </c>
      <c r="R2055" s="7">
        <f t="shared" si="263"/>
        <v>0</v>
      </c>
      <c r="S2055" s="163">
        <f t="shared" si="264"/>
        <v>-742651.58250773721</v>
      </c>
    </row>
    <row r="2056" spans="1:19" ht="15.75" thickBot="1" x14ac:dyDescent="0.3">
      <c r="A2056" s="8">
        <v>10</v>
      </c>
      <c r="B2056" s="133">
        <v>43187</v>
      </c>
      <c r="C2056" s="89">
        <f>LN('Historical Rates'!C2037/'Historical Rates'!C2036)</f>
        <v>1.3474768188971589E-3</v>
      </c>
      <c r="E2056" s="89">
        <f>LN('Historical Rates'!E2037/'Historical Rates'!E2036)</f>
        <v>-3.5373187493014453E-4</v>
      </c>
      <c r="F2056" s="89">
        <f>LN('Historical Rates'!F2037/'Historical Rates'!F2036)</f>
        <v>-5.3908486348764233E-3</v>
      </c>
      <c r="G2056" s="89">
        <f>LN('Historical Rates'!G2037/'Historical Rates'!G2036)</f>
        <v>-2.4375030647039962E-3</v>
      </c>
      <c r="I2056" s="89">
        <f>LN('Historical Rates'!I2037/'Historical Rates'!I2036)</f>
        <v>0</v>
      </c>
      <c r="K2056" s="10">
        <f t="shared" si="262"/>
        <v>2.2854033339086001E-4</v>
      </c>
      <c r="L2056" s="7">
        <f t="shared" si="258"/>
        <v>474481.25042737892</v>
      </c>
      <c r="N2056" s="7">
        <f t="shared" si="259"/>
        <v>-28757.374901919702</v>
      </c>
      <c r="O2056" s="7">
        <f t="shared" si="260"/>
        <v>3381.517623198934</v>
      </c>
      <c r="P2056" s="7">
        <f t="shared" si="261"/>
        <v>-320552.61797243502</v>
      </c>
      <c r="R2056" s="7">
        <f t="shared" si="263"/>
        <v>0</v>
      </c>
      <c r="S2056" s="163">
        <f t="shared" si="264"/>
        <v>128552.77517622313</v>
      </c>
    </row>
    <row r="2057" spans="1:19" ht="15.75" thickBot="1" x14ac:dyDescent="0.3">
      <c r="A2057" s="8">
        <v>11</v>
      </c>
      <c r="B2057" s="133">
        <v>43188</v>
      </c>
      <c r="C2057" s="89">
        <f>LN('Historical Rates'!C2038/'Historical Rates'!C2037)</f>
        <v>-3.1993001380689881E-3</v>
      </c>
      <c r="E2057" s="89">
        <f>LN('Historical Rates'!E2038/'Historical Rates'!E2037)</f>
        <v>-8.6037864347207876E-3</v>
      </c>
      <c r="F2057" s="89">
        <f>LN('Historical Rates'!F2038/'Historical Rates'!F2037)</f>
        <v>0</v>
      </c>
      <c r="G2057" s="89">
        <f>LN('Historical Rates'!G2038/'Historical Rates'!G2037)</f>
        <v>-6.1498238423932407E-3</v>
      </c>
      <c r="I2057" s="89">
        <f>LN('Historical Rates'!I2038/'Historical Rates'!I2037)</f>
        <v>-6.6445427186686131E-3</v>
      </c>
      <c r="K2057" s="10">
        <f t="shared" si="262"/>
        <v>-4.6840840880473964E-3</v>
      </c>
      <c r="L2057" s="7">
        <f t="shared" si="258"/>
        <v>-1126555.8774108423</v>
      </c>
      <c r="N2057" s="7">
        <f t="shared" si="259"/>
        <v>-699462.86895456642</v>
      </c>
      <c r="O2057" s="7">
        <f t="shared" si="260"/>
        <v>0</v>
      </c>
      <c r="P2057" s="7">
        <f t="shared" si="261"/>
        <v>-808754.72990957962</v>
      </c>
      <c r="R2057" s="7">
        <f t="shared" si="263"/>
        <v>0</v>
      </c>
      <c r="S2057" s="163">
        <f t="shared" si="264"/>
        <v>-2634773.4762749886</v>
      </c>
    </row>
    <row r="2058" spans="1:19" ht="15.75" thickBot="1" x14ac:dyDescent="0.3">
      <c r="A2058" s="8">
        <v>12</v>
      </c>
      <c r="B2058" s="133">
        <v>43192</v>
      </c>
      <c r="C2058" s="89">
        <f>LN('Historical Rates'!C2039/'Historical Rates'!C2038)</f>
        <v>2.9174203109681245E-3</v>
      </c>
      <c r="E2058" s="89">
        <f>LN('Historical Rates'!E2039/'Historical Rates'!E2038)</f>
        <v>3.2319250434907501E-3</v>
      </c>
      <c r="F2058" s="89">
        <f>LN('Historical Rates'!F2039/'Historical Rates'!F2038)</f>
        <v>1.8001805041478473E-3</v>
      </c>
      <c r="G2058" s="89">
        <f>LN('Historical Rates'!G2039/'Historical Rates'!G2038)</f>
        <v>3.0199308334654252E-3</v>
      </c>
      <c r="I2058" s="89">
        <f>LN('Historical Rates'!I2039/'Historical Rates'!I2038)</f>
        <v>0</v>
      </c>
      <c r="K2058" s="10">
        <f t="shared" si="262"/>
        <v>2.9974716286985722E-3</v>
      </c>
      <c r="L2058" s="7">
        <f t="shared" si="258"/>
        <v>1027298.739211956</v>
      </c>
      <c r="N2058" s="7">
        <f t="shared" si="259"/>
        <v>262746.12698932178</v>
      </c>
      <c r="O2058" s="7">
        <f t="shared" si="260"/>
        <v>-1129.1992248368201</v>
      </c>
      <c r="P2058" s="7">
        <f t="shared" si="261"/>
        <v>397146.87902580207</v>
      </c>
      <c r="R2058" s="7">
        <f t="shared" si="263"/>
        <v>0</v>
      </c>
      <c r="S2058" s="163">
        <f t="shared" si="264"/>
        <v>1686062.5460022429</v>
      </c>
    </row>
    <row r="2059" spans="1:19" ht="15.75" thickBot="1" x14ac:dyDescent="0.3">
      <c r="A2059" s="8">
        <v>13</v>
      </c>
      <c r="B2059" s="133">
        <v>43193</v>
      </c>
      <c r="C2059" s="89">
        <f>LN('Historical Rates'!C2040/'Historical Rates'!C2039)</f>
        <v>3.5334068437553692E-3</v>
      </c>
      <c r="E2059" s="89">
        <f>LN('Historical Rates'!E2040/'Historical Rates'!E2039)</f>
        <v>1.6754674918652405E-3</v>
      </c>
      <c r="F2059" s="89">
        <f>LN('Historical Rates'!F2040/'Historical Rates'!F2039)</f>
        <v>0</v>
      </c>
      <c r="G2059" s="89">
        <f>LN('Historical Rates'!G2040/'Historical Rates'!G2039)</f>
        <v>1.2233147383461987E-3</v>
      </c>
      <c r="I2059" s="89">
        <f>LN('Historical Rates'!I2040/'Historical Rates'!I2039)</f>
        <v>6.6445427186685108E-3</v>
      </c>
      <c r="K2059" s="10">
        <f t="shared" si="262"/>
        <v>2.7400967713434058E-3</v>
      </c>
      <c r="L2059" s="7">
        <f t="shared" si="258"/>
        <v>1244203.4430439142</v>
      </c>
      <c r="N2059" s="7">
        <f t="shared" si="259"/>
        <v>136210.64488198265</v>
      </c>
      <c r="O2059" s="7">
        <f t="shared" si="260"/>
        <v>0</v>
      </c>
      <c r="P2059" s="7">
        <f t="shared" si="261"/>
        <v>160876.40982258966</v>
      </c>
      <c r="R2059" s="7">
        <f t="shared" si="263"/>
        <v>0</v>
      </c>
      <c r="S2059" s="163">
        <f t="shared" si="264"/>
        <v>1541290.4977484865</v>
      </c>
    </row>
    <row r="2060" spans="1:19" ht="15.75" thickBot="1" x14ac:dyDescent="0.3">
      <c r="A2060" s="8">
        <v>14</v>
      </c>
      <c r="B2060" s="133">
        <v>43194</v>
      </c>
      <c r="C2060" s="89">
        <f>LN('Historical Rates'!C2041/'Historical Rates'!C2040)</f>
        <v>-1.5306523878743392E-3</v>
      </c>
      <c r="E2060" s="89">
        <f>LN('Historical Rates'!E2041/'Historical Rates'!E2040)</f>
        <v>-4.0665960222642161E-3</v>
      </c>
      <c r="F2060" s="89">
        <f>LN('Historical Rates'!F2041/'Historical Rates'!F2040)</f>
        <v>-5.4102927282474317E-3</v>
      </c>
      <c r="G2060" s="89">
        <f>LN('Historical Rates'!G2041/'Historical Rates'!G2040)</f>
        <v>-5.0820712650950081E-3</v>
      </c>
      <c r="I2060" s="89">
        <f>LN('Historical Rates'!I2041/'Historical Rates'!I2040)</f>
        <v>-3.3167526259940379E-3</v>
      </c>
      <c r="K2060" s="10">
        <f t="shared" si="262"/>
        <v>-2.728072495169799E-3</v>
      </c>
      <c r="L2060" s="7">
        <f t="shared" si="258"/>
        <v>-538982.0802725805</v>
      </c>
      <c r="N2060" s="7">
        <f t="shared" si="259"/>
        <v>-330602.45534842415</v>
      </c>
      <c r="O2060" s="7">
        <f t="shared" si="260"/>
        <v>3393.7143196477664</v>
      </c>
      <c r="P2060" s="7">
        <f t="shared" si="261"/>
        <v>-668336.0822549446</v>
      </c>
      <c r="R2060" s="7">
        <f t="shared" si="263"/>
        <v>0</v>
      </c>
      <c r="S2060" s="163">
        <f t="shared" si="264"/>
        <v>-1534526.9035563015</v>
      </c>
    </row>
    <row r="2061" spans="1:19" ht="15.75" thickBot="1" x14ac:dyDescent="0.3">
      <c r="A2061" s="8">
        <v>15</v>
      </c>
      <c r="B2061" s="133">
        <v>43195</v>
      </c>
      <c r="C2061" s="89">
        <f>LN('Historical Rates'!C2042/'Historical Rates'!C2041)</f>
        <v>-6.254300035003741E-4</v>
      </c>
      <c r="E2061" s="89">
        <f>LN('Historical Rates'!E2042/'Historical Rates'!E2041)</f>
        <v>-6.1141825459604343E-4</v>
      </c>
      <c r="F2061" s="89">
        <f>LN('Historical Rates'!F2042/'Historical Rates'!F2041)</f>
        <v>5.4102927282474794E-3</v>
      </c>
      <c r="G2061" s="89">
        <f>LN('Historical Rates'!G2042/'Historical Rates'!G2041)</f>
        <v>-1.9800204470838681E-3</v>
      </c>
      <c r="I2061" s="89">
        <f>LN('Historical Rates'!I2042/'Historical Rates'!I2041)</f>
        <v>-6.6666913581891222E-3</v>
      </c>
      <c r="K2061" s="10">
        <f t="shared" si="262"/>
        <v>-9.4884405625722166E-4</v>
      </c>
      <c r="L2061" s="7">
        <f t="shared" si="258"/>
        <v>-220229.99279389175</v>
      </c>
      <c r="N2061" s="7">
        <f t="shared" si="259"/>
        <v>-49706.529762883496</v>
      </c>
      <c r="O2061" s="7">
        <f t="shared" si="260"/>
        <v>-3393.7143196477964</v>
      </c>
      <c r="P2061" s="7">
        <f t="shared" si="261"/>
        <v>-260389.71894739402</v>
      </c>
      <c r="R2061" s="7">
        <f t="shared" si="263"/>
        <v>0</v>
      </c>
      <c r="S2061" s="163">
        <f t="shared" si="264"/>
        <v>-533719.95582381706</v>
      </c>
    </row>
    <row r="2062" spans="1:19" ht="15.75" thickBot="1" x14ac:dyDescent="0.3">
      <c r="A2062" s="8">
        <v>16</v>
      </c>
      <c r="B2062" s="133">
        <v>43196</v>
      </c>
      <c r="C2062" s="89">
        <f>LN('Historical Rates'!C2043/'Historical Rates'!C2042)</f>
        <v>-6.2564519681286196E-5</v>
      </c>
      <c r="E2062" s="89">
        <f>LN('Historical Rates'!E2043/'Historical Rates'!E2042)</f>
        <v>-2.8326823499207152E-3</v>
      </c>
      <c r="F2062" s="89">
        <f>LN('Historical Rates'!F2043/'Historical Rates'!F2042)</f>
        <v>-7.2202479734870201E-3</v>
      </c>
      <c r="G2062" s="89">
        <f>LN('Historical Rates'!G2043/'Historical Rates'!G2042)</f>
        <v>-2.6762506388571909E-3</v>
      </c>
      <c r="I2062" s="89">
        <f>LN('Historical Rates'!I2043/'Historical Rates'!I2042)</f>
        <v>-3.3500868852820854E-3</v>
      </c>
      <c r="K2062" s="10">
        <f t="shared" si="262"/>
        <v>-1.0662147318348839E-3</v>
      </c>
      <c r="L2062" s="7">
        <f t="shared" si="258"/>
        <v>-22030.576789485152</v>
      </c>
      <c r="N2062" s="7">
        <f t="shared" si="259"/>
        <v>-230288.85460437468</v>
      </c>
      <c r="O2062" s="7">
        <f t="shared" si="260"/>
        <v>4529.0449463292034</v>
      </c>
      <c r="P2062" s="7">
        <f t="shared" si="261"/>
        <v>-351949.97744146542</v>
      </c>
      <c r="R2062" s="7">
        <f t="shared" si="263"/>
        <v>0</v>
      </c>
      <c r="S2062" s="163">
        <f t="shared" si="264"/>
        <v>-599740.36388899607</v>
      </c>
    </row>
    <row r="2063" spans="1:19" ht="15.75" thickBot="1" x14ac:dyDescent="0.3">
      <c r="A2063" s="8">
        <v>17</v>
      </c>
      <c r="B2063" s="133">
        <v>43199</v>
      </c>
      <c r="C2063" s="89">
        <f>LN('Historical Rates'!C2044/'Historical Rates'!C2043)</f>
        <v>1.9689044566628547E-3</v>
      </c>
      <c r="E2063" s="89">
        <f>LN('Historical Rates'!E2044/'Historical Rates'!E2043)</f>
        <v>4.0042391261386956E-3</v>
      </c>
      <c r="F2063" s="89">
        <f>LN('Historical Rates'!F2044/'Historical Rates'!F2043)</f>
        <v>-2.3832475368098148E-2</v>
      </c>
      <c r="G2063" s="89">
        <f>LN('Historical Rates'!G2044/'Historical Rates'!G2043)</f>
        <v>4.2665769908700772E-3</v>
      </c>
      <c r="I2063" s="89">
        <f>LN('Historical Rates'!I2044/'Historical Rates'!I2043)</f>
        <v>3.3500868852820269E-3</v>
      </c>
      <c r="K2063" s="10">
        <f t="shared" si="262"/>
        <v>2.8353605627350204E-3</v>
      </c>
      <c r="L2063" s="7">
        <f t="shared" si="258"/>
        <v>693301.90728923434</v>
      </c>
      <c r="N2063" s="7">
        <f t="shared" si="259"/>
        <v>325533.02065313188</v>
      </c>
      <c r="O2063" s="7">
        <f t="shared" si="260"/>
        <v>14949.396824146925</v>
      </c>
      <c r="P2063" s="7">
        <f t="shared" si="261"/>
        <v>561091.57112811366</v>
      </c>
      <c r="R2063" s="7">
        <f t="shared" si="263"/>
        <v>0</v>
      </c>
      <c r="S2063" s="163">
        <f t="shared" si="264"/>
        <v>1594875.8958946269</v>
      </c>
    </row>
    <row r="2064" spans="1:19" ht="15.75" thickBot="1" x14ac:dyDescent="0.3">
      <c r="A2064" s="8">
        <v>18</v>
      </c>
      <c r="B2064" s="133">
        <v>43200</v>
      </c>
      <c r="C2064" s="89">
        <f>LN('Historical Rates'!C2045/'Historical Rates'!C2044)</f>
        <v>1.5736160915123164E-2</v>
      </c>
      <c r="E2064" s="89">
        <f>LN('Historical Rates'!E2045/'Historical Rates'!E2044)</f>
        <v>2.0133470822935467E-2</v>
      </c>
      <c r="F2064" s="89">
        <f>LN('Historical Rates'!F2045/'Historical Rates'!F2044)</f>
        <v>-3.3965529155630149E-2</v>
      </c>
      <c r="G2064" s="89">
        <f>LN('Historical Rates'!G2045/'Historical Rates'!G2044)</f>
        <v>2.0124150578675105E-2</v>
      </c>
      <c r="I2064" s="89">
        <f>LN('Historical Rates'!I2045/'Historical Rates'!I2044)</f>
        <v>1.6584128015535261E-2</v>
      </c>
      <c r="K2064" s="10">
        <f t="shared" si="262"/>
        <v>1.7503632490051151E-2</v>
      </c>
      <c r="L2064" s="7">
        <f t="shared" si="258"/>
        <v>5541107.0552182468</v>
      </c>
      <c r="N2064" s="7">
        <f t="shared" si="259"/>
        <v>1636792.7505723252</v>
      </c>
      <c r="O2064" s="7">
        <f t="shared" si="260"/>
        <v>21305.557473452125</v>
      </c>
      <c r="P2064" s="7">
        <f t="shared" si="261"/>
        <v>2646498.8889149036</v>
      </c>
      <c r="R2064" s="7">
        <f t="shared" si="263"/>
        <v>0</v>
      </c>
      <c r="S2064" s="163">
        <f t="shared" si="264"/>
        <v>9845704.252178926</v>
      </c>
    </row>
    <row r="2065" spans="1:19" ht="15.75" thickBot="1" x14ac:dyDescent="0.3">
      <c r="A2065" s="8">
        <v>19</v>
      </c>
      <c r="B2065" s="133">
        <v>43201</v>
      </c>
      <c r="C2065" s="89">
        <f>LN('Historical Rates'!C2046/'Historical Rates'!C2045)</f>
        <v>1.67927755677162E-2</v>
      </c>
      <c r="E2065" s="89">
        <f>LN('Historical Rates'!E2046/'Historical Rates'!E2045)</f>
        <v>2.1397921517555072E-2</v>
      </c>
      <c r="F2065" s="89">
        <f>LN('Historical Rates'!F2046/'Historical Rates'!F2045)</f>
        <v>-1.1583141089630647E-2</v>
      </c>
      <c r="G2065" s="89">
        <f>LN('Historical Rates'!G2046/'Historical Rates'!G2045)</f>
        <v>1.5222503207200935E-2</v>
      </c>
      <c r="I2065" s="89">
        <f>LN('Historical Rates'!I2046/'Historical Rates'!I2045)</f>
        <v>1.6313575491523787E-2</v>
      </c>
      <c r="K2065" s="10">
        <f t="shared" si="262"/>
        <v>1.7176889593652152E-2</v>
      </c>
      <c r="L2065" s="7">
        <f t="shared" si="258"/>
        <v>5913168.254751578</v>
      </c>
      <c r="N2065" s="7">
        <f t="shared" si="259"/>
        <v>1739588.9226089835</v>
      </c>
      <c r="O2065" s="7">
        <f t="shared" si="260"/>
        <v>7265.7569112926158</v>
      </c>
      <c r="P2065" s="7">
        <f t="shared" si="261"/>
        <v>2001890.1004970081</v>
      </c>
      <c r="R2065" s="7">
        <f t="shared" si="263"/>
        <v>0</v>
      </c>
      <c r="S2065" s="163">
        <f t="shared" si="264"/>
        <v>9661913.0347688626</v>
      </c>
    </row>
    <row r="2066" spans="1:19" ht="15.75" thickBot="1" x14ac:dyDescent="0.3">
      <c r="A2066" s="8">
        <v>20</v>
      </c>
      <c r="B2066" s="133">
        <v>43202</v>
      </c>
      <c r="C2066" s="89">
        <f>LN('Historical Rates'!C2047/'Historical Rates'!C2046)</f>
        <v>-3.8456344991102979E-3</v>
      </c>
      <c r="E2066" s="89">
        <f>LN('Historical Rates'!E2047/'Historical Rates'!E2046)</f>
        <v>-7.0818875443489637E-3</v>
      </c>
      <c r="F2066" s="89">
        <f>LN('Historical Rates'!F2047/'Historical Rates'!F2046)</f>
        <v>3.2476588677908182E-2</v>
      </c>
      <c r="G2066" s="89">
        <f>LN('Historical Rates'!G2047/'Historical Rates'!G2046)</f>
        <v>-8.8370099225878879E-3</v>
      </c>
      <c r="I2066" s="89">
        <f>LN('Historical Rates'!I2047/'Historical Rates'!I2046)</f>
        <v>-3.2414939241709557E-3</v>
      </c>
      <c r="K2066" s="10">
        <f t="shared" si="262"/>
        <v>-5.5332022783038896E-3</v>
      </c>
      <c r="L2066" s="7">
        <f t="shared" si="258"/>
        <v>-1354146.832238591</v>
      </c>
      <c r="N2066" s="7">
        <f t="shared" si="259"/>
        <v>-575736.90571791702</v>
      </c>
      <c r="O2066" s="7">
        <f t="shared" si="260"/>
        <v>-20371.589779991464</v>
      </c>
      <c r="P2066" s="7">
        <f t="shared" si="261"/>
        <v>-1162142.8119426514</v>
      </c>
      <c r="R2066" s="7">
        <f t="shared" si="263"/>
        <v>0</v>
      </c>
      <c r="S2066" s="163">
        <f t="shared" si="264"/>
        <v>-3112398.1396791507</v>
      </c>
    </row>
    <row r="2067" spans="1:19" ht="15.75" thickBot="1" x14ac:dyDescent="0.3">
      <c r="A2067" s="8">
        <v>21</v>
      </c>
      <c r="B2067" s="133">
        <v>43203</v>
      </c>
      <c r="C2067" s="89">
        <f>LN('Historical Rates'!C2048/'Historical Rates'!C2047)</f>
        <v>-7.0635093499885754E-3</v>
      </c>
      <c r="E2067" s="89">
        <f>LN('Historical Rates'!E2048/'Historical Rates'!E2047)</f>
        <v>-7.2314747170873417E-3</v>
      </c>
      <c r="F2067" s="89">
        <f>LN('Historical Rates'!F2048/'Historical Rates'!F2047)</f>
        <v>0</v>
      </c>
      <c r="G2067" s="89">
        <f>LN('Historical Rates'!G2048/'Historical Rates'!G2047)</f>
        <v>-6.0329357700172996E-3</v>
      </c>
      <c r="I2067" s="89">
        <f>LN('Historical Rates'!I2048/'Historical Rates'!I2047)</f>
        <v>-1.3072081567352775E-2</v>
      </c>
      <c r="K2067" s="10">
        <f t="shared" si="262"/>
        <v>-6.8774385320804895E-3</v>
      </c>
      <c r="L2067" s="7">
        <f t="shared" si="258"/>
        <v>-2487243.3438454964</v>
      </c>
      <c r="N2067" s="7">
        <f t="shared" si="259"/>
        <v>-587897.90875957184</v>
      </c>
      <c r="O2067" s="7">
        <f t="shared" si="260"/>
        <v>0</v>
      </c>
      <c r="P2067" s="7">
        <f t="shared" si="261"/>
        <v>-793382.94303783285</v>
      </c>
      <c r="R2067" s="7">
        <f t="shared" si="263"/>
        <v>0</v>
      </c>
      <c r="S2067" s="163">
        <f t="shared" si="264"/>
        <v>-3868524.1956429016</v>
      </c>
    </row>
    <row r="2068" spans="1:19" ht="15.75" thickBot="1" x14ac:dyDescent="0.3">
      <c r="A2068" s="8">
        <v>22</v>
      </c>
      <c r="B2068" s="133">
        <v>43206</v>
      </c>
      <c r="C2068" s="89">
        <f>LN('Historical Rates'!C2049/'Historical Rates'!C2048)</f>
        <v>8.3066306537480806E-3</v>
      </c>
      <c r="E2068" s="89">
        <f>LN('Historical Rates'!E2049/'Historical Rates'!E2048)</f>
        <v>1.049684386741761E-2</v>
      </c>
      <c r="F2068" s="89">
        <f>LN('Historical Rates'!F2049/'Historical Rates'!F2048)</f>
        <v>3.7523496185503718E-3</v>
      </c>
      <c r="G2068" s="89">
        <f>LN('Historical Rates'!G2049/'Historical Rates'!G2048)</f>
        <v>9.7633046807387349E-3</v>
      </c>
      <c r="I2068" s="89">
        <f>LN('Historical Rates'!I2049/'Historical Rates'!I2048)</f>
        <v>1.3072081567352701E-2</v>
      </c>
      <c r="K2068" s="10">
        <f t="shared" si="262"/>
        <v>8.9955410350381574E-3</v>
      </c>
      <c r="L2068" s="7">
        <f t="shared" si="258"/>
        <v>2924978.3329516361</v>
      </c>
      <c r="N2068" s="7">
        <f t="shared" si="259"/>
        <v>853362.94458014844</v>
      </c>
      <c r="O2068" s="7">
        <f t="shared" si="260"/>
        <v>-2353.7363452280915</v>
      </c>
      <c r="P2068" s="7">
        <f t="shared" si="261"/>
        <v>1283958.5397007028</v>
      </c>
      <c r="R2068" s="7">
        <f t="shared" si="263"/>
        <v>0</v>
      </c>
      <c r="S2068" s="163">
        <f t="shared" si="264"/>
        <v>5059946.080887259</v>
      </c>
    </row>
    <row r="2069" spans="1:19" ht="15.75" thickBot="1" x14ac:dyDescent="0.3">
      <c r="A2069" s="8">
        <v>23</v>
      </c>
      <c r="B2069" s="133">
        <v>43207</v>
      </c>
      <c r="C2069" s="89">
        <f>LN('Historical Rates'!C2050/'Historical Rates'!C2049)</f>
        <v>-5.7738635501096841E-3</v>
      </c>
      <c r="E2069" s="89">
        <f>LN('Historical Rates'!E2050/'Historical Rates'!E2049)</f>
        <v>-4.9636429805218554E-3</v>
      </c>
      <c r="F2069" s="89">
        <f>LN('Historical Rates'!F2050/'Historical Rates'!F2049)</f>
        <v>0</v>
      </c>
      <c r="G2069" s="89">
        <f>LN('Historical Rates'!G2050/'Historical Rates'!G2049)</f>
        <v>-7.8557752326176948E-3</v>
      </c>
      <c r="I2069" s="89">
        <f>LN('Historical Rates'!I2050/'Historical Rates'!I2049)</f>
        <v>-3.2520353863773432E-3</v>
      </c>
      <c r="K2069" s="10">
        <f t="shared" si="262"/>
        <v>-6.168513842413308E-3</v>
      </c>
      <c r="L2069" s="7">
        <f t="shared" si="258"/>
        <v>-2033125.8828595828</v>
      </c>
      <c r="N2069" s="7">
        <f t="shared" si="259"/>
        <v>-403529.76982449734</v>
      </c>
      <c r="O2069" s="7">
        <f t="shared" si="260"/>
        <v>0</v>
      </c>
      <c r="P2069" s="7">
        <f t="shared" si="261"/>
        <v>-1033102.0106120026</v>
      </c>
      <c r="R2069" s="7">
        <f t="shared" si="263"/>
        <v>0</v>
      </c>
      <c r="S2069" s="163">
        <f t="shared" si="264"/>
        <v>-3469757.6632960825</v>
      </c>
    </row>
    <row r="2070" spans="1:19" ht="15.75" thickBot="1" x14ac:dyDescent="0.3">
      <c r="A2070" s="8">
        <v>24</v>
      </c>
      <c r="B2070" s="133">
        <v>43208</v>
      </c>
      <c r="C2070" s="89">
        <f>LN('Historical Rates'!C2051/'Historical Rates'!C2050)</f>
        <v>-7.6220677785735413E-4</v>
      </c>
      <c r="E2070" s="89">
        <f>LN('Historical Rates'!E2051/'Historical Rates'!E2050)</f>
        <v>-1.2571021756812202E-3</v>
      </c>
      <c r="F2070" s="89">
        <f>LN('Historical Rates'!F2051/'Historical Rates'!F2050)</f>
        <v>-3.7523496185503527E-3</v>
      </c>
      <c r="G2070" s="89">
        <f>LN('Historical Rates'!G2051/'Historical Rates'!G2050)</f>
        <v>-6.9727698328814905E-3</v>
      </c>
      <c r="I2070" s="89">
        <f>LN('Historical Rates'!I2051/'Historical Rates'!I2050)</f>
        <v>-3.2626456348162714E-3</v>
      </c>
      <c r="K2070" s="10">
        <f t="shared" si="262"/>
        <v>-2.2848505999738125E-3</v>
      </c>
      <c r="L2070" s="7">
        <f t="shared" si="258"/>
        <v>-268392.61349072796</v>
      </c>
      <c r="N2070" s="7">
        <f t="shared" si="259"/>
        <v>-102198.75877236937</v>
      </c>
      <c r="O2070" s="7">
        <f t="shared" si="260"/>
        <v>2353.7363452280797</v>
      </c>
      <c r="P2070" s="7">
        <f t="shared" si="261"/>
        <v>-916979.20581724867</v>
      </c>
      <c r="R2070" s="7">
        <f t="shared" si="263"/>
        <v>0</v>
      </c>
      <c r="S2070" s="163">
        <f t="shared" si="264"/>
        <v>-1285216.8417351178</v>
      </c>
    </row>
    <row r="2071" spans="1:19" ht="15.75" thickBot="1" x14ac:dyDescent="0.3">
      <c r="A2071" s="8">
        <v>25</v>
      </c>
      <c r="B2071" s="133">
        <v>43209</v>
      </c>
      <c r="C2071" s="89">
        <f>LN('Historical Rates'!C2052/'Historical Rates'!C2051)</f>
        <v>-6.3641863369100536E-3</v>
      </c>
      <c r="E2071" s="89">
        <f>LN('Historical Rates'!E2052/'Historical Rates'!E2051)</f>
        <v>-6.185229645010921E-3</v>
      </c>
      <c r="F2071" s="89">
        <f>LN('Historical Rates'!F2052/'Historical Rates'!F2051)</f>
        <v>1.8779348242001143E-3</v>
      </c>
      <c r="G2071" s="89">
        <f>LN('Historical Rates'!G2052/'Historical Rates'!G2051)</f>
        <v>-6.9919995693524042E-3</v>
      </c>
      <c r="I2071" s="89">
        <f>LN('Historical Rates'!I2052/'Historical Rates'!I2051)</f>
        <v>-9.8522964430117071E-3</v>
      </c>
      <c r="K2071" s="10">
        <f t="shared" si="262"/>
        <v>-6.5147628977381862E-3</v>
      </c>
      <c r="L2071" s="7">
        <f t="shared" si="258"/>
        <v>-2240993.7215553606</v>
      </c>
      <c r="N2071" s="7">
        <f t="shared" si="259"/>
        <v>-502841.22060295806</v>
      </c>
      <c r="O2071" s="7">
        <f t="shared" si="260"/>
        <v>-1177.9721771760057</v>
      </c>
      <c r="P2071" s="7">
        <f t="shared" si="261"/>
        <v>-919508.0815581372</v>
      </c>
      <c r="R2071" s="7">
        <f t="shared" si="263"/>
        <v>0</v>
      </c>
      <c r="S2071" s="163">
        <f t="shared" si="264"/>
        <v>-3664520.9958936316</v>
      </c>
    </row>
    <row r="2072" spans="1:19" ht="15.75" thickBot="1" x14ac:dyDescent="0.3">
      <c r="A2072" s="8">
        <v>26</v>
      </c>
      <c r="B2072" s="133">
        <v>43210</v>
      </c>
      <c r="C2072" s="89">
        <f>LN('Historical Rates'!C2053/'Historical Rates'!C2052)</f>
        <v>1.1657158200859199E-3</v>
      </c>
      <c r="E2072" s="89">
        <f>LN('Historical Rates'!E2053/'Historical Rates'!E2052)</f>
        <v>-4.2029930435377198E-3</v>
      </c>
      <c r="F2072" s="89">
        <f>LN('Historical Rates'!F2053/'Historical Rates'!F2052)</f>
        <v>-3.7594029239058128E-3</v>
      </c>
      <c r="G2072" s="89">
        <f>LN('Historical Rates'!G2053/'Historical Rates'!G2052)</f>
        <v>-4.1710175173383006E-3</v>
      </c>
      <c r="I2072" s="89">
        <f>LN('Historical Rates'!I2053/'Historical Rates'!I2052)</f>
        <v>0</v>
      </c>
      <c r="K2072" s="10">
        <f t="shared" si="262"/>
        <v>-8.4868167893758205E-4</v>
      </c>
      <c r="L2072" s="7">
        <f t="shared" si="258"/>
        <v>410478.5271260083</v>
      </c>
      <c r="N2072" s="7">
        <f t="shared" si="259"/>
        <v>-341691.13735380425</v>
      </c>
      <c r="O2072" s="7">
        <f t="shared" si="260"/>
        <v>2358.1606720783993</v>
      </c>
      <c r="P2072" s="7">
        <f t="shared" si="261"/>
        <v>-548524.6784516531</v>
      </c>
      <c r="R2072" s="7">
        <f t="shared" si="263"/>
        <v>0</v>
      </c>
      <c r="S2072" s="163">
        <f t="shared" si="264"/>
        <v>-477379.12800737063</v>
      </c>
    </row>
    <row r="2073" spans="1:19" ht="15.75" thickBot="1" x14ac:dyDescent="0.3">
      <c r="A2073" s="8">
        <v>27</v>
      </c>
      <c r="B2073" s="133">
        <v>43213</v>
      </c>
      <c r="C2073" s="89">
        <f>LN('Historical Rates'!C2054/'Historical Rates'!C2053)</f>
        <v>1.0724847432875516E-3</v>
      </c>
      <c r="E2073" s="89">
        <f>LN('Historical Rates'!E2054/'Historical Rates'!E2053)</f>
        <v>-4.7965317171881064E-3</v>
      </c>
      <c r="F2073" s="89">
        <f>LN('Historical Rates'!F2054/'Historical Rates'!F2053)</f>
        <v>-9.46080850422896E-3</v>
      </c>
      <c r="G2073" s="89">
        <f>LN('Historical Rates'!G2054/'Historical Rates'!G2053)</f>
        <v>-2.0023018210412421E-3</v>
      </c>
      <c r="I2073" s="89">
        <f>LN('Historical Rates'!I2054/'Historical Rates'!I2053)</f>
        <v>-3.3057881344994329E-3</v>
      </c>
      <c r="K2073" s="10">
        <f t="shared" si="262"/>
        <v>-4.7943557455473284E-4</v>
      </c>
      <c r="L2073" s="7">
        <f t="shared" si="258"/>
        <v>377649.46670908324</v>
      </c>
      <c r="N2073" s="7">
        <f t="shared" si="259"/>
        <v>-389944.10907234979</v>
      </c>
      <c r="O2073" s="7">
        <f t="shared" si="260"/>
        <v>5934.4813504476997</v>
      </c>
      <c r="P2073" s="7">
        <f t="shared" si="261"/>
        <v>-263319.91126488609</v>
      </c>
      <c r="R2073" s="7">
        <f t="shared" si="263"/>
        <v>0</v>
      </c>
      <c r="S2073" s="163">
        <f t="shared" si="264"/>
        <v>-269680.07227770495</v>
      </c>
    </row>
    <row r="2074" spans="1:19" ht="15.75" thickBot="1" x14ac:dyDescent="0.3">
      <c r="A2074" s="8">
        <v>28</v>
      </c>
      <c r="B2074" s="133">
        <v>43214</v>
      </c>
      <c r="C2074" s="89">
        <f>LN('Historical Rates'!C2055/'Historical Rates'!C2054)</f>
        <v>-2.2075064152103467E-3</v>
      </c>
      <c r="E2074" s="89">
        <f>LN('Historical Rates'!E2055/'Historical Rates'!E2054)</f>
        <v>-3.7633643694201992E-3</v>
      </c>
      <c r="F2074" s="89">
        <f>LN('Historical Rates'!F2055/'Historical Rates'!F2054)</f>
        <v>5.6872191205895144E-3</v>
      </c>
      <c r="G2074" s="89">
        <f>LN('Historical Rates'!G2055/'Historical Rates'!G2054)</f>
        <v>-2.6359948165417513E-3</v>
      </c>
      <c r="I2074" s="89">
        <f>LN('Historical Rates'!I2055/'Historical Rates'!I2054)</f>
        <v>-9.9834439841831497E-3</v>
      </c>
      <c r="K2074" s="10">
        <f t="shared" si="262"/>
        <v>-2.5484564810580312E-3</v>
      </c>
      <c r="L2074" s="7">
        <f t="shared" si="258"/>
        <v>-777319.79469058791</v>
      </c>
      <c r="N2074" s="7">
        <f t="shared" si="259"/>
        <v>-305950.60195046215</v>
      </c>
      <c r="O2074" s="7">
        <f t="shared" si="260"/>
        <v>-3567.4219377721847</v>
      </c>
      <c r="P2074" s="7">
        <f t="shared" si="261"/>
        <v>-346655.99056665739</v>
      </c>
      <c r="R2074" s="7">
        <f t="shared" si="263"/>
        <v>0</v>
      </c>
      <c r="S2074" s="163">
        <f t="shared" si="264"/>
        <v>-1433493.8091454795</v>
      </c>
    </row>
    <row r="2075" spans="1:19" ht="15.75" thickBot="1" x14ac:dyDescent="0.3">
      <c r="A2075" s="8">
        <v>29</v>
      </c>
      <c r="B2075" s="133">
        <v>43215</v>
      </c>
      <c r="C2075" s="89">
        <f>LN('Historical Rates'!C2056/'Historical Rates'!C2055)</f>
        <v>1.4722122644348524E-3</v>
      </c>
      <c r="E2075" s="89">
        <f>LN('Historical Rates'!E2056/'Historical Rates'!E2055)</f>
        <v>9.798380282713137E-4</v>
      </c>
      <c r="F2075" s="89">
        <f>LN('Historical Rates'!F2056/'Historical Rates'!F2055)</f>
        <v>0</v>
      </c>
      <c r="G2075" s="89">
        <f>LN('Historical Rates'!G2056/'Historical Rates'!G2055)</f>
        <v>-3.5154701709852088E-3</v>
      </c>
      <c r="I2075" s="89">
        <f>LN('Historical Rates'!I2056/'Historical Rates'!I2055)</f>
        <v>0</v>
      </c>
      <c r="K2075" s="10">
        <f t="shared" si="262"/>
        <v>2.4133059745462158E-4</v>
      </c>
      <c r="L2075" s="7">
        <f t="shared" si="258"/>
        <v>518403.80949580186</v>
      </c>
      <c r="N2075" s="7">
        <f t="shared" si="259"/>
        <v>79657.988208499766</v>
      </c>
      <c r="O2075" s="7">
        <f t="shared" si="260"/>
        <v>0</v>
      </c>
      <c r="P2075" s="7">
        <f t="shared" si="261"/>
        <v>-462314.56404349557</v>
      </c>
      <c r="R2075" s="7">
        <f t="shared" si="263"/>
        <v>0</v>
      </c>
      <c r="S2075" s="163">
        <f t="shared" si="264"/>
        <v>135747.23366080609</v>
      </c>
    </row>
    <row r="2076" spans="1:19" ht="15.75" thickBot="1" x14ac:dyDescent="0.3">
      <c r="A2076" s="8">
        <v>30</v>
      </c>
      <c r="B2076" s="133">
        <v>43216</v>
      </c>
      <c r="C2076" s="89">
        <f>LN('Historical Rates'!C2057/'Historical Rates'!C2056)</f>
        <v>5.0137677637025367E-3</v>
      </c>
      <c r="E2076" s="89">
        <f>LN('Historical Rates'!E2057/'Historical Rates'!E2056)</f>
        <v>2.7334411963922996E-3</v>
      </c>
      <c r="F2076" s="89">
        <f>LN('Historical Rates'!F2057/'Historical Rates'!F2056)</f>
        <v>-1.1406967793376365E-2</v>
      </c>
      <c r="G2076" s="89">
        <f>LN('Historical Rates'!G2057/'Historical Rates'!G2056)</f>
        <v>3.1854817175866338E-3</v>
      </c>
      <c r="I2076" s="89">
        <f>LN('Historical Rates'!I2057/'Historical Rates'!I2056)</f>
        <v>3.3389012655146303E-3</v>
      </c>
      <c r="K2076" s="10">
        <f t="shared" si="262"/>
        <v>4.291187126112584E-3</v>
      </c>
      <c r="L2076" s="7">
        <f t="shared" si="258"/>
        <v>1765476.6037616166</v>
      </c>
      <c r="N2076" s="7">
        <f t="shared" si="259"/>
        <v>222220.83682034203</v>
      </c>
      <c r="O2076" s="7">
        <f t="shared" si="260"/>
        <v>7155.2486877511928</v>
      </c>
      <c r="P2076" s="7">
        <f t="shared" si="261"/>
        <v>418918.24419089529</v>
      </c>
      <c r="R2076" s="7">
        <f t="shared" si="263"/>
        <v>0</v>
      </c>
      <c r="S2076" s="163">
        <f t="shared" si="264"/>
        <v>2413770.9334606053</v>
      </c>
    </row>
    <row r="2077" spans="1:19" ht="15.75" thickBot="1" x14ac:dyDescent="0.3">
      <c r="A2077" s="8">
        <v>31</v>
      </c>
      <c r="B2077" s="133">
        <v>43217</v>
      </c>
      <c r="C2077" s="89">
        <f>LN('Historical Rates'!C2058/'Historical Rates'!C2057)</f>
        <v>-2.0452714060728884E-3</v>
      </c>
      <c r="E2077" s="89">
        <f>LN('Historical Rates'!E2058/'Historical Rates'!E2057)</f>
        <v>-6.0788933739578032E-3</v>
      </c>
      <c r="F2077" s="89">
        <f>LN('Historical Rates'!F2058/'Historical Rates'!F2057)</f>
        <v>9.5148196413384883E-3</v>
      </c>
      <c r="G2077" s="89">
        <f>LN('Historical Rates'!G2058/'Historical Rates'!G2057)</f>
        <v>-5.8981242876095293E-3</v>
      </c>
      <c r="I2077" s="89">
        <f>LN('Historical Rates'!I2058/'Historical Rates'!I2057)</f>
        <v>0</v>
      </c>
      <c r="K2077" s="10">
        <f t="shared" si="262"/>
        <v>-3.5484969727178463E-3</v>
      </c>
      <c r="L2077" s="7">
        <f t="shared" si="258"/>
        <v>-720192.67463991384</v>
      </c>
      <c r="N2077" s="7">
        <f t="shared" si="259"/>
        <v>-494196.39035419817</v>
      </c>
      <c r="O2077" s="7">
        <f t="shared" si="260"/>
        <v>-5968.3609164223935</v>
      </c>
      <c r="P2077" s="7">
        <f t="shared" si="261"/>
        <v>-775654.07358765078</v>
      </c>
      <c r="R2077" s="7">
        <f t="shared" si="263"/>
        <v>0</v>
      </c>
      <c r="S2077" s="163">
        <f t="shared" si="264"/>
        <v>-1996011.4994981852</v>
      </c>
    </row>
    <row r="2078" spans="1:19" ht="15.75" thickBot="1" x14ac:dyDescent="0.3">
      <c r="A2078" s="8">
        <v>32</v>
      </c>
      <c r="B2078" s="133">
        <v>43220</v>
      </c>
      <c r="C2078" s="89">
        <f>LN('Historical Rates'!C2059/'Historical Rates'!C2058)</f>
        <v>0</v>
      </c>
      <c r="E2078" s="89">
        <f>LN('Historical Rates'!E2059/'Historical Rates'!E2058)</f>
        <v>0</v>
      </c>
      <c r="F2078" s="89">
        <f>LN('Historical Rates'!F2059/'Historical Rates'!F2058)</f>
        <v>0</v>
      </c>
      <c r="G2078" s="89">
        <f>LN('Historical Rates'!G2059/'Historical Rates'!G2058)</f>
        <v>0</v>
      </c>
      <c r="I2078" s="89">
        <f>LN('Historical Rates'!I2059/'Historical Rates'!I2058)</f>
        <v>0</v>
      </c>
      <c r="K2078" s="10">
        <f t="shared" si="262"/>
        <v>0</v>
      </c>
      <c r="L2078" s="7">
        <f t="shared" si="258"/>
        <v>0</v>
      </c>
      <c r="N2078" s="7">
        <f t="shared" si="259"/>
        <v>0</v>
      </c>
      <c r="O2078" s="7">
        <f t="shared" si="260"/>
        <v>0</v>
      </c>
      <c r="P2078" s="7">
        <f t="shared" si="261"/>
        <v>0</v>
      </c>
      <c r="R2078" s="7">
        <f t="shared" si="263"/>
        <v>0</v>
      </c>
      <c r="S2078" s="163">
        <f t="shared" si="264"/>
        <v>0</v>
      </c>
    </row>
    <row r="2079" spans="1:19" ht="15.75" thickBot="1" x14ac:dyDescent="0.3">
      <c r="A2079" s="8">
        <v>33</v>
      </c>
      <c r="B2079" s="133">
        <v>43222</v>
      </c>
      <c r="C2079" s="89">
        <f>LN('Historical Rates'!C2060/'Historical Rates'!C2059)</f>
        <v>8.3379461810674464E-3</v>
      </c>
      <c r="E2079" s="89">
        <f>LN('Historical Rates'!E2060/'Historical Rates'!E2059)</f>
        <v>-2.2702057979454796E-3</v>
      </c>
      <c r="F2079" s="89">
        <f>LN('Historical Rates'!F2060/'Historical Rates'!F2059)</f>
        <v>-1.9121041446778512E-2</v>
      </c>
      <c r="G2079" s="89">
        <f>LN('Historical Rates'!G2060/'Historical Rates'!G2059)</f>
        <v>9.6533839587942835E-4</v>
      </c>
      <c r="I2079" s="89">
        <f>LN('Historical Rates'!I2060/'Historical Rates'!I2059)</f>
        <v>0</v>
      </c>
      <c r="K2079" s="10">
        <f t="shared" si="262"/>
        <v>5.1385149947287814E-3</v>
      </c>
      <c r="L2079" s="7">
        <f t="shared" si="258"/>
        <v>2936005.3356814096</v>
      </c>
      <c r="N2079" s="7">
        <f t="shared" si="259"/>
        <v>-184561.14323574185</v>
      </c>
      <c r="O2079" s="7">
        <f t="shared" si="260"/>
        <v>11994.055668320758</v>
      </c>
      <c r="P2079" s="7">
        <f t="shared" si="261"/>
        <v>126950.30193368779</v>
      </c>
      <c r="R2079" s="7">
        <f t="shared" si="263"/>
        <v>0</v>
      </c>
      <c r="S2079" s="163">
        <f t="shared" si="264"/>
        <v>2890388.5500476765</v>
      </c>
    </row>
    <row r="2080" spans="1:19" ht="15.75" thickBot="1" x14ac:dyDescent="0.3">
      <c r="A2080" s="8">
        <v>34</v>
      </c>
      <c r="B2080" s="133">
        <v>43223</v>
      </c>
      <c r="C2080" s="89">
        <f>LN('Historical Rates'!C2061/'Historical Rates'!C2060)</f>
        <v>2.209744962381353E-3</v>
      </c>
      <c r="E2080" s="89">
        <f>LN('Historical Rates'!E2061/'Historical Rates'!E2060)</f>
        <v>1.4636118490403765E-3</v>
      </c>
      <c r="F2080" s="89">
        <f>LN('Historical Rates'!F2061/'Historical Rates'!F2060)</f>
        <v>7.6923456231556449E-3</v>
      </c>
      <c r="G2080" s="89">
        <f>LN('Historical Rates'!G2061/'Historical Rates'!G2060)</f>
        <v>3.0147724075189609E-4</v>
      </c>
      <c r="I2080" s="89">
        <f>LN('Historical Rates'!I2061/'Historical Rates'!I2060)</f>
        <v>6.6445427186685108E-3</v>
      </c>
      <c r="K2080" s="10">
        <f t="shared" si="262"/>
        <v>1.6567565145751142E-3</v>
      </c>
      <c r="L2080" s="7">
        <f t="shared" si="258"/>
        <v>778108.04473388672</v>
      </c>
      <c r="N2080" s="7">
        <f t="shared" si="259"/>
        <v>118987.39592539669</v>
      </c>
      <c r="O2080" s="7">
        <f t="shared" si="260"/>
        <v>-4825.1776390368414</v>
      </c>
      <c r="P2080" s="7">
        <f t="shared" si="261"/>
        <v>39646.850164622047</v>
      </c>
      <c r="R2080" s="7">
        <f t="shared" si="263"/>
        <v>0</v>
      </c>
      <c r="S2080" s="163">
        <f t="shared" si="264"/>
        <v>931917.11318486871</v>
      </c>
    </row>
    <row r="2081" spans="1:19" ht="15.75" thickBot="1" x14ac:dyDescent="0.3">
      <c r="A2081" s="8">
        <v>35</v>
      </c>
      <c r="B2081" s="133">
        <v>43224</v>
      </c>
      <c r="C2081" s="89">
        <f>LN('Historical Rates'!C2062/'Historical Rates'!C2061)</f>
        <v>-5.6703761860981625E-3</v>
      </c>
      <c r="E2081" s="89">
        <f>LN('Historical Rates'!E2062/'Historical Rates'!E2061)</f>
        <v>-8.432457760694366E-3</v>
      </c>
      <c r="F2081" s="89">
        <f>LN('Historical Rates'!F2062/'Historical Rates'!F2061)</f>
        <v>7.6336248550712051E-3</v>
      </c>
      <c r="G2081" s="89">
        <f>LN('Historical Rates'!G2062/'Historical Rates'!G2061)</f>
        <v>-8.4759096803099839E-3</v>
      </c>
      <c r="I2081" s="89">
        <f>LN('Historical Rates'!I2062/'Historical Rates'!I2061)</f>
        <v>-3.3167526259940379E-3</v>
      </c>
      <c r="K2081" s="10">
        <f t="shared" si="262"/>
        <v>-6.7585731681068465E-3</v>
      </c>
      <c r="L2081" s="7">
        <f t="shared" si="258"/>
        <v>-1996685.3198821743</v>
      </c>
      <c r="N2081" s="7">
        <f t="shared" si="259"/>
        <v>-685534.34495203046</v>
      </c>
      <c r="O2081" s="7">
        <f t="shared" si="260"/>
        <v>-4788.3438628405147</v>
      </c>
      <c r="P2081" s="7">
        <f t="shared" si="261"/>
        <v>-1114655.0242599233</v>
      </c>
      <c r="R2081" s="7">
        <f t="shared" si="263"/>
        <v>0</v>
      </c>
      <c r="S2081" s="163">
        <f t="shared" si="264"/>
        <v>-3801663.0329569681</v>
      </c>
    </row>
    <row r="2082" spans="1:19" ht="15.75" thickBot="1" x14ac:dyDescent="0.3">
      <c r="A2082" s="8">
        <v>36</v>
      </c>
      <c r="B2082" s="133">
        <v>43227</v>
      </c>
      <c r="C2082" s="89">
        <f>LN('Historical Rates'!C2063/'Historical Rates'!C2062)</f>
        <v>0</v>
      </c>
      <c r="E2082" s="89">
        <f>LN('Historical Rates'!E2063/'Historical Rates'!E2062)</f>
        <v>0</v>
      </c>
      <c r="F2082" s="89">
        <f>LN('Historical Rates'!F2063/'Historical Rates'!F2062)</f>
        <v>0</v>
      </c>
      <c r="G2082" s="89">
        <f>LN('Historical Rates'!G2063/'Historical Rates'!G2062)</f>
        <v>0</v>
      </c>
      <c r="I2082" s="89">
        <f>LN('Historical Rates'!I2063/'Historical Rates'!I2062)</f>
        <v>0</v>
      </c>
      <c r="K2082" s="10">
        <f t="shared" si="262"/>
        <v>0</v>
      </c>
      <c r="L2082" s="7">
        <f t="shared" si="258"/>
        <v>0</v>
      </c>
      <c r="N2082" s="7">
        <f t="shared" si="259"/>
        <v>0</v>
      </c>
      <c r="O2082" s="7">
        <f t="shared" si="260"/>
        <v>0</v>
      </c>
      <c r="P2082" s="7">
        <f t="shared" si="261"/>
        <v>0</v>
      </c>
      <c r="R2082" s="7">
        <f t="shared" si="263"/>
        <v>0</v>
      </c>
      <c r="S2082" s="163">
        <f t="shared" si="264"/>
        <v>0</v>
      </c>
    </row>
    <row r="2083" spans="1:19" ht="15.75" thickBot="1" x14ac:dyDescent="0.3">
      <c r="A2083" s="8">
        <v>37</v>
      </c>
      <c r="B2083" s="133">
        <v>43228</v>
      </c>
      <c r="C2083" s="89">
        <f>LN('Historical Rates'!C2064/'Historical Rates'!C2063)</f>
        <v>0</v>
      </c>
      <c r="E2083" s="89">
        <f>LN('Historical Rates'!E2064/'Historical Rates'!E2063)</f>
        <v>0</v>
      </c>
      <c r="F2083" s="89">
        <f>LN('Historical Rates'!F2064/'Historical Rates'!F2063)</f>
        <v>0</v>
      </c>
      <c r="G2083" s="89">
        <f>LN('Historical Rates'!G2064/'Historical Rates'!G2063)</f>
        <v>0</v>
      </c>
      <c r="I2083" s="89">
        <f>LN('Historical Rates'!I2064/'Historical Rates'!I2063)</f>
        <v>0</v>
      </c>
      <c r="K2083" s="10">
        <f t="shared" si="262"/>
        <v>0</v>
      </c>
      <c r="L2083" s="7">
        <f t="shared" si="258"/>
        <v>0</v>
      </c>
      <c r="N2083" s="7">
        <f t="shared" si="259"/>
        <v>0</v>
      </c>
      <c r="O2083" s="7">
        <f t="shared" si="260"/>
        <v>0</v>
      </c>
      <c r="P2083" s="7">
        <f t="shared" si="261"/>
        <v>0</v>
      </c>
      <c r="R2083" s="7">
        <f t="shared" si="263"/>
        <v>0</v>
      </c>
      <c r="S2083" s="163">
        <f t="shared" si="264"/>
        <v>0</v>
      </c>
    </row>
    <row r="2084" spans="1:19" ht="15.75" thickBot="1" x14ac:dyDescent="0.3">
      <c r="A2084" s="8">
        <v>38</v>
      </c>
      <c r="B2084" s="133">
        <v>43229</v>
      </c>
      <c r="C2084" s="89">
        <f>LN('Historical Rates'!C2065/'Historical Rates'!C2064)</f>
        <v>0</v>
      </c>
      <c r="E2084" s="89">
        <f>LN('Historical Rates'!E2065/'Historical Rates'!E2064)</f>
        <v>0</v>
      </c>
      <c r="F2084" s="89">
        <f>LN('Historical Rates'!F2065/'Historical Rates'!F2064)</f>
        <v>0</v>
      </c>
      <c r="G2084" s="89">
        <f>LN('Historical Rates'!G2065/'Historical Rates'!G2064)</f>
        <v>0</v>
      </c>
      <c r="I2084" s="89">
        <f>LN('Historical Rates'!I2065/'Historical Rates'!I2064)</f>
        <v>0</v>
      </c>
      <c r="K2084" s="10">
        <f t="shared" si="262"/>
        <v>0</v>
      </c>
      <c r="L2084" s="7">
        <f t="shared" si="258"/>
        <v>0</v>
      </c>
      <c r="N2084" s="7">
        <f t="shared" si="259"/>
        <v>0</v>
      </c>
      <c r="O2084" s="7">
        <f t="shared" si="260"/>
        <v>0</v>
      </c>
      <c r="P2084" s="7">
        <f t="shared" si="261"/>
        <v>0</v>
      </c>
      <c r="R2084" s="7">
        <f t="shared" si="263"/>
        <v>0</v>
      </c>
      <c r="S2084" s="163">
        <f t="shared" si="264"/>
        <v>0</v>
      </c>
    </row>
    <row r="2085" spans="1:19" ht="15.75" thickBot="1" x14ac:dyDescent="0.3">
      <c r="A2085" s="8">
        <v>39</v>
      </c>
      <c r="B2085" s="133">
        <v>43230</v>
      </c>
      <c r="C2085" s="89">
        <f>LN('Historical Rates'!C2066/'Historical Rates'!C2065)</f>
        <v>-3.7167968696134404E-3</v>
      </c>
      <c r="E2085" s="89">
        <f>LN('Historical Rates'!E2066/'Historical Rates'!E2065)</f>
        <v>-1.0429542391496542E-2</v>
      </c>
      <c r="F2085" s="89">
        <f>LN('Historical Rates'!F2066/'Historical Rates'!F2065)</f>
        <v>0</v>
      </c>
      <c r="G2085" s="89">
        <f>LN('Historical Rates'!G2066/'Historical Rates'!G2065)</f>
        <v>-6.802228555705986E-3</v>
      </c>
      <c r="I2085" s="89">
        <f>LN('Historical Rates'!I2066/'Historical Rates'!I2065)</f>
        <v>-6.6666913581891222E-3</v>
      </c>
      <c r="K2085" s="10">
        <f t="shared" si="262"/>
        <v>-5.4244452770525137E-3</v>
      </c>
      <c r="L2085" s="7">
        <f t="shared" si="258"/>
        <v>-1308779.7886735662</v>
      </c>
      <c r="N2085" s="7">
        <f t="shared" si="259"/>
        <v>-847891.52989664872</v>
      </c>
      <c r="O2085" s="7">
        <f t="shared" si="260"/>
        <v>0</v>
      </c>
      <c r="P2085" s="7">
        <f t="shared" si="261"/>
        <v>-894551.56104314479</v>
      </c>
      <c r="R2085" s="7">
        <f t="shared" si="263"/>
        <v>0</v>
      </c>
      <c r="S2085" s="163">
        <f t="shared" si="264"/>
        <v>-3051222.8796133595</v>
      </c>
    </row>
    <row r="2086" spans="1:19" ht="15.75" thickBot="1" x14ac:dyDescent="0.3">
      <c r="A2086" s="8">
        <v>40</v>
      </c>
      <c r="B2086" s="133">
        <v>43231</v>
      </c>
      <c r="C2086" s="89">
        <f>LN('Historical Rates'!C2067/'Historical Rates'!C2066)</f>
        <v>-3.7612997877948693E-3</v>
      </c>
      <c r="E2086" s="89">
        <f>LN('Historical Rates'!E2067/'Historical Rates'!E2066)</f>
        <v>8.4762093304490945E-4</v>
      </c>
      <c r="F2086" s="89">
        <f>LN('Historical Rates'!F2067/'Historical Rates'!F2066)</f>
        <v>5.6872191205895144E-3</v>
      </c>
      <c r="G2086" s="89">
        <f>LN('Historical Rates'!G2067/'Historical Rates'!G2066)</f>
        <v>-1.3782755363379721E-3</v>
      </c>
      <c r="I2086" s="89">
        <f>LN('Historical Rates'!I2067/'Historical Rates'!I2066)</f>
        <v>0</v>
      </c>
      <c r="K2086" s="10">
        <f t="shared" si="262"/>
        <v>-2.5606699057403649E-3</v>
      </c>
      <c r="L2086" s="7">
        <f t="shared" si="258"/>
        <v>-1324450.4109583148</v>
      </c>
      <c r="N2086" s="7">
        <f t="shared" si="259"/>
        <v>68909.122060603448</v>
      </c>
      <c r="O2086" s="7">
        <f t="shared" si="260"/>
        <v>-3567.4219377721847</v>
      </c>
      <c r="P2086" s="7">
        <f t="shared" si="261"/>
        <v>-181255.08757633137</v>
      </c>
      <c r="R2086" s="7">
        <f t="shared" si="263"/>
        <v>0</v>
      </c>
      <c r="S2086" s="163">
        <f t="shared" si="264"/>
        <v>-1440363.7984118147</v>
      </c>
    </row>
    <row r="2087" spans="1:19" ht="15.75" thickBot="1" x14ac:dyDescent="0.3">
      <c r="A2087" s="8">
        <v>41</v>
      </c>
      <c r="B2087" s="133">
        <v>43234</v>
      </c>
      <c r="C2087" s="89">
        <f>LN('Historical Rates'!C2068/'Historical Rates'!C2067)</f>
        <v>4.4325636196766577E-3</v>
      </c>
      <c r="E2087" s="89">
        <f>LN('Historical Rates'!E2068/'Historical Rates'!E2067)</f>
        <v>8.1313734314659228E-3</v>
      </c>
      <c r="F2087" s="89">
        <f>LN('Historical Rates'!F2068/'Historical Rates'!F2067)</f>
        <v>3.7735893836392666E-3</v>
      </c>
      <c r="G2087" s="89">
        <f>LN('Historical Rates'!G2068/'Historical Rates'!G2067)</f>
        <v>5.1358982997816603E-3</v>
      </c>
      <c r="I2087" s="89">
        <f>LN('Historical Rates'!I2068/'Historical Rates'!I2067)</f>
        <v>0</v>
      </c>
      <c r="K2087" s="10">
        <f t="shared" si="262"/>
        <v>5.1465789384134318E-3</v>
      </c>
      <c r="L2087" s="7">
        <f t="shared" si="258"/>
        <v>1560819.6737547037</v>
      </c>
      <c r="N2087" s="7">
        <f t="shared" si="259"/>
        <v>661057.0627324814</v>
      </c>
      <c r="O2087" s="7">
        <f t="shared" si="260"/>
        <v>-2367.0594126754027</v>
      </c>
      <c r="P2087" s="7">
        <f t="shared" si="261"/>
        <v>675414.80028256471</v>
      </c>
      <c r="R2087" s="7">
        <f t="shared" si="263"/>
        <v>0</v>
      </c>
      <c r="S2087" s="163">
        <f t="shared" si="264"/>
        <v>2894924.4773570746</v>
      </c>
    </row>
    <row r="2088" spans="1:19" ht="15.75" thickBot="1" x14ac:dyDescent="0.3">
      <c r="A2088" s="8">
        <v>42</v>
      </c>
      <c r="B2088" s="133">
        <v>43235</v>
      </c>
      <c r="C2088" s="89">
        <f>LN('Historical Rates'!C2069/'Historical Rates'!C2068)</f>
        <v>-2.4404380707447021E-4</v>
      </c>
      <c r="E2088" s="89">
        <f>LN('Historical Rates'!E2069/'Historical Rates'!E2068)</f>
        <v>-4.5945405887877454E-3</v>
      </c>
      <c r="F2088" s="89">
        <f>LN('Historical Rates'!F2069/'Historical Rates'!F2068)</f>
        <v>-1.8850146957712238E-3</v>
      </c>
      <c r="G2088" s="89">
        <f>LN('Historical Rates'!G2069/'Historical Rates'!G2068)</f>
        <v>-5.4901483719051658E-4</v>
      </c>
      <c r="I2088" s="89">
        <f>LN('Historical Rates'!I2069/'Historical Rates'!I2068)</f>
        <v>-3.3500868852820854E-3</v>
      </c>
      <c r="K2088" s="10">
        <f t="shared" si="262"/>
        <v>-9.4307462265235775E-4</v>
      </c>
      <c r="L2088" s="7">
        <f t="shared" si="258"/>
        <v>-85934.102253814141</v>
      </c>
      <c r="N2088" s="7">
        <f t="shared" si="259"/>
        <v>-373522.81651165505</v>
      </c>
      <c r="O2088" s="7">
        <f t="shared" si="260"/>
        <v>1182.4131682164154</v>
      </c>
      <c r="P2088" s="7">
        <f t="shared" si="261"/>
        <v>-72200.17316716761</v>
      </c>
      <c r="R2088" s="7">
        <f t="shared" si="263"/>
        <v>0</v>
      </c>
      <c r="S2088" s="163">
        <f t="shared" si="264"/>
        <v>-530474.67876442045</v>
      </c>
    </row>
    <row r="2089" spans="1:19" ht="15.75" thickBot="1" x14ac:dyDescent="0.3">
      <c r="A2089" s="8">
        <v>43</v>
      </c>
      <c r="B2089" s="133">
        <v>43236</v>
      </c>
      <c r="C2089" s="89">
        <f>LN('Historical Rates'!C2070/'Historical Rates'!C2069)</f>
        <v>4.2318118349582781E-3</v>
      </c>
      <c r="E2089" s="89">
        <f>LN('Historical Rates'!E2070/'Historical Rates'!E2069)</f>
        <v>-5.7215586290875675E-3</v>
      </c>
      <c r="F2089" s="89">
        <f>LN('Historical Rates'!F2070/'Historical Rates'!F2069)</f>
        <v>-7.5757938084576558E-3</v>
      </c>
      <c r="G2089" s="89">
        <f>LN('Historical Rates'!G2070/'Historical Rates'!G2069)</f>
        <v>3.8367891160153017E-3</v>
      </c>
      <c r="I2089" s="89">
        <f>LN('Historical Rates'!I2070/'Historical Rates'!I2069)</f>
        <v>3.3500868852820269E-3</v>
      </c>
      <c r="K2089" s="10">
        <f t="shared" si="262"/>
        <v>2.7276807178317078E-3</v>
      </c>
      <c r="L2089" s="7">
        <f t="shared" si="258"/>
        <v>1490129.8062164523</v>
      </c>
      <c r="N2089" s="7">
        <f t="shared" si="259"/>
        <v>-465146.11258167762</v>
      </c>
      <c r="O2089" s="7">
        <f t="shared" si="260"/>
        <v>4752.0681822312335</v>
      </c>
      <c r="P2089" s="7">
        <f t="shared" si="261"/>
        <v>504570.768979199</v>
      </c>
      <c r="R2089" s="7">
        <f t="shared" si="263"/>
        <v>0</v>
      </c>
      <c r="S2089" s="163">
        <f t="shared" si="264"/>
        <v>1534306.5307962049</v>
      </c>
    </row>
    <row r="2090" spans="1:19" ht="15.75" thickBot="1" x14ac:dyDescent="0.3">
      <c r="A2090" s="8">
        <v>44</v>
      </c>
      <c r="B2090" s="133">
        <v>43237</v>
      </c>
      <c r="C2090" s="89">
        <f>LN('Historical Rates'!C2071/'Historical Rates'!C2070)</f>
        <v>-6.2474489698640719E-3</v>
      </c>
      <c r="E2090" s="89">
        <f>LN('Historical Rates'!E2071/'Historical Rates'!E2070)</f>
        <v>-6.7642836598005079E-3</v>
      </c>
      <c r="F2090" s="89">
        <f>LN('Historical Rates'!F2071/'Historical Rates'!F2070)</f>
        <v>3.7950709685517555E-3</v>
      </c>
      <c r="G2090" s="89">
        <f>LN('Historical Rates'!G2071/'Historical Rates'!G2070)</f>
        <v>-7.8415022926804617E-3</v>
      </c>
      <c r="I2090" s="89">
        <f>LN('Historical Rates'!I2071/'Historical Rates'!I2070)</f>
        <v>-1.008411906662616E-2</v>
      </c>
      <c r="K2090" s="10">
        <f t="shared" si="262"/>
        <v>-6.7261224226325793E-3</v>
      </c>
      <c r="L2090" s="7">
        <f t="shared" si="258"/>
        <v>-2199887.4916664404</v>
      </c>
      <c r="N2090" s="7">
        <f t="shared" si="259"/>
        <v>-549916.63159060059</v>
      </c>
      <c r="O2090" s="7">
        <f t="shared" si="260"/>
        <v>-2380.5341664434595</v>
      </c>
      <c r="P2090" s="7">
        <f t="shared" si="261"/>
        <v>-1031224.9962487001</v>
      </c>
      <c r="R2090" s="7">
        <f t="shared" si="263"/>
        <v>0</v>
      </c>
      <c r="S2090" s="163">
        <f t="shared" si="264"/>
        <v>-3783409.6536721848</v>
      </c>
    </row>
    <row r="2091" spans="1:19" ht="15.75" thickBot="1" x14ac:dyDescent="0.3">
      <c r="A2091" s="8">
        <v>45</v>
      </c>
      <c r="B2091" s="133">
        <v>43238</v>
      </c>
      <c r="C2091" s="89">
        <f>LN('Historical Rates'!C2072/'Historical Rates'!C2071)</f>
        <v>3.6617782211761595E-3</v>
      </c>
      <c r="E2091" s="89">
        <f>LN('Historical Rates'!E2072/'Historical Rates'!E2071)</f>
        <v>1.5531168994838108E-3</v>
      </c>
      <c r="F2091" s="89">
        <f>LN('Historical Rates'!F2072/'Historical Rates'!F2071)</f>
        <v>-1.895735164899312E-3</v>
      </c>
      <c r="G2091" s="89">
        <f>LN('Historical Rates'!G2072/'Historical Rates'!G2071)</f>
        <v>5.6508542629354454E-3</v>
      </c>
      <c r="I2091" s="89">
        <f>LN('Historical Rates'!I2072/'Historical Rates'!I2071)</f>
        <v>0</v>
      </c>
      <c r="K2091" s="10">
        <f t="shared" si="262"/>
        <v>3.8400263302865913E-3</v>
      </c>
      <c r="L2091" s="7">
        <f t="shared" si="258"/>
        <v>1289406.3072590872</v>
      </c>
      <c r="N2091" s="7">
        <f t="shared" si="259"/>
        <v>126263.89678279152</v>
      </c>
      <c r="O2091" s="7">
        <f t="shared" si="260"/>
        <v>1189.1377968863915</v>
      </c>
      <c r="P2091" s="7">
        <f t="shared" si="261"/>
        <v>743135.93857352657</v>
      </c>
      <c r="R2091" s="7">
        <f t="shared" si="263"/>
        <v>0</v>
      </c>
      <c r="S2091" s="163">
        <f t="shared" si="264"/>
        <v>2159995.2804122916</v>
      </c>
    </row>
    <row r="2092" spans="1:19" ht="15.75" thickBot="1" x14ac:dyDescent="0.3">
      <c r="A2092" s="8">
        <v>46</v>
      </c>
      <c r="B2092" s="133">
        <v>43241</v>
      </c>
      <c r="C2092" s="89">
        <f>LN('Historical Rates'!C2073/'Historical Rates'!C2072)</f>
        <v>1.947479543182473E-3</v>
      </c>
      <c r="E2092" s="89">
        <f>LN('Historical Rates'!E2073/'Historical Rates'!E2072)</f>
        <v>-6.2095732913778734E-4</v>
      </c>
      <c r="F2092" s="89">
        <f>LN('Historical Rates'!F2073/'Historical Rates'!F2072)</f>
        <v>0</v>
      </c>
      <c r="G2092" s="89">
        <f>LN('Historical Rates'!G2073/'Historical Rates'!G2072)</f>
        <v>2.2514309133038692E-3</v>
      </c>
      <c r="I2092" s="89">
        <f>LN('Historical Rates'!I2073/'Historical Rates'!I2072)</f>
        <v>0</v>
      </c>
      <c r="K2092" s="10">
        <f t="shared" si="262"/>
        <v>1.6557627842557323E-3</v>
      </c>
      <c r="L2092" s="7">
        <f t="shared" si="258"/>
        <v>685757.64411831752</v>
      </c>
      <c r="N2092" s="7">
        <f t="shared" si="259"/>
        <v>-50482.02884073295</v>
      </c>
      <c r="O2092" s="7">
        <f t="shared" si="260"/>
        <v>0</v>
      </c>
      <c r="P2092" s="7">
        <f t="shared" si="261"/>
        <v>296082.5296567441</v>
      </c>
      <c r="R2092" s="7">
        <f t="shared" si="263"/>
        <v>0</v>
      </c>
      <c r="S2092" s="163">
        <f t="shared" si="264"/>
        <v>931358.14493432862</v>
      </c>
    </row>
    <row r="2093" spans="1:19" ht="15.75" thickBot="1" x14ac:dyDescent="0.3">
      <c r="A2093" s="8">
        <v>47</v>
      </c>
      <c r="B2093" s="133">
        <v>43242</v>
      </c>
      <c r="C2093" s="89">
        <f>LN('Historical Rates'!C2074/'Historical Rates'!C2073)</f>
        <v>-5.6092577643587112E-3</v>
      </c>
      <c r="E2093" s="89">
        <f>LN('Historical Rates'!E2074/'Historical Rates'!E2073)</f>
        <v>9.3129145803794102E-4</v>
      </c>
      <c r="F2093" s="89">
        <f>LN('Historical Rates'!F2074/'Historical Rates'!F2073)</f>
        <v>1.3195290418832642E-2</v>
      </c>
      <c r="G2093" s="89">
        <f>LN('Historical Rates'!G2074/'Historical Rates'!G2073)</f>
        <v>-1.3076468784432194E-3</v>
      </c>
      <c r="I2093" s="89">
        <f>LN('Historical Rates'!I2074/'Historical Rates'!I2073)</f>
        <v>-3.3840979842404569E-3</v>
      </c>
      <c r="K2093" s="10">
        <f t="shared" si="262"/>
        <v>-3.6972716163152105E-3</v>
      </c>
      <c r="L2093" s="7">
        <f t="shared" si="258"/>
        <v>-1975163.9513774326</v>
      </c>
      <c r="N2093" s="7">
        <f t="shared" si="259"/>
        <v>75711.292930673371</v>
      </c>
      <c r="O2093" s="7">
        <f t="shared" si="260"/>
        <v>-8277.0098210211509</v>
      </c>
      <c r="P2093" s="7">
        <f t="shared" si="261"/>
        <v>-171966.81158608483</v>
      </c>
      <c r="R2093" s="7">
        <f t="shared" si="263"/>
        <v>0</v>
      </c>
      <c r="S2093" s="163">
        <f t="shared" si="264"/>
        <v>-2079696.4798538652</v>
      </c>
    </row>
    <row r="2094" spans="1:19" ht="15.75" thickBot="1" x14ac:dyDescent="0.3">
      <c r="A2094" s="8">
        <v>48</v>
      </c>
      <c r="B2094" s="133">
        <v>43243</v>
      </c>
      <c r="C2094" s="89">
        <f>LN('Historical Rates'!C2075/'Historical Rates'!C2074)</f>
        <v>-3.3991244009404752E-3</v>
      </c>
      <c r="E2094" s="89">
        <f>LN('Historical Rates'!E2075/'Historical Rates'!E2074)</f>
        <v>-1.1808600816273176E-2</v>
      </c>
      <c r="F2094" s="89">
        <f>LN('Historical Rates'!F2075/'Historical Rates'!F2074)</f>
        <v>-9.4074071018953685E-3</v>
      </c>
      <c r="G2094" s="89">
        <f>LN('Historical Rates'!G2075/'Historical Rates'!G2074)</f>
        <v>1.945644196190779E-3</v>
      </c>
      <c r="I2094" s="89">
        <f>LN('Historical Rates'!I2075/'Historical Rates'!I2074)</f>
        <v>6.7567824628799074E-3</v>
      </c>
      <c r="K2094" s="10">
        <f t="shared" si="262"/>
        <v>-3.3691934642328994E-3</v>
      </c>
      <c r="L2094" s="7">
        <f t="shared" si="258"/>
        <v>-1196919.1406472311</v>
      </c>
      <c r="N2094" s="7">
        <f t="shared" si="259"/>
        <v>-960004.97780344042</v>
      </c>
      <c r="O2094" s="7">
        <f t="shared" si="260"/>
        <v>5900.984252805908</v>
      </c>
      <c r="P2094" s="7">
        <f t="shared" si="261"/>
        <v>255868.94628481887</v>
      </c>
      <c r="R2094" s="7">
        <f t="shared" si="263"/>
        <v>0</v>
      </c>
      <c r="S2094" s="163">
        <f t="shared" si="264"/>
        <v>-1895154.1879130467</v>
      </c>
    </row>
    <row r="2095" spans="1:19" ht="15.75" thickBot="1" x14ac:dyDescent="0.3">
      <c r="A2095" s="8">
        <v>49</v>
      </c>
      <c r="B2095" s="133">
        <v>43244</v>
      </c>
      <c r="C2095" s="89">
        <f>LN('Historical Rates'!C2076/'Historical Rates'!C2075)</f>
        <v>-7.6716536175319564E-4</v>
      </c>
      <c r="E2095" s="89">
        <f>LN('Historical Rates'!E2076/'Historical Rates'!E2075)</f>
        <v>-4.187166396357939E-4</v>
      </c>
      <c r="F2095" s="89">
        <f>LN('Historical Rates'!F2076/'Historical Rates'!F2075)</f>
        <v>3.7735893836392666E-3</v>
      </c>
      <c r="G2095" s="89">
        <f>LN('Historical Rates'!G2076/'Historical Rates'!G2075)</f>
        <v>-1.4892940764652458E-3</v>
      </c>
      <c r="I2095" s="89">
        <f>LN('Historical Rates'!I2076/'Historical Rates'!I2075)</f>
        <v>0</v>
      </c>
      <c r="K2095" s="10">
        <f t="shared" si="262"/>
        <v>-8.931656687085612E-4</v>
      </c>
      <c r="L2095" s="7">
        <f t="shared" si="258"/>
        <v>-270138.65843506594</v>
      </c>
      <c r="N2095" s="7">
        <f t="shared" si="259"/>
        <v>-34040.447686701824</v>
      </c>
      <c r="O2095" s="7">
        <f t="shared" si="260"/>
        <v>-2367.0594126754027</v>
      </c>
      <c r="P2095" s="7">
        <f t="shared" si="261"/>
        <v>-195854.9804735315</v>
      </c>
      <c r="R2095" s="7">
        <f t="shared" si="263"/>
        <v>0</v>
      </c>
      <c r="S2095" s="163">
        <f t="shared" si="264"/>
        <v>-502401.14600797463</v>
      </c>
    </row>
    <row r="2096" spans="1:19" ht="15.75" thickBot="1" x14ac:dyDescent="0.3">
      <c r="A2096" s="8">
        <v>50</v>
      </c>
      <c r="B2096" s="133">
        <v>43245</v>
      </c>
      <c r="C2096" s="89">
        <f>LN('Historical Rates'!C2077/'Historical Rates'!C2076)</f>
        <v>5.1135344212410562E-3</v>
      </c>
      <c r="E2096" s="89">
        <f>LN('Historical Rates'!E2077/'Historical Rates'!E2076)</f>
        <v>3.8403809201069251E-3</v>
      </c>
      <c r="F2096" s="89">
        <f>LN('Historical Rates'!F2077/'Historical Rates'!F2076)</f>
        <v>-3.7735893836393797E-3</v>
      </c>
      <c r="G2096" s="89">
        <f>LN('Historical Rates'!G2077/'Historical Rates'!G2076)</f>
        <v>3.097670115471672E-3</v>
      </c>
      <c r="I2096" s="89">
        <f>LN('Historical Rates'!I2077/'Historical Rates'!I2076)</f>
        <v>6.7114345879867778E-3</v>
      </c>
      <c r="K2096" s="10">
        <f t="shared" si="262"/>
        <v>4.4845848276515339E-3</v>
      </c>
      <c r="L2096" s="7">
        <f t="shared" si="258"/>
        <v>1800607.010278428</v>
      </c>
      <c r="N2096" s="7">
        <f t="shared" si="259"/>
        <v>312211.82401926286</v>
      </c>
      <c r="O2096" s="7">
        <f t="shared" si="260"/>
        <v>2367.0594126754736</v>
      </c>
      <c r="P2096" s="7">
        <f t="shared" si="261"/>
        <v>407370.26324518805</v>
      </c>
      <c r="R2096" s="7">
        <f t="shared" si="263"/>
        <v>0</v>
      </c>
      <c r="S2096" s="163">
        <f t="shared" si="264"/>
        <v>2522556.1569555546</v>
      </c>
    </row>
    <row r="2097" spans="1:19" ht="15.75" thickBot="1" x14ac:dyDescent="0.3">
      <c r="A2097" s="8">
        <v>51</v>
      </c>
      <c r="B2097" s="133">
        <v>43248</v>
      </c>
      <c r="C2097" s="89">
        <f>LN('Historical Rates'!C2078/'Historical Rates'!C2077)</f>
        <v>7.272980646531692E-3</v>
      </c>
      <c r="E2097" s="89">
        <f>LN('Historical Rates'!E2078/'Historical Rates'!E2077)</f>
        <v>3.2540671977710415E-3</v>
      </c>
      <c r="F2097" s="89">
        <f>LN('Historical Rates'!F2078/'Historical Rates'!F2077)</f>
        <v>0</v>
      </c>
      <c r="G2097" s="89">
        <f>LN('Historical Rates'!G2078/'Historical Rates'!G2077)</f>
        <v>7.7927179418091344E-3</v>
      </c>
      <c r="I2097" s="89">
        <f>LN('Historical Rates'!I2078/'Historical Rates'!I2077)</f>
        <v>6.6666913581890771E-3</v>
      </c>
      <c r="K2097" s="10">
        <f t="shared" si="262"/>
        <v>6.8451449681706036E-3</v>
      </c>
      <c r="L2097" s="7">
        <f t="shared" si="258"/>
        <v>2561003.5757979602</v>
      </c>
      <c r="N2097" s="7">
        <f t="shared" si="259"/>
        <v>264546.21987577772</v>
      </c>
      <c r="O2097" s="7">
        <f t="shared" si="260"/>
        <v>0</v>
      </c>
      <c r="P2097" s="7">
        <f t="shared" si="261"/>
        <v>1024809.4345149187</v>
      </c>
      <c r="R2097" s="7">
        <f t="shared" si="263"/>
        <v>0</v>
      </c>
      <c r="S2097" s="163">
        <f t="shared" si="264"/>
        <v>3850359.2301886566</v>
      </c>
    </row>
    <row r="2098" spans="1:19" ht="15.75" thickBot="1" x14ac:dyDescent="0.3">
      <c r="A2098" s="8">
        <v>52</v>
      </c>
      <c r="B2098" s="133">
        <v>43249</v>
      </c>
      <c r="C2098" s="89">
        <f>LN('Historical Rates'!C2079/'Historical Rates'!C2078)</f>
        <v>-1.3046316266648581E-3</v>
      </c>
      <c r="E2098" s="89">
        <f>LN('Historical Rates'!E2079/'Historical Rates'!E2078)</f>
        <v>-1.2185387289211643E-2</v>
      </c>
      <c r="F2098" s="89">
        <f>LN('Historical Rates'!F2079/'Historical Rates'!F2078)</f>
        <v>-7.5901692666755964E-3</v>
      </c>
      <c r="G2098" s="89">
        <f>LN('Historical Rates'!G2079/'Historical Rates'!G2078)</f>
        <v>-3.9189728199102106E-3</v>
      </c>
      <c r="I2098" s="89">
        <f>LN('Historical Rates'!I2079/'Historical Rates'!I2078)</f>
        <v>6.6225407604934569E-3</v>
      </c>
      <c r="K2098" s="10">
        <f t="shared" si="262"/>
        <v>-3.4856288996404387E-3</v>
      </c>
      <c r="L2098" s="7">
        <f t="shared" si="258"/>
        <v>-459394.35609266086</v>
      </c>
      <c r="N2098" s="7">
        <f t="shared" si="259"/>
        <v>-990636.62461899326</v>
      </c>
      <c r="O2098" s="7">
        <f t="shared" si="260"/>
        <v>4761.085475907601</v>
      </c>
      <c r="P2098" s="7">
        <f t="shared" si="261"/>
        <v>-515378.63290341676</v>
      </c>
      <c r="R2098" s="7">
        <f t="shared" si="263"/>
        <v>0</v>
      </c>
      <c r="S2098" s="163">
        <f t="shared" si="264"/>
        <v>-1960648.5281391633</v>
      </c>
    </row>
    <row r="2099" spans="1:19" ht="15.75" thickBot="1" x14ac:dyDescent="0.3">
      <c r="A2099" s="8">
        <v>53</v>
      </c>
      <c r="B2099" s="133">
        <v>43250</v>
      </c>
      <c r="C2099" s="89">
        <f>LN('Historical Rates'!C2080/'Historical Rates'!C2079)</f>
        <v>3.9087997650526394E-3</v>
      </c>
      <c r="E2099" s="89">
        <f>LN('Historical Rates'!E2080/'Historical Rates'!E2079)</f>
        <v>1.0234217920112009E-2</v>
      </c>
      <c r="F2099" s="89">
        <f>LN('Historical Rates'!F2080/'Historical Rates'!F2079)</f>
        <v>9.4787439545437387E-3</v>
      </c>
      <c r="G2099" s="89">
        <f>LN('Historical Rates'!G2080/'Historical Rates'!G2079)</f>
        <v>9.9482374287188959E-3</v>
      </c>
      <c r="I2099" s="89">
        <f>LN('Historical Rates'!I2080/'Historical Rates'!I2079)</f>
        <v>3.2948958968527058E-3</v>
      </c>
      <c r="K2099" s="10">
        <f t="shared" si="262"/>
        <v>6.241361711923292E-3</v>
      </c>
      <c r="L2099" s="7">
        <f t="shared" si="258"/>
        <v>1376388.9472401906</v>
      </c>
      <c r="N2099" s="7">
        <f t="shared" si="259"/>
        <v>832012.2172047022</v>
      </c>
      <c r="O2099" s="7">
        <f t="shared" si="260"/>
        <v>-5945.7317203666507</v>
      </c>
      <c r="P2099" s="7">
        <f t="shared" si="261"/>
        <v>1308278.7866666592</v>
      </c>
      <c r="R2099" s="7">
        <f t="shared" si="263"/>
        <v>0</v>
      </c>
      <c r="S2099" s="163">
        <f t="shared" si="264"/>
        <v>3510734.2193911853</v>
      </c>
    </row>
    <row r="2100" spans="1:19" ht="15.75" thickBot="1" x14ac:dyDescent="0.3">
      <c r="A2100" s="8">
        <v>54</v>
      </c>
      <c r="B2100" s="133">
        <v>43251</v>
      </c>
      <c r="C2100" s="89">
        <f>LN('Historical Rates'!C2081/'Historical Rates'!C2080)</f>
        <v>-3.9998841244130645E-3</v>
      </c>
      <c r="E2100" s="89">
        <f>LN('Historical Rates'!E2081/'Historical Rates'!E2080)</f>
        <v>3.4574675372989797E-3</v>
      </c>
      <c r="F2100" s="89">
        <f>LN('Historical Rates'!F2081/'Historical Rates'!F2080)</f>
        <v>1.8850146957712041E-3</v>
      </c>
      <c r="G2100" s="89">
        <f>LN('Historical Rates'!G2081/'Historical Rates'!G2080)</f>
        <v>5.9810401046476232E-5</v>
      </c>
      <c r="I2100" s="89">
        <f>LN('Historical Rates'!I2081/'Historical Rates'!I2080)</f>
        <v>-3.2948958968526494E-3</v>
      </c>
      <c r="K2100" s="10">
        <f t="shared" si="262"/>
        <v>-1.9923679647969009E-3</v>
      </c>
      <c r="L2100" s="7">
        <f t="shared" si="258"/>
        <v>-1408462.0932250563</v>
      </c>
      <c r="N2100" s="7">
        <f t="shared" si="259"/>
        <v>281082.07721161383</v>
      </c>
      <c r="O2100" s="7">
        <f t="shared" si="260"/>
        <v>-1182.4131682164032</v>
      </c>
      <c r="P2100" s="7">
        <f t="shared" si="261"/>
        <v>7865.582166871025</v>
      </c>
      <c r="R2100" s="7">
        <f t="shared" si="263"/>
        <v>0</v>
      </c>
      <c r="S2100" s="163">
        <f t="shared" si="264"/>
        <v>-1120696.8470147878</v>
      </c>
    </row>
    <row r="2101" spans="1:19" ht="15.75" thickBot="1" x14ac:dyDescent="0.3">
      <c r="A2101" s="8">
        <v>55</v>
      </c>
      <c r="B2101" s="133">
        <v>43252</v>
      </c>
      <c r="C2101" s="89">
        <f>LN('Historical Rates'!C2082/'Historical Rates'!C2081)</f>
        <v>4.3324867429450319E-3</v>
      </c>
      <c r="E2101" s="89">
        <f>LN('Historical Rates'!E2082/'Historical Rates'!E2081)</f>
        <v>5.0993445127176639E-3</v>
      </c>
      <c r="F2101" s="89">
        <f>LN('Historical Rates'!F2082/'Historical Rates'!F2081)</f>
        <v>1.8814680997055703E-3</v>
      </c>
      <c r="G2101" s="89">
        <f>LN('Historical Rates'!G2082/'Historical Rates'!G2081)</f>
        <v>4.7435164050015424E-3</v>
      </c>
      <c r="I2101" s="89">
        <f>LN('Historical Rates'!I2082/'Historical Rates'!I2081)</f>
        <v>0</v>
      </c>
      <c r="K2101" s="10">
        <f t="shared" si="262"/>
        <v>4.5560855674038883E-3</v>
      </c>
      <c r="L2101" s="7">
        <f t="shared" si="258"/>
        <v>1525580.0310799212</v>
      </c>
      <c r="N2101" s="7">
        <f t="shared" si="259"/>
        <v>414561.91058617015</v>
      </c>
      <c r="O2101" s="7">
        <f t="shared" si="260"/>
        <v>-1180.1884949023131</v>
      </c>
      <c r="P2101" s="7">
        <f t="shared" si="261"/>
        <v>623813.2062423022</v>
      </c>
      <c r="R2101" s="7">
        <f t="shared" si="263"/>
        <v>0</v>
      </c>
      <c r="S2101" s="163">
        <f t="shared" si="264"/>
        <v>2562774.9594134912</v>
      </c>
    </row>
    <row r="2102" spans="1:19" ht="15.75" thickBot="1" x14ac:dyDescent="0.3">
      <c r="A2102" s="8">
        <v>56</v>
      </c>
      <c r="B2102" s="133">
        <v>43255</v>
      </c>
      <c r="C2102" s="89">
        <f>LN('Historical Rates'!C2083/'Historical Rates'!C2082)</f>
        <v>-1.5116929478065753E-4</v>
      </c>
      <c r="E2102" s="89">
        <f>LN('Historical Rates'!E2083/'Historical Rates'!E2082)</f>
        <v>1.4706074710138979E-3</v>
      </c>
      <c r="F2102" s="89">
        <f>LN('Historical Rates'!F2083/'Historical Rates'!F2082)</f>
        <v>3.7523496185503718E-3</v>
      </c>
      <c r="G2102" s="89">
        <f>LN('Historical Rates'!G2083/'Historical Rates'!G2082)</f>
        <v>-5.9527352836148307E-5</v>
      </c>
      <c r="I2102" s="89">
        <f>LN('Historical Rates'!I2083/'Historical Rates'!I2082)</f>
        <v>-3.3057881344994329E-3</v>
      </c>
      <c r="K2102" s="10">
        <f t="shared" si="262"/>
        <v>9.9811439506450775E-5</v>
      </c>
      <c r="L2102" s="7">
        <f t="shared" si="258"/>
        <v>-53230.597371208452</v>
      </c>
      <c r="N2102" s="7">
        <f t="shared" si="259"/>
        <v>119556.11969054902</v>
      </c>
      <c r="O2102" s="7">
        <f t="shared" si="260"/>
        <v>-2353.7363452280915</v>
      </c>
      <c r="P2102" s="7">
        <f t="shared" si="261"/>
        <v>-7828.3588927152459</v>
      </c>
      <c r="R2102" s="7">
        <f t="shared" si="263"/>
        <v>0</v>
      </c>
      <c r="S2102" s="163">
        <f t="shared" si="264"/>
        <v>56143.427081397233</v>
      </c>
    </row>
    <row r="2103" spans="1:19" ht="15.75" thickBot="1" x14ac:dyDescent="0.3">
      <c r="A2103" s="8">
        <v>57</v>
      </c>
      <c r="B2103" s="133">
        <v>43256</v>
      </c>
      <c r="C2103" s="89">
        <f>LN('Historical Rates'!C2084/'Historical Rates'!C2083)</f>
        <v>5.4410254652286101E-4</v>
      </c>
      <c r="E2103" s="89">
        <f>LN('Historical Rates'!E2084/'Historical Rates'!E2083)</f>
        <v>-1.7546580339235279E-3</v>
      </c>
      <c r="F2103" s="89">
        <f>LN('Historical Rates'!F2084/'Historical Rates'!F2083)</f>
        <v>-1.8744147943503039E-3</v>
      </c>
      <c r="G2103" s="89">
        <f>LN('Historical Rates'!G2084/'Historical Rates'!G2083)</f>
        <v>-3.5723854983832251E-4</v>
      </c>
      <c r="I2103" s="89">
        <f>LN('Historical Rates'!I2084/'Historical Rates'!I2083)</f>
        <v>0</v>
      </c>
      <c r="K2103" s="10">
        <f t="shared" si="262"/>
        <v>5.5817735621041835E-6</v>
      </c>
      <c r="L2103" s="7">
        <f t="shared" si="258"/>
        <v>191592.50312460613</v>
      </c>
      <c r="N2103" s="7">
        <f t="shared" si="259"/>
        <v>-142648.60614036839</v>
      </c>
      <c r="O2103" s="7">
        <f t="shared" si="260"/>
        <v>1175.7641680521151</v>
      </c>
      <c r="P2103" s="7">
        <f t="shared" si="261"/>
        <v>-46979.941912506569</v>
      </c>
      <c r="R2103" s="7">
        <f t="shared" si="263"/>
        <v>0</v>
      </c>
      <c r="S2103" s="163">
        <f t="shared" si="264"/>
        <v>3139.7192397832841</v>
      </c>
    </row>
    <row r="2104" spans="1:19" ht="15.75" thickBot="1" x14ac:dyDescent="0.3">
      <c r="A2104" s="8">
        <v>58</v>
      </c>
      <c r="B2104" s="133">
        <v>43257</v>
      </c>
      <c r="C2104" s="89">
        <f>LN('Historical Rates'!C2085/'Historical Rates'!C2084)</f>
        <v>2.776354500883029E-3</v>
      </c>
      <c r="E2104" s="89">
        <f>LN('Historical Rates'!E2085/'Historical Rates'!E2084)</f>
        <v>8.8194650063247292E-3</v>
      </c>
      <c r="F2104" s="89">
        <f>LN('Historical Rates'!F2085/'Historical Rates'!F2084)</f>
        <v>3.745322730161892E-3</v>
      </c>
      <c r="G2104" s="89">
        <f>LN('Historical Rates'!G2085/'Historical Rates'!G2084)</f>
        <v>1.2497769882399848E-3</v>
      </c>
      <c r="I2104" s="89">
        <f>LN('Historical Rates'!I2085/'Historical Rates'!I2084)</f>
        <v>-3.3167526259940379E-3</v>
      </c>
      <c r="K2104" s="10">
        <f t="shared" si="262"/>
        <v>3.3007051230463792E-3</v>
      </c>
      <c r="L2104" s="7">
        <f t="shared" si="258"/>
        <v>977625.83870409522</v>
      </c>
      <c r="N2104" s="7">
        <f t="shared" si="259"/>
        <v>716996.91092675214</v>
      </c>
      <c r="O2104" s="7">
        <f t="shared" si="260"/>
        <v>-2349.3285889486501</v>
      </c>
      <c r="P2104" s="7">
        <f t="shared" si="261"/>
        <v>164356.42328543385</v>
      </c>
      <c r="R2104" s="7">
        <f t="shared" si="263"/>
        <v>0</v>
      </c>
      <c r="S2104" s="163">
        <f t="shared" si="264"/>
        <v>1856629.8443273327</v>
      </c>
    </row>
    <row r="2105" spans="1:19" ht="15.75" thickBot="1" x14ac:dyDescent="0.3">
      <c r="A2105" s="8">
        <v>59</v>
      </c>
      <c r="B2105" s="133">
        <v>43258</v>
      </c>
      <c r="C2105" s="89">
        <f>LN('Historical Rates'!C2086/'Historical Rates'!C2085)</f>
        <v>3.7599117853459414E-3</v>
      </c>
      <c r="E2105" s="89">
        <f>LN('Historical Rates'!E2086/'Historical Rates'!E2085)</f>
        <v>7.752174485165869E-3</v>
      </c>
      <c r="F2105" s="89">
        <f>LN('Historical Rates'!F2086/'Historical Rates'!F2085)</f>
        <v>5.5918132657779345E-3</v>
      </c>
      <c r="G2105" s="89">
        <f>LN('Historical Rates'!G2086/'Historical Rates'!G2085)</f>
        <v>9.2354799053714527E-3</v>
      </c>
      <c r="I2105" s="89">
        <f>LN('Historical Rates'!I2086/'Historical Rates'!I2085)</f>
        <v>6.6225407604934569E-3</v>
      </c>
      <c r="K2105" s="10">
        <f t="shared" si="262"/>
        <v>5.6271236145550097E-3</v>
      </c>
      <c r="L2105" s="7">
        <f t="shared" si="258"/>
        <v>1323961.6595910722</v>
      </c>
      <c r="N2105" s="7">
        <f t="shared" si="259"/>
        <v>630229.28883362922</v>
      </c>
      <c r="O2105" s="7">
        <f t="shared" si="260"/>
        <v>-3507.5767072245249</v>
      </c>
      <c r="P2105" s="7">
        <f t="shared" si="261"/>
        <v>1214545.0419190121</v>
      </c>
      <c r="R2105" s="7">
        <f t="shared" si="263"/>
        <v>0</v>
      </c>
      <c r="S2105" s="163">
        <f t="shared" si="264"/>
        <v>3165228.4136364888</v>
      </c>
    </row>
    <row r="2106" spans="1:19" ht="15.75" thickBot="1" x14ac:dyDescent="0.3">
      <c r="A2106" s="8">
        <v>60</v>
      </c>
      <c r="B2106" s="133">
        <v>43259</v>
      </c>
      <c r="C2106" s="89">
        <f>LN('Historical Rates'!C2087/'Historical Rates'!C2086)</f>
        <v>2.8181700558529009E-3</v>
      </c>
      <c r="E2106" s="89">
        <f>LN('Historical Rates'!E2087/'Historical Rates'!E2086)</f>
        <v>-1.9324168844911847E-3</v>
      </c>
      <c r="F2106" s="89">
        <f>LN('Historical Rates'!F2087/'Historical Rates'!F2086)</f>
        <v>-1.1215070820139957E-2</v>
      </c>
      <c r="G2106" s="89">
        <f>LN('Historical Rates'!G2087/'Historical Rates'!G2086)</f>
        <v>1.4133029470217817E-3</v>
      </c>
      <c r="I2106" s="89">
        <f>LN('Historical Rates'!I2087/'Historical Rates'!I2086)</f>
        <v>9.8522964430116395E-3</v>
      </c>
      <c r="K2106" s="10">
        <f t="shared" si="262"/>
        <v>1.8278328064355611E-3</v>
      </c>
      <c r="L2106" s="7">
        <f t="shared" si="258"/>
        <v>992350.17127232312</v>
      </c>
      <c r="N2106" s="7">
        <f t="shared" si="259"/>
        <v>-157099.88483533452</v>
      </c>
      <c r="O2106" s="7">
        <f t="shared" si="260"/>
        <v>7034.877473349191</v>
      </c>
      <c r="P2106" s="7">
        <f t="shared" si="261"/>
        <v>185861.49335201163</v>
      </c>
      <c r="R2106" s="7">
        <f t="shared" si="263"/>
        <v>0</v>
      </c>
      <c r="S2106" s="163">
        <f t="shared" si="264"/>
        <v>1028146.6572623495</v>
      </c>
    </row>
    <row r="2107" spans="1:19" ht="15.75" thickBot="1" x14ac:dyDescent="0.3">
      <c r="A2107" s="8">
        <v>61</v>
      </c>
      <c r="B2107" s="133">
        <v>43262</v>
      </c>
      <c r="C2107" s="89">
        <f>LN('Historical Rates'!C2088/'Historical Rates'!C2087)</f>
        <v>-6.5886019573661717E-4</v>
      </c>
      <c r="E2107" s="89">
        <f>LN('Historical Rates'!E2088/'Historical Rates'!E2087)</f>
        <v>1.449662635135946E-3</v>
      </c>
      <c r="F2107" s="89">
        <f>LN('Historical Rates'!F2088/'Historical Rates'!F2087)</f>
        <v>1.8779348242001143E-3</v>
      </c>
      <c r="G2107" s="89">
        <f>LN('Historical Rates'!G2088/'Historical Rates'!G2087)</f>
        <v>-4.1277294211858528E-3</v>
      </c>
      <c r="I2107" s="89">
        <f>LN('Historical Rates'!I2088/'Historical Rates'!I2087)</f>
        <v>-9.8522964430117071E-3</v>
      </c>
      <c r="K2107" s="10">
        <f t="shared" si="262"/>
        <v>-1.1700695160184508E-3</v>
      </c>
      <c r="L2107" s="7">
        <f t="shared" si="258"/>
        <v>-232001.62343853802</v>
      </c>
      <c r="N2107" s="7">
        <f t="shared" si="259"/>
        <v>117853.36531558525</v>
      </c>
      <c r="O2107" s="7">
        <f t="shared" si="260"/>
        <v>-1177.9721771760057</v>
      </c>
      <c r="P2107" s="7">
        <f t="shared" si="261"/>
        <v>-542831.92148669122</v>
      </c>
      <c r="R2107" s="7">
        <f t="shared" si="263"/>
        <v>0</v>
      </c>
      <c r="S2107" s="163">
        <f t="shared" si="264"/>
        <v>-658158.15178682003</v>
      </c>
    </row>
    <row r="2108" spans="1:19" ht="15.75" thickBot="1" x14ac:dyDescent="0.3">
      <c r="A2108" s="8">
        <v>62</v>
      </c>
      <c r="B2108" s="133">
        <v>43263</v>
      </c>
      <c r="C2108" s="89">
        <f>LN('Historical Rates'!C2089/'Historical Rates'!C2088)</f>
        <v>2.0948683405483553E-3</v>
      </c>
      <c r="E2108" s="89">
        <f>LN('Historical Rates'!E2089/'Historical Rates'!E2088)</f>
        <v>2.6142478625616155E-3</v>
      </c>
      <c r="F2108" s="89">
        <f>LN('Historical Rates'!F2089/'Historical Rates'!F2088)</f>
        <v>1.874414794350352E-3</v>
      </c>
      <c r="G2108" s="89">
        <f>LN('Historical Rates'!G2089/'Historical Rates'!G2088)</f>
        <v>4.6277956168370464E-3</v>
      </c>
      <c r="I2108" s="89">
        <f>LN('Historical Rates'!I2089/'Historical Rates'!I2088)</f>
        <v>3.2948958968527058E-3</v>
      </c>
      <c r="K2108" s="10">
        <f t="shared" si="262"/>
        <v>2.7691040756598739E-3</v>
      </c>
      <c r="L2108" s="7">
        <f t="shared" ref="L2108:L2171" si="265">C2108*L$5</f>
        <v>737657.03110026813</v>
      </c>
      <c r="N2108" s="7">
        <f t="shared" ref="N2108:P2171" si="266">E2108*N$5</f>
        <v>212530.76467896218</v>
      </c>
      <c r="O2108" s="7">
        <f t="shared" si="266"/>
        <v>-1175.7641680521454</v>
      </c>
      <c r="P2108" s="7">
        <f t="shared" si="266"/>
        <v>608594.92728417204</v>
      </c>
      <c r="R2108" s="7">
        <f t="shared" si="263"/>
        <v>0</v>
      </c>
      <c r="S2108" s="163">
        <f t="shared" si="264"/>
        <v>1557606.9588953503</v>
      </c>
    </row>
    <row r="2109" spans="1:19" ht="15.75" thickBot="1" x14ac:dyDescent="0.3">
      <c r="A2109" s="8">
        <v>63</v>
      </c>
      <c r="B2109" s="133">
        <v>43264</v>
      </c>
      <c r="C2109" s="89">
        <f>LN('Historical Rates'!C2090/'Historical Rates'!C2089)</f>
        <v>3.4916549194564171E-3</v>
      </c>
      <c r="E2109" s="89">
        <f>LN('Historical Rates'!E2090/'Historical Rates'!E2089)</f>
        <v>1.7741955970452256E-4</v>
      </c>
      <c r="F2109" s="89">
        <f>LN('Historical Rates'!F2090/'Historical Rates'!F2089)</f>
        <v>0</v>
      </c>
      <c r="G2109" s="89">
        <f>LN('Historical Rates'!G2090/'Historical Rates'!G2089)</f>
        <v>-3.5296194260196534E-4</v>
      </c>
      <c r="I2109" s="89">
        <f>LN('Historical Rates'!I2090/'Historical Rates'!I2089)</f>
        <v>0</v>
      </c>
      <c r="K2109" s="10">
        <f t="shared" ref="K2109:K2172" si="267">SUMPRODUCT(C2109:I2109,$L$6:$R$6)</f>
        <v>2.1289217923956931E-3</v>
      </c>
      <c r="L2109" s="7">
        <f t="shared" si="265"/>
        <v>1229501.5164717527</v>
      </c>
      <c r="N2109" s="7">
        <f t="shared" si="266"/>
        <v>14423.695332415422</v>
      </c>
      <c r="O2109" s="7">
        <f t="shared" si="266"/>
        <v>0</v>
      </c>
      <c r="P2109" s="7">
        <f t="shared" si="266"/>
        <v>-46417.531277826762</v>
      </c>
      <c r="R2109" s="7">
        <f t="shared" ref="R2109:R2172" si="268">I2109*R$5</f>
        <v>0</v>
      </c>
      <c r="S2109" s="163">
        <f t="shared" ref="S2109:S2172" si="269">SUM(L2109:R2109)</f>
        <v>1197507.6805263413</v>
      </c>
    </row>
    <row r="2110" spans="1:19" ht="15.75" thickBot="1" x14ac:dyDescent="0.3">
      <c r="A2110" s="8">
        <v>64</v>
      </c>
      <c r="B2110" s="133">
        <v>43265</v>
      </c>
      <c r="C2110" s="89">
        <f>LN('Historical Rates'!C2091/'Historical Rates'!C2090)</f>
        <v>9.5286312780845997E-4</v>
      </c>
      <c r="E2110" s="89">
        <f>LN('Historical Rates'!E2091/'Historical Rates'!E2090)</f>
        <v>6.7187239683345369E-3</v>
      </c>
      <c r="F2110" s="89">
        <f>LN('Historical Rates'!F2091/'Historical Rates'!F2090)</f>
        <v>1.1173300598125255E-2</v>
      </c>
      <c r="G2110" s="89">
        <f>LN('Historical Rates'!G2091/'Historical Rates'!G2090)</f>
        <v>5.3106557733741174E-3</v>
      </c>
      <c r="I2110" s="89">
        <f>LN('Historical Rates'!I2091/'Historical Rates'!I2090)</f>
        <v>6.5574005461590396E-3</v>
      </c>
      <c r="K2110" s="10">
        <f t="shared" si="267"/>
        <v>2.7966983796122243E-3</v>
      </c>
      <c r="L2110" s="7">
        <f t="shared" si="265"/>
        <v>335527.61875245848</v>
      </c>
      <c r="N2110" s="7">
        <f t="shared" si="266"/>
        <v>546212.7608886417</v>
      </c>
      <c r="O2110" s="7">
        <f t="shared" si="266"/>
        <v>-7008.6762661860284</v>
      </c>
      <c r="P2110" s="7">
        <f t="shared" si="266"/>
        <v>698396.91114900319</v>
      </c>
      <c r="R2110" s="7">
        <f t="shared" si="268"/>
        <v>0</v>
      </c>
      <c r="S2110" s="163">
        <f t="shared" si="269"/>
        <v>1573128.6145239174</v>
      </c>
    </row>
    <row r="2111" spans="1:19" ht="15.75" thickBot="1" x14ac:dyDescent="0.3">
      <c r="A2111" s="8">
        <v>65</v>
      </c>
      <c r="B2111" s="133">
        <v>43266</v>
      </c>
      <c r="C2111" s="89">
        <f>LN('Historical Rates'!C2092/'Historical Rates'!C2091)</f>
        <v>1.1898035253508738E-3</v>
      </c>
      <c r="E2111" s="89">
        <f>LN('Historical Rates'!E2092/'Historical Rates'!E2091)</f>
        <v>-1.7676201795408641E-2</v>
      </c>
      <c r="F2111" s="89">
        <f>LN('Historical Rates'!F2092/'Historical Rates'!F2091)</f>
        <v>-7.4349784875180902E-3</v>
      </c>
      <c r="G2111" s="89">
        <f>LN('Historical Rates'!G2092/'Historical Rates'!G2091)</f>
        <v>-1.2544334107086138E-2</v>
      </c>
      <c r="I2111" s="89">
        <f>LN('Historical Rates'!I2092/'Historical Rates'!I2091)</f>
        <v>-6.5574005461590517E-3</v>
      </c>
      <c r="K2111" s="10">
        <f t="shared" si="267"/>
        <v>-4.7344207129858609E-3</v>
      </c>
      <c r="L2111" s="7">
        <f t="shared" si="265"/>
        <v>418960.4277819288</v>
      </c>
      <c r="N2111" s="7">
        <f t="shared" si="266"/>
        <v>-1437023.9096291121</v>
      </c>
      <c r="O2111" s="7">
        <f t="shared" si="266"/>
        <v>4663.7389558654722</v>
      </c>
      <c r="P2111" s="7">
        <f t="shared" si="266"/>
        <v>-1649687.828899482</v>
      </c>
      <c r="R2111" s="7">
        <f t="shared" si="268"/>
        <v>0</v>
      </c>
      <c r="S2111" s="163">
        <f t="shared" si="269"/>
        <v>-2663087.5717908</v>
      </c>
    </row>
    <row r="2112" spans="1:19" ht="15.75" thickBot="1" x14ac:dyDescent="0.3">
      <c r="A2112" s="8">
        <v>66</v>
      </c>
      <c r="B2112" s="133">
        <v>43269</v>
      </c>
      <c r="C2112" s="89">
        <f>LN('Historical Rates'!C2093/'Historical Rates'!C2092)</f>
        <v>7.0797280173367132E-3</v>
      </c>
      <c r="E2112" s="89">
        <f>LN('Historical Rates'!E2093/'Historical Rates'!E2092)</f>
        <v>6.4870614413058717E-3</v>
      </c>
      <c r="F2112" s="89">
        <f>LN('Historical Rates'!F2093/'Historical Rates'!F2092)</f>
        <v>-1.8674141747955844E-3</v>
      </c>
      <c r="G2112" s="89">
        <f>LN('Historical Rates'!G2093/'Historical Rates'!G2092)</f>
        <v>7.3807609502826417E-3</v>
      </c>
      <c r="I2112" s="89">
        <f>LN('Historical Rates'!I2093/'Historical Rates'!I2092)</f>
        <v>6.5574005461590396E-3</v>
      </c>
      <c r="K2112" s="10">
        <f t="shared" si="267"/>
        <v>7.0971993594419677E-3</v>
      </c>
      <c r="L2112" s="7">
        <f t="shared" si="265"/>
        <v>2492954.3538277745</v>
      </c>
      <c r="N2112" s="7">
        <f t="shared" si="266"/>
        <v>527379.26972586475</v>
      </c>
      <c r="O2112" s="7">
        <f t="shared" si="266"/>
        <v>1171.3728894240262</v>
      </c>
      <c r="P2112" s="7">
        <f t="shared" si="266"/>
        <v>970633.54688710079</v>
      </c>
      <c r="R2112" s="7">
        <f t="shared" si="268"/>
        <v>0</v>
      </c>
      <c r="S2112" s="163">
        <f t="shared" si="269"/>
        <v>3992138.5433301642</v>
      </c>
    </row>
    <row r="2113" spans="1:19" ht="15.75" thickBot="1" x14ac:dyDescent="0.3">
      <c r="A2113" s="8">
        <v>67</v>
      </c>
      <c r="B2113" s="133">
        <v>43270</v>
      </c>
      <c r="C2113" s="89">
        <f>LN('Historical Rates'!C2094/'Historical Rates'!C2093)</f>
        <v>3.4476188142329644E-3</v>
      </c>
      <c r="E2113" s="89">
        <f>LN('Historical Rates'!E2094/'Historical Rates'!E2093)</f>
        <v>-4.5833015850842791E-4</v>
      </c>
      <c r="F2113" s="89">
        <f>LN('Historical Rates'!F2094/'Historical Rates'!F2093)</f>
        <v>-9.3897403498390316E-3</v>
      </c>
      <c r="G2113" s="89">
        <f>LN('Historical Rates'!G2094/'Historical Rates'!G2093)</f>
        <v>4.7538090581118742E-3</v>
      </c>
      <c r="I2113" s="89">
        <f>LN('Historical Rates'!I2094/'Historical Rates'!I2093)</f>
        <v>9.7561749453646558E-3</v>
      </c>
      <c r="K2113" s="10">
        <f t="shared" si="267"/>
        <v>3.213879797512005E-3</v>
      </c>
      <c r="L2113" s="7">
        <f t="shared" si="265"/>
        <v>1213995.2710378042</v>
      </c>
      <c r="N2113" s="7">
        <f t="shared" si="266"/>
        <v>-37260.911812615195</v>
      </c>
      <c r="O2113" s="7">
        <f t="shared" si="266"/>
        <v>5889.9024292435297</v>
      </c>
      <c r="P2113" s="7">
        <f t="shared" si="266"/>
        <v>625166.77865342028</v>
      </c>
      <c r="R2113" s="7">
        <f t="shared" si="268"/>
        <v>0</v>
      </c>
      <c r="S2113" s="163">
        <f t="shared" si="269"/>
        <v>1807791.0403078529</v>
      </c>
    </row>
    <row r="2114" spans="1:19" ht="15.75" thickBot="1" x14ac:dyDescent="0.3">
      <c r="A2114" s="8">
        <v>68</v>
      </c>
      <c r="B2114" s="133">
        <v>43271</v>
      </c>
      <c r="C2114" s="89">
        <f>LN('Historical Rates'!C2095/'Historical Rates'!C2094)</f>
        <v>3.3185059013801435E-3</v>
      </c>
      <c r="E2114" s="89">
        <f>LN('Historical Rates'!E2095/'Historical Rates'!E2094)</f>
        <v>4.6245794528106477E-3</v>
      </c>
      <c r="F2114" s="89">
        <f>LN('Historical Rates'!F2095/'Historical Rates'!F2094)</f>
        <v>1.3121087962697276E-2</v>
      </c>
      <c r="G2114" s="89">
        <f>LN('Historical Rates'!G2095/'Historical Rates'!G2094)</f>
        <v>1.4042070001812018E-3</v>
      </c>
      <c r="I2114" s="89">
        <f>LN('Historical Rates'!I2095/'Historical Rates'!I2094)</f>
        <v>3.23102058144654E-3</v>
      </c>
      <c r="K2114" s="10">
        <f t="shared" si="267"/>
        <v>3.0594605791716806E-3</v>
      </c>
      <c r="L2114" s="7">
        <f t="shared" si="265"/>
        <v>1168531.2931217556</v>
      </c>
      <c r="N2114" s="7">
        <f t="shared" si="266"/>
        <v>375964.8889839336</v>
      </c>
      <c r="O2114" s="7">
        <f t="shared" si="266"/>
        <v>-8230.4648463611211</v>
      </c>
      <c r="P2114" s="7">
        <f t="shared" si="266"/>
        <v>184665.2981082366</v>
      </c>
      <c r="R2114" s="7">
        <f t="shared" si="268"/>
        <v>0</v>
      </c>
      <c r="S2114" s="163">
        <f t="shared" si="269"/>
        <v>1720931.0153675647</v>
      </c>
    </row>
    <row r="2115" spans="1:19" ht="15.75" thickBot="1" x14ac:dyDescent="0.3">
      <c r="A2115" s="8">
        <v>69</v>
      </c>
      <c r="B2115" s="133">
        <v>43272</v>
      </c>
      <c r="C2115" s="89">
        <f>LN('Historical Rates'!C2096/'Historical Rates'!C2095)</f>
        <v>2.9314337852474589E-4</v>
      </c>
      <c r="E2115" s="89">
        <f>LN('Historical Rates'!E2096/'Historical Rates'!E2095)</f>
        <v>-3.7844678976899668E-3</v>
      </c>
      <c r="F2115" s="89">
        <f>LN('Historical Rates'!F2096/'Historical Rates'!F2095)</f>
        <v>-5.6022555486698981E-3</v>
      </c>
      <c r="G2115" s="89">
        <f>LN('Historical Rates'!G2096/'Historical Rates'!G2095)</f>
        <v>0</v>
      </c>
      <c r="I2115" s="89">
        <f>LN('Historical Rates'!I2096/'Historical Rates'!I2095)</f>
        <v>-3.2310205814465318E-3</v>
      </c>
      <c r="K2115" s="10">
        <f t="shared" si="267"/>
        <v>-3.5720999660364731E-4</v>
      </c>
      <c r="L2115" s="7">
        <f t="shared" si="265"/>
        <v>103223.32439883219</v>
      </c>
      <c r="N2115" s="7">
        <f t="shared" si="266"/>
        <v>-307666.25755635521</v>
      </c>
      <c r="O2115" s="7">
        <f t="shared" si="266"/>
        <v>3514.1268380141669</v>
      </c>
      <c r="P2115" s="7">
        <f t="shared" si="266"/>
        <v>0</v>
      </c>
      <c r="R2115" s="7">
        <f t="shared" si="268"/>
        <v>0</v>
      </c>
      <c r="S2115" s="163">
        <f t="shared" si="269"/>
        <v>-200928.80631950885</v>
      </c>
    </row>
    <row r="2116" spans="1:19" ht="15.75" thickBot="1" x14ac:dyDescent="0.3">
      <c r="A2116" s="8">
        <v>70</v>
      </c>
      <c r="B2116" s="133">
        <v>43273</v>
      </c>
      <c r="C2116" s="89">
        <f>LN('Historical Rates'!C2097/'Historical Rates'!C2096)</f>
        <v>-2.6707771396960768E-3</v>
      </c>
      <c r="E2116" s="89">
        <f>LN('Historical Rates'!E2097/'Historical Rates'!E2096)</f>
        <v>8.4634602093984906E-3</v>
      </c>
      <c r="F2116" s="89">
        <f>LN('Historical Rates'!F2097/'Historical Rates'!F2096)</f>
        <v>9.3197319488022273E-3</v>
      </c>
      <c r="G2116" s="89">
        <f>LN('Historical Rates'!G2097/'Historical Rates'!G2096)</f>
        <v>5.1901212844252765E-3</v>
      </c>
      <c r="I2116" s="89">
        <f>LN('Historical Rates'!I2097/'Historical Rates'!I2096)</f>
        <v>0</v>
      </c>
      <c r="K2116" s="10">
        <f t="shared" si="267"/>
        <v>7.5432685775360733E-4</v>
      </c>
      <c r="L2116" s="7">
        <f t="shared" si="265"/>
        <v>-940449.33395813021</v>
      </c>
      <c r="N2116" s="7">
        <f t="shared" si="266"/>
        <v>688054.75406256958</v>
      </c>
      <c r="O2116" s="7">
        <f t="shared" si="266"/>
        <v>-5845.9882595251729</v>
      </c>
      <c r="P2116" s="7">
        <f t="shared" si="266"/>
        <v>682545.58913509117</v>
      </c>
      <c r="R2116" s="7">
        <f t="shared" si="268"/>
        <v>0</v>
      </c>
      <c r="S2116" s="163">
        <f t="shared" si="269"/>
        <v>424305.02098000539</v>
      </c>
    </row>
    <row r="2117" spans="1:19" ht="15.75" thickBot="1" x14ac:dyDescent="0.3">
      <c r="A2117" s="8">
        <v>71</v>
      </c>
      <c r="B2117" s="133">
        <v>43276</v>
      </c>
      <c r="C2117" s="89">
        <f>LN('Historical Rates'!C2098/'Historical Rates'!C2097)</f>
        <v>-2.2654731139265115E-3</v>
      </c>
      <c r="E2117" s="89">
        <f>LN('Historical Rates'!E2098/'Historical Rates'!E2097)</f>
        <v>-2.2482421403313317E-3</v>
      </c>
      <c r="F2117" s="89">
        <f>LN('Historical Rates'!F2098/'Historical Rates'!F2097)</f>
        <v>1.8535686493230564E-3</v>
      </c>
      <c r="G2117" s="89">
        <f>LN('Historical Rates'!G2098/'Historical Rates'!G2097)</f>
        <v>-3.4905029587356127E-4</v>
      </c>
      <c r="I2117" s="89">
        <f>LN('Historical Rates'!I2098/'Historical Rates'!I2097)</f>
        <v>3.23102058144654E-3</v>
      </c>
      <c r="K2117" s="10">
        <f t="shared" si="267"/>
        <v>-1.8268124752320557E-3</v>
      </c>
      <c r="L2117" s="7">
        <f t="shared" si="265"/>
        <v>-797731.36044390732</v>
      </c>
      <c r="N2117" s="7">
        <f t="shared" si="266"/>
        <v>-182775.56161024602</v>
      </c>
      <c r="O2117" s="7">
        <f t="shared" si="266"/>
        <v>-1162.6880066608735</v>
      </c>
      <c r="P2117" s="7">
        <f t="shared" si="266"/>
        <v>-45903.11608896812</v>
      </c>
      <c r="R2117" s="7">
        <f t="shared" si="268"/>
        <v>0</v>
      </c>
      <c r="S2117" s="163">
        <f t="shared" si="269"/>
        <v>-1027572.7261497824</v>
      </c>
    </row>
    <row r="2118" spans="1:19" ht="15.75" thickBot="1" x14ac:dyDescent="0.3">
      <c r="A2118" s="8">
        <v>72</v>
      </c>
      <c r="B2118" s="133">
        <v>43277</v>
      </c>
      <c r="C2118" s="89">
        <f>LN('Historical Rates'!C2099/'Historical Rates'!C2098)</f>
        <v>-1.9459274354007633E-3</v>
      </c>
      <c r="E2118" s="89">
        <f>LN('Historical Rates'!E2099/'Historical Rates'!E2098)</f>
        <v>-1.012094616022835E-3</v>
      </c>
      <c r="F2118" s="89">
        <f>LN('Historical Rates'!F2099/'Historical Rates'!F2098)</f>
        <v>-1.8535686493230551E-3</v>
      </c>
      <c r="G2118" s="89">
        <f>LN('Historical Rates'!G2099/'Historical Rates'!G2098)</f>
        <v>-3.8768212023846784E-3</v>
      </c>
      <c r="I2118" s="89">
        <f>LN('Historical Rates'!I2099/'Historical Rates'!I2098)</f>
        <v>-3.2310205814465318E-3</v>
      </c>
      <c r="K2118" s="10">
        <f t="shared" si="267"/>
        <v>-2.2687567035888324E-3</v>
      </c>
      <c r="L2118" s="7">
        <f t="shared" si="265"/>
        <v>-685211.10704195697</v>
      </c>
      <c r="N2118" s="7">
        <f t="shared" si="266"/>
        <v>-82280.355184080792</v>
      </c>
      <c r="O2118" s="7">
        <f t="shared" si="266"/>
        <v>1162.6880066608728</v>
      </c>
      <c r="P2118" s="7">
        <f t="shared" si="266"/>
        <v>-509835.33265274693</v>
      </c>
      <c r="R2118" s="7">
        <f t="shared" si="268"/>
        <v>0</v>
      </c>
      <c r="S2118" s="163">
        <f t="shared" si="269"/>
        <v>-1276164.1068721237</v>
      </c>
    </row>
    <row r="2119" spans="1:19" ht="15.75" thickBot="1" x14ac:dyDescent="0.3">
      <c r="A2119" s="8">
        <v>73</v>
      </c>
      <c r="B2119" s="133">
        <v>43278</v>
      </c>
      <c r="C2119" s="89">
        <f>LN('Historical Rates'!C2100/'Historical Rates'!C2099)</f>
        <v>4.7108790454102115E-3</v>
      </c>
      <c r="E2119" s="89">
        <f>LN('Historical Rates'!E2100/'Historical Rates'!E2099)</f>
        <v>3.2603367563541963E-3</v>
      </c>
      <c r="F2119" s="89">
        <f>LN('Historical Rates'!F2100/'Historical Rates'!F2099)</f>
        <v>-1.8570107472126599E-3</v>
      </c>
      <c r="G2119" s="89">
        <f>LN('Historical Rates'!G2100/'Historical Rates'!G2099)</f>
        <v>2.3045853925767194E-3</v>
      </c>
      <c r="I2119" s="89">
        <f>LN('Historical Rates'!I2100/'Historical Rates'!I2099)</f>
        <v>3.23102058144654E-3</v>
      </c>
      <c r="K2119" s="10">
        <f t="shared" si="267"/>
        <v>3.961129610018186E-3</v>
      </c>
      <c r="L2119" s="7">
        <f t="shared" si="265"/>
        <v>1658821.6945414995</v>
      </c>
      <c r="N2119" s="7">
        <f t="shared" si="266"/>
        <v>265055.91679432924</v>
      </c>
      <c r="O2119" s="7">
        <f t="shared" si="266"/>
        <v>1164.8471314040851</v>
      </c>
      <c r="P2119" s="7">
        <f t="shared" si="266"/>
        <v>303072.80086280016</v>
      </c>
      <c r="R2119" s="7">
        <f t="shared" si="268"/>
        <v>0</v>
      </c>
      <c r="S2119" s="163">
        <f t="shared" si="269"/>
        <v>2228115.2593300329</v>
      </c>
    </row>
    <row r="2120" spans="1:19" ht="15.75" thickBot="1" x14ac:dyDescent="0.3">
      <c r="A2120" s="8">
        <v>74</v>
      </c>
      <c r="B2120" s="133">
        <v>43279</v>
      </c>
      <c r="C2120" s="89">
        <f>LN('Historical Rates'!C2101/'Historical Rates'!C2100)</f>
        <v>2.5522566109746625E-3</v>
      </c>
      <c r="E2120" s="89">
        <f>LN('Historical Rates'!E2101/'Historical Rates'!E2100)</f>
        <v>-3.4122393364584354E-3</v>
      </c>
      <c r="F2120" s="89">
        <f>LN('Historical Rates'!F2101/'Historical Rates'!F2100)</f>
        <v>3.7105793965357746E-3</v>
      </c>
      <c r="G2120" s="89">
        <f>LN('Historical Rates'!G2101/'Historical Rates'!G2100)</f>
        <v>-2.8012040142960824E-3</v>
      </c>
      <c r="I2120" s="89">
        <f>LN('Historical Rates'!I2101/'Historical Rates'!I2100)</f>
        <v>0</v>
      </c>
      <c r="K2120" s="10">
        <f t="shared" si="267"/>
        <v>4.455153083641857E-4</v>
      </c>
      <c r="L2120" s="7">
        <f t="shared" si="265"/>
        <v>898715.20697323943</v>
      </c>
      <c r="N2120" s="7">
        <f t="shared" si="266"/>
        <v>-277405.1557355164</v>
      </c>
      <c r="O2120" s="7">
        <f t="shared" si="266"/>
        <v>-2327.5351380649954</v>
      </c>
      <c r="P2120" s="7">
        <f t="shared" si="266"/>
        <v>-368382.42103566177</v>
      </c>
      <c r="R2120" s="7">
        <f t="shared" si="268"/>
        <v>0</v>
      </c>
      <c r="S2120" s="163">
        <f t="shared" si="269"/>
        <v>250600.09506399633</v>
      </c>
    </row>
    <row r="2121" spans="1:19" ht="15.75" thickBot="1" x14ac:dyDescent="0.3">
      <c r="A2121" s="8">
        <v>75</v>
      </c>
      <c r="B2121" s="133">
        <v>43280</v>
      </c>
      <c r="C2121" s="89">
        <f>LN('Historical Rates'!C2102/'Historical Rates'!C2101)</f>
        <v>-6.7410134588610023E-4</v>
      </c>
      <c r="E2121" s="89">
        <f>LN('Historical Rates'!E2102/'Historical Rates'!E2101)</f>
        <v>5.8064842142023119E-3</v>
      </c>
      <c r="F2121" s="89">
        <f>LN('Historical Rates'!F2102/'Historical Rates'!F2101)</f>
        <v>7.38010729762246E-3</v>
      </c>
      <c r="G2121" s="89">
        <f>LN('Historical Rates'!G2102/'Historical Rates'!G2101)</f>
        <v>3.9660604318668908E-3</v>
      </c>
      <c r="I2121" s="89">
        <f>LN('Historical Rates'!I2102/'Historical Rates'!I2101)</f>
        <v>-6.4725145056174788E-3</v>
      </c>
      <c r="K2121" s="10">
        <f t="shared" si="267"/>
        <v>1.3362318698220833E-3</v>
      </c>
      <c r="L2121" s="7">
        <f t="shared" si="265"/>
        <v>-237368.42446951746</v>
      </c>
      <c r="N2121" s="7">
        <f t="shared" si="266"/>
        <v>472050.31619745836</v>
      </c>
      <c r="O2121" s="7">
        <f t="shared" si="266"/>
        <v>-4629.3199045796409</v>
      </c>
      <c r="P2121" s="7">
        <f t="shared" si="266"/>
        <v>521571.0588762706</v>
      </c>
      <c r="R2121" s="7">
        <f t="shared" si="268"/>
        <v>0</v>
      </c>
      <c r="S2121" s="163">
        <f t="shared" si="269"/>
        <v>751623.63069963187</v>
      </c>
    </row>
    <row r="2122" spans="1:19" ht="15.75" thickBot="1" x14ac:dyDescent="0.3">
      <c r="A2122" s="8">
        <v>76</v>
      </c>
      <c r="B2122" s="133">
        <v>43283</v>
      </c>
      <c r="C2122" s="89">
        <f>LN('Historical Rates'!C2103/'Historical Rates'!C2102)</f>
        <v>1.5819543360658607E-3</v>
      </c>
      <c r="E2122" s="89">
        <f>LN('Historical Rates'!E2103/'Historical Rates'!E2102)</f>
        <v>7.0457979764324832E-4</v>
      </c>
      <c r="F2122" s="89">
        <f>LN('Historical Rates'!F2103/'Historical Rates'!F2102)</f>
        <v>-5.529968009461198E-3</v>
      </c>
      <c r="G2122" s="89">
        <f>LN('Historical Rates'!G2103/'Historical Rates'!G2102)</f>
        <v>1.2797767954791286E-3</v>
      </c>
      <c r="I2122" s="89">
        <f>LN('Historical Rates'!I2103/'Historical Rates'!I2102)</f>
        <v>0</v>
      </c>
      <c r="K2122" s="10">
        <f t="shared" si="267"/>
        <v>1.3975193876668048E-3</v>
      </c>
      <c r="L2122" s="7">
        <f t="shared" si="265"/>
        <v>557046.81592213048</v>
      </c>
      <c r="N2122" s="7">
        <f t="shared" si="266"/>
        <v>57280.292857823326</v>
      </c>
      <c r="O2122" s="7">
        <f t="shared" si="266"/>
        <v>3468.7830332947256</v>
      </c>
      <c r="P2122" s="7">
        <f t="shared" si="266"/>
        <v>168301.65596572333</v>
      </c>
      <c r="R2122" s="7">
        <f t="shared" si="268"/>
        <v>0</v>
      </c>
      <c r="S2122" s="163">
        <f t="shared" si="269"/>
        <v>786097.54777897184</v>
      </c>
    </row>
    <row r="2123" spans="1:19" ht="15.75" thickBot="1" x14ac:dyDescent="0.3">
      <c r="A2123" s="8">
        <v>77</v>
      </c>
      <c r="B2123" s="133">
        <v>43284</v>
      </c>
      <c r="C2123" s="89">
        <f>LN('Historical Rates'!C2104/'Historical Rates'!C2103)</f>
        <v>4.0314389560252364E-3</v>
      </c>
      <c r="E2123" s="89">
        <f>LN('Historical Rates'!E2104/'Historical Rates'!E2103)</f>
        <v>5.2435610690281763E-3</v>
      </c>
      <c r="F2123" s="89">
        <f>LN('Historical Rates'!F2104/'Historical Rates'!F2103)</f>
        <v>1.8467225931647112E-3</v>
      </c>
      <c r="G2123" s="89">
        <f>LN('Historical Rates'!G2104/'Historical Rates'!G2103)</f>
        <v>3.8295326617682423E-3</v>
      </c>
      <c r="I2123" s="89">
        <f>LN('Historical Rates'!I2104/'Historical Rates'!I2103)</f>
        <v>3.2414939241710229E-3</v>
      </c>
      <c r="K2123" s="10">
        <f t="shared" si="267"/>
        <v>4.1748248561086412E-3</v>
      </c>
      <c r="L2123" s="7">
        <f t="shared" si="265"/>
        <v>1419573.3611521905</v>
      </c>
      <c r="N2123" s="7">
        <f t="shared" si="266"/>
        <v>426286.29809776839</v>
      </c>
      <c r="O2123" s="7">
        <f t="shared" si="266"/>
        <v>-1158.3936810144285</v>
      </c>
      <c r="P2123" s="7">
        <f t="shared" si="266"/>
        <v>503616.48283294775</v>
      </c>
      <c r="R2123" s="7">
        <f t="shared" si="268"/>
        <v>0</v>
      </c>
      <c r="S2123" s="163">
        <f t="shared" si="269"/>
        <v>2348317.7484018924</v>
      </c>
    </row>
    <row r="2124" spans="1:19" ht="15.75" thickBot="1" x14ac:dyDescent="0.3">
      <c r="A2124" s="8">
        <v>78</v>
      </c>
      <c r="B2124" s="133">
        <v>43285</v>
      </c>
      <c r="C2124" s="89">
        <f>LN('Historical Rates'!C2105/'Historical Rates'!C2104)</f>
        <v>2.040608108294125E-4</v>
      </c>
      <c r="E2124" s="89">
        <f>LN('Historical Rates'!E2105/'Historical Rates'!E2104)</f>
        <v>-1.251940671306732E-3</v>
      </c>
      <c r="F2124" s="89">
        <f>LN('Historical Rates'!F2105/'Historical Rates'!F2104)</f>
        <v>1.843318494289093E-3</v>
      </c>
      <c r="G2124" s="89">
        <f>LN('Historical Rates'!G2105/'Historical Rates'!G2104)</f>
        <v>6.0789395570140926E-4</v>
      </c>
      <c r="I2124" s="89">
        <f>LN('Historical Rates'!I2105/'Historical Rates'!I2104)</f>
        <v>6.4516352814885953E-3</v>
      </c>
      <c r="K2124" s="10">
        <f t="shared" si="267"/>
        <v>8.6868238930708493E-5</v>
      </c>
      <c r="L2124" s="7">
        <f t="shared" si="265"/>
        <v>71855.060753333921</v>
      </c>
      <c r="N2124" s="7">
        <f t="shared" si="266"/>
        <v>-101779.14344540918</v>
      </c>
      <c r="O2124" s="7">
        <f t="shared" si="266"/>
        <v>-1156.2583919127194</v>
      </c>
      <c r="P2124" s="7">
        <f t="shared" si="266"/>
        <v>79943.283670648307</v>
      </c>
      <c r="R2124" s="7">
        <f t="shared" si="268"/>
        <v>0</v>
      </c>
      <c r="S2124" s="163">
        <f t="shared" si="269"/>
        <v>48862.942586660327</v>
      </c>
    </row>
    <row r="2125" spans="1:19" ht="15.75" thickBot="1" x14ac:dyDescent="0.3">
      <c r="A2125" s="8">
        <v>79</v>
      </c>
      <c r="B2125" s="133">
        <v>43286</v>
      </c>
      <c r="C2125" s="89">
        <f>LN('Historical Rates'!C2106/'Historical Rates'!C2105)</f>
        <v>9.0319767229649886E-4</v>
      </c>
      <c r="E2125" s="89">
        <f>LN('Historical Rates'!E2106/'Historical Rates'!E2105)</f>
        <v>5.5217699981972099E-3</v>
      </c>
      <c r="F2125" s="89">
        <f>LN('Historical Rates'!F2106/'Historical Rates'!F2105)</f>
        <v>0</v>
      </c>
      <c r="G2125" s="89">
        <f>LN('Historical Rates'!G2106/'Historical Rates'!G2105)</f>
        <v>8.966924222884665E-4</v>
      </c>
      <c r="I2125" s="89">
        <f>LN('Historical Rates'!I2106/'Historical Rates'!I2105)</f>
        <v>-3.2206147000421719E-3</v>
      </c>
      <c r="K2125" s="10">
        <f t="shared" si="267"/>
        <v>1.5731089382469959E-3</v>
      </c>
      <c r="L2125" s="7">
        <f t="shared" si="265"/>
        <v>318039.13427251938</v>
      </c>
      <c r="N2125" s="7">
        <f t="shared" si="266"/>
        <v>448903.87667689839</v>
      </c>
      <c r="O2125" s="7">
        <f t="shared" si="266"/>
        <v>0</v>
      </c>
      <c r="P2125" s="7">
        <f t="shared" si="266"/>
        <v>117922.76598245745</v>
      </c>
      <c r="R2125" s="7">
        <f t="shared" si="268"/>
        <v>0</v>
      </c>
      <c r="S2125" s="163">
        <f t="shared" si="269"/>
        <v>884865.77693187515</v>
      </c>
    </row>
    <row r="2126" spans="1:19" ht="15.75" thickBot="1" x14ac:dyDescent="0.3">
      <c r="A2126" s="8">
        <v>80</v>
      </c>
      <c r="B2126" s="133">
        <v>43290</v>
      </c>
      <c r="C2126" s="89">
        <f>LN('Historical Rates'!C2107/'Historical Rates'!C2106)</f>
        <v>2.9118015521807124E-4</v>
      </c>
      <c r="E2126" s="89">
        <f>LN('Historical Rates'!E2107/'Historical Rates'!E2106)</f>
        <v>7.0266331738275834E-3</v>
      </c>
      <c r="F2126" s="89">
        <f>LN('Historical Rates'!F2107/'Historical Rates'!F2106)</f>
        <v>9.165967014080182E-3</v>
      </c>
      <c r="G2126" s="89">
        <f>LN('Historical Rates'!G2107/'Historical Rates'!G2106)</f>
        <v>5.4496047675646848E-3</v>
      </c>
      <c r="I2126" s="89">
        <f>LN('Historical Rates'!I2107/'Historical Rates'!I2106)</f>
        <v>3.2206147000421572E-3</v>
      </c>
      <c r="K2126" s="10">
        <f t="shared" si="267"/>
        <v>2.4617062965475054E-3</v>
      </c>
      <c r="L2126" s="7">
        <f t="shared" si="265"/>
        <v>102532.02297059572</v>
      </c>
      <c r="N2126" s="7">
        <f t="shared" si="266"/>
        <v>571244.88574271207</v>
      </c>
      <c r="O2126" s="7">
        <f t="shared" si="266"/>
        <v>-5749.5361289220755</v>
      </c>
      <c r="P2126" s="7">
        <f t="shared" si="266"/>
        <v>716669.89898536191</v>
      </c>
      <c r="R2126" s="7">
        <f t="shared" si="268"/>
        <v>0</v>
      </c>
      <c r="S2126" s="163">
        <f t="shared" si="269"/>
        <v>1384697.2715697475</v>
      </c>
    </row>
    <row r="2127" spans="1:19" ht="15.75" thickBot="1" x14ac:dyDescent="0.3">
      <c r="A2127" s="8">
        <v>81</v>
      </c>
      <c r="B2127" s="133">
        <v>43291</v>
      </c>
      <c r="C2127" s="89">
        <f>LN('Historical Rates'!C2108/'Historical Rates'!C2107)</f>
        <v>-6.6984115620364367E-4</v>
      </c>
      <c r="E2127" s="89">
        <f>LN('Historical Rates'!E2108/'Historical Rates'!E2107)</f>
        <v>-4.5877896684899397E-3</v>
      </c>
      <c r="F2127" s="89">
        <f>LN('Historical Rates'!F2108/'Historical Rates'!F2107)</f>
        <v>1.8231545615149567E-3</v>
      </c>
      <c r="G2127" s="89">
        <f>LN('Historical Rates'!G2108/'Historical Rates'!G2107)</f>
        <v>-6.7225689203667368E-3</v>
      </c>
      <c r="I2127" s="89">
        <f>LN('Historical Rates'!I2108/'Historical Rates'!I2107)</f>
        <v>-6.4516352814887193E-3</v>
      </c>
      <c r="K2127" s="10">
        <f t="shared" si="267"/>
        <v>-2.6561334070678028E-3</v>
      </c>
      <c r="L2127" s="7">
        <f t="shared" si="265"/>
        <v>-235868.30209320513</v>
      </c>
      <c r="N2127" s="7">
        <f t="shared" si="266"/>
        <v>-372973.98628261412</v>
      </c>
      <c r="O2127" s="7">
        <f t="shared" si="266"/>
        <v>-1143.6101618014868</v>
      </c>
      <c r="P2127" s="7">
        <f t="shared" si="266"/>
        <v>-884075.63384350995</v>
      </c>
      <c r="R2127" s="7">
        <f t="shared" si="268"/>
        <v>0</v>
      </c>
      <c r="S2127" s="163">
        <f t="shared" si="269"/>
        <v>-1494061.5323811306</v>
      </c>
    </row>
    <row r="2128" spans="1:19" ht="15.75" thickBot="1" x14ac:dyDescent="0.3">
      <c r="A2128" s="8">
        <v>82</v>
      </c>
      <c r="B2128" s="133">
        <v>43292</v>
      </c>
      <c r="C2128" s="89">
        <f>LN('Historical Rates'!C2109/'Historical Rates'!C2108)</f>
        <v>-4.0794918684537598E-4</v>
      </c>
      <c r="E2128" s="89">
        <f>LN('Historical Rates'!E2109/'Historical Rates'!E2108)</f>
        <v>-1.7663233977932623E-3</v>
      </c>
      <c r="F2128" s="89">
        <f>LN('Historical Rates'!F2109/'Historical Rates'!F2108)</f>
        <v>3.6363676433837124E-3</v>
      </c>
      <c r="G2128" s="89">
        <f>LN('Historical Rates'!G2109/'Historical Rates'!G2108)</f>
        <v>-1.1296654205820752E-3</v>
      </c>
      <c r="I2128" s="89">
        <f>LN('Historical Rates'!I2109/'Historical Rates'!I2108)</f>
        <v>0</v>
      </c>
      <c r="K2128" s="10">
        <f t="shared" si="267"/>
        <v>-7.7883028207028694E-4</v>
      </c>
      <c r="L2128" s="7">
        <f t="shared" si="265"/>
        <v>-143649.4027731393</v>
      </c>
      <c r="N2128" s="7">
        <f t="shared" si="266"/>
        <v>-143596.96637009183</v>
      </c>
      <c r="O2128" s="7">
        <f t="shared" si="266"/>
        <v>-2280.9843316653014</v>
      </c>
      <c r="P2128" s="7">
        <f t="shared" si="266"/>
        <v>-148560.71905882531</v>
      </c>
      <c r="R2128" s="7">
        <f t="shared" si="268"/>
        <v>0</v>
      </c>
      <c r="S2128" s="163">
        <f t="shared" si="269"/>
        <v>-438088.0725337218</v>
      </c>
    </row>
    <row r="2129" spans="1:19" ht="15.75" thickBot="1" x14ac:dyDescent="0.3">
      <c r="A2129" s="8">
        <v>83</v>
      </c>
      <c r="B2129" s="133">
        <v>43293</v>
      </c>
      <c r="C2129" s="89">
        <f>LN('Historical Rates'!C2110/'Historical Rates'!C2109)</f>
        <v>3.6655652842799871E-3</v>
      </c>
      <c r="E2129" s="89">
        <f>LN('Historical Rates'!E2110/'Historical Rates'!E2109)</f>
        <v>1.0203701593339276E-3</v>
      </c>
      <c r="F2129" s="89">
        <f>LN('Historical Rates'!F2110/'Historical Rates'!F2109)</f>
        <v>7.2333045935200607E-3</v>
      </c>
      <c r="G2129" s="89">
        <f>LN('Historical Rates'!G2110/'Historical Rates'!G2109)</f>
        <v>8.6908664469644188E-4</v>
      </c>
      <c r="I2129" s="89">
        <f>LN('Historical Rates'!I2110/'Historical Rates'!I2109)</f>
        <v>-9.7561749453645725E-3</v>
      </c>
      <c r="K2129" s="10">
        <f t="shared" si="267"/>
        <v>2.6372649055728852E-3</v>
      </c>
      <c r="L2129" s="7">
        <f t="shared" si="265"/>
        <v>1290739.8295963563</v>
      </c>
      <c r="N2129" s="7">
        <f t="shared" si="266"/>
        <v>82953.132839645928</v>
      </c>
      <c r="O2129" s="7">
        <f t="shared" si="266"/>
        <v>-4537.2349723773286</v>
      </c>
      <c r="P2129" s="7">
        <f t="shared" si="266"/>
        <v>114292.36879181315</v>
      </c>
      <c r="R2129" s="7">
        <f t="shared" si="268"/>
        <v>0</v>
      </c>
      <c r="S2129" s="163">
        <f t="shared" si="269"/>
        <v>1483448.0962554379</v>
      </c>
    </row>
    <row r="2130" spans="1:19" ht="15.75" thickBot="1" x14ac:dyDescent="0.3">
      <c r="A2130" s="8">
        <v>84</v>
      </c>
      <c r="B2130" s="133">
        <v>43294</v>
      </c>
      <c r="C2130" s="89">
        <f>LN('Historical Rates'!C2111/'Historical Rates'!C2110)</f>
        <v>-2.6751200856245006E-3</v>
      </c>
      <c r="E2130" s="89">
        <f>LN('Historical Rates'!E2111/'Historical Rates'!E2110)</f>
        <v>-6.1128697442011555E-3</v>
      </c>
      <c r="F2130" s="89">
        <f>LN('Historical Rates'!F2111/'Historical Rates'!F2110)</f>
        <v>-5.4200674693392556E-3</v>
      </c>
      <c r="G2130" s="89">
        <f>LN('Historical Rates'!G2111/'Historical Rates'!G2110)</f>
        <v>-8.8711080145293213E-3</v>
      </c>
      <c r="I2130" s="89">
        <f>LN('Historical Rates'!I2111/'Historical Rates'!I2110)</f>
        <v>-3.273325344969249E-3</v>
      </c>
      <c r="K2130" s="10">
        <f t="shared" si="267"/>
        <v>-4.6261117414870909E-3</v>
      </c>
      <c r="L2130" s="7">
        <f t="shared" si="265"/>
        <v>-941978.59693746921</v>
      </c>
      <c r="N2130" s="7">
        <f t="shared" si="266"/>
        <v>-496958.57065555628</v>
      </c>
      <c r="O2130" s="7">
        <f t="shared" si="266"/>
        <v>3399.8457214924347</v>
      </c>
      <c r="P2130" s="7">
        <f t="shared" si="266"/>
        <v>-1166627.0043106386</v>
      </c>
      <c r="R2130" s="7">
        <f t="shared" si="268"/>
        <v>0</v>
      </c>
      <c r="S2130" s="163">
        <f t="shared" si="269"/>
        <v>-2602164.3261821717</v>
      </c>
    </row>
    <row r="2131" spans="1:19" ht="15.75" thickBot="1" x14ac:dyDescent="0.3">
      <c r="A2131" s="8">
        <v>85</v>
      </c>
      <c r="B2131" s="133">
        <v>43297</v>
      </c>
      <c r="C2131" s="89">
        <f>LN('Historical Rates'!C2112/'Historical Rates'!C2111)</f>
        <v>-2.7990804641455456E-3</v>
      </c>
      <c r="E2131" s="89">
        <f>LN('Historical Rates'!E2112/'Historical Rates'!E2111)</f>
        <v>3.1983236079117959E-3</v>
      </c>
      <c r="F2131" s="89">
        <f>LN('Historical Rates'!F2112/'Historical Rates'!F2111)</f>
        <v>-1.8132371241808313E-3</v>
      </c>
      <c r="G2131" s="89">
        <f>LN('Historical Rates'!G2112/'Historical Rates'!G2111)</f>
        <v>9.9281676087058452E-4</v>
      </c>
      <c r="I2131" s="89">
        <f>LN('Historical Rates'!I2112/'Historical Rates'!I2111)</f>
        <v>0</v>
      </c>
      <c r="K2131" s="10">
        <f t="shared" si="267"/>
        <v>-1.0558539461941877E-3</v>
      </c>
      <c r="L2131" s="7">
        <f t="shared" si="265"/>
        <v>-985628.23497150629</v>
      </c>
      <c r="N2131" s="7">
        <f t="shared" si="266"/>
        <v>260014.42778811883</v>
      </c>
      <c r="O2131" s="7">
        <f t="shared" si="266"/>
        <v>1137.3892508849101</v>
      </c>
      <c r="P2131" s="7">
        <f t="shared" si="266"/>
        <v>130563.94327144211</v>
      </c>
      <c r="R2131" s="7">
        <f t="shared" si="268"/>
        <v>0</v>
      </c>
      <c r="S2131" s="163">
        <f t="shared" si="269"/>
        <v>-593912.47466106049</v>
      </c>
    </row>
    <row r="2132" spans="1:19" ht="15.75" thickBot="1" x14ac:dyDescent="0.3">
      <c r="A2132" s="8">
        <v>86</v>
      </c>
      <c r="B2132" s="133">
        <v>43298</v>
      </c>
      <c r="C2132" s="89">
        <f>LN('Historical Rates'!C2113/'Historical Rates'!C2112)</f>
        <v>1.662898785933984E-3</v>
      </c>
      <c r="E2132" s="89">
        <f>LN('Historical Rates'!E2113/'Historical Rates'!E2112)</f>
        <v>3.8096232721294837E-3</v>
      </c>
      <c r="F2132" s="89">
        <f>LN('Historical Rates'!F2113/'Historical Rates'!F2112)</f>
        <v>-3.6363676433837631E-3</v>
      </c>
      <c r="G2132" s="89">
        <f>LN('Historical Rates'!G2113/'Historical Rates'!G2112)</f>
        <v>8.0809695026336312E-3</v>
      </c>
      <c r="I2132" s="89">
        <f>LN('Historical Rates'!I2113/'Historical Rates'!I2112)</f>
        <v>0</v>
      </c>
      <c r="K2132" s="10">
        <f t="shared" si="267"/>
        <v>3.4849359256247363E-3</v>
      </c>
      <c r="L2132" s="7">
        <f t="shared" si="265"/>
        <v>585549.43893572513</v>
      </c>
      <c r="N2132" s="7">
        <f t="shared" si="266"/>
        <v>309711.31649739132</v>
      </c>
      <c r="O2132" s="7">
        <f t="shared" si="266"/>
        <v>2280.9843316653332</v>
      </c>
      <c r="P2132" s="7">
        <f t="shared" si="266"/>
        <v>1062716.9940150147</v>
      </c>
      <c r="R2132" s="7">
        <f t="shared" si="268"/>
        <v>0</v>
      </c>
      <c r="S2132" s="163">
        <f t="shared" si="269"/>
        <v>1960258.7337797964</v>
      </c>
    </row>
    <row r="2133" spans="1:19" ht="15.75" thickBot="1" x14ac:dyDescent="0.3">
      <c r="A2133" s="8">
        <v>87</v>
      </c>
      <c r="B2133" s="133">
        <v>43299</v>
      </c>
      <c r="C2133" s="89">
        <f>LN('Historical Rates'!C2114/'Historical Rates'!C2113)</f>
        <v>4.4209251225810452E-3</v>
      </c>
      <c r="E2133" s="89">
        <f>LN('Historical Rates'!E2114/'Historical Rates'!E2113)</f>
        <v>-4.6581807753775344E-3</v>
      </c>
      <c r="F2133" s="89">
        <f>LN('Historical Rates'!F2114/'Historical Rates'!F2113)</f>
        <v>-3.6496390875495042E-3</v>
      </c>
      <c r="G2133" s="89">
        <f>LN('Historical Rates'!G2114/'Historical Rates'!G2113)</f>
        <v>-2.4928994300419472E-3</v>
      </c>
      <c r="I2133" s="89">
        <f>LN('Historical Rates'!I2114/'Historical Rates'!I2113)</f>
        <v>0</v>
      </c>
      <c r="K2133" s="10">
        <f t="shared" si="267"/>
        <v>1.5155274331475805E-3</v>
      </c>
      <c r="L2133" s="7">
        <f t="shared" si="265"/>
        <v>1556721.4595386393</v>
      </c>
      <c r="N2133" s="7">
        <f t="shared" si="266"/>
        <v>-378696.57899758342</v>
      </c>
      <c r="O2133" s="7">
        <f t="shared" si="266"/>
        <v>2289.3091104471773</v>
      </c>
      <c r="P2133" s="7">
        <f t="shared" si="266"/>
        <v>-327837.71647851384</v>
      </c>
      <c r="R2133" s="7">
        <f t="shared" si="268"/>
        <v>0</v>
      </c>
      <c r="S2133" s="163">
        <f t="shared" si="269"/>
        <v>852476.47317298921</v>
      </c>
    </row>
    <row r="2134" spans="1:19" ht="15.75" thickBot="1" x14ac:dyDescent="0.3">
      <c r="A2134" s="8">
        <v>88</v>
      </c>
      <c r="B2134" s="133">
        <v>43300</v>
      </c>
      <c r="C2134" s="89">
        <f>LN('Historical Rates'!C2115/'Historical Rates'!C2114)</f>
        <v>2.8110664331433581E-3</v>
      </c>
      <c r="E2134" s="89">
        <f>LN('Historical Rates'!E2115/'Historical Rates'!E2114)</f>
        <v>1.2476296657787588E-3</v>
      </c>
      <c r="F2134" s="89">
        <f>LN('Historical Rates'!F2115/'Historical Rates'!F2114)</f>
        <v>-3.6630077587370352E-3</v>
      </c>
      <c r="G2134" s="89">
        <f>LN('Historical Rates'!G2115/'Historical Rates'!G2114)</f>
        <v>9.863078079678986E-4</v>
      </c>
      <c r="I2134" s="89">
        <f>LN('Historical Rates'!I2115/'Historical Rates'!I2114)</f>
        <v>3.2733253449693297E-3</v>
      </c>
      <c r="K2134" s="10">
        <f t="shared" si="267"/>
        <v>2.1747452263137859E-3</v>
      </c>
      <c r="L2134" s="7">
        <f t="shared" si="265"/>
        <v>989848.8029827025</v>
      </c>
      <c r="N2134" s="7">
        <f t="shared" si="266"/>
        <v>101428.67120652301</v>
      </c>
      <c r="O2134" s="7">
        <f t="shared" si="266"/>
        <v>2297.6948768229799</v>
      </c>
      <c r="P2134" s="7">
        <f t="shared" si="266"/>
        <v>129707.95998123499</v>
      </c>
      <c r="R2134" s="7">
        <f t="shared" si="268"/>
        <v>0</v>
      </c>
      <c r="S2134" s="163">
        <f t="shared" si="269"/>
        <v>1223283.1290472834</v>
      </c>
    </row>
    <row r="2135" spans="1:19" ht="15.75" thickBot="1" x14ac:dyDescent="0.3">
      <c r="A2135" s="8">
        <v>89</v>
      </c>
      <c r="B2135" s="133">
        <v>43301</v>
      </c>
      <c r="C2135" s="89">
        <f>LN('Historical Rates'!C2116/'Historical Rates'!C2115)</f>
        <v>3.2648137287407605E-3</v>
      </c>
      <c r="E2135" s="89">
        <f>LN('Historical Rates'!E2116/'Historical Rates'!E2115)</f>
        <v>7.4780170348241973E-3</v>
      </c>
      <c r="F2135" s="89">
        <f>LN('Historical Rates'!F2116/'Historical Rates'!F2115)</f>
        <v>3.6630077587370201E-3</v>
      </c>
      <c r="G2135" s="89">
        <f>LN('Historical Rates'!G2116/'Historical Rates'!G2115)</f>
        <v>7.0786017077832716E-3</v>
      </c>
      <c r="I2135" s="89">
        <f>LN('Historical Rates'!I2116/'Historical Rates'!I2115)</f>
        <v>6.5146810211936723E-3</v>
      </c>
      <c r="K2135" s="10">
        <f t="shared" si="267"/>
        <v>4.775448146423094E-3</v>
      </c>
      <c r="L2135" s="7">
        <f t="shared" si="265"/>
        <v>1149624.8979579799</v>
      </c>
      <c r="N2135" s="7">
        <f t="shared" si="266"/>
        <v>607941.08372577222</v>
      </c>
      <c r="O2135" s="7">
        <f t="shared" si="266"/>
        <v>-2297.6948768229704</v>
      </c>
      <c r="P2135" s="7">
        <f t="shared" si="266"/>
        <v>930897.00762678881</v>
      </c>
      <c r="R2135" s="7">
        <f t="shared" si="268"/>
        <v>0</v>
      </c>
      <c r="S2135" s="163">
        <f t="shared" si="269"/>
        <v>2686165.2944337181</v>
      </c>
    </row>
    <row r="2136" spans="1:19" ht="15.75" thickBot="1" x14ac:dyDescent="0.3">
      <c r="A2136" s="8">
        <v>90</v>
      </c>
      <c r="B2136" s="133">
        <v>43304</v>
      </c>
      <c r="C2136" s="89">
        <f>LN('Historical Rates'!C2117/'Historical Rates'!C2116)</f>
        <v>-2.8886726424664573E-3</v>
      </c>
      <c r="E2136" s="89">
        <f>LN('Historical Rates'!E2117/'Historical Rates'!E2116)</f>
        <v>1.063737777646115E-3</v>
      </c>
      <c r="F2136" s="89">
        <f>LN('Historical Rates'!F2117/'Historical Rates'!F2116)</f>
        <v>1.8264845260345028E-3</v>
      </c>
      <c r="G2136" s="89">
        <f>LN('Historical Rates'!G2117/'Historical Rates'!G2116)</f>
        <v>3.4488739135279897E-3</v>
      </c>
      <c r="I2136" s="89">
        <f>LN('Historical Rates'!I2117/'Historical Rates'!I2116)</f>
        <v>9.6931292056595328E-3</v>
      </c>
      <c r="K2136" s="10">
        <f t="shared" si="267"/>
        <v>-8.5029438475434939E-4</v>
      </c>
      <c r="L2136" s="7">
        <f t="shared" si="265"/>
        <v>-1017175.9456274945</v>
      </c>
      <c r="N2136" s="7">
        <f t="shared" si="266"/>
        <v>86478.794355598424</v>
      </c>
      <c r="O2136" s="7">
        <f t="shared" si="266"/>
        <v>-1145.6989486456625</v>
      </c>
      <c r="P2136" s="7">
        <f t="shared" si="266"/>
        <v>453556.5833934609</v>
      </c>
      <c r="R2136" s="7">
        <f t="shared" si="268"/>
        <v>0</v>
      </c>
      <c r="S2136" s="163">
        <f t="shared" si="269"/>
        <v>-478286.26682708081</v>
      </c>
    </row>
    <row r="2137" spans="1:19" ht="15.75" thickBot="1" x14ac:dyDescent="0.3">
      <c r="A2137" s="8">
        <v>91</v>
      </c>
      <c r="B2137" s="133">
        <v>43305</v>
      </c>
      <c r="C2137" s="89">
        <f>LN('Historical Rates'!C2118/'Historical Rates'!C2117)</f>
        <v>-3.0130976556540612E-3</v>
      </c>
      <c r="E2137" s="89">
        <f>LN('Historical Rates'!E2118/'Historical Rates'!E2117)</f>
        <v>-3.7156346934412959E-3</v>
      </c>
      <c r="F2137" s="89">
        <f>LN('Historical Rates'!F2118/'Historical Rates'!F2117)</f>
        <v>1.8231545615149567E-3</v>
      </c>
      <c r="G2137" s="89">
        <f>LN('Historical Rates'!G2118/'Historical Rates'!G2117)</f>
        <v>-4.8317609100564669E-3</v>
      </c>
      <c r="I2137" s="89">
        <f>LN('Historical Rates'!I2118/'Historical Rates'!I2117)</f>
        <v>-3.2206147000421719E-3</v>
      </c>
      <c r="K2137" s="10">
        <f t="shared" si="267"/>
        <v>-3.554914345580377E-3</v>
      </c>
      <c r="L2137" s="7">
        <f t="shared" si="265"/>
        <v>-1060989.1934798891</v>
      </c>
      <c r="N2137" s="7">
        <f t="shared" si="266"/>
        <v>-302070.31780489697</v>
      </c>
      <c r="O2137" s="7">
        <f t="shared" si="266"/>
        <v>-1143.6101618014868</v>
      </c>
      <c r="P2137" s="7">
        <f t="shared" si="266"/>
        <v>-635418.11764801282</v>
      </c>
      <c r="R2137" s="7">
        <f t="shared" si="268"/>
        <v>0</v>
      </c>
      <c r="S2137" s="163">
        <f t="shared" si="269"/>
        <v>-1999621.2390946005</v>
      </c>
    </row>
    <row r="2138" spans="1:19" ht="15.75" thickBot="1" x14ac:dyDescent="0.3">
      <c r="A2138" s="8">
        <v>92</v>
      </c>
      <c r="B2138" s="133">
        <v>43306</v>
      </c>
      <c r="C2138" s="89">
        <f>LN('Historical Rates'!C2119/'Historical Rates'!C2118)</f>
        <v>4.8339337199346157E-3</v>
      </c>
      <c r="E2138" s="89">
        <f>LN('Historical Rates'!E2119/'Historical Rates'!E2118)</f>
        <v>5.691675845265083E-3</v>
      </c>
      <c r="F2138" s="89">
        <f>LN('Historical Rates'!F2119/'Historical Rates'!F2118)</f>
        <v>1.8198367169858993E-3</v>
      </c>
      <c r="G2138" s="89">
        <f>LN('Historical Rates'!G2119/'Historical Rates'!G2118)</f>
        <v>7.4678655884525009E-3</v>
      </c>
      <c r="I2138" s="89">
        <f>LN('Historical Rates'!I2119/'Historical Rates'!I2118)</f>
        <v>6.4308903302903314E-3</v>
      </c>
      <c r="K2138" s="10">
        <f t="shared" si="267"/>
        <v>5.5926126416366226E-3</v>
      </c>
      <c r="L2138" s="7">
        <f t="shared" si="265"/>
        <v>1702152.4108999898</v>
      </c>
      <c r="N2138" s="7">
        <f t="shared" si="266"/>
        <v>462716.7289767483</v>
      </c>
      <c r="O2138" s="7">
        <f t="shared" si="266"/>
        <v>-1141.5289774637452</v>
      </c>
      <c r="P2138" s="7">
        <f t="shared" si="266"/>
        <v>982088.5559934302</v>
      </c>
      <c r="R2138" s="7">
        <f t="shared" si="268"/>
        <v>0</v>
      </c>
      <c r="S2138" s="163">
        <f t="shared" si="269"/>
        <v>3145816.1668927046</v>
      </c>
    </row>
    <row r="2139" spans="1:19" ht="15.75" thickBot="1" x14ac:dyDescent="0.3">
      <c r="A2139" s="8">
        <v>93</v>
      </c>
      <c r="B2139" s="133">
        <v>43307</v>
      </c>
      <c r="C2139" s="89">
        <f>LN('Historical Rates'!C2120/'Historical Rates'!C2119)</f>
        <v>-1.1557020731025843E-3</v>
      </c>
      <c r="E2139" s="89">
        <f>LN('Historical Rates'!E2120/'Historical Rates'!E2119)</f>
        <v>-1.2338824125718024E-4</v>
      </c>
      <c r="F2139" s="89">
        <f>LN('Historical Rates'!F2120/'Historical Rates'!F2119)</f>
        <v>-1.8198367169859828E-3</v>
      </c>
      <c r="G2139" s="89">
        <f>LN('Historical Rates'!G2120/'Historical Rates'!G2119)</f>
        <v>-2.9804572988787175E-3</v>
      </c>
      <c r="I2139" s="89">
        <f>LN('Historical Rates'!I2120/'Historical Rates'!I2119)</f>
        <v>0</v>
      </c>
      <c r="K2139" s="10">
        <f t="shared" si="267"/>
        <v>-1.436097919810518E-3</v>
      </c>
      <c r="L2139" s="7">
        <f t="shared" si="265"/>
        <v>-406952.42921954842</v>
      </c>
      <c r="N2139" s="7">
        <f t="shared" si="266"/>
        <v>-10031.105941532625</v>
      </c>
      <c r="O2139" s="7">
        <f t="shared" si="266"/>
        <v>1141.5289774637974</v>
      </c>
      <c r="P2139" s="7">
        <f t="shared" si="266"/>
        <v>-391955.769715779</v>
      </c>
      <c r="R2139" s="7">
        <f t="shared" si="268"/>
        <v>0</v>
      </c>
      <c r="S2139" s="163">
        <f t="shared" si="269"/>
        <v>-807797.77589939628</v>
      </c>
    </row>
    <row r="2140" spans="1:19" ht="15.75" thickBot="1" x14ac:dyDescent="0.3">
      <c r="A2140" s="8">
        <v>94</v>
      </c>
      <c r="B2140" s="133">
        <v>43308</v>
      </c>
      <c r="C2140" s="89">
        <f>LN('Historical Rates'!C2121/'Historical Rates'!C2120)</f>
        <v>6.9358150917863141E-4</v>
      </c>
      <c r="E2140" s="89">
        <f>LN('Historical Rates'!E2121/'Historical Rates'!E2120)</f>
        <v>-7.1081249835698327E-3</v>
      </c>
      <c r="F2140" s="89">
        <f>LN('Historical Rates'!F2121/'Historical Rates'!F2120)</f>
        <v>0</v>
      </c>
      <c r="G2140" s="89">
        <f>LN('Historical Rates'!G2121/'Historical Rates'!G2120)</f>
        <v>-3.738107121918226E-3</v>
      </c>
      <c r="I2140" s="89">
        <f>LN('Historical Rates'!I2121/'Historical Rates'!I2120)</f>
        <v>-3.2102756302483213E-3</v>
      </c>
      <c r="K2140" s="10">
        <f t="shared" si="267"/>
        <v>-1.4670982079396885E-3</v>
      </c>
      <c r="L2140" s="7">
        <f t="shared" si="265"/>
        <v>244227.89107253824</v>
      </c>
      <c r="N2140" s="7">
        <f t="shared" si="266"/>
        <v>-577869.93338552513</v>
      </c>
      <c r="O2140" s="7">
        <f t="shared" si="266"/>
        <v>0</v>
      </c>
      <c r="P2140" s="7">
        <f t="shared" si="266"/>
        <v>-491593.23799160233</v>
      </c>
      <c r="R2140" s="7">
        <f t="shared" si="268"/>
        <v>0</v>
      </c>
      <c r="S2140" s="163">
        <f t="shared" si="269"/>
        <v>-825235.28030458931</v>
      </c>
    </row>
    <row r="2141" spans="1:19" ht="15.75" thickBot="1" x14ac:dyDescent="0.3">
      <c r="A2141" s="8">
        <v>95</v>
      </c>
      <c r="B2141" s="133">
        <v>43311</v>
      </c>
      <c r="C2141" s="89">
        <f>LN('Historical Rates'!C2122/'Historical Rates'!C2121)</f>
        <v>2.6254685383234949E-3</v>
      </c>
      <c r="E2141" s="89">
        <f>LN('Historical Rates'!E2122/'Historical Rates'!E2121)</f>
        <v>7.9468649493594726E-3</v>
      </c>
      <c r="F2141" s="89">
        <f>LN('Historical Rates'!F2122/'Historical Rates'!F2121)</f>
        <v>9.0662452377530418E-3</v>
      </c>
      <c r="G2141" s="89">
        <f>LN('Historical Rates'!G2122/'Historical Rates'!G2121)</f>
        <v>7.2621126597805872E-3</v>
      </c>
      <c r="I2141" s="89">
        <f>LN('Historical Rates'!I2122/'Historical Rates'!I2121)</f>
        <v>6.4102783609190188E-3</v>
      </c>
      <c r="K2141" s="10">
        <f t="shared" si="267"/>
        <v>4.4798544809937129E-3</v>
      </c>
      <c r="L2141" s="7">
        <f t="shared" si="265"/>
        <v>924495.00989638234</v>
      </c>
      <c r="N2141" s="7">
        <f t="shared" si="266"/>
        <v>646057.0585808421</v>
      </c>
      <c r="O2141" s="7">
        <f t="shared" si="266"/>
        <v>-5686.9836502853504</v>
      </c>
      <c r="P2141" s="7">
        <f t="shared" si="266"/>
        <v>955030.27619213401</v>
      </c>
      <c r="R2141" s="7">
        <f t="shared" si="268"/>
        <v>0</v>
      </c>
      <c r="S2141" s="163">
        <f t="shared" si="269"/>
        <v>2519895.3610190731</v>
      </c>
    </row>
    <row r="2142" spans="1:19" ht="15.75" thickBot="1" x14ac:dyDescent="0.3">
      <c r="A2142" s="8">
        <v>96</v>
      </c>
      <c r="B2142" s="133">
        <v>43312</v>
      </c>
      <c r="C2142" s="89">
        <f>LN('Historical Rates'!C2123/'Historical Rates'!C2122)</f>
        <v>-1.0378229713800761E-3</v>
      </c>
      <c r="E2142" s="89">
        <f>LN('Historical Rates'!E2123/'Historical Rates'!E2122)</f>
        <v>2.2168042773628967E-3</v>
      </c>
      <c r="F2142" s="89">
        <f>LN('Historical Rates'!F2123/'Historical Rates'!F2122)</f>
        <v>3.6036075032983964E-3</v>
      </c>
      <c r="G2142" s="89">
        <f>LN('Historical Rates'!G2123/'Historical Rates'!G2122)</f>
        <v>3.5971261808496963E-3</v>
      </c>
      <c r="I2142" s="89">
        <f>LN('Historical Rates'!I2123/'Historical Rates'!I2122)</f>
        <v>-6.4102783609190543E-3</v>
      </c>
      <c r="K2142" s="10">
        <f t="shared" si="267"/>
        <v>5.0768136578737614E-4</v>
      </c>
      <c r="L2142" s="7">
        <f t="shared" si="265"/>
        <v>-365444.16518104059</v>
      </c>
      <c r="N2142" s="7">
        <f t="shared" si="266"/>
        <v>180219.75458359061</v>
      </c>
      <c r="O2142" s="7">
        <f t="shared" si="266"/>
        <v>-2260.4348785939851</v>
      </c>
      <c r="P2142" s="7">
        <f t="shared" si="266"/>
        <v>473053.03166401654</v>
      </c>
      <c r="R2142" s="7">
        <f t="shared" si="268"/>
        <v>0</v>
      </c>
      <c r="S2142" s="163">
        <f t="shared" si="269"/>
        <v>285568.18618797255</v>
      </c>
    </row>
    <row r="2143" spans="1:19" ht="15.75" thickBot="1" x14ac:dyDescent="0.3">
      <c r="A2143" s="8">
        <v>97</v>
      </c>
      <c r="B2143" s="133">
        <v>43313</v>
      </c>
      <c r="C2143" s="89">
        <f>LN('Historical Rates'!C2124/'Historical Rates'!C2123)</f>
        <v>4.3458933576631916E-3</v>
      </c>
      <c r="E2143" s="89">
        <f>LN('Historical Rates'!E2124/'Historical Rates'!E2123)</f>
        <v>9.0992935881746171E-4</v>
      </c>
      <c r="F2143" s="89">
        <f>LN('Historical Rates'!F2124/'Historical Rates'!F2123)</f>
        <v>0</v>
      </c>
      <c r="G2143" s="89">
        <f>LN('Historical Rates'!G2124/'Historical Rates'!G2123)</f>
        <v>7.1217972728255445E-4</v>
      </c>
      <c r="I2143" s="89">
        <f>LN('Historical Rates'!I2124/'Historical Rates'!I2123)</f>
        <v>0</v>
      </c>
      <c r="K2143" s="10">
        <f t="shared" si="267"/>
        <v>3.0185752414577261E-3</v>
      </c>
      <c r="L2143" s="7">
        <f t="shared" si="265"/>
        <v>1530300.8449939422</v>
      </c>
      <c r="N2143" s="7">
        <f t="shared" si="266"/>
        <v>73974.616256860347</v>
      </c>
      <c r="O2143" s="7">
        <f t="shared" si="266"/>
        <v>0</v>
      </c>
      <c r="P2143" s="7">
        <f t="shared" si="266"/>
        <v>93657.759595490264</v>
      </c>
      <c r="R2143" s="7">
        <f t="shared" si="268"/>
        <v>0</v>
      </c>
      <c r="S2143" s="163">
        <f t="shared" si="269"/>
        <v>1697933.2208462928</v>
      </c>
    </row>
    <row r="2144" spans="1:19" ht="15.75" thickBot="1" x14ac:dyDescent="0.3">
      <c r="A2144" s="8">
        <v>98</v>
      </c>
      <c r="B2144" s="133">
        <v>43314</v>
      </c>
      <c r="C2144" s="89">
        <f>LN('Historical Rates'!C2125/'Historical Rates'!C2124)</f>
        <v>4.212704506418084E-3</v>
      </c>
      <c r="E2144" s="89">
        <f>LN('Historical Rates'!E2125/'Historical Rates'!E2124)</f>
        <v>-1.9684561362202885E-3</v>
      </c>
      <c r="F2144" s="89">
        <f>LN('Historical Rates'!F2125/'Historical Rates'!F2124)</f>
        <v>-5.4102927282474317E-3</v>
      </c>
      <c r="G2144" s="89">
        <f>LN('Historical Rates'!G2125/'Historical Rates'!G2124)</f>
        <v>2.1050842695313921E-3</v>
      </c>
      <c r="I2144" s="89">
        <f>LN('Historical Rates'!I2125/'Historical Rates'!I2124)</f>
        <v>9.6000737290193577E-3</v>
      </c>
      <c r="K2144" s="10">
        <f t="shared" si="267"/>
        <v>2.8508742294127772E-3</v>
      </c>
      <c r="L2144" s="7">
        <f t="shared" si="265"/>
        <v>1483401.6243205306</v>
      </c>
      <c r="N2144" s="7">
        <f t="shared" si="266"/>
        <v>-160029.77141500215</v>
      </c>
      <c r="O2144" s="7">
        <f t="shared" si="266"/>
        <v>3393.7143196477664</v>
      </c>
      <c r="P2144" s="7">
        <f t="shared" si="266"/>
        <v>276836.68727318029</v>
      </c>
      <c r="R2144" s="7">
        <f t="shared" si="268"/>
        <v>0</v>
      </c>
      <c r="S2144" s="163">
        <f t="shared" si="269"/>
        <v>1603602.2544983565</v>
      </c>
    </row>
    <row r="2145" spans="1:19" ht="15.75" thickBot="1" x14ac:dyDescent="0.3">
      <c r="A2145" s="8">
        <v>99</v>
      </c>
      <c r="B2145" s="133">
        <v>43315</v>
      </c>
      <c r="C2145" s="89">
        <f>LN('Historical Rates'!C2126/'Historical Rates'!C2125)</f>
        <v>2.2875443311471655E-4</v>
      </c>
      <c r="E2145" s="89">
        <f>LN('Historical Rates'!E2126/'Historical Rates'!E2125)</f>
        <v>-3.0340802022182397E-3</v>
      </c>
      <c r="F2145" s="89">
        <f>LN('Historical Rates'!F2126/'Historical Rates'!F2125)</f>
        <v>-3.6231923694203952E-3</v>
      </c>
      <c r="G2145" s="89">
        <f>LN('Historical Rates'!G2126/'Historical Rates'!G2125)</f>
        <v>-1.2795907056250815E-3</v>
      </c>
      <c r="I2145" s="89">
        <f>LN('Historical Rates'!I2126/'Historical Rates'!I2125)</f>
        <v>-3.1897953681002608E-3</v>
      </c>
      <c r="K2145" s="10">
        <f t="shared" si="267"/>
        <v>-5.9043388760784054E-4</v>
      </c>
      <c r="L2145" s="7">
        <f t="shared" si="265"/>
        <v>80550.320378729142</v>
      </c>
      <c r="N2145" s="7">
        <f t="shared" si="266"/>
        <v>-246661.91553959606</v>
      </c>
      <c r="O2145" s="7">
        <f t="shared" si="266"/>
        <v>2272.7198775663314</v>
      </c>
      <c r="P2145" s="7">
        <f t="shared" si="266"/>
        <v>-168277.18354935729</v>
      </c>
      <c r="R2145" s="7">
        <f t="shared" si="268"/>
        <v>0</v>
      </c>
      <c r="S2145" s="163">
        <f t="shared" si="269"/>
        <v>-332116.05883265787</v>
      </c>
    </row>
    <row r="2146" spans="1:19" ht="15.75" thickBot="1" x14ac:dyDescent="0.3">
      <c r="A2146" s="8">
        <v>100</v>
      </c>
      <c r="B2146" s="133">
        <v>43318</v>
      </c>
      <c r="C2146" s="89">
        <f>LN('Historical Rates'!C2127/'Historical Rates'!C2126)</f>
        <v>-2.7485129533491599E-3</v>
      </c>
      <c r="E2146" s="89">
        <f>LN('Historical Rates'!E2127/'Historical Rates'!E2126)</f>
        <v>-3.7125998636842335E-3</v>
      </c>
      <c r="F2146" s="89">
        <f>LN('Historical Rates'!F2127/'Historical Rates'!F2126)</f>
        <v>-3.6363676433837631E-3</v>
      </c>
      <c r="G2146" s="89">
        <f>LN('Historical Rates'!G2127/'Historical Rates'!G2126)</f>
        <v>-2.364437696186291E-3</v>
      </c>
      <c r="I2146" s="89">
        <f>LN('Historical Rates'!I2127/'Historical Rates'!I2126)</f>
        <v>0</v>
      </c>
      <c r="K2146" s="10">
        <f t="shared" si="267"/>
        <v>-2.8059073576256937E-3</v>
      </c>
      <c r="L2146" s="7">
        <f t="shared" si="265"/>
        <v>-967822.11362145119</v>
      </c>
      <c r="N2146" s="7">
        <f t="shared" si="266"/>
        <v>-301823.59495272377</v>
      </c>
      <c r="O2146" s="7">
        <f t="shared" si="266"/>
        <v>2280.9843316653332</v>
      </c>
      <c r="P2146" s="7">
        <f t="shared" si="266"/>
        <v>-310943.89357712219</v>
      </c>
      <c r="R2146" s="7">
        <f t="shared" si="268"/>
        <v>0</v>
      </c>
      <c r="S2146" s="163">
        <f t="shared" si="269"/>
        <v>-1578308.6178196317</v>
      </c>
    </row>
    <row r="2147" spans="1:19" ht="15.75" thickBot="1" x14ac:dyDescent="0.3">
      <c r="A2147" s="8">
        <v>101</v>
      </c>
      <c r="B2147" s="133">
        <v>43319</v>
      </c>
      <c r="C2147" s="89">
        <f>LN('Historical Rates'!C2128/'Historical Rates'!C2127)</f>
        <v>5.7337805697939081E-5</v>
      </c>
      <c r="E2147" s="89">
        <f>LN('Historical Rates'!E2128/'Historical Rates'!E2127)</f>
        <v>2.4023886828408152E-3</v>
      </c>
      <c r="F2147" s="89">
        <f>LN('Historical Rates'!F2128/'Historical Rates'!F2127)</f>
        <v>1.8198367169858993E-3</v>
      </c>
      <c r="G2147" s="89">
        <f>LN('Historical Rates'!G2128/'Historical Rates'!G2127)</f>
        <v>-1.4261469811248685E-4</v>
      </c>
      <c r="I2147" s="89">
        <f>LN('Historical Rates'!I2128/'Historical Rates'!I2127)</f>
        <v>3.189795368100302E-3</v>
      </c>
      <c r="K2147" s="10">
        <f t="shared" si="267"/>
        <v>3.4773782171243695E-4</v>
      </c>
      <c r="L2147" s="7">
        <f t="shared" si="265"/>
        <v>20190.116343958125</v>
      </c>
      <c r="N2147" s="7">
        <f t="shared" si="266"/>
        <v>195307.22818300067</v>
      </c>
      <c r="O2147" s="7">
        <f t="shared" si="266"/>
        <v>-1141.5289774637452</v>
      </c>
      <c r="P2147" s="7">
        <f t="shared" si="266"/>
        <v>-18755.059430810485</v>
      </c>
      <c r="R2147" s="7">
        <f t="shared" si="268"/>
        <v>0</v>
      </c>
      <c r="S2147" s="163">
        <f t="shared" si="269"/>
        <v>195600.75611868457</v>
      </c>
    </row>
    <row r="2148" spans="1:19" ht="15.75" thickBot="1" x14ac:dyDescent="0.3">
      <c r="A2148" s="8">
        <v>102</v>
      </c>
      <c r="B2148" s="133">
        <v>43320</v>
      </c>
      <c r="C2148" s="89">
        <f>LN('Historical Rates'!C2129/'Historical Rates'!C2128)</f>
        <v>-6.5958333932262072E-4</v>
      </c>
      <c r="E2148" s="89">
        <f>LN('Historical Rates'!E2129/'Historical Rates'!E2128)</f>
        <v>9.8943775280518323E-5</v>
      </c>
      <c r="F2148" s="89">
        <f>LN('Historical Rates'!F2129/'Historical Rates'!F2128)</f>
        <v>-1.0969031370573933E-2</v>
      </c>
      <c r="G2148" s="89">
        <f>LN('Historical Rates'!G2129/'Historical Rates'!G2128)</f>
        <v>-9.4176745306276529E-4</v>
      </c>
      <c r="I2148" s="89">
        <f>LN('Historical Rates'!I2129/'Historical Rates'!I2128)</f>
        <v>0</v>
      </c>
      <c r="K2148" s="10">
        <f t="shared" si="267"/>
        <v>-6.0655196433232589E-4</v>
      </c>
      <c r="L2148" s="7">
        <f t="shared" si="265"/>
        <v>-232256.26089731549</v>
      </c>
      <c r="N2148" s="7">
        <f t="shared" si="266"/>
        <v>8043.8417954702754</v>
      </c>
      <c r="O2148" s="7">
        <f t="shared" si="266"/>
        <v>6880.5443078199114</v>
      </c>
      <c r="P2148" s="7">
        <f t="shared" si="266"/>
        <v>-123850.52021961744</v>
      </c>
      <c r="R2148" s="7">
        <f t="shared" si="268"/>
        <v>0</v>
      </c>
      <c r="S2148" s="163">
        <f t="shared" si="269"/>
        <v>-341182.39501364273</v>
      </c>
    </row>
    <row r="2149" spans="1:19" ht="15.75" thickBot="1" x14ac:dyDescent="0.3">
      <c r="A2149" s="8">
        <v>103</v>
      </c>
      <c r="B2149" s="133">
        <v>43321</v>
      </c>
      <c r="C2149" s="89">
        <f>LN('Historical Rates'!C2130/'Historical Rates'!C2129)</f>
        <v>1.5569943795932574E-2</v>
      </c>
      <c r="E2149" s="89">
        <f>LN('Historical Rates'!E2130/'Historical Rates'!E2129)</f>
        <v>1.5243486659986216E-2</v>
      </c>
      <c r="F2149" s="89">
        <f>LN('Historical Rates'!F2130/'Historical Rates'!F2129)</f>
        <v>-1.1090686694158284E-2</v>
      </c>
      <c r="G2149" s="89">
        <f>LN('Historical Rates'!G2130/'Historical Rates'!G2129)</f>
        <v>1.7463119789864621E-2</v>
      </c>
      <c r="I2149" s="89">
        <f>LN('Historical Rates'!I2130/'Historical Rates'!I2129)</f>
        <v>1.5798116876591092E-2</v>
      </c>
      <c r="K2149" s="10">
        <f t="shared" si="267"/>
        <v>1.6045187331851705E-2</v>
      </c>
      <c r="L2149" s="7">
        <f t="shared" si="265"/>
        <v>5482577.7317820657</v>
      </c>
      <c r="N2149" s="7">
        <f t="shared" si="266"/>
        <v>1239251.228858592</v>
      </c>
      <c r="O2149" s="7">
        <f t="shared" si="266"/>
        <v>6956.8550426446664</v>
      </c>
      <c r="P2149" s="7">
        <f t="shared" si="266"/>
        <v>2296550.4526605103</v>
      </c>
      <c r="R2149" s="7">
        <f t="shared" si="268"/>
        <v>0</v>
      </c>
      <c r="S2149" s="163">
        <f t="shared" si="269"/>
        <v>9025336.2683438137</v>
      </c>
    </row>
    <row r="2150" spans="1:19" ht="15.75" thickBot="1" x14ac:dyDescent="0.3">
      <c r="A2150" s="8">
        <v>104</v>
      </c>
      <c r="B2150" s="133">
        <v>43322</v>
      </c>
      <c r="C2150" s="89">
        <f>LN('Historical Rates'!C2131/'Historical Rates'!C2130)</f>
        <v>7.7090104087219821E-3</v>
      </c>
      <c r="E2150" s="89">
        <f>LN('Historical Rates'!E2131/'Historical Rates'!E2130)</f>
        <v>-3.9297576781135201E-3</v>
      </c>
      <c r="F2150" s="89">
        <f>LN('Historical Rates'!F2131/'Historical Rates'!F2130)</f>
        <v>-7.4627212015896003E-3</v>
      </c>
      <c r="G2150" s="89">
        <f>LN('Historical Rates'!G2131/'Historical Rates'!G2130)</f>
        <v>6.5161385564505084E-3</v>
      </c>
      <c r="I2150" s="89">
        <f>LN('Historical Rates'!I2131/'Historical Rates'!I2130)</f>
        <v>9.3604427595638928E-3</v>
      </c>
      <c r="K2150" s="10">
        <f t="shared" si="267"/>
        <v>5.789692141163082E-3</v>
      </c>
      <c r="L2150" s="7">
        <f t="shared" si="265"/>
        <v>2714540.871494764</v>
      </c>
      <c r="N2150" s="7">
        <f t="shared" si="266"/>
        <v>-319477.89507384732</v>
      </c>
      <c r="O2150" s="7">
        <f t="shared" si="266"/>
        <v>4681.1411281211085</v>
      </c>
      <c r="P2150" s="7">
        <f t="shared" si="266"/>
        <v>856928.26548096584</v>
      </c>
      <c r="R2150" s="7">
        <f t="shared" si="268"/>
        <v>0</v>
      </c>
      <c r="S2150" s="163">
        <f t="shared" si="269"/>
        <v>3256672.3830300034</v>
      </c>
    </row>
    <row r="2151" spans="1:19" ht="15.75" thickBot="1" x14ac:dyDescent="0.3">
      <c r="A2151" s="8">
        <v>105</v>
      </c>
      <c r="B2151" s="133">
        <v>43325</v>
      </c>
      <c r="C2151" s="89">
        <f>LN('Historical Rates'!C2132/'Historical Rates'!C2131)</f>
        <v>1.7833310584498226E-2</v>
      </c>
      <c r="E2151" s="89">
        <f>LN('Historical Rates'!E2132/'Historical Rates'!E2131)</f>
        <v>1.1017854156720538E-2</v>
      </c>
      <c r="F2151" s="89">
        <f>LN('Historical Rates'!F2132/'Historical Rates'!F2131)</f>
        <v>1.8709079358116025E-3</v>
      </c>
      <c r="G2151" s="89">
        <f>LN('Historical Rates'!G2132/'Historical Rates'!G2131)</f>
        <v>1.7737721576012049E-2</v>
      </c>
      <c r="I2151" s="89">
        <f>LN('Historical Rates'!I2132/'Historical Rates'!I2131)</f>
        <v>2.1506205220963463E-2</v>
      </c>
      <c r="K2151" s="10">
        <f t="shared" si="267"/>
        <v>1.6901088558073398E-2</v>
      </c>
      <c r="L2151" s="7">
        <f t="shared" si="265"/>
        <v>6279567.4008833012</v>
      </c>
      <c r="N2151" s="7">
        <f t="shared" si="266"/>
        <v>895719.56912861695</v>
      </c>
      <c r="O2151" s="7">
        <f t="shared" si="266"/>
        <v>-1173.5644208965439</v>
      </c>
      <c r="P2151" s="7">
        <f t="shared" si="266"/>
        <v>2332662.9493888598</v>
      </c>
      <c r="R2151" s="7">
        <f t="shared" si="268"/>
        <v>0</v>
      </c>
      <c r="S2151" s="163">
        <f t="shared" si="269"/>
        <v>9506776.3549798802</v>
      </c>
    </row>
    <row r="2152" spans="1:19" ht="15.75" thickBot="1" x14ac:dyDescent="0.3">
      <c r="A2152" s="8">
        <v>106</v>
      </c>
      <c r="B2152" s="133">
        <v>43326</v>
      </c>
      <c r="C2152" s="89">
        <f>LN('Historical Rates'!C2133/'Historical Rates'!C2132)</f>
        <v>1.6517549934314422E-4</v>
      </c>
      <c r="E2152" s="89">
        <f>LN('Historical Rates'!E2133/'Historical Rates'!E2132)</f>
        <v>2.0056309355824171E-3</v>
      </c>
      <c r="F2152" s="89">
        <f>LN('Historical Rates'!F2133/'Historical Rates'!F2132)</f>
        <v>1.6682499959936276E-2</v>
      </c>
      <c r="G2152" s="89">
        <f>LN('Historical Rates'!G2133/'Historical Rates'!G2132)</f>
        <v>3.5810488906779475E-3</v>
      </c>
      <c r="I2152" s="89">
        <f>LN('Historical Rates'!I2133/'Historical Rates'!I2132)</f>
        <v>-3.044142381228244E-3</v>
      </c>
      <c r="K2152" s="10">
        <f t="shared" si="267"/>
        <v>1.2119021844007843E-3</v>
      </c>
      <c r="L2152" s="7">
        <f t="shared" si="265"/>
        <v>58162.542293266182</v>
      </c>
      <c r="N2152" s="7">
        <f t="shared" si="266"/>
        <v>163051.97472187545</v>
      </c>
      <c r="O2152" s="7">
        <f t="shared" si="266"/>
        <v>-10464.431749869227</v>
      </c>
      <c r="P2152" s="7">
        <f t="shared" si="266"/>
        <v>470938.72972565884</v>
      </c>
      <c r="R2152" s="7">
        <f t="shared" si="268"/>
        <v>0</v>
      </c>
      <c r="S2152" s="163">
        <f t="shared" si="269"/>
        <v>681688.81499093119</v>
      </c>
    </row>
    <row r="2153" spans="1:19" ht="15.75" thickBot="1" x14ac:dyDescent="0.3">
      <c r="A2153" s="8">
        <v>107</v>
      </c>
      <c r="B2153" s="133">
        <v>43327</v>
      </c>
      <c r="C2153" s="89">
        <f>LN('Historical Rates'!C2134/'Historical Rates'!C2133)</f>
        <v>-4.4693428328619533E-3</v>
      </c>
      <c r="E2153" s="89">
        <f>LN('Historical Rates'!E2134/'Historical Rates'!E2133)</f>
        <v>-1.1508333287292082E-2</v>
      </c>
      <c r="F2153" s="89">
        <f>LN('Historical Rates'!F2134/'Historical Rates'!F2133)</f>
        <v>-5.529968009461198E-3</v>
      </c>
      <c r="G2153" s="89">
        <f>LN('Historical Rates'!G2134/'Historical Rates'!G2133)</f>
        <v>-1.1002539208853163E-2</v>
      </c>
      <c r="I2153" s="89">
        <f>LN('Historical Rates'!I2134/'Historical Rates'!I2133)</f>
        <v>-9.1884260544061423E-3</v>
      </c>
      <c r="K2153" s="10">
        <f t="shared" si="267"/>
        <v>-7.0273069805392128E-3</v>
      </c>
      <c r="L2153" s="7">
        <f t="shared" si="265"/>
        <v>-1573770.5808257263</v>
      </c>
      <c r="N2153" s="7">
        <f t="shared" si="266"/>
        <v>-935594.09907364647</v>
      </c>
      <c r="O2153" s="7">
        <f t="shared" si="266"/>
        <v>3468.7830332947256</v>
      </c>
      <c r="P2153" s="7">
        <f t="shared" si="266"/>
        <v>-1446928.5388039262</v>
      </c>
      <c r="R2153" s="7">
        <f t="shared" si="268"/>
        <v>0</v>
      </c>
      <c r="S2153" s="163">
        <f t="shared" si="269"/>
        <v>-3952824.4356700042</v>
      </c>
    </row>
    <row r="2154" spans="1:19" ht="15.75" thickBot="1" x14ac:dyDescent="0.3">
      <c r="A2154" s="8">
        <v>108</v>
      </c>
      <c r="B2154" s="133">
        <v>43328</v>
      </c>
      <c r="C2154" s="89">
        <f>LN('Historical Rates'!C2135/'Historical Rates'!C2134)</f>
        <v>-2.1867612827427799E-3</v>
      </c>
      <c r="E2154" s="89">
        <f>LN('Historical Rates'!E2135/'Historical Rates'!E2134)</f>
        <v>1.8541565242709858E-3</v>
      </c>
      <c r="F2154" s="89">
        <f>LN('Historical Rates'!F2135/'Historical Rates'!F2134)</f>
        <v>-1.8501392881613661E-3</v>
      </c>
      <c r="G2154" s="89">
        <f>LN('Historical Rates'!G2135/'Historical Rates'!G2134)</f>
        <v>2.5349952955895645E-3</v>
      </c>
      <c r="I2154" s="89">
        <f>LN('Historical Rates'!I2135/'Historical Rates'!I2134)</f>
        <v>3.0721990369700588E-3</v>
      </c>
      <c r="K2154" s="10">
        <f t="shared" si="267"/>
        <v>-5.0621459219829003E-4</v>
      </c>
      <c r="L2154" s="7">
        <f t="shared" si="265"/>
        <v>-770014.89990097005</v>
      </c>
      <c r="N2154" s="7">
        <f t="shared" si="266"/>
        <v>150737.54466099772</v>
      </c>
      <c r="O2154" s="7">
        <f t="shared" si="266"/>
        <v>1160.5368712849802</v>
      </c>
      <c r="P2154" s="7">
        <f t="shared" si="266"/>
        <v>333373.68486456509</v>
      </c>
      <c r="R2154" s="7">
        <f t="shared" si="268"/>
        <v>0</v>
      </c>
      <c r="S2154" s="163">
        <f t="shared" si="269"/>
        <v>-284743.13350412232</v>
      </c>
    </row>
    <row r="2155" spans="1:19" ht="15.75" thickBot="1" x14ac:dyDescent="0.3">
      <c r="A2155" s="8">
        <v>109</v>
      </c>
      <c r="B2155" s="133">
        <v>43329</v>
      </c>
      <c r="C2155" s="89">
        <f>LN('Historical Rates'!C2136/'Historical Rates'!C2135)</f>
        <v>-2.0804734338148688E-3</v>
      </c>
      <c r="E2155" s="89">
        <f>LN('Historical Rates'!E2136/'Historical Rates'!E2135)</f>
        <v>-1.4635219823274515E-3</v>
      </c>
      <c r="F2155" s="89">
        <f>LN('Historical Rates'!F2136/'Historical Rates'!F2135)</f>
        <v>-1.3047715392475632E-2</v>
      </c>
      <c r="G2155" s="89">
        <f>LN('Historical Rates'!G2136/'Historical Rates'!G2135)</f>
        <v>-5.2977332668019553E-3</v>
      </c>
      <c r="I2155" s="89">
        <f>LN('Historical Rates'!I2136/'Historical Rates'!I2135)</f>
        <v>0</v>
      </c>
      <c r="K2155" s="10">
        <f t="shared" si="267"/>
        <v>-2.7379471632365772E-3</v>
      </c>
      <c r="L2155" s="7">
        <f t="shared" si="265"/>
        <v>-732588.21414482675</v>
      </c>
      <c r="N2155" s="7">
        <f t="shared" si="266"/>
        <v>-118980.0900224291</v>
      </c>
      <c r="O2155" s="7">
        <f t="shared" si="266"/>
        <v>8184.4404342381895</v>
      </c>
      <c r="P2155" s="7">
        <f t="shared" si="266"/>
        <v>-696697.4903882849</v>
      </c>
      <c r="R2155" s="7">
        <f t="shared" si="268"/>
        <v>0</v>
      </c>
      <c r="S2155" s="163">
        <f t="shared" si="269"/>
        <v>-1540081.3541213027</v>
      </c>
    </row>
    <row r="2156" spans="1:19" ht="15.75" thickBot="1" x14ac:dyDescent="0.3">
      <c r="A2156" s="8">
        <v>110</v>
      </c>
      <c r="B2156" s="133">
        <v>43332</v>
      </c>
      <c r="C2156" s="89">
        <f>LN('Historical Rates'!C2137/'Historical Rates'!C2136)</f>
        <v>1.6370021551701808E-3</v>
      </c>
      <c r="E2156" s="89">
        <f>LN('Historical Rates'!E2137/'Historical Rates'!E2136)</f>
        <v>4.5299639081531444E-3</v>
      </c>
      <c r="F2156" s="89">
        <f>LN('Historical Rates'!F2137/'Historical Rates'!F2136)</f>
        <v>9.3371359959399172E-3</v>
      </c>
      <c r="G2156" s="89">
        <f>LN('Historical Rates'!G2137/'Historical Rates'!G2136)</f>
        <v>1.9347177202106783E-3</v>
      </c>
      <c r="I2156" s="89">
        <f>LN('Historical Rates'!I2137/'Historical Rates'!I2136)</f>
        <v>0</v>
      </c>
      <c r="K2156" s="10">
        <f t="shared" si="267"/>
        <v>2.1214033666357595E-3</v>
      </c>
      <c r="L2156" s="7">
        <f t="shared" si="265"/>
        <v>576430.56907886022</v>
      </c>
      <c r="N2156" s="7">
        <f t="shared" si="266"/>
        <v>368272.91977758915</v>
      </c>
      <c r="O2156" s="7">
        <f t="shared" si="266"/>
        <v>-5856.9052961732323</v>
      </c>
      <c r="P2156" s="7">
        <f t="shared" si="266"/>
        <v>254432.02071481574</v>
      </c>
      <c r="R2156" s="7">
        <f t="shared" si="268"/>
        <v>0</v>
      </c>
      <c r="S2156" s="163">
        <f t="shared" si="269"/>
        <v>1193278.604275092</v>
      </c>
    </row>
    <row r="2157" spans="1:19" ht="15.75" thickBot="1" x14ac:dyDescent="0.3">
      <c r="A2157" s="8">
        <v>111</v>
      </c>
      <c r="B2157" s="133">
        <v>43334</v>
      </c>
      <c r="C2157" s="89">
        <f>LN('Historical Rates'!C2138/'Historical Rates'!C2137)</f>
        <v>2.6302325613876019E-3</v>
      </c>
      <c r="E2157" s="89">
        <f>LN('Historical Rates'!E2138/'Historical Rates'!E2137)</f>
        <v>1.829921286102848E-2</v>
      </c>
      <c r="F2157" s="89">
        <f>LN('Historical Rates'!F2138/'Historical Rates'!F2137)</f>
        <v>-7.4627212015896003E-3</v>
      </c>
      <c r="G2157" s="89">
        <f>LN('Historical Rates'!G2138/'Historical Rates'!G2137)</f>
        <v>1.6078353457641744E-2</v>
      </c>
      <c r="I2157" s="89">
        <f>LN('Historical Rates'!I2138/'Historical Rates'!I2137)</f>
        <v>6.1162270174360536E-3</v>
      </c>
      <c r="K2157" s="10">
        <f t="shared" si="267"/>
        <v>8.058683277230444E-3</v>
      </c>
      <c r="L2157" s="7">
        <f t="shared" si="265"/>
        <v>926172.54496698373</v>
      </c>
      <c r="N2157" s="7">
        <f t="shared" si="266"/>
        <v>1487672.9012858928</v>
      </c>
      <c r="O2157" s="7">
        <f t="shared" si="266"/>
        <v>4681.1411281211085</v>
      </c>
      <c r="P2157" s="7">
        <f t="shared" si="266"/>
        <v>2114441.7695979783</v>
      </c>
      <c r="R2157" s="7">
        <f t="shared" si="268"/>
        <v>0</v>
      </c>
      <c r="S2157" s="163">
        <f t="shared" si="269"/>
        <v>4532968.3569789752</v>
      </c>
    </row>
    <row r="2158" spans="1:19" ht="15.75" thickBot="1" x14ac:dyDescent="0.3">
      <c r="A2158" s="8">
        <v>112</v>
      </c>
      <c r="B2158" s="133">
        <v>43335</v>
      </c>
      <c r="C2158" s="89">
        <f>LN('Historical Rates'!C2139/'Historical Rates'!C2138)</f>
        <v>-8.2954278414534488E-5</v>
      </c>
      <c r="E2158" s="89">
        <f>LN('Historical Rates'!E2139/'Historical Rates'!E2138)</f>
        <v>-2.6757786469339415E-3</v>
      </c>
      <c r="F2158" s="89">
        <f>LN('Historical Rates'!F2139/'Historical Rates'!F2138)</f>
        <v>-1.6997576368571021E-2</v>
      </c>
      <c r="G2158" s="89">
        <f>LN('Historical Rates'!G2139/'Historical Rates'!G2138)</f>
        <v>-1.0058585306191999E-3</v>
      </c>
      <c r="I2158" s="89">
        <f>LN('Historical Rates'!I2139/'Historical Rates'!I2138)</f>
        <v>-6.1162270174360944E-3</v>
      </c>
      <c r="K2158" s="10">
        <f t="shared" si="267"/>
        <v>-6.5486877036659698E-4</v>
      </c>
      <c r="L2158" s="7">
        <f t="shared" si="265"/>
        <v>-29210.335345615527</v>
      </c>
      <c r="N2158" s="7">
        <f t="shared" si="266"/>
        <v>-217533.03888609604</v>
      </c>
      <c r="O2158" s="7">
        <f t="shared" si="266"/>
        <v>10662.069728713544</v>
      </c>
      <c r="P2158" s="7">
        <f t="shared" si="266"/>
        <v>-132279.04816564664</v>
      </c>
      <c r="R2158" s="7">
        <f t="shared" si="268"/>
        <v>0</v>
      </c>
      <c r="S2158" s="163">
        <f t="shared" si="269"/>
        <v>-368360.35266864463</v>
      </c>
    </row>
    <row r="2159" spans="1:19" ht="15.75" thickBot="1" x14ac:dyDescent="0.3">
      <c r="A2159" s="8">
        <v>113</v>
      </c>
      <c r="B2159" s="133">
        <v>43336</v>
      </c>
      <c r="C2159" s="89">
        <f>LN('Historical Rates'!C2140/'Historical Rates'!C2139)</f>
        <v>-5.5180585618470196E-3</v>
      </c>
      <c r="E2159" s="89">
        <f>LN('Historical Rates'!E2140/'Historical Rates'!E2139)</f>
        <v>-1.6747413161933544E-4</v>
      </c>
      <c r="F2159" s="89">
        <f>LN('Historical Rates'!F2140/'Historical Rates'!F2139)</f>
        <v>2.0735898479178342E-2</v>
      </c>
      <c r="G2159" s="89">
        <f>LN('Historical Rates'!G2140/'Historical Rates'!G2139)</f>
        <v>-5.0171889069459616E-3</v>
      </c>
      <c r="I2159" s="89">
        <f>LN('Historical Rates'!I2140/'Historical Rates'!I2139)</f>
        <v>-9.2450581440510493E-3</v>
      </c>
      <c r="K2159" s="10">
        <f t="shared" si="267"/>
        <v>-4.6746663174268618E-3</v>
      </c>
      <c r="L2159" s="7">
        <f t="shared" si="265"/>
        <v>-1943050.3661647805</v>
      </c>
      <c r="N2159" s="7">
        <f t="shared" si="266"/>
        <v>-13615.160890722012</v>
      </c>
      <c r="O2159" s="7">
        <f t="shared" si="266"/>
        <v>-13007.007039034199</v>
      </c>
      <c r="P2159" s="7">
        <f t="shared" si="266"/>
        <v>-659803.49410518259</v>
      </c>
      <c r="R2159" s="7">
        <f t="shared" si="268"/>
        <v>0</v>
      </c>
      <c r="S2159" s="163">
        <f t="shared" si="269"/>
        <v>-2629476.0281997193</v>
      </c>
    </row>
    <row r="2160" spans="1:19" ht="15.75" thickBot="1" x14ac:dyDescent="0.3">
      <c r="A2160" s="8">
        <v>114</v>
      </c>
      <c r="B2160" s="133">
        <v>43339</v>
      </c>
      <c r="C2160" s="89">
        <f>LN('Historical Rates'!C2141/'Historical Rates'!C2140)</f>
        <v>4.3006045502061241E-3</v>
      </c>
      <c r="E2160" s="89">
        <f>LN('Historical Rates'!E2141/'Historical Rates'!E2140)</f>
        <v>3.8686615414510912E-3</v>
      </c>
      <c r="F2160" s="89">
        <f>LN('Historical Rates'!F2141/'Historical Rates'!F2140)</f>
        <v>1.8639334380627327E-3</v>
      </c>
      <c r="G2160" s="89">
        <f>LN('Historical Rates'!G2141/'Historical Rates'!G2140)</f>
        <v>4.7179546723169746E-3</v>
      </c>
      <c r="I2160" s="89">
        <f>LN('Historical Rates'!I2141/'Historical Rates'!I2140)</f>
        <v>6.1728591070810161E-3</v>
      </c>
      <c r="K2160" s="10">
        <f t="shared" si="267"/>
        <v>4.3523004660506702E-3</v>
      </c>
      <c r="L2160" s="7">
        <f t="shared" si="265"/>
        <v>1514353.4908790258</v>
      </c>
      <c r="N2160" s="7">
        <f t="shared" si="266"/>
        <v>314510.95646418043</v>
      </c>
      <c r="O2160" s="7">
        <f t="shared" si="266"/>
        <v>-1169.1895276936104</v>
      </c>
      <c r="P2160" s="7">
        <f t="shared" si="266"/>
        <v>620451.61853781878</v>
      </c>
      <c r="R2160" s="7">
        <f t="shared" si="268"/>
        <v>0</v>
      </c>
      <c r="S2160" s="163">
        <f t="shared" si="269"/>
        <v>2448146.8763533314</v>
      </c>
    </row>
    <row r="2161" spans="1:19" ht="15.75" thickBot="1" x14ac:dyDescent="0.3">
      <c r="A2161" s="8">
        <v>115</v>
      </c>
      <c r="B2161" s="133">
        <v>43340</v>
      </c>
      <c r="C2161" s="89">
        <f>LN('Historical Rates'!C2142/'Historical Rates'!C2141)</f>
        <v>3.321799338503795E-4</v>
      </c>
      <c r="E2161" s="89">
        <f>LN('Historical Rates'!E2142/'Historical Rates'!E2141)</f>
        <v>7.7873138070591779E-3</v>
      </c>
      <c r="F2161" s="89">
        <f>LN('Historical Rates'!F2142/'Historical Rates'!F2141)</f>
        <v>-1.8639334380626421E-3</v>
      </c>
      <c r="G2161" s="89">
        <f>LN('Historical Rates'!G2142/'Historical Rates'!G2141)</f>
        <v>6.7517440830211894E-3</v>
      </c>
      <c r="I2161" s="89">
        <f>LN('Historical Rates'!I2142/'Historical Rates'!I2141)</f>
        <v>0</v>
      </c>
      <c r="K2161" s="10">
        <f t="shared" si="267"/>
        <v>2.914047186621172E-3</v>
      </c>
      <c r="L2161" s="7">
        <f t="shared" si="265"/>
        <v>116969.09970533699</v>
      </c>
      <c r="N2161" s="7">
        <f t="shared" si="266"/>
        <v>633086.01372924307</v>
      </c>
      <c r="O2161" s="7">
        <f t="shared" si="266"/>
        <v>1169.1895276935534</v>
      </c>
      <c r="P2161" s="7">
        <f t="shared" si="266"/>
        <v>887912.4186681445</v>
      </c>
      <c r="R2161" s="7">
        <f t="shared" si="268"/>
        <v>0</v>
      </c>
      <c r="S2161" s="163">
        <f t="shared" si="269"/>
        <v>1639136.7216304182</v>
      </c>
    </row>
    <row r="2162" spans="1:19" ht="15.75" thickBot="1" x14ac:dyDescent="0.3">
      <c r="A2162" s="8">
        <v>116</v>
      </c>
      <c r="B2162" s="133">
        <v>43341</v>
      </c>
      <c r="C2162" s="89">
        <f>LN('Historical Rates'!C2143/'Historical Rates'!C2142)</f>
        <v>5.8503906139552829E-3</v>
      </c>
      <c r="E2162" s="89">
        <f>LN('Historical Rates'!E2143/'Historical Rates'!E2142)</f>
        <v>3.116885640253148E-3</v>
      </c>
      <c r="F2162" s="89">
        <f>LN('Historical Rates'!F2143/'Historical Rates'!F2142)</f>
        <v>-1.8674141747955844E-3</v>
      </c>
      <c r="G2162" s="89">
        <f>LN('Historical Rates'!G2143/'Historical Rates'!G2142)</f>
        <v>5.8471032197719638E-3</v>
      </c>
      <c r="I2162" s="89">
        <f>LN('Historical Rates'!I2143/'Historical Rates'!I2142)</f>
        <v>6.1349885675159293E-3</v>
      </c>
      <c r="K2162" s="10">
        <f t="shared" si="267"/>
        <v>5.4819740560294056E-3</v>
      </c>
      <c r="L2162" s="7">
        <f t="shared" si="265"/>
        <v>2060073.0306218085</v>
      </c>
      <c r="N2162" s="7">
        <f t="shared" si="266"/>
        <v>253393.75735045291</v>
      </c>
      <c r="O2162" s="7">
        <f t="shared" si="266"/>
        <v>1171.3728894240262</v>
      </c>
      <c r="P2162" s="7">
        <f t="shared" si="266"/>
        <v>768944.36433480645</v>
      </c>
      <c r="R2162" s="7">
        <f t="shared" si="268"/>
        <v>0</v>
      </c>
      <c r="S2162" s="163">
        <f t="shared" si="269"/>
        <v>3083582.5251964917</v>
      </c>
    </row>
    <row r="2163" spans="1:19" ht="15.75" thickBot="1" x14ac:dyDescent="0.3">
      <c r="A2163" s="8">
        <v>117</v>
      </c>
      <c r="B2163" s="133">
        <v>43346</v>
      </c>
      <c r="C2163" s="89">
        <f>LN('Historical Rates'!C2144/'Historical Rates'!C2143)</f>
        <v>4.9405859012621595E-3</v>
      </c>
      <c r="E2163" s="89">
        <f>LN('Historical Rates'!E2144/'Historical Rates'!E2143)</f>
        <v>-1.4155619784618006E-3</v>
      </c>
      <c r="F2163" s="89">
        <f>LN('Historical Rates'!F2144/'Historical Rates'!F2143)</f>
        <v>5.5918132657779345E-3</v>
      </c>
      <c r="G2163" s="89">
        <f>LN('Historical Rates'!G2144/'Historical Rates'!G2143)</f>
        <v>1.1433275339357332E-2</v>
      </c>
      <c r="I2163" s="89">
        <f>LN('Historical Rates'!I2144/'Historical Rates'!I2143)</f>
        <v>6.0975798681185377E-3</v>
      </c>
      <c r="K2163" s="10">
        <f t="shared" si="267"/>
        <v>5.5550596046767212E-3</v>
      </c>
      <c r="L2163" s="7">
        <f t="shared" si="265"/>
        <v>1739707.3874661303</v>
      </c>
      <c r="N2163" s="7">
        <f t="shared" si="266"/>
        <v>-115081.0808880829</v>
      </c>
      <c r="O2163" s="7">
        <f t="shared" si="266"/>
        <v>-3507.5767072245249</v>
      </c>
      <c r="P2163" s="7">
        <f t="shared" si="266"/>
        <v>1503574.0447266831</v>
      </c>
      <c r="R2163" s="7">
        <f t="shared" si="268"/>
        <v>0</v>
      </c>
      <c r="S2163" s="163">
        <f t="shared" si="269"/>
        <v>3124692.774597506</v>
      </c>
    </row>
    <row r="2164" spans="1:19" ht="15.75" thickBot="1" x14ac:dyDescent="0.3">
      <c r="A2164" s="8">
        <v>118</v>
      </c>
      <c r="B2164" s="133">
        <v>43347</v>
      </c>
      <c r="C2164" s="89">
        <f>LN('Historical Rates'!C2145/'Historical Rates'!C2144)</f>
        <v>6.2504468249420155E-3</v>
      </c>
      <c r="E2164" s="89">
        <f>LN('Historical Rates'!E2145/'Historical Rates'!E2144)</f>
        <v>2.782036451899277E-3</v>
      </c>
      <c r="F2164" s="89">
        <f>LN('Historical Rates'!F2145/'Historical Rates'!F2144)</f>
        <v>0</v>
      </c>
      <c r="G2164" s="89">
        <f>LN('Historical Rates'!G2145/'Historical Rates'!G2144)</f>
        <v>2.1226360486409045E-3</v>
      </c>
      <c r="I2164" s="89">
        <f>LN('Historical Rates'!I2145/'Historical Rates'!I2144)</f>
        <v>3.0349036951538896E-3</v>
      </c>
      <c r="K2164" s="10">
        <f t="shared" si="267"/>
        <v>4.8111715029920598E-3</v>
      </c>
      <c r="L2164" s="7">
        <f t="shared" si="265"/>
        <v>2200943.1135562086</v>
      </c>
      <c r="N2164" s="7">
        <f t="shared" si="266"/>
        <v>226171.49006962782</v>
      </c>
      <c r="O2164" s="7">
        <f t="shared" si="266"/>
        <v>0</v>
      </c>
      <c r="P2164" s="7">
        <f t="shared" si="266"/>
        <v>279144.89718893328</v>
      </c>
      <c r="R2164" s="7">
        <f t="shared" si="268"/>
        <v>0</v>
      </c>
      <c r="S2164" s="163">
        <f t="shared" si="269"/>
        <v>2706259.5008147694</v>
      </c>
    </row>
    <row r="2165" spans="1:19" ht="15.75" thickBot="1" x14ac:dyDescent="0.3">
      <c r="A2165" s="8">
        <v>119</v>
      </c>
      <c r="B2165" s="133">
        <v>43348</v>
      </c>
      <c r="C2165" s="89">
        <f>LN('Historical Rates'!C2146/'Historical Rates'!C2145)</f>
        <v>6.427925198582353E-3</v>
      </c>
      <c r="E2165" s="89">
        <f>LN('Historical Rates'!E2146/'Historical Rates'!E2145)</f>
        <v>7.6459785676438975E-3</v>
      </c>
      <c r="F2165" s="89">
        <f>LN('Historical Rates'!F2146/'Historical Rates'!F2145)</f>
        <v>3.7105793965357746E-3</v>
      </c>
      <c r="G2165" s="89">
        <f>LN('Historical Rates'!G2146/'Historical Rates'!G2145)</f>
        <v>6.1302873973946327E-3</v>
      </c>
      <c r="I2165" s="89">
        <f>LN('Historical Rates'!I2146/'Historical Rates'!I2145)</f>
        <v>6.0423144559626617E-3</v>
      </c>
      <c r="K2165" s="10">
        <f t="shared" si="267"/>
        <v>6.5580889279107952E-3</v>
      </c>
      <c r="L2165" s="7">
        <f t="shared" si="265"/>
        <v>2263437.814368655</v>
      </c>
      <c r="N2165" s="7">
        <f t="shared" si="266"/>
        <v>621595.86891964555</v>
      </c>
      <c r="O2165" s="7">
        <f t="shared" si="266"/>
        <v>-2327.5351380649954</v>
      </c>
      <c r="P2165" s="7">
        <f t="shared" si="266"/>
        <v>806185.51935929921</v>
      </c>
      <c r="R2165" s="7">
        <f t="shared" si="268"/>
        <v>0</v>
      </c>
      <c r="S2165" s="163">
        <f t="shared" si="269"/>
        <v>3688891.6675095344</v>
      </c>
    </row>
    <row r="2166" spans="1:19" ht="15.75" thickBot="1" x14ac:dyDescent="0.3">
      <c r="A2166" s="8">
        <v>120</v>
      </c>
      <c r="B2166" s="133">
        <v>43349</v>
      </c>
      <c r="C2166" s="89">
        <f>LN('Historical Rates'!C2147/'Historical Rates'!C2146)</f>
        <v>6.3062786476021301E-3</v>
      </c>
      <c r="E2166" s="89">
        <f>LN('Historical Rates'!E2147/'Historical Rates'!E2146)</f>
        <v>1.0528492546404684E-2</v>
      </c>
      <c r="F2166" s="89">
        <f>LN('Historical Rates'!F2147/'Historical Rates'!F2146)</f>
        <v>9.2166551049240476E-3</v>
      </c>
      <c r="G2166" s="89">
        <f>LN('Historical Rates'!G2147/'Historical Rates'!G2146)</f>
        <v>1.1133492869449367E-2</v>
      </c>
      <c r="I2166" s="89">
        <f>LN('Historical Rates'!I2147/'Historical Rates'!I2146)</f>
        <v>6.0060240602119487E-3</v>
      </c>
      <c r="K2166" s="10">
        <f t="shared" si="267"/>
        <v>8.0621307895542473E-3</v>
      </c>
      <c r="L2166" s="7">
        <f t="shared" si="265"/>
        <v>2220602.934532641</v>
      </c>
      <c r="N2166" s="7">
        <f t="shared" si="266"/>
        <v>855935.8903373311</v>
      </c>
      <c r="O2166" s="7">
        <f t="shared" si="266"/>
        <v>-5781.3312476657075</v>
      </c>
      <c r="P2166" s="7">
        <f t="shared" si="266"/>
        <v>1464150.0715047619</v>
      </c>
      <c r="R2166" s="7">
        <f t="shared" si="268"/>
        <v>0</v>
      </c>
      <c r="S2166" s="163">
        <f t="shared" si="269"/>
        <v>4534907.5651270682</v>
      </c>
    </row>
    <row r="2167" spans="1:19" ht="15.75" thickBot="1" x14ac:dyDescent="0.3">
      <c r="A2167" s="8">
        <v>121</v>
      </c>
      <c r="B2167" s="133">
        <v>43350</v>
      </c>
      <c r="C2167" s="89">
        <f>LN('Historical Rates'!C2148/'Historical Rates'!C2147)</f>
        <v>9.0660512658189731E-3</v>
      </c>
      <c r="E2167" s="89">
        <f>LN('Historical Rates'!E2148/'Historical Rates'!E2147)</f>
        <v>1.0281506967388658E-2</v>
      </c>
      <c r="F2167" s="89">
        <f>LN('Historical Rates'!F2148/'Historical Rates'!F2147)</f>
        <v>0</v>
      </c>
      <c r="G2167" s="89">
        <f>LN('Historical Rates'!G2148/'Historical Rates'!G2147)</f>
        <v>1.3918217176056182E-2</v>
      </c>
      <c r="I2167" s="89">
        <f>LN('Historical Rates'!I2148/'Historical Rates'!I2147)</f>
        <v>1.4859114403749905E-2</v>
      </c>
      <c r="K2167" s="10">
        <f t="shared" si="267"/>
        <v>1.0415404066303112E-2</v>
      </c>
      <c r="L2167" s="7">
        <f t="shared" si="265"/>
        <v>3192389.8657976221</v>
      </c>
      <c r="N2167" s="7">
        <f t="shared" si="266"/>
        <v>835856.67951547855</v>
      </c>
      <c r="O2167" s="7">
        <f t="shared" si="266"/>
        <v>0</v>
      </c>
      <c r="P2167" s="7">
        <f t="shared" si="266"/>
        <v>1830365.2692373192</v>
      </c>
      <c r="R2167" s="7">
        <f t="shared" si="268"/>
        <v>0</v>
      </c>
      <c r="S2167" s="163">
        <f t="shared" si="269"/>
        <v>5858611.8145504203</v>
      </c>
    </row>
    <row r="2168" spans="1:19" ht="15.75" thickBot="1" x14ac:dyDescent="0.3">
      <c r="A2168" s="8">
        <v>122</v>
      </c>
      <c r="B2168" s="133">
        <v>43353</v>
      </c>
      <c r="C2168" s="89">
        <f>LN('Historical Rates'!C2149/'Historical Rates'!C2148)</f>
        <v>6.607164523974569E-3</v>
      </c>
      <c r="E2168" s="89">
        <f>LN('Historical Rates'!E2149/'Historical Rates'!E2148)</f>
        <v>1.4177588069152159E-3</v>
      </c>
      <c r="F2168" s="89">
        <f>LN('Historical Rates'!F2149/'Historical Rates'!F2148)</f>
        <v>-7.366515816762554E-3</v>
      </c>
      <c r="G2168" s="89">
        <f>LN('Historical Rates'!G2149/'Historical Rates'!G2148)</f>
        <v>-1.7485219162988613E-3</v>
      </c>
      <c r="I2168" s="89">
        <f>LN('Historical Rates'!I2149/'Historical Rates'!I2148)</f>
        <v>2.9455102297567446E-3</v>
      </c>
      <c r="K2168" s="10">
        <f t="shared" si="267"/>
        <v>3.9404576582605117E-3</v>
      </c>
      <c r="L2168" s="7">
        <f t="shared" si="265"/>
        <v>2326552.5915916604</v>
      </c>
      <c r="N2168" s="7">
        <f t="shared" si="266"/>
        <v>115259.67666614939</v>
      </c>
      <c r="O2168" s="7">
        <f t="shared" si="266"/>
        <v>4620.794376380647</v>
      </c>
      <c r="P2168" s="7">
        <f t="shared" si="266"/>
        <v>-229945.67103030236</v>
      </c>
      <c r="R2168" s="7">
        <f t="shared" si="268"/>
        <v>0</v>
      </c>
      <c r="S2168" s="163">
        <f t="shared" si="269"/>
        <v>2216487.391603888</v>
      </c>
    </row>
    <row r="2169" spans="1:19" ht="15.75" thickBot="1" x14ac:dyDescent="0.3">
      <c r="A2169" s="8">
        <v>123</v>
      </c>
      <c r="B2169" s="133">
        <v>43354</v>
      </c>
      <c r="C2169" s="89">
        <f>LN('Historical Rates'!C2150/'Historical Rates'!C2149)</f>
        <v>7.430472635935219E-3</v>
      </c>
      <c r="E2169" s="89">
        <f>LN('Historical Rates'!E2150/'Historical Rates'!E2149)</f>
        <v>9.2573246429216525E-3</v>
      </c>
      <c r="F2169" s="89">
        <f>LN('Historical Rates'!F2150/'Historical Rates'!F2149)</f>
        <v>3.690041087453742E-3</v>
      </c>
      <c r="G2169" s="89">
        <f>LN('Historical Rates'!G2150/'Historical Rates'!G2149)</f>
        <v>5.6971437488756221E-3</v>
      </c>
      <c r="I2169" s="89">
        <f>LN('Historical Rates'!I2150/'Historical Rates'!I2149)</f>
        <v>5.8651194523980576E-3</v>
      </c>
      <c r="K2169" s="10">
        <f t="shared" si="267"/>
        <v>7.3173336058677593E-3</v>
      </c>
      <c r="L2169" s="7">
        <f t="shared" si="265"/>
        <v>2616460.5565908775</v>
      </c>
      <c r="N2169" s="7">
        <f t="shared" si="266"/>
        <v>752593.62871341663</v>
      </c>
      <c r="O2169" s="7">
        <f t="shared" si="266"/>
        <v>-2314.6520729271087</v>
      </c>
      <c r="P2169" s="7">
        <f t="shared" si="266"/>
        <v>749223.40411052841</v>
      </c>
      <c r="R2169" s="7">
        <f t="shared" si="268"/>
        <v>0</v>
      </c>
      <c r="S2169" s="163">
        <f t="shared" si="269"/>
        <v>4115962.9373418959</v>
      </c>
    </row>
    <row r="2170" spans="1:19" ht="15.75" thickBot="1" x14ac:dyDescent="0.3">
      <c r="A2170" s="8">
        <v>124</v>
      </c>
      <c r="B2170" s="133">
        <v>43355</v>
      </c>
      <c r="C2170" s="89">
        <f>LN('Historical Rates'!C2151/'Historical Rates'!C2150)</f>
        <v>-8.4095029450011703E-3</v>
      </c>
      <c r="E2170" s="89">
        <f>LN('Historical Rates'!E2151/'Historical Rates'!E2150)</f>
        <v>-8.6633783090702323E-3</v>
      </c>
      <c r="F2170" s="89">
        <f>LN('Historical Rates'!F2151/'Historical Rates'!F2150)</f>
        <v>1.8399269220072951E-3</v>
      </c>
      <c r="G2170" s="89">
        <f>LN('Historical Rates'!G2151/'Historical Rates'!G2150)</f>
        <v>-6.7786425024160971E-3</v>
      </c>
      <c r="I2170" s="89">
        <f>LN('Historical Rates'!I2151/'Historical Rates'!I2150)</f>
        <v>-8.810629682154807E-3</v>
      </c>
      <c r="K2170" s="10">
        <f t="shared" si="267"/>
        <v>-8.1033866050644401E-3</v>
      </c>
      <c r="L2170" s="7">
        <f t="shared" si="265"/>
        <v>-2961202.3129886691</v>
      </c>
      <c r="N2170" s="7">
        <f t="shared" si="266"/>
        <v>-704307.51540355699</v>
      </c>
      <c r="O2170" s="7">
        <f t="shared" si="266"/>
        <v>-1154.1309603675161</v>
      </c>
      <c r="P2170" s="7">
        <f t="shared" si="266"/>
        <v>-891449.79217188002</v>
      </c>
      <c r="R2170" s="7">
        <f t="shared" si="268"/>
        <v>0</v>
      </c>
      <c r="S2170" s="163">
        <f t="shared" si="269"/>
        <v>-4558113.7515244735</v>
      </c>
    </row>
    <row r="2171" spans="1:19" ht="15.75" thickBot="1" x14ac:dyDescent="0.3">
      <c r="A2171" s="8">
        <v>125</v>
      </c>
      <c r="B2171" s="133">
        <v>43356</v>
      </c>
      <c r="C2171" s="89">
        <f>LN('Historical Rates'!C2152/'Historical Rates'!C2151)</f>
        <v>-6.4537771313195186E-3</v>
      </c>
      <c r="E2171" s="89">
        <f>LN('Historical Rates'!E2152/'Historical Rates'!E2151)</f>
        <v>-4.1421193154522239E-3</v>
      </c>
      <c r="F2171" s="89">
        <f>LN('Historical Rates'!F2152/'Historical Rates'!F2151)</f>
        <v>7.3260400920728812E-3</v>
      </c>
      <c r="G2171" s="89">
        <f>LN('Historical Rates'!G2152/'Historical Rates'!G2151)</f>
        <v>-2.9414062541671857E-3</v>
      </c>
      <c r="I2171" s="89">
        <f>LN('Historical Rates'!I2152/'Historical Rates'!I2151)</f>
        <v>-5.9171770280885072E-3</v>
      </c>
      <c r="K2171" s="10">
        <f t="shared" si="267"/>
        <v>-5.3346239703836191E-3</v>
      </c>
      <c r="L2171" s="7">
        <f t="shared" si="265"/>
        <v>-2272540.9449005285</v>
      </c>
      <c r="N2171" s="7">
        <f t="shared" si="266"/>
        <v>-336742.27991601237</v>
      </c>
      <c r="O2171" s="7">
        <f t="shared" si="266"/>
        <v>-4595.4051685545564</v>
      </c>
      <c r="P2171" s="7">
        <f t="shared" si="266"/>
        <v>-386820.22145817702</v>
      </c>
      <c r="R2171" s="7">
        <f t="shared" si="268"/>
        <v>0</v>
      </c>
      <c r="S2171" s="163">
        <f t="shared" si="269"/>
        <v>-3000698.8514432725</v>
      </c>
    </row>
    <row r="2172" spans="1:19" ht="15.75" thickBot="1" x14ac:dyDescent="0.3">
      <c r="A2172" s="8">
        <v>126</v>
      </c>
      <c r="B2172" s="133">
        <v>43357</v>
      </c>
      <c r="C2172" s="89">
        <f>LN('Historical Rates'!C2153/'Historical Rates'!C2152)</f>
        <v>-4.4328207600814584E-3</v>
      </c>
      <c r="E2172" s="89">
        <f>LN('Historical Rates'!E2153/'Historical Rates'!E2152)</f>
        <v>2.176179717816419E-3</v>
      </c>
      <c r="F2172" s="89">
        <f>LN('Historical Rates'!F2153/'Historical Rates'!F2152)</f>
        <v>-3.6563112031105433E-3</v>
      </c>
      <c r="G2172" s="89">
        <f>LN('Historical Rates'!G2153/'Historical Rates'!G2152)</f>
        <v>1.2395415284023178E-3</v>
      </c>
      <c r="I2172" s="89">
        <f>LN('Historical Rates'!I2153/'Historical Rates'!I2152)</f>
        <v>-8.9419373756613931E-3</v>
      </c>
      <c r="K2172" s="10">
        <f t="shared" si="267"/>
        <v>-2.1665782690277165E-3</v>
      </c>
      <c r="L2172" s="7">
        <f t="shared" ref="L2172:L2235" si="270">C2172*L$5</f>
        <v>-1560910.2195059138</v>
      </c>
      <c r="N2172" s="7">
        <f t="shared" ref="N2172:P2235" si="271">E2172*N$5</f>
        <v>176917.09578493377</v>
      </c>
      <c r="O2172" s="7">
        <f t="shared" si="271"/>
        <v>2293.4943283751504</v>
      </c>
      <c r="P2172" s="7">
        <f t="shared" si="271"/>
        <v>163010.37228159059</v>
      </c>
      <c r="R2172" s="7">
        <f t="shared" si="268"/>
        <v>0</v>
      </c>
      <c r="S2172" s="163">
        <f t="shared" si="269"/>
        <v>-1218689.2571110143</v>
      </c>
    </row>
    <row r="2173" spans="1:19" ht="15.75" thickBot="1" x14ac:dyDescent="0.3">
      <c r="A2173" s="8">
        <v>127</v>
      </c>
      <c r="B2173" s="133">
        <v>43360</v>
      </c>
      <c r="C2173" s="89">
        <f>LN('Historical Rates'!C2154/'Historical Rates'!C2153)</f>
        <v>-4.8020910243823812E-3</v>
      </c>
      <c r="E2173" s="89">
        <f>LN('Historical Rates'!E2154/'Historical Rates'!E2153)</f>
        <v>-8.4793981944805072E-3</v>
      </c>
      <c r="F2173" s="89">
        <f>LN('Historical Rates'!F2154/'Historical Rates'!F2153)</f>
        <v>0</v>
      </c>
      <c r="G2173" s="89">
        <f>LN('Historical Rates'!G2154/'Historical Rates'!G2153)</f>
        <v>-5.5122223341818365E-3</v>
      </c>
      <c r="I2173" s="89">
        <f>LN('Historical Rates'!I2154/'Historical Rates'!I2153)</f>
        <v>-6.0060240602119218E-3</v>
      </c>
      <c r="K2173" s="10">
        <f t="shared" ref="K2173:K2236" si="272">SUMPRODUCT(C2173:I2173,$L$6:$R$6)</f>
        <v>-5.5203963892933271E-3</v>
      </c>
      <c r="L2173" s="7">
        <f t="shared" si="270"/>
        <v>-1690939.7786745476</v>
      </c>
      <c r="N2173" s="7">
        <f t="shared" si="271"/>
        <v>-689350.46599770489</v>
      </c>
      <c r="O2173" s="7">
        <f t="shared" si="271"/>
        <v>0</v>
      </c>
      <c r="P2173" s="7">
        <f t="shared" si="271"/>
        <v>-724904.64756920782</v>
      </c>
      <c r="R2173" s="7">
        <f t="shared" ref="R2173:R2236" si="273">I2173*R$5</f>
        <v>0</v>
      </c>
      <c r="S2173" s="163">
        <f t="shared" ref="S2173:S2236" si="274">SUM(L2173:R2173)</f>
        <v>-3105194.8922414603</v>
      </c>
    </row>
    <row r="2174" spans="1:19" ht="15.75" thickBot="1" x14ac:dyDescent="0.3">
      <c r="A2174" s="8">
        <v>128</v>
      </c>
      <c r="B2174" s="133">
        <v>43361</v>
      </c>
      <c r="C2174" s="89">
        <f>LN('Historical Rates'!C2155/'Historical Rates'!C2154)</f>
        <v>-6.7456611531832101E-3</v>
      </c>
      <c r="E2174" s="89">
        <f>LN('Historical Rates'!E2155/'Historical Rates'!E2154)</f>
        <v>-4.6956587904425865E-3</v>
      </c>
      <c r="F2174" s="89">
        <f>LN('Historical Rates'!F2155/'Historical Rates'!F2154)</f>
        <v>-1.8331810816609605E-3</v>
      </c>
      <c r="G2174" s="89">
        <f>LN('Historical Rates'!G2155/'Historical Rates'!G2154)</f>
        <v>-3.2230423242967155E-3</v>
      </c>
      <c r="I2174" s="89">
        <f>LN('Historical Rates'!I2155/'Historical Rates'!I2154)</f>
        <v>-6.0423144559625863E-3</v>
      </c>
      <c r="K2174" s="10">
        <f t="shared" si="272"/>
        <v>-5.6529793579954768E-3</v>
      </c>
      <c r="L2174" s="7">
        <f t="shared" si="270"/>
        <v>-2375320.8174233129</v>
      </c>
      <c r="N2174" s="7">
        <f t="shared" si="271"/>
        <v>-381743.43286117242</v>
      </c>
      <c r="O2174" s="7">
        <f t="shared" si="271"/>
        <v>1149.8994970934707</v>
      </c>
      <c r="P2174" s="7">
        <f t="shared" si="271"/>
        <v>-423857.78703204938</v>
      </c>
      <c r="R2174" s="7">
        <f t="shared" si="273"/>
        <v>0</v>
      </c>
      <c r="S2174" s="163">
        <f t="shared" si="274"/>
        <v>-3179772.137819441</v>
      </c>
    </row>
    <row r="2175" spans="1:19" ht="15.75" thickBot="1" x14ac:dyDescent="0.3">
      <c r="A2175" s="8">
        <v>129</v>
      </c>
      <c r="B2175" s="133">
        <v>43362</v>
      </c>
      <c r="C2175" s="89">
        <f>LN('Historical Rates'!C2156/'Historical Rates'!C2155)</f>
        <v>-2.0293325966678426E-2</v>
      </c>
      <c r="E2175" s="89">
        <f>LN('Historical Rates'!E2156/'Historical Rates'!E2155)</f>
        <v>-1.8840882640552784E-2</v>
      </c>
      <c r="F2175" s="89">
        <f>LN('Historical Rates'!F2156/'Historical Rates'!F2155)</f>
        <v>-9.2166551049239522E-3</v>
      </c>
      <c r="G2175" s="89">
        <f>LN('Historical Rates'!G2156/'Historical Rates'!G2155)</f>
        <v>-2.507017988971736E-2</v>
      </c>
      <c r="I2175" s="89">
        <f>LN('Historical Rates'!I2156/'Historical Rates'!I2155)</f>
        <v>-2.4541108916117545E-2</v>
      </c>
      <c r="K2175" s="10">
        <f t="shared" si="272"/>
        <v>-2.1277835293791757E-2</v>
      </c>
      <c r="L2175" s="7">
        <f t="shared" si="270"/>
        <v>-7145802.0983846402</v>
      </c>
      <c r="N2175" s="7">
        <f t="shared" si="271"/>
        <v>-1531709.0824355185</v>
      </c>
      <c r="O2175" s="7">
        <f t="shared" si="271"/>
        <v>5781.3312476656474</v>
      </c>
      <c r="P2175" s="7">
        <f t="shared" si="271"/>
        <v>-3296944.2841150644</v>
      </c>
      <c r="R2175" s="7">
        <f t="shared" si="273"/>
        <v>0</v>
      </c>
      <c r="S2175" s="163">
        <f t="shared" si="274"/>
        <v>-11968674.13368756</v>
      </c>
    </row>
    <row r="2176" spans="1:19" ht="15.75" thickBot="1" x14ac:dyDescent="0.3">
      <c r="A2176" s="8">
        <v>130</v>
      </c>
      <c r="B2176" s="133">
        <v>43363</v>
      </c>
      <c r="C2176" s="89">
        <f>LN('Historical Rates'!C2157/'Historical Rates'!C2156)</f>
        <v>-8.1560637437761881E-3</v>
      </c>
      <c r="E2176" s="89">
        <f>LN('Historical Rates'!E2157/'Historical Rates'!E2156)</f>
        <v>-7.4702428379082994E-3</v>
      </c>
      <c r="F2176" s="89">
        <f>LN('Historical Rates'!F2157/'Historical Rates'!F2156)</f>
        <v>1.8501392881613734E-3</v>
      </c>
      <c r="G2176" s="89">
        <f>LN('Historical Rates'!G2157/'Historical Rates'!G2156)</f>
        <v>-7.9331462368765534E-3</v>
      </c>
      <c r="I2176" s="89">
        <f>LN('Historical Rates'!I2157/'Historical Rates'!I2156)</f>
        <v>-6.2305497506360864E-3</v>
      </c>
      <c r="K2176" s="10">
        <f t="shared" si="272"/>
        <v>-8.0422174534646642E-3</v>
      </c>
      <c r="L2176" s="7">
        <f t="shared" si="270"/>
        <v>-2871959.8507673405</v>
      </c>
      <c r="N2176" s="7">
        <f t="shared" si="271"/>
        <v>-607309.06407722912</v>
      </c>
      <c r="O2176" s="7">
        <f t="shared" si="271"/>
        <v>-1160.5368712849847</v>
      </c>
      <c r="P2176" s="7">
        <f t="shared" si="271"/>
        <v>-1043276.9631400502</v>
      </c>
      <c r="R2176" s="7">
        <f t="shared" si="273"/>
        <v>0</v>
      </c>
      <c r="S2176" s="163">
        <f t="shared" si="274"/>
        <v>-4523706.4148559049</v>
      </c>
    </row>
    <row r="2177" spans="1:19" ht="15.75" thickBot="1" x14ac:dyDescent="0.3">
      <c r="A2177" s="8">
        <v>131</v>
      </c>
      <c r="B2177" s="133">
        <v>43364</v>
      </c>
      <c r="C2177" s="89">
        <f>LN('Historical Rates'!C2158/'Historical Rates'!C2157)</f>
        <v>-1.8158297496471468E-2</v>
      </c>
      <c r="E2177" s="89">
        <f>LN('Historical Rates'!E2158/'Historical Rates'!E2157)</f>
        <v>-1.185287746729689E-2</v>
      </c>
      <c r="F2177" s="89">
        <f>LN('Historical Rates'!F2158/'Historical Rates'!F2157)</f>
        <v>-1.8657257604542815E-2</v>
      </c>
      <c r="G2177" s="89">
        <f>LN('Historical Rates'!G2158/'Historical Rates'!G2157)</f>
        <v>-7.6711520906728786E-3</v>
      </c>
      <c r="I2177" s="89">
        <f>LN('Historical Rates'!I2158/'Historical Rates'!I2157)</f>
        <v>-2.2117805253619106E-2</v>
      </c>
      <c r="K2177" s="10">
        <f t="shared" si="272"/>
        <v>-1.4852983248695197E-2</v>
      </c>
      <c r="L2177" s="7">
        <f t="shared" si="270"/>
        <v>-6394003.6525524035</v>
      </c>
      <c r="N2177" s="7">
        <f t="shared" si="271"/>
        <v>-963604.54104082705</v>
      </c>
      <c r="O2177" s="7">
        <f t="shared" si="271"/>
        <v>11703.137977601571</v>
      </c>
      <c r="P2177" s="7">
        <f t="shared" si="271"/>
        <v>-1008822.4795026154</v>
      </c>
      <c r="R2177" s="7">
        <f t="shared" si="273"/>
        <v>0</v>
      </c>
      <c r="S2177" s="163">
        <f t="shared" si="274"/>
        <v>-8354727.5351182437</v>
      </c>
    </row>
    <row r="2178" spans="1:19" ht="15.75" thickBot="1" x14ac:dyDescent="0.3">
      <c r="A2178" s="8">
        <v>132</v>
      </c>
      <c r="B2178" s="133">
        <v>43367</v>
      </c>
      <c r="C2178" s="89">
        <f>LN('Historical Rates'!C2159/'Historical Rates'!C2158)</f>
        <v>4.4717477510408379E-3</v>
      </c>
      <c r="E2178" s="89">
        <f>LN('Historical Rates'!E2159/'Historical Rates'!E2158)</f>
        <v>3.7986293693681168E-3</v>
      </c>
      <c r="F2178" s="89">
        <f>LN('Historical Rates'!F2159/'Historical Rates'!F2158)</f>
        <v>1.123607326692597E-2</v>
      </c>
      <c r="G2178" s="89">
        <f>LN('Historical Rates'!G2159/'Historical Rates'!G2158)</f>
        <v>1.5714327653266035E-3</v>
      </c>
      <c r="I2178" s="89">
        <f>LN('Historical Rates'!I2159/'Historical Rates'!I2158)</f>
        <v>3.189795368100302E-3</v>
      </c>
      <c r="K2178" s="10">
        <f t="shared" si="272"/>
        <v>3.7032225172143386E-3</v>
      </c>
      <c r="L2178" s="7">
        <f t="shared" si="270"/>
        <v>1574617.4143806268</v>
      </c>
      <c r="N2178" s="7">
        <f t="shared" si="271"/>
        <v>308817.54410719802</v>
      </c>
      <c r="O2178" s="7">
        <f t="shared" si="271"/>
        <v>-7048.0516781446531</v>
      </c>
      <c r="P2178" s="7">
        <f t="shared" si="271"/>
        <v>206656.92453366294</v>
      </c>
      <c r="R2178" s="7">
        <f t="shared" si="273"/>
        <v>0</v>
      </c>
      <c r="S2178" s="163">
        <f t="shared" si="274"/>
        <v>2083043.831343343</v>
      </c>
    </row>
    <row r="2179" spans="1:19" ht="15.75" thickBot="1" x14ac:dyDescent="0.3">
      <c r="A2179" s="8">
        <v>133</v>
      </c>
      <c r="B2179" s="133">
        <v>43368</v>
      </c>
      <c r="C2179" s="89">
        <f>LN('Historical Rates'!C2160/'Historical Rates'!C2159)</f>
        <v>6.8105967808671265E-3</v>
      </c>
      <c r="E2179" s="89">
        <f>LN('Historical Rates'!E2160/'Historical Rates'!E2159)</f>
        <v>6.4581165904353489E-3</v>
      </c>
      <c r="F2179" s="89">
        <f>LN('Historical Rates'!F2160/'Historical Rates'!F2159)</f>
        <v>9.2679069307814565E-3</v>
      </c>
      <c r="G2179" s="89">
        <f>LN('Historical Rates'!G2160/'Historical Rates'!G2159)</f>
        <v>-7.8540770757812403E-4</v>
      </c>
      <c r="I2179" s="89">
        <f>LN('Historical Rates'!I2160/'Historical Rates'!I2159)</f>
        <v>6.3492276786587445E-3</v>
      </c>
      <c r="K2179" s="10">
        <f t="shared" si="272"/>
        <v>5.0029094322873594E-3</v>
      </c>
      <c r="L2179" s="7">
        <f t="shared" si="270"/>
        <v>2398186.3223349061</v>
      </c>
      <c r="N2179" s="7">
        <f t="shared" si="271"/>
        <v>525026.13734804839</v>
      </c>
      <c r="O2179" s="7">
        <f t="shared" si="271"/>
        <v>-5813.4799804712839</v>
      </c>
      <c r="P2179" s="7">
        <f t="shared" si="271"/>
        <v>-103287.86883821619</v>
      </c>
      <c r="R2179" s="7">
        <f t="shared" si="273"/>
        <v>0</v>
      </c>
      <c r="S2179" s="163">
        <f t="shared" si="274"/>
        <v>2814111.1108642672</v>
      </c>
    </row>
    <row r="2180" spans="1:19" ht="15.75" thickBot="1" x14ac:dyDescent="0.3">
      <c r="A2180" s="8">
        <v>134</v>
      </c>
      <c r="B2180" s="133">
        <v>43369</v>
      </c>
      <c r="C2180" s="89">
        <f>LN('Historical Rates'!C2161/'Historical Rates'!C2160)</f>
        <v>8.9907069387363883E-3</v>
      </c>
      <c r="E2180" s="89">
        <f>LN('Historical Rates'!E2161/'Historical Rates'!E2160)</f>
        <v>9.0900007644645845E-3</v>
      </c>
      <c r="F2180" s="89">
        <f>LN('Historical Rates'!F2161/'Historical Rates'!F2160)</f>
        <v>9.1828009823349821E-3</v>
      </c>
      <c r="G2180" s="89">
        <f>LN('Historical Rates'!G2161/'Historical Rates'!G2160)</f>
        <v>8.7937554164673765E-3</v>
      </c>
      <c r="I2180" s="89">
        <f>LN('Historical Rates'!I2161/'Historical Rates'!I2160)</f>
        <v>9.4488891979322889E-3</v>
      </c>
      <c r="K2180" s="10">
        <f t="shared" si="272"/>
        <v>8.9877154868403565E-3</v>
      </c>
      <c r="L2180" s="7">
        <f t="shared" si="270"/>
        <v>3165859.1900743744</v>
      </c>
      <c r="N2180" s="7">
        <f t="shared" si="271"/>
        <v>738990.68296875223</v>
      </c>
      <c r="O2180" s="7">
        <f t="shared" si="271"/>
        <v>-5760.0955721892642</v>
      </c>
      <c r="P2180" s="7">
        <f t="shared" si="271"/>
        <v>1156454.472355797</v>
      </c>
      <c r="R2180" s="7">
        <f t="shared" si="273"/>
        <v>0</v>
      </c>
      <c r="S2180" s="163">
        <f t="shared" si="274"/>
        <v>5055544.249826734</v>
      </c>
    </row>
    <row r="2181" spans="1:19" ht="15.75" thickBot="1" x14ac:dyDescent="0.3">
      <c r="A2181" s="8">
        <v>135</v>
      </c>
      <c r="B2181" s="133">
        <v>43370</v>
      </c>
      <c r="C2181" s="89">
        <f>LN('Historical Rates'!C2162/'Historical Rates'!C2161)</f>
        <v>5.7097081306632302E-3</v>
      </c>
      <c r="E2181" s="89">
        <f>LN('Historical Rates'!E2162/'Historical Rates'!E2161)</f>
        <v>5.9047913191045303E-4</v>
      </c>
      <c r="F2181" s="89">
        <f>LN('Historical Rates'!F2162/'Historical Rates'!F2161)</f>
        <v>5.4694758045354761E-3</v>
      </c>
      <c r="G2181" s="89">
        <f>LN('Historical Rates'!G2162/'Historical Rates'!G2161)</f>
        <v>2.2801968165341545E-3</v>
      </c>
      <c r="I2181" s="89">
        <f>LN('Historical Rates'!I2162/'Historical Rates'!I2161)</f>
        <v>6.2500203451713258E-3</v>
      </c>
      <c r="K2181" s="10">
        <f t="shared" si="272"/>
        <v>4.1866583071922762E-3</v>
      </c>
      <c r="L2181" s="7">
        <f t="shared" si="270"/>
        <v>2010535.1093384766</v>
      </c>
      <c r="N2181" s="7">
        <f t="shared" si="271"/>
        <v>48004.239853879029</v>
      </c>
      <c r="O2181" s="7">
        <f t="shared" si="271"/>
        <v>-3430.8380879109682</v>
      </c>
      <c r="P2181" s="7">
        <f t="shared" si="271"/>
        <v>299865.49334706034</v>
      </c>
      <c r="R2181" s="7">
        <f t="shared" si="273"/>
        <v>0</v>
      </c>
      <c r="S2181" s="163">
        <f t="shared" si="274"/>
        <v>2354974.0044515049</v>
      </c>
    </row>
    <row r="2182" spans="1:19" ht="15.75" thickBot="1" x14ac:dyDescent="0.3">
      <c r="A2182" s="8">
        <v>136</v>
      </c>
      <c r="B2182" s="133">
        <v>43371</v>
      </c>
      <c r="C2182" s="89">
        <f>LN('Historical Rates'!C2163/'Historical Rates'!C2162)</f>
        <v>3.4488025465463246E-3</v>
      </c>
      <c r="E2182" s="89">
        <f>LN('Historical Rates'!E2163/'Historical Rates'!E2162)</f>
        <v>-6.1580924574272675E-3</v>
      </c>
      <c r="F2182" s="89">
        <f>LN('Historical Rates'!F2163/'Historical Rates'!F2162)</f>
        <v>3.6297680505787311E-3</v>
      </c>
      <c r="G2182" s="89">
        <f>LN('Historical Rates'!G2163/'Historical Rates'!G2162)</f>
        <v>-2.0922193195723514E-3</v>
      </c>
      <c r="I2182" s="89">
        <f>LN('Historical Rates'!I2163/'Historical Rates'!I2162)</f>
        <v>-3.1201273362435225E-3</v>
      </c>
      <c r="K2182" s="10">
        <f t="shared" si="272"/>
        <v>7.7574988940064336E-4</v>
      </c>
      <c r="L2182" s="7">
        <f t="shared" si="270"/>
        <v>1214412.0936356683</v>
      </c>
      <c r="N2182" s="7">
        <f t="shared" si="271"/>
        <v>-500635.04600452539</v>
      </c>
      <c r="O2182" s="7">
        <f t="shared" si="271"/>
        <v>-2276.8446050865205</v>
      </c>
      <c r="P2182" s="7">
        <f t="shared" si="271"/>
        <v>-275144.83570213185</v>
      </c>
      <c r="R2182" s="7">
        <f t="shared" si="273"/>
        <v>0</v>
      </c>
      <c r="S2182" s="163">
        <f t="shared" si="274"/>
        <v>436355.36732392455</v>
      </c>
    </row>
    <row r="2183" spans="1:19" ht="15.75" thickBot="1" x14ac:dyDescent="0.3">
      <c r="A2183" s="8">
        <v>137</v>
      </c>
      <c r="B2183" s="133">
        <v>43374</v>
      </c>
      <c r="C2183" s="89">
        <f>LN('Historical Rates'!C2164/'Historical Rates'!C2163)</f>
        <v>3.5192909766298356E-3</v>
      </c>
      <c r="E2183" s="89">
        <f>LN('Historical Rates'!E2164/'Historical Rates'!E2163)</f>
        <v>5.3313240117833028E-3</v>
      </c>
      <c r="F2183" s="89">
        <f>LN('Historical Rates'!F2164/'Historical Rates'!F2163)</f>
        <v>7.2202479734870973E-3</v>
      </c>
      <c r="G2183" s="89">
        <f>LN('Historical Rates'!G2164/'Historical Rates'!G2163)</f>
        <v>-4.1436895022295321E-3</v>
      </c>
      <c r="I2183" s="89">
        <f>LN('Historical Rates'!I2164/'Historical Rates'!I2163)</f>
        <v>0</v>
      </c>
      <c r="K2183" s="10">
        <f t="shared" si="272"/>
        <v>1.9968077425233871E-3</v>
      </c>
      <c r="L2183" s="7">
        <f t="shared" si="270"/>
        <v>1239232.883112448</v>
      </c>
      <c r="N2183" s="7">
        <f t="shared" si="271"/>
        <v>433421.17065570032</v>
      </c>
      <c r="O2183" s="7">
        <f t="shared" si="271"/>
        <v>-4529.0449463292516</v>
      </c>
      <c r="P2183" s="7">
        <f t="shared" si="271"/>
        <v>-544930.80941659212</v>
      </c>
      <c r="R2183" s="7">
        <f t="shared" si="273"/>
        <v>0</v>
      </c>
      <c r="S2183" s="163">
        <f t="shared" si="274"/>
        <v>1123194.1994052271</v>
      </c>
    </row>
    <row r="2184" spans="1:19" ht="15.75" thickBot="1" x14ac:dyDescent="0.3">
      <c r="A2184" s="8">
        <v>138</v>
      </c>
      <c r="B2184" s="133">
        <v>43375</v>
      </c>
      <c r="C2184" s="89">
        <f>LN('Historical Rates'!C2165/'Historical Rates'!C2164)</f>
        <v>-1.0206985166609733E-2</v>
      </c>
      <c r="E2184" s="89">
        <f>LN('Historical Rates'!E2165/'Historical Rates'!E2164)</f>
        <v>-1.8773286750820493E-2</v>
      </c>
      <c r="F2184" s="89">
        <f>LN('Historical Rates'!F2165/'Historical Rates'!F2164)</f>
        <v>-9.033485097667833E-3</v>
      </c>
      <c r="G2184" s="89">
        <f>LN('Historical Rates'!G2165/'Historical Rates'!G2164)</f>
        <v>-1.163450280467738E-2</v>
      </c>
      <c r="I2184" s="89">
        <f>LN('Historical Rates'!I2165/'Historical Rates'!I2164)</f>
        <v>-9.4192219164916397E-3</v>
      </c>
      <c r="K2184" s="10">
        <f t="shared" si="272"/>
        <v>-1.18129539699087E-2</v>
      </c>
      <c r="L2184" s="7">
        <f t="shared" si="270"/>
        <v>-3594142.0416497127</v>
      </c>
      <c r="N2184" s="7">
        <f t="shared" si="271"/>
        <v>-1526213.7327635551</v>
      </c>
      <c r="O2184" s="7">
        <f t="shared" si="271"/>
        <v>5666.4341972141019</v>
      </c>
      <c r="P2184" s="7">
        <f t="shared" si="271"/>
        <v>-1530037.1871736986</v>
      </c>
      <c r="R2184" s="7">
        <f t="shared" si="273"/>
        <v>0</v>
      </c>
      <c r="S2184" s="163">
        <f t="shared" si="274"/>
        <v>-6644726.5273897517</v>
      </c>
    </row>
    <row r="2185" spans="1:19" ht="15.75" thickBot="1" x14ac:dyDescent="0.3">
      <c r="A2185" s="8">
        <v>139</v>
      </c>
      <c r="B2185" s="133">
        <v>43376</v>
      </c>
      <c r="C2185" s="89">
        <f>LN('Historical Rates'!C2166/'Historical Rates'!C2165)</f>
        <v>9.7952083438259622E-3</v>
      </c>
      <c r="E2185" s="89">
        <f>LN('Historical Rates'!E2166/'Historical Rates'!E2165)</f>
        <v>1.4201931426907254E-2</v>
      </c>
      <c r="F2185" s="89">
        <f>LN('Historical Rates'!F2166/'Historical Rates'!F2165)</f>
        <v>9.033485097667826E-3</v>
      </c>
      <c r="G2185" s="89">
        <f>LN('Historical Rates'!G2166/'Historical Rates'!G2165)</f>
        <v>7.1486149957139282E-3</v>
      </c>
      <c r="I2185" s="89">
        <f>LN('Historical Rates'!I2166/'Historical Rates'!I2165)</f>
        <v>9.4192219164917785E-3</v>
      </c>
      <c r="K2185" s="10">
        <f t="shared" si="272"/>
        <v>9.8457042471674014E-3</v>
      </c>
      <c r="L2185" s="7">
        <f t="shared" si="270"/>
        <v>3449144.8298005578</v>
      </c>
      <c r="N2185" s="7">
        <f t="shared" si="271"/>
        <v>1154575.8110025588</v>
      </c>
      <c r="O2185" s="7">
        <f t="shared" si="271"/>
        <v>-5666.4341972140974</v>
      </c>
      <c r="P2185" s="7">
        <f t="shared" si="271"/>
        <v>940104.35717395972</v>
      </c>
      <c r="R2185" s="7">
        <f t="shared" si="273"/>
        <v>0</v>
      </c>
      <c r="S2185" s="163">
        <f t="shared" si="274"/>
        <v>5538158.5637798617</v>
      </c>
    </row>
    <row r="2186" spans="1:19" ht="15.75" thickBot="1" x14ac:dyDescent="0.3">
      <c r="A2186" s="8">
        <v>140</v>
      </c>
      <c r="B2186" s="133">
        <v>43377</v>
      </c>
      <c r="C2186" s="89">
        <f>LN('Historical Rates'!C2167/'Historical Rates'!C2166)</f>
        <v>8.2034914528279004E-3</v>
      </c>
      <c r="E2186" s="89">
        <f>LN('Historical Rates'!E2167/'Historical Rates'!E2166)</f>
        <v>2.3238177961928306E-3</v>
      </c>
      <c r="F2186" s="89">
        <f>LN('Historical Rates'!F2167/'Historical Rates'!F2166)</f>
        <v>-3.6036075032985443E-3</v>
      </c>
      <c r="G2186" s="89">
        <f>LN('Historical Rates'!G2167/'Historical Rates'!G2166)</f>
        <v>2.8397969022946425E-3</v>
      </c>
      <c r="I2186" s="89">
        <f>LN('Historical Rates'!I2167/'Historical Rates'!I2166)</f>
        <v>3.1201273362434566E-3</v>
      </c>
      <c r="K2186" s="10">
        <f t="shared" si="272"/>
        <v>6.1392522437804034E-3</v>
      </c>
      <c r="L2186" s="7">
        <f t="shared" si="270"/>
        <v>2888660.3671548362</v>
      </c>
      <c r="N2186" s="7">
        <f t="shared" si="271"/>
        <v>188919.64311123258</v>
      </c>
      <c r="O2186" s="7">
        <f t="shared" si="271"/>
        <v>2260.4348785940779</v>
      </c>
      <c r="P2186" s="7">
        <f t="shared" si="271"/>
        <v>373457.71774490213</v>
      </c>
      <c r="R2186" s="7">
        <f t="shared" si="273"/>
        <v>0</v>
      </c>
      <c r="S2186" s="163">
        <f t="shared" si="274"/>
        <v>3453298.1628895653</v>
      </c>
    </row>
    <row r="2187" spans="1:19" ht="15.75" thickBot="1" x14ac:dyDescent="0.3">
      <c r="A2187" s="8">
        <v>141</v>
      </c>
      <c r="B2187" s="133">
        <v>43378</v>
      </c>
      <c r="C2187" s="89">
        <f>LN('Historical Rates'!C2168/'Historical Rates'!C2167)</f>
        <v>1.7573436819775544E-2</v>
      </c>
      <c r="E2187" s="89">
        <f>LN('Historical Rates'!E2168/'Historical Rates'!E2167)</f>
        <v>1.7398276454977206E-2</v>
      </c>
      <c r="F2187" s="89">
        <f>LN('Historical Rates'!F2168/'Historical Rates'!F2167)</f>
        <v>1.077209698191104E-2</v>
      </c>
      <c r="G2187" s="89">
        <f>LN('Historical Rates'!G2168/'Historical Rates'!G2167)</f>
        <v>1.5569417471156963E-2</v>
      </c>
      <c r="I2187" s="89">
        <f>LN('Historical Rates'!I2168/'Historical Rates'!I2167)</f>
        <v>2.1572485254127763E-2</v>
      </c>
      <c r="K2187" s="10">
        <f t="shared" si="272"/>
        <v>1.714369962475085E-2</v>
      </c>
      <c r="L2187" s="7">
        <f t="shared" si="270"/>
        <v>6188059.163331721</v>
      </c>
      <c r="N2187" s="7">
        <f t="shared" si="271"/>
        <v>1414429.3859913745</v>
      </c>
      <c r="O2187" s="7">
        <f t="shared" si="271"/>
        <v>-6757.0132738433385</v>
      </c>
      <c r="P2187" s="7">
        <f t="shared" si="271"/>
        <v>2047512.31001681</v>
      </c>
      <c r="R2187" s="7">
        <f t="shared" si="273"/>
        <v>0</v>
      </c>
      <c r="S2187" s="163">
        <f t="shared" si="274"/>
        <v>9643243.8460660614</v>
      </c>
    </row>
    <row r="2188" spans="1:19" ht="15.75" thickBot="1" x14ac:dyDescent="0.3">
      <c r="A2188" s="8">
        <v>142</v>
      </c>
      <c r="B2188" s="133">
        <v>43381</v>
      </c>
      <c r="C2188" s="89">
        <f>LN('Historical Rates'!C2169/'Historical Rates'!C2168)</f>
        <v>-3.8606981114730834E-3</v>
      </c>
      <c r="E2188" s="89">
        <f>LN('Historical Rates'!E2169/'Historical Rates'!E2168)</f>
        <v>-5.6956269751719107E-3</v>
      </c>
      <c r="F2188" s="89">
        <f>LN('Historical Rates'!F2169/'Historical Rates'!F2168)</f>
        <v>-5.3715438019107647E-3</v>
      </c>
      <c r="G2188" s="89">
        <f>LN('Historical Rates'!G2169/'Historical Rates'!G2168)</f>
        <v>-2.8491944343468126E-3</v>
      </c>
      <c r="I2188" s="89">
        <f>LN('Historical Rates'!I2169/'Historical Rates'!I2168)</f>
        <v>0</v>
      </c>
      <c r="K2188" s="10">
        <f t="shared" si="272"/>
        <v>-3.900147669205766E-3</v>
      </c>
      <c r="L2188" s="7">
        <f t="shared" si="270"/>
        <v>-1359451.1176478923</v>
      </c>
      <c r="N2188" s="7">
        <f t="shared" si="271"/>
        <v>-463037.94437199441</v>
      </c>
      <c r="O2188" s="7">
        <f t="shared" si="271"/>
        <v>3369.4082806245656</v>
      </c>
      <c r="P2188" s="7">
        <f t="shared" si="271"/>
        <v>-374693.5740379357</v>
      </c>
      <c r="R2188" s="7">
        <f t="shared" si="273"/>
        <v>0</v>
      </c>
      <c r="S2188" s="163">
        <f t="shared" si="274"/>
        <v>-2193813.227777198</v>
      </c>
    </row>
    <row r="2189" spans="1:19" ht="15.75" thickBot="1" x14ac:dyDescent="0.3">
      <c r="A2189" s="8">
        <v>143</v>
      </c>
      <c r="B2189" s="133">
        <v>43382</v>
      </c>
      <c r="C2189" s="89">
        <f>LN('Historical Rates'!C2170/'Historical Rates'!C2169)</f>
        <v>-2.6865832196402458E-4</v>
      </c>
      <c r="E2189" s="89">
        <f>LN('Historical Rates'!E2170/'Historical Rates'!E2169)</f>
        <v>-2.2732875185633569E-3</v>
      </c>
      <c r="F2189" s="89">
        <f>LN('Historical Rates'!F2170/'Historical Rates'!F2169)</f>
        <v>3.5842332278151067E-3</v>
      </c>
      <c r="G2189" s="89">
        <f>LN('Historical Rates'!G2170/'Historical Rates'!G2169)</f>
        <v>-1.7882169307783084E-3</v>
      </c>
      <c r="I2189" s="89">
        <f>LN('Historical Rates'!I2170/'Historical Rates'!I2169)</f>
        <v>3.044142381228273E-3</v>
      </c>
      <c r="K2189" s="10">
        <f t="shared" si="272"/>
        <v>-9.1881252660892517E-4</v>
      </c>
      <c r="L2189" s="7">
        <f t="shared" si="270"/>
        <v>-94601.506130207257</v>
      </c>
      <c r="N2189" s="7">
        <f t="shared" si="271"/>
        <v>-184811.67817882204</v>
      </c>
      <c r="O2189" s="7">
        <f t="shared" si="271"/>
        <v>-2248.2819768115819</v>
      </c>
      <c r="P2189" s="7">
        <f t="shared" si="271"/>
        <v>-235165.90685116919</v>
      </c>
      <c r="R2189" s="7">
        <f t="shared" si="273"/>
        <v>0</v>
      </c>
      <c r="S2189" s="163">
        <f t="shared" si="274"/>
        <v>-516827.37313701009</v>
      </c>
    </row>
    <row r="2190" spans="1:19" ht="15.75" thickBot="1" x14ac:dyDescent="0.3">
      <c r="A2190" s="8">
        <v>144</v>
      </c>
      <c r="B2190" s="133">
        <v>43383</v>
      </c>
      <c r="C2190" s="89">
        <f>LN('Historical Rates'!C2171/'Historical Rates'!C2170)</f>
        <v>-9.3674338925750569E-3</v>
      </c>
      <c r="E2190" s="89">
        <f>LN('Historical Rates'!E2171/'Historical Rates'!E2170)</f>
        <v>-6.3078327162404794E-3</v>
      </c>
      <c r="F2190" s="89">
        <f>LN('Historical Rates'!F2171/'Historical Rates'!F2170)</f>
        <v>-3.5842332278150498E-3</v>
      </c>
      <c r="G2190" s="89">
        <f>LN('Historical Rates'!G2171/'Historical Rates'!G2170)</f>
        <v>-7.238831577638224E-3</v>
      </c>
      <c r="I2190" s="89">
        <f>LN('Historical Rates'!I2171/'Historical Rates'!I2170)</f>
        <v>-9.1603693986642785E-3</v>
      </c>
      <c r="K2190" s="10">
        <f t="shared" si="272"/>
        <v>-8.4641534512042756E-3</v>
      </c>
      <c r="L2190" s="7">
        <f t="shared" si="270"/>
        <v>-3298514.4414451299</v>
      </c>
      <c r="N2190" s="7">
        <f t="shared" si="271"/>
        <v>-512808.49449980847</v>
      </c>
      <c r="O2190" s="7">
        <f t="shared" si="271"/>
        <v>2248.2819768115464</v>
      </c>
      <c r="P2190" s="7">
        <f t="shared" si="271"/>
        <v>-951968.61364982568</v>
      </c>
      <c r="R2190" s="7">
        <f t="shared" si="273"/>
        <v>0</v>
      </c>
      <c r="S2190" s="163">
        <f t="shared" si="274"/>
        <v>-4761043.267617953</v>
      </c>
    </row>
    <row r="2191" spans="1:19" ht="15.75" thickBot="1" x14ac:dyDescent="0.3">
      <c r="A2191" s="8">
        <v>145</v>
      </c>
      <c r="B2191" s="133">
        <v>43384</v>
      </c>
      <c r="C2191" s="89">
        <f>LN('Historical Rates'!C2172/'Historical Rates'!C2171)</f>
        <v>8.9105490330477644E-3</v>
      </c>
      <c r="E2191" s="89">
        <f>LN('Historical Rates'!E2172/'Historical Rates'!E2171)</f>
        <v>1.497479503132617E-2</v>
      </c>
      <c r="F2191" s="89">
        <f>LN('Historical Rates'!F2172/'Historical Rates'!F2171)</f>
        <v>1.7937224540269007E-3</v>
      </c>
      <c r="G2191" s="89">
        <f>LN('Historical Rates'!G2172/'Historical Rates'!G2171)</f>
        <v>1.2328172289973818E-2</v>
      </c>
      <c r="I2191" s="89">
        <f>LN('Historical Rates'!I2172/'Historical Rates'!I2171)</f>
        <v>1.8237587549781012E-2</v>
      </c>
      <c r="K2191" s="10">
        <f t="shared" si="272"/>
        <v>1.0622631960630966E-2</v>
      </c>
      <c r="L2191" s="7">
        <f t="shared" si="270"/>
        <v>3137633.5294994442</v>
      </c>
      <c r="N2191" s="7">
        <f t="shared" si="271"/>
        <v>1217407.3791916368</v>
      </c>
      <c r="O2191" s="7">
        <f t="shared" si="271"/>
        <v>-1125.148283737454</v>
      </c>
      <c r="P2191" s="7">
        <f t="shared" si="271"/>
        <v>1621260.6907414231</v>
      </c>
      <c r="R2191" s="7">
        <f t="shared" si="273"/>
        <v>0</v>
      </c>
      <c r="S2191" s="163">
        <f t="shared" si="274"/>
        <v>5975176.451148767</v>
      </c>
    </row>
    <row r="2192" spans="1:19" ht="15.75" thickBot="1" x14ac:dyDescent="0.3">
      <c r="A2192" s="8">
        <v>146</v>
      </c>
      <c r="B2192" s="133">
        <v>43385</v>
      </c>
      <c r="C2192" s="89">
        <f>LN('Historical Rates'!C2173/'Historical Rates'!C2172)</f>
        <v>-5.3097708406886013E-3</v>
      </c>
      <c r="E2192" s="89">
        <f>LN('Historical Rates'!E2173/'Historical Rates'!E2172)</f>
        <v>-3.3317443245342846E-3</v>
      </c>
      <c r="F2192" s="89">
        <f>LN('Historical Rates'!F2173/'Historical Rates'!F2172)</f>
        <v>5.3619431413853731E-3</v>
      </c>
      <c r="G2192" s="89">
        <f>LN('Historical Rates'!G2173/'Historical Rates'!G2172)</f>
        <v>-7.8178553655395347E-3</v>
      </c>
      <c r="I2192" s="89">
        <f>LN('Historical Rates'!I2173/'Historical Rates'!I2172)</f>
        <v>-6.0423144559625863E-3</v>
      </c>
      <c r="K2192" s="10">
        <f t="shared" si="272"/>
        <v>-5.6392450411221224E-3</v>
      </c>
      <c r="L2192" s="7">
        <f t="shared" si="270"/>
        <v>-1869706.9015515624</v>
      </c>
      <c r="N2192" s="7">
        <f t="shared" si="271"/>
        <v>-270861.14486260753</v>
      </c>
      <c r="O2192" s="7">
        <f t="shared" si="271"/>
        <v>-3363.3860742968031</v>
      </c>
      <c r="P2192" s="7">
        <f t="shared" si="271"/>
        <v>-1028115.2219424478</v>
      </c>
      <c r="R2192" s="7">
        <f t="shared" si="273"/>
        <v>0</v>
      </c>
      <c r="S2192" s="163">
        <f t="shared" si="274"/>
        <v>-3172046.6544309147</v>
      </c>
    </row>
    <row r="2193" spans="1:19" ht="15.75" thickBot="1" x14ac:dyDescent="0.3">
      <c r="A2193" s="8">
        <v>147</v>
      </c>
      <c r="B2193" s="133">
        <v>43388</v>
      </c>
      <c r="C2193" s="89">
        <f>LN('Historical Rates'!C2174/'Historical Rates'!C2173)</f>
        <v>-1.3513330921490331E-4</v>
      </c>
      <c r="E2193" s="89">
        <f>LN('Historical Rates'!E2174/'Historical Rates'!E2173)</f>
        <v>4.8997306128459827E-4</v>
      </c>
      <c r="F2193" s="89">
        <f>LN('Historical Rates'!F2174/'Historical Rates'!F2173)</f>
        <v>5.3333459753623818E-3</v>
      </c>
      <c r="G2193" s="89">
        <f>LN('Historical Rates'!G2174/'Historical Rates'!G2173)</f>
        <v>5.5295248475273071E-3</v>
      </c>
      <c r="I2193" s="89">
        <f>LN('Historical Rates'!I2174/'Historical Rates'!I2173)</f>
        <v>3.0257209165371114E-3</v>
      </c>
      <c r="K2193" s="10">
        <f t="shared" si="272"/>
        <v>1.273049915256459E-3</v>
      </c>
      <c r="L2193" s="7">
        <f t="shared" si="270"/>
        <v>-47583.914343813703</v>
      </c>
      <c r="N2193" s="7">
        <f t="shared" si="271"/>
        <v>39833.387980613988</v>
      </c>
      <c r="O2193" s="7">
        <f t="shared" si="271"/>
        <v>-3345.4479299655613</v>
      </c>
      <c r="P2193" s="7">
        <f t="shared" si="271"/>
        <v>727180.07689305441</v>
      </c>
      <c r="R2193" s="7">
        <f t="shared" si="273"/>
        <v>0</v>
      </c>
      <c r="S2193" s="163">
        <f t="shared" si="274"/>
        <v>716084.10259988916</v>
      </c>
    </row>
    <row r="2194" spans="1:19" ht="15.75" thickBot="1" x14ac:dyDescent="0.3">
      <c r="A2194" s="8">
        <v>148</v>
      </c>
      <c r="B2194" s="133">
        <v>43389</v>
      </c>
      <c r="C2194" s="89">
        <f>LN('Historical Rates'!C2175/'Historical Rates'!C2174)</f>
        <v>-8.4686462370383644E-3</v>
      </c>
      <c r="E2194" s="89">
        <f>LN('Historical Rates'!E2175/'Historical Rates'!E2174)</f>
        <v>-9.8689252560334572E-3</v>
      </c>
      <c r="F2194" s="89">
        <f>LN('Historical Rates'!F2175/'Historical Rates'!F2174)</f>
        <v>-7.1174677688639896E-3</v>
      </c>
      <c r="G2194" s="89">
        <f>LN('Historical Rates'!G2175/'Historical Rates'!G2174)</f>
        <v>-1.1628661128930622E-2</v>
      </c>
      <c r="I2194" s="89">
        <f>LN('Historical Rates'!I2175/'Historical Rates'!I2174)</f>
        <v>-1.2158204479809519E-2</v>
      </c>
      <c r="K2194" s="10">
        <f t="shared" si="272"/>
        <v>-9.4385698814919566E-3</v>
      </c>
      <c r="L2194" s="7">
        <f t="shared" si="270"/>
        <v>-2982028.1875170097</v>
      </c>
      <c r="N2194" s="7">
        <f t="shared" si="271"/>
        <v>-802314.98369442706</v>
      </c>
      <c r="O2194" s="7">
        <f t="shared" si="271"/>
        <v>4464.574007375315</v>
      </c>
      <c r="P2194" s="7">
        <f t="shared" si="271"/>
        <v>-1529268.9565687466</v>
      </c>
      <c r="R2194" s="7">
        <f t="shared" si="273"/>
        <v>0</v>
      </c>
      <c r="S2194" s="163">
        <f t="shared" si="274"/>
        <v>-5309147.5537728081</v>
      </c>
    </row>
    <row r="2195" spans="1:19" ht="15.75" thickBot="1" x14ac:dyDescent="0.3">
      <c r="A2195" s="8">
        <v>149</v>
      </c>
      <c r="B2195" s="133">
        <v>43390</v>
      </c>
      <c r="C2195" s="89">
        <f>LN('Historical Rates'!C2176/'Historical Rates'!C2175)</f>
        <v>-9.8614725649073896E-3</v>
      </c>
      <c r="E2195" s="89">
        <f>LN('Historical Rates'!E2176/'Historical Rates'!E2175)</f>
        <v>-1.0371866599644093E-2</v>
      </c>
      <c r="F2195" s="89">
        <f>LN('Historical Rates'!F2176/'Historical Rates'!F2175)</f>
        <v>-1.077209698191107E-2</v>
      </c>
      <c r="G2195" s="89">
        <f>LN('Historical Rates'!G2176/'Historical Rates'!G2175)</f>
        <v>-1.3075273084442222E-2</v>
      </c>
      <c r="I2195" s="89">
        <f>LN('Historical Rates'!I2176/'Historical Rates'!I2175)</f>
        <v>-9.2166551049239522E-3</v>
      </c>
      <c r="K2195" s="10">
        <f t="shared" si="272"/>
        <v>-1.0717314112056935E-2</v>
      </c>
      <c r="L2195" s="7">
        <f t="shared" si="270"/>
        <v>-3472478.1666241516</v>
      </c>
      <c r="N2195" s="7">
        <f t="shared" si="271"/>
        <v>-843202.65539419267</v>
      </c>
      <c r="O2195" s="7">
        <f t="shared" si="271"/>
        <v>6757.0132738433567</v>
      </c>
      <c r="P2195" s="7">
        <f t="shared" si="271"/>
        <v>-1719510.8710279516</v>
      </c>
      <c r="R2195" s="7">
        <f t="shared" si="273"/>
        <v>0</v>
      </c>
      <c r="S2195" s="163">
        <f t="shared" si="274"/>
        <v>-6028434.6797724515</v>
      </c>
    </row>
    <row r="2196" spans="1:19" ht="15.75" thickBot="1" x14ac:dyDescent="0.3">
      <c r="A2196" s="8">
        <v>150</v>
      </c>
      <c r="B2196" s="133">
        <v>43391</v>
      </c>
      <c r="C2196" s="89">
        <f>LN('Historical Rates'!C2177/'Historical Rates'!C2176)</f>
        <v>2.9961127949939648E-3</v>
      </c>
      <c r="E2196" s="89">
        <f>LN('Historical Rates'!E2177/'Historical Rates'!E2176)</f>
        <v>-3.8092517661770191E-4</v>
      </c>
      <c r="F2196" s="89">
        <f>LN('Historical Rates'!F2177/'Historical Rates'!F2176)</f>
        <v>3.6036075032983964E-3</v>
      </c>
      <c r="G2196" s="89">
        <f>LN('Historical Rates'!G2177/'Historical Rates'!G2176)</f>
        <v>2.1820372512315689E-3</v>
      </c>
      <c r="I2196" s="89">
        <f>LN('Historical Rates'!I2177/'Historical Rates'!I2176)</f>
        <v>0</v>
      </c>
      <c r="K2196" s="10">
        <f t="shared" si="272"/>
        <v>2.3266637164109753E-3</v>
      </c>
      <c r="L2196" s="7">
        <f t="shared" si="270"/>
        <v>1055008.3871229135</v>
      </c>
      <c r="N2196" s="7">
        <f t="shared" si="271"/>
        <v>-30968.111414156621</v>
      </c>
      <c r="O2196" s="7">
        <f t="shared" si="271"/>
        <v>-2260.4348785939851</v>
      </c>
      <c r="P2196" s="7">
        <f t="shared" si="271"/>
        <v>286956.66623934917</v>
      </c>
      <c r="R2196" s="7">
        <f t="shared" si="273"/>
        <v>0</v>
      </c>
      <c r="S2196" s="163">
        <f t="shared" si="274"/>
        <v>1308736.507069512</v>
      </c>
    </row>
    <row r="2197" spans="1:19" ht="15.75" thickBot="1" x14ac:dyDescent="0.3">
      <c r="A2197" s="8">
        <v>151</v>
      </c>
      <c r="B2197" s="133">
        <v>43392</v>
      </c>
      <c r="C2197" s="89">
        <f>LN('Historical Rates'!C2178/'Historical Rates'!C2177)</f>
        <v>5.6925630611433468E-3</v>
      </c>
      <c r="E2197" s="89">
        <f>LN('Historical Rates'!E2178/'Historical Rates'!E2177)</f>
        <v>3.809251766176992E-4</v>
      </c>
      <c r="F2197" s="89">
        <f>LN('Historical Rates'!F2178/'Historical Rates'!F2177)</f>
        <v>3.59066813072854E-3</v>
      </c>
      <c r="G2197" s="89">
        <f>LN('Historical Rates'!G2178/'Historical Rates'!G2177)</f>
        <v>3.2641543548409761E-3</v>
      </c>
      <c r="I2197" s="89">
        <f>LN('Historical Rates'!I2178/'Historical Rates'!I2177)</f>
        <v>6.1538655743780656E-3</v>
      </c>
      <c r="K2197" s="10">
        <f t="shared" si="272"/>
        <v>4.3777783473251917E-3</v>
      </c>
      <c r="L2197" s="7">
        <f t="shared" si="270"/>
        <v>2004497.8893207572</v>
      </c>
      <c r="N2197" s="7">
        <f t="shared" si="271"/>
        <v>30968.111414156399</v>
      </c>
      <c r="O2197" s="7">
        <f t="shared" si="271"/>
        <v>-2252.3183983620911</v>
      </c>
      <c r="P2197" s="7">
        <f t="shared" si="271"/>
        <v>429264.37265319435</v>
      </c>
      <c r="R2197" s="7">
        <f t="shared" si="273"/>
        <v>0</v>
      </c>
      <c r="S2197" s="163">
        <f t="shared" si="274"/>
        <v>2462478.0549897458</v>
      </c>
    </row>
    <row r="2198" spans="1:19" ht="15.75" thickBot="1" x14ac:dyDescent="0.3">
      <c r="A2198" s="8">
        <v>152</v>
      </c>
      <c r="B2198" s="133">
        <v>43395</v>
      </c>
      <c r="C2198" s="89">
        <f>LN('Historical Rates'!C2179/'Historical Rates'!C2178)</f>
        <v>-2.5685881430086892E-3</v>
      </c>
      <c r="E2198" s="89">
        <f>LN('Historical Rates'!E2179/'Historical Rates'!E2178)</f>
        <v>5.7111583305210491E-4</v>
      </c>
      <c r="F2198" s="89">
        <f>LN('Historical Rates'!F2179/'Historical Rates'!F2178)</f>
        <v>3.5778213478839024E-3</v>
      </c>
      <c r="G2198" s="89">
        <f>LN('Historical Rates'!G2179/'Historical Rates'!G2178)</f>
        <v>-4.954817933814166E-3</v>
      </c>
      <c r="I2198" s="89">
        <f>LN('Historical Rates'!I2179/'Historical Rates'!I2178)</f>
        <v>-6.1538655743781116E-3</v>
      </c>
      <c r="K2198" s="10">
        <f t="shared" si="272"/>
        <v>-2.6878133414522934E-3</v>
      </c>
      <c r="L2198" s="7">
        <f t="shared" si="270"/>
        <v>-904465.95951475028</v>
      </c>
      <c r="N2198" s="7">
        <f t="shared" si="271"/>
        <v>46430.059848988611</v>
      </c>
      <c r="O2198" s="7">
        <f t="shared" si="271"/>
        <v>-2244.2599968871355</v>
      </c>
      <c r="P2198" s="7">
        <f t="shared" si="271"/>
        <v>-651601.17468561162</v>
      </c>
      <c r="R2198" s="7">
        <f t="shared" si="273"/>
        <v>0</v>
      </c>
      <c r="S2198" s="163">
        <f t="shared" si="274"/>
        <v>-1511881.3343482604</v>
      </c>
    </row>
    <row r="2199" spans="1:19" ht="15.75" thickBot="1" x14ac:dyDescent="0.3">
      <c r="A2199" s="8">
        <v>153</v>
      </c>
      <c r="B2199" s="133">
        <v>43396</v>
      </c>
      <c r="C2199" s="89">
        <f>LN('Historical Rates'!C2180/'Historical Rates'!C2179)</f>
        <v>-1.1945534537570095E-2</v>
      </c>
      <c r="E2199" s="89">
        <f>LN('Historical Rates'!E2180/'Historical Rates'!E2179)</f>
        <v>-1.3508216802486506E-2</v>
      </c>
      <c r="F2199" s="89">
        <f>LN('Historical Rates'!F2180/'Historical Rates'!F2179)</f>
        <v>-1.257878220685996E-2</v>
      </c>
      <c r="G2199" s="89">
        <f>LN('Historical Rates'!G2180/'Historical Rates'!G2179)</f>
        <v>-8.4414128028901039E-3</v>
      </c>
      <c r="I2199" s="89">
        <f>LN('Historical Rates'!I2180/'Historical Rates'!I2179)</f>
        <v>-6.191970247921107E-3</v>
      </c>
      <c r="K2199" s="10">
        <f t="shared" si="272"/>
        <v>-1.1389857505916109E-2</v>
      </c>
      <c r="L2199" s="7">
        <f t="shared" si="270"/>
        <v>-4206329.9976088749</v>
      </c>
      <c r="N2199" s="7">
        <f t="shared" si="271"/>
        <v>-1098178.8251969921</v>
      </c>
      <c r="O2199" s="7">
        <f t="shared" si="271"/>
        <v>7890.2927148970466</v>
      </c>
      <c r="P2199" s="7">
        <f t="shared" si="271"/>
        <v>-1110118.3881715664</v>
      </c>
      <c r="R2199" s="7">
        <f t="shared" si="273"/>
        <v>0</v>
      </c>
      <c r="S2199" s="163">
        <f t="shared" si="274"/>
        <v>-6406736.9182625366</v>
      </c>
    </row>
    <row r="2200" spans="1:19" ht="15.75" thickBot="1" x14ac:dyDescent="0.3">
      <c r="A2200" s="8">
        <v>154</v>
      </c>
      <c r="B2200" s="133">
        <v>43397</v>
      </c>
      <c r="C2200" s="89">
        <f>LN('Historical Rates'!C2181/'Historical Rates'!C2180)</f>
        <v>1.2848024650923943E-2</v>
      </c>
      <c r="E2200" s="89">
        <f>LN('Historical Rates'!E2181/'Historical Rates'!E2180)</f>
        <v>6.8966619224101267E-3</v>
      </c>
      <c r="F2200" s="89">
        <f>LN('Historical Rates'!F2181/'Historical Rates'!F2180)</f>
        <v>9.0009608589761234E-3</v>
      </c>
      <c r="G2200" s="89">
        <f>LN('Historical Rates'!G2181/'Historical Rates'!G2180)</f>
        <v>9.9413380878477578E-3</v>
      </c>
      <c r="I2200" s="89">
        <f>LN('Historical Rates'!I2181/'Historical Rates'!I2180)</f>
        <v>9.2736367853290327E-3</v>
      </c>
      <c r="K2200" s="10">
        <f t="shared" si="272"/>
        <v>1.1353923128340231E-2</v>
      </c>
      <c r="L2200" s="7">
        <f t="shared" si="270"/>
        <v>4524119.9821764408</v>
      </c>
      <c r="N2200" s="7">
        <f t="shared" si="271"/>
        <v>560678.60017904441</v>
      </c>
      <c r="O2200" s="7">
        <f t="shared" si="271"/>
        <v>-5646.032718009953</v>
      </c>
      <c r="P2200" s="7">
        <f t="shared" si="271"/>
        <v>1307371.4640008737</v>
      </c>
      <c r="R2200" s="7">
        <f t="shared" si="273"/>
        <v>0</v>
      </c>
      <c r="S2200" s="163">
        <f t="shared" si="274"/>
        <v>6386524.0136383492</v>
      </c>
    </row>
    <row r="2201" spans="1:19" ht="15.75" thickBot="1" x14ac:dyDescent="0.3">
      <c r="A2201" s="8">
        <v>155</v>
      </c>
      <c r="B2201" s="133">
        <v>43398</v>
      </c>
      <c r="C2201" s="89">
        <f>LN('Historical Rates'!C2182/'Historical Rates'!C2181)</f>
        <v>4.5546982505351181E-3</v>
      </c>
      <c r="E2201" s="89">
        <f>LN('Historical Rates'!E2182/'Historical Rates'!E2181)</f>
        <v>4.0389610980287385E-3</v>
      </c>
      <c r="F2201" s="89">
        <f>LN('Historical Rates'!F2182/'Historical Rates'!F2181)</f>
        <v>3.5778213478839024E-3</v>
      </c>
      <c r="G2201" s="89">
        <f>LN('Historical Rates'!G2182/'Historical Rates'!G2181)</f>
        <v>2.9387776252440259E-3</v>
      </c>
      <c r="I2201" s="89">
        <f>LN('Historical Rates'!I2182/'Historical Rates'!I2181)</f>
        <v>6.1349885675159293E-3</v>
      </c>
      <c r="K2201" s="10">
        <f t="shared" si="272"/>
        <v>4.1181039184025386E-3</v>
      </c>
      <c r="L2201" s="7">
        <f t="shared" si="270"/>
        <v>1603826.4190712119</v>
      </c>
      <c r="N2201" s="7">
        <f t="shared" si="271"/>
        <v>328355.81620462995</v>
      </c>
      <c r="O2201" s="7">
        <f t="shared" si="271"/>
        <v>-2244.2599968871355</v>
      </c>
      <c r="P2201" s="7">
        <f t="shared" si="271"/>
        <v>386474.53414594411</v>
      </c>
      <c r="R2201" s="7">
        <f t="shared" si="273"/>
        <v>0</v>
      </c>
      <c r="S2201" s="163">
        <f t="shared" si="274"/>
        <v>2316412.5094248988</v>
      </c>
    </row>
    <row r="2202" spans="1:19" ht="15.75" thickBot="1" x14ac:dyDescent="0.3">
      <c r="A2202" s="8">
        <v>156</v>
      </c>
      <c r="B2202" s="133">
        <v>43399</v>
      </c>
      <c r="C2202" s="89">
        <f>LN('Historical Rates'!C2183/'Historical Rates'!C2182)</f>
        <v>2.8531465084001774E-3</v>
      </c>
      <c r="E2202" s="89">
        <f>LN('Historical Rates'!E2183/'Historical Rates'!E2182)</f>
        <v>-1.9815933236980794E-3</v>
      </c>
      <c r="F2202" s="89">
        <f>LN('Historical Rates'!F2183/'Historical Rates'!F2182)</f>
        <v>0</v>
      </c>
      <c r="G2202" s="89">
        <f>LN('Historical Rates'!G2183/'Historical Rates'!G2182)</f>
        <v>7.6049761935729934E-4</v>
      </c>
      <c r="I2202" s="89">
        <f>LN('Historical Rates'!I2183/'Historical Rates'!I2182)</f>
        <v>6.0975798681185377E-3</v>
      </c>
      <c r="K2202" s="10">
        <f t="shared" si="272"/>
        <v>1.6774915609302113E-3</v>
      </c>
      <c r="L2202" s="7">
        <f t="shared" si="270"/>
        <v>1004666.2799484845</v>
      </c>
      <c r="N2202" s="7">
        <f t="shared" si="271"/>
        <v>-161097.78663282847</v>
      </c>
      <c r="O2202" s="7">
        <f t="shared" si="271"/>
        <v>0</v>
      </c>
      <c r="P2202" s="7">
        <f t="shared" si="271"/>
        <v>100011.97798550896</v>
      </c>
      <c r="R2202" s="7">
        <f t="shared" si="273"/>
        <v>0</v>
      </c>
      <c r="S2202" s="163">
        <f t="shared" si="274"/>
        <v>943580.47130116494</v>
      </c>
    </row>
    <row r="2203" spans="1:19" ht="15.75" thickBot="1" x14ac:dyDescent="0.3">
      <c r="A2203" s="8">
        <v>157</v>
      </c>
      <c r="B2203" s="133">
        <v>43402</v>
      </c>
      <c r="C2203" s="89">
        <f>LN('Historical Rates'!C2184/'Historical Rates'!C2183)</f>
        <v>5.4266720946563216E-5</v>
      </c>
      <c r="E2203" s="89">
        <f>LN('Historical Rates'!E2184/'Historical Rates'!E2183)</f>
        <v>2.1723829548605683E-3</v>
      </c>
      <c r="F2203" s="89">
        <f>LN('Historical Rates'!F2184/'Historical Rates'!F2183)</f>
        <v>1.7841217935016136E-3</v>
      </c>
      <c r="G2203" s="89">
        <f>LN('Historical Rates'!G2184/'Historical Rates'!G2183)</f>
        <v>7.5991970220517146E-4</v>
      </c>
      <c r="I2203" s="89">
        <f>LN('Historical Rates'!I2184/'Historical Rates'!I2183)</f>
        <v>0</v>
      </c>
      <c r="K2203" s="10">
        <f t="shared" si="272"/>
        <v>5.2362071527845434E-4</v>
      </c>
      <c r="L2203" s="7">
        <f t="shared" si="270"/>
        <v>19108.708402414537</v>
      </c>
      <c r="N2203" s="7">
        <f t="shared" si="271"/>
        <v>176608.4299748292</v>
      </c>
      <c r="O2203" s="7">
        <f t="shared" si="271"/>
        <v>-1119.1260774097573</v>
      </c>
      <c r="P2203" s="7">
        <f t="shared" si="271"/>
        <v>99935.976909338715</v>
      </c>
      <c r="R2203" s="7">
        <f t="shared" si="273"/>
        <v>0</v>
      </c>
      <c r="S2203" s="163">
        <f t="shared" si="274"/>
        <v>294533.98920917272</v>
      </c>
    </row>
    <row r="2204" spans="1:19" ht="15.75" thickBot="1" x14ac:dyDescent="0.3">
      <c r="A2204" s="8">
        <v>158</v>
      </c>
      <c r="B2204" s="133">
        <v>43403</v>
      </c>
      <c r="C2204" s="89">
        <f>LN('Historical Rates'!C2185/'Historical Rates'!C2184)</f>
        <v>-2.7132992363653417E-5</v>
      </c>
      <c r="E2204" s="89">
        <f>LN('Historical Rates'!E2185/'Historical Rates'!E2184)</f>
        <v>-1.5273372417579712E-3</v>
      </c>
      <c r="F2204" s="89">
        <f>LN('Historical Rates'!F2185/'Historical Rates'!F2184)</f>
        <v>0</v>
      </c>
      <c r="G2204" s="89">
        <f>LN('Historical Rates'!G2185/'Historical Rates'!G2184)</f>
        <v>-2.1455447456028187E-3</v>
      </c>
      <c r="I2204" s="89">
        <f>LN('Historical Rates'!I2185/'Historical Rates'!I2184)</f>
        <v>-6.0975798681185567E-3</v>
      </c>
      <c r="K2204" s="10">
        <f t="shared" si="272"/>
        <v>-7.3934872570192349E-4</v>
      </c>
      <c r="L2204" s="7">
        <f t="shared" si="270"/>
        <v>-9554.2245803379301</v>
      </c>
      <c r="N2204" s="7">
        <f t="shared" si="271"/>
        <v>-124168.08542224747</v>
      </c>
      <c r="O2204" s="7">
        <f t="shared" si="271"/>
        <v>0</v>
      </c>
      <c r="P2204" s="7">
        <f t="shared" si="271"/>
        <v>-282157.58787712757</v>
      </c>
      <c r="R2204" s="7">
        <f t="shared" si="273"/>
        <v>0</v>
      </c>
      <c r="S2204" s="163">
        <f t="shared" si="274"/>
        <v>-415879.89787971298</v>
      </c>
    </row>
    <row r="2205" spans="1:19" ht="15.75" thickBot="1" x14ac:dyDescent="0.3">
      <c r="A2205" s="8">
        <v>159</v>
      </c>
      <c r="B2205" s="133">
        <v>43404</v>
      </c>
      <c r="C2205" s="89">
        <f>LN('Historical Rates'!C2186/'Historical Rates'!C2185)</f>
        <v>1.0847458690777351E-3</v>
      </c>
      <c r="E2205" s="89">
        <f>LN('Historical Rates'!E2186/'Historical Rates'!E2185)</f>
        <v>-1.0274914582745797E-3</v>
      </c>
      <c r="F2205" s="89">
        <f>LN('Historical Rates'!F2186/'Historical Rates'!F2185)</f>
        <v>1.780944370994692E-3</v>
      </c>
      <c r="G2205" s="89">
        <f>LN('Historical Rates'!G2186/'Historical Rates'!G2185)</f>
        <v>-2.6952359672336315E-3</v>
      </c>
      <c r="I2205" s="89">
        <f>LN('Historical Rates'!I2186/'Historical Rates'!I2185)</f>
        <v>-3.0627895305457668E-3</v>
      </c>
      <c r="K2205" s="10">
        <f t="shared" si="272"/>
        <v>-1.015635737177088E-4</v>
      </c>
      <c r="L2205" s="7">
        <f t="shared" si="270"/>
        <v>381966.9245050067</v>
      </c>
      <c r="N2205" s="7">
        <f t="shared" si="271"/>
        <v>-83532.07377751141</v>
      </c>
      <c r="O2205" s="7">
        <f t="shared" si="271"/>
        <v>-1117.1329755938405</v>
      </c>
      <c r="P2205" s="7">
        <f t="shared" si="271"/>
        <v>-354446.71141577675</v>
      </c>
      <c r="R2205" s="7">
        <f t="shared" si="273"/>
        <v>0</v>
      </c>
      <c r="S2205" s="163">
        <f t="shared" si="274"/>
        <v>-57128.993663875328</v>
      </c>
    </row>
    <row r="2206" spans="1:19" ht="15.75" thickBot="1" x14ac:dyDescent="0.3">
      <c r="A2206" s="8">
        <v>160</v>
      </c>
      <c r="B2206" s="133">
        <v>43405</v>
      </c>
      <c r="C2206" s="89">
        <f>LN('Historical Rates'!C2187/'Historical Rates'!C2186)</f>
        <v>4.0303547976925369E-3</v>
      </c>
      <c r="E2206" s="89">
        <f>LN('Historical Rates'!E2187/'Historical Rates'!E2186)</f>
        <v>7.6449876376767688E-3</v>
      </c>
      <c r="F2206" s="89">
        <f>LN('Historical Rates'!F2187/'Historical Rates'!F2186)</f>
        <v>5.323881252750017E-3</v>
      </c>
      <c r="G2206" s="89">
        <f>LN('Historical Rates'!G2187/'Historical Rates'!G2186)</f>
        <v>6.3318009822880602E-3</v>
      </c>
      <c r="I2206" s="89">
        <f>LN('Historical Rates'!I2187/'Historical Rates'!I2186)</f>
        <v>6.1162270174360536E-3</v>
      </c>
      <c r="K2206" s="10">
        <f t="shared" si="272"/>
        <v>5.1023638025304366E-3</v>
      </c>
      <c r="L2206" s="7">
        <f t="shared" si="270"/>
        <v>1419191.6011143581</v>
      </c>
      <c r="N2206" s="7">
        <f t="shared" si="271"/>
        <v>621515.30918899679</v>
      </c>
      <c r="O2206" s="7">
        <f t="shared" si="271"/>
        <v>-3339.510993412503</v>
      </c>
      <c r="P2206" s="7">
        <f t="shared" si="271"/>
        <v>832686.28899112856</v>
      </c>
      <c r="R2206" s="7">
        <f t="shared" si="273"/>
        <v>0</v>
      </c>
      <c r="S2206" s="163">
        <f t="shared" si="274"/>
        <v>2870053.6883010706</v>
      </c>
    </row>
    <row r="2207" spans="1:19" ht="15.75" thickBot="1" x14ac:dyDescent="0.3">
      <c r="A2207" s="8">
        <v>161</v>
      </c>
      <c r="B2207" s="133">
        <v>43406</v>
      </c>
      <c r="C2207" s="89">
        <f>LN('Historical Rates'!C2188/'Historical Rates'!C2187)</f>
        <v>2.3458049179724085E-3</v>
      </c>
      <c r="E2207" s="89">
        <f>LN('Historical Rates'!E2188/'Historical Rates'!E2187)</f>
        <v>7.422149139030043E-3</v>
      </c>
      <c r="F2207" s="89">
        <f>LN('Historical Rates'!F2188/'Historical Rates'!F2187)</f>
        <v>0</v>
      </c>
      <c r="G2207" s="89">
        <f>LN('Historical Rates'!G2188/'Historical Rates'!G2187)</f>
        <v>6.6418517290437957E-3</v>
      </c>
      <c r="I2207" s="89">
        <f>LN('Historical Rates'!I2188/'Historical Rates'!I2187)</f>
        <v>3.044142381228273E-3</v>
      </c>
      <c r="K2207" s="10">
        <f t="shared" si="272"/>
        <v>4.0940424751398138E-3</v>
      </c>
      <c r="L2207" s="7">
        <f t="shared" si="270"/>
        <v>826018.25510379497</v>
      </c>
      <c r="N2207" s="7">
        <f t="shared" si="271"/>
        <v>603399.18592634099</v>
      </c>
      <c r="O2207" s="7">
        <f t="shared" si="271"/>
        <v>0</v>
      </c>
      <c r="P2207" s="7">
        <f t="shared" si="271"/>
        <v>873460.62893598061</v>
      </c>
      <c r="R2207" s="7">
        <f t="shared" si="273"/>
        <v>0</v>
      </c>
      <c r="S2207" s="163">
        <f t="shared" si="274"/>
        <v>2302878.0699661165</v>
      </c>
    </row>
    <row r="2208" spans="1:19" ht="15.75" thickBot="1" x14ac:dyDescent="0.3">
      <c r="A2208" s="8">
        <v>162</v>
      </c>
      <c r="B2208" s="133">
        <v>43409</v>
      </c>
      <c r="C2208" s="89">
        <f>LN('Historical Rates'!C2189/'Historical Rates'!C2188)</f>
        <v>1.5339283676165001E-3</v>
      </c>
      <c r="E2208" s="89">
        <f>LN('Historical Rates'!E2189/'Historical Rates'!E2188)</f>
        <v>-3.2079282139187621E-3</v>
      </c>
      <c r="F2208" s="89">
        <f>LN('Historical Rates'!F2189/'Historical Rates'!F2188)</f>
        <v>-7.104825623744683E-3</v>
      </c>
      <c r="G2208" s="89">
        <f>LN('Historical Rates'!G2189/'Historical Rates'!G2188)</f>
        <v>-4.1527403007767449E-3</v>
      </c>
      <c r="I2208" s="89">
        <f>LN('Historical Rates'!I2189/'Historical Rates'!I2188)</f>
        <v>-3.044142381228244E-3</v>
      </c>
      <c r="K2208" s="10">
        <f t="shared" si="272"/>
        <v>-4.6635806679539685E-4</v>
      </c>
      <c r="L2208" s="7">
        <f t="shared" si="270"/>
        <v>540135.63701109821</v>
      </c>
      <c r="N2208" s="7">
        <f t="shared" si="271"/>
        <v>-260795.25438391857</v>
      </c>
      <c r="O2208" s="7">
        <f t="shared" si="271"/>
        <v>4456.6439690063271</v>
      </c>
      <c r="P2208" s="7">
        <f t="shared" si="271"/>
        <v>-546121.06727146893</v>
      </c>
      <c r="R2208" s="7">
        <f t="shared" si="273"/>
        <v>0</v>
      </c>
      <c r="S2208" s="163">
        <f t="shared" si="274"/>
        <v>-262324.040675283</v>
      </c>
    </row>
    <row r="2209" spans="1:19" ht="15.75" thickBot="1" x14ac:dyDescent="0.3">
      <c r="A2209" s="8">
        <v>163</v>
      </c>
      <c r="B2209" s="133">
        <v>43410</v>
      </c>
      <c r="C2209" s="89">
        <f>LN('Historical Rates'!C2190/'Historical Rates'!C2189)</f>
        <v>-2.7735534050900095E-3</v>
      </c>
      <c r="E2209" s="89">
        <f>LN('Historical Rates'!E2190/'Historical Rates'!E2189)</f>
        <v>-5.6717477592757625E-4</v>
      </c>
      <c r="F2209" s="89">
        <f>LN('Historical Rates'!F2190/'Historical Rates'!F2189)</f>
        <v>1.780944370994692E-3</v>
      </c>
      <c r="G2209" s="89">
        <f>LN('Historical Rates'!G2190/'Historical Rates'!G2189)</f>
        <v>-2.1911739658444481E-3</v>
      </c>
      <c r="I2209" s="89">
        <f>LN('Historical Rates'!I2190/'Historical Rates'!I2189)</f>
        <v>0</v>
      </c>
      <c r="K2209" s="10">
        <f t="shared" si="272"/>
        <v>-2.3325091254658278E-3</v>
      </c>
      <c r="L2209" s="7">
        <f t="shared" si="270"/>
        <v>-976639.50081998482</v>
      </c>
      <c r="N2209" s="7">
        <f t="shared" si="271"/>
        <v>-46109.663341712207</v>
      </c>
      <c r="O2209" s="7">
        <f t="shared" si="271"/>
        <v>-1117.1329755938405</v>
      </c>
      <c r="P2209" s="7">
        <f t="shared" si="271"/>
        <v>-288158.22279582516</v>
      </c>
      <c r="R2209" s="7">
        <f t="shared" si="273"/>
        <v>0</v>
      </c>
      <c r="S2209" s="163">
        <f t="shared" si="274"/>
        <v>-1312024.5199331159</v>
      </c>
    </row>
    <row r="2210" spans="1:19" ht="15.75" thickBot="1" x14ac:dyDescent="0.3">
      <c r="A2210" s="8">
        <v>164</v>
      </c>
      <c r="B2210" s="133">
        <v>43411</v>
      </c>
      <c r="C2210" s="89">
        <f>LN('Historical Rates'!C2191/'Historical Rates'!C2190)</f>
        <v>9.1639271142699363E-4</v>
      </c>
      <c r="E2210" s="89">
        <f>LN('Historical Rates'!E2191/'Historical Rates'!E2190)</f>
        <v>8.0754773808395398E-3</v>
      </c>
      <c r="F2210" s="89">
        <f>LN('Historical Rates'!F2191/'Historical Rates'!F2190)</f>
        <v>1.7777782459993572E-3</v>
      </c>
      <c r="G2210" s="89">
        <f>LN('Historical Rates'!G2191/'Historical Rates'!G2190)</f>
        <v>8.7091888540827157E-3</v>
      </c>
      <c r="I2210" s="89">
        <f>LN('Historical Rates'!I2191/'Historical Rates'!I2190)</f>
        <v>0</v>
      </c>
      <c r="K2210" s="10">
        <f t="shared" si="272"/>
        <v>3.7749966537320399E-3</v>
      </c>
      <c r="L2210" s="7">
        <f t="shared" si="270"/>
        <v>322685.44697955321</v>
      </c>
      <c r="N2210" s="7">
        <f t="shared" si="271"/>
        <v>656512.87602689536</v>
      </c>
      <c r="O2210" s="7">
        <f t="shared" si="271"/>
        <v>-1115.1469603680168</v>
      </c>
      <c r="P2210" s="7">
        <f t="shared" si="271"/>
        <v>1145333.2420452111</v>
      </c>
      <c r="R2210" s="7">
        <f t="shared" si="273"/>
        <v>0</v>
      </c>
      <c r="S2210" s="163">
        <f t="shared" si="274"/>
        <v>2123416.4180912916</v>
      </c>
    </row>
    <row r="2211" spans="1:19" ht="15.75" thickBot="1" x14ac:dyDescent="0.3">
      <c r="A2211" s="8">
        <v>165</v>
      </c>
      <c r="B2211" s="133">
        <v>43412</v>
      </c>
      <c r="C2211" s="89">
        <f>LN('Historical Rates'!C2192/'Historical Rates'!C2191)</f>
        <v>-2.963881089233485E-4</v>
      </c>
      <c r="E2211" s="89">
        <f>LN('Historical Rates'!E2192/'Historical Rates'!E2191)</f>
        <v>-6.1389568436732468E-3</v>
      </c>
      <c r="F2211" s="89">
        <f>LN('Historical Rates'!F2192/'Historical Rates'!F2191)</f>
        <v>-5.3428444104954695E-3</v>
      </c>
      <c r="G2211" s="89">
        <f>LN('Historical Rates'!G2192/'Historical Rates'!G2191)</f>
        <v>-6.1938044728406545E-3</v>
      </c>
      <c r="I2211" s="89">
        <f>LN('Historical Rates'!I2192/'Historical Rates'!I2191)</f>
        <v>-6.1162270174360944E-3</v>
      </c>
      <c r="K2211" s="10">
        <f t="shared" si="272"/>
        <v>-2.5149247992221758E-3</v>
      </c>
      <c r="L2211" s="7">
        <f t="shared" si="270"/>
        <v>-104365.87743962495</v>
      </c>
      <c r="N2211" s="7">
        <f t="shared" si="271"/>
        <v>-499079.37613787461</v>
      </c>
      <c r="O2211" s="7">
        <f t="shared" si="271"/>
        <v>3351.4060133714929</v>
      </c>
      <c r="P2211" s="7">
        <f t="shared" si="271"/>
        <v>-814538.56109081698</v>
      </c>
      <c r="R2211" s="7">
        <f t="shared" si="273"/>
        <v>0</v>
      </c>
      <c r="S2211" s="163">
        <f t="shared" si="274"/>
        <v>-1414632.408654945</v>
      </c>
    </row>
    <row r="2212" spans="1:19" ht="15.75" thickBot="1" x14ac:dyDescent="0.3">
      <c r="A2212" s="8">
        <v>166</v>
      </c>
      <c r="B2212" s="133">
        <v>43413</v>
      </c>
      <c r="C2212" s="89">
        <f>LN('Historical Rates'!C2193/'Historical Rates'!C2192)</f>
        <v>4.2219685426321662E-3</v>
      </c>
      <c r="E2212" s="89">
        <f>LN('Historical Rates'!E2193/'Historical Rates'!E2192)</f>
        <v>-3.3321941761409383E-3</v>
      </c>
      <c r="F2212" s="89">
        <f>LN('Historical Rates'!F2193/'Historical Rates'!F2192)</f>
        <v>-5.3715438019107647E-3</v>
      </c>
      <c r="G2212" s="89">
        <f>LN('Historical Rates'!G2193/'Historical Rates'!G2192)</f>
        <v>-1.3515707306977114E-3</v>
      </c>
      <c r="I2212" s="89">
        <f>LN('Historical Rates'!I2193/'Historical Rates'!I2192)</f>
        <v>3.0627895305457308E-3</v>
      </c>
      <c r="K2212" s="10">
        <f t="shared" si="272"/>
        <v>1.8513807319879838E-3</v>
      </c>
      <c r="L2212" s="7">
        <f t="shared" si="270"/>
        <v>1486663.7297795764</v>
      </c>
      <c r="N2212" s="7">
        <f t="shared" si="271"/>
        <v>-270897.71649275912</v>
      </c>
      <c r="O2212" s="7">
        <f t="shared" si="271"/>
        <v>3369.4082806245656</v>
      </c>
      <c r="P2212" s="7">
        <f t="shared" si="271"/>
        <v>-177743.17594660379</v>
      </c>
      <c r="R2212" s="7">
        <f t="shared" si="273"/>
        <v>0</v>
      </c>
      <c r="S2212" s="163">
        <f t="shared" si="274"/>
        <v>1041392.2456208381</v>
      </c>
    </row>
    <row r="2213" spans="1:19" ht="15.75" thickBot="1" x14ac:dyDescent="0.3">
      <c r="A2213" s="8">
        <v>167</v>
      </c>
      <c r="B2213" s="133">
        <v>43416</v>
      </c>
      <c r="C2213" s="89">
        <f>LN('Historical Rates'!C2194/'Historical Rates'!C2193)</f>
        <v>4.8720516117709009E-3</v>
      </c>
      <c r="E2213" s="89">
        <f>LN('Historical Rates'!E2194/'Historical Rates'!E2193)</f>
        <v>-2.3937347749584744E-3</v>
      </c>
      <c r="F2213" s="89">
        <f>LN('Historical Rates'!F2194/'Historical Rates'!F2193)</f>
        <v>-5.4005531800002775E-3</v>
      </c>
      <c r="G2213" s="89">
        <f>LN('Historical Rates'!G2194/'Historical Rates'!G2193)</f>
        <v>3.5911528920855077E-3</v>
      </c>
      <c r="I2213" s="89">
        <f>LN('Historical Rates'!I2194/'Historical Rates'!I2193)</f>
        <v>6.0975798681185377E-3</v>
      </c>
      <c r="K2213" s="10">
        <f t="shared" si="272"/>
        <v>3.5495896206145538E-3</v>
      </c>
      <c r="L2213" s="7">
        <f t="shared" si="270"/>
        <v>1715574.7011601955</v>
      </c>
      <c r="N2213" s="7">
        <f t="shared" si="271"/>
        <v>-194603.69058580702</v>
      </c>
      <c r="O2213" s="7">
        <f t="shared" si="271"/>
        <v>3387.6049932187739</v>
      </c>
      <c r="P2213" s="7">
        <f t="shared" si="271"/>
        <v>472267.4928152691</v>
      </c>
      <c r="R2213" s="7">
        <f t="shared" si="273"/>
        <v>0</v>
      </c>
      <c r="S2213" s="163">
        <f t="shared" si="274"/>
        <v>1996626.1083828765</v>
      </c>
    </row>
    <row r="2214" spans="1:19" ht="15.75" thickBot="1" x14ac:dyDescent="0.3">
      <c r="A2214" s="8">
        <v>168</v>
      </c>
      <c r="B2214" s="133">
        <v>43417</v>
      </c>
      <c r="C2214" s="89">
        <f>LN('Historical Rates'!C2195/'Historical Rates'!C2194)</f>
        <v>-7.2127909948450691E-4</v>
      </c>
      <c r="E2214" s="89">
        <f>LN('Historical Rates'!E2195/'Historical Rates'!E2194)</f>
        <v>-2.5897825040491675E-3</v>
      </c>
      <c r="F2214" s="89">
        <f>LN('Historical Rates'!F2195/'Historical Rates'!F2194)</f>
        <v>-3.6166404701885504E-3</v>
      </c>
      <c r="G2214" s="89">
        <f>LN('Historical Rates'!G2195/'Historical Rates'!G2194)</f>
        <v>-1.9154768243171817E-3</v>
      </c>
      <c r="I2214" s="89">
        <f>LN('Historical Rates'!I2195/'Historical Rates'!I2194)</f>
        <v>-3.044142381228244E-3</v>
      </c>
      <c r="K2214" s="10">
        <f t="shared" si="272"/>
        <v>-1.2696217809510021E-3</v>
      </c>
      <c r="L2214" s="7">
        <f t="shared" si="270"/>
        <v>-253980.92511205003</v>
      </c>
      <c r="N2214" s="7">
        <f t="shared" si="271"/>
        <v>-210541.80203037057</v>
      </c>
      <c r="O2214" s="7">
        <f t="shared" si="271"/>
        <v>2268.6100677351719</v>
      </c>
      <c r="P2214" s="7">
        <f t="shared" si="271"/>
        <v>-251901.67741387535</v>
      </c>
      <c r="R2214" s="7">
        <f t="shared" si="273"/>
        <v>0</v>
      </c>
      <c r="S2214" s="163">
        <f t="shared" si="274"/>
        <v>-714155.79448856076</v>
      </c>
    </row>
    <row r="2215" spans="1:19" ht="15.75" thickBot="1" x14ac:dyDescent="0.3">
      <c r="A2215" s="8">
        <v>169</v>
      </c>
      <c r="B2215" s="133">
        <v>43418</v>
      </c>
      <c r="C2215" s="89">
        <f>LN('Historical Rates'!C2196/'Historical Rates'!C2195)</f>
        <v>4.5327367301430258E-3</v>
      </c>
      <c r="E2215" s="89">
        <f>LN('Historical Rates'!E2196/'Historical Rates'!E2195)</f>
        <v>7.6312729629876867E-3</v>
      </c>
      <c r="F2215" s="89">
        <f>LN('Historical Rates'!F2196/'Historical Rates'!F2195)</f>
        <v>5.4200674693393345E-3</v>
      </c>
      <c r="G2215" s="89">
        <f>LN('Historical Rates'!G2196/'Historical Rates'!G2195)</f>
        <v>5.4400651236294851E-3</v>
      </c>
      <c r="I2215" s="89">
        <f>LN('Historical Rates'!I2196/'Historical Rates'!I2195)</f>
        <v>6.0790460763821925E-3</v>
      </c>
      <c r="K2215" s="10">
        <f t="shared" si="272"/>
        <v>5.2062853972323726E-3</v>
      </c>
      <c r="L2215" s="7">
        <f t="shared" si="270"/>
        <v>1596093.2028030055</v>
      </c>
      <c r="N2215" s="7">
        <f t="shared" si="271"/>
        <v>620400.34593676031</v>
      </c>
      <c r="O2215" s="7">
        <f t="shared" si="271"/>
        <v>-3399.8457214924842</v>
      </c>
      <c r="P2215" s="7">
        <f t="shared" si="271"/>
        <v>715415.35375740565</v>
      </c>
      <c r="R2215" s="7">
        <f t="shared" si="273"/>
        <v>0</v>
      </c>
      <c r="S2215" s="163">
        <f t="shared" si="274"/>
        <v>2928509.0567756789</v>
      </c>
    </row>
    <row r="2216" spans="1:19" ht="15.75" thickBot="1" x14ac:dyDescent="0.3">
      <c r="A2216" s="8">
        <v>170</v>
      </c>
      <c r="B2216" s="133">
        <v>43419</v>
      </c>
      <c r="C2216" s="89">
        <f>LN('Historical Rates'!C2197/'Historical Rates'!C2196)</f>
        <v>-1.8499406625808113E-2</v>
      </c>
      <c r="E2216" s="89">
        <f>LN('Historical Rates'!E2197/'Historical Rates'!E2196)</f>
        <v>-1.7072859479650201E-2</v>
      </c>
      <c r="F2216" s="89">
        <f>LN('Historical Rates'!F2197/'Historical Rates'!F2196)</f>
        <v>-3.6101122240996741E-3</v>
      </c>
      <c r="G2216" s="89">
        <f>LN('Historical Rates'!G2197/'Historical Rates'!G2196)</f>
        <v>-1.5645620139943851E-2</v>
      </c>
      <c r="I2216" s="89">
        <f>LN('Historical Rates'!I2197/'Historical Rates'!I2196)</f>
        <v>-1.5267472130788421E-2</v>
      </c>
      <c r="K2216" s="10">
        <f t="shared" si="272"/>
        <v>-1.7702133362270826E-2</v>
      </c>
      <c r="L2216" s="7">
        <f t="shared" si="270"/>
        <v>-6514116.9516830789</v>
      </c>
      <c r="N2216" s="7">
        <f t="shared" si="271"/>
        <v>-1387973.9302573514</v>
      </c>
      <c r="O2216" s="7">
        <f t="shared" si="271"/>
        <v>2264.5150948110027</v>
      </c>
      <c r="P2216" s="7">
        <f t="shared" si="271"/>
        <v>-2057533.6163814401</v>
      </c>
      <c r="R2216" s="7">
        <f t="shared" si="273"/>
        <v>0</v>
      </c>
      <c r="S2216" s="163">
        <f t="shared" si="274"/>
        <v>-9957359.9832270592</v>
      </c>
    </row>
    <row r="2217" spans="1:19" ht="15.75" thickBot="1" x14ac:dyDescent="0.3">
      <c r="A2217" s="8">
        <v>171</v>
      </c>
      <c r="B2217" s="133">
        <v>43420</v>
      </c>
      <c r="C2217" s="89">
        <f>LN('Historical Rates'!C2198/'Historical Rates'!C2197)</f>
        <v>-5.2984215139981429E-3</v>
      </c>
      <c r="E2217" s="89">
        <f>LN('Historical Rates'!E2198/'Historical Rates'!E2197)</f>
        <v>-5.2849045142818688E-4</v>
      </c>
      <c r="F2217" s="89">
        <f>LN('Historical Rates'!F2198/'Historical Rates'!F2197)</f>
        <v>5.4102927282474794E-3</v>
      </c>
      <c r="G2217" s="89">
        <f>LN('Historical Rates'!G2198/'Historical Rates'!G2197)</f>
        <v>-5.5809517549615696E-3</v>
      </c>
      <c r="I2217" s="89">
        <f>LN('Historical Rates'!I2198/'Historical Rates'!I2197)</f>
        <v>-3.0816665374080007E-3</v>
      </c>
      <c r="K2217" s="10">
        <f t="shared" si="272"/>
        <v>-4.7040640860954207E-3</v>
      </c>
      <c r="L2217" s="7">
        <f t="shared" si="270"/>
        <v>-1865710.5116737722</v>
      </c>
      <c r="N2217" s="7">
        <f t="shared" si="271"/>
        <v>-42964.740021821548</v>
      </c>
      <c r="O2217" s="7">
        <f t="shared" si="271"/>
        <v>-3393.7143196477964</v>
      </c>
      <c r="P2217" s="7">
        <f t="shared" si="271"/>
        <v>-733943.15754349087</v>
      </c>
      <c r="R2217" s="7">
        <f t="shared" si="273"/>
        <v>0</v>
      </c>
      <c r="S2217" s="163">
        <f t="shared" si="274"/>
        <v>-2646012.1235587327</v>
      </c>
    </row>
    <row r="2218" spans="1:19" ht="15.75" thickBot="1" x14ac:dyDescent="0.3">
      <c r="A2218" s="8">
        <v>172</v>
      </c>
      <c r="B2218" s="133">
        <v>43423</v>
      </c>
      <c r="C2218" s="89">
        <f>LN('Historical Rates'!C2199/'Historical Rates'!C2198)</f>
        <v>6.5363039529576399E-4</v>
      </c>
      <c r="E2218" s="89">
        <f>LN('Historical Rates'!E2199/'Historical Rates'!E2198)</f>
        <v>8.3986854873881276E-3</v>
      </c>
      <c r="F2218" s="89">
        <f>LN('Historical Rates'!F2199/'Historical Rates'!F2198)</f>
        <v>3.59066813072854E-3</v>
      </c>
      <c r="G2218" s="89">
        <f>LN('Historical Rates'!G2199/'Historical Rates'!G2198)</f>
        <v>1.0642462506366836E-2</v>
      </c>
      <c r="I2218" s="89">
        <f>LN('Historical Rates'!I2199/'Historical Rates'!I2198)</f>
        <v>6.1538655743780656E-3</v>
      </c>
      <c r="K2218" s="10">
        <f t="shared" si="272"/>
        <v>4.1071871279536433E-3</v>
      </c>
      <c r="L2218" s="7">
        <f t="shared" si="270"/>
        <v>230160.0761719271</v>
      </c>
      <c r="N2218" s="7">
        <f t="shared" si="271"/>
        <v>682788.75713937043</v>
      </c>
      <c r="O2218" s="7">
        <f t="shared" si="271"/>
        <v>-2252.3183983620911</v>
      </c>
      <c r="P2218" s="7">
        <f t="shared" si="271"/>
        <v>1399575.3554072562</v>
      </c>
      <c r="R2218" s="7">
        <f t="shared" si="273"/>
        <v>0</v>
      </c>
      <c r="S2218" s="163">
        <f t="shared" si="274"/>
        <v>2310271.8703201916</v>
      </c>
    </row>
    <row r="2219" spans="1:19" ht="15.75" thickBot="1" x14ac:dyDescent="0.3">
      <c r="A2219" s="8">
        <v>173</v>
      </c>
      <c r="B2219" s="133">
        <v>43424</v>
      </c>
      <c r="C2219" s="89">
        <f>LN('Historical Rates'!C2200/'Historical Rates'!C2199)</f>
        <v>-6.4185949279803424E-3</v>
      </c>
      <c r="E2219" s="89">
        <f>LN('Historical Rates'!E2200/'Historical Rates'!E2199)</f>
        <v>-6.430275422654147E-3</v>
      </c>
      <c r="F2219" s="89">
        <f>LN('Historical Rates'!F2200/'Historical Rates'!F2199)</f>
        <v>-5.3908486348764233E-3</v>
      </c>
      <c r="G2219" s="89">
        <f>LN('Historical Rates'!G2200/'Historical Rates'!G2199)</f>
        <v>-2.1194508232831618E-3</v>
      </c>
      <c r="I2219" s="89">
        <f>LN('Historical Rates'!I2200/'Historical Rates'!I2199)</f>
        <v>-3.0721990369701403E-3</v>
      </c>
      <c r="K2219" s="10">
        <f t="shared" si="272"/>
        <v>-5.4369551371897017E-3</v>
      </c>
      <c r="L2219" s="7">
        <f t="shared" si="270"/>
        <v>-2260152.3860778059</v>
      </c>
      <c r="N2219" s="7">
        <f t="shared" si="271"/>
        <v>-522762.73120250559</v>
      </c>
      <c r="O2219" s="7">
        <f t="shared" si="271"/>
        <v>3381.517623198934</v>
      </c>
      <c r="P2219" s="7">
        <f t="shared" si="271"/>
        <v>-278726.01265826682</v>
      </c>
      <c r="R2219" s="7">
        <f t="shared" si="273"/>
        <v>0</v>
      </c>
      <c r="S2219" s="163">
        <f t="shared" si="274"/>
        <v>-3058259.6123153791</v>
      </c>
    </row>
    <row r="2220" spans="1:19" ht="15.75" thickBot="1" x14ac:dyDescent="0.3">
      <c r="A2220" s="8">
        <v>174</v>
      </c>
      <c r="B2220" s="133">
        <v>43425</v>
      </c>
      <c r="C2220" s="89">
        <f>LN('Historical Rates'!C2201/'Historical Rates'!C2200)</f>
        <v>9.0831605220037595E-3</v>
      </c>
      <c r="E2220" s="89">
        <f>LN('Historical Rates'!E2201/'Historical Rates'!E2200)</f>
        <v>5.3097469882298657E-3</v>
      </c>
      <c r="F2220" s="89">
        <f>LN('Historical Rates'!F2201/'Historical Rates'!F2200)</f>
        <v>7.1813594086645761E-3</v>
      </c>
      <c r="G2220" s="89">
        <f>LN('Historical Rates'!G2201/'Historical Rates'!G2200)</f>
        <v>7.1824786012925487E-3</v>
      </c>
      <c r="I2220" s="89">
        <f>LN('Historical Rates'!I2201/'Historical Rates'!I2200)</f>
        <v>3.0721990369700588E-3</v>
      </c>
      <c r="K2220" s="10">
        <f t="shared" si="272"/>
        <v>8.124757120076407E-3</v>
      </c>
      <c r="L2220" s="7">
        <f t="shared" si="270"/>
        <v>3198414.4750187919</v>
      </c>
      <c r="N2220" s="7">
        <f t="shared" si="271"/>
        <v>431667.02125732822</v>
      </c>
      <c r="O2220" s="7">
        <f t="shared" si="271"/>
        <v>-4504.6513162730289</v>
      </c>
      <c r="P2220" s="7">
        <f t="shared" si="271"/>
        <v>944557.71256841987</v>
      </c>
      <c r="R2220" s="7">
        <f t="shared" si="273"/>
        <v>0</v>
      </c>
      <c r="S2220" s="163">
        <f t="shared" si="274"/>
        <v>4570134.5575282667</v>
      </c>
    </row>
    <row r="2221" spans="1:19" ht="15.75" thickBot="1" x14ac:dyDescent="0.3">
      <c r="A2221" s="8">
        <v>175</v>
      </c>
      <c r="B2221" s="133">
        <v>43426</v>
      </c>
      <c r="C2221" s="89">
        <f>LN('Historical Rates'!C2202/'Historical Rates'!C2201)</f>
        <v>-2.7462460329651353E-3</v>
      </c>
      <c r="E2221" s="89">
        <f>LN('Historical Rates'!E2202/'Historical Rates'!E2201)</f>
        <v>-1.2411983930257662E-3</v>
      </c>
      <c r="F2221" s="89">
        <f>LN('Historical Rates'!F2202/'Historical Rates'!F2201)</f>
        <v>1.7873105740956587E-3</v>
      </c>
      <c r="G2221" s="89">
        <f>LN('Historical Rates'!G2202/'Historical Rates'!G2201)</f>
        <v>-1.8381364314812544E-3</v>
      </c>
      <c r="I2221" s="89">
        <f>LN('Historical Rates'!I2202/'Historical Rates'!I2201)</f>
        <v>-3.0721990369701403E-3</v>
      </c>
      <c r="K2221" s="10">
        <f t="shared" si="272"/>
        <v>-2.3302994289656448E-3</v>
      </c>
      <c r="L2221" s="7">
        <f t="shared" si="270"/>
        <v>-967023.87263997609</v>
      </c>
      <c r="N2221" s="7">
        <f t="shared" si="271"/>
        <v>-100905.82739525824</v>
      </c>
      <c r="O2221" s="7">
        <f t="shared" si="271"/>
        <v>-1121.1263038129839</v>
      </c>
      <c r="P2221" s="7">
        <f t="shared" si="271"/>
        <v>-241730.75055123211</v>
      </c>
      <c r="R2221" s="7">
        <f t="shared" si="273"/>
        <v>0</v>
      </c>
      <c r="S2221" s="163">
        <f t="shared" si="274"/>
        <v>-1310781.5768902795</v>
      </c>
    </row>
    <row r="2222" spans="1:19" ht="15.75" thickBot="1" x14ac:dyDescent="0.3">
      <c r="A2222" s="8">
        <v>176</v>
      </c>
      <c r="B2222" s="133">
        <v>43427</v>
      </c>
      <c r="C2222" s="89">
        <f>LN('Historical Rates'!C2203/'Historical Rates'!C2202)</f>
        <v>-3.3273362940282759E-3</v>
      </c>
      <c r="E2222" s="89">
        <f>LN('Historical Rates'!E2203/'Historical Rates'!E2202)</f>
        <v>-5.604536609285133E-3</v>
      </c>
      <c r="F2222" s="89">
        <f>LN('Historical Rates'!F2203/'Historical Rates'!F2202)</f>
        <v>-3.5778213478838551E-3</v>
      </c>
      <c r="G2222" s="89">
        <f>LN('Historical Rates'!G2203/'Historical Rates'!G2202)</f>
        <v>-5.1539514603028544E-3</v>
      </c>
      <c r="I2222" s="89">
        <f>LN('Historical Rates'!I2203/'Historical Rates'!I2202)</f>
        <v>-3.0816665374080007E-3</v>
      </c>
      <c r="K2222" s="10">
        <f t="shared" si="272"/>
        <v>-4.0939355936385818E-3</v>
      </c>
      <c r="L2222" s="7">
        <f t="shared" si="270"/>
        <v>-1171640.7015261834</v>
      </c>
      <c r="N2222" s="7">
        <f t="shared" si="271"/>
        <v>-455632.56196964119</v>
      </c>
      <c r="O2222" s="7">
        <f t="shared" si="271"/>
        <v>2244.2599968871059</v>
      </c>
      <c r="P2222" s="7">
        <f t="shared" si="271"/>
        <v>-677788.94616633537</v>
      </c>
      <c r="R2222" s="7">
        <f t="shared" si="273"/>
        <v>0</v>
      </c>
      <c r="S2222" s="163">
        <f t="shared" si="274"/>
        <v>-2302817.9496652726</v>
      </c>
    </row>
    <row r="2223" spans="1:19" ht="15.75" thickBot="1" x14ac:dyDescent="0.3">
      <c r="A2223" s="8">
        <v>177</v>
      </c>
      <c r="B2223" s="133">
        <v>43430</v>
      </c>
      <c r="C2223" s="89">
        <f>LN('Historical Rates'!C2204/'Historical Rates'!C2203)</f>
        <v>1.3512985779277599E-2</v>
      </c>
      <c r="E2223" s="89">
        <f>LN('Historical Rates'!E2204/'Historical Rates'!E2203)</f>
        <v>1.3336871150848811E-2</v>
      </c>
      <c r="F2223" s="89">
        <f>LN('Historical Rates'!F2204/'Historical Rates'!F2203)</f>
        <v>0</v>
      </c>
      <c r="G2223" s="89">
        <f>LN('Historical Rates'!G2204/'Historical Rates'!G2203)</f>
        <v>1.2513169502313135E-2</v>
      </c>
      <c r="I2223" s="89">
        <f>LN('Historical Rates'!I2204/'Historical Rates'!I2203)</f>
        <v>1.2270092591814183E-2</v>
      </c>
      <c r="K2223" s="10">
        <f t="shared" si="272"/>
        <v>1.3312312788696296E-2</v>
      </c>
      <c r="L2223" s="7">
        <f t="shared" si="270"/>
        <v>4758269.9009298291</v>
      </c>
      <c r="N2223" s="7">
        <f t="shared" si="271"/>
        <v>1084248.9209639286</v>
      </c>
      <c r="O2223" s="7">
        <f t="shared" si="271"/>
        <v>0</v>
      </c>
      <c r="P2223" s="7">
        <f t="shared" si="271"/>
        <v>1645589.4153250665</v>
      </c>
      <c r="R2223" s="7">
        <f t="shared" si="273"/>
        <v>0</v>
      </c>
      <c r="S2223" s="163">
        <f t="shared" si="274"/>
        <v>7488108.2372188233</v>
      </c>
    </row>
    <row r="2224" spans="1:19" ht="15.75" thickBot="1" x14ac:dyDescent="0.3">
      <c r="A2224" s="8">
        <v>178</v>
      </c>
      <c r="B2224" s="133">
        <v>43431</v>
      </c>
      <c r="C2224" s="89">
        <f>LN('Historical Rates'!C2205/'Historical Rates'!C2204)</f>
        <v>4.839629804805106E-3</v>
      </c>
      <c r="E2224" s="89">
        <f>LN('Historical Rates'!E2205/'Historical Rates'!E2204)</f>
        <v>-9.0100776694125259E-4</v>
      </c>
      <c r="F2224" s="89">
        <f>LN('Historical Rates'!F2205/'Historical Rates'!F2204)</f>
        <v>1.7905107737882938E-3</v>
      </c>
      <c r="G2224" s="89">
        <f>LN('Historical Rates'!G2205/'Historical Rates'!G2204)</f>
        <v>1.4492756159904376E-3</v>
      </c>
      <c r="I2224" s="89">
        <f>LN('Historical Rates'!I2205/'Historical Rates'!I2204)</f>
        <v>0</v>
      </c>
      <c r="K2224" s="10">
        <f t="shared" si="272"/>
        <v>3.2362566521098074E-3</v>
      </c>
      <c r="L2224" s="7">
        <f t="shared" si="270"/>
        <v>1704158.1489089767</v>
      </c>
      <c r="N2224" s="7">
        <f t="shared" si="271"/>
        <v>-73249.316727784171</v>
      </c>
      <c r="O2224" s="7">
        <f t="shared" si="271"/>
        <v>-1123.1336930741832</v>
      </c>
      <c r="P2224" s="7">
        <f t="shared" si="271"/>
        <v>190592.20872231567</v>
      </c>
      <c r="R2224" s="7">
        <f t="shared" si="273"/>
        <v>0</v>
      </c>
      <c r="S2224" s="163">
        <f t="shared" si="274"/>
        <v>1820377.9072104341</v>
      </c>
    </row>
    <row r="2225" spans="1:19" ht="15.75" thickBot="1" x14ac:dyDescent="0.3">
      <c r="A2225" s="8">
        <v>179</v>
      </c>
      <c r="B2225" s="133">
        <v>43432</v>
      </c>
      <c r="C2225" s="89">
        <f>LN('Historical Rates'!C2206/'Historical Rates'!C2205)</f>
        <v>-2.6825473630459113E-4</v>
      </c>
      <c r="E2225" s="89">
        <f>LN('Historical Rates'!E2206/'Historical Rates'!E2205)</f>
        <v>-2.6603341105823361E-3</v>
      </c>
      <c r="F2225" s="89">
        <f>LN('Historical Rates'!F2206/'Historical Rates'!F2205)</f>
        <v>-1.0791471632764319E-2</v>
      </c>
      <c r="G2225" s="89">
        <f>LN('Historical Rates'!G2206/'Historical Rates'!G2205)</f>
        <v>5.362361712536785E-4</v>
      </c>
      <c r="I2225" s="89">
        <f>LN('Historical Rates'!I2206/'Historical Rates'!I2205)</f>
        <v>0</v>
      </c>
      <c r="K2225" s="10">
        <f t="shared" si="272"/>
        <v>-4.1502242105639117E-4</v>
      </c>
      <c r="L2225" s="7">
        <f t="shared" si="270"/>
        <v>-94459.393237683238</v>
      </c>
      <c r="N2225" s="7">
        <f t="shared" si="271"/>
        <v>-216277.44290075501</v>
      </c>
      <c r="O2225" s="7">
        <f t="shared" si="271"/>
        <v>6769.1664110840738</v>
      </c>
      <c r="P2225" s="7">
        <f t="shared" si="271"/>
        <v>70519.668687167679</v>
      </c>
      <c r="R2225" s="7">
        <f t="shared" si="273"/>
        <v>0</v>
      </c>
      <c r="S2225" s="163">
        <f t="shared" si="274"/>
        <v>-233448.0010401865</v>
      </c>
    </row>
    <row r="2226" spans="1:19" ht="15.75" thickBot="1" x14ac:dyDescent="0.3">
      <c r="A2226" s="8">
        <v>180</v>
      </c>
      <c r="B2226" s="133">
        <v>43433</v>
      </c>
      <c r="C2226" s="89">
        <f>LN('Historical Rates'!C2207/'Historical Rates'!C2206)</f>
        <v>-3.8978020075094827E-3</v>
      </c>
      <c r="E2226" s="89">
        <f>LN('Historical Rates'!E2207/'Historical Rates'!E2206)</f>
        <v>4.1299814227708084E-3</v>
      </c>
      <c r="F2226" s="89">
        <f>LN('Historical Rates'!F2207/'Historical Rates'!F2206)</f>
        <v>7.2072384049491666E-3</v>
      </c>
      <c r="G2226" s="89">
        <f>LN('Historical Rates'!G2207/'Historical Rates'!G2206)</f>
        <v>1.419636757904233E-3</v>
      </c>
      <c r="I2226" s="89">
        <f>LN('Historical Rates'!I2207/'Historical Rates'!I2206)</f>
        <v>0</v>
      </c>
      <c r="K2226" s="10">
        <f t="shared" si="272"/>
        <v>-1.5192800301690608E-3</v>
      </c>
      <c r="L2226" s="7">
        <f t="shared" si="270"/>
        <v>-1372516.3539029302</v>
      </c>
      <c r="N2226" s="7">
        <f t="shared" si="271"/>
        <v>335755.50446517783</v>
      </c>
      <c r="O2226" s="7">
        <f t="shared" si="271"/>
        <v>-4520.8844342724633</v>
      </c>
      <c r="P2226" s="7">
        <f t="shared" si="271"/>
        <v>186694.44396016138</v>
      </c>
      <c r="R2226" s="7">
        <f t="shared" si="273"/>
        <v>0</v>
      </c>
      <c r="S2226" s="163">
        <f t="shared" si="274"/>
        <v>-854587.28991186328</v>
      </c>
    </row>
    <row r="2227" spans="1:19" ht="15.75" thickBot="1" x14ac:dyDescent="0.3">
      <c r="A2227" s="8">
        <v>181</v>
      </c>
      <c r="B2227" s="133">
        <v>43434</v>
      </c>
      <c r="C2227" s="89">
        <f>LN('Historical Rates'!C2208/'Historical Rates'!C2207)</f>
        <v>7.5386358639968956E-4</v>
      </c>
      <c r="E2227" s="89">
        <f>LN('Historical Rates'!E2208/'Historical Rates'!E2207)</f>
        <v>5.9198921940557142E-4</v>
      </c>
      <c r="F2227" s="89">
        <f>LN('Historical Rates'!F2208/'Historical Rates'!F2207)</f>
        <v>-1.7969456767017416E-3</v>
      </c>
      <c r="G2227" s="89">
        <f>LN('Historical Rates'!G2208/'Historical Rates'!G2207)</f>
        <v>-1.4732474371641751E-3</v>
      </c>
      <c r="I2227" s="89">
        <f>LN('Historical Rates'!I2208/'Historical Rates'!I2207)</f>
        <v>-3.0534374868902317E-3</v>
      </c>
      <c r="K2227" s="10">
        <f t="shared" si="272"/>
        <v>2.1504945993078642E-4</v>
      </c>
      <c r="L2227" s="7">
        <f t="shared" si="270"/>
        <v>265454.76115822722</v>
      </c>
      <c r="N2227" s="7">
        <f t="shared" si="271"/>
        <v>48127.005584958242</v>
      </c>
      <c r="O2227" s="7">
        <f t="shared" si="271"/>
        <v>1127.1701146247015</v>
      </c>
      <c r="P2227" s="7">
        <f t="shared" si="271"/>
        <v>-193744.70938829606</v>
      </c>
      <c r="R2227" s="7">
        <f t="shared" si="273"/>
        <v>0</v>
      </c>
      <c r="S2227" s="163">
        <f t="shared" si="274"/>
        <v>120964.22746951412</v>
      </c>
    </row>
    <row r="2228" spans="1:19" ht="15.75" thickBot="1" x14ac:dyDescent="0.3">
      <c r="A2228" s="8">
        <v>182</v>
      </c>
      <c r="B2228" s="133">
        <v>43438</v>
      </c>
      <c r="C2228" s="89">
        <f>LN('Historical Rates'!C2209/'Historical Rates'!C2208)</f>
        <v>-1.1310086031273629E-3</v>
      </c>
      <c r="E2228" s="89">
        <f>LN('Historical Rates'!E2209/'Historical Rates'!E2208)</f>
        <v>2.3644585768062133E-3</v>
      </c>
      <c r="F2228" s="89">
        <f>LN('Historical Rates'!F2209/'Historical Rates'!F2208)</f>
        <v>7.168489478612497E-3</v>
      </c>
      <c r="G2228" s="89">
        <f>LN('Historical Rates'!G2209/'Historical Rates'!G2208)</f>
        <v>1.5803080871244887E-3</v>
      </c>
      <c r="I2228" s="89">
        <f>LN('Historical Rates'!I2209/'Historical Rates'!I2208)</f>
        <v>6.0975798681185377E-3</v>
      </c>
      <c r="K2228" s="10">
        <f t="shared" si="272"/>
        <v>-4.8108440308807258E-6</v>
      </c>
      <c r="L2228" s="7">
        <f t="shared" si="270"/>
        <v>-398257.22322645131</v>
      </c>
      <c r="N2228" s="7">
        <f t="shared" si="271"/>
        <v>192223.62063555524</v>
      </c>
      <c r="O2228" s="7">
        <f t="shared" si="271"/>
        <v>-4496.5783952492611</v>
      </c>
      <c r="P2228" s="7">
        <f t="shared" si="271"/>
        <v>207824.10568672762</v>
      </c>
      <c r="R2228" s="7">
        <f t="shared" si="273"/>
        <v>0</v>
      </c>
      <c r="S2228" s="163">
        <f t="shared" si="274"/>
        <v>-2706.0752994177165</v>
      </c>
    </row>
    <row r="2229" spans="1:19" ht="15.75" thickBot="1" x14ac:dyDescent="0.3">
      <c r="A2229" s="8">
        <v>183</v>
      </c>
      <c r="B2229" s="133">
        <v>43439</v>
      </c>
      <c r="C2229" s="89">
        <f>LN('Historical Rates'!C2210/'Historical Rates'!C2209)</f>
        <v>1.7767253711508493E-3</v>
      </c>
      <c r="E2229" s="89">
        <f>LN('Historical Rates'!E2210/'Historical Rates'!E2209)</f>
        <v>-4.6396106424664149E-3</v>
      </c>
      <c r="F2229" s="89">
        <f>LN('Historical Rates'!F2210/'Historical Rates'!F2209)</f>
        <v>-5.3715438019107647E-3</v>
      </c>
      <c r="G2229" s="89">
        <f>LN('Historical Rates'!G2210/'Historical Rates'!G2209)</f>
        <v>-3.2436663071955547E-3</v>
      </c>
      <c r="I2229" s="89">
        <f>LN('Historical Rates'!I2210/'Historical Rates'!I2209)</f>
        <v>0</v>
      </c>
      <c r="K2229" s="10">
        <f t="shared" si="272"/>
        <v>-3.1068153499121733E-4</v>
      </c>
      <c r="L2229" s="7">
        <f t="shared" si="270"/>
        <v>625630.70766566147</v>
      </c>
      <c r="N2229" s="7">
        <f t="shared" si="271"/>
        <v>-377186.88108243508</v>
      </c>
      <c r="O2229" s="7">
        <f t="shared" si="271"/>
        <v>3369.4082806245656</v>
      </c>
      <c r="P2229" s="7">
        <f t="shared" si="271"/>
        <v>-426570.01817012363</v>
      </c>
      <c r="R2229" s="7">
        <f t="shared" si="273"/>
        <v>0</v>
      </c>
      <c r="S2229" s="163">
        <f t="shared" si="274"/>
        <v>-174756.78330627267</v>
      </c>
    </row>
    <row r="2230" spans="1:19" ht="15.75" thickBot="1" x14ac:dyDescent="0.3">
      <c r="A2230" s="8">
        <v>184</v>
      </c>
      <c r="B2230" s="133">
        <v>43440</v>
      </c>
      <c r="C2230" s="89">
        <f>LN('Historical Rates'!C2211/'Historical Rates'!C2210)</f>
        <v>-4.9071251641006177E-3</v>
      </c>
      <c r="E2230" s="89">
        <f>LN('Historical Rates'!E2211/'Historical Rates'!E2210)</f>
        <v>-4.7327515654654213E-3</v>
      </c>
      <c r="F2230" s="89">
        <f>LN('Historical Rates'!F2211/'Historical Rates'!F2210)</f>
        <v>-9.0171936501888574E-3</v>
      </c>
      <c r="G2230" s="89">
        <f>LN('Historical Rates'!G2211/'Historical Rates'!G2210)</f>
        <v>-3.6853260987206793E-3</v>
      </c>
      <c r="I2230" s="89">
        <f>LN('Historical Rates'!I2211/'Historical Rates'!I2210)</f>
        <v>0</v>
      </c>
      <c r="K2230" s="10">
        <f t="shared" si="272"/>
        <v>-4.6074724746852291E-3</v>
      </c>
      <c r="L2230" s="7">
        <f t="shared" si="270"/>
        <v>-1727925.0011675488</v>
      </c>
      <c r="N2230" s="7">
        <f t="shared" si="271"/>
        <v>-384758.96782729577</v>
      </c>
      <c r="O2230" s="7">
        <f t="shared" si="271"/>
        <v>5656.2150609539649</v>
      </c>
      <c r="P2230" s="7">
        <f t="shared" si="271"/>
        <v>-484652.07947154442</v>
      </c>
      <c r="R2230" s="7">
        <f t="shared" si="273"/>
        <v>0</v>
      </c>
      <c r="S2230" s="163">
        <f t="shared" si="274"/>
        <v>-2591679.8334054351</v>
      </c>
    </row>
    <row r="2231" spans="1:19" ht="15.75" thickBot="1" x14ac:dyDescent="0.3">
      <c r="A2231" s="8">
        <v>185</v>
      </c>
      <c r="B2231" s="133">
        <v>43441</v>
      </c>
      <c r="C2231" s="89">
        <f>LN('Historical Rates'!C2212/'Historical Rates'!C2211)</f>
        <v>1.3775036953405193E-3</v>
      </c>
      <c r="E2231" s="89">
        <f>LN('Historical Rates'!E2212/'Historical Rates'!E2211)</f>
        <v>3.7594923762049718E-3</v>
      </c>
      <c r="F2231" s="89">
        <f>LN('Historical Rates'!F2212/'Historical Rates'!F2211)</f>
        <v>3.6166404701885148E-3</v>
      </c>
      <c r="G2231" s="89">
        <f>LN('Historical Rates'!G2212/'Historical Rates'!G2211)</f>
        <v>4.5710063187231059E-3</v>
      </c>
      <c r="I2231" s="89">
        <f>LN('Historical Rates'!I2212/'Historical Rates'!I2211)</f>
        <v>-3.044142381228244E-3</v>
      </c>
      <c r="K2231" s="10">
        <f t="shared" si="272"/>
        <v>2.4703305001665221E-3</v>
      </c>
      <c r="L2231" s="7">
        <f t="shared" si="270"/>
        <v>485054.48603445577</v>
      </c>
      <c r="N2231" s="7">
        <f t="shared" si="271"/>
        <v>305635.82013858849</v>
      </c>
      <c r="O2231" s="7">
        <f t="shared" si="271"/>
        <v>-2268.6100677351496</v>
      </c>
      <c r="P2231" s="7">
        <f t="shared" si="271"/>
        <v>601126.6461374358</v>
      </c>
      <c r="R2231" s="7">
        <f t="shared" si="273"/>
        <v>0</v>
      </c>
      <c r="S2231" s="163">
        <f t="shared" si="274"/>
        <v>1389548.3422427448</v>
      </c>
    </row>
    <row r="2232" spans="1:19" ht="15.75" thickBot="1" x14ac:dyDescent="0.3">
      <c r="A2232" s="8">
        <v>186</v>
      </c>
      <c r="B2232" s="133">
        <v>43444</v>
      </c>
      <c r="C2232" s="89">
        <f>LN('Historical Rates'!C2213/'Historical Rates'!C2212)</f>
        <v>-3.0817498438368432E-3</v>
      </c>
      <c r="E2232" s="89">
        <f>LN('Historical Rates'!E2213/'Historical Rates'!E2212)</f>
        <v>9.7325918926054753E-4</v>
      </c>
      <c r="F2232" s="89">
        <f>LN('Historical Rates'!F2213/'Historical Rates'!F2212)</f>
        <v>5.4005531800002888E-3</v>
      </c>
      <c r="G2232" s="89">
        <f>LN('Historical Rates'!G2213/'Historical Rates'!G2212)</f>
        <v>1.2600706770547168E-3</v>
      </c>
      <c r="I2232" s="89">
        <f>LN('Historical Rates'!I2213/'Historical Rates'!I2212)</f>
        <v>0</v>
      </c>
      <c r="K2232" s="10">
        <f t="shared" si="272"/>
        <v>-1.4999561762292666E-3</v>
      </c>
      <c r="L2232" s="7">
        <f t="shared" si="270"/>
        <v>-1085163.3949479354</v>
      </c>
      <c r="N2232" s="7">
        <f t="shared" si="271"/>
        <v>79123.147688715282</v>
      </c>
      <c r="O2232" s="7">
        <f t="shared" si="271"/>
        <v>-3387.6049932187811</v>
      </c>
      <c r="P2232" s="7">
        <f t="shared" si="271"/>
        <v>165710.1319005886</v>
      </c>
      <c r="R2232" s="7">
        <f t="shared" si="273"/>
        <v>0</v>
      </c>
      <c r="S2232" s="163">
        <f t="shared" si="274"/>
        <v>-843717.72035185026</v>
      </c>
    </row>
    <row r="2233" spans="1:19" ht="15.75" thickBot="1" x14ac:dyDescent="0.3">
      <c r="A2233" s="8">
        <v>187</v>
      </c>
      <c r="B2233" s="133">
        <v>43445</v>
      </c>
      <c r="C2233" s="89">
        <f>LN('Historical Rates'!C2214/'Historical Rates'!C2213)</f>
        <v>3.2436844226211531E-3</v>
      </c>
      <c r="E2233" s="89">
        <f>LN('Historical Rates'!E2214/'Historical Rates'!E2213)</f>
        <v>6.8783134241775189E-4</v>
      </c>
      <c r="F2233" s="89">
        <f>LN('Historical Rates'!F2214/'Historical Rates'!F2213)</f>
        <v>0</v>
      </c>
      <c r="G2233" s="89">
        <f>LN('Historical Rates'!G2214/'Historical Rates'!G2213)</f>
        <v>6.276646185550923E-3</v>
      </c>
      <c r="I2233" s="89">
        <f>LN('Historical Rates'!I2214/'Historical Rates'!I2213)</f>
        <v>0</v>
      </c>
      <c r="K2233" s="10">
        <f t="shared" si="272"/>
        <v>3.5974305300630529E-3</v>
      </c>
      <c r="L2233" s="7">
        <f t="shared" si="270"/>
        <v>1142184.7257429955</v>
      </c>
      <c r="N2233" s="7">
        <f t="shared" si="271"/>
        <v>55918.692052007529</v>
      </c>
      <c r="O2233" s="7">
        <f t="shared" si="271"/>
        <v>0</v>
      </c>
      <c r="P2233" s="7">
        <f t="shared" si="271"/>
        <v>825432.95883378829</v>
      </c>
      <c r="R2233" s="7">
        <f t="shared" si="273"/>
        <v>0</v>
      </c>
      <c r="S2233" s="163">
        <f t="shared" si="274"/>
        <v>2023536.3766287912</v>
      </c>
    </row>
    <row r="2234" spans="1:19" ht="15.75" thickBot="1" x14ac:dyDescent="0.3">
      <c r="A2234" s="8">
        <v>188</v>
      </c>
      <c r="B2234" s="133">
        <v>43446</v>
      </c>
      <c r="C2234" s="89">
        <f>LN('Historical Rates'!C2215/'Historical Rates'!C2214)</f>
        <v>-1.1881296458849469E-3</v>
      </c>
      <c r="E2234" s="89">
        <f>LN('Historical Rates'!E2215/'Historical Rates'!E2214)</f>
        <v>-5.6828467229407768E-3</v>
      </c>
      <c r="F2234" s="89">
        <f>LN('Historical Rates'!F2215/'Historical Rates'!F2214)</f>
        <v>1.7937224540269007E-3</v>
      </c>
      <c r="G2234" s="89">
        <f>LN('Historical Rates'!G2215/'Historical Rates'!G2214)</f>
        <v>-7.7513551978360328E-3</v>
      </c>
      <c r="I2234" s="89">
        <f>LN('Historical Rates'!I2215/'Historical Rates'!I2214)</f>
        <v>-6.1162270174360944E-3</v>
      </c>
      <c r="K2234" s="10">
        <f t="shared" si="272"/>
        <v>-3.3793460840469539E-3</v>
      </c>
      <c r="L2234" s="7">
        <f t="shared" si="270"/>
        <v>-418371.01176310051</v>
      </c>
      <c r="N2234" s="7">
        <f t="shared" si="271"/>
        <v>-461998.94695389515</v>
      </c>
      <c r="O2234" s="7">
        <f t="shared" si="271"/>
        <v>-1125.148283737454</v>
      </c>
      <c r="P2234" s="7">
        <f t="shared" si="271"/>
        <v>-1019369.8779214949</v>
      </c>
      <c r="R2234" s="7">
        <f t="shared" si="273"/>
        <v>0</v>
      </c>
      <c r="S2234" s="163">
        <f t="shared" si="274"/>
        <v>-1900864.9849222279</v>
      </c>
    </row>
    <row r="2235" spans="1:19" ht="15.75" thickBot="1" x14ac:dyDescent="0.3">
      <c r="A2235" s="8">
        <v>189</v>
      </c>
      <c r="B2235" s="133">
        <v>43447</v>
      </c>
      <c r="C2235" s="89">
        <f>LN('Historical Rates'!C2216/'Historical Rates'!C2215)</f>
        <v>-1.8915084836504739E-4</v>
      </c>
      <c r="E2235" s="89">
        <f>LN('Historical Rates'!E2216/'Historical Rates'!E2215)</f>
        <v>3.8554952800072175E-3</v>
      </c>
      <c r="F2235" s="89">
        <f>LN('Historical Rates'!F2216/'Historical Rates'!F2215)</f>
        <v>0</v>
      </c>
      <c r="G2235" s="89">
        <f>LN('Historical Rates'!G2216/'Historical Rates'!G2215)</f>
        <v>9.1189492707680259E-4</v>
      </c>
      <c r="I2235" s="89">
        <f>LN('Historical Rates'!I2216/'Historical Rates'!I2215)</f>
        <v>0</v>
      </c>
      <c r="K2235" s="10">
        <f t="shared" si="272"/>
        <v>6.5201962752394773E-4</v>
      </c>
      <c r="L2235" s="7">
        <f t="shared" si="270"/>
        <v>-66604.879425756531</v>
      </c>
      <c r="N2235" s="7">
        <f t="shared" si="271"/>
        <v>313440.5776172842</v>
      </c>
      <c r="O2235" s="7">
        <f t="shared" si="271"/>
        <v>0</v>
      </c>
      <c r="P2235" s="7">
        <f t="shared" si="271"/>
        <v>119922.02611886733</v>
      </c>
      <c r="R2235" s="7">
        <f t="shared" si="273"/>
        <v>0</v>
      </c>
      <c r="S2235" s="163">
        <f t="shared" si="274"/>
        <v>366757.72431039502</v>
      </c>
    </row>
    <row r="2236" spans="1:19" ht="15.75" thickBot="1" x14ac:dyDescent="0.3">
      <c r="A2236" s="8">
        <v>190</v>
      </c>
      <c r="B2236" s="133">
        <v>43448</v>
      </c>
      <c r="C2236" s="89">
        <f>LN('Historical Rates'!C2217/'Historical Rates'!C2216)</f>
        <v>3.4261853169228209E-3</v>
      </c>
      <c r="E2236" s="89">
        <f>LN('Historical Rates'!E2217/'Historical Rates'!E2216)</f>
        <v>-3.974728846782162E-3</v>
      </c>
      <c r="F2236" s="89">
        <f>LN('Historical Rates'!F2217/'Historical Rates'!F2216)</f>
        <v>1.7905107737882938E-3</v>
      </c>
      <c r="G2236" s="89">
        <f>LN('Historical Rates'!G2217/'Historical Rates'!G2216)</f>
        <v>-9.9239618159831927E-4</v>
      </c>
      <c r="I2236" s="89">
        <f>LN('Historical Rates'!I2217/'Historical Rates'!I2216)</f>
        <v>3.0627895305457308E-3</v>
      </c>
      <c r="K2236" s="10">
        <f t="shared" si="272"/>
        <v>1.3363361673462712E-3</v>
      </c>
      <c r="L2236" s="7">
        <f t="shared" ref="L2236:L2299" si="275">C2236*L$5</f>
        <v>1206447.9852796178</v>
      </c>
      <c r="N2236" s="7">
        <f t="shared" ref="N2236:P2299" si="276">E2236*N$5</f>
        <v>-323133.9205802764</v>
      </c>
      <c r="O2236" s="7">
        <f t="shared" si="276"/>
        <v>-1123.1336930741832</v>
      </c>
      <c r="P2236" s="7">
        <f t="shared" si="276"/>
        <v>-130508.63347973691</v>
      </c>
      <c r="R2236" s="7">
        <f t="shared" si="273"/>
        <v>0</v>
      </c>
      <c r="S2236" s="163">
        <f t="shared" si="274"/>
        <v>751682.29752653034</v>
      </c>
    </row>
    <row r="2237" spans="1:19" ht="15.75" thickBot="1" x14ac:dyDescent="0.3">
      <c r="A2237" s="8">
        <v>191</v>
      </c>
      <c r="B2237" s="133">
        <v>43451</v>
      </c>
      <c r="C2237" s="89">
        <f>LN('Historical Rates'!C2218/'Historical Rates'!C2217)</f>
        <v>0</v>
      </c>
      <c r="E2237" s="89">
        <f>LN('Historical Rates'!E2218/'Historical Rates'!E2217)</f>
        <v>0</v>
      </c>
      <c r="F2237" s="89">
        <f>LN('Historical Rates'!F2218/'Historical Rates'!F2217)</f>
        <v>0</v>
      </c>
      <c r="G2237" s="89">
        <f>LN('Historical Rates'!G2218/'Historical Rates'!G2217)</f>
        <v>0</v>
      </c>
      <c r="I2237" s="89">
        <f>LN('Historical Rates'!I2218/'Historical Rates'!I2217)</f>
        <v>0</v>
      </c>
      <c r="K2237" s="10">
        <f t="shared" ref="K2237:K2299" si="277">SUMPRODUCT(C2237:I2237,$L$6:$R$6)</f>
        <v>0</v>
      </c>
      <c r="L2237" s="7">
        <f t="shared" si="275"/>
        <v>0</v>
      </c>
      <c r="N2237" s="7">
        <f t="shared" si="276"/>
        <v>0</v>
      </c>
      <c r="O2237" s="7">
        <f t="shared" si="276"/>
        <v>0</v>
      </c>
      <c r="P2237" s="7">
        <f t="shared" si="276"/>
        <v>0</v>
      </c>
      <c r="R2237" s="7">
        <f t="shared" ref="R2237:R2300" si="278">I2237*R$5</f>
        <v>0</v>
      </c>
      <c r="S2237" s="163">
        <f t="shared" ref="S2237:S2300" si="279">SUM(L2237:R2237)</f>
        <v>0</v>
      </c>
    </row>
    <row r="2238" spans="1:19" ht="15.75" thickBot="1" x14ac:dyDescent="0.3">
      <c r="A2238" s="8">
        <v>192</v>
      </c>
      <c r="B2238" s="133">
        <v>43452</v>
      </c>
      <c r="C2238" s="89">
        <f>LN('Historical Rates'!C2219/'Historical Rates'!C2218)</f>
        <v>0</v>
      </c>
      <c r="E2238" s="89">
        <f>LN('Historical Rates'!E2219/'Historical Rates'!E2218)</f>
        <v>0</v>
      </c>
      <c r="F2238" s="89">
        <f>LN('Historical Rates'!F2219/'Historical Rates'!F2218)</f>
        <v>0</v>
      </c>
      <c r="G2238" s="89">
        <f>LN('Historical Rates'!G2219/'Historical Rates'!G2218)</f>
        <v>0</v>
      </c>
      <c r="I2238" s="89">
        <f>LN('Historical Rates'!I2219/'Historical Rates'!I2218)</f>
        <v>0</v>
      </c>
      <c r="K2238" s="10">
        <f t="shared" si="277"/>
        <v>0</v>
      </c>
      <c r="L2238" s="7">
        <f t="shared" si="275"/>
        <v>0</v>
      </c>
      <c r="N2238" s="7">
        <f t="shared" si="276"/>
        <v>0</v>
      </c>
      <c r="O2238" s="7">
        <f t="shared" si="276"/>
        <v>0</v>
      </c>
      <c r="P2238" s="7">
        <f t="shared" si="276"/>
        <v>0</v>
      </c>
      <c r="R2238" s="7">
        <f t="shared" si="278"/>
        <v>0</v>
      </c>
      <c r="S2238" s="163">
        <f t="shared" si="279"/>
        <v>0</v>
      </c>
    </row>
    <row r="2239" spans="1:19" ht="15.75" thickBot="1" x14ac:dyDescent="0.3">
      <c r="A2239" s="8">
        <v>193</v>
      </c>
      <c r="B2239" s="133">
        <v>43453</v>
      </c>
      <c r="C2239" s="89">
        <f>LN('Historical Rates'!C2220/'Historical Rates'!C2219)</f>
        <v>3.172898601639048E-3</v>
      </c>
      <c r="E2239" s="89">
        <f>LN('Historical Rates'!E2220/'Historical Rates'!E2219)</f>
        <v>1.1452814669371805E-2</v>
      </c>
      <c r="F2239" s="89">
        <f>LN('Historical Rates'!F2220/'Historical Rates'!F2219)</f>
        <v>-8.984786407815297E-3</v>
      </c>
      <c r="G2239" s="89">
        <f>LN('Historical Rates'!G2220/'Historical Rates'!G2219)</f>
        <v>6.7929229971583774E-3</v>
      </c>
      <c r="I2239" s="89">
        <f>LN('Historical Rates'!I2220/'Historical Rates'!I2219)</f>
        <v>1.5174798019235132E-2</v>
      </c>
      <c r="K2239" s="10">
        <f t="shared" si="277"/>
        <v>5.2396980443800961E-3</v>
      </c>
      <c r="L2239" s="7">
        <f t="shared" si="275"/>
        <v>1117259.2172807374</v>
      </c>
      <c r="N2239" s="7">
        <f t="shared" si="276"/>
        <v>931080.59655175719</v>
      </c>
      <c r="O2239" s="7">
        <f t="shared" si="276"/>
        <v>5635.8869700303012</v>
      </c>
      <c r="P2239" s="7">
        <f t="shared" si="276"/>
        <v>893327.80005702516</v>
      </c>
      <c r="R2239" s="7">
        <f t="shared" si="278"/>
        <v>0</v>
      </c>
      <c r="S2239" s="163">
        <f t="shared" si="279"/>
        <v>2947303.5008595502</v>
      </c>
    </row>
    <row r="2240" spans="1:19" ht="15.75" thickBot="1" x14ac:dyDescent="0.3">
      <c r="A2240" s="8">
        <v>194</v>
      </c>
      <c r="B2240" s="133">
        <v>43454</v>
      </c>
      <c r="C2240" s="89">
        <f>LN('Historical Rates'!C2221/'Historical Rates'!C2220)</f>
        <v>-4.6552388140479158E-3</v>
      </c>
      <c r="E2240" s="89">
        <f>LN('Historical Rates'!E2221/'Historical Rates'!E2220)</f>
        <v>3.1307771297204535E-3</v>
      </c>
      <c r="F2240" s="89">
        <f>LN('Historical Rates'!F2221/'Historical Rates'!F2220)</f>
        <v>-7.2464085207671978E-3</v>
      </c>
      <c r="G2240" s="89">
        <f>LN('Historical Rates'!G2221/'Historical Rates'!G2220)</f>
        <v>7.9927536625726508E-4</v>
      </c>
      <c r="I2240" s="89">
        <f>LN('Historical Rates'!I2221/'Historical Rates'!I2220)</f>
        <v>0</v>
      </c>
      <c r="K2240" s="10">
        <f t="shared" si="277"/>
        <v>-2.2667746339043414E-3</v>
      </c>
      <c r="L2240" s="7">
        <f t="shared" si="275"/>
        <v>-1639229.3377895236</v>
      </c>
      <c r="N2240" s="7">
        <f t="shared" si="276"/>
        <v>254523.09513104241</v>
      </c>
      <c r="O2240" s="7">
        <f t="shared" si="276"/>
        <v>4545.4546728216401</v>
      </c>
      <c r="P2240" s="7">
        <f t="shared" si="276"/>
        <v>105111.58523025554</v>
      </c>
      <c r="R2240" s="7">
        <f t="shared" si="278"/>
        <v>0</v>
      </c>
      <c r="S2240" s="163">
        <f t="shared" si="279"/>
        <v>-1275049.2027554042</v>
      </c>
    </row>
    <row r="2241" spans="1:19" ht="15.75" thickBot="1" x14ac:dyDescent="0.3">
      <c r="A2241" s="8">
        <v>195</v>
      </c>
      <c r="B2241" s="133">
        <v>43455</v>
      </c>
      <c r="C2241" s="89">
        <f>LN('Historical Rates'!C2222/'Historical Rates'!C2221)</f>
        <v>1.5900611076735418E-3</v>
      </c>
      <c r="E2241" s="89">
        <f>LN('Historical Rates'!E2222/'Historical Rates'!E2221)</f>
        <v>-2.682922698493817E-3</v>
      </c>
      <c r="F2241" s="89">
        <f>LN('Historical Rates'!F2222/'Historical Rates'!F2221)</f>
        <v>-1.0969031370573933E-2</v>
      </c>
      <c r="G2241" s="89">
        <f>LN('Historical Rates'!G2222/'Historical Rates'!G2221)</f>
        <v>-6.3936917754718289E-4</v>
      </c>
      <c r="I2241" s="89">
        <f>LN('Historical Rates'!I2222/'Historical Rates'!I2221)</f>
        <v>6.0060240602119487E-3</v>
      </c>
      <c r="K2241" s="10">
        <f t="shared" si="277"/>
        <v>4.7037863073723862E-4</v>
      </c>
      <c r="L2241" s="7">
        <f t="shared" si="275"/>
        <v>559901.4187437878</v>
      </c>
      <c r="N2241" s="7">
        <f t="shared" si="276"/>
        <v>-218113.8295458763</v>
      </c>
      <c r="O2241" s="7">
        <f t="shared" si="276"/>
        <v>6880.5443078199114</v>
      </c>
      <c r="P2241" s="7">
        <f t="shared" si="276"/>
        <v>-84082.546061750632</v>
      </c>
      <c r="R2241" s="7">
        <f t="shared" si="278"/>
        <v>0</v>
      </c>
      <c r="S2241" s="163">
        <f t="shared" si="279"/>
        <v>264585.5874439808</v>
      </c>
    </row>
    <row r="2242" spans="1:19" ht="15.75" thickBot="1" x14ac:dyDescent="0.3">
      <c r="A2242" s="8">
        <v>196</v>
      </c>
      <c r="B2242" s="133">
        <v>43458</v>
      </c>
      <c r="C2242" s="89">
        <f>LN('Historical Rates'!C2223/'Historical Rates'!C2222)</f>
        <v>8.8825490679346572E-4</v>
      </c>
      <c r="E2242" s="89">
        <f>LN('Historical Rates'!E2223/'Historical Rates'!E2222)</f>
        <v>-2.005119622532095E-3</v>
      </c>
      <c r="F2242" s="89">
        <f>LN('Historical Rates'!F2223/'Historical Rates'!F2222)</f>
        <v>-1.8399269220072938E-3</v>
      </c>
      <c r="G2242" s="89">
        <f>LN('Historical Rates'!G2223/'Historical Rates'!G2222)</f>
        <v>-4.4335311124046022E-3</v>
      </c>
      <c r="I2242" s="89">
        <f>LN('Historical Rates'!I2223/'Historical Rates'!I2222)</f>
        <v>2.9895388483659859E-3</v>
      </c>
      <c r="K2242" s="10">
        <f t="shared" si="277"/>
        <v>-7.68231563824324E-4</v>
      </c>
      <c r="L2242" s="7">
        <f t="shared" si="275"/>
        <v>312777.40215120162</v>
      </c>
      <c r="N2242" s="7">
        <f t="shared" si="276"/>
        <v>-163010.40645471474</v>
      </c>
      <c r="O2242" s="7">
        <f t="shared" si="276"/>
        <v>1154.1309603675152</v>
      </c>
      <c r="P2242" s="7">
        <f t="shared" si="276"/>
        <v>-583047.474082303</v>
      </c>
      <c r="R2242" s="7">
        <f t="shared" si="278"/>
        <v>0</v>
      </c>
      <c r="S2242" s="163">
        <f t="shared" si="279"/>
        <v>-432126.34742544859</v>
      </c>
    </row>
    <row r="2243" spans="1:19" ht="15.75" thickBot="1" x14ac:dyDescent="0.3">
      <c r="A2243" s="8">
        <v>197</v>
      </c>
      <c r="B2243" s="133">
        <v>43459</v>
      </c>
      <c r="C2243" s="89">
        <f>LN('Historical Rates'!C2224/'Historical Rates'!C2223)</f>
        <v>-1.6155962370283607E-3</v>
      </c>
      <c r="E2243" s="89">
        <f>LN('Historical Rates'!E2224/'Historical Rates'!E2223)</f>
        <v>-1.8671934896939896E-3</v>
      </c>
      <c r="F2243" s="89">
        <f>LN('Historical Rates'!F2224/'Historical Rates'!F2223)</f>
        <v>-7.3937490249382648E-3</v>
      </c>
      <c r="G2243" s="89">
        <f>LN('Historical Rates'!G2224/'Historical Rates'!G2223)</f>
        <v>6.7493020077094854E-3</v>
      </c>
      <c r="I2243" s="89">
        <f>LN('Historical Rates'!I2224/'Historical Rates'!I2223)</f>
        <v>2.9806281381377199E-3</v>
      </c>
      <c r="K2243" s="10">
        <f t="shared" si="277"/>
        <v>3.0496050838841444E-4</v>
      </c>
      <c r="L2243" s="7">
        <f t="shared" si="275"/>
        <v>-568892.99465528713</v>
      </c>
      <c r="N2243" s="7">
        <f t="shared" si="276"/>
        <v>-151797.41211661426</v>
      </c>
      <c r="O2243" s="7">
        <f t="shared" si="276"/>
        <v>4637.8769508730256</v>
      </c>
      <c r="P2243" s="7">
        <f t="shared" si="276"/>
        <v>887591.26476036559</v>
      </c>
      <c r="R2243" s="7">
        <f t="shared" si="278"/>
        <v>0</v>
      </c>
      <c r="S2243" s="163">
        <f t="shared" si="279"/>
        <v>171538.73493933724</v>
      </c>
    </row>
    <row r="2244" spans="1:19" ht="15.75" thickBot="1" x14ac:dyDescent="0.3">
      <c r="A2244" s="8">
        <v>198</v>
      </c>
      <c r="B2244" s="133">
        <v>43460</v>
      </c>
      <c r="C2244" s="89">
        <f>LN('Historical Rates'!C2225/'Historical Rates'!C2224)</f>
        <v>6.6609614564464717E-3</v>
      </c>
      <c r="E2244" s="89">
        <f>LN('Historical Rates'!E2225/'Historical Rates'!E2224)</f>
        <v>5.8734202741794099E-3</v>
      </c>
      <c r="F2244" s="89">
        <f>LN('Historical Rates'!F2225/'Historical Rates'!F2224)</f>
        <v>0</v>
      </c>
      <c r="G2244" s="89">
        <f>LN('Historical Rates'!G2225/'Historical Rates'!G2224)</f>
        <v>4.0331194554395202E-3</v>
      </c>
      <c r="I2244" s="89">
        <f>LN('Historical Rates'!I2225/'Historical Rates'!I2224)</f>
        <v>5.9347355198145265E-3</v>
      </c>
      <c r="K2244" s="10">
        <f t="shared" si="277"/>
        <v>5.9616144302829938E-3</v>
      </c>
      <c r="L2244" s="7">
        <f t="shared" si="275"/>
        <v>2345495.8753873082</v>
      </c>
      <c r="N2244" s="7">
        <f t="shared" si="276"/>
        <v>477492.02362515038</v>
      </c>
      <c r="O2244" s="7">
        <f t="shared" si="276"/>
        <v>0</v>
      </c>
      <c r="P2244" s="7">
        <f t="shared" si="276"/>
        <v>530389.89725073311</v>
      </c>
      <c r="R2244" s="7">
        <f t="shared" si="278"/>
        <v>0</v>
      </c>
      <c r="S2244" s="163">
        <f t="shared" si="279"/>
        <v>3353377.7962631918</v>
      </c>
    </row>
    <row r="2245" spans="1:19" ht="15.75" thickBot="1" x14ac:dyDescent="0.3">
      <c r="A2245" s="8">
        <v>199</v>
      </c>
      <c r="B2245" s="133">
        <v>43461</v>
      </c>
      <c r="C2245" s="89">
        <f>LN('Historical Rates'!C2226/'Historical Rates'!C2225)</f>
        <v>4.247311750220549E-3</v>
      </c>
      <c r="E2245" s="89">
        <f>LN('Historical Rates'!E2226/'Historical Rates'!E2225)</f>
        <v>5.4649430613025714E-3</v>
      </c>
      <c r="F2245" s="89">
        <f>LN('Historical Rates'!F2226/'Historical Rates'!F2225)</f>
        <v>3.7037079374844318E-3</v>
      </c>
      <c r="G2245" s="89">
        <f>LN('Historical Rates'!G2226/'Historical Rates'!G2225)</f>
        <v>2.2218704585768205E-3</v>
      </c>
      <c r="I2245" s="89">
        <f>LN('Historical Rates'!I2226/'Historical Rates'!I2225)</f>
        <v>0</v>
      </c>
      <c r="K2245" s="10">
        <f t="shared" si="277"/>
        <v>3.9640244417427275E-3</v>
      </c>
      <c r="L2245" s="7">
        <f t="shared" si="275"/>
        <v>1495587.725100118</v>
      </c>
      <c r="N2245" s="7">
        <f t="shared" si="276"/>
        <v>444284.01161913516</v>
      </c>
      <c r="O2245" s="7">
        <f t="shared" si="276"/>
        <v>-2323.2248779458596</v>
      </c>
      <c r="P2245" s="7">
        <f t="shared" si="276"/>
        <v>292195.07561066613</v>
      </c>
      <c r="R2245" s="7">
        <f t="shared" si="278"/>
        <v>0</v>
      </c>
      <c r="S2245" s="163">
        <f t="shared" si="279"/>
        <v>2229743.5874519735</v>
      </c>
    </row>
    <row r="2246" spans="1:19" ht="15.75" thickBot="1" x14ac:dyDescent="0.3">
      <c r="A2246" s="8">
        <v>200</v>
      </c>
      <c r="B2246" s="133">
        <v>43462</v>
      </c>
      <c r="C2246" s="89">
        <f>LN('Historical Rates'!C2227/'Historical Rates'!C2226)</f>
        <v>2.3837304342718465E-2</v>
      </c>
      <c r="E2246" s="89">
        <f>LN('Historical Rates'!E2227/'Historical Rates'!E2226)</f>
        <v>2.7340811791099224E-2</v>
      </c>
      <c r="F2246" s="89">
        <f>LN('Historical Rates'!F2227/'Historical Rates'!F2226)</f>
        <v>2.0128767430613606E-2</v>
      </c>
      <c r="G2246" s="89">
        <f>LN('Historical Rates'!G2227/'Historical Rates'!G2226)</f>
        <v>3.1034237642090897E-2</v>
      </c>
      <c r="I2246" s="89">
        <f>LN('Historical Rates'!I2227/'Historical Rates'!I2226)</f>
        <v>2.9156584291455487E-2</v>
      </c>
      <c r="K2246" s="10">
        <f t="shared" si="277"/>
        <v>2.6107079981411783E-2</v>
      </c>
      <c r="L2246" s="7">
        <f t="shared" si="275"/>
        <v>8393728.0498880837</v>
      </c>
      <c r="N2246" s="7">
        <f t="shared" si="276"/>
        <v>2222728.655580549</v>
      </c>
      <c r="O2246" s="7">
        <f t="shared" si="276"/>
        <v>-12626.171946200997</v>
      </c>
      <c r="P2246" s="7">
        <f t="shared" si="276"/>
        <v>4081269.1754129124</v>
      </c>
      <c r="R2246" s="7">
        <f t="shared" si="278"/>
        <v>0</v>
      </c>
      <c r="S2246" s="163">
        <f t="shared" si="279"/>
        <v>14685099.708935343</v>
      </c>
    </row>
    <row r="2247" spans="1:19" ht="15.75" thickBot="1" x14ac:dyDescent="0.3">
      <c r="A2247" s="8">
        <v>201</v>
      </c>
      <c r="B2247" s="133">
        <v>43468</v>
      </c>
      <c r="C2247" s="89">
        <f>LN('Historical Rates'!C2228/'Historical Rates'!C2227)</f>
        <v>-7.3669969279754506E-3</v>
      </c>
      <c r="E2247" s="89">
        <f>LN('Historical Rates'!E2228/'Historical Rates'!E2227)</f>
        <v>-1.2804389564864356E-2</v>
      </c>
      <c r="F2247" s="89">
        <f>LN('Historical Rates'!F2228/'Historical Rates'!F2227)</f>
        <v>1.8099552452396077E-3</v>
      </c>
      <c r="G2247" s="89">
        <f>LN('Historical Rates'!G2228/'Historical Rates'!G2227)</f>
        <v>-9.5999913685789404E-3</v>
      </c>
      <c r="I2247" s="89">
        <f>LN('Historical Rates'!I2228/'Historical Rates'!I2227)</f>
        <v>1.709443335930004E-2</v>
      </c>
      <c r="K2247" s="10">
        <f t="shared" si="277"/>
        <v>-8.7088531530698579E-3</v>
      </c>
      <c r="L2247" s="7">
        <f t="shared" si="275"/>
        <v>-2594109.1269691312</v>
      </c>
      <c r="N2247" s="7">
        <f t="shared" si="276"/>
        <v>-1040959.7132849549</v>
      </c>
      <c r="O2247" s="7">
        <f t="shared" si="276"/>
        <v>-1135.3306266814488</v>
      </c>
      <c r="P2247" s="7">
        <f t="shared" si="276"/>
        <v>-1262481.4344938919</v>
      </c>
      <c r="R2247" s="7">
        <f t="shared" si="278"/>
        <v>0</v>
      </c>
      <c r="S2247" s="163">
        <f t="shared" si="279"/>
        <v>-4898685.6053746594</v>
      </c>
    </row>
    <row r="2248" spans="1:19" ht="15.75" thickBot="1" x14ac:dyDescent="0.3">
      <c r="A2248" s="8">
        <v>202</v>
      </c>
      <c r="B2248" s="133">
        <v>43469</v>
      </c>
      <c r="C2248" s="89">
        <f>LN('Historical Rates'!C2229/'Historical Rates'!C2228)</f>
        <v>-8.5846478492972202E-3</v>
      </c>
      <c r="E2248" s="89">
        <f>LN('Historical Rates'!E2229/'Historical Rates'!E2228)</f>
        <v>-6.1278243801959039E-3</v>
      </c>
      <c r="F2248" s="89">
        <f>LN('Historical Rates'!F2229/'Historical Rates'!F2228)</f>
        <v>0</v>
      </c>
      <c r="G2248" s="89">
        <f>LN('Historical Rates'!G2229/'Historical Rates'!G2228)</f>
        <v>-9.1970199594497322E-3</v>
      </c>
      <c r="I2248" s="89">
        <f>LN('Historical Rates'!I2229/'Historical Rates'!I2228)</f>
        <v>-1.1363758650315095E-2</v>
      </c>
      <c r="K2248" s="10">
        <f t="shared" si="277"/>
        <v>-8.4099194301669958E-3</v>
      </c>
      <c r="L2248" s="7">
        <f t="shared" si="275"/>
        <v>-3022875.3392188265</v>
      </c>
      <c r="N2248" s="7">
        <f t="shared" si="276"/>
        <v>-498174.33916357567</v>
      </c>
      <c r="O2248" s="7">
        <f t="shared" si="276"/>
        <v>0</v>
      </c>
      <c r="P2248" s="7">
        <f t="shared" si="276"/>
        <v>-1209487.2282363111</v>
      </c>
      <c r="R2248" s="7">
        <f t="shared" si="278"/>
        <v>0</v>
      </c>
      <c r="S2248" s="163">
        <f t="shared" si="279"/>
        <v>-4730536.9066187134</v>
      </c>
    </row>
    <row r="2249" spans="1:19" ht="15.75" thickBot="1" x14ac:dyDescent="0.3">
      <c r="A2249" s="8">
        <v>203</v>
      </c>
      <c r="B2249" s="133">
        <v>43473</v>
      </c>
      <c r="C2249" s="89">
        <f>LN('Historical Rates'!C2230/'Historical Rates'!C2229)</f>
        <v>-1.1865312525492102E-2</v>
      </c>
      <c r="E2249" s="89">
        <f>LN('Historical Rates'!E2230/'Historical Rates'!E2229)</f>
        <v>-7.7538721059598904E-3</v>
      </c>
      <c r="F2249" s="89">
        <f>LN('Historical Rates'!F2230/'Historical Rates'!F2229)</f>
        <v>7.2072384049491666E-3</v>
      </c>
      <c r="G2249" s="89">
        <f>LN('Historical Rates'!G2230/'Historical Rates'!G2229)</f>
        <v>-5.1549877995748141E-3</v>
      </c>
      <c r="I2249" s="89">
        <f>LN('Historical Rates'!I2230/'Historical Rates'!I2229)</f>
        <v>-2.0202707317519355E-2</v>
      </c>
      <c r="K2249" s="10">
        <f t="shared" si="277"/>
        <v>-9.7616796978386312E-3</v>
      </c>
      <c r="L2249" s="7">
        <f t="shared" si="275"/>
        <v>-4178081.7635251749</v>
      </c>
      <c r="N2249" s="7">
        <f t="shared" si="276"/>
        <v>-630367.30047768762</v>
      </c>
      <c r="O2249" s="7">
        <f t="shared" si="276"/>
        <v>-4520.8844342724633</v>
      </c>
      <c r="P2249" s="7">
        <f t="shared" si="276"/>
        <v>-677925.23369415221</v>
      </c>
      <c r="R2249" s="7">
        <f t="shared" si="278"/>
        <v>0</v>
      </c>
      <c r="S2249" s="163">
        <f t="shared" si="279"/>
        <v>-5490895.1821312867</v>
      </c>
    </row>
    <row r="2250" spans="1:19" ht="15.75" thickBot="1" x14ac:dyDescent="0.3">
      <c r="A2250" s="8">
        <v>204</v>
      </c>
      <c r="B2250" s="133">
        <v>43474</v>
      </c>
      <c r="C2250" s="89">
        <f>LN('Historical Rates'!C2231/'Historical Rates'!C2230)</f>
        <v>3.0996177018420184E-3</v>
      </c>
      <c r="E2250" s="89">
        <f>LN('Historical Rates'!E2231/'Historical Rates'!E2230)</f>
        <v>4.1521905278119452E-3</v>
      </c>
      <c r="F2250" s="89">
        <f>LN('Historical Rates'!F2231/'Historical Rates'!F2230)</f>
        <v>5.3715438019108488E-3</v>
      </c>
      <c r="G2250" s="89">
        <f>LN('Historical Rates'!G2231/'Historical Rates'!G2230)</f>
        <v>3.8229949677749024E-3</v>
      </c>
      <c r="I2250" s="89">
        <f>LN('Historical Rates'!I2231/'Historical Rates'!I2230)</f>
        <v>2.9112102074583131E-3</v>
      </c>
      <c r="K2250" s="10">
        <f t="shared" si="277"/>
        <v>3.4283038498727283E-3</v>
      </c>
      <c r="L2250" s="7">
        <f t="shared" si="275"/>
        <v>1091455.1273843369</v>
      </c>
      <c r="N2250" s="7">
        <f t="shared" si="276"/>
        <v>337561.04025419941</v>
      </c>
      <c r="O2250" s="7">
        <f t="shared" si="276"/>
        <v>-3369.4082806246183</v>
      </c>
      <c r="P2250" s="7">
        <f t="shared" si="276"/>
        <v>502756.71984211751</v>
      </c>
      <c r="R2250" s="7">
        <f t="shared" si="278"/>
        <v>0</v>
      </c>
      <c r="S2250" s="163">
        <f t="shared" si="279"/>
        <v>1928403.4792000293</v>
      </c>
    </row>
    <row r="2251" spans="1:19" ht="15.75" thickBot="1" x14ac:dyDescent="0.3">
      <c r="A2251" s="8">
        <v>205</v>
      </c>
      <c r="B2251" s="133">
        <v>43475</v>
      </c>
      <c r="C2251" s="89">
        <f>LN('Historical Rates'!C2232/'Historical Rates'!C2231)</f>
        <v>-5.0703850575902821E-4</v>
      </c>
      <c r="E2251" s="89">
        <f>LN('Historical Rates'!E2232/'Historical Rates'!E2231)</f>
        <v>4.8070875054144896E-3</v>
      </c>
      <c r="F2251" s="89">
        <f>LN('Historical Rates'!F2232/'Historical Rates'!F2231)</f>
        <v>-1.7873105740957515E-3</v>
      </c>
      <c r="G2251" s="89">
        <f>LN('Historical Rates'!G2232/'Historical Rates'!G2231)</f>
        <v>3.2615389442719536E-3</v>
      </c>
      <c r="I2251" s="89">
        <f>LN('Historical Rates'!I2232/'Historical Rates'!I2231)</f>
        <v>8.6831225734608566E-3</v>
      </c>
      <c r="K2251" s="10">
        <f t="shared" si="277"/>
        <v>1.1418814589637624E-3</v>
      </c>
      <c r="L2251" s="7">
        <f t="shared" si="275"/>
        <v>-178541.30093627598</v>
      </c>
      <c r="N2251" s="7">
        <f t="shared" si="276"/>
        <v>390802.2640222573</v>
      </c>
      <c r="O2251" s="7">
        <f t="shared" si="276"/>
        <v>1121.1263038130421</v>
      </c>
      <c r="P2251" s="7">
        <f t="shared" si="276"/>
        <v>428920.42366822157</v>
      </c>
      <c r="R2251" s="7">
        <f t="shared" si="278"/>
        <v>0</v>
      </c>
      <c r="S2251" s="163">
        <f t="shared" si="279"/>
        <v>642302.51305801596</v>
      </c>
    </row>
    <row r="2252" spans="1:19" ht="15.75" thickBot="1" x14ac:dyDescent="0.3">
      <c r="A2252" s="8">
        <v>206</v>
      </c>
      <c r="B2252" s="133">
        <v>43476</v>
      </c>
      <c r="C2252" s="89">
        <f>LN('Historical Rates'!C2233/'Historical Rates'!C2232)</f>
        <v>3.80983289955394E-3</v>
      </c>
      <c r="E2252" s="89">
        <f>LN('Historical Rates'!E2233/'Historical Rates'!E2232)</f>
        <v>3.7229350096136269E-3</v>
      </c>
      <c r="F2252" s="89">
        <f>LN('Historical Rates'!F2233/'Historical Rates'!F2232)</f>
        <v>5.3523767385920606E-3</v>
      </c>
      <c r="G2252" s="89">
        <f>LN('Historical Rates'!G2233/'Historical Rates'!G2232)</f>
        <v>-3.1308729394603691E-3</v>
      </c>
      <c r="I2252" s="89">
        <f>LN('Historical Rates'!I2233/'Historical Rates'!I2232)</f>
        <v>0</v>
      </c>
      <c r="K2252" s="10">
        <f t="shared" si="277"/>
        <v>2.1851039792061709E-3</v>
      </c>
      <c r="L2252" s="7">
        <f t="shared" si="275"/>
        <v>1341540.1680744505</v>
      </c>
      <c r="N2252" s="7">
        <f t="shared" si="276"/>
        <v>302663.81232418999</v>
      </c>
      <c r="O2252" s="7">
        <f t="shared" si="276"/>
        <v>-3357.3853568166419</v>
      </c>
      <c r="P2252" s="7">
        <f t="shared" si="276"/>
        <v>-411736.72017719084</v>
      </c>
      <c r="R2252" s="7">
        <f t="shared" si="278"/>
        <v>0</v>
      </c>
      <c r="S2252" s="163">
        <f t="shared" si="279"/>
        <v>1229109.874864633</v>
      </c>
    </row>
    <row r="2253" spans="1:19" ht="15.75" thickBot="1" x14ac:dyDescent="0.3">
      <c r="A2253" s="8">
        <v>207</v>
      </c>
      <c r="B2253" s="133">
        <v>43479</v>
      </c>
      <c r="C2253" s="89">
        <f>LN('Historical Rates'!C2234/'Historical Rates'!C2233)</f>
        <v>5.9123921152170198E-3</v>
      </c>
      <c r="E2253" s="89">
        <f>LN('Historical Rates'!E2234/'Historical Rates'!E2233)</f>
        <v>7.8444043429114273E-4</v>
      </c>
      <c r="F2253" s="89">
        <f>LN('Historical Rates'!F2234/'Historical Rates'!F2233)</f>
        <v>1.7777782459993572E-3</v>
      </c>
      <c r="G2253" s="89">
        <f>LN('Historical Rates'!G2234/'Historical Rates'!G2233)</f>
        <v>6.1221225199723393E-3</v>
      </c>
      <c r="I2253" s="89">
        <f>LN('Historical Rates'!I2234/'Historical Rates'!I2233)</f>
        <v>8.6083745366001014E-3</v>
      </c>
      <c r="K2253" s="10">
        <f t="shared" si="277"/>
        <v>5.2439135579387709E-3</v>
      </c>
      <c r="L2253" s="7">
        <f t="shared" si="275"/>
        <v>2081905.3541426845</v>
      </c>
      <c r="N2253" s="7">
        <f t="shared" si="276"/>
        <v>63772.730861729593</v>
      </c>
      <c r="O2253" s="7">
        <f t="shared" si="276"/>
        <v>-1115.1469603680168</v>
      </c>
      <c r="P2253" s="7">
        <f t="shared" si="276"/>
        <v>805111.76775215694</v>
      </c>
      <c r="R2253" s="7">
        <f t="shared" si="278"/>
        <v>0</v>
      </c>
      <c r="S2253" s="163">
        <f t="shared" si="279"/>
        <v>2949674.7057962031</v>
      </c>
    </row>
    <row r="2254" spans="1:19" ht="15.75" thickBot="1" x14ac:dyDescent="0.3">
      <c r="A2254" s="8">
        <v>208</v>
      </c>
      <c r="B2254" s="133">
        <v>43480</v>
      </c>
      <c r="C2254" s="89">
        <f>LN('Historical Rates'!C2235/'Historical Rates'!C2234)</f>
        <v>-1.163805775816431E-3</v>
      </c>
      <c r="E2254" s="89">
        <f>LN('Historical Rates'!E2235/'Historical Rates'!E2234)</f>
        <v>-3.6968618813262031E-3</v>
      </c>
      <c r="F2254" s="89">
        <f>LN('Historical Rates'!F2235/'Historical Rates'!F2234)</f>
        <v>0</v>
      </c>
      <c r="G2254" s="89">
        <f>LN('Historical Rates'!G2235/'Historical Rates'!G2234)</f>
        <v>-3.5123814907893711E-3</v>
      </c>
      <c r="I2254" s="89">
        <f>LN('Historical Rates'!I2235/'Historical Rates'!I2234)</f>
        <v>-5.7306747089849834E-3</v>
      </c>
      <c r="K2254" s="10">
        <f t="shared" si="277"/>
        <v>-2.084033901318773E-3</v>
      </c>
      <c r="L2254" s="7">
        <f t="shared" si="275"/>
        <v>-409805.95140474249</v>
      </c>
      <c r="N2254" s="7">
        <f t="shared" si="276"/>
        <v>-300544.14265864069</v>
      </c>
      <c r="O2254" s="7">
        <f t="shared" si="276"/>
        <v>0</v>
      </c>
      <c r="P2254" s="7">
        <f t="shared" si="276"/>
        <v>-461908.3760320046</v>
      </c>
      <c r="R2254" s="7">
        <f t="shared" si="278"/>
        <v>0</v>
      </c>
      <c r="S2254" s="163">
        <f t="shared" si="279"/>
        <v>-1172258.4700953877</v>
      </c>
    </row>
    <row r="2255" spans="1:19" ht="15.75" thickBot="1" x14ac:dyDescent="0.3">
      <c r="A2255" s="8">
        <v>209</v>
      </c>
      <c r="B2255" s="133">
        <v>43481</v>
      </c>
      <c r="C2255" s="89">
        <f>LN('Historical Rates'!C2236/'Historical Rates'!C2235)</f>
        <v>2.1414133574742776E-3</v>
      </c>
      <c r="E2255" s="89">
        <f>LN('Historical Rates'!E2236/'Historical Rates'!E2235)</f>
        <v>-1.0190375609709752E-3</v>
      </c>
      <c r="F2255" s="89">
        <f>LN('Historical Rates'!F2236/'Historical Rates'!F2235)</f>
        <v>1.2356732688905428E-2</v>
      </c>
      <c r="G2255" s="89">
        <f>LN('Historical Rates'!G2236/'Historical Rates'!G2235)</f>
        <v>-6.9570046518605804E-3</v>
      </c>
      <c r="I2255" s="89">
        <f>LN('Historical Rates'!I2236/'Historical Rates'!I2235)</f>
        <v>-5.7637047167501294E-3</v>
      </c>
      <c r="K2255" s="10">
        <f t="shared" si="277"/>
        <v>-4.4703519613776307E-4</v>
      </c>
      <c r="L2255" s="7">
        <f t="shared" si="275"/>
        <v>754046.7288839008</v>
      </c>
      <c r="N2255" s="7">
        <f t="shared" si="276"/>
        <v>-82844.796459938341</v>
      </c>
      <c r="O2255" s="7">
        <f t="shared" si="276"/>
        <v>-7751.0077137697081</v>
      </c>
      <c r="P2255" s="7">
        <f t="shared" si="276"/>
        <v>-914905.94891667692</v>
      </c>
      <c r="R2255" s="7">
        <f t="shared" si="278"/>
        <v>0</v>
      </c>
      <c r="S2255" s="163">
        <f t="shared" si="279"/>
        <v>-251455.02420648409</v>
      </c>
    </row>
    <row r="2256" spans="1:19" ht="15.75" thickBot="1" x14ac:dyDescent="0.3">
      <c r="A2256" s="8">
        <v>210</v>
      </c>
      <c r="B2256" s="133">
        <v>43486</v>
      </c>
      <c r="C2256" s="89">
        <f>LN('Historical Rates'!C2237/'Historical Rates'!C2236)</f>
        <v>3.1685678338586336E-4</v>
      </c>
      <c r="E2256" s="89">
        <f>LN('Historical Rates'!E2237/'Historical Rates'!E2236)</f>
        <v>-1.9715408754271773E-3</v>
      </c>
      <c r="F2256" s="89">
        <f>LN('Historical Rates'!F2237/'Historical Rates'!F2236)</f>
        <v>1.7528488274143868E-3</v>
      </c>
      <c r="G2256" s="89">
        <f>LN('Historical Rates'!G2237/'Historical Rates'!G2236)</f>
        <v>-3.2860608704422221E-3</v>
      </c>
      <c r="I2256" s="89">
        <f>LN('Historical Rates'!I2237/'Historical Rates'!I2236)</f>
        <v>-2.8943580263644146E-3</v>
      </c>
      <c r="K2256" s="10">
        <f t="shared" si="277"/>
        <v>-8.5681113351937239E-4</v>
      </c>
      <c r="L2256" s="7">
        <f t="shared" si="275"/>
        <v>111573.42425405831</v>
      </c>
      <c r="N2256" s="7">
        <f t="shared" si="276"/>
        <v>-160280.55176060903</v>
      </c>
      <c r="O2256" s="7">
        <f t="shared" si="276"/>
        <v>-1099.5094839722224</v>
      </c>
      <c r="P2256" s="7">
        <f t="shared" si="276"/>
        <v>-432145.2678726989</v>
      </c>
      <c r="R2256" s="7">
        <f t="shared" si="278"/>
        <v>0</v>
      </c>
      <c r="S2256" s="163">
        <f t="shared" si="279"/>
        <v>-481951.90486322186</v>
      </c>
    </row>
    <row r="2257" spans="1:19" ht="15.75" thickBot="1" x14ac:dyDescent="0.3">
      <c r="A2257" s="8">
        <v>211</v>
      </c>
      <c r="B2257" s="133">
        <v>43487</v>
      </c>
      <c r="C2257" s="89">
        <f>LN('Historical Rates'!C2238/'Historical Rates'!C2237)</f>
        <v>-1.6910641878064387E-3</v>
      </c>
      <c r="E2257" s="89">
        <f>LN('Historical Rates'!E2238/'Historical Rates'!E2237)</f>
        <v>-2.9995488291510216E-3</v>
      </c>
      <c r="F2257" s="89">
        <f>LN('Historical Rates'!F2238/'Historical Rates'!F2237)</f>
        <v>-5.2677909348589156E-3</v>
      </c>
      <c r="G2257" s="89">
        <f>LN('Historical Rates'!G2238/'Historical Rates'!G2237)</f>
        <v>-1.3965562670881575E-3</v>
      </c>
      <c r="I2257" s="89">
        <f>LN('Historical Rates'!I2238/'Historical Rates'!I2237)</f>
        <v>0</v>
      </c>
      <c r="K2257" s="10">
        <f t="shared" si="277"/>
        <v>-1.8127748800657194E-3</v>
      </c>
      <c r="L2257" s="7">
        <f t="shared" si="275"/>
        <v>-595467.20146181423</v>
      </c>
      <c r="N2257" s="7">
        <f t="shared" si="276"/>
        <v>-243854.61511927587</v>
      </c>
      <c r="O2257" s="7">
        <f t="shared" si="276"/>
        <v>3304.3272197089518</v>
      </c>
      <c r="P2257" s="7">
        <f t="shared" si="276"/>
        <v>-183659.16090254593</v>
      </c>
      <c r="R2257" s="7">
        <f t="shared" si="278"/>
        <v>0</v>
      </c>
      <c r="S2257" s="163">
        <f t="shared" si="279"/>
        <v>-1019676.6502639271</v>
      </c>
    </row>
    <row r="2258" spans="1:19" ht="15.75" thickBot="1" x14ac:dyDescent="0.3">
      <c r="A2258" s="8">
        <v>212</v>
      </c>
      <c r="B2258" s="133">
        <v>43488</v>
      </c>
      <c r="C2258" s="89">
        <f>LN('Historical Rates'!C2239/'Historical Rates'!C2238)</f>
        <v>1.057250190990436E-3</v>
      </c>
      <c r="E2258" s="89">
        <f>LN('Historical Rates'!E2239/'Historical Rates'!E2238)</f>
        <v>8.6125632353222024E-4</v>
      </c>
      <c r="F2258" s="89">
        <f>LN('Historical Rates'!F2239/'Historical Rates'!F2238)</f>
        <v>7.0175726586465398E-3</v>
      </c>
      <c r="G2258" s="89">
        <f>LN('Historical Rates'!G2239/'Historical Rates'!G2238)</f>
        <v>1.5819864509493281E-4</v>
      </c>
      <c r="I2258" s="89">
        <f>LN('Historical Rates'!I2239/'Historical Rates'!I2238)</f>
        <v>0</v>
      </c>
      <c r="K2258" s="10">
        <f t="shared" si="277"/>
        <v>8.1548328165666759E-4</v>
      </c>
      <c r="L2258" s="7">
        <f t="shared" si="275"/>
        <v>372284.98895164556</v>
      </c>
      <c r="N2258" s="7">
        <f t="shared" si="276"/>
        <v>70017.639737318619</v>
      </c>
      <c r="O2258" s="7">
        <f t="shared" si="276"/>
        <v>-4401.9128015892147</v>
      </c>
      <c r="P2258" s="7">
        <f t="shared" si="276"/>
        <v>20804.482496530127</v>
      </c>
      <c r="R2258" s="7">
        <f t="shared" si="278"/>
        <v>0</v>
      </c>
      <c r="S2258" s="163">
        <f t="shared" si="279"/>
        <v>458705.19838390505</v>
      </c>
    </row>
    <row r="2259" spans="1:19" ht="15.75" thickBot="1" x14ac:dyDescent="0.3">
      <c r="A2259" s="8">
        <v>213</v>
      </c>
      <c r="B2259" s="133">
        <v>43489</v>
      </c>
      <c r="C2259" s="89">
        <f>LN('Historical Rates'!C2240/'Historical Rates'!C2239)</f>
        <v>-2.142092929054212E-3</v>
      </c>
      <c r="E2259" s="89">
        <f>LN('Historical Rates'!E2240/'Historical Rates'!E2239)</f>
        <v>-2.9359700463498875E-3</v>
      </c>
      <c r="F2259" s="89">
        <f>LN('Historical Rates'!F2240/'Historical Rates'!F2239)</f>
        <v>1.7467253349418002E-3</v>
      </c>
      <c r="G2259" s="89">
        <f>LN('Historical Rates'!G2240/'Historical Rates'!G2239)</f>
        <v>2.15954364826128E-3</v>
      </c>
      <c r="I2259" s="89">
        <f>LN('Historical Rates'!I2240/'Historical Rates'!I2239)</f>
        <v>-2.9027596579614626E-3</v>
      </c>
      <c r="K2259" s="10">
        <f t="shared" si="277"/>
        <v>-1.2623562539824818E-3</v>
      </c>
      <c r="L2259" s="7">
        <f t="shared" si="275"/>
        <v>-754286.02351849503</v>
      </c>
      <c r="N2259" s="7">
        <f t="shared" si="276"/>
        <v>-238685.84458317133</v>
      </c>
      <c r="O2259" s="7">
        <f t="shared" si="276"/>
        <v>-1095.6684008489431</v>
      </c>
      <c r="P2259" s="7">
        <f t="shared" si="276"/>
        <v>283998.563981277</v>
      </c>
      <c r="R2259" s="7">
        <f t="shared" si="278"/>
        <v>0</v>
      </c>
      <c r="S2259" s="163">
        <f t="shared" si="279"/>
        <v>-710068.97252123826</v>
      </c>
    </row>
    <row r="2260" spans="1:19" ht="15.75" thickBot="1" x14ac:dyDescent="0.3">
      <c r="A2260" s="8">
        <v>214</v>
      </c>
      <c r="B2260" s="133">
        <v>43490</v>
      </c>
      <c r="C2260" s="89">
        <f>LN('Historical Rates'!C2241/'Historical Rates'!C2240)</f>
        <v>-7.1505187172576359E-4</v>
      </c>
      <c r="E2260" s="89">
        <f>LN('Historical Rates'!E2241/'Historical Rates'!E2240)</f>
        <v>-2.1959547206940565E-3</v>
      </c>
      <c r="F2260" s="89">
        <f>LN('Historical Rates'!F2241/'Historical Rates'!F2240)</f>
        <v>-3.4965070587294257E-3</v>
      </c>
      <c r="G2260" s="89">
        <f>LN('Historical Rates'!G2241/'Historical Rates'!G2240)</f>
        <v>-2.9244023844976512E-3</v>
      </c>
      <c r="I2260" s="89">
        <f>LN('Historical Rates'!I2241/'Historical Rates'!I2240)</f>
        <v>0</v>
      </c>
      <c r="K2260" s="10">
        <f t="shared" si="277"/>
        <v>-1.4448196708929497E-3</v>
      </c>
      <c r="L2260" s="7">
        <f t="shared" si="275"/>
        <v>-251788.15802898962</v>
      </c>
      <c r="N2260" s="7">
        <f t="shared" si="276"/>
        <v>-178524.74613182733</v>
      </c>
      <c r="O2260" s="7">
        <f t="shared" si="276"/>
        <v>2193.2539827292067</v>
      </c>
      <c r="P2260" s="7">
        <f t="shared" si="276"/>
        <v>-384584.06634635018</v>
      </c>
      <c r="R2260" s="7">
        <f t="shared" si="278"/>
        <v>0</v>
      </c>
      <c r="S2260" s="163">
        <f t="shared" si="279"/>
        <v>-812703.71652443788</v>
      </c>
    </row>
    <row r="2261" spans="1:19" ht="15.75" thickBot="1" x14ac:dyDescent="0.3">
      <c r="A2261" s="8">
        <v>215</v>
      </c>
      <c r="B2261" s="133">
        <v>43493</v>
      </c>
      <c r="C2261" s="89">
        <f>LN('Historical Rates'!C2242/'Historical Rates'!C2241)</f>
        <v>3.0156359652293283E-3</v>
      </c>
      <c r="E2261" s="89">
        <f>LN('Historical Rates'!E2242/'Historical Rates'!E2241)</f>
        <v>9.9598244958431208E-3</v>
      </c>
      <c r="F2261" s="89">
        <f>LN('Historical Rates'!F2242/'Historical Rates'!F2241)</f>
        <v>5.2401866635562499E-3</v>
      </c>
      <c r="G2261" s="89">
        <f>LN('Historical Rates'!G2242/'Historical Rates'!G2241)</f>
        <v>7.1509624599118042E-3</v>
      </c>
      <c r="I2261" s="89">
        <f>LN('Historical Rates'!I2242/'Historical Rates'!I2241)</f>
        <v>5.7971176843259146E-3</v>
      </c>
      <c r="K2261" s="10">
        <f t="shared" si="277"/>
        <v>4.9933142732313598E-3</v>
      </c>
      <c r="L2261" s="7">
        <f t="shared" si="275"/>
        <v>1061882.997576816</v>
      </c>
      <c r="N2261" s="7">
        <f t="shared" si="276"/>
        <v>809704.82810135884</v>
      </c>
      <c r="O2261" s="7">
        <f t="shared" si="276"/>
        <v>-3287.0118884489289</v>
      </c>
      <c r="P2261" s="7">
        <f t="shared" si="276"/>
        <v>940413.06890651991</v>
      </c>
      <c r="R2261" s="7">
        <f t="shared" si="278"/>
        <v>0</v>
      </c>
      <c r="S2261" s="163">
        <f t="shared" si="279"/>
        <v>2808713.8826962458</v>
      </c>
    </row>
    <row r="2262" spans="1:19" ht="15.75" thickBot="1" x14ac:dyDescent="0.3">
      <c r="A2262" s="8">
        <v>216</v>
      </c>
      <c r="B2262" s="133">
        <v>43494</v>
      </c>
      <c r="C2262" s="89">
        <f>LN('Historical Rates'!C2243/'Historical Rates'!C2242)</f>
        <v>5.42634948441545E-3</v>
      </c>
      <c r="E2262" s="89">
        <f>LN('Historical Rates'!E2243/'Historical Rates'!E2242)</f>
        <v>8.232397095052274E-3</v>
      </c>
      <c r="F2262" s="89">
        <f>LN('Historical Rates'!F2243/'Historical Rates'!F2242)</f>
        <v>0</v>
      </c>
      <c r="G2262" s="89">
        <f>LN('Historical Rates'!G2243/'Historical Rates'!G2242)</f>
        <v>5.4340860527418173E-3</v>
      </c>
      <c r="I2262" s="89">
        <f>LN('Historical Rates'!I2243/'Historical Rates'!I2242)</f>
        <v>5.7637047167501338E-3</v>
      </c>
      <c r="K2262" s="10">
        <f t="shared" si="277"/>
        <v>5.8572196953195661E-3</v>
      </c>
      <c r="L2262" s="7">
        <f t="shared" si="275"/>
        <v>1910757.2408768171</v>
      </c>
      <c r="N2262" s="7">
        <f t="shared" si="276"/>
        <v>669269.99341137998</v>
      </c>
      <c r="O2262" s="7">
        <f t="shared" si="276"/>
        <v>0</v>
      </c>
      <c r="P2262" s="7">
        <f t="shared" si="276"/>
        <v>714629.05450968863</v>
      </c>
      <c r="R2262" s="7">
        <f t="shared" si="278"/>
        <v>0</v>
      </c>
      <c r="S2262" s="163">
        <f t="shared" si="279"/>
        <v>3294656.2887978856</v>
      </c>
    </row>
    <row r="2263" spans="1:19" ht="15.75" thickBot="1" x14ac:dyDescent="0.3">
      <c r="A2263" s="8">
        <v>217</v>
      </c>
      <c r="B2263" s="133">
        <v>43495</v>
      </c>
      <c r="C2263" s="89">
        <f>LN('Historical Rates'!C2244/'Historical Rates'!C2243)</f>
        <v>-3.9413009430684496E-4</v>
      </c>
      <c r="E2263" s="89">
        <f>LN('Historical Rates'!E2244/'Historical Rates'!E2243)</f>
        <v>-1.1029412882794032E-3</v>
      </c>
      <c r="F2263" s="89">
        <f>LN('Historical Rates'!F2244/'Historical Rates'!F2243)</f>
        <v>3.4782643763247925E-3</v>
      </c>
      <c r="G2263" s="89">
        <f>LN('Historical Rates'!G2244/'Historical Rates'!G2243)</f>
        <v>-4.5176277070879175E-3</v>
      </c>
      <c r="I2263" s="89">
        <f>LN('Historical Rates'!I2244/'Historical Rates'!I2243)</f>
        <v>0</v>
      </c>
      <c r="K2263" s="10">
        <f t="shared" si="277"/>
        <v>-1.4662141128315874E-3</v>
      </c>
      <c r="L2263" s="7">
        <f t="shared" si="275"/>
        <v>-138783.34480798605</v>
      </c>
      <c r="N2263" s="7">
        <f t="shared" si="276"/>
        <v>-89665.926001496904</v>
      </c>
      <c r="O2263" s="7">
        <f t="shared" si="276"/>
        <v>-2181.8108953372525</v>
      </c>
      <c r="P2263" s="7">
        <f t="shared" si="276"/>
        <v>-594106.89959796984</v>
      </c>
      <c r="R2263" s="7">
        <f t="shared" si="278"/>
        <v>0</v>
      </c>
      <c r="S2263" s="163">
        <f t="shared" si="279"/>
        <v>-824737.98130279011</v>
      </c>
    </row>
    <row r="2264" spans="1:19" ht="15.75" thickBot="1" x14ac:dyDescent="0.3">
      <c r="A2264" s="8">
        <v>218</v>
      </c>
      <c r="B2264" s="133">
        <v>43496</v>
      </c>
      <c r="C2264" s="89">
        <f>LN('Historical Rates'!C2245/'Historical Rates'!C2244)</f>
        <v>-1.183323172119633E-3</v>
      </c>
      <c r="E2264" s="89">
        <f>LN('Historical Rates'!E2245/'Historical Rates'!E2244)</f>
        <v>3.1906007716552272E-3</v>
      </c>
      <c r="F2264" s="89">
        <f>LN('Historical Rates'!F2245/'Historical Rates'!F2244)</f>
        <v>1.2079525654601261E-2</v>
      </c>
      <c r="G2264" s="89">
        <f>LN('Historical Rates'!G2245/'Historical Rates'!G2244)</f>
        <v>1.8304008457444565E-3</v>
      </c>
      <c r="I2264" s="89">
        <f>LN('Historical Rates'!I2245/'Historical Rates'!I2244)</f>
        <v>5.7306747089850745E-3</v>
      </c>
      <c r="K2264" s="10">
        <f t="shared" si="277"/>
        <v>1.3483568197958292E-4</v>
      </c>
      <c r="L2264" s="7">
        <f t="shared" si="275"/>
        <v>-416678.52870860242</v>
      </c>
      <c r="N2264" s="7">
        <f t="shared" si="276"/>
        <v>259386.58361213063</v>
      </c>
      <c r="O2264" s="7">
        <f t="shared" si="276"/>
        <v>-7577.1240573617333</v>
      </c>
      <c r="P2264" s="7">
        <f t="shared" si="276"/>
        <v>240713.45449307028</v>
      </c>
      <c r="R2264" s="7">
        <f t="shared" si="278"/>
        <v>0</v>
      </c>
      <c r="S2264" s="163">
        <f t="shared" si="279"/>
        <v>75844.38533923676</v>
      </c>
    </row>
    <row r="2265" spans="1:19" ht="15.75" thickBot="1" x14ac:dyDescent="0.3">
      <c r="A2265" s="8">
        <v>219</v>
      </c>
      <c r="B2265" s="133">
        <v>43497</v>
      </c>
      <c r="C2265" s="89">
        <f>LN('Historical Rates'!C2246/'Historical Rates'!C2245)</f>
        <v>7.0267724887073208E-3</v>
      </c>
      <c r="E2265" s="89">
        <f>LN('Historical Rates'!E2246/'Historical Rates'!E2245)</f>
        <v>5.6218439577861877E-3</v>
      </c>
      <c r="F2265" s="89">
        <f>LN('Historical Rates'!F2246/'Historical Rates'!F2245)</f>
        <v>1.713796477734598E-3</v>
      </c>
      <c r="G2265" s="89">
        <f>LN('Historical Rates'!G2246/'Historical Rates'!G2245)</f>
        <v>7.1326607221501928E-3</v>
      </c>
      <c r="I2265" s="89">
        <f>LN('Historical Rates'!I2246/'Historical Rates'!I2245)</f>
        <v>2.8530689824064807E-3</v>
      </c>
      <c r="K2265" s="10">
        <f t="shared" si="277"/>
        <v>6.8770011474401198E-3</v>
      </c>
      <c r="L2265" s="7">
        <f t="shared" si="275"/>
        <v>2474307.349969347</v>
      </c>
      <c r="N2265" s="7">
        <f t="shared" si="276"/>
        <v>457039.59917685157</v>
      </c>
      <c r="O2265" s="7">
        <f t="shared" si="276"/>
        <v>-1075.0131165885814</v>
      </c>
      <c r="P2265" s="7">
        <f t="shared" si="276"/>
        <v>938006.23297762161</v>
      </c>
      <c r="R2265" s="7">
        <f t="shared" si="278"/>
        <v>0</v>
      </c>
      <c r="S2265" s="163">
        <f t="shared" si="279"/>
        <v>3868278.1690072319</v>
      </c>
    </row>
    <row r="2266" spans="1:19" ht="15.75" thickBot="1" x14ac:dyDescent="0.3">
      <c r="A2266" s="8">
        <v>220</v>
      </c>
      <c r="B2266" s="133">
        <v>43500</v>
      </c>
      <c r="C2266" s="89">
        <f>LN('Historical Rates'!C2247/'Historical Rates'!C2246)</f>
        <v>-1.3333858205197906E-3</v>
      </c>
      <c r="E2266" s="89">
        <f>LN('Historical Rates'!E2247/'Historical Rates'!E2246)</f>
        <v>-3.1726856327003441E-3</v>
      </c>
      <c r="F2266" s="89">
        <f>LN('Historical Rates'!F2247/'Historical Rates'!F2246)</f>
        <v>-1.7137964777346304E-3</v>
      </c>
      <c r="G2266" s="89">
        <f>LN('Historical Rates'!G2247/'Historical Rates'!G2246)</f>
        <v>-5.5664079220629908E-3</v>
      </c>
      <c r="I2266" s="89">
        <f>LN('Historical Rates'!I2247/'Historical Rates'!I2246)</f>
        <v>-8.5837436913914419E-3</v>
      </c>
      <c r="K2266" s="10">
        <f t="shared" si="277"/>
        <v>-2.5927435986308842E-3</v>
      </c>
      <c r="L2266" s="7">
        <f t="shared" si="275"/>
        <v>-469519.44742186536</v>
      </c>
      <c r="N2266" s="7">
        <f t="shared" si="276"/>
        <v>-257930.13480483188</v>
      </c>
      <c r="O2266" s="7">
        <f t="shared" si="276"/>
        <v>1075.0131165886016</v>
      </c>
      <c r="P2266" s="7">
        <f t="shared" si="276"/>
        <v>-732030.51842582098</v>
      </c>
      <c r="R2266" s="7">
        <f t="shared" si="278"/>
        <v>0</v>
      </c>
      <c r="S2266" s="163">
        <f t="shared" si="279"/>
        <v>-1458405.0875359296</v>
      </c>
    </row>
    <row r="2267" spans="1:19" ht="15.75" thickBot="1" x14ac:dyDescent="0.3">
      <c r="A2267" s="8">
        <v>221</v>
      </c>
      <c r="B2267" s="133">
        <v>43501</v>
      </c>
      <c r="C2267" s="89">
        <f>LN('Historical Rates'!C2248/'Historical Rates'!C2247)</f>
        <v>-6.8254274898938384E-3</v>
      </c>
      <c r="E2267" s="89">
        <f>LN('Historical Rates'!E2248/'Historical Rates'!E2247)</f>
        <v>-9.1865971502216159E-3</v>
      </c>
      <c r="F2267" s="89">
        <f>LN('Historical Rates'!F2248/'Historical Rates'!F2247)</f>
        <v>-5.1590828100274476E-3</v>
      </c>
      <c r="G2267" s="89">
        <f>LN('Historical Rates'!G2248/'Historical Rates'!G2247)</f>
        <v>-1.004032394723705E-2</v>
      </c>
      <c r="I2267" s="89">
        <f>LN('Historical Rates'!I2248/'Historical Rates'!I2247)</f>
        <v>-8.6580627431145415E-3</v>
      </c>
      <c r="K2267" s="10">
        <f t="shared" si="277"/>
        <v>-7.9421253279281286E-3</v>
      </c>
      <c r="L2267" s="7">
        <f t="shared" si="275"/>
        <v>-2403408.5964883706</v>
      </c>
      <c r="N2267" s="7">
        <f t="shared" si="276"/>
        <v>-746843.68880808738</v>
      </c>
      <c r="O2267" s="7">
        <f t="shared" si="276"/>
        <v>3236.1378742459169</v>
      </c>
      <c r="P2267" s="7">
        <f t="shared" si="276"/>
        <v>-1320388.9558879421</v>
      </c>
      <c r="R2267" s="7">
        <f t="shared" si="278"/>
        <v>0</v>
      </c>
      <c r="S2267" s="163">
        <f t="shared" si="279"/>
        <v>-4467405.1033101538</v>
      </c>
    </row>
    <row r="2268" spans="1:19" ht="15.75" thickBot="1" x14ac:dyDescent="0.3">
      <c r="A2268" s="8">
        <v>222</v>
      </c>
      <c r="B2268" s="133">
        <v>43502</v>
      </c>
      <c r="C2268" s="89">
        <f>LN('Historical Rates'!C2249/'Historical Rates'!C2248)</f>
        <v>-8.0400316732786598E-3</v>
      </c>
      <c r="E2268" s="89">
        <f>LN('Historical Rates'!E2249/'Historical Rates'!E2248)</f>
        <v>-1.0576709443100069E-2</v>
      </c>
      <c r="F2268" s="89">
        <f>LN('Historical Rates'!F2249/'Historical Rates'!F2248)</f>
        <v>-1.0398707220898511E-2</v>
      </c>
      <c r="G2268" s="89">
        <f>LN('Historical Rates'!G2249/'Historical Rates'!G2248)</f>
        <v>-8.3339327515527407E-3</v>
      </c>
      <c r="I2268" s="89">
        <f>LN('Historical Rates'!I2249/'Historical Rates'!I2248)</f>
        <v>-5.8139698654198447E-3</v>
      </c>
      <c r="K2268" s="10">
        <f t="shared" si="277"/>
        <v>-8.4985991499218067E-3</v>
      </c>
      <c r="L2268" s="7">
        <f t="shared" si="275"/>
        <v>-2831101.9739361797</v>
      </c>
      <c r="N2268" s="7">
        <f t="shared" si="276"/>
        <v>-859855.7841132317</v>
      </c>
      <c r="O2268" s="7">
        <f t="shared" si="276"/>
        <v>6522.7970784530089</v>
      </c>
      <c r="P2268" s="7">
        <f t="shared" si="276"/>
        <v>-1095983.8369847815</v>
      </c>
      <c r="R2268" s="7">
        <f t="shared" si="278"/>
        <v>0</v>
      </c>
      <c r="S2268" s="163">
        <f t="shared" si="279"/>
        <v>-4780418.7979557402</v>
      </c>
    </row>
    <row r="2269" spans="1:19" ht="15.75" thickBot="1" x14ac:dyDescent="0.3">
      <c r="A2269" s="8">
        <v>223</v>
      </c>
      <c r="B2269" s="133">
        <v>43503</v>
      </c>
      <c r="C2269" s="89">
        <f>LN('Historical Rates'!C2250/'Historical Rates'!C2249)</f>
        <v>3.6577648924213551E-3</v>
      </c>
      <c r="E2269" s="89">
        <f>LN('Historical Rates'!E2250/'Historical Rates'!E2249)</f>
        <v>-2.0988071856255908E-4</v>
      </c>
      <c r="F2269" s="89">
        <f>LN('Historical Rates'!F2250/'Historical Rates'!F2249)</f>
        <v>-1.7436796048268398E-3</v>
      </c>
      <c r="G2269" s="89">
        <f>LN('Historical Rates'!G2250/'Historical Rates'!G2249)</f>
        <v>1.672352167633246E-3</v>
      </c>
      <c r="I2269" s="89">
        <f>LN('Historical Rates'!I2250/'Historical Rates'!I2249)</f>
        <v>2.9112102074583131E-3</v>
      </c>
      <c r="K2269" s="10">
        <f t="shared" si="277"/>
        <v>2.6523846391095481E-3</v>
      </c>
      <c r="L2269" s="7">
        <f t="shared" si="275"/>
        <v>1287993.1109656517</v>
      </c>
      <c r="N2269" s="7">
        <f t="shared" si="276"/>
        <v>-17062.693345290783</v>
      </c>
      <c r="O2269" s="7">
        <f t="shared" si="276"/>
        <v>1093.7579057197318</v>
      </c>
      <c r="P2269" s="7">
        <f t="shared" si="276"/>
        <v>219928.69394476566</v>
      </c>
      <c r="R2269" s="7">
        <f t="shared" si="278"/>
        <v>0</v>
      </c>
      <c r="S2269" s="163">
        <f t="shared" si="279"/>
        <v>1491952.8694708464</v>
      </c>
    </row>
    <row r="2270" spans="1:19" ht="15.75" thickBot="1" x14ac:dyDescent="0.3">
      <c r="A2270" s="8">
        <v>224</v>
      </c>
      <c r="B2270" s="133">
        <v>43504</v>
      </c>
      <c r="C2270" s="89">
        <f>LN('Historical Rates'!C2251/'Historical Rates'!C2250)</f>
        <v>2.0087227581549534E-3</v>
      </c>
      <c r="E2270" s="89">
        <f>LN('Historical Rates'!E2251/'Historical Rates'!E2250)</f>
        <v>2.3319807950465731E-4</v>
      </c>
      <c r="F2270" s="89">
        <f>LN('Historical Rates'!F2251/'Historical Rates'!F2250)</f>
        <v>1.7436796048268374E-3</v>
      </c>
      <c r="G2270" s="89">
        <f>LN('Historical Rates'!G2251/'Historical Rates'!G2250)</f>
        <v>2.4106929830348058E-3</v>
      </c>
      <c r="I2270" s="89">
        <f>LN('Historical Rates'!I2251/'Historical Rates'!I2250)</f>
        <v>2.9027596579614102E-3</v>
      </c>
      <c r="K2270" s="10">
        <f t="shared" si="277"/>
        <v>1.852842328788054E-3</v>
      </c>
      <c r="L2270" s="7">
        <f t="shared" si="275"/>
        <v>707322.95553058991</v>
      </c>
      <c r="N2270" s="7">
        <f t="shared" si="276"/>
        <v>18958.327122901916</v>
      </c>
      <c r="O2270" s="7">
        <f t="shared" si="276"/>
        <v>-1093.7579057197304</v>
      </c>
      <c r="P2270" s="7">
        <f t="shared" si="276"/>
        <v>317026.86163942405</v>
      </c>
      <c r="R2270" s="7">
        <f t="shared" si="278"/>
        <v>0</v>
      </c>
      <c r="S2270" s="163">
        <f t="shared" si="279"/>
        <v>1042214.3863871961</v>
      </c>
    </row>
    <row r="2271" spans="1:19" ht="15.75" thickBot="1" x14ac:dyDescent="0.3">
      <c r="A2271" s="8">
        <v>225</v>
      </c>
      <c r="B2271" s="133">
        <v>43507</v>
      </c>
      <c r="C2271" s="89">
        <f>LN('Historical Rates'!C2252/'Historical Rates'!C2251)</f>
        <v>-8.485188660561159E-3</v>
      </c>
      <c r="E2271" s="89">
        <f>LN('Historical Rates'!E2252/'Historical Rates'!E2251)</f>
        <v>-1.0595256286340856E-2</v>
      </c>
      <c r="F2271" s="89">
        <f>LN('Historical Rates'!F2252/'Historical Rates'!F2251)</f>
        <v>-5.2401866635562698E-3</v>
      </c>
      <c r="G2271" s="89">
        <f>LN('Historical Rates'!G2252/'Historical Rates'!G2251)</f>
        <v>-9.1970558700774727E-3</v>
      </c>
      <c r="I2271" s="89">
        <f>LN('Historical Rates'!I2252/'Historical Rates'!I2251)</f>
        <v>-1.1661939747842975E-2</v>
      </c>
      <c r="K2271" s="10">
        <f t="shared" si="277"/>
        <v>-8.987497668159778E-3</v>
      </c>
      <c r="L2271" s="7">
        <f t="shared" si="275"/>
        <v>-2987853.2003766885</v>
      </c>
      <c r="N2271" s="7">
        <f t="shared" si="276"/>
        <v>-861363.5886457687</v>
      </c>
      <c r="O2271" s="7">
        <f t="shared" si="276"/>
        <v>3287.0118884489411</v>
      </c>
      <c r="P2271" s="7">
        <f t="shared" si="276"/>
        <v>-1209491.9507927261</v>
      </c>
      <c r="R2271" s="7">
        <f t="shared" si="278"/>
        <v>0</v>
      </c>
      <c r="S2271" s="163">
        <f t="shared" si="279"/>
        <v>-5055421.7279267348</v>
      </c>
    </row>
    <row r="2272" spans="1:19" ht="15.75" thickBot="1" x14ac:dyDescent="0.3">
      <c r="A2272" s="8">
        <v>226</v>
      </c>
      <c r="B2272" s="133">
        <v>43508</v>
      </c>
      <c r="C2272" s="89">
        <f>LN('Historical Rates'!C2253/'Historical Rates'!C2252)</f>
        <v>-1.9191305834253575E-3</v>
      </c>
      <c r="E2272" s="89">
        <f>LN('Historical Rates'!E2253/'Historical Rates'!E2252)</f>
        <v>-4.3218034607245296E-3</v>
      </c>
      <c r="F2272" s="89">
        <f>LN('Historical Rates'!F2253/'Historical Rates'!F2252)</f>
        <v>0</v>
      </c>
      <c r="G2272" s="89">
        <f>LN('Historical Rates'!G2253/'Historical Rates'!G2252)</f>
        <v>-6.2951414008275272E-3</v>
      </c>
      <c r="I2272" s="89">
        <f>LN('Historical Rates'!I2253/'Historical Rates'!I2252)</f>
        <v>-5.8823699030665245E-3</v>
      </c>
      <c r="K2272" s="10">
        <f t="shared" si="277"/>
        <v>-3.2977908211672576E-3</v>
      </c>
      <c r="L2272" s="7">
        <f t="shared" si="275"/>
        <v>-675775.24613919645</v>
      </c>
      <c r="N2272" s="7">
        <f t="shared" si="276"/>
        <v>-351350.07948326122</v>
      </c>
      <c r="O2272" s="7">
        <f t="shared" si="276"/>
        <v>0</v>
      </c>
      <c r="P2272" s="7">
        <f t="shared" si="276"/>
        <v>-827865.23872000829</v>
      </c>
      <c r="R2272" s="7">
        <f t="shared" si="278"/>
        <v>0</v>
      </c>
      <c r="S2272" s="163">
        <f t="shared" si="279"/>
        <v>-1854990.564342466</v>
      </c>
    </row>
    <row r="2273" spans="1:19" ht="15.75" thickBot="1" x14ac:dyDescent="0.3">
      <c r="A2273" s="8">
        <v>227</v>
      </c>
      <c r="B2273" s="133">
        <v>43509</v>
      </c>
      <c r="C2273" s="89">
        <f>LN('Historical Rates'!C2254/'Historical Rates'!C2253)</f>
        <v>-3.3405966632993997E-3</v>
      </c>
      <c r="E2273" s="89">
        <f>LN('Historical Rates'!E2254/'Historical Rates'!E2253)</f>
        <v>7.3342405842797859E-4</v>
      </c>
      <c r="F2273" s="89">
        <f>LN('Historical Rates'!F2254/'Historical Rates'!F2253)</f>
        <v>-5.2677909348589156E-3</v>
      </c>
      <c r="G2273" s="89">
        <f>LN('Historical Rates'!G2254/'Historical Rates'!G2253)</f>
        <v>-1.936681886769098E-3</v>
      </c>
      <c r="I2273" s="89">
        <f>LN('Historical Rates'!I2254/'Historical Rates'!I2253)</f>
        <v>-2.9542118974315201E-3</v>
      </c>
      <c r="K2273" s="10">
        <f t="shared" si="277"/>
        <v>-2.4321478031960374E-3</v>
      </c>
      <c r="L2273" s="7">
        <f t="shared" si="275"/>
        <v>-1176310.0186562852</v>
      </c>
      <c r="N2273" s="7">
        <f t="shared" si="276"/>
        <v>59625.247553577101</v>
      </c>
      <c r="O2273" s="7">
        <f t="shared" si="276"/>
        <v>3304.3272197089518</v>
      </c>
      <c r="P2273" s="7">
        <f t="shared" si="276"/>
        <v>-254690.3255110445</v>
      </c>
      <c r="R2273" s="7">
        <f t="shared" si="278"/>
        <v>0</v>
      </c>
      <c r="S2273" s="163">
        <f t="shared" si="279"/>
        <v>-1368070.7693940436</v>
      </c>
    </row>
    <row r="2274" spans="1:19" ht="15.75" thickBot="1" x14ac:dyDescent="0.3">
      <c r="A2274" s="8">
        <v>228</v>
      </c>
      <c r="B2274" s="133">
        <v>43510</v>
      </c>
      <c r="C2274" s="89">
        <f>LN('Historical Rates'!C2255/'Historical Rates'!C2254)</f>
        <v>7.4940678490905367E-3</v>
      </c>
      <c r="E2274" s="89">
        <f>LN('Historical Rates'!E2255/'Historical Rates'!E2254)</f>
        <v>2.8104169174286249E-3</v>
      </c>
      <c r="F2274" s="89">
        <f>LN('Historical Rates'!F2255/'Historical Rates'!F2254)</f>
        <v>-8.8417905814608989E-3</v>
      </c>
      <c r="G2274" s="89">
        <f>LN('Historical Rates'!G2255/'Historical Rates'!G2254)</f>
        <v>4.8078952689702371E-3</v>
      </c>
      <c r="I2274" s="89">
        <f>LN('Historical Rates'!I2255/'Historical Rates'!I2254)</f>
        <v>2.9542118974316043E-3</v>
      </c>
      <c r="K2274" s="10">
        <f t="shared" si="277"/>
        <v>6.2314493694746688E-3</v>
      </c>
      <c r="L2274" s="7">
        <f t="shared" si="275"/>
        <v>2638854.0670661279</v>
      </c>
      <c r="N2274" s="7">
        <f t="shared" si="276"/>
        <v>228478.73955705282</v>
      </c>
      <c r="O2274" s="7">
        <f t="shared" si="276"/>
        <v>5546.1899780329777</v>
      </c>
      <c r="P2274" s="7">
        <f t="shared" si="276"/>
        <v>632279.58057679457</v>
      </c>
      <c r="R2274" s="7">
        <f t="shared" si="278"/>
        <v>0</v>
      </c>
      <c r="S2274" s="163">
        <f t="shared" si="279"/>
        <v>3505158.5771780084</v>
      </c>
    </row>
    <row r="2275" spans="1:19" ht="15.75" thickBot="1" x14ac:dyDescent="0.3">
      <c r="A2275" s="8">
        <v>229</v>
      </c>
      <c r="B2275" s="133">
        <v>43511</v>
      </c>
      <c r="C2275" s="89">
        <f>LN('Historical Rates'!C2256/'Historical Rates'!C2255)</f>
        <v>3.3156968797784054E-3</v>
      </c>
      <c r="E2275" s="89">
        <f>LN('Historical Rates'!E2256/'Historical Rates'!E2255)</f>
        <v>4.7291423942133273E-3</v>
      </c>
      <c r="F2275" s="89">
        <f>LN('Historical Rates'!F2256/'Historical Rates'!F2255)</f>
        <v>7.0796755880617682E-3</v>
      </c>
      <c r="G2275" s="89">
        <f>LN('Historical Rates'!G2256/'Historical Rates'!G2255)</f>
        <v>5.58459146240656E-3</v>
      </c>
      <c r="I2275" s="89">
        <f>LN('Historical Rates'!I2256/'Historical Rates'!I2255)</f>
        <v>8.8106296821549059E-3</v>
      </c>
      <c r="K2275" s="10">
        <f t="shared" si="277"/>
        <v>4.0569054092928821E-3</v>
      </c>
      <c r="L2275" s="7">
        <f t="shared" si="275"/>
        <v>1167542.164356512</v>
      </c>
      <c r="N2275" s="7">
        <f t="shared" si="276"/>
        <v>384465.55267831549</v>
      </c>
      <c r="O2275" s="7">
        <f t="shared" si="276"/>
        <v>-4440.8681061235056</v>
      </c>
      <c r="P2275" s="7">
        <f t="shared" si="276"/>
        <v>734421.81037763075</v>
      </c>
      <c r="R2275" s="7">
        <f t="shared" si="278"/>
        <v>0</v>
      </c>
      <c r="S2275" s="163">
        <f t="shared" si="279"/>
        <v>2281988.6593063348</v>
      </c>
    </row>
    <row r="2276" spans="1:19" ht="15.75" thickBot="1" x14ac:dyDescent="0.3">
      <c r="A2276" s="8">
        <v>230</v>
      </c>
      <c r="B2276" s="133">
        <v>43514</v>
      </c>
      <c r="C2276" s="89">
        <f>LN('Historical Rates'!C2257/'Historical Rates'!C2256)</f>
        <v>-3.6080051874017136E-3</v>
      </c>
      <c r="E2276" s="89">
        <f>LN('Historical Rates'!E2257/'Historical Rates'!E2256)</f>
        <v>-9.3934206000538349E-4</v>
      </c>
      <c r="F2276" s="89">
        <f>LN('Historical Rates'!F2257/'Historical Rates'!F2256)</f>
        <v>1.7621149933992233E-3</v>
      </c>
      <c r="G2276" s="89">
        <f>LN('Historical Rates'!G2257/'Historical Rates'!G2256)</f>
        <v>-6.1304726381922637E-4</v>
      </c>
      <c r="I2276" s="89">
        <f>LN('Historical Rates'!I2257/'Historical Rates'!I2256)</f>
        <v>-5.8651194523981339E-3</v>
      </c>
      <c r="K2276" s="10">
        <f t="shared" si="277"/>
        <v>-2.5396914650165484E-3</v>
      </c>
      <c r="L2276" s="7">
        <f t="shared" si="275"/>
        <v>-1270471.4388095841</v>
      </c>
      <c r="N2276" s="7">
        <f t="shared" si="276"/>
        <v>-76365.783507779546</v>
      </c>
      <c r="O2276" s="7">
        <f t="shared" si="276"/>
        <v>-1105.3218719095307</v>
      </c>
      <c r="P2276" s="7">
        <f t="shared" si="276"/>
        <v>-80620.988011744383</v>
      </c>
      <c r="R2276" s="7">
        <f t="shared" si="278"/>
        <v>0</v>
      </c>
      <c r="S2276" s="163">
        <f t="shared" si="279"/>
        <v>-1428563.5322010175</v>
      </c>
    </row>
    <row r="2277" spans="1:19" ht="15.75" thickBot="1" x14ac:dyDescent="0.3">
      <c r="A2277" s="8">
        <v>231</v>
      </c>
      <c r="B2277" s="133">
        <v>43515</v>
      </c>
      <c r="C2277" s="89">
        <f>LN('Historical Rates'!C2258/'Historical Rates'!C2257)</f>
        <v>1.0630381640716776E-4</v>
      </c>
      <c r="E2277" s="89">
        <f>LN('Historical Rates'!E2258/'Historical Rates'!E2257)</f>
        <v>-9.6374221480617075E-4</v>
      </c>
      <c r="F2277" s="89">
        <f>LN('Historical Rates'!F2258/'Historical Rates'!F2257)</f>
        <v>0</v>
      </c>
      <c r="G2277" s="89">
        <f>LN('Historical Rates'!G2258/'Historical Rates'!G2257)</f>
        <v>-9.8699574534611041E-4</v>
      </c>
      <c r="I2277" s="89">
        <f>LN('Historical Rates'!I2258/'Historical Rates'!I2257)</f>
        <v>0</v>
      </c>
      <c r="K2277" s="10">
        <f t="shared" si="277"/>
        <v>-3.0349708483038221E-4</v>
      </c>
      <c r="L2277" s="7">
        <f t="shared" si="275"/>
        <v>37432.308316337025</v>
      </c>
      <c r="N2277" s="7">
        <f t="shared" si="276"/>
        <v>-78349.445283834313</v>
      </c>
      <c r="O2277" s="7">
        <f t="shared" si="276"/>
        <v>0</v>
      </c>
      <c r="P2277" s="7">
        <f t="shared" si="276"/>
        <v>-129798.42966341924</v>
      </c>
      <c r="R2277" s="7">
        <f t="shared" si="278"/>
        <v>0</v>
      </c>
      <c r="S2277" s="163">
        <f t="shared" si="279"/>
        <v>-170715.56663091652</v>
      </c>
    </row>
    <row r="2278" spans="1:19" ht="15.75" thickBot="1" x14ac:dyDescent="0.3">
      <c r="A2278" s="8">
        <v>232</v>
      </c>
      <c r="B2278" s="133">
        <v>43516</v>
      </c>
      <c r="C2278" s="89">
        <f>LN('Historical Rates'!C2259/'Historical Rates'!C2258)</f>
        <v>-5.5822114981123961E-4</v>
      </c>
      <c r="E2278" s="89">
        <f>LN('Historical Rates'!E2259/'Historical Rates'!E2258)</f>
        <v>3.4979435382119679E-3</v>
      </c>
      <c r="F2278" s="89">
        <f>LN('Historical Rates'!F2259/'Historical Rates'!F2258)</f>
        <v>7.0175726586465398E-3</v>
      </c>
      <c r="G2278" s="89">
        <f>LN('Historical Rates'!G2259/'Historical Rates'!G2258)</f>
        <v>3.1177162020248426E-3</v>
      </c>
      <c r="I2278" s="89">
        <f>LN('Historical Rates'!I2259/'Historical Rates'!I2258)</f>
        <v>0</v>
      </c>
      <c r="K2278" s="10">
        <f t="shared" si="277"/>
        <v>8.7718698081743222E-4</v>
      </c>
      <c r="L2278" s="7">
        <f t="shared" si="275"/>
        <v>-196564.0265293952</v>
      </c>
      <c r="N2278" s="7">
        <f t="shared" si="276"/>
        <v>284372.65862448508</v>
      </c>
      <c r="O2278" s="7">
        <f t="shared" si="276"/>
        <v>-4401.9128015892147</v>
      </c>
      <c r="P2278" s="7">
        <f t="shared" si="276"/>
        <v>410006.4960433204</v>
      </c>
      <c r="R2278" s="7">
        <f t="shared" si="278"/>
        <v>0</v>
      </c>
      <c r="S2278" s="163">
        <f t="shared" si="279"/>
        <v>493413.21533682104</v>
      </c>
    </row>
    <row r="2279" spans="1:19" ht="15.75" thickBot="1" x14ac:dyDescent="0.3">
      <c r="A2279" s="8">
        <v>233</v>
      </c>
      <c r="B2279" s="133">
        <v>43517</v>
      </c>
      <c r="C2279" s="89">
        <f>LN('Historical Rates'!C2260/'Historical Rates'!C2259)</f>
        <v>-3.7232062554448458E-4</v>
      </c>
      <c r="E2279" s="89">
        <f>LN('Historical Rates'!E2260/'Historical Rates'!E2259)</f>
        <v>-2.1348731290524734E-3</v>
      </c>
      <c r="F2279" s="89">
        <f>LN('Historical Rates'!F2260/'Historical Rates'!F2259)</f>
        <v>3.4904049397685676E-3</v>
      </c>
      <c r="G2279" s="89">
        <f>LN('Historical Rates'!G2260/'Historical Rates'!G2259)</f>
        <v>-1.5709667336952094E-3</v>
      </c>
      <c r="I2279" s="89">
        <f>LN('Historical Rates'!I2260/'Historical Rates'!I2259)</f>
        <v>0</v>
      </c>
      <c r="K2279" s="10">
        <f t="shared" si="277"/>
        <v>-9.1280420624833473E-4</v>
      </c>
      <c r="L2279" s="7">
        <f t="shared" si="275"/>
        <v>-131103.66982998452</v>
      </c>
      <c r="N2279" s="7">
        <f t="shared" si="276"/>
        <v>-173558.98999014558</v>
      </c>
      <c r="O2279" s="7">
        <f t="shared" si="276"/>
        <v>-2189.4263065686296</v>
      </c>
      <c r="P2279" s="7">
        <f t="shared" si="276"/>
        <v>-206595.63736579655</v>
      </c>
      <c r="R2279" s="7">
        <f t="shared" si="278"/>
        <v>0</v>
      </c>
      <c r="S2279" s="163">
        <f t="shared" si="279"/>
        <v>-513447.72349249525</v>
      </c>
    </row>
    <row r="2280" spans="1:19" ht="15.75" thickBot="1" x14ac:dyDescent="0.3">
      <c r="A2280" s="8">
        <v>234</v>
      </c>
      <c r="B2280" s="133">
        <v>43518</v>
      </c>
      <c r="C2280" s="89">
        <f>LN('Historical Rates'!C2261/'Historical Rates'!C2260)</f>
        <v>2.0725946729478815E-3</v>
      </c>
      <c r="E2280" s="89">
        <f>LN('Historical Rates'!E2261/'Historical Rates'!E2260)</f>
        <v>3.6569969022716389E-3</v>
      </c>
      <c r="F2280" s="89">
        <f>LN('Historical Rates'!F2261/'Historical Rates'!F2260)</f>
        <v>1.7406444777838966E-3</v>
      </c>
      <c r="G2280" s="89">
        <f>LN('Historical Rates'!G2261/'Historical Rates'!G2260)</f>
        <v>3.0863400846021572E-3</v>
      </c>
      <c r="I2280" s="89">
        <f>LN('Historical Rates'!I2261/'Historical Rates'!I2260)</f>
        <v>0</v>
      </c>
      <c r="K2280" s="10">
        <f t="shared" si="277"/>
        <v>2.5456328801484272E-3</v>
      </c>
      <c r="L2280" s="7">
        <f t="shared" si="275"/>
        <v>729813.89977031597</v>
      </c>
      <c r="N2280" s="7">
        <f t="shared" si="276"/>
        <v>297303.23554967385</v>
      </c>
      <c r="O2280" s="7">
        <f t="shared" si="276"/>
        <v>-1091.8540615795048</v>
      </c>
      <c r="P2280" s="7">
        <f t="shared" si="276"/>
        <v>405880.26673625136</v>
      </c>
      <c r="R2280" s="7">
        <f t="shared" si="278"/>
        <v>0</v>
      </c>
      <c r="S2280" s="163">
        <f t="shared" si="279"/>
        <v>1431905.5479946618</v>
      </c>
    </row>
    <row r="2281" spans="1:19" ht="15.75" thickBot="1" x14ac:dyDescent="0.3">
      <c r="A2281" s="8">
        <v>235</v>
      </c>
      <c r="B2281" s="133">
        <v>43521</v>
      </c>
      <c r="C2281" s="89">
        <f>LN('Historical Rates'!C2262/'Historical Rates'!C2261)</f>
        <v>-1.487581626427516E-3</v>
      </c>
      <c r="E2281" s="89">
        <f>LN('Historical Rates'!E2262/'Historical Rates'!E2261)</f>
        <v>-1.2175136132867312E-3</v>
      </c>
      <c r="F2281" s="89">
        <f>LN('Historical Rates'!F2262/'Historical Rates'!F2261)</f>
        <v>3.4722257107490571E-3</v>
      </c>
      <c r="G2281" s="89">
        <f>LN('Historical Rates'!G2262/'Historical Rates'!G2261)</f>
        <v>0</v>
      </c>
      <c r="I2281" s="89">
        <f>LN('Historical Rates'!I2262/'Historical Rates'!I2261)</f>
        <v>0</v>
      </c>
      <c r="K2281" s="10">
        <f t="shared" si="277"/>
        <v>-1.1110751194670777E-3</v>
      </c>
      <c r="L2281" s="7">
        <f t="shared" si="275"/>
        <v>-523815.7572148866</v>
      </c>
      <c r="N2281" s="7">
        <f t="shared" si="276"/>
        <v>-98980.323535705495</v>
      </c>
      <c r="O2281" s="7">
        <f t="shared" si="276"/>
        <v>-2178.0230215815609</v>
      </c>
      <c r="P2281" s="7">
        <f t="shared" si="276"/>
        <v>0</v>
      </c>
      <c r="R2281" s="7">
        <f t="shared" si="278"/>
        <v>0</v>
      </c>
      <c r="S2281" s="163">
        <f t="shared" si="279"/>
        <v>-624974.10377217364</v>
      </c>
    </row>
    <row r="2282" spans="1:19" ht="15.75" thickBot="1" x14ac:dyDescent="0.3">
      <c r="A2282" s="8">
        <v>236</v>
      </c>
      <c r="B2282" s="133">
        <v>43522</v>
      </c>
      <c r="C2282" s="89">
        <f>LN('Historical Rates'!C2263/'Historical Rates'!C2262)</f>
        <v>4.9588412562992096E-3</v>
      </c>
      <c r="E2282" s="89">
        <f>LN('Historical Rates'!E2263/'Historical Rates'!E2262)</f>
        <v>6.6315098488398637E-3</v>
      </c>
      <c r="F2282" s="89">
        <f>LN('Historical Rates'!F2263/'Historical Rates'!F2262)</f>
        <v>0</v>
      </c>
      <c r="G2282" s="89">
        <f>LN('Historical Rates'!G2263/'Historical Rates'!G2262)</f>
        <v>4.9554246596217218E-3</v>
      </c>
      <c r="I2282" s="89">
        <f>LN('Historical Rates'!I2263/'Historical Rates'!I2262)</f>
        <v>2.9368596733097057E-3</v>
      </c>
      <c r="K2282" s="10">
        <f t="shared" si="277"/>
        <v>5.2212721660133661E-3</v>
      </c>
      <c r="L2282" s="7">
        <f t="shared" si="275"/>
        <v>1746135.5675754286</v>
      </c>
      <c r="N2282" s="7">
        <f t="shared" si="276"/>
        <v>539122.50606909953</v>
      </c>
      <c r="O2282" s="7">
        <f t="shared" si="276"/>
        <v>0</v>
      </c>
      <c r="P2282" s="7">
        <f t="shared" si="276"/>
        <v>651680.96434775379</v>
      </c>
      <c r="R2282" s="7">
        <f t="shared" si="278"/>
        <v>0</v>
      </c>
      <c r="S2282" s="163">
        <f t="shared" si="279"/>
        <v>2936939.0379922818</v>
      </c>
    </row>
    <row r="2283" spans="1:19" ht="15.75" thickBot="1" x14ac:dyDescent="0.3">
      <c r="A2283" s="8">
        <v>237</v>
      </c>
      <c r="B2283" s="133">
        <v>43523</v>
      </c>
      <c r="C2283" s="89">
        <f>LN('Historical Rates'!C2264/'Historical Rates'!C2263)</f>
        <v>-2.0654052092768794E-3</v>
      </c>
      <c r="E2283" s="89">
        <f>LN('Historical Rates'!E2264/'Historical Rates'!E2263)</f>
        <v>5.8165914088591599E-4</v>
      </c>
      <c r="F2283" s="89">
        <f>LN('Historical Rates'!F2264/'Historical Rates'!F2263)</f>
        <v>-5.2128701885329875E-3</v>
      </c>
      <c r="G2283" s="89">
        <f>LN('Historical Rates'!G2264/'Historical Rates'!G2263)</f>
        <v>4.4927785948055415E-4</v>
      </c>
      <c r="I2283" s="89">
        <f>LN('Historical Rates'!I2264/'Historical Rates'!I2263)</f>
        <v>2.9282597790883597E-3</v>
      </c>
      <c r="K2283" s="10">
        <f t="shared" si="277"/>
        <v>-1.0980389498189691E-3</v>
      </c>
      <c r="L2283" s="7">
        <f t="shared" si="275"/>
        <v>-727282.30466999265</v>
      </c>
      <c r="N2283" s="7">
        <f t="shared" si="276"/>
        <v>47287.200179198117</v>
      </c>
      <c r="O2283" s="7">
        <f t="shared" si="276"/>
        <v>3269.8770831610873</v>
      </c>
      <c r="P2283" s="7">
        <f t="shared" si="276"/>
        <v>59083.902760562261</v>
      </c>
      <c r="R2283" s="7">
        <f t="shared" si="278"/>
        <v>0</v>
      </c>
      <c r="S2283" s="163">
        <f t="shared" si="279"/>
        <v>-617641.32464707119</v>
      </c>
    </row>
    <row r="2284" spans="1:19" ht="15.75" thickBot="1" x14ac:dyDescent="0.3">
      <c r="A2284" s="8">
        <v>238</v>
      </c>
      <c r="B2284" s="133">
        <v>43524</v>
      </c>
      <c r="C2284" s="89">
        <f>LN('Historical Rates'!C2265/'Historical Rates'!C2264)</f>
        <v>-6.1152513031278739E-3</v>
      </c>
      <c r="E2284" s="89">
        <f>LN('Historical Rates'!E2265/'Historical Rates'!E2264)</f>
        <v>-6.6510554279883127E-3</v>
      </c>
      <c r="F2284" s="89">
        <f>LN('Historical Rates'!F2265/'Historical Rates'!F2264)</f>
        <v>-6.9930354909706373E-3</v>
      </c>
      <c r="G2284" s="89">
        <f>LN('Historical Rates'!G2265/'Historical Rates'!G2264)</f>
        <v>-4.9000879409688601E-3</v>
      </c>
      <c r="I2284" s="89">
        <f>LN('Historical Rates'!I2265/'Historical Rates'!I2264)</f>
        <v>-1.176484157958637E-2</v>
      </c>
      <c r="K2284" s="10">
        <f t="shared" si="277"/>
        <v>-5.927282012739777E-3</v>
      </c>
      <c r="L2284" s="7">
        <f t="shared" si="275"/>
        <v>-2153337.2925558463</v>
      </c>
      <c r="N2284" s="7">
        <f t="shared" si="276"/>
        <v>-540711.50493259775</v>
      </c>
      <c r="O2284" s="7">
        <f t="shared" si="276"/>
        <v>4386.5213724211517</v>
      </c>
      <c r="P2284" s="7">
        <f t="shared" si="276"/>
        <v>-644403.70989378542</v>
      </c>
      <c r="R2284" s="7">
        <f t="shared" si="278"/>
        <v>0</v>
      </c>
      <c r="S2284" s="163">
        <f t="shared" si="279"/>
        <v>-3334065.9860098083</v>
      </c>
    </row>
    <row r="2285" spans="1:19" ht="15.75" thickBot="1" x14ac:dyDescent="0.3">
      <c r="A2285" s="8">
        <v>239</v>
      </c>
      <c r="B2285" s="133">
        <v>43525</v>
      </c>
      <c r="C2285" s="89">
        <f>LN('Historical Rates'!C2266/'Historical Rates'!C2265)</f>
        <v>2.5037969556816007E-3</v>
      </c>
      <c r="E2285" s="89">
        <f>LN('Historical Rates'!E2266/'Historical Rates'!E2265)</f>
        <v>-2.3417558592363083E-4</v>
      </c>
      <c r="F2285" s="89">
        <f>LN('Historical Rates'!F2266/'Historical Rates'!F2265)</f>
        <v>1.7528488274143868E-3</v>
      </c>
      <c r="G2285" s="89">
        <f>LN('Historical Rates'!G2266/'Historical Rates'!G2265)</f>
        <v>-1.8071653690460432E-3</v>
      </c>
      <c r="I2285" s="89">
        <f>LN('Historical Rates'!I2266/'Historical Rates'!I2265)</f>
        <v>-5.9347355198145777E-3</v>
      </c>
      <c r="K2285" s="10">
        <f t="shared" si="277"/>
        <v>1.1090877548227442E-3</v>
      </c>
      <c r="L2285" s="7">
        <f t="shared" si="275"/>
        <v>881651.3157683796</v>
      </c>
      <c r="N2285" s="7">
        <f t="shared" si="276"/>
        <v>-19037.795558040838</v>
      </c>
      <c r="O2285" s="7">
        <f t="shared" si="276"/>
        <v>-1099.5094839722224</v>
      </c>
      <c r="P2285" s="7">
        <f t="shared" si="276"/>
        <v>-237657.78945889385</v>
      </c>
      <c r="R2285" s="7">
        <f t="shared" si="278"/>
        <v>0</v>
      </c>
      <c r="S2285" s="163">
        <f t="shared" si="279"/>
        <v>623856.22126747272</v>
      </c>
    </row>
    <row r="2286" spans="1:19" ht="15.75" thickBot="1" x14ac:dyDescent="0.3">
      <c r="A2286" s="8">
        <v>240</v>
      </c>
      <c r="B2286" s="133">
        <v>43528</v>
      </c>
      <c r="C2286" s="89">
        <f>LN('Historical Rates'!C2267/'Historical Rates'!C2266)</f>
        <v>1.9932237015714187E-3</v>
      </c>
      <c r="E2286" s="89">
        <f>LN('Historical Rates'!E2267/'Historical Rates'!E2266)</f>
        <v>4.2147657916643747E-4</v>
      </c>
      <c r="F2286" s="89">
        <f>LN('Historical Rates'!F2267/'Historical Rates'!F2266)</f>
        <v>3.4965070587295271E-3</v>
      </c>
      <c r="G2286" s="89">
        <f>LN('Historical Rates'!G2267/'Historical Rates'!G2266)</f>
        <v>1.3822437075825115E-3</v>
      </c>
      <c r="I2286" s="89">
        <f>LN('Historical Rates'!I2267/'Historical Rates'!I2266)</f>
        <v>2.97177038915748E-3</v>
      </c>
      <c r="K2286" s="10">
        <f t="shared" si="277"/>
        <v>1.6279504422567885E-3</v>
      </c>
      <c r="L2286" s="7">
        <f t="shared" si="275"/>
        <v>701865.3390097958</v>
      </c>
      <c r="N2286" s="7">
        <f t="shared" si="276"/>
        <v>34264.822761198622</v>
      </c>
      <c r="O2286" s="7">
        <f t="shared" si="276"/>
        <v>-2193.2539827292703</v>
      </c>
      <c r="P2286" s="7">
        <f t="shared" si="276"/>
        <v>181776.93622522918</v>
      </c>
      <c r="R2286" s="7">
        <f t="shared" si="278"/>
        <v>0</v>
      </c>
      <c r="S2286" s="163">
        <f t="shared" si="279"/>
        <v>915713.84401349432</v>
      </c>
    </row>
    <row r="2287" spans="1:19" ht="15.75" thickBot="1" x14ac:dyDescent="0.3">
      <c r="A2287" s="8">
        <v>241</v>
      </c>
      <c r="B2287" s="133">
        <v>43529</v>
      </c>
      <c r="C2287" s="89">
        <f>LN('Historical Rates'!C2268/'Historical Rates'!C2267)</f>
        <v>1.9097642471869476E-3</v>
      </c>
      <c r="E2287" s="89">
        <f>LN('Historical Rates'!E2268/'Historical Rates'!E2267)</f>
        <v>6.7867216889821275E-4</v>
      </c>
      <c r="F2287" s="89">
        <f>LN('Historical Rates'!F2268/'Historical Rates'!F2267)</f>
        <v>1.7436796048268374E-3</v>
      </c>
      <c r="G2287" s="89">
        <f>LN('Historical Rates'!G2268/'Historical Rates'!G2267)</f>
        <v>1.619046708823982E-3</v>
      </c>
      <c r="I2287" s="89">
        <f>LN('Historical Rates'!I2268/'Historical Rates'!I2267)</f>
        <v>0</v>
      </c>
      <c r="K2287" s="10">
        <f t="shared" si="277"/>
        <v>1.6701946673249135E-3</v>
      </c>
      <c r="L2287" s="7">
        <f t="shared" si="275"/>
        <v>672477.11821001885</v>
      </c>
      <c r="N2287" s="7">
        <f t="shared" si="276"/>
        <v>55174.077824790555</v>
      </c>
      <c r="O2287" s="7">
        <f t="shared" si="276"/>
        <v>-1093.7579057197304</v>
      </c>
      <c r="P2287" s="7">
        <f t="shared" si="276"/>
        <v>212918.56763109623</v>
      </c>
      <c r="R2287" s="7">
        <f t="shared" si="278"/>
        <v>0</v>
      </c>
      <c r="S2287" s="163">
        <f t="shared" si="279"/>
        <v>939476.00576018589</v>
      </c>
    </row>
    <row r="2288" spans="1:19" ht="15.75" thickBot="1" x14ac:dyDescent="0.3">
      <c r="A2288" s="8">
        <v>242</v>
      </c>
      <c r="B2288" s="133">
        <v>43530</v>
      </c>
      <c r="C2288" s="89">
        <f>LN('Historical Rates'!C2269/'Historical Rates'!C2268)</f>
        <v>1.5357732192949657E-3</v>
      </c>
      <c r="E2288" s="89">
        <f>LN('Historical Rates'!E2269/'Historical Rates'!E2268)</f>
        <v>-7.7231828031192637E-4</v>
      </c>
      <c r="F2288" s="89">
        <f>LN('Historical Rates'!F2269/'Historical Rates'!F2268)</f>
        <v>0</v>
      </c>
      <c r="G2288" s="89">
        <f>LN('Historical Rates'!G2269/'Historical Rates'!G2268)</f>
        <v>-2.6555503297188005E-3</v>
      </c>
      <c r="I2288" s="89">
        <f>LN('Historical Rates'!I2269/'Historical Rates'!I2268)</f>
        <v>2.9629651306570487E-3</v>
      </c>
      <c r="K2288" s="10">
        <f t="shared" si="277"/>
        <v>2.2892707093158219E-4</v>
      </c>
      <c r="L2288" s="7">
        <f t="shared" si="275"/>
        <v>540785.25674405054</v>
      </c>
      <c r="N2288" s="7">
        <f t="shared" si="276"/>
        <v>-62787.234921710151</v>
      </c>
      <c r="O2288" s="7">
        <f t="shared" si="276"/>
        <v>0</v>
      </c>
      <c r="P2288" s="7">
        <f t="shared" si="276"/>
        <v>-349227.70874640817</v>
      </c>
      <c r="R2288" s="7">
        <f t="shared" si="278"/>
        <v>0</v>
      </c>
      <c r="S2288" s="163">
        <f t="shared" si="279"/>
        <v>128770.31307593221</v>
      </c>
    </row>
    <row r="2289" spans="1:21" ht="15.75" thickBot="1" x14ac:dyDescent="0.3">
      <c r="A2289" s="8">
        <v>243</v>
      </c>
      <c r="B2289" s="133">
        <v>43531</v>
      </c>
      <c r="C2289" s="89">
        <f>LN('Historical Rates'!C2270/'Historical Rates'!C2269)</f>
        <v>3.8818591862135802E-3</v>
      </c>
      <c r="E2289" s="89">
        <f>LN('Historical Rates'!E2270/'Historical Rates'!E2269)</f>
        <v>4.6016829429876343E-3</v>
      </c>
      <c r="F2289" s="89">
        <f>LN('Historical Rates'!F2270/'Historical Rates'!F2269)</f>
        <v>1.7406444777838966E-3</v>
      </c>
      <c r="G2289" s="89">
        <f>LN('Historical Rates'!G2270/'Historical Rates'!G2269)</f>
        <v>4.4837770620657341E-3</v>
      </c>
      <c r="I2289" s="89">
        <f>LN('Historical Rates'!I2270/'Historical Rates'!I2269)</f>
        <v>5.899722127188322E-3</v>
      </c>
      <c r="K2289" s="10">
        <f t="shared" si="277"/>
        <v>4.1414940511961271E-3</v>
      </c>
      <c r="L2289" s="7">
        <f t="shared" si="275"/>
        <v>1366902.4764115077</v>
      </c>
      <c r="N2289" s="7">
        <f t="shared" si="276"/>
        <v>374103.46918099414</v>
      </c>
      <c r="O2289" s="7">
        <f t="shared" si="276"/>
        <v>-1091.8540615795048</v>
      </c>
      <c r="P2289" s="7">
        <f t="shared" si="276"/>
        <v>589655.24862815486</v>
      </c>
      <c r="R2289" s="7">
        <f t="shared" si="278"/>
        <v>0</v>
      </c>
      <c r="S2289" s="163">
        <f t="shared" si="279"/>
        <v>2329569.3401590772</v>
      </c>
    </row>
    <row r="2290" spans="1:21" ht="15.75" thickBot="1" x14ac:dyDescent="0.3">
      <c r="A2290" s="8">
        <v>244</v>
      </c>
      <c r="B2290" s="133">
        <v>43535</v>
      </c>
      <c r="C2290" s="89">
        <f>LN('Historical Rates'!C2271/'Historical Rates'!C2270)</f>
        <v>1.5812360027684619E-4</v>
      </c>
      <c r="E2290" s="89">
        <f>LN('Historical Rates'!E2271/'Historical Rates'!E2270)</f>
        <v>-6.3357196985223494E-3</v>
      </c>
      <c r="F2290" s="89">
        <f>LN('Historical Rates'!F2271/'Historical Rates'!F2270)</f>
        <v>0</v>
      </c>
      <c r="G2290" s="89">
        <f>LN('Historical Rates'!G2271/'Historical Rates'!G2270)</f>
        <v>-4.4040078609120202E-3</v>
      </c>
      <c r="I2290" s="89">
        <f>LN('Historical Rates'!I2271/'Historical Rates'!I2270)</f>
        <v>2.9368596733097057E-3</v>
      </c>
      <c r="K2290" s="10">
        <f t="shared" si="277"/>
        <v>-1.846347628636289E-3</v>
      </c>
      <c r="L2290" s="7">
        <f t="shared" si="275"/>
        <v>55679.387228971063</v>
      </c>
      <c r="N2290" s="7">
        <f t="shared" si="276"/>
        <v>-515075.62523130188</v>
      </c>
      <c r="O2290" s="7">
        <f t="shared" si="276"/>
        <v>0</v>
      </c>
      <c r="P2290" s="7">
        <f t="shared" si="276"/>
        <v>-579164.91258154239</v>
      </c>
      <c r="R2290" s="7">
        <f t="shared" si="278"/>
        <v>0</v>
      </c>
      <c r="S2290" s="163">
        <f t="shared" si="279"/>
        <v>-1038561.1505838733</v>
      </c>
      <c r="U2290" s="95"/>
    </row>
    <row r="2291" spans="1:21" ht="15.75" thickBot="1" x14ac:dyDescent="0.3">
      <c r="A2291" s="8">
        <v>245</v>
      </c>
      <c r="B2291" s="133">
        <v>43536</v>
      </c>
      <c r="C2291" s="89">
        <f>LN('Historical Rates'!C2272/'Historical Rates'!C2271)</f>
        <v>-3.9341542814838315E-3</v>
      </c>
      <c r="E2291" s="89">
        <f>LN('Historical Rates'!E2272/'Historical Rates'!E2271)</f>
        <v>-6.3343853658810224E-4</v>
      </c>
      <c r="F2291" s="89">
        <f>LN('Historical Rates'!F2272/'Historical Rates'!F2271)</f>
        <v>0</v>
      </c>
      <c r="G2291" s="89">
        <f>LN('Historical Rates'!G2272/'Historical Rates'!G2271)</f>
        <v>-3.0623817288924059E-3</v>
      </c>
      <c r="I2291" s="89">
        <f>LN('Historical Rates'!I2272/'Historical Rates'!I2271)</f>
        <v>-5.8823699030665245E-3</v>
      </c>
      <c r="K2291" s="10">
        <f t="shared" si="277"/>
        <v>-3.2703285498076077E-3</v>
      </c>
      <c r="L2291" s="7">
        <f t="shared" si="275"/>
        <v>-1385316.924695194</v>
      </c>
      <c r="N2291" s="7">
        <f t="shared" si="276"/>
        <v>-51496.714785979537</v>
      </c>
      <c r="O2291" s="7">
        <f t="shared" si="276"/>
        <v>0</v>
      </c>
      <c r="P2291" s="7">
        <f t="shared" si="276"/>
        <v>-402729.5368946016</v>
      </c>
      <c r="R2291" s="7">
        <f t="shared" si="278"/>
        <v>0</v>
      </c>
      <c r="S2291" s="163">
        <f t="shared" si="279"/>
        <v>-1839543.1763757751</v>
      </c>
    </row>
    <row r="2292" spans="1:21" ht="15.75" thickBot="1" x14ac:dyDescent="0.3">
      <c r="A2292" s="8">
        <v>246</v>
      </c>
      <c r="B2292" s="133">
        <v>43537</v>
      </c>
      <c r="C2292" s="89">
        <f>LN('Historical Rates'!C2273/'Historical Rates'!C2272)</f>
        <v>-6.6161197549227744E-4</v>
      </c>
      <c r="E2292" s="89">
        <f>LN('Historical Rates'!E2273/'Historical Rates'!E2272)</f>
        <v>1.3836612941462427E-3</v>
      </c>
      <c r="F2292" s="89">
        <f>LN('Historical Rates'!F2273/'Historical Rates'!F2272)</f>
        <v>1.7376198985406563E-3</v>
      </c>
      <c r="G2292" s="89">
        <f>LN('Historical Rates'!G2273/'Historical Rates'!G2272)</f>
        <v>1.6255616429483161E-3</v>
      </c>
      <c r="I2292" s="89">
        <f>LN('Historical Rates'!I2273/'Historical Rates'!I2272)</f>
        <v>0</v>
      </c>
      <c r="K2292" s="10">
        <f t="shared" si="277"/>
        <v>1.6391691787165646E-4</v>
      </c>
      <c r="L2292" s="7">
        <f t="shared" si="275"/>
        <v>-232970.59587728846</v>
      </c>
      <c r="N2292" s="7">
        <f t="shared" si="276"/>
        <v>112487.64782901392</v>
      </c>
      <c r="O2292" s="7">
        <f t="shared" si="276"/>
        <v>-1089.9568337575975</v>
      </c>
      <c r="P2292" s="7">
        <f t="shared" si="276"/>
        <v>213775.33750339458</v>
      </c>
      <c r="R2292" s="7">
        <f t="shared" si="278"/>
        <v>0</v>
      </c>
      <c r="S2292" s="163">
        <f t="shared" si="279"/>
        <v>92202.432621362444</v>
      </c>
    </row>
    <row r="2293" spans="1:21" ht="15.75" thickBot="1" x14ac:dyDescent="0.3">
      <c r="A2293" s="8">
        <v>247</v>
      </c>
      <c r="B2293" s="133">
        <v>43538</v>
      </c>
      <c r="C2293" s="89">
        <f>LN('Historical Rates'!C2274/'Historical Rates'!C2273)</f>
        <v>-1.0064892916938121E-3</v>
      </c>
      <c r="E2293" s="89">
        <f>LN('Historical Rates'!E2274/'Historical Rates'!E2273)</f>
        <v>3.9832703175539651E-4</v>
      </c>
      <c r="F2293" s="89">
        <f>LN('Historical Rates'!F2274/'Historical Rates'!F2273)</f>
        <v>1.7346058122083715E-3</v>
      </c>
      <c r="G2293" s="89">
        <f>LN('Historical Rates'!G2274/'Historical Rates'!G2273)</f>
        <v>5.856203750297383E-4</v>
      </c>
      <c r="I2293" s="89">
        <f>LN('Historical Rates'!I2274/'Historical Rates'!I2273)</f>
        <v>-2.9542118974315201E-3</v>
      </c>
      <c r="K2293" s="10">
        <f t="shared" si="277"/>
        <v>-4.3751842483295931E-4</v>
      </c>
      <c r="L2293" s="7">
        <f t="shared" si="275"/>
        <v>-354410.77053593076</v>
      </c>
      <c r="N2293" s="7">
        <f t="shared" si="276"/>
        <v>32382.831736667584</v>
      </c>
      <c r="O2293" s="7">
        <f t="shared" si="276"/>
        <v>-1088.0661878239453</v>
      </c>
      <c r="P2293" s="7">
        <f t="shared" si="276"/>
        <v>77014.11623725621</v>
      </c>
      <c r="R2293" s="7">
        <f t="shared" si="278"/>
        <v>0</v>
      </c>
      <c r="S2293" s="163">
        <f t="shared" si="279"/>
        <v>-246101.88874983089</v>
      </c>
    </row>
    <row r="2294" spans="1:21" ht="15.75" thickBot="1" x14ac:dyDescent="0.3">
      <c r="A2294" s="8">
        <v>248</v>
      </c>
      <c r="B2294" s="133">
        <v>43539</v>
      </c>
      <c r="C2294" s="89">
        <f>LN('Historical Rates'!C2275/'Historical Rates'!C2274)</f>
        <v>3.0428536317531648E-3</v>
      </c>
      <c r="E2294" s="89">
        <f>LN('Historical Rates'!E2275/'Historical Rates'!E2274)</f>
        <v>3.7412066925821396E-3</v>
      </c>
      <c r="F2294" s="89">
        <f>LN('Historical Rates'!F2275/'Historical Rates'!F2274)</f>
        <v>5.1858370323654155E-3</v>
      </c>
      <c r="G2294" s="89">
        <f>LN('Historical Rates'!G2275/'Historical Rates'!G2274)</f>
        <v>3.5330563122776388E-3</v>
      </c>
      <c r="I2294" s="89">
        <f>LN('Historical Rates'!I2275/'Historical Rates'!I2274)</f>
        <v>2.9542118974316043E-3</v>
      </c>
      <c r="K2294" s="10">
        <f t="shared" si="277"/>
        <v>3.2657906985427043E-3</v>
      </c>
      <c r="L2294" s="7">
        <f t="shared" si="275"/>
        <v>1071467.0381071125</v>
      </c>
      <c r="N2294" s="7">
        <f t="shared" si="276"/>
        <v>304149.24712510605</v>
      </c>
      <c r="O2294" s="7">
        <f t="shared" si="276"/>
        <v>-3252.9199952918543</v>
      </c>
      <c r="P2294" s="7">
        <f t="shared" si="276"/>
        <v>464627.29288185138</v>
      </c>
      <c r="R2294" s="7">
        <f t="shared" si="278"/>
        <v>0</v>
      </c>
      <c r="S2294" s="163">
        <f t="shared" si="279"/>
        <v>1836990.6581187779</v>
      </c>
    </row>
    <row r="2295" spans="1:21" ht="15.75" thickBot="1" x14ac:dyDescent="0.3">
      <c r="A2295" s="8">
        <v>249</v>
      </c>
      <c r="B2295" s="133">
        <v>43542</v>
      </c>
      <c r="C2295" s="89">
        <f>LN('Historical Rates'!C2276/'Historical Rates'!C2275)</f>
        <v>-6.9193420376273337E-3</v>
      </c>
      <c r="E2295" s="89">
        <f>LN('Historical Rates'!E2276/'Historical Rates'!E2275)</f>
        <v>-4.2567189356980915E-3</v>
      </c>
      <c r="F2295" s="89">
        <f>LN('Historical Rates'!F2276/'Historical Rates'!F2275)</f>
        <v>3.4423441909729197E-3</v>
      </c>
      <c r="G2295" s="89">
        <f>LN('Historical Rates'!G2276/'Historical Rates'!G2275)</f>
        <v>-4.0121747435462466E-3</v>
      </c>
      <c r="I2295" s="89">
        <f>LN('Historical Rates'!I2276/'Historical Rates'!I2275)</f>
        <v>-5.9171770280885072E-3</v>
      </c>
      <c r="K2295" s="10">
        <f t="shared" si="277"/>
        <v>-5.8886434443548331E-3</v>
      </c>
      <c r="L2295" s="7">
        <f t="shared" si="275"/>
        <v>-2436478.3246031599</v>
      </c>
      <c r="N2295" s="7">
        <f t="shared" si="276"/>
        <v>-346058.89647390344</v>
      </c>
      <c r="O2295" s="7">
        <f t="shared" si="276"/>
        <v>-2159.2792406715835</v>
      </c>
      <c r="P2295" s="7">
        <f t="shared" si="276"/>
        <v>-527635.48749130068</v>
      </c>
      <c r="R2295" s="7">
        <f t="shared" si="278"/>
        <v>0</v>
      </c>
      <c r="S2295" s="163">
        <f t="shared" si="279"/>
        <v>-3312331.9878090355</v>
      </c>
    </row>
    <row r="2296" spans="1:21" ht="15.75" thickBot="1" x14ac:dyDescent="0.3">
      <c r="A2296" s="8">
        <v>250</v>
      </c>
      <c r="B2296" s="133">
        <v>43543</v>
      </c>
      <c r="C2296" s="89">
        <f>LN('Historical Rates'!C2277/'Historical Rates'!C2276)</f>
        <v>1.3292571410923467E-3</v>
      </c>
      <c r="E2296" s="89">
        <f>LN('Historical Rates'!E2277/'Historical Rates'!E2276)</f>
        <v>1.662744379056922E-3</v>
      </c>
      <c r="F2296" s="89">
        <f>LN('Historical Rates'!F2277/'Historical Rates'!F2276)</f>
        <v>6.8493418455747683E-3</v>
      </c>
      <c r="G2296" s="89">
        <f>LN('Historical Rates'!G2277/'Historical Rates'!G2276)</f>
        <v>2.5260932132528087E-3</v>
      </c>
      <c r="I2296" s="89">
        <f>LN('Historical Rates'!I2277/'Historical Rates'!I2276)</f>
        <v>2.9629651306570487E-3</v>
      </c>
      <c r="K2296" s="10">
        <f t="shared" si="277"/>
        <v>1.655390120973521E-3</v>
      </c>
      <c r="L2296" s="7">
        <f t="shared" si="275"/>
        <v>468065.63318931276</v>
      </c>
      <c r="N2296" s="7">
        <f t="shared" si="276"/>
        <v>135176.29273313974</v>
      </c>
      <c r="O2296" s="7">
        <f t="shared" si="276"/>
        <v>-4296.3866594736846</v>
      </c>
      <c r="P2296" s="7">
        <f t="shared" si="276"/>
        <v>332202.98447047151</v>
      </c>
      <c r="R2296" s="7">
        <f t="shared" si="278"/>
        <v>0</v>
      </c>
      <c r="S2296" s="163">
        <f t="shared" si="279"/>
        <v>931148.52373345033</v>
      </c>
    </row>
    <row r="2297" spans="1:21" ht="15.75" thickBot="1" x14ac:dyDescent="0.3">
      <c r="A2297" s="8">
        <v>251</v>
      </c>
      <c r="B2297" s="133">
        <v>43544</v>
      </c>
      <c r="C2297" s="89">
        <f>LN('Historical Rates'!C2278/'Historical Rates'!C2277)</f>
        <v>4.6914222574226229E-3</v>
      </c>
      <c r="E2297" s="89">
        <f>LN('Historical Rates'!E2278/'Historical Rates'!E2277)</f>
        <v>4.086546955284963E-3</v>
      </c>
      <c r="F2297" s="89">
        <f>LN('Historical Rates'!F2278/'Historical Rates'!F2277)</f>
        <v>3.4071583216141346E-3</v>
      </c>
      <c r="G2297" s="89">
        <f>LN('Historical Rates'!G2278/'Historical Rates'!G2277)</f>
        <v>4.6895577882596342E-3</v>
      </c>
      <c r="I2297" s="89">
        <f>LN('Historical Rates'!I2278/'Historical Rates'!I2277)</f>
        <v>2.9542118974316043E-3</v>
      </c>
      <c r="K2297" s="10">
        <f t="shared" si="277"/>
        <v>4.6200859393589798E-3</v>
      </c>
      <c r="L2297" s="7">
        <f t="shared" si="275"/>
        <v>1651970.4589846556</v>
      </c>
      <c r="N2297" s="7">
        <f t="shared" si="276"/>
        <v>332224.40830540325</v>
      </c>
      <c r="O2297" s="7">
        <f t="shared" si="276"/>
        <v>-2137.208200398898</v>
      </c>
      <c r="P2297" s="7">
        <f t="shared" si="276"/>
        <v>616717.18404267868</v>
      </c>
      <c r="R2297" s="7">
        <f t="shared" si="278"/>
        <v>0</v>
      </c>
      <c r="S2297" s="163">
        <f t="shared" si="279"/>
        <v>2598774.8431323385</v>
      </c>
    </row>
    <row r="2298" spans="1:21" ht="15.75" thickBot="1" x14ac:dyDescent="0.3">
      <c r="A2298" s="8">
        <v>252</v>
      </c>
      <c r="B2298" s="133">
        <v>43550</v>
      </c>
      <c r="C2298" s="89">
        <f>LN('Historical Rates'!C2279/'Historical Rates'!C2278)</f>
        <v>-1.3759892091901574E-3</v>
      </c>
      <c r="E2298" s="89">
        <f>LN('Historical Rates'!E2279/'Historical Rates'!E2278)</f>
        <v>-4.2035511792709581E-3</v>
      </c>
      <c r="F2298" s="89">
        <f>LN('Historical Rates'!F2279/'Historical Rates'!F2278)</f>
        <v>-1.7021280705304183E-3</v>
      </c>
      <c r="G2298" s="89">
        <f>LN('Historical Rates'!G2279/'Historical Rates'!G2278)</f>
        <v>5.5617935792975984E-3</v>
      </c>
      <c r="I2298" s="89">
        <f>LN('Historical Rates'!I2279/'Historical Rates'!I2278)</f>
        <v>8.8106296821549059E-3</v>
      </c>
      <c r="K2298" s="10">
        <f t="shared" si="277"/>
        <v>-1.6669719103000989E-4</v>
      </c>
      <c r="L2298" s="7">
        <f t="shared" si="275"/>
        <v>-484521.19650227163</v>
      </c>
      <c r="N2298" s="7">
        <f t="shared" si="276"/>
        <v>-341736.51216920663</v>
      </c>
      <c r="O2298" s="7">
        <f t="shared" si="276"/>
        <v>1067.6938748016155</v>
      </c>
      <c r="P2298" s="7">
        <f t="shared" si="276"/>
        <v>731423.69266420975</v>
      </c>
      <c r="R2298" s="7">
        <f t="shared" si="278"/>
        <v>0</v>
      </c>
      <c r="S2298" s="163">
        <f t="shared" si="279"/>
        <v>-93766.322132466943</v>
      </c>
    </row>
    <row r="2299" spans="1:21" ht="15.75" thickBot="1" x14ac:dyDescent="0.3">
      <c r="A2299" s="8">
        <v>253</v>
      </c>
      <c r="B2299" s="133">
        <v>43551</v>
      </c>
      <c r="C2299" s="89">
        <f>LN('Historical Rates'!C2280/'Historical Rates'!C2279)</f>
        <v>1.8782825855129897E-3</v>
      </c>
      <c r="E2299" s="89">
        <f>LN('Historical Rates'!E2280/'Historical Rates'!E2279)</f>
        <v>-1.4051195492331872E-3</v>
      </c>
      <c r="F2299" s="89">
        <f>LN('Historical Rates'!F2280/'Historical Rates'!F2279)</f>
        <v>-5.1238369998693953E-3</v>
      </c>
      <c r="G2299" s="89">
        <f>LN('Historical Rates'!G2280/'Historical Rates'!G2279)</f>
        <v>1.575920269419823E-3</v>
      </c>
      <c r="I2299" s="89">
        <f>LN('Historical Rates'!I2280/'Historical Rates'!I2279)</f>
        <v>2.9197101033348462E-3</v>
      </c>
      <c r="K2299" s="10">
        <f t="shared" si="277"/>
        <v>1.3468931965462698E-3</v>
      </c>
      <c r="L2299" s="7">
        <f t="shared" si="275"/>
        <v>661391.61530035338</v>
      </c>
      <c r="N2299" s="7">
        <f t="shared" si="276"/>
        <v>-114232.14169572624</v>
      </c>
      <c r="O2299" s="7">
        <f t="shared" si="276"/>
        <v>3214.0292349080755</v>
      </c>
      <c r="P2299" s="7">
        <f t="shared" si="276"/>
        <v>207247.06991894401</v>
      </c>
      <c r="R2299" s="7">
        <f t="shared" si="278"/>
        <v>0</v>
      </c>
      <c r="S2299" s="163">
        <f t="shared" si="279"/>
        <v>757620.57275847928</v>
      </c>
    </row>
    <row r="2300" spans="1:21" ht="15.75" thickBot="1" x14ac:dyDescent="0.3">
      <c r="A2300" s="8">
        <v>254</v>
      </c>
      <c r="B2300" s="133">
        <v>43552</v>
      </c>
      <c r="C2300" s="89">
        <f>LN('Historical Rates'!C2281/'Historical Rates'!C2280)</f>
        <v>4.4830116482417522E-3</v>
      </c>
      <c r="E2300" s="89">
        <f>LN('Historical Rates'!E2281/'Historical Rates'!E2280)</f>
        <v>2.364150300024296E-3</v>
      </c>
      <c r="F2300" s="89">
        <f>LN('Historical Rates'!F2281/'Historical Rates'!F2280)</f>
        <v>3.4188067487856823E-3</v>
      </c>
      <c r="G2300" s="89">
        <f>LN('Historical Rates'!G2281/'Historical Rates'!G2280)</f>
        <v>2.1497491500554558E-3</v>
      </c>
      <c r="I2300" s="89">
        <f>LN('Historical Rates'!I2281/'Historical Rates'!I2280)</f>
        <v>5.8139698654198161E-3</v>
      </c>
      <c r="K2300" s="10">
        <f>SUMPRODUCT(C2300:I2300,$L$6:$R$6)</f>
        <v>3.6468743418376689E-3</v>
      </c>
      <c r="L2300" s="7">
        <f t="shared" ref="L2300" si="280">C2300*L$5</f>
        <v>1578583.7223375603</v>
      </c>
      <c r="N2300" s="7">
        <f t="shared" ref="N2300:P2300" si="281">E2300*N$5</f>
        <v>192198.5586278046</v>
      </c>
      <c r="O2300" s="7">
        <f t="shared" si="281"/>
        <v>-2144.5149093107948</v>
      </c>
      <c r="P2300" s="7">
        <f t="shared" si="281"/>
        <v>282710.50322473206</v>
      </c>
      <c r="R2300" s="7">
        <f t="shared" si="278"/>
        <v>0</v>
      </c>
      <c r="S2300" s="163">
        <f t="shared" si="279"/>
        <v>2051348.2692807862</v>
      </c>
    </row>
    <row r="2301" spans="1:21" ht="15.75" thickBot="1" x14ac:dyDescent="0.3">
      <c r="A2301" s="8">
        <v>255</v>
      </c>
      <c r="B2301" s="133">
        <v>43553</v>
      </c>
      <c r="C2301" s="89">
        <f>LN('Historical Rates'!C2282/'Historical Rates'!C2281)</f>
        <v>-5.2624654662838361E-5</v>
      </c>
      <c r="D2301" s="104"/>
      <c r="E2301" s="89">
        <f>LN('Historical Rates'!E2282/'Historical Rates'!E2281)</f>
        <v>-4.1468073996064996E-3</v>
      </c>
      <c r="F2301" s="89">
        <f>LN('Historical Rates'!F2282/'Historical Rates'!F2281)</f>
        <v>1.7050302510837475E-3</v>
      </c>
      <c r="G2301" s="89">
        <f>LN('Historical Rates'!G2282/'Historical Rates'!G2281)</f>
        <v>-7.3354120289037842E-4</v>
      </c>
      <c r="I2301" s="89">
        <f>LN('Historical Rates'!I2282/'Historical Rates'!I2281)</f>
        <v>-5.8139698654198447E-3</v>
      </c>
      <c r="K2301" s="10">
        <f t="shared" ref="K2301:K2366" si="282">SUMPRODUCT(C2301:I2301,$L$6:$R$6)</f>
        <v>-8.0567909609562235E-4</v>
      </c>
      <c r="L2301" s="7">
        <f>C2301*L$5</f>
        <v>-18530.494623401933</v>
      </c>
      <c r="N2301" s="7">
        <f t="shared" ref="N2301:N2366" si="283">E2301*N$5</f>
        <v>-337123.40755293478</v>
      </c>
      <c r="O2301" s="7">
        <f t="shared" ref="O2301:O2366" si="284">F2301*O$5</f>
        <v>-1069.5143255973023</v>
      </c>
      <c r="P2301" s="7">
        <f t="shared" ref="P2301:P2366" si="285">G2301*P$5</f>
        <v>-96466.977367970816</v>
      </c>
      <c r="R2301" s="7">
        <f t="shared" ref="R2301:R2366" si="286">I2301*R$5</f>
        <v>0</v>
      </c>
      <c r="S2301" s="163">
        <f t="shared" ref="S2301:S2366" si="287">SUM(L2301:R2301)</f>
        <v>-453190.39386990486</v>
      </c>
    </row>
    <row r="2302" spans="1:21" s="104" customFormat="1" ht="15.75" thickBot="1" x14ac:dyDescent="0.3">
      <c r="A2302" s="8"/>
      <c r="B2302" s="133"/>
      <c r="C2302" s="89"/>
      <c r="E2302" s="89"/>
      <c r="F2302" s="89"/>
      <c r="G2302" s="89"/>
      <c r="I2302" s="89"/>
      <c r="K2302" s="10"/>
      <c r="L2302" s="7"/>
      <c r="N2302" s="7"/>
      <c r="O2302" s="7"/>
      <c r="P2302" s="7"/>
      <c r="R2302" s="7"/>
      <c r="S2302" s="163"/>
    </row>
    <row r="2303" spans="1:21" s="176" customFormat="1" ht="15.75" thickBot="1" x14ac:dyDescent="0.3">
      <c r="A2303" s="93">
        <v>1</v>
      </c>
      <c r="B2303" s="199">
        <v>43556</v>
      </c>
      <c r="C2303" s="200">
        <f>LN('Historical Rates'!C2283/'Historical Rates'!C2282)</f>
        <v>-2.3684522275487402E-4</v>
      </c>
      <c r="E2303" s="200">
        <f>LN('Historical Rates'!E2283/'Historical Rates'!E2282)</f>
        <v>2.3449418647657557E-3</v>
      </c>
      <c r="F2303" s="200">
        <f>LN('Historical Rates'!F2283/'Historical Rates'!F2282)</f>
        <v>-1.027406297618534E-2</v>
      </c>
      <c r="G2303" s="200">
        <f>LN('Historical Rates'!G2283/'Historical Rates'!G2282)</f>
        <v>1.7543634459967199E-3</v>
      </c>
      <c r="I2303" s="200">
        <f>LN('Historical Rates'!I2283/'Historical Rates'!I2282)</f>
        <v>-2.9197101033348618E-3</v>
      </c>
      <c r="K2303" s="201">
        <f t="shared" si="282"/>
        <v>6.1226538833612028E-4</v>
      </c>
      <c r="L2303" s="202">
        <f t="shared" ref="L2303:L2367" si="288">C2303*L$5</f>
        <v>-83399.29553850129</v>
      </c>
      <c r="N2303" s="202">
        <f t="shared" si="283"/>
        <v>190636.96858416439</v>
      </c>
      <c r="O2303" s="202">
        <f t="shared" si="284"/>
        <v>6444.6114830717779</v>
      </c>
      <c r="P2303" s="202">
        <f t="shared" si="285"/>
        <v>230713.88242856768</v>
      </c>
      <c r="R2303" s="202">
        <f t="shared" si="286"/>
        <v>0</v>
      </c>
      <c r="S2303" s="163">
        <f t="shared" si="287"/>
        <v>344396.1669573026</v>
      </c>
    </row>
    <row r="2304" spans="1:21" ht="15.75" thickBot="1" x14ac:dyDescent="0.3">
      <c r="A2304" s="8">
        <v>2</v>
      </c>
      <c r="B2304" s="197">
        <v>43557</v>
      </c>
      <c r="C2304" s="89">
        <f>LN('Historical Rates'!C2284/'Historical Rates'!C2283)</f>
        <v>-7.6354975339795327E-4</v>
      </c>
      <c r="D2304" s="104"/>
      <c r="E2304" s="89">
        <f>LN('Historical Rates'!E2284/'Historical Rates'!E2283)</f>
        <v>-3.8721080940272482E-3</v>
      </c>
      <c r="F2304" s="89">
        <f>LN('Historical Rates'!F2284/'Historical Rates'!F2283)</f>
        <v>-1.7226533114461818E-3</v>
      </c>
      <c r="G2304" s="89">
        <f>LN('Historical Rates'!G2284/'Historical Rates'!G2283)</f>
        <v>-6.3775558987502097E-3</v>
      </c>
      <c r="I2304" s="89">
        <f>LN('Historical Rates'!I2284/'Historical Rates'!I2283)</f>
        <v>-2.9282597790883341E-3</v>
      </c>
      <c r="K2304" s="10">
        <f t="shared" si="282"/>
        <v>-2.5267420395080568E-3</v>
      </c>
      <c r="L2304" s="7">
        <f t="shared" si="288"/>
        <v>-268865.50972527574</v>
      </c>
      <c r="N2304" s="7">
        <f t="shared" si="283"/>
        <v>-314791.15118672641</v>
      </c>
      <c r="O2304" s="7">
        <f t="shared" si="284"/>
        <v>1080.5687426708464</v>
      </c>
      <c r="P2304" s="7">
        <f t="shared" si="285"/>
        <v>-838703.45404393773</v>
      </c>
      <c r="R2304" s="7">
        <f t="shared" si="286"/>
        <v>0</v>
      </c>
      <c r="S2304" s="163">
        <f t="shared" si="287"/>
        <v>-1421279.5462132692</v>
      </c>
    </row>
    <row r="2305" spans="1:19" ht="15.75" thickBot="1" x14ac:dyDescent="0.3">
      <c r="A2305" s="8">
        <v>3</v>
      </c>
      <c r="B2305" s="197">
        <v>43558</v>
      </c>
      <c r="C2305" s="89">
        <f>LN('Historical Rates'!C2285/'Historical Rates'!C2284)</f>
        <v>-1.3178357775549114E-3</v>
      </c>
      <c r="D2305" s="104"/>
      <c r="E2305" s="89">
        <f>LN('Historical Rates'!E2285/'Historical Rates'!E2284)</f>
        <v>2.6768748226865435E-3</v>
      </c>
      <c r="F2305" s="89">
        <f>LN('Historical Rates'!F2285/'Historical Rates'!F2284)</f>
        <v>5.1590828100274233E-3</v>
      </c>
      <c r="G2305" s="89">
        <f>LN('Historical Rates'!G2285/'Historical Rates'!G2284)</f>
        <v>1.8938901418026773E-3</v>
      </c>
      <c r="I2305" s="89">
        <f>LN('Historical Rates'!I2285/'Historical Rates'!I2284)</f>
        <v>-2.936859673309825E-3</v>
      </c>
      <c r="K2305" s="10">
        <f t="shared" si="282"/>
        <v>-1.0578182206100813E-6</v>
      </c>
      <c r="L2305" s="7">
        <f t="shared" si="288"/>
        <v>-464043.87728462613</v>
      </c>
      <c r="N2305" s="7">
        <f t="shared" si="283"/>
        <v>217622.15479368056</v>
      </c>
      <c r="O2305" s="7">
        <f t="shared" si="284"/>
        <v>-3236.1378742459019</v>
      </c>
      <c r="P2305" s="7">
        <f t="shared" si="285"/>
        <v>249062.84299616172</v>
      </c>
      <c r="R2305" s="7">
        <f t="shared" si="286"/>
        <v>0</v>
      </c>
      <c r="S2305" s="163">
        <f t="shared" si="287"/>
        <v>-595.01736902975244</v>
      </c>
    </row>
    <row r="2306" spans="1:19" ht="15.75" thickBot="1" x14ac:dyDescent="0.3">
      <c r="A2306" s="8">
        <v>4</v>
      </c>
      <c r="B2306" s="197">
        <v>43559</v>
      </c>
      <c r="C2306" s="89">
        <f>LN('Historical Rates'!C2286/'Historical Rates'!C2285)</f>
        <v>-2.2971823422954611E-3</v>
      </c>
      <c r="D2306" s="104"/>
      <c r="E2306" s="89">
        <f>LN('Historical Rates'!E2286/'Historical Rates'!E2285)</f>
        <v>-4.2534755751796318E-3</v>
      </c>
      <c r="F2306" s="89">
        <f>LN('Historical Rates'!F2286/'Historical Rates'!F2285)</f>
        <v>-8.6133176781148357E-3</v>
      </c>
      <c r="G2306" s="89">
        <f>LN('Historical Rates'!G2286/'Historical Rates'!G2285)</f>
        <v>-4.2135263665582789E-3</v>
      </c>
      <c r="I2306" s="89">
        <f>LN('Historical Rates'!I2286/'Historical Rates'!I2285)</f>
        <v>0</v>
      </c>
      <c r="K2306" s="10">
        <f t="shared" si="282"/>
        <v>-3.0283016889278598E-3</v>
      </c>
      <c r="L2306" s="7">
        <f t="shared" si="288"/>
        <v>-808896.9954408051</v>
      </c>
      <c r="N2306" s="7">
        <f t="shared" si="283"/>
        <v>-345795.22067598492</v>
      </c>
      <c r="O2306" s="7">
        <f t="shared" si="284"/>
        <v>5402.8757799510931</v>
      </c>
      <c r="P2306" s="7">
        <f t="shared" si="285"/>
        <v>-554114.95774269244</v>
      </c>
      <c r="R2306" s="7">
        <f t="shared" si="286"/>
        <v>0</v>
      </c>
      <c r="S2306" s="163">
        <f t="shared" si="287"/>
        <v>-1703404.2980795314</v>
      </c>
    </row>
    <row r="2307" spans="1:19" ht="15.75" thickBot="1" x14ac:dyDescent="0.3">
      <c r="A2307" s="8">
        <v>5</v>
      </c>
      <c r="B2307" s="197">
        <v>43560</v>
      </c>
      <c r="C2307" s="89">
        <f>LN('Historical Rates'!C2287/'Historical Rates'!C2286)</f>
        <v>4.0890141787576729E-3</v>
      </c>
      <c r="D2307" s="104"/>
      <c r="E2307" s="89">
        <f>LN('Historical Rates'!E2287/'Historical Rates'!E2286)</f>
        <v>4.4410576428839093E-3</v>
      </c>
      <c r="F2307" s="89">
        <f>LN('Historical Rates'!F2287/'Historical Rates'!F2286)</f>
        <v>5.1768881795337274E-3</v>
      </c>
      <c r="G2307" s="89">
        <f>LN('Historical Rates'!G2287/'Historical Rates'!G2286)</f>
        <v>2.293306924191889E-3</v>
      </c>
      <c r="I2307" s="89">
        <f>LN('Historical Rates'!I2287/'Historical Rates'!I2286)</f>
        <v>0</v>
      </c>
      <c r="K2307" s="10">
        <f t="shared" si="282"/>
        <v>3.7320061087240432E-3</v>
      </c>
      <c r="L2307" s="7">
        <f t="shared" si="288"/>
        <v>1439847.078141311</v>
      </c>
      <c r="N2307" s="7">
        <f t="shared" si="283"/>
        <v>361045.09841718216</v>
      </c>
      <c r="O2307" s="7">
        <f t="shared" si="284"/>
        <v>-3247.3066483761213</v>
      </c>
      <c r="P2307" s="7">
        <f t="shared" si="285"/>
        <v>301589.58526408835</v>
      </c>
      <c r="R2307" s="7">
        <f t="shared" si="286"/>
        <v>0</v>
      </c>
      <c r="S2307" s="163">
        <f t="shared" si="287"/>
        <v>2099234.4551742054</v>
      </c>
    </row>
    <row r="2308" spans="1:19" ht="15.75" thickBot="1" x14ac:dyDescent="0.3">
      <c r="A2308" s="8">
        <v>6</v>
      </c>
      <c r="B2308" s="197">
        <v>43563</v>
      </c>
      <c r="C2308" s="89">
        <f>LN('Historical Rates'!C2288/'Historical Rates'!C2287)</f>
        <v>1.867463292097443E-3</v>
      </c>
      <c r="D2308" s="104"/>
      <c r="E2308" s="89">
        <f>LN('Historical Rates'!E2288/'Historical Rates'!E2287)</f>
        <v>2.6692282115103618E-3</v>
      </c>
      <c r="F2308" s="89">
        <f>LN('Historical Rates'!F2288/'Historical Rates'!F2287)</f>
        <v>1.719690879526679E-3</v>
      </c>
      <c r="G2308" s="89">
        <f>LN('Historical Rates'!G2288/'Historical Rates'!G2287)</f>
        <v>2.3668650102660225E-3</v>
      </c>
      <c r="I2308" s="89">
        <f>LN('Historical Rates'!I2288/'Historical Rates'!I2287)</f>
        <v>5.8651194523980576E-3</v>
      </c>
      <c r="K2308" s="10">
        <f t="shared" si="282"/>
        <v>2.1062710747046733E-3</v>
      </c>
      <c r="L2308" s="7">
        <f t="shared" si="288"/>
        <v>657581.86377323559</v>
      </c>
      <c r="N2308" s="7">
        <f t="shared" si="283"/>
        <v>217000.50749552262</v>
      </c>
      <c r="O2308" s="7">
        <f t="shared" si="284"/>
        <v>-1078.7104980007</v>
      </c>
      <c r="P2308" s="7">
        <f t="shared" si="285"/>
        <v>311263.10625593527</v>
      </c>
      <c r="R2308" s="7">
        <f t="shared" si="286"/>
        <v>0</v>
      </c>
      <c r="S2308" s="163">
        <f t="shared" si="287"/>
        <v>1184766.7670266926</v>
      </c>
    </row>
    <row r="2309" spans="1:19" ht="15.75" thickBot="1" x14ac:dyDescent="0.3">
      <c r="A2309" s="8">
        <v>7</v>
      </c>
      <c r="B2309" s="197">
        <v>43564</v>
      </c>
      <c r="C2309" s="89">
        <f>LN('Historical Rates'!C2289/'Historical Rates'!C2288)</f>
        <v>-2.0517683965540325E-3</v>
      </c>
      <c r="D2309" s="104"/>
      <c r="E2309" s="89">
        <f>LN('Historical Rates'!E2289/'Historical Rates'!E2288)</f>
        <v>1.0516845448579307E-3</v>
      </c>
      <c r="F2309" s="89">
        <f>LN('Historical Rates'!F2289/'Historical Rates'!F2288)</f>
        <v>8.5543720966585954E-3</v>
      </c>
      <c r="G2309" s="89">
        <f>LN('Historical Rates'!G2289/'Historical Rates'!G2288)</f>
        <v>-1.3405356263691134E-3</v>
      </c>
      <c r="I2309" s="89">
        <f>LN('Historical Rates'!I2289/'Historical Rates'!I2288)</f>
        <v>-2.9282597790883341E-3</v>
      </c>
      <c r="K2309" s="10">
        <f t="shared" si="282"/>
        <v>-1.4553720860986114E-3</v>
      </c>
      <c r="L2309" s="7">
        <f t="shared" si="288"/>
        <v>-722480.43211690779</v>
      </c>
      <c r="N2309" s="7">
        <f t="shared" si="283"/>
        <v>85498.90150840058</v>
      </c>
      <c r="O2309" s="7">
        <f t="shared" si="284"/>
        <v>-5365.9009850710372</v>
      </c>
      <c r="P2309" s="7">
        <f t="shared" si="285"/>
        <v>-176291.96481446081</v>
      </c>
      <c r="R2309" s="7">
        <f t="shared" si="286"/>
        <v>0</v>
      </c>
      <c r="S2309" s="163">
        <f t="shared" si="287"/>
        <v>-818639.39640803915</v>
      </c>
    </row>
    <row r="2310" spans="1:19" ht="15.75" thickBot="1" x14ac:dyDescent="0.3">
      <c r="A2310" s="8">
        <v>8</v>
      </c>
      <c r="B2310" s="197">
        <v>43565</v>
      </c>
      <c r="C2310" s="89">
        <f>LN('Historical Rates'!C2290/'Historical Rates'!C2289)</f>
        <v>-1.1592676835104718E-3</v>
      </c>
      <c r="D2310" s="104"/>
      <c r="E2310" s="89">
        <f>LN('Historical Rates'!E2290/'Historical Rates'!E2289)</f>
        <v>-7.9450394420957783E-4</v>
      </c>
      <c r="F2310" s="89">
        <f>LN('Historical Rates'!F2290/'Historical Rates'!F2289)</f>
        <v>0</v>
      </c>
      <c r="G2310" s="89">
        <f>LN('Historical Rates'!G2290/'Historical Rates'!G2289)</f>
        <v>-2.4755095334408335E-3</v>
      </c>
      <c r="I2310" s="89">
        <f>LN('Historical Rates'!I2290/'Historical Rates'!I2289)</f>
        <v>0</v>
      </c>
      <c r="K2310" s="10">
        <f t="shared" si="282"/>
        <v>-1.4193010692443117E-3</v>
      </c>
      <c r="L2310" s="7">
        <f t="shared" si="288"/>
        <v>-408207.97236592777</v>
      </c>
      <c r="N2310" s="7">
        <f t="shared" si="283"/>
        <v>-64590.86501379258</v>
      </c>
      <c r="O2310" s="7">
        <f t="shared" si="284"/>
        <v>0</v>
      </c>
      <c r="P2310" s="7">
        <f t="shared" si="285"/>
        <v>-325550.79550496675</v>
      </c>
      <c r="R2310" s="7">
        <f t="shared" si="286"/>
        <v>0</v>
      </c>
      <c r="S2310" s="163">
        <f t="shared" si="287"/>
        <v>-798349.63288468705</v>
      </c>
    </row>
    <row r="2311" spans="1:19" ht="15.75" thickBot="1" x14ac:dyDescent="0.3">
      <c r="A2311" s="8">
        <v>9</v>
      </c>
      <c r="B2311" s="197">
        <v>43566</v>
      </c>
      <c r="C2311" s="89">
        <f>LN('Historical Rates'!C2291/'Historical Rates'!C2290)</f>
        <v>-3.6181687189110459E-3</v>
      </c>
      <c r="D2311" s="104"/>
      <c r="E2311" s="89">
        <f>LN('Historical Rates'!E2291/'Historical Rates'!E2290)</f>
        <v>-3.700411735719251E-3</v>
      </c>
      <c r="F2311" s="89">
        <f>LN('Historical Rates'!F2291/'Historical Rates'!F2290)</f>
        <v>0</v>
      </c>
      <c r="G2311" s="89">
        <f>LN('Historical Rates'!G2291/'Historical Rates'!G2290)</f>
        <v>-5.3140285529575202E-3</v>
      </c>
      <c r="I2311" s="89">
        <f>LN('Historical Rates'!I2291/'Historical Rates'!I2290)</f>
        <v>-2.936859673309825E-3</v>
      </c>
      <c r="K2311" s="10">
        <f t="shared" si="282"/>
        <v>-4.0422116170339643E-3</v>
      </c>
      <c r="L2311" s="7">
        <f t="shared" si="288"/>
        <v>-1274050.2797007046</v>
      </c>
      <c r="N2311" s="7">
        <f t="shared" si="283"/>
        <v>-300832.73551911802</v>
      </c>
      <c r="O2311" s="7">
        <f t="shared" si="284"/>
        <v>0</v>
      </c>
      <c r="P2311" s="7">
        <f t="shared" si="285"/>
        <v>-698840.46067349787</v>
      </c>
      <c r="R2311" s="7">
        <f t="shared" si="286"/>
        <v>0</v>
      </c>
      <c r="S2311" s="163">
        <f t="shared" si="287"/>
        <v>-2273723.4758933205</v>
      </c>
    </row>
    <row r="2312" spans="1:19" ht="15.75" thickBot="1" x14ac:dyDescent="0.3">
      <c r="A2312" s="8">
        <v>10</v>
      </c>
      <c r="B2312" s="197">
        <v>43567</v>
      </c>
      <c r="C2312" s="89">
        <f>LN('Historical Rates'!C2292/'Historical Rates'!C2291)</f>
        <v>4.3033529548568653E-3</v>
      </c>
      <c r="D2312" s="104"/>
      <c r="E2312" s="89">
        <f>LN('Historical Rates'!E2292/'Historical Rates'!E2291)</f>
        <v>7.5734917056283664E-3</v>
      </c>
      <c r="F2312" s="89">
        <f>LN('Historical Rates'!F2292/'Historical Rates'!F2291)</f>
        <v>6.7911975780017555E-3</v>
      </c>
      <c r="G2312" s="89">
        <f>LN('Historical Rates'!G2292/'Historical Rates'!G2291)</f>
        <v>5.6040326414112367E-3</v>
      </c>
      <c r="I2312" s="89">
        <f>LN('Historical Rates'!I2292/'Historical Rates'!I2291)</f>
        <v>-2.9455102297568031E-3</v>
      </c>
      <c r="K2312" s="10">
        <f t="shared" si="282"/>
        <v>5.091144255886984E-3</v>
      </c>
      <c r="L2312" s="7">
        <f t="shared" si="288"/>
        <v>1515321.2748565131</v>
      </c>
      <c r="N2312" s="7">
        <f t="shared" si="283"/>
        <v>615702.89739465644</v>
      </c>
      <c r="O2312" s="7">
        <f t="shared" si="284"/>
        <v>-4259.9145047531611</v>
      </c>
      <c r="P2312" s="7">
        <f t="shared" si="285"/>
        <v>736978.49263032642</v>
      </c>
      <c r="R2312" s="7">
        <f t="shared" si="286"/>
        <v>0</v>
      </c>
      <c r="S2312" s="163">
        <f t="shared" si="287"/>
        <v>2863742.7503767433</v>
      </c>
    </row>
    <row r="2313" spans="1:19" ht="15.75" thickBot="1" x14ac:dyDescent="0.3">
      <c r="A2313" s="8">
        <v>11</v>
      </c>
      <c r="B2313" s="197">
        <v>43570</v>
      </c>
      <c r="C2313" s="89">
        <f>LN('Historical Rates'!C2293/'Historical Rates'!C2292)</f>
        <v>-7.9035763724171406E-5</v>
      </c>
      <c r="D2313" s="104"/>
      <c r="E2313" s="89">
        <f>LN('Historical Rates'!E2293/'Historical Rates'!E2292)</f>
        <v>-1.6302006347307594E-4</v>
      </c>
      <c r="F2313" s="89">
        <f>LN('Historical Rates'!F2293/'Historical Rates'!F2292)</f>
        <v>0</v>
      </c>
      <c r="G2313" s="89">
        <f>LN('Historical Rates'!G2293/'Historical Rates'!G2292)</f>
        <v>-1.6620721682923845E-3</v>
      </c>
      <c r="I2313" s="89">
        <f>LN('Historical Rates'!I2293/'Historical Rates'!I2292)</f>
        <v>0</v>
      </c>
      <c r="K2313" s="10">
        <f t="shared" si="282"/>
        <v>-4.6162260804472218E-4</v>
      </c>
      <c r="L2313" s="7">
        <f t="shared" si="288"/>
        <v>-27830.525523266791</v>
      </c>
      <c r="N2313" s="7">
        <f t="shared" si="283"/>
        <v>-13253.058076136875</v>
      </c>
      <c r="O2313" s="7">
        <f t="shared" si="284"/>
        <v>0</v>
      </c>
      <c r="P2313" s="7">
        <f t="shared" si="285"/>
        <v>-218576.78561316803</v>
      </c>
      <c r="R2313" s="7">
        <f t="shared" si="286"/>
        <v>0</v>
      </c>
      <c r="S2313" s="163">
        <f t="shared" si="287"/>
        <v>-259660.36921257171</v>
      </c>
    </row>
    <row r="2314" spans="1:19" ht="15.75" thickBot="1" x14ac:dyDescent="0.3">
      <c r="A2314" s="8">
        <v>12</v>
      </c>
      <c r="B2314" s="197">
        <v>43571</v>
      </c>
      <c r="C2314" s="89">
        <f>LN('Historical Rates'!C2294/'Historical Rates'!C2293)</f>
        <v>1.0532969164238648E-3</v>
      </c>
      <c r="D2314" s="104"/>
      <c r="E2314" s="89">
        <f>LN('Historical Rates'!E2294/'Historical Rates'!E2293)</f>
        <v>-1.0719363457387281E-3</v>
      </c>
      <c r="F2314" s="89">
        <f>LN('Historical Rates'!F2294/'Historical Rates'!F2293)</f>
        <v>0</v>
      </c>
      <c r="G2314" s="89">
        <f>LN('Historical Rates'!G2294/'Historical Rates'!G2293)</f>
        <v>-2.3527245609413724E-3</v>
      </c>
      <c r="I2314" s="89">
        <f>LN('Historical Rates'!I2294/'Historical Rates'!I2293)</f>
        <v>2.9455102297567446E-3</v>
      </c>
      <c r="K2314" s="10">
        <f t="shared" si="282"/>
        <v>-4.5610884251126929E-5</v>
      </c>
      <c r="L2314" s="7">
        <f t="shared" si="288"/>
        <v>370892.93928272085</v>
      </c>
      <c r="N2314" s="7">
        <f t="shared" si="283"/>
        <v>-87145.314149283266</v>
      </c>
      <c r="O2314" s="7">
        <f t="shared" si="284"/>
        <v>0</v>
      </c>
      <c r="P2314" s="7">
        <f t="shared" si="285"/>
        <v>-309403.51554773911</v>
      </c>
      <c r="R2314" s="7">
        <f t="shared" si="286"/>
        <v>0</v>
      </c>
      <c r="S2314" s="163">
        <f t="shared" si="287"/>
        <v>-25655.890414301539</v>
      </c>
    </row>
    <row r="2315" spans="1:19" ht="15.75" thickBot="1" x14ac:dyDescent="0.3">
      <c r="A2315" s="8">
        <v>13</v>
      </c>
      <c r="B2315" s="197">
        <v>43572</v>
      </c>
      <c r="C2315" s="89">
        <f>LN('Historical Rates'!C2295/'Historical Rates'!C2294)</f>
        <v>-1.5803617048862771E-3</v>
      </c>
      <c r="D2315" s="104"/>
      <c r="E2315" s="89">
        <f>LN('Historical Rates'!E2295/'Historical Rates'!E2294)</f>
        <v>9.3257483980721173E-5</v>
      </c>
      <c r="F2315" s="89">
        <f>LN('Historical Rates'!F2295/'Historical Rates'!F2294)</f>
        <v>3.3783815916271906E-3</v>
      </c>
      <c r="G2315" s="89">
        <f>LN('Historical Rates'!G2295/'Historical Rates'!G2294)</f>
        <v>-4.1638547913346651E-3</v>
      </c>
      <c r="I2315" s="89">
        <f>LN('Historical Rates'!I2295/'Historical Rates'!I2294)</f>
        <v>-2.9455102297568031E-3</v>
      </c>
      <c r="K2315" s="10">
        <f t="shared" si="282"/>
        <v>-1.9530955661175796E-3</v>
      </c>
      <c r="L2315" s="7">
        <f t="shared" si="288"/>
        <v>-556486.00951495464</v>
      </c>
      <c r="N2315" s="7">
        <f t="shared" si="283"/>
        <v>7581.5628144141192</v>
      </c>
      <c r="O2315" s="7">
        <f t="shared" si="284"/>
        <v>-2119.1574209799878</v>
      </c>
      <c r="P2315" s="7">
        <f t="shared" si="285"/>
        <v>-547582.71837556874</v>
      </c>
      <c r="R2315" s="7">
        <f t="shared" si="286"/>
        <v>0</v>
      </c>
      <c r="S2315" s="163">
        <f t="shared" si="287"/>
        <v>-1098606.3224970894</v>
      </c>
    </row>
    <row r="2316" spans="1:19" ht="15.75" thickBot="1" x14ac:dyDescent="0.3">
      <c r="A2316" s="8">
        <v>14</v>
      </c>
      <c r="B2316" s="197">
        <v>43573</v>
      </c>
      <c r="C2316" s="89">
        <f>LN('Historical Rates'!C2296/'Historical Rates'!C2295)</f>
        <v>-4.4822359197457416E-4</v>
      </c>
      <c r="D2316" s="104"/>
      <c r="E2316" s="89">
        <f>LN('Historical Rates'!E2296/'Historical Rates'!E2295)</f>
        <v>-5.3999219541008428E-3</v>
      </c>
      <c r="F2316" s="89">
        <f>LN('Historical Rates'!F2296/'Historical Rates'!F2295)</f>
        <v>-1.6877641137197409E-3</v>
      </c>
      <c r="G2316" s="89">
        <f>LN('Historical Rates'!G2296/'Historical Rates'!G2295)</f>
        <v>-3.2209576247509515E-3</v>
      </c>
      <c r="I2316" s="89">
        <f>LN('Historical Rates'!I2296/'Historical Rates'!I2295)</f>
        <v>0</v>
      </c>
      <c r="K2316" s="10">
        <f t="shared" si="282"/>
        <v>-1.8122012538738849E-3</v>
      </c>
      <c r="L2316" s="7">
        <f t="shared" si="288"/>
        <v>-157831.05683792752</v>
      </c>
      <c r="N2316" s="7">
        <f t="shared" si="283"/>
        <v>-438997.98429488775</v>
      </c>
      <c r="O2316" s="7">
        <f t="shared" si="284"/>
        <v>1058.6837956129818</v>
      </c>
      <c r="P2316" s="7">
        <f t="shared" si="285"/>
        <v>-423583.63111128059</v>
      </c>
      <c r="R2316" s="7">
        <f t="shared" si="286"/>
        <v>0</v>
      </c>
      <c r="S2316" s="163">
        <f t="shared" si="287"/>
        <v>-1019353.9884484829</v>
      </c>
    </row>
    <row r="2317" spans="1:19" ht="15.75" thickBot="1" x14ac:dyDescent="0.3">
      <c r="A2317" s="8">
        <v>15</v>
      </c>
      <c r="B2317" s="197">
        <v>43574</v>
      </c>
      <c r="C2317" s="89">
        <f>LN('Historical Rates'!C2297/'Historical Rates'!C2296)</f>
        <v>2.6368526679517714E-4</v>
      </c>
      <c r="D2317" s="104"/>
      <c r="E2317" s="89">
        <f>LN('Historical Rates'!E2297/'Historical Rates'!E2296)</f>
        <v>-5.3925420107992633E-4</v>
      </c>
      <c r="F2317" s="89">
        <f>LN('Historical Rates'!F2297/'Historical Rates'!F2296)</f>
        <v>1.6877641137198365E-3</v>
      </c>
      <c r="G2317" s="89">
        <f>LN('Historical Rates'!G2297/'Historical Rates'!G2296)</f>
        <v>-2.2955993317868321E-3</v>
      </c>
      <c r="I2317" s="89">
        <f>LN('Historical Rates'!I2297/'Historical Rates'!I2296)</f>
        <v>0</v>
      </c>
      <c r="K2317" s="10">
        <f t="shared" si="282"/>
        <v>-4.514515068649238E-4</v>
      </c>
      <c r="L2317" s="7">
        <f t="shared" si="288"/>
        <v>92850.365478384905</v>
      </c>
      <c r="N2317" s="7">
        <f t="shared" si="283"/>
        <v>-43839.801632106479</v>
      </c>
      <c r="O2317" s="7">
        <f t="shared" si="284"/>
        <v>-1058.6837956130419</v>
      </c>
      <c r="P2317" s="7">
        <f t="shared" si="285"/>
        <v>-301891.0565798211</v>
      </c>
      <c r="R2317" s="7">
        <f t="shared" si="286"/>
        <v>0</v>
      </c>
      <c r="S2317" s="163">
        <f t="shared" si="287"/>
        <v>-253939.17652915572</v>
      </c>
    </row>
    <row r="2318" spans="1:19" ht="15.75" thickBot="1" x14ac:dyDescent="0.3">
      <c r="A2318" s="8">
        <v>16</v>
      </c>
      <c r="B2318" s="197">
        <v>43577</v>
      </c>
      <c r="C2318" s="89">
        <f>LN('Historical Rates'!C2298/'Historical Rates'!C2297)</f>
        <v>-5.7641619142619459E-3</v>
      </c>
      <c r="D2318" s="104"/>
      <c r="E2318" s="89">
        <f>LN('Historical Rates'!E2298/'Historical Rates'!E2297)</f>
        <v>-5.149257212960022E-3</v>
      </c>
      <c r="F2318" s="89">
        <f>LN('Historical Rates'!F2298/'Historical Rates'!F2297)</f>
        <v>-3.3783815916271949E-3</v>
      </c>
      <c r="G2318" s="89">
        <f>LN('Historical Rates'!G2298/'Historical Rates'!G2297)</f>
        <v>-6.7571448178902014E-3</v>
      </c>
      <c r="I2318" s="89">
        <f>LN('Historical Rates'!I2298/'Historical Rates'!I2297)</f>
        <v>-5.9171770280885072E-3</v>
      </c>
      <c r="K2318" s="10">
        <f t="shared" si="282"/>
        <v>-5.928645356455777E-3</v>
      </c>
      <c r="L2318" s="7">
        <f t="shared" si="288"/>
        <v>-2029709.6873127136</v>
      </c>
      <c r="N2318" s="7">
        <f t="shared" si="283"/>
        <v>-418619.66826921777</v>
      </c>
      <c r="O2318" s="7">
        <f t="shared" si="284"/>
        <v>2119.1574209799905</v>
      </c>
      <c r="P2318" s="7">
        <f t="shared" si="285"/>
        <v>-888622.66175514017</v>
      </c>
      <c r="R2318" s="7">
        <f t="shared" si="286"/>
        <v>0</v>
      </c>
      <c r="S2318" s="163">
        <f t="shared" si="287"/>
        <v>-3334832.8599160919</v>
      </c>
    </row>
    <row r="2319" spans="1:19" ht="15.75" thickBot="1" x14ac:dyDescent="0.3">
      <c r="A2319" s="8">
        <v>17</v>
      </c>
      <c r="B2319" s="197">
        <v>43578</v>
      </c>
      <c r="C2319" s="89">
        <f>LN('Historical Rates'!C2299/'Historical Rates'!C2298)</f>
        <v>5.8321405608366959E-4</v>
      </c>
      <c r="D2319" s="104"/>
      <c r="E2319" s="89">
        <f>LN('Historical Rates'!E2299/'Historical Rates'!E2298)</f>
        <v>1.1073285066976156E-3</v>
      </c>
      <c r="F2319" s="89">
        <f>LN('Historical Rates'!F2299/'Historical Rates'!F2298)</f>
        <v>1.6906174779074521E-3</v>
      </c>
      <c r="G2319" s="89">
        <f>LN('Historical Rates'!G2299/'Historical Rates'!G2298)</f>
        <v>-3.0448806247310675E-3</v>
      </c>
      <c r="I2319" s="89">
        <f>LN('Historical Rates'!I2299/'Historical Rates'!I2298)</f>
        <v>0</v>
      </c>
      <c r="K2319" s="10">
        <f t="shared" si="282"/>
        <v>-1.8862605915602503E-4</v>
      </c>
      <c r="L2319" s="7">
        <f t="shared" si="288"/>
        <v>205364.67174543877</v>
      </c>
      <c r="N2319" s="7">
        <f t="shared" si="283"/>
        <v>90022.594127189717</v>
      </c>
      <c r="O2319" s="7">
        <f t="shared" si="284"/>
        <v>-1060.4736253670073</v>
      </c>
      <c r="P2319" s="7">
        <f t="shared" si="285"/>
        <v>-400427.9911703887</v>
      </c>
      <c r="R2319" s="7">
        <f t="shared" si="286"/>
        <v>0</v>
      </c>
      <c r="S2319" s="163">
        <f t="shared" si="287"/>
        <v>-106101.1989231272</v>
      </c>
    </row>
    <row r="2320" spans="1:19" ht="15.75" thickBot="1" x14ac:dyDescent="0.3">
      <c r="A2320" s="8">
        <v>18</v>
      </c>
      <c r="B2320" s="197">
        <v>43579</v>
      </c>
      <c r="C2320" s="89">
        <f>LN('Historical Rates'!C2300/'Historical Rates'!C2299)</f>
        <v>3.2544446562843042E-3</v>
      </c>
      <c r="D2320" s="104"/>
      <c r="E2320" s="89">
        <f>LN('Historical Rates'!E2300/'Historical Rates'!E2299)</f>
        <v>-5.6529113998280138E-4</v>
      </c>
      <c r="F2320" s="89">
        <f>LN('Historical Rates'!F2300/'Historical Rates'!F2299)</f>
        <v>-1.6906174779074388E-3</v>
      </c>
      <c r="G2320" s="89">
        <f>LN('Historical Rates'!G2300/'Historical Rates'!G2299)</f>
        <v>3.1524942917707296E-3</v>
      </c>
      <c r="I2320" s="89">
        <f>LN('Historical Rates'!I2300/'Historical Rates'!I2299)</f>
        <v>2.9629651306570487E-3</v>
      </c>
      <c r="K2320" s="10">
        <f t="shared" si="282"/>
        <v>2.6945270107863583E-3</v>
      </c>
      <c r="L2320" s="7">
        <f t="shared" si="288"/>
        <v>1145973.6808120417</v>
      </c>
      <c r="N2320" s="7">
        <f t="shared" si="283"/>
        <v>-45956.529205713523</v>
      </c>
      <c r="O2320" s="7">
        <f t="shared" si="284"/>
        <v>1060.4736253669992</v>
      </c>
      <c r="P2320" s="7">
        <f t="shared" si="285"/>
        <v>414580.11397125444</v>
      </c>
      <c r="R2320" s="7">
        <f t="shared" si="286"/>
        <v>0</v>
      </c>
      <c r="S2320" s="163">
        <f t="shared" si="287"/>
        <v>1515657.7392029497</v>
      </c>
    </row>
    <row r="2321" spans="1:19" ht="15.75" thickBot="1" x14ac:dyDescent="0.3">
      <c r="A2321" s="8">
        <v>19</v>
      </c>
      <c r="B2321" s="197">
        <v>43580</v>
      </c>
      <c r="C2321" s="89">
        <f>LN('Historical Rates'!C2301/'Historical Rates'!C2300)</f>
        <v>3.4281829940681911E-3</v>
      </c>
      <c r="D2321" s="104"/>
      <c r="E2321" s="89">
        <f>LN('Historical Rates'!E2301/'Historical Rates'!E2300)</f>
        <v>-3.4693984600100525E-3</v>
      </c>
      <c r="F2321" s="89">
        <f>LN('Historical Rates'!F2301/'Historical Rates'!F2300)</f>
        <v>-1.0204170174241736E-2</v>
      </c>
      <c r="G2321" s="89">
        <f>LN('Historical Rates'!G2301/'Historical Rates'!G2300)</f>
        <v>2.9587788528666364E-4</v>
      </c>
      <c r="I2321" s="89">
        <f>LN('Historical Rates'!I2301/'Historical Rates'!I2300)</f>
        <v>2.9542118974316043E-3</v>
      </c>
      <c r="K2321" s="10">
        <f t="shared" si="282"/>
        <v>1.7251900854917729E-3</v>
      </c>
      <c r="L2321" s="7">
        <f t="shared" si="288"/>
        <v>1207151.4187907495</v>
      </c>
      <c r="N2321" s="7">
        <f t="shared" si="283"/>
        <v>-282052.02660448634</v>
      </c>
      <c r="O2321" s="7">
        <f t="shared" si="284"/>
        <v>6400.769825196614</v>
      </c>
      <c r="P2321" s="7">
        <f t="shared" si="285"/>
        <v>38910.486760887616</v>
      </c>
      <c r="R2321" s="7">
        <f t="shared" si="286"/>
        <v>0</v>
      </c>
      <c r="S2321" s="163">
        <f t="shared" si="287"/>
        <v>970410.64877234737</v>
      </c>
    </row>
    <row r="2322" spans="1:19" ht="15.75" thickBot="1" x14ac:dyDescent="0.3">
      <c r="A2322" s="8">
        <v>20</v>
      </c>
      <c r="B2322" s="197">
        <v>43581</v>
      </c>
      <c r="C2322" s="89">
        <f>LN('Historical Rates'!C2302/'Historical Rates'!C2301)</f>
        <v>2.7078557459646498E-3</v>
      </c>
      <c r="D2322" s="104"/>
      <c r="E2322" s="89">
        <f>LN('Historical Rates'!E2302/'Historical Rates'!E2301)</f>
        <v>2.8094879953359402E-3</v>
      </c>
      <c r="F2322" s="89">
        <f>LN('Historical Rates'!F2302/'Historical Rates'!F2301)</f>
        <v>5.1151006667704089E-3</v>
      </c>
      <c r="G2322" s="89">
        <f>LN('Historical Rates'!G2302/'Historical Rates'!G2301)</f>
        <v>4.3741432165084982E-3</v>
      </c>
      <c r="I2322" s="89">
        <f>LN('Historical Rates'!I2302/'Historical Rates'!I2301)</f>
        <v>5.8823699030666129E-3</v>
      </c>
      <c r="K2322" s="10">
        <f t="shared" si="282"/>
        <v>3.1181398232223651E-3</v>
      </c>
      <c r="L2322" s="7">
        <f t="shared" si="288"/>
        <v>953505.66503536236</v>
      </c>
      <c r="N2322" s="7">
        <f t="shared" si="283"/>
        <v>228403.22088664948</v>
      </c>
      <c r="O2322" s="7">
        <f t="shared" si="284"/>
        <v>-3208.5491952450743</v>
      </c>
      <c r="P2322" s="7">
        <f t="shared" si="285"/>
        <v>575237.45497667266</v>
      </c>
      <c r="R2322" s="7">
        <f t="shared" si="286"/>
        <v>0</v>
      </c>
      <c r="S2322" s="163">
        <f t="shared" si="287"/>
        <v>1753937.7917034393</v>
      </c>
    </row>
    <row r="2323" spans="1:19" ht="15.75" thickBot="1" x14ac:dyDescent="0.3">
      <c r="A2323" s="8">
        <v>21</v>
      </c>
      <c r="B2323" s="197">
        <v>43584</v>
      </c>
      <c r="C2323" s="89">
        <f>LN('Historical Rates'!C2303/'Historical Rates'!C2302)</f>
        <v>2.7529086772131199E-3</v>
      </c>
      <c r="D2323" s="104"/>
      <c r="E2323" s="89">
        <f>LN('Historical Rates'!E2303/'Historical Rates'!E2302)</f>
        <v>4.9856648120398927E-3</v>
      </c>
      <c r="F2323" s="89">
        <f>LN('Historical Rates'!F2303/'Historical Rates'!F2302)</f>
        <v>5.0890695074712281E-3</v>
      </c>
      <c r="G2323" s="89">
        <f>LN('Historical Rates'!G2303/'Historical Rates'!G2302)</f>
        <v>4.2217831576592526E-3</v>
      </c>
      <c r="I2323" s="89">
        <f>LN('Historical Rates'!I2303/'Historical Rates'!I2302)</f>
        <v>2.9282597790883597E-3</v>
      </c>
      <c r="K2323" s="10">
        <f t="shared" si="282"/>
        <v>3.4252729581983215E-3</v>
      </c>
      <c r="L2323" s="7">
        <f t="shared" si="288"/>
        <v>969369.96106955211</v>
      </c>
      <c r="N2323" s="7">
        <f t="shared" si="283"/>
        <v>405320.08081955876</v>
      </c>
      <c r="O2323" s="7">
        <f t="shared" si="284"/>
        <v>-3192.2206299514773</v>
      </c>
      <c r="P2323" s="7">
        <f t="shared" si="285"/>
        <v>555200.79678913078</v>
      </c>
      <c r="R2323" s="7">
        <f t="shared" si="286"/>
        <v>0</v>
      </c>
      <c r="S2323" s="163">
        <f t="shared" si="287"/>
        <v>1926698.6180482903</v>
      </c>
    </row>
    <row r="2324" spans="1:19" ht="15.75" thickBot="1" x14ac:dyDescent="0.3">
      <c r="A2324" s="8">
        <v>22</v>
      </c>
      <c r="B2324" s="197">
        <v>43585</v>
      </c>
      <c r="C2324" s="89">
        <f>LN('Historical Rates'!C2304/'Historical Rates'!C2303)</f>
        <v>-2.2542013686894053E-3</v>
      </c>
      <c r="D2324" s="104"/>
      <c r="E2324" s="89">
        <f>LN('Historical Rates'!E2304/'Historical Rates'!E2303)</f>
        <v>2.0388322448722678E-3</v>
      </c>
      <c r="F2324" s="89">
        <f>LN('Historical Rates'!F2304/'Historical Rates'!F2303)</f>
        <v>0</v>
      </c>
      <c r="G2324" s="89">
        <f>LN('Historical Rates'!G2304/'Historical Rates'!G2303)</f>
        <v>-2.3491735309622984E-3</v>
      </c>
      <c r="I2324" s="89">
        <f>LN('Historical Rates'!I2304/'Historical Rates'!I2303)</f>
        <v>0</v>
      </c>
      <c r="K2324" s="10">
        <f t="shared" si="282"/>
        <v>-1.6656998053100423E-3</v>
      </c>
      <c r="L2324" s="7">
        <f t="shared" si="288"/>
        <v>-793762.28899154777</v>
      </c>
      <c r="N2324" s="7">
        <f t="shared" si="283"/>
        <v>165751.14481694077</v>
      </c>
      <c r="O2324" s="7">
        <f t="shared" si="284"/>
        <v>0</v>
      </c>
      <c r="P2324" s="7">
        <f t="shared" si="285"/>
        <v>-308936.52456308203</v>
      </c>
      <c r="R2324" s="7">
        <f t="shared" si="286"/>
        <v>0</v>
      </c>
      <c r="S2324" s="163">
        <f t="shared" si="287"/>
        <v>-936947.66873768903</v>
      </c>
    </row>
    <row r="2325" spans="1:19" ht="15.75" thickBot="1" x14ac:dyDescent="0.3">
      <c r="A2325" s="8">
        <v>23</v>
      </c>
      <c r="B2325" s="197">
        <v>43587</v>
      </c>
      <c r="C2325" s="89">
        <f>LN('Historical Rates'!C2305/'Historical Rates'!C2304)</f>
        <v>-4.9870730852370998E-4</v>
      </c>
      <c r="D2325" s="104"/>
      <c r="E2325" s="89">
        <f>LN('Historical Rates'!E2305/'Historical Rates'!E2304)</f>
        <v>-1.2884335603773331E-3</v>
      </c>
      <c r="F2325" s="89">
        <f>LN('Historical Rates'!F2305/'Historical Rates'!F2304)</f>
        <v>-1.3628831055605787E-2</v>
      </c>
      <c r="G2325" s="89">
        <f>LN('Historical Rates'!G2305/'Historical Rates'!G2304)</f>
        <v>-1.4978070629432503E-3</v>
      </c>
      <c r="I2325" s="89">
        <f>LN('Historical Rates'!I2305/'Historical Rates'!I2304)</f>
        <v>-2.9282597790883341E-3</v>
      </c>
      <c r="K2325" s="10">
        <f t="shared" si="282"/>
        <v>-8.333926661278641E-4</v>
      </c>
      <c r="L2325" s="7">
        <f t="shared" si="288"/>
        <v>-175607.67207800274</v>
      </c>
      <c r="N2325" s="7">
        <f t="shared" si="283"/>
        <v>-104745.90942448497</v>
      </c>
      <c r="O2325" s="7">
        <f t="shared" si="284"/>
        <v>8548.9568562498425</v>
      </c>
      <c r="P2325" s="7">
        <f t="shared" si="285"/>
        <v>-196974.51141558579</v>
      </c>
      <c r="R2325" s="7">
        <f t="shared" si="286"/>
        <v>0</v>
      </c>
      <c r="S2325" s="163">
        <f t="shared" si="287"/>
        <v>-468779.13606182369</v>
      </c>
    </row>
    <row r="2326" spans="1:19" ht="15.75" thickBot="1" x14ac:dyDescent="0.3">
      <c r="A2326" s="8">
        <v>24</v>
      </c>
      <c r="B2326" s="197">
        <v>43588</v>
      </c>
      <c r="C2326" s="89">
        <f>LN('Historical Rates'!C2306/'Historical Rates'!C2305)</f>
        <v>2.8314519611481116E-3</v>
      </c>
      <c r="D2326" s="104"/>
      <c r="E2326" s="89">
        <f>LN('Historical Rates'!E2306/'Historical Rates'!E2305)</f>
        <v>-1.4778847828741653E-3</v>
      </c>
      <c r="F2326" s="89">
        <f>LN('Historical Rates'!F2306/'Historical Rates'!F2305)</f>
        <v>1.713796477734598E-3</v>
      </c>
      <c r="G2326" s="89">
        <f>LN('Historical Rates'!G2306/'Historical Rates'!G2305)</f>
        <v>1.3641654627869482E-3</v>
      </c>
      <c r="I2326" s="89">
        <f>LN('Historical Rates'!I2306/'Historical Rates'!I2305)</f>
        <v>5.8479698824231204E-3</v>
      </c>
      <c r="K2326" s="10">
        <f t="shared" si="282"/>
        <v>1.8759348394597386E-3</v>
      </c>
      <c r="L2326" s="7">
        <f t="shared" si="288"/>
        <v>997027.07179049868</v>
      </c>
      <c r="N2326" s="7">
        <f t="shared" si="283"/>
        <v>-120147.74402602974</v>
      </c>
      <c r="O2326" s="7">
        <f t="shared" si="284"/>
        <v>-1075.0131165885814</v>
      </c>
      <c r="P2326" s="7">
        <f t="shared" si="285"/>
        <v>179399.49154362912</v>
      </c>
      <c r="R2326" s="7">
        <f t="shared" si="286"/>
        <v>0</v>
      </c>
      <c r="S2326" s="163">
        <f t="shared" si="287"/>
        <v>1055203.8061915096</v>
      </c>
    </row>
    <row r="2327" spans="1:19" ht="15.75" thickBot="1" x14ac:dyDescent="0.3">
      <c r="A2327" s="8">
        <v>25</v>
      </c>
      <c r="B2327" s="197">
        <v>43589</v>
      </c>
      <c r="C2327" s="89">
        <f>LN('Historical Rates'!C2307/'Historical Rates'!C2306)</f>
        <v>-3.8558941894626326E-3</v>
      </c>
      <c r="D2327" s="104"/>
      <c r="E2327" s="89">
        <f>LN('Historical Rates'!E2307/'Historical Rates'!E2306)</f>
        <v>5.3979841014072268E-4</v>
      </c>
      <c r="F2327" s="89">
        <f>LN('Historical Rates'!F2307/'Historical Rates'!F2306)</f>
        <v>1.7108644036293876E-3</v>
      </c>
      <c r="G2327" s="89">
        <f>LN('Historical Rates'!G2307/'Historical Rates'!G2306)</f>
        <v>6.6802947158117764E-4</v>
      </c>
      <c r="I2327" s="89">
        <f>LN('Historical Rates'!I2307/'Historical Rates'!I2306)</f>
        <v>0</v>
      </c>
      <c r="K2327" s="10">
        <f t="shared" si="282"/>
        <v>-2.1815255765361865E-3</v>
      </c>
      <c r="L2327" s="7">
        <f t="shared" si="288"/>
        <v>-1357759.5331319226</v>
      </c>
      <c r="N2327" s="7">
        <f t="shared" si="283"/>
        <v>43884.044249454528</v>
      </c>
      <c r="O2327" s="7">
        <f t="shared" si="284"/>
        <v>-1073.173914464606</v>
      </c>
      <c r="P2327" s="7">
        <f t="shared" si="285"/>
        <v>87851.621234409933</v>
      </c>
      <c r="R2327" s="7">
        <f t="shared" si="286"/>
        <v>0</v>
      </c>
      <c r="S2327" s="163">
        <f t="shared" si="287"/>
        <v>-1227097.0415625228</v>
      </c>
    </row>
    <row r="2328" spans="1:19" ht="15.75" thickBot="1" x14ac:dyDescent="0.3">
      <c r="A2328" s="8">
        <v>26</v>
      </c>
      <c r="B2328" s="197">
        <v>43591</v>
      </c>
      <c r="C2328" s="89">
        <f>LN('Historical Rates'!C2308/'Historical Rates'!C2307)</f>
        <v>2.1022757212021883E-4</v>
      </c>
      <c r="D2328" s="104"/>
      <c r="E2328" s="89">
        <f>LN('Historical Rates'!E2308/'Historical Rates'!E2307)</f>
        <v>-5.8675117566732286E-4</v>
      </c>
      <c r="F2328" s="89">
        <f>LN('Historical Rates'!F2308/'Historical Rates'!F2307)</f>
        <v>-1.7108644036294301E-3</v>
      </c>
      <c r="G2328" s="89">
        <f>LN('Historical Rates'!G2308/'Historical Rates'!G2307)</f>
        <v>-1.0690614659409194E-3</v>
      </c>
      <c r="I2328" s="89">
        <f>LN('Historical Rates'!I2308/'Historical Rates'!I2307)</f>
        <v>2.9112102074583131E-3</v>
      </c>
      <c r="K2328" s="10">
        <f t="shared" si="282"/>
        <v>-2.0123246064884795E-4</v>
      </c>
      <c r="L2328" s="7">
        <f t="shared" si="288"/>
        <v>74026.536037594269</v>
      </c>
      <c r="N2328" s="7">
        <f t="shared" si="283"/>
        <v>-47701.167829841565</v>
      </c>
      <c r="O2328" s="7">
        <f t="shared" si="284"/>
        <v>1073.1739144646326</v>
      </c>
      <c r="P2328" s="7">
        <f t="shared" si="285"/>
        <v>-140590.77776889945</v>
      </c>
      <c r="R2328" s="7">
        <f t="shared" si="286"/>
        <v>0</v>
      </c>
      <c r="S2328" s="163">
        <f t="shared" si="287"/>
        <v>-113192.23564668212</v>
      </c>
    </row>
    <row r="2329" spans="1:19" ht="15.75" thickBot="1" x14ac:dyDescent="0.3">
      <c r="A2329" s="8">
        <v>27</v>
      </c>
      <c r="B2329" s="197">
        <v>43593</v>
      </c>
      <c r="C2329" s="89">
        <f>LN('Historical Rates'!C2309/'Historical Rates'!C2308)</f>
        <v>-1.3138705330884552E-4</v>
      </c>
      <c r="D2329" s="104"/>
      <c r="E2329" s="89">
        <f>LN('Historical Rates'!E2309/'Historical Rates'!E2308)</f>
        <v>6.5713818694650096E-4</v>
      </c>
      <c r="F2329" s="89">
        <f>LN('Historical Rates'!F2309/'Historical Rates'!F2308)</f>
        <v>-1.7137964777346304E-3</v>
      </c>
      <c r="G2329" s="89">
        <f>LN('Historical Rates'!G2309/'Historical Rates'!G2308)</f>
        <v>4.5449077765064374E-4</v>
      </c>
      <c r="I2329" s="89">
        <f>LN('Historical Rates'!I2309/'Historical Rates'!I2308)</f>
        <v>5.7971176843259146E-3</v>
      </c>
      <c r="K2329" s="10">
        <f t="shared" si="282"/>
        <v>1.2089553891673948E-4</v>
      </c>
      <c r="L2329" s="7">
        <f t="shared" si="288"/>
        <v>-46264.761270603827</v>
      </c>
      <c r="N2329" s="7">
        <f t="shared" si="283"/>
        <v>53423.427583732009</v>
      </c>
      <c r="O2329" s="7">
        <f t="shared" si="284"/>
        <v>1075.0131165886016</v>
      </c>
      <c r="P2329" s="7">
        <f t="shared" si="285"/>
        <v>59769.446336238223</v>
      </c>
      <c r="R2329" s="7">
        <f t="shared" si="286"/>
        <v>0</v>
      </c>
      <c r="S2329" s="163">
        <f t="shared" si="287"/>
        <v>68003.125765955003</v>
      </c>
    </row>
    <row r="2330" spans="1:19" ht="15.75" thickBot="1" x14ac:dyDescent="0.3">
      <c r="A2330" s="8">
        <v>28</v>
      </c>
      <c r="B2330" s="197">
        <v>43598</v>
      </c>
      <c r="C2330" s="89">
        <f>LN('Historical Rates'!C2310/'Historical Rates'!C2309)</f>
        <v>-2.8948912263876366E-3</v>
      </c>
      <c r="D2330" s="104"/>
      <c r="E2330" s="89">
        <f>LN('Historical Rates'!E2310/'Historical Rates'!E2309)</f>
        <v>3.9876617583864518E-4</v>
      </c>
      <c r="F2330" s="89">
        <f>LN('Historical Rates'!F2310/'Historical Rates'!F2309)</f>
        <v>-3.4364294985812097E-3</v>
      </c>
      <c r="G2330" s="89">
        <f>LN('Historical Rates'!G2310/'Historical Rates'!G2309)</f>
        <v>5.8099411871184179E-3</v>
      </c>
      <c r="I2330" s="89">
        <f>LN('Historical Rates'!I2310/'Historical Rates'!I2309)</f>
        <v>0</v>
      </c>
      <c r="K2330" s="10">
        <f t="shared" si="282"/>
        <v>-3.9242013408668347E-4</v>
      </c>
      <c r="L2330" s="7">
        <f t="shared" si="288"/>
        <v>-1019365.6689929945</v>
      </c>
      <c r="N2330" s="7">
        <f t="shared" si="283"/>
        <v>32418.532876239569</v>
      </c>
      <c r="O2330" s="7">
        <f t="shared" si="284"/>
        <v>2155.5691315750355</v>
      </c>
      <c r="P2330" s="7">
        <f t="shared" si="285"/>
        <v>764057.23741022241</v>
      </c>
      <c r="R2330" s="7">
        <f t="shared" si="286"/>
        <v>0</v>
      </c>
      <c r="S2330" s="163">
        <f t="shared" si="287"/>
        <v>-220734.32957495737</v>
      </c>
    </row>
    <row r="2331" spans="1:19" ht="15.75" thickBot="1" x14ac:dyDescent="0.3">
      <c r="A2331" s="8">
        <v>29</v>
      </c>
      <c r="B2331" s="197">
        <v>43599</v>
      </c>
      <c r="C2331" s="89">
        <f>LN('Historical Rates'!C2311/'Historical Rates'!C2310)</f>
        <v>7.1134064359221465E-4</v>
      </c>
      <c r="D2331" s="104"/>
      <c r="E2331" s="89">
        <f>LN('Historical Rates'!E2311/'Historical Rates'!E2310)</f>
        <v>4.4549174818538063E-4</v>
      </c>
      <c r="F2331" s="89">
        <f>LN('Historical Rates'!F2311/'Historical Rates'!F2310)</f>
        <v>0</v>
      </c>
      <c r="G2331" s="89">
        <f>LN('Historical Rates'!G2311/'Historical Rates'!G2310)</f>
        <v>1.4074223925831391E-3</v>
      </c>
      <c r="I2331" s="89">
        <f>LN('Historical Rates'!I2311/'Historical Rates'!I2310)</f>
        <v>0</v>
      </c>
      <c r="K2331" s="10">
        <f t="shared" si="282"/>
        <v>8.3873945091463378E-4</v>
      </c>
      <c r="L2331" s="7">
        <f t="shared" si="288"/>
        <v>250481.33913553454</v>
      </c>
      <c r="N2331" s="7">
        <f t="shared" si="283"/>
        <v>36217.186310418212</v>
      </c>
      <c r="O2331" s="7">
        <f t="shared" si="284"/>
        <v>0</v>
      </c>
      <c r="P2331" s="7">
        <f t="shared" si="285"/>
        <v>185088.14986468141</v>
      </c>
      <c r="R2331" s="7">
        <f t="shared" si="286"/>
        <v>0</v>
      </c>
      <c r="S2331" s="163">
        <f t="shared" si="287"/>
        <v>471786.67531063419</v>
      </c>
    </row>
    <row r="2332" spans="1:19" ht="15.75" thickBot="1" x14ac:dyDescent="0.3">
      <c r="A2332" s="8">
        <v>30</v>
      </c>
      <c r="B2332" s="197">
        <v>43600</v>
      </c>
      <c r="C2332" s="89">
        <f>LN('Historical Rates'!C2312/'Historical Rates'!C2311)</f>
        <v>-1.3169157851389664E-4</v>
      </c>
      <c r="D2332" s="104"/>
      <c r="E2332" s="89">
        <f>LN('Historical Rates'!E2312/'Historical Rates'!E2311)</f>
        <v>-3.5224533885013184E-3</v>
      </c>
      <c r="F2332" s="89">
        <f>LN('Historical Rates'!F2312/'Historical Rates'!F2311)</f>
        <v>8.5690327251015871E-3</v>
      </c>
      <c r="G2332" s="89">
        <f>LN('Historical Rates'!G2312/'Historical Rates'!G2311)</f>
        <v>4.510181146958756E-4</v>
      </c>
      <c r="I2332" s="89">
        <f>LN('Historical Rates'!I2312/'Historical Rates'!I2311)</f>
        <v>2.886004889135073E-3</v>
      </c>
      <c r="K2332" s="10">
        <f t="shared" si="282"/>
        <v>-4.9564815553602461E-4</v>
      </c>
      <c r="L2332" s="7">
        <f t="shared" si="288"/>
        <v>-46371.992428908699</v>
      </c>
      <c r="N2332" s="7">
        <f t="shared" si="283"/>
        <v>-286365.23832542374</v>
      </c>
      <c r="O2332" s="7">
        <f t="shared" si="284"/>
        <v>-5375.0971574744726</v>
      </c>
      <c r="P2332" s="7">
        <f t="shared" si="285"/>
        <v>59312.76128931214</v>
      </c>
      <c r="R2332" s="7">
        <f t="shared" si="286"/>
        <v>0</v>
      </c>
      <c r="S2332" s="163">
        <f t="shared" si="287"/>
        <v>-278799.56662249478</v>
      </c>
    </row>
    <row r="2333" spans="1:19" ht="15.75" thickBot="1" x14ac:dyDescent="0.3">
      <c r="A2333" s="8">
        <v>31</v>
      </c>
      <c r="B2333" s="197">
        <v>43601</v>
      </c>
      <c r="C2333" s="89">
        <f>LN('Historical Rates'!C2313/'Historical Rates'!C2312)</f>
        <v>-1.8718944550266373E-3</v>
      </c>
      <c r="D2333" s="104"/>
      <c r="E2333" s="89">
        <f>LN('Historical Rates'!E2313/'Historical Rates'!E2312)</f>
        <v>-6.1182230824171875E-4</v>
      </c>
      <c r="F2333" s="89">
        <f>LN('Historical Rates'!F2313/'Historical Rates'!F2312)</f>
        <v>3.4071583216141346E-3</v>
      </c>
      <c r="G2333" s="89">
        <f>LN('Historical Rates'!G2313/'Historical Rates'!G2312)</f>
        <v>-3.3476836620789847E-3</v>
      </c>
      <c r="I2333" s="89">
        <f>LN('Historical Rates'!I2313/'Historical Rates'!I2312)</f>
        <v>-2.8860048891349867E-3</v>
      </c>
      <c r="K2333" s="10">
        <f t="shared" si="282"/>
        <v>-2.0467171220867539E-3</v>
      </c>
      <c r="L2333" s="7">
        <f t="shared" si="288"/>
        <v>-659142.1902278401</v>
      </c>
      <c r="N2333" s="7">
        <f t="shared" si="283"/>
        <v>-49739.378151713216</v>
      </c>
      <c r="O2333" s="7">
        <f t="shared" si="284"/>
        <v>-2137.208200398898</v>
      </c>
      <c r="P2333" s="7">
        <f t="shared" si="285"/>
        <v>-440249.19499056402</v>
      </c>
      <c r="R2333" s="7">
        <f t="shared" si="286"/>
        <v>0</v>
      </c>
      <c r="S2333" s="163">
        <f t="shared" si="287"/>
        <v>-1151267.9715705162</v>
      </c>
    </row>
    <row r="2334" spans="1:19" ht="15.75" thickBot="1" x14ac:dyDescent="0.3">
      <c r="A2334" s="8">
        <v>32</v>
      </c>
      <c r="B2334" s="197">
        <v>43602</v>
      </c>
      <c r="C2334" s="89">
        <f>LN('Historical Rates'!C2314/'Historical Rates'!C2313)</f>
        <v>-2.6389750222553508E-5</v>
      </c>
      <c r="D2334" s="104"/>
      <c r="E2334" s="89">
        <f>LN('Historical Rates'!E2314/'Historical Rates'!E2313)</f>
        <v>-4.3169098567991315E-3</v>
      </c>
      <c r="F2334" s="89">
        <f>LN('Historical Rates'!F2314/'Historical Rates'!F2313)</f>
        <v>-1.7021280705304183E-3</v>
      </c>
      <c r="G2334" s="89">
        <f>LN('Historical Rates'!G2314/'Historical Rates'!G2313)</f>
        <v>-2.5047977282674138E-3</v>
      </c>
      <c r="I2334" s="89">
        <f>LN('Historical Rates'!I2314/'Historical Rates'!I2313)</f>
        <v>-2.8943580263644146E-3</v>
      </c>
      <c r="K2334" s="10">
        <f t="shared" si="282"/>
        <v>-1.2241524102852334E-3</v>
      </c>
      <c r="L2334" s="7">
        <f t="shared" si="288"/>
        <v>-9292.5099032958151</v>
      </c>
      <c r="N2334" s="7">
        <f t="shared" si="283"/>
        <v>-350952.24368536496</v>
      </c>
      <c r="O2334" s="7">
        <f t="shared" si="284"/>
        <v>1067.6938748016155</v>
      </c>
      <c r="P2334" s="7">
        <f t="shared" si="285"/>
        <v>-329402.44503242575</v>
      </c>
      <c r="R2334" s="7">
        <f t="shared" si="286"/>
        <v>0</v>
      </c>
      <c r="S2334" s="163">
        <f t="shared" si="287"/>
        <v>-688579.50474628492</v>
      </c>
    </row>
    <row r="2335" spans="1:19" ht="15.75" thickBot="1" x14ac:dyDescent="0.3">
      <c r="A2335" s="8">
        <v>33</v>
      </c>
      <c r="B2335" s="197">
        <v>43605</v>
      </c>
      <c r="C2335" s="89">
        <f>LN('Historical Rates'!C2315/'Historical Rates'!C2314)</f>
        <v>-7.9173429438492615E-5</v>
      </c>
      <c r="D2335" s="104"/>
      <c r="E2335" s="89">
        <f>LN('Historical Rates'!E2315/'Historical Rates'!E2314)</f>
        <v>-6.1484618958727768E-4</v>
      </c>
      <c r="F2335" s="89">
        <f>LN('Historical Rates'!F2315/'Historical Rates'!F2314)</f>
        <v>0</v>
      </c>
      <c r="G2335" s="89">
        <f>LN('Historical Rates'!G2315/'Historical Rates'!G2314)</f>
        <v>1.4929752966457582E-3</v>
      </c>
      <c r="I2335" s="89">
        <f>LN('Historical Rates'!I2315/'Historical Rates'!I2314)</f>
        <v>-2.9027596579614626E-3</v>
      </c>
      <c r="K2335" s="10">
        <f t="shared" si="282"/>
        <v>2.1062391418715662E-4</v>
      </c>
      <c r="L2335" s="7">
        <f t="shared" si="288"/>
        <v>-27879.001162592125</v>
      </c>
      <c r="N2335" s="7">
        <f t="shared" si="283"/>
        <v>-49985.210929803492</v>
      </c>
      <c r="O2335" s="7">
        <f t="shared" si="284"/>
        <v>0</v>
      </c>
      <c r="P2335" s="7">
        <f t="shared" si="285"/>
        <v>196339.09258944367</v>
      </c>
      <c r="R2335" s="7">
        <f t="shared" si="286"/>
        <v>0</v>
      </c>
      <c r="S2335" s="163">
        <f t="shared" si="287"/>
        <v>118474.88049704806</v>
      </c>
    </row>
    <row r="2336" spans="1:19" ht="15.75" thickBot="1" x14ac:dyDescent="0.3">
      <c r="A2336" s="8">
        <v>34</v>
      </c>
      <c r="B2336" s="197">
        <v>43606</v>
      </c>
      <c r="C2336" s="89">
        <f>LN('Historical Rates'!C2316/'Historical Rates'!C2315)</f>
        <v>-7.9179698366598812E-5</v>
      </c>
      <c r="D2336" s="104"/>
      <c r="E2336" s="89">
        <f>LN('Historical Rates'!E2316/'Historical Rates'!E2315)</f>
        <v>-8.0460046463902315E-4</v>
      </c>
      <c r="F2336" s="89">
        <f>LN('Historical Rates'!F2316/'Historical Rates'!F2315)</f>
        <v>0</v>
      </c>
      <c r="G2336" s="89">
        <f>LN('Historical Rates'!G2316/'Historical Rates'!G2315)</f>
        <v>-5.5960456072438772E-4</v>
      </c>
      <c r="I2336" s="89">
        <f>LN('Historical Rates'!I2316/'Historical Rates'!I2315)</f>
        <v>0</v>
      </c>
      <c r="K2336" s="10">
        <f t="shared" si="282"/>
        <v>-2.9668837918084393E-4</v>
      </c>
      <c r="L2336" s="7">
        <f t="shared" si="288"/>
        <v>-27881.208613440223</v>
      </c>
      <c r="N2336" s="7">
        <f t="shared" si="283"/>
        <v>-65411.682824604199</v>
      </c>
      <c r="O2336" s="7">
        <f t="shared" si="284"/>
        <v>0</v>
      </c>
      <c r="P2336" s="7">
        <f t="shared" si="285"/>
        <v>-73592.812894083778</v>
      </c>
      <c r="R2336" s="7">
        <f t="shared" si="286"/>
        <v>0</v>
      </c>
      <c r="S2336" s="163">
        <f t="shared" si="287"/>
        <v>-166885.7043321282</v>
      </c>
    </row>
    <row r="2337" spans="1:19" ht="15.75" thickBot="1" x14ac:dyDescent="0.3">
      <c r="A2337" s="8">
        <v>35</v>
      </c>
      <c r="B2337" s="197">
        <v>43607</v>
      </c>
      <c r="C2337" s="89">
        <f>LN('Historical Rates'!C2317/'Historical Rates'!C2316)</f>
        <v>3.6945163242838405E-4</v>
      </c>
      <c r="D2337" s="104"/>
      <c r="E2337" s="89">
        <f>LN('Historical Rates'!E2317/'Historical Rates'!E2316)</f>
        <v>1.9866616439091866E-3</v>
      </c>
      <c r="F2337" s="89">
        <f>LN('Historical Rates'!F2317/'Historical Rates'!F2316)</f>
        <v>5.097717071668801E-3</v>
      </c>
      <c r="G2337" s="89">
        <f>LN('Historical Rates'!G2317/'Historical Rates'!G2316)</f>
        <v>-2.6655649000117389E-5</v>
      </c>
      <c r="I2337" s="89">
        <f>LN('Historical Rates'!I2317/'Historical Rates'!I2316)</f>
        <v>-2.91121020745833E-3</v>
      </c>
      <c r="K2337" s="10">
        <f t="shared" si="282"/>
        <v>5.0649374904971082E-4</v>
      </c>
      <c r="L2337" s="7">
        <f t="shared" si="288"/>
        <v>130093.42355182661</v>
      </c>
      <c r="N2337" s="7">
        <f t="shared" si="283"/>
        <v>161509.82635772624</v>
      </c>
      <c r="O2337" s="7">
        <f t="shared" si="284"/>
        <v>-3197.6449875456888</v>
      </c>
      <c r="P2337" s="7">
        <f t="shared" si="285"/>
        <v>-3505.4471087524867</v>
      </c>
      <c r="R2337" s="7">
        <f t="shared" si="286"/>
        <v>0</v>
      </c>
      <c r="S2337" s="163">
        <f t="shared" si="287"/>
        <v>284900.15781325469</v>
      </c>
    </row>
    <row r="2338" spans="1:19" ht="15.75" thickBot="1" x14ac:dyDescent="0.3">
      <c r="A2338" s="8">
        <v>36</v>
      </c>
      <c r="B2338" s="197">
        <v>43608</v>
      </c>
      <c r="C2338" s="89">
        <f>LN('Historical Rates'!C2318/'Historical Rates'!C2317)</f>
        <v>-2.64193966250221E-3</v>
      </c>
      <c r="D2338" s="104"/>
      <c r="E2338" s="89">
        <f>LN('Historical Rates'!E2318/'Historical Rates'!E2317)</f>
        <v>-5.5916366134091729E-3</v>
      </c>
      <c r="F2338" s="89">
        <f>LN('Historical Rates'!F2318/'Historical Rates'!F2317)</f>
        <v>-1.0221554071538139E-2</v>
      </c>
      <c r="G2338" s="89">
        <f>LN('Historical Rates'!G2318/'Historical Rates'!G2317)</f>
        <v>-1.2536176508078046E-3</v>
      </c>
      <c r="I2338" s="89">
        <f>LN('Historical Rates'!I2318/'Historical Rates'!I2317)</f>
        <v>2.9112102074583131E-3</v>
      </c>
      <c r="K2338" s="10">
        <f t="shared" si="282"/>
        <v>-2.7437200532408855E-3</v>
      </c>
      <c r="L2338" s="7">
        <f t="shared" si="288"/>
        <v>-930294.91642290633</v>
      </c>
      <c r="N2338" s="7">
        <f t="shared" si="283"/>
        <v>-454583.82974071364</v>
      </c>
      <c r="O2338" s="7">
        <f t="shared" si="284"/>
        <v>6411.6742224537284</v>
      </c>
      <c r="P2338" s="7">
        <f t="shared" si="285"/>
        <v>-164861.50344664091</v>
      </c>
      <c r="R2338" s="7">
        <f t="shared" si="286"/>
        <v>0</v>
      </c>
      <c r="S2338" s="163">
        <f t="shared" si="287"/>
        <v>-1543328.5753878071</v>
      </c>
    </row>
    <row r="2339" spans="1:19" ht="15.75" thickBot="1" x14ac:dyDescent="0.3">
      <c r="A2339" s="8">
        <v>37</v>
      </c>
      <c r="B2339" s="197">
        <v>43609</v>
      </c>
      <c r="C2339" s="89">
        <f>LN('Historical Rates'!C2319/'Historical Rates'!C2318)</f>
        <v>3.5649720209807267E-3</v>
      </c>
      <c r="D2339" s="104"/>
      <c r="E2339" s="89">
        <f>LN('Historical Rates'!E2319/'Historical Rates'!E2318)</f>
        <v>8.493574453418919E-3</v>
      </c>
      <c r="F2339" s="89">
        <f>LN('Historical Rates'!F2319/'Historical Rates'!F2318)</f>
        <v>6.8259650703998906E-3</v>
      </c>
      <c r="G2339" s="89">
        <f>LN('Historical Rates'!G2319/'Historical Rates'!G2318)</f>
        <v>9.5094615193784919E-3</v>
      </c>
      <c r="I2339" s="89">
        <f>LN('Historical Rates'!I2319/'Historical Rates'!I2318)</f>
        <v>5.7971176843259146E-3</v>
      </c>
      <c r="K2339" s="10">
        <f t="shared" si="282"/>
        <v>5.6749234290935577E-3</v>
      </c>
      <c r="L2339" s="7">
        <f t="shared" si="288"/>
        <v>1255318.3539275816</v>
      </c>
      <c r="N2339" s="7">
        <f t="shared" si="283"/>
        <v>690502.95470989426</v>
      </c>
      <c r="O2339" s="7">
        <f t="shared" si="284"/>
        <v>-4281.7231097097392</v>
      </c>
      <c r="P2339" s="7">
        <f t="shared" si="285"/>
        <v>1250575.9806767998</v>
      </c>
      <c r="R2339" s="7">
        <f t="shared" si="286"/>
        <v>0</v>
      </c>
      <c r="S2339" s="163">
        <f t="shared" si="287"/>
        <v>3192115.5662045656</v>
      </c>
    </row>
    <row r="2340" spans="1:19" ht="15.75" thickBot="1" x14ac:dyDescent="0.3">
      <c r="A2340" s="8">
        <v>38</v>
      </c>
      <c r="B2340" s="197">
        <v>43612</v>
      </c>
      <c r="C2340" s="89">
        <f>LN('Historical Rates'!C2320/'Historical Rates'!C2319)</f>
        <v>1.3171414669947133E-3</v>
      </c>
      <c r="D2340" s="104"/>
      <c r="E2340" s="89">
        <f>LN('Historical Rates'!E2320/'Historical Rates'!E2319)</f>
        <v>1.5771945690086276E-3</v>
      </c>
      <c r="F2340" s="89">
        <f>LN('Historical Rates'!F2320/'Historical Rates'!F2319)</f>
        <v>3.3955890011383287E-3</v>
      </c>
      <c r="G2340" s="89">
        <f>LN('Historical Rates'!G2320/'Historical Rates'!G2319)</f>
        <v>-1.0580332151364081E-3</v>
      </c>
      <c r="I2340" s="89">
        <f>LN('Historical Rates'!I2320/'Historical Rates'!I2319)</f>
        <v>2.886004889135073E-3</v>
      </c>
      <c r="K2340" s="10">
        <f t="shared" si="282"/>
        <v>8.0134113900776093E-4</v>
      </c>
      <c r="L2340" s="7">
        <f t="shared" si="288"/>
        <v>463799.39267593552</v>
      </c>
      <c r="N2340" s="7">
        <f t="shared" si="283"/>
        <v>128221.34144176217</v>
      </c>
      <c r="O2340" s="7">
        <f t="shared" si="284"/>
        <v>-2129.9511127440396</v>
      </c>
      <c r="P2340" s="7">
        <f t="shared" si="285"/>
        <v>-139140.46793412106</v>
      </c>
      <c r="R2340" s="7">
        <f t="shared" si="286"/>
        <v>0</v>
      </c>
      <c r="S2340" s="163">
        <f t="shared" si="287"/>
        <v>450750.31507083261</v>
      </c>
    </row>
    <row r="2341" spans="1:19" ht="15.75" thickBot="1" x14ac:dyDescent="0.3">
      <c r="A2341" s="8">
        <v>39</v>
      </c>
      <c r="B2341" s="197">
        <v>43613</v>
      </c>
      <c r="C2341" s="89">
        <f>LN('Historical Rates'!C2321/'Historical Rates'!C2320)</f>
        <v>1.1576511501237995E-3</v>
      </c>
      <c r="D2341" s="104"/>
      <c r="E2341" s="89">
        <f>LN('Historical Rates'!E2321/'Historical Rates'!E2320)</f>
        <v>8.934239890826661E-4</v>
      </c>
      <c r="F2341" s="89">
        <f>LN('Historical Rates'!F2321/'Historical Rates'!F2320)</f>
        <v>-1.6963532481785132E-3</v>
      </c>
      <c r="G2341" s="89">
        <f>LN('Historical Rates'!G2321/'Historical Rates'!G2320)</f>
        <v>2.5374015834236218E-3</v>
      </c>
      <c r="I2341" s="89">
        <f>LN('Historical Rates'!I2321/'Historical Rates'!I2320)</f>
        <v>2.877699827614974E-3</v>
      </c>
      <c r="K2341" s="10">
        <f t="shared" si="282"/>
        <v>1.4489477337496252E-3</v>
      </c>
      <c r="L2341" s="7">
        <f t="shared" si="288"/>
        <v>407638.74937677558</v>
      </c>
      <c r="N2341" s="7">
        <f t="shared" si="283"/>
        <v>72632.777596004438</v>
      </c>
      <c r="O2341" s="7">
        <f t="shared" si="284"/>
        <v>1064.071501984936</v>
      </c>
      <c r="P2341" s="7">
        <f t="shared" si="285"/>
        <v>333690.13241122529</v>
      </c>
      <c r="R2341" s="7">
        <f t="shared" si="286"/>
        <v>0</v>
      </c>
      <c r="S2341" s="163">
        <f t="shared" si="287"/>
        <v>815025.7308859902</v>
      </c>
    </row>
    <row r="2342" spans="1:19" ht="15.75" thickBot="1" x14ac:dyDescent="0.3">
      <c r="A2342" s="8">
        <v>40</v>
      </c>
      <c r="B2342" s="197">
        <v>43614</v>
      </c>
      <c r="C2342" s="89">
        <f>LN('Historical Rates'!C2322/'Historical Rates'!C2321)</f>
        <v>3.6483458885047332E-3</v>
      </c>
      <c r="D2342" s="104"/>
      <c r="E2342" s="89">
        <f>LN('Historical Rates'!E2322/'Historical Rates'!E2321)</f>
        <v>6.1083051353016981E-4</v>
      </c>
      <c r="F2342" s="89">
        <f>LN('Historical Rates'!F2322/'Historical Rates'!F2321)</f>
        <v>-5.1063940745740277E-3</v>
      </c>
      <c r="G2342" s="89">
        <f>LN('Historical Rates'!G2322/'Historical Rates'!G2321)</f>
        <v>2.3729807850023021E-3</v>
      </c>
      <c r="I2342" s="89">
        <f>LN('Historical Rates'!I2322/'Historical Rates'!I2321)</f>
        <v>2.8694424279529607E-3</v>
      </c>
      <c r="K2342" s="10">
        <f t="shared" si="282"/>
        <v>2.9326587947756939E-3</v>
      </c>
      <c r="L2342" s="7">
        <f t="shared" si="288"/>
        <v>1284676.4373921524</v>
      </c>
      <c r="N2342" s="7">
        <f t="shared" si="283"/>
        <v>49658.748119852542</v>
      </c>
      <c r="O2342" s="7">
        <f t="shared" si="284"/>
        <v>3203.0878111580505</v>
      </c>
      <c r="P2342" s="7">
        <f t="shared" si="285"/>
        <v>312067.38323553454</v>
      </c>
      <c r="R2342" s="7">
        <f t="shared" si="286"/>
        <v>0</v>
      </c>
      <c r="S2342" s="163">
        <f t="shared" si="287"/>
        <v>1649605.6565586976</v>
      </c>
    </row>
    <row r="2343" spans="1:19" ht="15.75" thickBot="1" x14ac:dyDescent="0.3">
      <c r="A2343" s="8">
        <v>41</v>
      </c>
      <c r="B2343" s="197">
        <v>43615</v>
      </c>
      <c r="C2343" s="89">
        <f>LN('Historical Rates'!C2323/'Historical Rates'!C2322)</f>
        <v>-8.3872832741610612E-4</v>
      </c>
      <c r="D2343" s="104"/>
      <c r="E2343" s="89">
        <f>LN('Historical Rates'!E2323/'Historical Rates'!E2322)</f>
        <v>-1.9277340995780365E-3</v>
      </c>
      <c r="F2343" s="89">
        <f>LN('Historical Rates'!F2323/'Historical Rates'!F2322)</f>
        <v>1.7050302510837475E-3</v>
      </c>
      <c r="G2343" s="89">
        <f>LN('Historical Rates'!G2323/'Historical Rates'!G2322)</f>
        <v>-4.8309910352714539E-3</v>
      </c>
      <c r="I2343" s="89">
        <f>LN('Historical Rates'!I2323/'Historical Rates'!I2322)</f>
        <v>-2.8694424279529316E-3</v>
      </c>
      <c r="K2343" s="10">
        <f t="shared" si="282"/>
        <v>-1.9350279749546866E-3</v>
      </c>
      <c r="L2343" s="7">
        <f t="shared" si="288"/>
        <v>-295337.8195307054</v>
      </c>
      <c r="N2343" s="7">
        <f t="shared" si="283"/>
        <v>-156719.18801133739</v>
      </c>
      <c r="O2343" s="7">
        <f t="shared" si="284"/>
        <v>-1069.5143255973023</v>
      </c>
      <c r="P2343" s="7">
        <f t="shared" si="285"/>
        <v>-635316.87249209057</v>
      </c>
      <c r="R2343" s="7">
        <f t="shared" si="286"/>
        <v>0</v>
      </c>
      <c r="S2343" s="163">
        <f t="shared" si="287"/>
        <v>-1088443.3943597306</v>
      </c>
    </row>
    <row r="2344" spans="1:19" ht="15.75" thickBot="1" x14ac:dyDescent="0.3">
      <c r="A2344" s="8">
        <v>42</v>
      </c>
      <c r="B2344" s="197">
        <v>43616</v>
      </c>
      <c r="C2344" s="89">
        <f>LN('Historical Rates'!C2324/'Historical Rates'!C2323)</f>
        <v>3.1154712147119425E-3</v>
      </c>
      <c r="D2344" s="104"/>
      <c r="E2344" s="89">
        <f>LN('Historical Rates'!E2324/'Historical Rates'!E2323)</f>
        <v>3.5704256664913165E-3</v>
      </c>
      <c r="F2344" s="89">
        <f>LN('Historical Rates'!F2324/'Historical Rates'!F2323)</f>
        <v>-5.1238369998693953E-3</v>
      </c>
      <c r="G2344" s="89">
        <f>LN('Historical Rates'!G2324/'Historical Rates'!G2323)</f>
        <v>7.8812169079368766E-3</v>
      </c>
      <c r="I2344" s="89">
        <f>LN('Historical Rates'!I2324/'Historical Rates'!I2323)</f>
        <v>1.142869582362285E-2</v>
      </c>
      <c r="K2344" s="10">
        <f t="shared" si="282"/>
        <v>4.31464281891675E-3</v>
      </c>
      <c r="L2344" s="7">
        <f t="shared" si="288"/>
        <v>1097037.5570816023</v>
      </c>
      <c r="N2344" s="7">
        <f t="shared" si="283"/>
        <v>290265.24531045987</v>
      </c>
      <c r="O2344" s="7">
        <f t="shared" si="284"/>
        <v>3214.0292349080755</v>
      </c>
      <c r="P2344" s="7">
        <f t="shared" si="285"/>
        <v>1036447.8097403244</v>
      </c>
      <c r="R2344" s="7">
        <f t="shared" si="286"/>
        <v>0</v>
      </c>
      <c r="S2344" s="163">
        <f t="shared" si="287"/>
        <v>2426964.6413672948</v>
      </c>
    </row>
    <row r="2345" spans="1:19" ht="15.75" thickBot="1" x14ac:dyDescent="0.3">
      <c r="A2345" s="8">
        <v>43</v>
      </c>
      <c r="B2345" s="197">
        <v>43619</v>
      </c>
      <c r="C2345" s="89">
        <f>LN('Historical Rates'!C2325/'Historical Rates'!C2324)</f>
        <v>3.6007866694091899E-3</v>
      </c>
      <c r="D2345" s="104"/>
      <c r="E2345" s="89">
        <f>LN('Historical Rates'!E2325/'Historical Rates'!E2324)</f>
        <v>5.7515764923098643E-3</v>
      </c>
      <c r="F2345" s="89">
        <f>LN('Historical Rates'!F2325/'Historical Rates'!F2324)</f>
        <v>6.8259650703998906E-3</v>
      </c>
      <c r="G2345" s="89">
        <f>LN('Historical Rates'!G2325/'Historical Rates'!G2324)</f>
        <v>8.9131110084773677E-3</v>
      </c>
      <c r="I2345" s="89">
        <f>LN('Historical Rates'!I2325/'Historical Rates'!I2324)</f>
        <v>5.6657375356772999E-3</v>
      </c>
      <c r="K2345" s="10">
        <f t="shared" si="282"/>
        <v>5.1616202290816066E-3</v>
      </c>
      <c r="L2345" s="7">
        <f t="shared" si="288"/>
        <v>1267929.6129352597</v>
      </c>
      <c r="N2345" s="7">
        <f t="shared" si="283"/>
        <v>467586.47774981131</v>
      </c>
      <c r="O2345" s="7">
        <f t="shared" si="284"/>
        <v>-4281.7231097097392</v>
      </c>
      <c r="P2345" s="7">
        <f t="shared" si="285"/>
        <v>1172150.7592825578</v>
      </c>
      <c r="R2345" s="7">
        <f t="shared" si="286"/>
        <v>0</v>
      </c>
      <c r="S2345" s="163">
        <f t="shared" si="287"/>
        <v>2903385.1268579187</v>
      </c>
    </row>
    <row r="2346" spans="1:19" ht="15.75" thickBot="1" x14ac:dyDescent="0.3">
      <c r="A2346" s="8">
        <v>44</v>
      </c>
      <c r="B2346" s="197">
        <v>43620</v>
      </c>
      <c r="C2346" s="89">
        <f>LN('Historical Rates'!C2326/'Historical Rates'!C2325)</f>
        <v>7.0298772666621111E-4</v>
      </c>
      <c r="D2346" s="104"/>
      <c r="E2346" s="89">
        <f>LN('Historical Rates'!E2326/'Historical Rates'!E2325)</f>
        <v>7.2937072778202555E-3</v>
      </c>
      <c r="F2346" s="89">
        <f>LN('Historical Rates'!F2326/'Historical Rates'!F2325)</f>
        <v>1.6992357529598428E-3</v>
      </c>
      <c r="G2346" s="89">
        <f>LN('Historical Rates'!G2326/'Historical Rates'!G2325)</f>
        <v>6.1224151603037043E-3</v>
      </c>
      <c r="I2346" s="89">
        <f>LN('Historical Rates'!I2326/'Historical Rates'!I2325)</f>
        <v>5.6338177182560642E-3</v>
      </c>
      <c r="K2346" s="10">
        <f t="shared" si="282"/>
        <v>2.9237271831149252E-3</v>
      </c>
      <c r="L2346" s="7">
        <f t="shared" si="288"/>
        <v>247540.06221545368</v>
      </c>
      <c r="N2346" s="7">
        <f t="shared" si="283"/>
        <v>592957.23534826655</v>
      </c>
      <c r="O2346" s="7">
        <f t="shared" si="284"/>
        <v>-1065.8796107591206</v>
      </c>
      <c r="P2346" s="7">
        <f t="shared" si="285"/>
        <v>805150.25247273094</v>
      </c>
      <c r="R2346" s="7">
        <f t="shared" si="286"/>
        <v>0</v>
      </c>
      <c r="S2346" s="163">
        <f t="shared" si="287"/>
        <v>1644581.6704256921</v>
      </c>
    </row>
    <row r="2347" spans="1:19" ht="15.75" thickBot="1" x14ac:dyDescent="0.3">
      <c r="A2347" s="8">
        <v>45</v>
      </c>
      <c r="B2347" s="197">
        <v>43621</v>
      </c>
      <c r="C2347" s="89">
        <f>LN('Historical Rates'!C2327/'Historical Rates'!C2326)</f>
        <v>-2.6027771633753428E-5</v>
      </c>
      <c r="D2347" s="104"/>
      <c r="E2347" s="89">
        <f>LN('Historical Rates'!E2327/'Historical Rates'!E2326)</f>
        <v>3.1656930300138224E-3</v>
      </c>
      <c r="F2347" s="89">
        <f>LN('Historical Rates'!F2327/'Historical Rates'!F2326)</f>
        <v>3.3898337545115241E-3</v>
      </c>
      <c r="G2347" s="89">
        <f>LN('Historical Rates'!G2327/'Historical Rates'!G2326)</f>
        <v>2.3765865852750498E-3</v>
      </c>
      <c r="I2347" s="89">
        <f>LN('Historical Rates'!I2327/'Historical Rates'!I2326)</f>
        <v>-2.8129413766147236E-3</v>
      </c>
      <c r="K2347" s="10">
        <f t="shared" si="282"/>
        <v>9.9309670297570928E-4</v>
      </c>
      <c r="L2347" s="7">
        <f t="shared" si="288"/>
        <v>-9165.0479306420893</v>
      </c>
      <c r="N2347" s="7">
        <f t="shared" si="283"/>
        <v>257361.65649895067</v>
      </c>
      <c r="O2347" s="7">
        <f t="shared" si="284"/>
        <v>-2126.3410191924436</v>
      </c>
      <c r="P2347" s="7">
        <f t="shared" si="285"/>
        <v>312541.57698488899</v>
      </c>
      <c r="R2347" s="7">
        <f t="shared" si="286"/>
        <v>0</v>
      </c>
      <c r="S2347" s="163">
        <f t="shared" si="287"/>
        <v>558611.84453400515</v>
      </c>
    </row>
    <row r="2348" spans="1:19" ht="15.75" thickBot="1" x14ac:dyDescent="0.3">
      <c r="A2348" s="8">
        <v>46</v>
      </c>
      <c r="B2348" s="197">
        <v>43622</v>
      </c>
      <c r="C2348" s="89">
        <f>LN('Historical Rates'!C2328/'Historical Rates'!C2327)</f>
        <v>8.5855897459672715E-4</v>
      </c>
      <c r="D2348" s="104"/>
      <c r="E2348" s="89">
        <f>LN('Historical Rates'!E2328/'Historical Rates'!E2327)</f>
        <v>-3.3045658458832443E-3</v>
      </c>
      <c r="F2348" s="89">
        <f>LN('Historical Rates'!F2328/'Historical Rates'!F2327)</f>
        <v>-1.6934805063330315E-3</v>
      </c>
      <c r="G2348" s="89">
        <f>LN('Historical Rates'!G2328/'Historical Rates'!G2327)</f>
        <v>-2.350723735963533E-3</v>
      </c>
      <c r="I2348" s="89">
        <f>LN('Historical Rates'!I2328/'Historical Rates'!I2327)</f>
        <v>0</v>
      </c>
      <c r="K2348" s="10">
        <f t="shared" si="282"/>
        <v>-4.8784269226388597E-4</v>
      </c>
      <c r="L2348" s="7">
        <f t="shared" si="288"/>
        <v>302320.70052657014</v>
      </c>
      <c r="N2348" s="7">
        <f t="shared" si="283"/>
        <v>-268651.613420223</v>
      </c>
      <c r="O2348" s="7">
        <f t="shared" si="284"/>
        <v>1062.2695172075207</v>
      </c>
      <c r="P2348" s="7">
        <f t="shared" si="285"/>
        <v>-309140.38985405763</v>
      </c>
      <c r="R2348" s="7">
        <f t="shared" si="286"/>
        <v>0</v>
      </c>
      <c r="S2348" s="163">
        <f t="shared" si="287"/>
        <v>-274409.03323050297</v>
      </c>
    </row>
    <row r="2349" spans="1:19" ht="15.75" thickBot="1" x14ac:dyDescent="0.3">
      <c r="A2349" s="8">
        <v>47</v>
      </c>
      <c r="B2349" s="197">
        <v>43623</v>
      </c>
      <c r="C2349" s="89">
        <f>LN('Historical Rates'!C2329/'Historical Rates'!C2328)</f>
        <v>-3.0994854667461243E-3</v>
      </c>
      <c r="D2349" s="104"/>
      <c r="E2349" s="89">
        <f>LN('Historical Rates'!E2329/'Historical Rates'!E2328)</f>
        <v>-1.32025451444967E-3</v>
      </c>
      <c r="F2349" s="89">
        <f>LN('Historical Rates'!F2329/'Historical Rates'!F2328)</f>
        <v>-1.6963532481785132E-3</v>
      </c>
      <c r="G2349" s="89">
        <f>LN('Historical Rates'!G2329/'Historical Rates'!G2328)</f>
        <v>-3.2121051345814643E-3</v>
      </c>
      <c r="I2349" s="89">
        <f>LN('Historical Rates'!I2329/'Historical Rates'!I2328)</f>
        <v>-5.6497325421190209E-3</v>
      </c>
      <c r="K2349" s="10">
        <f t="shared" si="282"/>
        <v>-2.8801981410686221E-3</v>
      </c>
      <c r="L2349" s="7">
        <f t="shared" si="288"/>
        <v>-1091408.5640054569</v>
      </c>
      <c r="N2349" s="7">
        <f t="shared" si="283"/>
        <v>-107332.86064615723</v>
      </c>
      <c r="O2349" s="7">
        <f t="shared" si="284"/>
        <v>1064.071501984936</v>
      </c>
      <c r="P2349" s="7">
        <f t="shared" si="285"/>
        <v>-422419.45251372509</v>
      </c>
      <c r="R2349" s="7">
        <f t="shared" si="286"/>
        <v>0</v>
      </c>
      <c r="S2349" s="163">
        <f t="shared" si="287"/>
        <v>-1620096.8056633542</v>
      </c>
    </row>
    <row r="2350" spans="1:19" ht="15.75" thickBot="1" x14ac:dyDescent="0.3">
      <c r="A2350" s="8">
        <v>48</v>
      </c>
      <c r="B2350" s="197">
        <v>43626</v>
      </c>
      <c r="C2350" s="89">
        <f>LN('Historical Rates'!C2330/'Historical Rates'!C2329)</f>
        <v>-7.8290147269847456E-4</v>
      </c>
      <c r="D2350" s="104"/>
      <c r="E2350" s="89">
        <f>LN('Historical Rates'!E2330/'Historical Rates'!E2329)</f>
        <v>3.5630040932652525E-3</v>
      </c>
      <c r="F2350" s="89">
        <f>LN('Historical Rates'!F2330/'Historical Rates'!F2329)</f>
        <v>5.0804512324189137E-3</v>
      </c>
      <c r="G2350" s="89">
        <f>LN('Historical Rates'!G2330/'Historical Rates'!G2329)</f>
        <v>3.2379673150232098E-3</v>
      </c>
      <c r="I2350" s="89">
        <f>LN('Historical Rates'!I2330/'Historical Rates'!I2329)</f>
        <v>0</v>
      </c>
      <c r="K2350" s="10">
        <f t="shared" si="282"/>
        <v>7.7621303094633663E-4</v>
      </c>
      <c r="L2350" s="7">
        <f t="shared" si="288"/>
        <v>-275679.74789461656</v>
      </c>
      <c r="N2350" s="7">
        <f t="shared" si="283"/>
        <v>289661.89294458641</v>
      </c>
      <c r="O2350" s="7">
        <f t="shared" si="284"/>
        <v>-3186.814644559412</v>
      </c>
      <c r="P2350" s="7">
        <f t="shared" si="285"/>
        <v>425820.55168242857</v>
      </c>
      <c r="R2350" s="7">
        <f t="shared" si="286"/>
        <v>0</v>
      </c>
      <c r="S2350" s="163">
        <f t="shared" si="287"/>
        <v>436615.88208783901</v>
      </c>
    </row>
    <row r="2351" spans="1:19" ht="15.75" thickBot="1" x14ac:dyDescent="0.3">
      <c r="A2351" s="8">
        <v>49</v>
      </c>
      <c r="B2351" s="197">
        <v>43627</v>
      </c>
      <c r="C2351" s="89">
        <f>LN('Historical Rates'!C2331/'Historical Rates'!C2330)</f>
        <v>1.8518765317984767E-3</v>
      </c>
      <c r="D2351" s="104"/>
      <c r="E2351" s="89">
        <f>LN('Historical Rates'!E2331/'Historical Rates'!E2330)</f>
        <v>2.9978806697323938E-3</v>
      </c>
      <c r="F2351" s="89">
        <f>LN('Historical Rates'!F2331/'Historical Rates'!F2330)</f>
        <v>5.0547706616240543E-3</v>
      </c>
      <c r="G2351" s="89">
        <f>LN('Historical Rates'!G2331/'Historical Rates'!G2330)</f>
        <v>8.5307694498388067E-4</v>
      </c>
      <c r="I2351" s="89">
        <f>LN('Historical Rates'!I2331/'Historical Rates'!I2330)</f>
        <v>0</v>
      </c>
      <c r="K2351" s="10">
        <f t="shared" si="282"/>
        <v>1.7863781301762219E-3</v>
      </c>
      <c r="L2351" s="7">
        <f t="shared" si="288"/>
        <v>652093.36451814766</v>
      </c>
      <c r="N2351" s="7">
        <f t="shared" si="283"/>
        <v>243718.99859954003</v>
      </c>
      <c r="O2351" s="7">
        <f t="shared" si="284"/>
        <v>-3170.7059929169204</v>
      </c>
      <c r="P2351" s="7">
        <f t="shared" si="285"/>
        <v>112186.95558018412</v>
      </c>
      <c r="R2351" s="7">
        <f t="shared" si="286"/>
        <v>0</v>
      </c>
      <c r="S2351" s="163">
        <f t="shared" si="287"/>
        <v>1004828.6127049548</v>
      </c>
    </row>
    <row r="2352" spans="1:19" ht="15.75" thickBot="1" x14ac:dyDescent="0.3">
      <c r="A2352" s="8">
        <v>50</v>
      </c>
      <c r="B2352" s="197">
        <v>43628</v>
      </c>
      <c r="C2352" s="89">
        <f>LN('Historical Rates'!C2332/'Historical Rates'!C2331)</f>
        <v>9.8973806068684573E-4</v>
      </c>
      <c r="D2352" s="104"/>
      <c r="E2352" s="89">
        <f>LN('Historical Rates'!E2332/'Historical Rates'!E2331)</f>
        <v>2.0472248860618318E-3</v>
      </c>
      <c r="F2352" s="89">
        <f>LN('Historical Rates'!F2332/'Historical Rates'!F2331)</f>
        <v>-3.3670065479044068E-3</v>
      </c>
      <c r="G2352" s="89">
        <f>LN('Historical Rates'!G2332/'Historical Rates'!G2331)</f>
        <v>6.9743115694588206E-4</v>
      </c>
      <c r="I2352" s="89">
        <f>LN('Historical Rates'!I2332/'Historical Rates'!I2331)</f>
        <v>5.6497325421191276E-3</v>
      </c>
      <c r="K2352" s="10">
        <f t="shared" si="282"/>
        <v>1.082278036954815E-3</v>
      </c>
      <c r="L2352" s="7">
        <f t="shared" si="288"/>
        <v>348512.23118971149</v>
      </c>
      <c r="N2352" s="7">
        <f t="shared" si="283"/>
        <v>166433.44219020757</v>
      </c>
      <c r="O2352" s="7">
        <f t="shared" si="284"/>
        <v>2112.0221973039975</v>
      </c>
      <c r="P2352" s="7">
        <f t="shared" si="285"/>
        <v>91718.195743764387</v>
      </c>
      <c r="R2352" s="7">
        <f t="shared" si="286"/>
        <v>0</v>
      </c>
      <c r="S2352" s="163">
        <f t="shared" si="287"/>
        <v>608775.89132098737</v>
      </c>
    </row>
    <row r="2353" spans="1:19" ht="15.75" thickBot="1" x14ac:dyDescent="0.3">
      <c r="A2353" s="8">
        <v>51</v>
      </c>
      <c r="B2353" s="197">
        <v>43629</v>
      </c>
      <c r="C2353" s="89">
        <f>LN('Historical Rates'!C2333/'Historical Rates'!C2332)</f>
        <v>9.8875944774867762E-4</v>
      </c>
      <c r="D2353" s="104"/>
      <c r="E2353" s="89">
        <f>LN('Historical Rates'!E2333/'Historical Rates'!E2332)</f>
        <v>-2.7152045029712156E-3</v>
      </c>
      <c r="F2353" s="89">
        <f>LN('Historical Rates'!F2333/'Historical Rates'!F2332)</f>
        <v>3.3670065479044697E-3</v>
      </c>
      <c r="G2353" s="89">
        <f>LN('Historical Rates'!G2333/'Historical Rates'!G2332)</f>
        <v>-4.3906660312509848E-4</v>
      </c>
      <c r="I2353" s="89">
        <f>LN('Historical Rates'!I2333/'Historical Rates'!I2332)</f>
        <v>0</v>
      </c>
      <c r="K2353" s="10">
        <f t="shared" si="282"/>
        <v>1.2013678920507197E-4</v>
      </c>
      <c r="L2353" s="7">
        <f t="shared" si="288"/>
        <v>348167.63640034327</v>
      </c>
      <c r="N2353" s="7">
        <f t="shared" si="283"/>
        <v>-220738.2465680922</v>
      </c>
      <c r="O2353" s="7">
        <f t="shared" si="284"/>
        <v>-2112.0221973040366</v>
      </c>
      <c r="P2353" s="7">
        <f t="shared" si="285"/>
        <v>-57741.034722803932</v>
      </c>
      <c r="R2353" s="7">
        <f t="shared" si="286"/>
        <v>0</v>
      </c>
      <c r="S2353" s="163">
        <f t="shared" si="287"/>
        <v>67576.332912143102</v>
      </c>
    </row>
    <row r="2354" spans="1:19" ht="15.75" thickBot="1" x14ac:dyDescent="0.3">
      <c r="A2354" s="8">
        <v>52</v>
      </c>
      <c r="B2354" s="197">
        <v>43630</v>
      </c>
      <c r="C2354" s="89">
        <f>LN('Historical Rates'!C2334/'Historical Rates'!C2333)</f>
        <v>-1.1970439651512897E-3</v>
      </c>
      <c r="D2354" s="104"/>
      <c r="E2354" s="89">
        <f>LN('Historical Rates'!E2334/'Historical Rates'!E2333)</f>
        <v>-2.7919121955096082E-3</v>
      </c>
      <c r="F2354" s="89">
        <f>LN('Historical Rates'!F2334/'Historical Rates'!F2333)</f>
        <v>1.6792615197199939E-3</v>
      </c>
      <c r="G2354" s="89">
        <f>LN('Historical Rates'!G2334/'Historical Rates'!G2333)</f>
        <v>-3.4935663403322798E-3</v>
      </c>
      <c r="I2354" s="89">
        <f>LN('Historical Rates'!I2334/'Historical Rates'!I2333)</f>
        <v>0</v>
      </c>
      <c r="K2354" s="10">
        <f t="shared" si="282"/>
        <v>-1.9715230785993048E-3</v>
      </c>
      <c r="L2354" s="7">
        <f t="shared" si="288"/>
        <v>-421509.97288872866</v>
      </c>
      <c r="N2354" s="7">
        <f t="shared" si="283"/>
        <v>-226974.35936573977</v>
      </c>
      <c r="O2354" s="7">
        <f t="shared" si="284"/>
        <v>-1053.3503734747605</v>
      </c>
      <c r="P2354" s="7">
        <f t="shared" si="285"/>
        <v>-459434.02191778796</v>
      </c>
      <c r="R2354" s="7">
        <f t="shared" si="286"/>
        <v>0</v>
      </c>
      <c r="S2354" s="163">
        <f t="shared" si="287"/>
        <v>-1108971.7045457312</v>
      </c>
    </row>
    <row r="2355" spans="1:19" ht="15.75" thickBot="1" x14ac:dyDescent="0.3">
      <c r="A2355" s="8">
        <v>53</v>
      </c>
      <c r="B2355" s="197">
        <v>43633</v>
      </c>
      <c r="C2355" s="89">
        <f>LN('Historical Rates'!C2335/'Historical Rates'!C2334)</f>
        <v>-1.6156776329582275E-3</v>
      </c>
      <c r="D2355" s="104"/>
      <c r="E2355" s="89">
        <f>LN('Historical Rates'!E2335/'Historical Rates'!E2334)</f>
        <v>-6.8628402254518753E-3</v>
      </c>
      <c r="F2355" s="89">
        <f>LN('Historical Rates'!F2335/'Historical Rates'!F2334)</f>
        <v>0</v>
      </c>
      <c r="G2355" s="89">
        <f>LN('Historical Rates'!G2335/'Historical Rates'!G2334)</f>
        <v>-5.5370119497282749E-3</v>
      </c>
      <c r="I2355" s="89">
        <f>LN('Historical Rates'!I2335/'Historical Rates'!I2334)</f>
        <v>-5.6497325421190209E-3</v>
      </c>
      <c r="K2355" s="10">
        <f t="shared" si="282"/>
        <v>-3.2978348775825075E-3</v>
      </c>
      <c r="L2355" s="7">
        <f t="shared" si="288"/>
        <v>-568921.65625602216</v>
      </c>
      <c r="N2355" s="7">
        <f t="shared" si="283"/>
        <v>-557928.99436690321</v>
      </c>
      <c r="O2355" s="7">
        <f t="shared" si="284"/>
        <v>0</v>
      </c>
      <c r="P2355" s="7">
        <f t="shared" si="285"/>
        <v>-728164.69522904779</v>
      </c>
      <c r="R2355" s="7">
        <f t="shared" si="286"/>
        <v>0</v>
      </c>
      <c r="S2355" s="163">
        <f t="shared" si="287"/>
        <v>-1855015.3458519732</v>
      </c>
    </row>
    <row r="2356" spans="1:19" ht="15.75" thickBot="1" x14ac:dyDescent="0.3">
      <c r="B2356" s="197">
        <v>43634</v>
      </c>
      <c r="C2356" s="89">
        <f>LN('Historical Rates'!C2336/'Historical Rates'!C2335)</f>
        <v>6.7786007392771428E-4</v>
      </c>
      <c r="D2356" s="104"/>
      <c r="E2356" s="89">
        <f>LN('Historical Rates'!E2336/'Historical Rates'!E2335)</f>
        <v>-1.7463999502149235E-3</v>
      </c>
      <c r="F2356" s="89">
        <f>LN('Historical Rates'!F2336/'Historical Rates'!F2335)</f>
        <v>1.6764463272523522E-3</v>
      </c>
      <c r="G2356" s="89">
        <f>LN('Historical Rates'!G2336/'Historical Rates'!G2335)</f>
        <v>7.8199330132128856E-5</v>
      </c>
      <c r="I2356" s="89">
        <f>LN('Historical Rates'!I2336/'Historical Rates'!I2335)</f>
        <v>2.8288562004778446E-3</v>
      </c>
      <c r="K2356" s="10">
        <f t="shared" si="282"/>
        <v>1.8835196333844535E-4</v>
      </c>
      <c r="L2356" s="7">
        <f t="shared" si="288"/>
        <v>238691.96930248992</v>
      </c>
      <c r="N2356" s="7">
        <f t="shared" si="283"/>
        <v>-141977.24789981777</v>
      </c>
      <c r="O2356" s="7">
        <f t="shared" si="284"/>
        <v>-1051.584487695583</v>
      </c>
      <c r="P2356" s="7">
        <f t="shared" si="285"/>
        <v>10283.884504813412</v>
      </c>
      <c r="R2356" s="7">
        <f t="shared" si="286"/>
        <v>0</v>
      </c>
      <c r="S2356" s="163">
        <f t="shared" si="287"/>
        <v>105947.02141978998</v>
      </c>
    </row>
    <row r="2357" spans="1:19" s="104" customFormat="1" ht="15.75" thickBot="1" x14ac:dyDescent="0.3">
      <c r="A2357" s="8"/>
      <c r="B2357" s="197"/>
      <c r="C2357" s="89"/>
      <c r="E2357" s="89"/>
      <c r="F2357" s="89"/>
      <c r="G2357" s="89"/>
      <c r="I2357" s="89"/>
      <c r="K2357" s="10"/>
      <c r="L2357" s="7"/>
      <c r="N2357" s="7"/>
      <c r="O2357" s="7"/>
      <c r="P2357" s="7"/>
      <c r="R2357" s="7"/>
      <c r="S2357" s="163"/>
    </row>
    <row r="2358" spans="1:19" ht="15.75" thickBot="1" x14ac:dyDescent="0.3">
      <c r="A2358" s="8">
        <v>1</v>
      </c>
      <c r="B2358" s="197">
        <v>43635</v>
      </c>
      <c r="C2358" s="89">
        <f>LN('Historical Rates'!C2336/'Historical Rates'!C2335)</f>
        <v>6.7786007392771428E-4</v>
      </c>
      <c r="D2358" s="104"/>
      <c r="E2358" s="89">
        <f>LN('Historical Rates'!E2336/'Historical Rates'!E2335)</f>
        <v>-1.7463999502149235E-3</v>
      </c>
      <c r="F2358" s="89">
        <f>LN('Historical Rates'!F2336/'Historical Rates'!F2335)</f>
        <v>1.6764463272523522E-3</v>
      </c>
      <c r="G2358" s="89">
        <f>LN('Historical Rates'!G2336/'Historical Rates'!G2335)</f>
        <v>7.8199330132128856E-5</v>
      </c>
      <c r="I2358" s="89">
        <f>LN('Historical Rates'!I2336/'Historical Rates'!I2335)</f>
        <v>2.8288562004778446E-3</v>
      </c>
      <c r="K2358" s="10">
        <f t="shared" si="282"/>
        <v>1.8835196333844535E-4</v>
      </c>
      <c r="L2358" s="7">
        <f t="shared" si="288"/>
        <v>238691.96930248992</v>
      </c>
      <c r="N2358" s="7">
        <f t="shared" si="283"/>
        <v>-141977.24789981777</v>
      </c>
      <c r="O2358" s="7">
        <f t="shared" si="284"/>
        <v>-1051.584487695583</v>
      </c>
      <c r="P2358" s="7">
        <f t="shared" si="285"/>
        <v>10283.884504813412</v>
      </c>
      <c r="R2358" s="7">
        <f t="shared" si="286"/>
        <v>0</v>
      </c>
      <c r="S2358" s="163">
        <f t="shared" si="287"/>
        <v>105947.02141978998</v>
      </c>
    </row>
    <row r="2359" spans="1:19" ht="15.75" thickBot="1" x14ac:dyDescent="0.3">
      <c r="A2359" s="8">
        <v>2</v>
      </c>
      <c r="B2359" s="197">
        <v>43636</v>
      </c>
      <c r="C2359" s="89">
        <f>LN('Historical Rates'!C2337/'Historical Rates'!C2336)</f>
        <v>-3.4200563314026847E-3</v>
      </c>
      <c r="D2359" s="104"/>
      <c r="E2359" s="89">
        <f>LN('Historical Rates'!E2337/'Historical Rates'!E2336)</f>
        <v>-1.8194971079030836E-3</v>
      </c>
      <c r="F2359" s="89">
        <f>LN('Historical Rates'!F2337/'Historical Rates'!F2336)</f>
        <v>0</v>
      </c>
      <c r="G2359" s="89">
        <f>LN('Historical Rates'!G2337/'Historical Rates'!G2336)</f>
        <v>-1.5129385189747559E-3</v>
      </c>
      <c r="I2359" s="89">
        <f>LN('Historical Rates'!I2337/'Historical Rates'!I2336)</f>
        <v>-2.8288562004777137E-3</v>
      </c>
      <c r="K2359" s="10">
        <f t="shared" si="282"/>
        <v>-2.7576677333961633E-3</v>
      </c>
      <c r="L2359" s="7">
        <f t="shared" si="288"/>
        <v>-1204289.8118159543</v>
      </c>
      <c r="N2359" s="7">
        <f t="shared" si="283"/>
        <v>-147919.83469191357</v>
      </c>
      <c r="O2359" s="7">
        <f t="shared" si="284"/>
        <v>0</v>
      </c>
      <c r="P2359" s="7">
        <f t="shared" si="285"/>
        <v>-198964.42802938211</v>
      </c>
      <c r="R2359" s="7">
        <f t="shared" si="286"/>
        <v>0</v>
      </c>
      <c r="S2359" s="163">
        <f t="shared" si="287"/>
        <v>-1551174.07453725</v>
      </c>
    </row>
    <row r="2360" spans="1:19" ht="15.75" thickBot="1" x14ac:dyDescent="0.3">
      <c r="A2360" s="8">
        <v>3</v>
      </c>
      <c r="B2360" s="197">
        <v>43637</v>
      </c>
      <c r="C2360" s="89">
        <f>LN('Historical Rates'!C2338/'Historical Rates'!C2337)</f>
        <v>-4.7710264302316847E-3</v>
      </c>
      <c r="D2360" s="104"/>
      <c r="E2360" s="89">
        <f>LN('Historical Rates'!E2338/'Historical Rates'!E2337)</f>
        <v>4.3101004460317028E-3</v>
      </c>
      <c r="F2360" s="89">
        <f>LN('Historical Rates'!F2338/'Historical Rates'!F2337)</f>
        <v>8.3403319162189508E-3</v>
      </c>
      <c r="G2360" s="89">
        <f>LN('Historical Rates'!G2338/'Historical Rates'!G2337)</f>
        <v>6.9199027432670862E-3</v>
      </c>
      <c r="I2360" s="89">
        <f>LN('Historical Rates'!I2338/'Historical Rates'!I2337)</f>
        <v>0</v>
      </c>
      <c r="K2360" s="10">
        <f t="shared" si="282"/>
        <v>-7.5521996416763018E-4</v>
      </c>
      <c r="L2360" s="7">
        <f t="shared" si="288"/>
        <v>-1680001.1359684675</v>
      </c>
      <c r="N2360" s="7">
        <f t="shared" si="283"/>
        <v>350398.65835088305</v>
      </c>
      <c r="O2360" s="7">
        <f t="shared" si="284"/>
        <v>-5231.640001086661</v>
      </c>
      <c r="P2360" s="7">
        <f t="shared" si="285"/>
        <v>910026.72882311663</v>
      </c>
      <c r="R2360" s="7">
        <f t="shared" si="286"/>
        <v>0</v>
      </c>
      <c r="S2360" s="163">
        <f t="shared" si="287"/>
        <v>-424807.38879555452</v>
      </c>
    </row>
    <row r="2361" spans="1:19" ht="15.75" thickBot="1" x14ac:dyDescent="0.3">
      <c r="A2361" s="8">
        <v>4</v>
      </c>
      <c r="B2361" s="197">
        <v>43640</v>
      </c>
      <c r="C2361" s="89">
        <f>LN('Historical Rates'!C2339/'Historical Rates'!C2338)</f>
        <v>-8.9213250398069276E-3</v>
      </c>
      <c r="D2361" s="104"/>
      <c r="E2361" s="89">
        <f>LN('Historical Rates'!E2339/'Historical Rates'!E2338)</f>
        <v>-9.3660542901367917E-3</v>
      </c>
      <c r="F2361" s="89">
        <f>LN('Historical Rates'!F2339/'Historical Rates'!F2338)</f>
        <v>-6.6666913581891222E-3</v>
      </c>
      <c r="G2361" s="89">
        <f>LN('Historical Rates'!G2339/'Historical Rates'!G2338)</f>
        <v>-4.6513524685426457E-3</v>
      </c>
      <c r="I2361" s="89">
        <f>LN('Historical Rates'!I2339/'Historical Rates'!I2338)</f>
        <v>-5.6818334674309462E-3</v>
      </c>
      <c r="K2361" s="10">
        <f t="shared" si="282"/>
        <v>-8.0185118128687713E-3</v>
      </c>
      <c r="L2361" s="7">
        <f t="shared" si="288"/>
        <v>-3141428.0386813432</v>
      </c>
      <c r="N2361" s="7">
        <f t="shared" si="283"/>
        <v>-761433.03349857114</v>
      </c>
      <c r="O2361" s="7">
        <f t="shared" si="284"/>
        <v>4181.8154882512908</v>
      </c>
      <c r="P2361" s="7">
        <f t="shared" si="285"/>
        <v>-611692.85589593987</v>
      </c>
      <c r="R2361" s="7">
        <f t="shared" si="286"/>
        <v>0</v>
      </c>
      <c r="S2361" s="163">
        <f t="shared" si="287"/>
        <v>-4510372.1125876028</v>
      </c>
    </row>
    <row r="2362" spans="1:19" ht="15.75" thickBot="1" x14ac:dyDescent="0.3">
      <c r="A2362" s="8">
        <v>5</v>
      </c>
      <c r="B2362" s="197">
        <v>43641</v>
      </c>
      <c r="C2362" s="89">
        <f>LN('Historical Rates'!C2340/'Historical Rates'!C2339)</f>
        <v>3.1764545740542169E-3</v>
      </c>
      <c r="D2362" s="104"/>
      <c r="E2362" s="89">
        <f>LN('Historical Rates'!E2340/'Historical Rates'!E2339)</f>
        <v>1.1456161878713778E-2</v>
      </c>
      <c r="F2362" s="89">
        <f>LN('Historical Rates'!F2340/'Historical Rates'!F2339)</f>
        <v>6.6666913581890771E-3</v>
      </c>
      <c r="G2362" s="89">
        <f>LN('Historical Rates'!G2340/'Historical Rates'!G2339)</f>
        <v>1.0519049243849605E-2</v>
      </c>
      <c r="I2362" s="89">
        <f>LN('Historical Rates'!I2340/'Historical Rates'!I2339)</f>
        <v>5.6818334674308638E-3</v>
      </c>
      <c r="K2362" s="10">
        <f t="shared" si="282"/>
        <v>6.0961043925459009E-3</v>
      </c>
      <c r="L2362" s="7">
        <f t="shared" si="288"/>
        <v>1118511.3666419527</v>
      </c>
      <c r="N2362" s="7">
        <f t="shared" si="283"/>
        <v>931352.7149576582</v>
      </c>
      <c r="O2362" s="7">
        <f t="shared" si="284"/>
        <v>-4181.8154882512627</v>
      </c>
      <c r="P2362" s="7">
        <f t="shared" si="285"/>
        <v>1383345.4499087695</v>
      </c>
      <c r="R2362" s="7">
        <f t="shared" si="286"/>
        <v>0</v>
      </c>
      <c r="S2362" s="163">
        <f t="shared" si="287"/>
        <v>3429027.7160201292</v>
      </c>
    </row>
    <row r="2363" spans="1:19" ht="15.75" thickBot="1" x14ac:dyDescent="0.3">
      <c r="A2363" s="8">
        <v>6</v>
      </c>
      <c r="B2363" s="197">
        <v>43642</v>
      </c>
      <c r="C2363" s="89">
        <f>LN('Historical Rates'!C2341/'Historical Rates'!C2340)</f>
        <v>1.1885739833772738E-3</v>
      </c>
      <c r="D2363" s="104"/>
      <c r="E2363" s="89">
        <f>LN('Historical Rates'!E2341/'Historical Rates'!E2340)</f>
        <v>-1.3920467750195821E-4</v>
      </c>
      <c r="F2363" s="89">
        <f>LN('Historical Rates'!F2341/'Historical Rates'!F2340)</f>
        <v>3.3167526259940418E-3</v>
      </c>
      <c r="G2363" s="89">
        <f>LN('Historical Rates'!G2341/'Historical Rates'!G2340)</f>
        <v>3.8652322841590425E-4</v>
      </c>
      <c r="I2363" s="89">
        <f>LN('Historical Rates'!I2341/'Historical Rates'!I2340)</f>
        <v>2.8288562004778446E-3</v>
      </c>
      <c r="K2363" s="10">
        <f t="shared" si="282"/>
        <v>8.1060496080969562E-4</v>
      </c>
      <c r="L2363" s="7">
        <f t="shared" si="288"/>
        <v>418527.47442428651</v>
      </c>
      <c r="N2363" s="7">
        <f t="shared" si="283"/>
        <v>-11316.936308935092</v>
      </c>
      <c r="O2363" s="7">
        <f t="shared" si="284"/>
        <v>-2080.4994197072824</v>
      </c>
      <c r="P2363" s="7">
        <f t="shared" si="285"/>
        <v>50831.12902297901</v>
      </c>
      <c r="R2363" s="7">
        <f t="shared" si="286"/>
        <v>0</v>
      </c>
      <c r="S2363" s="163">
        <f t="shared" si="287"/>
        <v>455961.16771862312</v>
      </c>
    </row>
    <row r="2364" spans="1:19" ht="15.75" thickBot="1" x14ac:dyDescent="0.3">
      <c r="A2364" s="8">
        <v>7</v>
      </c>
      <c r="B2364" s="197">
        <v>43643</v>
      </c>
      <c r="C2364" s="89">
        <f>LN('Historical Rates'!C2342/'Historical Rates'!C2341)</f>
        <v>-4.7526008181886719E-4</v>
      </c>
      <c r="D2364" s="104"/>
      <c r="E2364" s="89">
        <f>LN('Historical Rates'!E2342/'Historical Rates'!E2341)</f>
        <v>-2.1369018421173998E-3</v>
      </c>
      <c r="F2364" s="89">
        <f>LN('Historical Rates'!F2342/'Historical Rates'!F2341)</f>
        <v>-6.6445427186686131E-3</v>
      </c>
      <c r="G2364" s="89">
        <f>LN('Historical Rates'!G2342/'Historical Rates'!G2341)</f>
        <v>-1.6244024869619246E-3</v>
      </c>
      <c r="I2364" s="89">
        <f>LN('Historical Rates'!I2342/'Historical Rates'!I2341)</f>
        <v>-5.6657375356774196E-3</v>
      </c>
      <c r="K2364" s="10">
        <f t="shared" si="282"/>
        <v>-9.7872919626773884E-4</v>
      </c>
      <c r="L2364" s="7">
        <f t="shared" si="288"/>
        <v>-167351.30039876784</v>
      </c>
      <c r="N2364" s="7">
        <f t="shared" si="283"/>
        <v>-173723.91847499876</v>
      </c>
      <c r="O2364" s="7">
        <f t="shared" si="284"/>
        <v>4167.9223111392612</v>
      </c>
      <c r="P2364" s="7">
        <f t="shared" si="285"/>
        <v>-213622.89852128344</v>
      </c>
      <c r="R2364" s="7">
        <f t="shared" si="286"/>
        <v>0</v>
      </c>
      <c r="S2364" s="163">
        <f t="shared" si="287"/>
        <v>-550530.19508391083</v>
      </c>
    </row>
    <row r="2365" spans="1:19" ht="15.75" thickBot="1" x14ac:dyDescent="0.3">
      <c r="A2365" s="8">
        <v>8</v>
      </c>
      <c r="B2365" s="197">
        <v>43644</v>
      </c>
      <c r="C2365" s="89">
        <f>LN('Historical Rates'!C2343/'Historical Rates'!C2342)</f>
        <v>3.1641423893990291E-3</v>
      </c>
      <c r="D2365" s="104"/>
      <c r="E2365" s="89">
        <f>LN('Historical Rates'!E2343/'Historical Rates'!E2342)</f>
        <v>4.570190413958803E-3</v>
      </c>
      <c r="F2365" s="89">
        <f>LN('Historical Rates'!F2343/'Historical Rates'!F2342)</f>
        <v>3.3277900926745245E-3</v>
      </c>
      <c r="G2365" s="89">
        <f>LN('Historical Rates'!G2343/'Historical Rates'!G2342)</f>
        <v>2.5514491374459959E-3</v>
      </c>
      <c r="I2365" s="89">
        <f>LN('Historical Rates'!I2343/'Historical Rates'!I2342)</f>
        <v>0</v>
      </c>
      <c r="K2365" s="10">
        <f t="shared" si="282"/>
        <v>3.2341078756229257E-3</v>
      </c>
      <c r="L2365" s="7">
        <f t="shared" si="288"/>
        <v>1114175.9297062231</v>
      </c>
      <c r="N2365" s="7">
        <f t="shared" si="283"/>
        <v>371543.21796226938</v>
      </c>
      <c r="O2365" s="7">
        <f t="shared" si="284"/>
        <v>-2087.4228914319488</v>
      </c>
      <c r="P2365" s="7">
        <f t="shared" si="285"/>
        <v>335537.50658817962</v>
      </c>
      <c r="R2365" s="7">
        <f t="shared" si="286"/>
        <v>0</v>
      </c>
      <c r="S2365" s="163">
        <f t="shared" si="287"/>
        <v>1819169.2313652402</v>
      </c>
    </row>
    <row r="2366" spans="1:19" ht="15.75" thickBot="1" x14ac:dyDescent="0.3">
      <c r="A2366" s="8">
        <v>9</v>
      </c>
      <c r="B2366" s="197">
        <v>43647</v>
      </c>
      <c r="C2366" s="89">
        <f>LN('Historical Rates'!C2344/'Historical Rates'!C2343)</f>
        <v>1.7885798713211803E-3</v>
      </c>
      <c r="D2366" s="104"/>
      <c r="E2366" s="89">
        <f>LN('Historical Rates'!E2344/'Historical Rates'!E2343)</f>
        <v>2.4042918924240698E-3</v>
      </c>
      <c r="F2366" s="89">
        <f>LN('Historical Rates'!F2344/'Historical Rates'!F2343)</f>
        <v>3.3167526259940418E-3</v>
      </c>
      <c r="G2366" s="89">
        <f>LN('Historical Rates'!G2344/'Historical Rates'!G2343)</f>
        <v>4.4686498933681719E-3</v>
      </c>
      <c r="I2366" s="89">
        <f>LN('Historical Rates'!I2344/'Historical Rates'!I2343)</f>
        <v>2.8368813351995355E-3</v>
      </c>
      <c r="K2366" s="10">
        <f t="shared" si="282"/>
        <v>2.5082046024255122E-3</v>
      </c>
      <c r="L2366" s="7">
        <f t="shared" si="288"/>
        <v>629804.9821207975</v>
      </c>
      <c r="N2366" s="7">
        <f t="shared" si="283"/>
        <v>195461.95359900506</v>
      </c>
      <c r="O2366" s="7">
        <f t="shared" si="284"/>
        <v>-2080.4994197072824</v>
      </c>
      <c r="P2366" s="7">
        <f t="shared" si="285"/>
        <v>587665.89583564748</v>
      </c>
      <c r="R2366" s="7">
        <f t="shared" si="286"/>
        <v>0</v>
      </c>
      <c r="S2366" s="163">
        <f t="shared" si="287"/>
        <v>1410852.3321357425</v>
      </c>
    </row>
    <row r="2367" spans="1:19" ht="15.75" thickBot="1" x14ac:dyDescent="0.3">
      <c r="A2367" s="8">
        <v>10</v>
      </c>
      <c r="B2367" s="197">
        <v>43648</v>
      </c>
      <c r="C2367" s="89">
        <f>LN('Historical Rates'!C2345/'Historical Rates'!C2344)</f>
        <v>3.6784025638113413E-4</v>
      </c>
      <c r="D2367" s="104"/>
      <c r="E2367" s="89">
        <f>LN('Historical Rates'!E2345/'Historical Rates'!E2344)</f>
        <v>-4.8375804642654396E-3</v>
      </c>
      <c r="F2367" s="89">
        <f>LN('Historical Rates'!F2345/'Historical Rates'!F2344)</f>
        <v>-1.6570012076294581E-3</v>
      </c>
      <c r="G2367" s="89">
        <f>LN('Historical Rates'!G2345/'Historical Rates'!G2344)</f>
        <v>-7.6137929861209873E-3</v>
      </c>
      <c r="I2367" s="89">
        <f>LN('Historical Rates'!I2345/'Historical Rates'!I2344)</f>
        <v>-2.8368813351996149E-3</v>
      </c>
      <c r="K2367" s="10">
        <f t="shared" ref="K2367:K2429" si="289">SUMPRODUCT(C2367:I2367,$L$6:$R$6)</f>
        <v>-2.2471227415446359E-3</v>
      </c>
      <c r="L2367" s="7">
        <f t="shared" si="288"/>
        <v>129526.01659455248</v>
      </c>
      <c r="N2367" s="7">
        <f t="shared" ref="N2367:N2429" si="290">E2367*N$5</f>
        <v>-393281.25308627292</v>
      </c>
      <c r="O2367" s="7">
        <f t="shared" ref="O2367:O2429" si="291">F2367*O$5</f>
        <v>1039.3871475097301</v>
      </c>
      <c r="P2367" s="7">
        <f t="shared" ref="P2367:P2429" si="292">G2367*P$5</f>
        <v>-1001279.2639083834</v>
      </c>
      <c r="R2367" s="7">
        <f t="shared" ref="R2367:R2429" si="293">I2367*R$5</f>
        <v>0</v>
      </c>
      <c r="S2367" s="163">
        <f t="shared" ref="S2367:S2429" si="294">SUM(L2367:R2367)</f>
        <v>-1263995.1132525941</v>
      </c>
    </row>
    <row r="2368" spans="1:19" ht="15.75" thickBot="1" x14ac:dyDescent="0.3">
      <c r="A2368" s="8">
        <v>11</v>
      </c>
      <c r="B2368" s="197">
        <v>43649</v>
      </c>
      <c r="C2368" s="89">
        <f>LN('Historical Rates'!C2346/'Historical Rates'!C2345)</f>
        <v>3.3568519104357083E-3</v>
      </c>
      <c r="D2368" s="104"/>
      <c r="E2368" s="89">
        <f>LN('Historical Rates'!E2346/'Historical Rates'!E2345)</f>
        <v>1.9471042984283862E-3</v>
      </c>
      <c r="F2368" s="89">
        <f>LN('Historical Rates'!F2346/'Historical Rates'!F2345)</f>
        <v>1.6570012076293867E-3</v>
      </c>
      <c r="G2368" s="89">
        <f>LN('Historical Rates'!G2346/'Historical Rates'!G2345)</f>
        <v>-1.1108959354686847E-3</v>
      </c>
      <c r="I2368" s="89">
        <f>LN('Historical Rates'!I2346/'Historical Rates'!I2345)</f>
        <v>2.8368813351995355E-3</v>
      </c>
      <c r="K2368" s="10">
        <f t="shared" si="289"/>
        <v>2.1212566569285066E-3</v>
      </c>
      <c r="L2368" s="7">
        <f t="shared" ref="L2368:L2429" si="295">C2368*L$5</f>
        <v>1182033.909322957</v>
      </c>
      <c r="N2368" s="7">
        <f t="shared" si="290"/>
        <v>158293.92896555376</v>
      </c>
      <c r="O2368" s="7">
        <f t="shared" si="291"/>
        <v>-1039.3871475096855</v>
      </c>
      <c r="P2368" s="7">
        <f t="shared" si="292"/>
        <v>-146092.370330073</v>
      </c>
      <c r="R2368" s="7">
        <f t="shared" si="293"/>
        <v>0</v>
      </c>
      <c r="S2368" s="163">
        <f t="shared" si="294"/>
        <v>1193196.080810928</v>
      </c>
    </row>
    <row r="2369" spans="1:19" ht="15.75" thickBot="1" x14ac:dyDescent="0.3">
      <c r="A2369" s="8">
        <v>12</v>
      </c>
      <c r="B2369" s="197">
        <v>43650</v>
      </c>
      <c r="C2369" s="89">
        <f>LN('Historical Rates'!C2347/'Historical Rates'!C2346)</f>
        <v>5.3268005946013625E-3</v>
      </c>
      <c r="D2369" s="104"/>
      <c r="E2369" s="89">
        <f>LN('Historical Rates'!E2347/'Historical Rates'!E2346)</f>
        <v>3.6521699325391642E-3</v>
      </c>
      <c r="F2369" s="89">
        <f>LN('Historical Rates'!F2347/'Historical Rates'!F2346)</f>
        <v>1.6542600960264681E-3</v>
      </c>
      <c r="G2369" s="89">
        <f>LN('Historical Rates'!G2347/'Historical Rates'!G2346)</f>
        <v>7.0577012944284161E-3</v>
      </c>
      <c r="I2369" s="89">
        <f>LN('Historical Rates'!I2347/'Historical Rates'!I2346)</f>
        <v>8.4626739187337284E-3</v>
      </c>
      <c r="K2369" s="10">
        <f t="shared" si="289"/>
        <v>5.5106722061342237E-3</v>
      </c>
      <c r="L2369" s="7">
        <f t="shared" si="295"/>
        <v>1875703.5159776353</v>
      </c>
      <c r="N2369" s="7">
        <f t="shared" si="290"/>
        <v>296910.81691828981</v>
      </c>
      <c r="O2369" s="7">
        <f t="shared" si="291"/>
        <v>-1037.6677304345226</v>
      </c>
      <c r="P2369" s="7">
        <f t="shared" si="292"/>
        <v>928148.42350617005</v>
      </c>
      <c r="R2369" s="7">
        <f t="shared" si="293"/>
        <v>0</v>
      </c>
      <c r="S2369" s="163">
        <f t="shared" si="294"/>
        <v>3099725.088671661</v>
      </c>
    </row>
    <row r="2370" spans="1:19" ht="15.75" thickBot="1" x14ac:dyDescent="0.3">
      <c r="A2370" s="8">
        <v>13</v>
      </c>
      <c r="B2370" s="197">
        <v>43651</v>
      </c>
      <c r="C2370" s="89">
        <f>LN('Historical Rates'!C2348/'Historical Rates'!C2347)</f>
        <v>-2.4770882123617607E-3</v>
      </c>
      <c r="D2370" s="104"/>
      <c r="E2370" s="89">
        <f>LN('Historical Rates'!E2348/'Historical Rates'!E2347)</f>
        <v>-2.6569031536274571E-3</v>
      </c>
      <c r="F2370" s="89">
        <f>LN('Historical Rates'!F2348/'Historical Rates'!F2347)</f>
        <v>-1.6542600960264651E-3</v>
      </c>
      <c r="G2370" s="89">
        <f>LN('Historical Rates'!G2348/'Historical Rates'!G2347)</f>
        <v>-2.98185404222685E-3</v>
      </c>
      <c r="I2370" s="89">
        <f>LN('Historical Rates'!I2348/'Historical Rates'!I2347)</f>
        <v>-2.8129413766147236E-3</v>
      </c>
      <c r="K2370" s="10">
        <f t="shared" si="289"/>
        <v>-2.6299736142960479E-3</v>
      </c>
      <c r="L2370" s="7">
        <f t="shared" si="295"/>
        <v>-872246.48018975067</v>
      </c>
      <c r="N2370" s="7">
        <f t="shared" si="290"/>
        <v>-215998.51605696042</v>
      </c>
      <c r="O2370" s="7">
        <f t="shared" si="291"/>
        <v>1037.6677304345208</v>
      </c>
      <c r="P2370" s="7">
        <f t="shared" si="292"/>
        <v>-392139.45347944798</v>
      </c>
      <c r="R2370" s="7">
        <f t="shared" si="293"/>
        <v>0</v>
      </c>
      <c r="S2370" s="163">
        <f t="shared" si="294"/>
        <v>-1479346.7819957244</v>
      </c>
    </row>
    <row r="2371" spans="1:19" ht="15.75" thickBot="1" x14ac:dyDescent="0.3">
      <c r="A2371" s="8">
        <v>14</v>
      </c>
      <c r="B2371" s="197">
        <v>43655</v>
      </c>
      <c r="C2371" s="89">
        <f>LN('Historical Rates'!C2349/'Historical Rates'!C2348)</f>
        <v>1.2784222360291511E-3</v>
      </c>
      <c r="D2371" s="104"/>
      <c r="E2371" s="89">
        <f>LN('Historical Rates'!E2349/'Historical Rates'!E2348)</f>
        <v>-8.5633286491987315E-4</v>
      </c>
      <c r="F2371" s="89">
        <f>LN('Historical Rates'!F2349/'Historical Rates'!F2348)</f>
        <v>0</v>
      </c>
      <c r="G2371" s="89">
        <f>LN('Historical Rates'!G2349/'Historical Rates'!G2348)</f>
        <v>1.5445208154875485E-4</v>
      </c>
      <c r="I2371" s="89">
        <f>LN('Historical Rates'!I2349/'Historical Rates'!I2348)</f>
        <v>0</v>
      </c>
      <c r="K2371" s="10">
        <f t="shared" si="289"/>
        <v>7.1264600939212525E-4</v>
      </c>
      <c r="L2371" s="7">
        <f t="shared" si="295"/>
        <v>450165.35543946369</v>
      </c>
      <c r="N2371" s="7">
        <f t="shared" si="290"/>
        <v>-69617.376840011682</v>
      </c>
      <c r="O2371" s="7">
        <f t="shared" si="291"/>
        <v>0</v>
      </c>
      <c r="P2371" s="7">
        <f t="shared" si="292"/>
        <v>20311.777166014665</v>
      </c>
      <c r="R2371" s="7">
        <f t="shared" si="293"/>
        <v>0</v>
      </c>
      <c r="S2371" s="163">
        <f t="shared" si="294"/>
        <v>400859.75576546666</v>
      </c>
    </row>
    <row r="2372" spans="1:19" ht="15.75" thickBot="1" x14ac:dyDescent="0.3">
      <c r="A2372" s="8">
        <v>15</v>
      </c>
      <c r="B2372" s="197">
        <v>43656</v>
      </c>
      <c r="C2372" s="89">
        <f>LN('Historical Rates'!C2350/'Historical Rates'!C2349)</f>
        <v>1.823487011473548E-3</v>
      </c>
      <c r="D2372" s="104"/>
      <c r="E2372" s="89">
        <f>LN('Historical Rates'!E2350/'Historical Rates'!E2349)</f>
        <v>-3.4326834124439863E-3</v>
      </c>
      <c r="F2372" s="89">
        <f>LN('Historical Rates'!F2350/'Historical Rates'!F2349)</f>
        <v>-3.3167526259940379E-3</v>
      </c>
      <c r="G2372" s="89">
        <f>LN('Historical Rates'!G2350/'Historical Rates'!G2349)</f>
        <v>-5.5235924966068909E-3</v>
      </c>
      <c r="I2372" s="89">
        <f>LN('Historical Rates'!I2350/'Historical Rates'!I2349)</f>
        <v>-5.6497325421190209E-3</v>
      </c>
      <c r="K2372" s="10">
        <f t="shared" si="289"/>
        <v>-6.4229903057910331E-4</v>
      </c>
      <c r="L2372" s="7">
        <f t="shared" si="295"/>
        <v>642096.68411971943</v>
      </c>
      <c r="N2372" s="7">
        <f t="shared" si="290"/>
        <v>-279067.19978443318</v>
      </c>
      <c r="O2372" s="7">
        <f t="shared" si="291"/>
        <v>2080.4994197072801</v>
      </c>
      <c r="P2372" s="7">
        <f t="shared" si="292"/>
        <v>-726399.92172286951</v>
      </c>
      <c r="R2372" s="7">
        <f t="shared" si="293"/>
        <v>0</v>
      </c>
      <c r="S2372" s="163">
        <f t="shared" si="294"/>
        <v>-361289.93796787597</v>
      </c>
    </row>
    <row r="2373" spans="1:19" ht="15.75" thickBot="1" x14ac:dyDescent="0.3">
      <c r="A2373" s="8">
        <v>16</v>
      </c>
      <c r="B2373" s="197">
        <v>43657</v>
      </c>
      <c r="C2373" s="89">
        <f>LN('Historical Rates'!C2351/'Historical Rates'!C2350)</f>
        <v>3.3828179195590402E-4</v>
      </c>
      <c r="D2373" s="104"/>
      <c r="E2373" s="89">
        <f>LN('Historical Rates'!E2351/'Historical Rates'!E2350)</f>
        <v>2.1352156091963971E-3</v>
      </c>
      <c r="F2373" s="89">
        <f>LN('Historical Rates'!F2351/'Historical Rates'!F2350)</f>
        <v>1.6597514183644708E-3</v>
      </c>
      <c r="G2373" s="89">
        <f>LN('Historical Rates'!G2351/'Historical Rates'!G2350)</f>
        <v>3.6428030414174884E-3</v>
      </c>
      <c r="I2373" s="89">
        <f>LN('Historical Rates'!I2351/'Historical Rates'!I2350)</f>
        <v>0</v>
      </c>
      <c r="K2373" s="10">
        <f t="shared" si="289"/>
        <v>1.3701872741975064E-3</v>
      </c>
      <c r="L2373" s="7">
        <f t="shared" si="295"/>
        <v>119117.72090849008</v>
      </c>
      <c r="N2373" s="7">
        <f t="shared" si="290"/>
        <v>173586.83263196918</v>
      </c>
      <c r="O2373" s="7">
        <f t="shared" si="291"/>
        <v>-1041.1122721974816</v>
      </c>
      <c r="P2373" s="7">
        <f t="shared" si="292"/>
        <v>479059.93169535894</v>
      </c>
      <c r="R2373" s="7">
        <f t="shared" si="293"/>
        <v>0</v>
      </c>
      <c r="S2373" s="163">
        <f t="shared" si="294"/>
        <v>770723.3729636207</v>
      </c>
    </row>
    <row r="2374" spans="1:19" ht="15.75" thickBot="1" x14ac:dyDescent="0.3">
      <c r="A2374" s="8">
        <v>17</v>
      </c>
      <c r="B2374" s="197">
        <v>43658</v>
      </c>
      <c r="C2374" s="89">
        <f>LN('Historical Rates'!C2352/'Historical Rates'!C2351)</f>
        <v>-3.2835617024637347E-3</v>
      </c>
      <c r="D2374" s="104"/>
      <c r="E2374" s="89">
        <f>LN('Historical Rates'!E2352/'Historical Rates'!E2351)</f>
        <v>5.3309229553466519E-4</v>
      </c>
      <c r="F2374" s="89">
        <f>LN('Historical Rates'!F2352/'Historical Rates'!F2351)</f>
        <v>8.2576852389816373E-3</v>
      </c>
      <c r="G2374" s="89">
        <f>LN('Historical Rates'!G2352/'Historical Rates'!G2351)</f>
        <v>1.9837442581219656E-3</v>
      </c>
      <c r="I2374" s="89">
        <f>LN('Historical Rates'!I2352/'Historical Rates'!I2351)</f>
        <v>2.8288562004778446E-3</v>
      </c>
      <c r="K2374" s="10">
        <f t="shared" si="289"/>
        <v>-1.5239036477368785E-3</v>
      </c>
      <c r="L2374" s="7">
        <f t="shared" si="295"/>
        <v>-1156226.5417787151</v>
      </c>
      <c r="N2374" s="7">
        <f t="shared" si="290"/>
        <v>43338.856593126642</v>
      </c>
      <c r="O2374" s="7">
        <f t="shared" si="291"/>
        <v>-5179.7982198560112</v>
      </c>
      <c r="P2374" s="7">
        <f t="shared" si="292"/>
        <v>260879.43212740257</v>
      </c>
      <c r="R2374" s="7">
        <f t="shared" si="293"/>
        <v>0</v>
      </c>
      <c r="S2374" s="163">
        <f t="shared" si="294"/>
        <v>-857188.05127804191</v>
      </c>
    </row>
    <row r="2375" spans="1:19" ht="15.75" thickBot="1" x14ac:dyDescent="0.3">
      <c r="A2375" s="8">
        <v>18</v>
      </c>
      <c r="B2375" s="197">
        <v>43661</v>
      </c>
      <c r="C2375" s="89">
        <f>LN('Historical Rates'!C2353/'Historical Rates'!C2352)</f>
        <v>4.9583111442629653E-4</v>
      </c>
      <c r="D2375" s="104"/>
      <c r="E2375" s="89">
        <f>LN('Historical Rates'!E2353/'Historical Rates'!E2352)</f>
        <v>-3.0127811674135989E-4</v>
      </c>
      <c r="F2375" s="89">
        <f>LN('Historical Rates'!F2353/'Historical Rates'!F2352)</f>
        <v>0</v>
      </c>
      <c r="G2375" s="89">
        <f>LN('Historical Rates'!G2353/'Historical Rates'!G2352)</f>
        <v>-4.1188282516088892E-4</v>
      </c>
      <c r="I2375" s="89">
        <f>LN('Historical Rates'!I2353/'Historical Rates'!I2352)</f>
        <v>0</v>
      </c>
      <c r="K2375" s="10">
        <f t="shared" si="289"/>
        <v>1.7055393225168366E-4</v>
      </c>
      <c r="L2375" s="7">
        <f t="shared" si="295"/>
        <v>174594.89014908651</v>
      </c>
      <c r="N2375" s="7">
        <f t="shared" si="290"/>
        <v>-24493.036581977776</v>
      </c>
      <c r="O2375" s="7">
        <f t="shared" si="291"/>
        <v>0</v>
      </c>
      <c r="P2375" s="7">
        <f t="shared" si="292"/>
        <v>-54166.134112836102</v>
      </c>
      <c r="R2375" s="7">
        <f t="shared" si="293"/>
        <v>0</v>
      </c>
      <c r="S2375" s="163">
        <f t="shared" si="294"/>
        <v>95935.71945427265</v>
      </c>
    </row>
    <row r="2376" spans="1:19" ht="15.75" thickBot="1" x14ac:dyDescent="0.3">
      <c r="A2376" s="8">
        <v>19</v>
      </c>
      <c r="B2376" s="197">
        <v>43662</v>
      </c>
      <c r="C2376" s="89">
        <f>LN('Historical Rates'!C2354/'Historical Rates'!C2353)</f>
        <v>3.6519199070291966E-4</v>
      </c>
      <c r="D2376" s="104"/>
      <c r="E2376" s="89">
        <f>LN('Historical Rates'!E2354/'Historical Rates'!E2353)</f>
        <v>2.4076872378816887E-3</v>
      </c>
      <c r="F2376" s="89">
        <f>LN('Historical Rates'!F2354/'Historical Rates'!F2353)</f>
        <v>6.5574005461590396E-3</v>
      </c>
      <c r="G2376" s="89">
        <f>LN('Historical Rates'!G2354/'Historical Rates'!G2353)</f>
        <v>4.931432401095553E-3</v>
      </c>
      <c r="I2376" s="89">
        <f>LN('Historical Rates'!I2354/'Historical Rates'!I2353)</f>
        <v>5.6338177182560642E-3</v>
      </c>
      <c r="K2376" s="10">
        <f t="shared" si="289"/>
        <v>1.7222271183242053E-3</v>
      </c>
      <c r="L2376" s="7">
        <f t="shared" si="295"/>
        <v>128593.49412526685</v>
      </c>
      <c r="N2376" s="7">
        <f t="shared" si="290"/>
        <v>195737.98533141694</v>
      </c>
      <c r="O2376" s="7">
        <f t="shared" si="291"/>
        <v>-4113.2606405891811</v>
      </c>
      <c r="P2376" s="7">
        <f t="shared" si="292"/>
        <v>648525.77599414706</v>
      </c>
      <c r="R2376" s="7">
        <f t="shared" si="293"/>
        <v>0</v>
      </c>
      <c r="S2376" s="163">
        <f t="shared" si="294"/>
        <v>968743.99481024174</v>
      </c>
    </row>
    <row r="2377" spans="1:19" ht="15.75" thickBot="1" x14ac:dyDescent="0.3">
      <c r="A2377" s="8">
        <v>20</v>
      </c>
      <c r="B2377" s="197">
        <v>43663</v>
      </c>
      <c r="C2377" s="89">
        <f>LN('Historical Rates'!C2355/'Historical Rates'!C2354)</f>
        <v>-1.0959763113635587E-3</v>
      </c>
      <c r="D2377" s="104"/>
      <c r="E2377" s="89">
        <f>LN('Historical Rates'!E2355/'Historical Rates'!E2354)</f>
        <v>-5.4487202819540875E-3</v>
      </c>
      <c r="F2377" s="89">
        <f>LN('Historical Rates'!F2355/'Historical Rates'!F2354)</f>
        <v>-3.273325344969249E-3</v>
      </c>
      <c r="G2377" s="89">
        <f>LN('Historical Rates'!G2355/'Historical Rates'!G2354)</f>
        <v>-3.2335080910389385E-3</v>
      </c>
      <c r="I2377" s="89">
        <f>LN('Historical Rates'!I2355/'Historical Rates'!I2354)</f>
        <v>-2.8129413766147236E-3</v>
      </c>
      <c r="K2377" s="10">
        <f t="shared" si="289"/>
        <v>-2.2259178426063497E-3</v>
      </c>
      <c r="L2377" s="7">
        <f t="shared" si="295"/>
        <v>-385921.45212574251</v>
      </c>
      <c r="N2377" s="7">
        <f t="shared" si="290"/>
        <v>-442965.14673660905</v>
      </c>
      <c r="O2377" s="7">
        <f t="shared" si="291"/>
        <v>2053.2587891388607</v>
      </c>
      <c r="P2377" s="7">
        <f t="shared" si="292"/>
        <v>-425234.12537471141</v>
      </c>
      <c r="R2377" s="7">
        <f t="shared" si="293"/>
        <v>0</v>
      </c>
      <c r="S2377" s="163">
        <f t="shared" si="294"/>
        <v>-1252067.4654479241</v>
      </c>
    </row>
    <row r="2378" spans="1:19" ht="15.75" thickBot="1" x14ac:dyDescent="0.3">
      <c r="A2378" s="8">
        <v>21</v>
      </c>
      <c r="B2378" s="197">
        <v>43664</v>
      </c>
      <c r="C2378" s="89">
        <f>LN('Historical Rates'!C2356/'Historical Rates'!C2355)</f>
        <v>2.5293693976404879E-3</v>
      </c>
      <c r="D2378" s="104"/>
      <c r="E2378" s="89">
        <f>LN('Historical Rates'!E2356/'Historical Rates'!E2355)</f>
        <v>1.1850132086689297E-3</v>
      </c>
      <c r="F2378" s="89">
        <f>LN('Historical Rates'!F2356/'Historical Rates'!F2355)</f>
        <v>1.6380020042385914E-3</v>
      </c>
      <c r="G2378" s="89">
        <f>LN('Historical Rates'!G2356/'Historical Rates'!G2355)</f>
        <v>-2.3418310431002113E-3</v>
      </c>
      <c r="I2378" s="89">
        <f>LN('Historical Rates'!I2356/'Historical Rates'!I2355)</f>
        <v>0</v>
      </c>
      <c r="K2378" s="10">
        <f t="shared" si="289"/>
        <v>1.205336714547387E-3</v>
      </c>
      <c r="L2378" s="7">
        <f t="shared" si="295"/>
        <v>890656.03040760069</v>
      </c>
      <c r="N2378" s="7">
        <f t="shared" si="290"/>
        <v>96338.134956452428</v>
      </c>
      <c r="O2378" s="7">
        <f t="shared" si="291"/>
        <v>-1027.4695171987412</v>
      </c>
      <c r="P2378" s="7">
        <f t="shared" si="292"/>
        <v>-307970.92425647948</v>
      </c>
      <c r="R2378" s="7">
        <f t="shared" si="293"/>
        <v>0</v>
      </c>
      <c r="S2378" s="163">
        <f t="shared" si="294"/>
        <v>677995.77159037488</v>
      </c>
    </row>
    <row r="2379" spans="1:19" ht="15.75" thickBot="1" x14ac:dyDescent="0.3">
      <c r="A2379" s="8">
        <v>22</v>
      </c>
      <c r="B2379" s="197">
        <v>43665</v>
      </c>
      <c r="C2379" s="89">
        <f>LN('Historical Rates'!C2357/'Historical Rates'!C2356)</f>
        <v>1.0671942915848357E-3</v>
      </c>
      <c r="D2379" s="104"/>
      <c r="E2379" s="89">
        <f>LN('Historical Rates'!E2357/'Historical Rates'!E2356)</f>
        <v>2.5048137965726519E-3</v>
      </c>
      <c r="F2379" s="89">
        <f>LN('Historical Rates'!F2357/'Historical Rates'!F2356)</f>
        <v>0</v>
      </c>
      <c r="G2379" s="89">
        <f>LN('Historical Rates'!G2357/'Historical Rates'!G2356)</f>
        <v>4.7294780356072876E-3</v>
      </c>
      <c r="I2379" s="89">
        <f>LN('Historical Rates'!I2357/'Historical Rates'!I2356)</f>
        <v>5.6179923042232738E-3</v>
      </c>
      <c r="K2379" s="10">
        <f t="shared" si="289"/>
        <v>2.1358196586069734E-3</v>
      </c>
      <c r="L2379" s="7">
        <f t="shared" si="295"/>
        <v>375786.56257297739</v>
      </c>
      <c r="N2379" s="7">
        <f t="shared" si="290"/>
        <v>203634.09269171895</v>
      </c>
      <c r="O2379" s="7">
        <f t="shared" si="291"/>
        <v>0</v>
      </c>
      <c r="P2379" s="7">
        <f t="shared" si="292"/>
        <v>621967.03992294252</v>
      </c>
      <c r="R2379" s="7">
        <f t="shared" si="293"/>
        <v>0</v>
      </c>
      <c r="S2379" s="163">
        <f t="shared" si="294"/>
        <v>1201387.695187639</v>
      </c>
    </row>
    <row r="2380" spans="1:19" ht="15.75" thickBot="1" x14ac:dyDescent="0.3">
      <c r="A2380" s="8">
        <v>23</v>
      </c>
      <c r="B2380" s="197">
        <v>43668</v>
      </c>
      <c r="C2380" s="89">
        <f>LN('Historical Rates'!C2358/'Historical Rates'!C2357)</f>
        <v>1.2479527397640496E-3</v>
      </c>
      <c r="D2380" s="104"/>
      <c r="E2380" s="89">
        <f>LN('Historical Rates'!E2358/'Historical Rates'!E2357)</f>
        <v>1.874501549769308E-3</v>
      </c>
      <c r="F2380" s="89">
        <f>LN('Historical Rates'!F2358/'Historical Rates'!F2357)</f>
        <v>0</v>
      </c>
      <c r="G2380" s="89">
        <f>LN('Historical Rates'!G2358/'Historical Rates'!G2357)</f>
        <v>3.3791599622639019E-3</v>
      </c>
      <c r="I2380" s="89">
        <f>LN('Historical Rates'!I2358/'Historical Rates'!I2357)</f>
        <v>0</v>
      </c>
      <c r="K2380" s="10">
        <f t="shared" si="289"/>
        <v>1.8421791408277256E-3</v>
      </c>
      <c r="L2380" s="7">
        <f t="shared" si="295"/>
        <v>439436.26200719958</v>
      </c>
      <c r="N2380" s="7">
        <f t="shared" si="290"/>
        <v>152391.5361927473</v>
      </c>
      <c r="O2380" s="7">
        <f t="shared" si="291"/>
        <v>0</v>
      </c>
      <c r="P2380" s="7">
        <f t="shared" si="292"/>
        <v>444388.59919253853</v>
      </c>
      <c r="R2380" s="7">
        <f t="shared" si="293"/>
        <v>0</v>
      </c>
      <c r="S2380" s="163">
        <f t="shared" si="294"/>
        <v>1036216.3973924854</v>
      </c>
    </row>
    <row r="2381" spans="1:19" ht="15.75" thickBot="1" x14ac:dyDescent="0.3">
      <c r="A2381" s="8">
        <v>24</v>
      </c>
      <c r="B2381" s="197">
        <v>43669</v>
      </c>
      <c r="C2381" s="89">
        <f>LN('Historical Rates'!C2359/'Historical Rates'!C2358)</f>
        <v>-9.09811731743207E-4</v>
      </c>
      <c r="D2381" s="104"/>
      <c r="E2381" s="89">
        <f>LN('Historical Rates'!E2359/'Historical Rates'!E2358)</f>
        <v>-2.7782940634647584E-3</v>
      </c>
      <c r="F2381" s="89">
        <f>LN('Historical Rates'!F2359/'Historical Rates'!F2358)</f>
        <v>-1.6380020042384695E-3</v>
      </c>
      <c r="G2381" s="89">
        <f>LN('Historical Rates'!G2359/'Historical Rates'!G2358)</f>
        <v>6.1316779724449879E-4</v>
      </c>
      <c r="I2381" s="89">
        <f>LN('Historical Rates'!I2359/'Historical Rates'!I2358)</f>
        <v>-2.8050509276086096E-3</v>
      </c>
      <c r="K2381" s="10">
        <f t="shared" si="289"/>
        <v>-8.2591155798967609E-4</v>
      </c>
      <c r="L2381" s="7">
        <f t="shared" si="295"/>
        <v>-320368.11474377057</v>
      </c>
      <c r="N2381" s="7">
        <f t="shared" si="290"/>
        <v>-225867.24475031268</v>
      </c>
      <c r="O2381" s="7">
        <f t="shared" si="291"/>
        <v>1027.4695171986648</v>
      </c>
      <c r="P2381" s="7">
        <f t="shared" si="292"/>
        <v>80636.839193875698</v>
      </c>
      <c r="R2381" s="7">
        <f t="shared" si="293"/>
        <v>0</v>
      </c>
      <c r="S2381" s="163">
        <f t="shared" si="294"/>
        <v>-464571.05078300892</v>
      </c>
    </row>
    <row r="2382" spans="1:19" ht="15.75" thickBot="1" x14ac:dyDescent="0.3">
      <c r="A2382" s="8">
        <v>25</v>
      </c>
      <c r="B2382" s="197">
        <v>43670</v>
      </c>
      <c r="C2382" s="89">
        <f>LN('Historical Rates'!C2360/'Historical Rates'!C2359)</f>
        <v>-1.197012815648306E-3</v>
      </c>
      <c r="D2382" s="104"/>
      <c r="E2382" s="89">
        <f>LN('Historical Rates'!E2360/'Historical Rates'!E2359)</f>
        <v>-4.9505626899880705E-3</v>
      </c>
      <c r="F2382" s="89">
        <f>LN('Historical Rates'!F2360/'Historical Rates'!F2359)</f>
        <v>-3.2840752011898846E-3</v>
      </c>
      <c r="G2382" s="89">
        <f>LN('Historical Rates'!G2360/'Historical Rates'!G2359)</f>
        <v>-3.7359306502632843E-3</v>
      </c>
      <c r="I2382" s="89">
        <f>LN('Historical Rates'!I2360/'Historical Rates'!I2359)</f>
        <v>-2.8129413766147236E-3</v>
      </c>
      <c r="K2382" s="10">
        <f t="shared" si="289"/>
        <v>-2.3346209240715666E-3</v>
      </c>
      <c r="L2382" s="7">
        <f t="shared" si="295"/>
        <v>-421499.00434743828</v>
      </c>
      <c r="N2382" s="7">
        <f t="shared" si="290"/>
        <v>-402466.38016310381</v>
      </c>
      <c r="O2382" s="7">
        <f t="shared" si="291"/>
        <v>2060.001851450379</v>
      </c>
      <c r="P2382" s="7">
        <f t="shared" si="292"/>
        <v>-491307.01324914483</v>
      </c>
      <c r="R2382" s="7">
        <f t="shared" si="293"/>
        <v>0</v>
      </c>
      <c r="S2382" s="163">
        <f t="shared" si="294"/>
        <v>-1313212.3959082365</v>
      </c>
    </row>
    <row r="2383" spans="1:19" ht="15.75" thickBot="1" x14ac:dyDescent="0.3">
      <c r="A2383" s="8">
        <v>26</v>
      </c>
      <c r="B2383" s="197">
        <v>43671</v>
      </c>
      <c r="C2383" s="89">
        <f>LN('Historical Rates'!C2361/'Historical Rates'!C2360)</f>
        <v>3.6445995248915149E-4</v>
      </c>
      <c r="D2383" s="104"/>
      <c r="E2383" s="89">
        <f>LN('Historical Rates'!E2361/'Historical Rates'!E2360)</f>
        <v>-2.9634491008887873E-3</v>
      </c>
      <c r="F2383" s="89">
        <f>LN('Historical Rates'!F2361/'Historical Rates'!F2360)</f>
        <v>3.2840752011897975E-3</v>
      </c>
      <c r="G2383" s="89">
        <f>LN('Historical Rates'!G2361/'Historical Rates'!G2360)</f>
        <v>-1.5383037667503289E-4</v>
      </c>
      <c r="I2383" s="89">
        <f>LN('Historical Rates'!I2361/'Historical Rates'!I2360)</f>
        <v>2.8129413766146577E-3</v>
      </c>
      <c r="K2383" s="10">
        <f t="shared" si="289"/>
        <v>-2.3977835791241754E-4</v>
      </c>
      <c r="L2383" s="7">
        <f t="shared" si="295"/>
        <v>128335.72463924807</v>
      </c>
      <c r="N2383" s="7">
        <f t="shared" si="290"/>
        <v>-240919.81197296764</v>
      </c>
      <c r="O2383" s="7">
        <f t="shared" si="291"/>
        <v>-2060.0018514503245</v>
      </c>
      <c r="P2383" s="7">
        <f t="shared" si="292"/>
        <v>-20230.017627836605</v>
      </c>
      <c r="R2383" s="7">
        <f t="shared" si="293"/>
        <v>0</v>
      </c>
      <c r="S2383" s="163">
        <f t="shared" si="294"/>
        <v>-134874.10681300651</v>
      </c>
    </row>
    <row r="2384" spans="1:19" ht="15.75" thickBot="1" x14ac:dyDescent="0.3">
      <c r="A2384" s="8">
        <v>27</v>
      </c>
      <c r="B2384" s="197">
        <v>43672</v>
      </c>
      <c r="C2384" s="89">
        <f>LN('Historical Rates'!C2362/'Historical Rates'!C2361)</f>
        <v>1.560468457095192E-3</v>
      </c>
      <c r="D2384" s="104"/>
      <c r="E2384" s="89">
        <f>LN('Historical Rates'!E2362/'Historical Rates'!E2361)</f>
        <v>5.84050758930959E-4</v>
      </c>
      <c r="F2384" s="89">
        <f>LN('Historical Rates'!F2362/'Historical Rates'!F2361)</f>
        <v>0</v>
      </c>
      <c r="G2384" s="89">
        <f>LN('Historical Rates'!G2362/'Historical Rates'!G2361)</f>
        <v>-3.5902959815312335E-4</v>
      </c>
      <c r="I2384" s="89">
        <f>LN('Historical Rates'!I2362/'Historical Rates'!I2361)</f>
        <v>0</v>
      </c>
      <c r="K2384" s="10">
        <f t="shared" si="289"/>
        <v>9.7733725793097996E-4</v>
      </c>
      <c r="L2384" s="7">
        <f t="shared" si="295"/>
        <v>549481.08523380745</v>
      </c>
      <c r="N2384" s="7">
        <f t="shared" si="290"/>
        <v>47481.63178578455</v>
      </c>
      <c r="O2384" s="7">
        <f t="shared" si="291"/>
        <v>0</v>
      </c>
      <c r="P2384" s="7">
        <f t="shared" si="292"/>
        <v>-47215.480170709438</v>
      </c>
      <c r="R2384" s="7">
        <f t="shared" si="293"/>
        <v>0</v>
      </c>
      <c r="S2384" s="163">
        <f t="shared" si="294"/>
        <v>549747.23684888252</v>
      </c>
    </row>
    <row r="2385" spans="1:19" ht="15.75" thickBot="1" x14ac:dyDescent="0.3">
      <c r="A2385" s="8">
        <v>28</v>
      </c>
      <c r="B2385" s="197">
        <v>43675</v>
      </c>
      <c r="C2385" s="89">
        <f>LN('Historical Rates'!C2363/'Historical Rates'!C2362)</f>
        <v>3.1180169664856208E-4</v>
      </c>
      <c r="D2385" s="104"/>
      <c r="E2385" s="89">
        <f>LN('Historical Rates'!E2363/'Historical Rates'!E2362)</f>
        <v>1.4702967746666922E-3</v>
      </c>
      <c r="F2385" s="89">
        <f>LN('Historical Rates'!F2363/'Historical Rates'!F2362)</f>
        <v>0</v>
      </c>
      <c r="G2385" s="89">
        <f>LN('Historical Rates'!G2363/'Historical Rates'!G2362)</f>
        <v>-4.3442006498733334E-3</v>
      </c>
      <c r="I2385" s="89">
        <f>LN('Historical Rates'!I2363/'Historical Rates'!I2362)</f>
        <v>-5.6338177182560199E-3</v>
      </c>
      <c r="K2385" s="10">
        <f t="shared" si="289"/>
        <v>-6.0796192509603327E-4</v>
      </c>
      <c r="L2385" s="7">
        <f t="shared" si="295"/>
        <v>109793.3981768033</v>
      </c>
      <c r="N2385" s="7">
        <f t="shared" si="290"/>
        <v>119530.860979162</v>
      </c>
      <c r="O2385" s="7">
        <f t="shared" si="291"/>
        <v>0</v>
      </c>
      <c r="P2385" s="7">
        <f t="shared" si="292"/>
        <v>-571299.74992813286</v>
      </c>
      <c r="R2385" s="7">
        <f t="shared" si="293"/>
        <v>0</v>
      </c>
      <c r="S2385" s="163">
        <f t="shared" si="294"/>
        <v>-341975.49077216757</v>
      </c>
    </row>
    <row r="2386" spans="1:19" ht="15.75" thickBot="1" x14ac:dyDescent="0.3">
      <c r="A2386" s="8">
        <v>29</v>
      </c>
      <c r="B2386" s="197">
        <v>43676</v>
      </c>
      <c r="C2386" s="89">
        <f>LN('Historical Rates'!C2364/'Historical Rates'!C2363)</f>
        <v>4.6752033266304644E-4</v>
      </c>
      <c r="D2386" s="104"/>
      <c r="E2386" s="89">
        <f>LN('Historical Rates'!E2364/'Historical Rates'!E2363)</f>
        <v>-1.0499913465392057E-3</v>
      </c>
      <c r="F2386" s="89">
        <f>LN('Historical Rates'!F2364/'Historical Rates'!F2363)</f>
        <v>-4.9301661078586089E-3</v>
      </c>
      <c r="G2386" s="89">
        <f>LN('Historical Rates'!G2364/'Historical Rates'!G2363)</f>
        <v>8.7549896154871885E-4</v>
      </c>
      <c r="I2386" s="89">
        <f>LN('Historical Rates'!I2364/'Historical Rates'!I2363)</f>
        <v>2.8208763416412634E-3</v>
      </c>
      <c r="K2386" s="10">
        <f t="shared" si="289"/>
        <v>3.5110161925774777E-4</v>
      </c>
      <c r="L2386" s="7">
        <f t="shared" si="295"/>
        <v>164625.93562369607</v>
      </c>
      <c r="N2386" s="7">
        <f t="shared" si="290"/>
        <v>-85361.249398749758</v>
      </c>
      <c r="O2386" s="7">
        <f t="shared" si="291"/>
        <v>3092.5452944764697</v>
      </c>
      <c r="P2386" s="7">
        <f t="shared" si="292"/>
        <v>115135.64361022481</v>
      </c>
      <c r="R2386" s="7">
        <f t="shared" si="293"/>
        <v>0</v>
      </c>
      <c r="S2386" s="163">
        <f t="shared" si="294"/>
        <v>197492.87512964761</v>
      </c>
    </row>
    <row r="2387" spans="1:19" ht="15.75" thickBot="1" x14ac:dyDescent="0.3">
      <c r="A2387" s="8">
        <v>30</v>
      </c>
      <c r="B2387" s="197">
        <v>43677</v>
      </c>
      <c r="C2387" s="89">
        <f>LN('Historical Rates'!C2365/'Historical Rates'!C2364)</f>
        <v>-1.4032172351580317E-3</v>
      </c>
      <c r="D2387" s="104"/>
      <c r="E2387" s="89">
        <f>LN('Historical Rates'!E2365/'Historical Rates'!E2364)</f>
        <v>3.9679298430432861E-4</v>
      </c>
      <c r="F2387" s="89">
        <f>LN('Historical Rates'!F2365/'Historical Rates'!F2364)</f>
        <v>0</v>
      </c>
      <c r="G2387" s="89">
        <f>LN('Historical Rates'!G2365/'Historical Rates'!G2364)</f>
        <v>-6.9518650533330708E-4</v>
      </c>
      <c r="I2387" s="89">
        <f>LN('Historical Rates'!I2365/'Historical Rates'!I2364)</f>
        <v>-2.8208763416412296E-3</v>
      </c>
      <c r="K2387" s="10">
        <f t="shared" si="289"/>
        <v>-9.8360670951606302E-4</v>
      </c>
      <c r="L2387" s="7">
        <f t="shared" si="295"/>
        <v>-494108.88485930016</v>
      </c>
      <c r="N2387" s="7">
        <f t="shared" si="290"/>
        <v>32258.118130701467</v>
      </c>
      <c r="O2387" s="7">
        <f t="shared" si="291"/>
        <v>0</v>
      </c>
      <c r="P2387" s="7">
        <f t="shared" si="292"/>
        <v>-91423.004750462249</v>
      </c>
      <c r="R2387" s="7">
        <f t="shared" si="293"/>
        <v>0</v>
      </c>
      <c r="S2387" s="163">
        <f t="shared" si="294"/>
        <v>-553273.77147906087</v>
      </c>
    </row>
    <row r="2388" spans="1:19" ht="15.75" thickBot="1" x14ac:dyDescent="0.3">
      <c r="A2388" s="8">
        <v>31</v>
      </c>
      <c r="B2388" s="197">
        <v>43678</v>
      </c>
      <c r="C2388" s="89">
        <f>LN('Historical Rates'!C2366/'Historical Rates'!C2365)</f>
        <v>-9.3657325124899297E-4</v>
      </c>
      <c r="D2388" s="104"/>
      <c r="E2388" s="89">
        <f>LN('Historical Rates'!E2366/'Historical Rates'!E2365)</f>
        <v>-8.63809922156358E-4</v>
      </c>
      <c r="F2388" s="89">
        <f>LN('Historical Rates'!F2366/'Historical Rates'!F2365)</f>
        <v>-1.6488049901838935E-3</v>
      </c>
      <c r="G2388" s="89">
        <f>LN('Historical Rates'!G2366/'Historical Rates'!G2365)</f>
        <v>-7.4722050345448735E-4</v>
      </c>
      <c r="I2388" s="89">
        <f>LN('Historical Rates'!I2366/'Historical Rates'!I2365)</f>
        <v>0</v>
      </c>
      <c r="K2388" s="10">
        <f t="shared" si="289"/>
        <v>-8.8400523957737692E-4</v>
      </c>
      <c r="L2388" s="7">
        <f t="shared" si="295"/>
        <v>-329791.53417508554</v>
      </c>
      <c r="N2388" s="7">
        <f t="shared" si="290"/>
        <v>-70225.239894917802</v>
      </c>
      <c r="O2388" s="7">
        <f t="shared" si="291"/>
        <v>1034.2459061926509</v>
      </c>
      <c r="P2388" s="7">
        <f t="shared" si="292"/>
        <v>-98265.923047815304</v>
      </c>
      <c r="R2388" s="7">
        <f t="shared" si="293"/>
        <v>0</v>
      </c>
      <c r="S2388" s="163">
        <f t="shared" si="294"/>
        <v>-497248.45121162606</v>
      </c>
    </row>
    <row r="2389" spans="1:19" ht="15.75" thickBot="1" x14ac:dyDescent="0.3">
      <c r="A2389" s="8">
        <v>32</v>
      </c>
      <c r="B2389" s="197">
        <v>43679</v>
      </c>
      <c r="C2389" s="89">
        <f>LN('Historical Rates'!C2367/'Historical Rates'!C2366)</f>
        <v>2.05410959002308E-3</v>
      </c>
      <c r="D2389" s="104"/>
      <c r="E2389" s="89">
        <f>LN('Historical Rates'!E2367/'Historical Rates'!E2366)</f>
        <v>-7.4079622363698531E-3</v>
      </c>
      <c r="F2389" s="89">
        <f>LN('Historical Rates'!F2367/'Historical Rates'!F2366)</f>
        <v>-3.3057881344994329E-3</v>
      </c>
      <c r="G2389" s="89">
        <f>LN('Historical Rates'!G2367/'Historical Rates'!G2366)</f>
        <v>-2.4775484955601962E-3</v>
      </c>
      <c r="I2389" s="89">
        <f>LN('Historical Rates'!I2367/'Historical Rates'!I2366)</f>
        <v>-2.8288562004777137E-3</v>
      </c>
      <c r="K2389" s="10">
        <f t="shared" si="289"/>
        <v>-3.6033449395044242E-4</v>
      </c>
      <c r="L2389" s="7">
        <f t="shared" si="295"/>
        <v>723304.82656222023</v>
      </c>
      <c r="N2389" s="7">
        <f t="shared" si="290"/>
        <v>-602245.83191045909</v>
      </c>
      <c r="O2389" s="7">
        <f t="shared" si="291"/>
        <v>2073.6217231274591</v>
      </c>
      <c r="P2389" s="7">
        <f t="shared" si="292"/>
        <v>-325818.93656077608</v>
      </c>
      <c r="R2389" s="7">
        <f t="shared" si="293"/>
        <v>0</v>
      </c>
      <c r="S2389" s="163">
        <f t="shared" si="294"/>
        <v>-202686.32018588748</v>
      </c>
    </row>
    <row r="2390" spans="1:19" ht="15.75" thickBot="1" x14ac:dyDescent="0.3">
      <c r="A2390" s="8">
        <v>33</v>
      </c>
      <c r="B2390" s="197">
        <v>43682</v>
      </c>
      <c r="C2390" s="89">
        <f>LN('Historical Rates'!C2368/'Historical Rates'!C2367)</f>
        <v>1.9980545083815196E-3</v>
      </c>
      <c r="D2390" s="104"/>
      <c r="E2390" s="89">
        <f>LN('Historical Rates'!E2368/'Historical Rates'!E2367)</f>
        <v>7.0575563459655171E-3</v>
      </c>
      <c r="F2390" s="89">
        <f>LN('Historical Rates'!F2368/'Historical Rates'!F2367)</f>
        <v>-1.6694878572169992E-2</v>
      </c>
      <c r="G2390" s="89">
        <f>LN('Historical Rates'!G2368/'Historical Rates'!G2367)</f>
        <v>1.0998723201319942E-2</v>
      </c>
      <c r="I2390" s="89">
        <f>LN('Historical Rates'!I2368/'Historical Rates'!I2367)</f>
        <v>2.2409901399584108E-2</v>
      </c>
      <c r="K2390" s="10">
        <f t="shared" si="289"/>
        <v>4.860886862574511E-3</v>
      </c>
      <c r="L2390" s="7">
        <f t="shared" si="295"/>
        <v>703566.39035530668</v>
      </c>
      <c r="N2390" s="7">
        <f t="shared" si="290"/>
        <v>573758.84989848058</v>
      </c>
      <c r="O2390" s="7">
        <f t="shared" si="291"/>
        <v>10472.196481965071</v>
      </c>
      <c r="P2390" s="7">
        <f t="shared" si="292"/>
        <v>1446426.7009918268</v>
      </c>
      <c r="R2390" s="7">
        <f t="shared" si="293"/>
        <v>0</v>
      </c>
      <c r="S2390" s="163">
        <f t="shared" si="294"/>
        <v>2734224.1377275791</v>
      </c>
    </row>
    <row r="2391" spans="1:19" ht="15.75" thickBot="1" x14ac:dyDescent="0.3">
      <c r="A2391" s="8">
        <v>34</v>
      </c>
      <c r="B2391" s="197">
        <v>43683</v>
      </c>
      <c r="C2391" s="89">
        <f>LN('Historical Rates'!C2369/'Historical Rates'!C2368)</f>
        <v>1.8388309184057421E-3</v>
      </c>
      <c r="D2391" s="104"/>
      <c r="E2391" s="89">
        <f>LN('Historical Rates'!E2369/'Historical Rates'!E2368)</f>
        <v>6.6135959007726274E-3</v>
      </c>
      <c r="F2391" s="89">
        <f>LN('Historical Rates'!F2369/'Historical Rates'!F2368)</f>
        <v>1.68208618298488E-3</v>
      </c>
      <c r="G2391" s="89">
        <f>LN('Historical Rates'!G2369/'Historical Rates'!G2368)</f>
        <v>1.305083903874763E-2</v>
      </c>
      <c r="I2391" s="89">
        <f>LN('Historical Rates'!I2369/'Historical Rates'!I2368)</f>
        <v>8.2759093038598814E-3</v>
      </c>
      <c r="K2391" s="10">
        <f t="shared" si="289"/>
        <v>5.1563280164993678E-3</v>
      </c>
      <c r="L2391" s="7">
        <f t="shared" si="295"/>
        <v>647499.66845720692</v>
      </c>
      <c r="N2391" s="7">
        <f t="shared" si="290"/>
        <v>537666.15407751058</v>
      </c>
      <c r="O2391" s="7">
        <f t="shared" si="291"/>
        <v>-1055.1222000009257</v>
      </c>
      <c r="P2391" s="7">
        <f t="shared" si="292"/>
        <v>1716297.5838618856</v>
      </c>
      <c r="R2391" s="7">
        <f t="shared" si="293"/>
        <v>0</v>
      </c>
      <c r="S2391" s="163">
        <f t="shared" si="294"/>
        <v>2900408.2841966022</v>
      </c>
    </row>
    <row r="2392" spans="1:19" ht="15.75" thickBot="1" x14ac:dyDescent="0.3">
      <c r="A2392" s="8">
        <v>35</v>
      </c>
      <c r="B2392" s="197">
        <v>43684</v>
      </c>
      <c r="C2392" s="89">
        <f>LN('Historical Rates'!C2370/'Historical Rates'!C2369)</f>
        <v>1.2153968990743121E-3</v>
      </c>
      <c r="D2392" s="104"/>
      <c r="E2392" s="89">
        <f>LN('Historical Rates'!E2370/'Historical Rates'!E2369)</f>
        <v>5.9473707268302535E-3</v>
      </c>
      <c r="F2392" s="89">
        <f>LN('Historical Rates'!F2370/'Historical Rates'!F2369)</f>
        <v>-1.6820861829848262E-3</v>
      </c>
      <c r="G2392" s="89">
        <f>LN('Historical Rates'!G2370/'Historical Rates'!G2369)</f>
        <v>1.8397878092915819E-3</v>
      </c>
      <c r="I2392" s="89">
        <f>LN('Historical Rates'!I2370/'Historical Rates'!I2369)</f>
        <v>0</v>
      </c>
      <c r="K2392" s="10">
        <f t="shared" si="289"/>
        <v>2.0524266233492364E-3</v>
      </c>
      <c r="L2392" s="7">
        <f t="shared" si="295"/>
        <v>427972.51303389709</v>
      </c>
      <c r="N2392" s="7">
        <f t="shared" si="290"/>
        <v>483503.98082145036</v>
      </c>
      <c r="O2392" s="7">
        <f t="shared" si="291"/>
        <v>1055.122200000892</v>
      </c>
      <c r="P2392" s="7">
        <f t="shared" si="292"/>
        <v>241947.92093679073</v>
      </c>
      <c r="R2392" s="7">
        <f t="shared" si="293"/>
        <v>0</v>
      </c>
      <c r="S2392" s="163">
        <f t="shared" si="294"/>
        <v>1154479.536992139</v>
      </c>
    </row>
    <row r="2393" spans="1:19" ht="15.75" thickBot="1" x14ac:dyDescent="0.3">
      <c r="A2393" s="8">
        <v>36</v>
      </c>
      <c r="B2393" s="197">
        <v>43685</v>
      </c>
      <c r="C2393" s="89">
        <f>LN('Historical Rates'!C2371/'Historical Rates'!C2370)</f>
        <v>1.3171659596181258E-3</v>
      </c>
      <c r="D2393" s="104"/>
      <c r="E2393" s="89">
        <f>LN('Historical Rates'!E2371/'Historical Rates'!E2370)</f>
        <v>-2.7691242821462693E-4</v>
      </c>
      <c r="F2393" s="89">
        <f>LN('Historical Rates'!F2371/'Historical Rates'!F2370)</f>
        <v>5.037794029957081E-3</v>
      </c>
      <c r="G2393" s="89">
        <f>LN('Historical Rates'!G2371/'Historical Rates'!G2370)</f>
        <v>-3.4050099106755953E-3</v>
      </c>
      <c r="I2393" s="89">
        <f>LN('Historical Rates'!I2371/'Historical Rates'!I2370)</f>
        <v>2.7434859457508339E-3</v>
      </c>
      <c r="K2393" s="10">
        <f t="shared" si="289"/>
        <v>-1.7159811085063251E-5</v>
      </c>
      <c r="L2393" s="7">
        <f t="shared" si="295"/>
        <v>463808.01715868729</v>
      </c>
      <c r="N2393" s="7">
        <f t="shared" si="290"/>
        <v>-22512.176813982489</v>
      </c>
      <c r="O2393" s="7">
        <f t="shared" si="291"/>
        <v>-3160.0570611711782</v>
      </c>
      <c r="P2393" s="7">
        <f t="shared" si="292"/>
        <v>-447788.08974408254</v>
      </c>
      <c r="R2393" s="7">
        <f t="shared" si="293"/>
        <v>0</v>
      </c>
      <c r="S2393" s="163">
        <f t="shared" si="294"/>
        <v>-9652.3064605488908</v>
      </c>
    </row>
    <row r="2394" spans="1:19" ht="15.75" thickBot="1" x14ac:dyDescent="0.3">
      <c r="A2394" s="8">
        <v>37</v>
      </c>
      <c r="B2394" s="197">
        <v>43686</v>
      </c>
      <c r="C2394" s="89">
        <f>LN('Historical Rates'!C2372/'Historical Rates'!C2371)</f>
        <v>7.2241289036668085E-4</v>
      </c>
      <c r="D2394" s="104"/>
      <c r="E2394" s="89">
        <f>LN('Historical Rates'!E2372/'Historical Rates'!E2371)</f>
        <v>3.2028784134656828E-3</v>
      </c>
      <c r="F2394" s="89">
        <f>LN('Historical Rates'!F2372/'Historical Rates'!F2371)</f>
        <v>-3.3557078469723042E-3</v>
      </c>
      <c r="G2394" s="89">
        <f>LN('Historical Rates'!G2372/'Historical Rates'!G2371)</f>
        <v>4.7134824558834445E-3</v>
      </c>
      <c r="I2394" s="89">
        <f>LN('Historical Rates'!I2372/'Historical Rates'!I2371)</f>
        <v>0</v>
      </c>
      <c r="K2394" s="10">
        <f t="shared" si="289"/>
        <v>2.0208774737141013E-3</v>
      </c>
      <c r="L2394" s="7">
        <f t="shared" si="295"/>
        <v>254380.16204730011</v>
      </c>
      <c r="N2394" s="7">
        <f t="shared" si="290"/>
        <v>260384.72026160415</v>
      </c>
      <c r="O2394" s="7">
        <f t="shared" si="291"/>
        <v>2104.9348611703172</v>
      </c>
      <c r="P2394" s="7">
        <f t="shared" si="292"/>
        <v>619863.48361127602</v>
      </c>
      <c r="R2394" s="7">
        <f t="shared" si="293"/>
        <v>0</v>
      </c>
      <c r="S2394" s="163">
        <f t="shared" si="294"/>
        <v>1136733.3007813506</v>
      </c>
    </row>
    <row r="2395" spans="1:19" ht="15.75" thickBot="1" x14ac:dyDescent="0.3">
      <c r="A2395" s="8">
        <v>38</v>
      </c>
      <c r="B2395" s="197">
        <v>43689</v>
      </c>
      <c r="C2395" s="89">
        <f>LN('Historical Rates'!C2373/'Historical Rates'!C2372)</f>
        <v>-6.7079465879575965E-4</v>
      </c>
      <c r="D2395" s="104"/>
      <c r="E2395" s="89">
        <f>LN('Historical Rates'!E2373/'Historical Rates'!E2372)</f>
        <v>-1.5425528850423966E-3</v>
      </c>
      <c r="F2395" s="89">
        <f>LN('Historical Rates'!F2373/'Historical Rates'!F2372)</f>
        <v>-5.0547706616241713E-3</v>
      </c>
      <c r="G2395" s="89">
        <f>LN('Historical Rates'!G2373/'Historical Rates'!G2372)</f>
        <v>1.3821007615398742E-3</v>
      </c>
      <c r="I2395" s="89">
        <f>LN('Historical Rates'!I2373/'Historical Rates'!I2372)</f>
        <v>2.7359798188748455E-3</v>
      </c>
      <c r="K2395" s="10">
        <f t="shared" si="289"/>
        <v>-3.14101123348475E-4</v>
      </c>
      <c r="L2395" s="7">
        <f t="shared" si="295"/>
        <v>-236204.05488378982</v>
      </c>
      <c r="N2395" s="7">
        <f t="shared" si="290"/>
        <v>-125405.07306547444</v>
      </c>
      <c r="O2395" s="7">
        <f t="shared" si="291"/>
        <v>3170.7059929169941</v>
      </c>
      <c r="P2395" s="7">
        <f t="shared" si="292"/>
        <v>181758.13759114346</v>
      </c>
      <c r="R2395" s="7">
        <f t="shared" si="293"/>
        <v>0</v>
      </c>
      <c r="S2395" s="163">
        <f t="shared" si="294"/>
        <v>-176680.28436520378</v>
      </c>
    </row>
    <row r="2396" spans="1:19" ht="15.75" thickBot="1" x14ac:dyDescent="0.3">
      <c r="A2396" s="8">
        <v>39</v>
      </c>
      <c r="B2396" s="197">
        <v>43690</v>
      </c>
      <c r="C2396" s="89">
        <f>LN('Historical Rates'!C2374/'Historical Rates'!C2373)</f>
        <v>-1.0323912772113058E-4</v>
      </c>
      <c r="D2396" s="104"/>
      <c r="E2396" s="89">
        <f>LN('Historical Rates'!E2374/'Historical Rates'!E2373)</f>
        <v>-1.6372465637447995E-3</v>
      </c>
      <c r="F2396" s="89">
        <f>LN('Historical Rates'!F2374/'Historical Rates'!F2373)</f>
        <v>0</v>
      </c>
      <c r="G2396" s="89">
        <f>LN('Historical Rates'!G2374/'Historical Rates'!G2373)</f>
        <v>4.2680860792778129E-4</v>
      </c>
      <c r="I2396" s="89">
        <f>LN('Historical Rates'!I2374/'Historical Rates'!I2373)</f>
        <v>5.4496047675646848E-3</v>
      </c>
      <c r="K2396" s="10">
        <f t="shared" si="289"/>
        <v>-2.0147301103155531E-4</v>
      </c>
      <c r="L2396" s="7">
        <f t="shared" si="295"/>
        <v>-36353.152593931576</v>
      </c>
      <c r="N2396" s="7">
        <f t="shared" si="290"/>
        <v>-133103.39434292421</v>
      </c>
      <c r="O2396" s="7">
        <f t="shared" si="291"/>
        <v>0</v>
      </c>
      <c r="P2396" s="7">
        <f t="shared" si="292"/>
        <v>56129.002923340027</v>
      </c>
      <c r="R2396" s="7">
        <f t="shared" si="293"/>
        <v>0</v>
      </c>
      <c r="S2396" s="163">
        <f t="shared" si="294"/>
        <v>-113327.54401351574</v>
      </c>
    </row>
    <row r="2397" spans="1:19" ht="15.75" thickBot="1" x14ac:dyDescent="0.3">
      <c r="A2397" s="8">
        <v>40</v>
      </c>
      <c r="B2397" s="197">
        <v>43691</v>
      </c>
      <c r="C2397" s="89">
        <f>LN('Historical Rates'!C2375/'Historical Rates'!C2374)</f>
        <v>1.548546949876286E-4</v>
      </c>
      <c r="D2397" s="104"/>
      <c r="E2397" s="89">
        <f>LN('Historical Rates'!E2375/'Historical Rates'!E2374)</f>
        <v>1.8676294611376008E-3</v>
      </c>
      <c r="F2397" s="89">
        <f>LN('Historical Rates'!F2375/'Historical Rates'!F2374)</f>
        <v>-1.6906174779074388E-3</v>
      </c>
      <c r="G2397" s="89">
        <f>LN('Historical Rates'!G2375/'Historical Rates'!G2374)</f>
        <v>4.258096805461715E-3</v>
      </c>
      <c r="I2397" s="89">
        <f>LN('Historical Rates'!I2375/'Historical Rates'!I2374)</f>
        <v>2.7137058715961042E-3</v>
      </c>
      <c r="K2397" s="10">
        <f t="shared" si="289"/>
        <v>1.3642754543222678E-3</v>
      </c>
      <c r="L2397" s="7">
        <f t="shared" si="295"/>
        <v>54528.321587317892</v>
      </c>
      <c r="N2397" s="7">
        <f t="shared" si="290"/>
        <v>151832.85532979071</v>
      </c>
      <c r="O2397" s="7">
        <f t="shared" si="291"/>
        <v>1060.4736253669992</v>
      </c>
      <c r="P2397" s="7">
        <f t="shared" si="292"/>
        <v>559976.35380883934</v>
      </c>
      <c r="R2397" s="7">
        <f t="shared" si="293"/>
        <v>0</v>
      </c>
      <c r="S2397" s="163">
        <f t="shared" si="294"/>
        <v>767398.00435131497</v>
      </c>
    </row>
    <row r="2398" spans="1:19" ht="15.75" thickBot="1" x14ac:dyDescent="0.3">
      <c r="A2398" s="8">
        <v>41</v>
      </c>
      <c r="B2398" s="197">
        <v>43692</v>
      </c>
      <c r="C2398" s="89">
        <f>LN('Historical Rates'!C2376/'Historical Rates'!C2375)</f>
        <v>-3.4382506565590969E-3</v>
      </c>
      <c r="D2398" s="104"/>
      <c r="E2398" s="89">
        <f>LN('Historical Rates'!E2376/'Historical Rates'!E2375)</f>
        <v>-5.7755554899499373E-3</v>
      </c>
      <c r="F2398" s="89">
        <f>LN('Historical Rates'!F2376/'Historical Rates'!F2375)</f>
        <v>1.6906174779074521E-3</v>
      </c>
      <c r="G2398" s="89">
        <f>LN('Historical Rates'!G2376/'Historical Rates'!G2375)</f>
        <v>-9.290946705043027E-3</v>
      </c>
      <c r="I2398" s="89">
        <f>LN('Historical Rates'!I2376/'Historical Rates'!I2375)</f>
        <v>-1.6393809775676383E-2</v>
      </c>
      <c r="K2398" s="10">
        <f t="shared" si="289"/>
        <v>-5.1611707180278269E-3</v>
      </c>
      <c r="L2398" s="7">
        <f t="shared" si="295"/>
        <v>-1210696.5017343473</v>
      </c>
      <c r="N2398" s="7">
        <f t="shared" si="290"/>
        <v>-469535.90067089809</v>
      </c>
      <c r="O2398" s="7">
        <f t="shared" si="291"/>
        <v>-1060.4736253670073</v>
      </c>
      <c r="P2398" s="7">
        <f t="shared" si="292"/>
        <v>-1221839.4031457682</v>
      </c>
      <c r="R2398" s="7">
        <f t="shared" si="293"/>
        <v>0</v>
      </c>
      <c r="S2398" s="163">
        <f t="shared" si="294"/>
        <v>-2903132.2791763805</v>
      </c>
    </row>
    <row r="2399" spans="1:19" ht="15.75" thickBot="1" x14ac:dyDescent="0.3">
      <c r="A2399" s="8">
        <v>42</v>
      </c>
      <c r="B2399" s="197">
        <v>43693</v>
      </c>
      <c r="C2399" s="89">
        <f>LN('Historical Rates'!C2377/'Historical Rates'!C2376)</f>
        <v>2.3020922984848171E-3</v>
      </c>
      <c r="D2399" s="104"/>
      <c r="E2399" s="89">
        <f>LN('Historical Rates'!E2377/'Historical Rates'!E2376)</f>
        <v>-3.0124320982309578E-4</v>
      </c>
      <c r="F2399" s="89">
        <f>LN('Historical Rates'!F2377/'Historical Rates'!F2376)</f>
        <v>-1.1894787652149207E-2</v>
      </c>
      <c r="G2399" s="89">
        <f>LN('Historical Rates'!G2377/'Historical Rates'!G2376)</f>
        <v>3.4250921236611167E-3</v>
      </c>
      <c r="I2399" s="89">
        <f>LN('Historical Rates'!I2377/'Historical Rates'!I2376)</f>
        <v>5.4945193176407798E-3</v>
      </c>
      <c r="K2399" s="10">
        <f t="shared" si="289"/>
        <v>2.2116218378773174E-3</v>
      </c>
      <c r="L2399" s="7">
        <f t="shared" si="295"/>
        <v>810625.91731879034</v>
      </c>
      <c r="N2399" s="7">
        <f t="shared" si="290"/>
        <v>-24490.198750822779</v>
      </c>
      <c r="O2399" s="7">
        <f t="shared" si="291"/>
        <v>7461.2434505636329</v>
      </c>
      <c r="P2399" s="7">
        <f t="shared" si="292"/>
        <v>450429.07347879244</v>
      </c>
      <c r="R2399" s="7">
        <f t="shared" si="293"/>
        <v>0</v>
      </c>
      <c r="S2399" s="163">
        <f t="shared" si="294"/>
        <v>1244026.0354973236</v>
      </c>
    </row>
    <row r="2400" spans="1:19" ht="15.75" thickBot="1" x14ac:dyDescent="0.3">
      <c r="A2400" s="8">
        <v>43</v>
      </c>
      <c r="B2400" s="197">
        <v>43696</v>
      </c>
      <c r="C2400" s="89">
        <f>LN('Historical Rates'!C2378/'Historical Rates'!C2377)</f>
        <v>-5.9441510013869166E-4</v>
      </c>
      <c r="D2400" s="104"/>
      <c r="E2400" s="89">
        <f>LN('Historical Rates'!E2378/'Historical Rates'!E2377)</f>
        <v>-6.5337673582398781E-3</v>
      </c>
      <c r="F2400" s="89">
        <f>LN('Historical Rates'!F2378/'Historical Rates'!F2377)</f>
        <v>1.7079423451563376E-3</v>
      </c>
      <c r="G2400" s="89">
        <f>LN('Historical Rates'!G2378/'Historical Rates'!G2377)</f>
        <v>-7.8750501634349112E-3</v>
      </c>
      <c r="I2400" s="89">
        <f>LN('Historical Rates'!I2378/'Historical Rates'!I2377)</f>
        <v>-2.7434859457508326E-3</v>
      </c>
      <c r="K2400" s="10">
        <f t="shared" si="289"/>
        <v>-3.1594834002674922E-3</v>
      </c>
      <c r="L2400" s="7">
        <f t="shared" si="295"/>
        <v>-209308.8474928693</v>
      </c>
      <c r="N2400" s="7">
        <f t="shared" si="290"/>
        <v>-531176.3252320285</v>
      </c>
      <c r="O2400" s="7">
        <f t="shared" si="291"/>
        <v>-1071.3409948462158</v>
      </c>
      <c r="P2400" s="7">
        <f t="shared" si="292"/>
        <v>-1035636.8297981465</v>
      </c>
      <c r="R2400" s="7">
        <f t="shared" si="293"/>
        <v>0</v>
      </c>
      <c r="S2400" s="163">
        <f t="shared" si="294"/>
        <v>-1777193.3435178904</v>
      </c>
    </row>
    <row r="2401" spans="1:19" ht="15.75" thickBot="1" x14ac:dyDescent="0.3">
      <c r="A2401" s="8">
        <v>44</v>
      </c>
      <c r="B2401" s="197">
        <v>43697</v>
      </c>
      <c r="C2401" s="89">
        <f>LN('Historical Rates'!C2379/'Historical Rates'!C2378)</f>
        <v>-5.1704971444474747E-5</v>
      </c>
      <c r="D2401" s="104"/>
      <c r="E2401" s="89">
        <f>LN('Historical Rates'!E2379/'Historical Rates'!E2378)</f>
        <v>1.3986994377647576E-3</v>
      </c>
      <c r="F2401" s="89">
        <f>LN('Historical Rates'!F2379/'Historical Rates'!F2378)</f>
        <v>-1.3745920904635126E-2</v>
      </c>
      <c r="G2401" s="89">
        <f>LN('Historical Rates'!G2379/'Historical Rates'!G2378)</f>
        <v>9.8777947625021054E-4</v>
      </c>
      <c r="I2401" s="89">
        <f>LN('Historical Rates'!I2379/'Historical Rates'!I2378)</f>
        <v>-2.7510333718899819E-3</v>
      </c>
      <c r="K2401" s="10">
        <f t="shared" si="289"/>
        <v>4.1605257178245312E-4</v>
      </c>
      <c r="L2401" s="7">
        <f t="shared" si="295"/>
        <v>-18206.650504284997</v>
      </c>
      <c r="N2401" s="7">
        <f t="shared" si="290"/>
        <v>113710.2052645064</v>
      </c>
      <c r="O2401" s="7">
        <f t="shared" si="291"/>
        <v>8622.4038058504757</v>
      </c>
      <c r="P2401" s="7">
        <f t="shared" si="292"/>
        <v>129901.49701817792</v>
      </c>
      <c r="R2401" s="7">
        <f t="shared" si="293"/>
        <v>0</v>
      </c>
      <c r="S2401" s="163">
        <f t="shared" si="294"/>
        <v>234027.45558424981</v>
      </c>
    </row>
    <row r="2402" spans="1:19" ht="15.75" thickBot="1" x14ac:dyDescent="0.3">
      <c r="A2402" s="8">
        <v>45</v>
      </c>
      <c r="B2402" s="197">
        <v>43698</v>
      </c>
      <c r="C2402" s="89">
        <f>LN('Historical Rates'!C2380/'Historical Rates'!C2379)</f>
        <v>2.8434426527026275E-4</v>
      </c>
      <c r="D2402" s="104"/>
      <c r="E2402" s="89">
        <f>LN('Historical Rates'!E2380/'Historical Rates'!E2379)</f>
        <v>-1.0721612065664628E-3</v>
      </c>
      <c r="F2402" s="89">
        <f>LN('Historical Rates'!F2380/'Historical Rates'!F2379)</f>
        <v>1.7286089006176889E-3</v>
      </c>
      <c r="G2402" s="89">
        <f>LN('Historical Rates'!G2380/'Historical Rates'!G2379)</f>
        <v>6.8327620934696492E-4</v>
      </c>
      <c r="I2402" s="89">
        <f>LN('Historical Rates'!I2380/'Historical Rates'!I2379)</f>
        <v>2.7510333718900187E-3</v>
      </c>
      <c r="K2402" s="10">
        <f t="shared" si="289"/>
        <v>1.808615988201084E-4</v>
      </c>
      <c r="L2402" s="7">
        <f t="shared" si="295"/>
        <v>100124.93027353933</v>
      </c>
      <c r="N2402" s="7">
        <f t="shared" si="290"/>
        <v>-87163.594682031966</v>
      </c>
      <c r="O2402" s="7">
        <f t="shared" si="291"/>
        <v>-1084.3045050904577</v>
      </c>
      <c r="P2402" s="7">
        <f t="shared" si="292"/>
        <v>89856.698387802477</v>
      </c>
      <c r="R2402" s="7">
        <f t="shared" si="293"/>
        <v>0</v>
      </c>
      <c r="S2402" s="163">
        <f t="shared" si="294"/>
        <v>101733.72947421938</v>
      </c>
    </row>
    <row r="2403" spans="1:19" ht="15.75" thickBot="1" x14ac:dyDescent="0.3">
      <c r="A2403" s="8">
        <v>46</v>
      </c>
      <c r="B2403" s="197">
        <v>43699</v>
      </c>
      <c r="C2403" s="89">
        <f>LN('Historical Rates'!C2381/'Historical Rates'!C2380)</f>
        <v>-2.2252130895848328E-3</v>
      </c>
      <c r="D2403" s="104"/>
      <c r="E2403" s="89">
        <f>LN('Historical Rates'!E2381/'Historical Rates'!E2380)</f>
        <v>-1.3067931759575193E-3</v>
      </c>
      <c r="F2403" s="89">
        <f>LN('Historical Rates'!F2381/'Historical Rates'!F2380)</f>
        <v>8.5985052552317708E-3</v>
      </c>
      <c r="G2403" s="89">
        <f>LN('Historical Rates'!G2381/'Historical Rates'!G2380)</f>
        <v>-3.3449084730637528E-3</v>
      </c>
      <c r="I2403" s="89">
        <f>LN('Historical Rates'!I2381/'Historical Rates'!I2380)</f>
        <v>-2.7510333718899819E-3</v>
      </c>
      <c r="K2403" s="10">
        <f t="shared" si="289"/>
        <v>-2.3734811605300938E-3</v>
      </c>
      <c r="L2403" s="7">
        <f t="shared" si="295"/>
        <v>-783554.77022433607</v>
      </c>
      <c r="N2403" s="7">
        <f t="shared" si="290"/>
        <v>-106238.49289154969</v>
      </c>
      <c r="O2403" s="7">
        <f t="shared" si="291"/>
        <v>-5393.5843914492325</v>
      </c>
      <c r="P2403" s="7">
        <f t="shared" si="292"/>
        <v>-439884.23376566032</v>
      </c>
      <c r="R2403" s="7">
        <f t="shared" si="293"/>
        <v>0</v>
      </c>
      <c r="S2403" s="163">
        <f t="shared" si="294"/>
        <v>-1335071.0812729953</v>
      </c>
    </row>
    <row r="2404" spans="1:19" ht="15.75" thickBot="1" x14ac:dyDescent="0.3">
      <c r="A2404" s="8">
        <v>47</v>
      </c>
      <c r="B2404" s="197">
        <v>43700</v>
      </c>
      <c r="C2404" s="89">
        <f>LN('Historical Rates'!C2382/'Historical Rates'!C2381)</f>
        <v>-2.5903715889452843E-5</v>
      </c>
      <c r="D2404" s="104"/>
      <c r="E2404" s="89">
        <f>LN('Historical Rates'!E2382/'Historical Rates'!E2381)</f>
        <v>-1.1214692420918955E-3</v>
      </c>
      <c r="F2404" s="89">
        <f>LN('Historical Rates'!F2382/'Historical Rates'!F2381)</f>
        <v>6.8259650703998906E-3</v>
      </c>
      <c r="G2404" s="89">
        <f>LN('Historical Rates'!G2382/'Historical Rates'!G2381)</f>
        <v>-2.5669387482720159E-3</v>
      </c>
      <c r="I2404" s="89">
        <f>LN('Historical Rates'!I2382/'Historical Rates'!I2381)</f>
        <v>0</v>
      </c>
      <c r="K2404" s="10">
        <f t="shared" si="289"/>
        <v>-7.8605120745651427E-4</v>
      </c>
      <c r="L2404" s="7">
        <f t="shared" si="295"/>
        <v>-9121.3647118638874</v>
      </c>
      <c r="N2404" s="7">
        <f t="shared" si="290"/>
        <v>-91172.194878330556</v>
      </c>
      <c r="O2404" s="7">
        <f t="shared" si="291"/>
        <v>-4281.7231097097392</v>
      </c>
      <c r="P2404" s="7">
        <f t="shared" si="292"/>
        <v>-337574.52363794396</v>
      </c>
      <c r="R2404" s="7">
        <f t="shared" si="293"/>
        <v>0</v>
      </c>
      <c r="S2404" s="163">
        <f t="shared" si="294"/>
        <v>-442149.80633784813</v>
      </c>
    </row>
    <row r="2405" spans="1:19" ht="15.75" thickBot="1" x14ac:dyDescent="0.3">
      <c r="A2405" s="8">
        <v>48</v>
      </c>
      <c r="B2405" s="197">
        <v>43703</v>
      </c>
      <c r="C2405" s="89">
        <f>LN('Historical Rates'!C2383/'Historical Rates'!C2382)</f>
        <v>7.7681973921179572E-4</v>
      </c>
      <c r="D2405" s="104"/>
      <c r="E2405" s="89">
        <f>LN('Historical Rates'!E2383/'Historical Rates'!E2382)</f>
        <v>-1.2163459664371401E-3</v>
      </c>
      <c r="F2405" s="89">
        <f>LN('Historical Rates'!F2383/'Historical Rates'!F2382)</f>
        <v>0</v>
      </c>
      <c r="G2405" s="89">
        <f>LN('Historical Rates'!G2383/'Historical Rates'!G2382)</f>
        <v>-3.5946043217761616E-3</v>
      </c>
      <c r="I2405" s="89">
        <f>LN('Historical Rates'!I2383/'Historical Rates'!I2382)</f>
        <v>-2.7586224390796399E-3</v>
      </c>
      <c r="K2405" s="10">
        <f t="shared" si="289"/>
        <v>-5.299044706619997E-4</v>
      </c>
      <c r="L2405" s="7">
        <f t="shared" si="295"/>
        <v>273538.21308744478</v>
      </c>
      <c r="N2405" s="7">
        <f t="shared" si="290"/>
        <v>-98885.397235344892</v>
      </c>
      <c r="O2405" s="7">
        <f t="shared" si="291"/>
        <v>0</v>
      </c>
      <c r="P2405" s="7">
        <f t="shared" si="292"/>
        <v>-472721.38550533686</v>
      </c>
      <c r="R2405" s="7">
        <f t="shared" si="293"/>
        <v>0</v>
      </c>
      <c r="S2405" s="163">
        <f t="shared" si="294"/>
        <v>-298068.56965323701</v>
      </c>
    </row>
    <row r="2406" spans="1:19" ht="15.75" thickBot="1" x14ac:dyDescent="0.3">
      <c r="A2406" s="8">
        <v>49</v>
      </c>
      <c r="B2406" s="197">
        <v>43704</v>
      </c>
      <c r="C2406" s="89">
        <f>LN('Historical Rates'!C2384/'Historical Rates'!C2383)</f>
        <v>1.4742970662625621E-3</v>
      </c>
      <c r="D2406" s="104"/>
      <c r="E2406" s="89">
        <f>LN('Historical Rates'!E2384/'Historical Rates'!E2383)</f>
        <v>6.6251671168132782E-3</v>
      </c>
      <c r="F2406" s="89">
        <f>LN('Historical Rates'!F2384/'Historical Rates'!F2383)</f>
        <v>-3.4071583216141975E-3</v>
      </c>
      <c r="G2406" s="89">
        <f>LN('Historical Rates'!G2384/'Historical Rates'!G2383)</f>
        <v>9.9111357684794083E-3</v>
      </c>
      <c r="I2406" s="89">
        <f>LN('Historical Rates'!I2384/'Historical Rates'!I2383)</f>
        <v>1.0989121575595165E-2</v>
      </c>
      <c r="K2406" s="10">
        <f t="shared" si="289"/>
        <v>4.2014274810757007E-3</v>
      </c>
      <c r="L2406" s="7">
        <f t="shared" si="295"/>
        <v>519137.92184878065</v>
      </c>
      <c r="N2406" s="7">
        <f t="shared" si="290"/>
        <v>538606.86036194651</v>
      </c>
      <c r="O2406" s="7">
        <f t="shared" si="291"/>
        <v>2137.2082003989376</v>
      </c>
      <c r="P2406" s="7">
        <f t="shared" si="292"/>
        <v>1303399.5992337868</v>
      </c>
      <c r="R2406" s="7">
        <f t="shared" si="293"/>
        <v>0</v>
      </c>
      <c r="S2406" s="163">
        <f t="shared" si="294"/>
        <v>2363281.5896449126</v>
      </c>
    </row>
    <row r="2407" spans="1:19" ht="15.75" thickBot="1" x14ac:dyDescent="0.3">
      <c r="A2407" s="8">
        <v>50</v>
      </c>
      <c r="B2407" s="197">
        <v>43705</v>
      </c>
      <c r="C2407" s="89">
        <f>LN('Historical Rates'!C2385/'Historical Rates'!C2384)</f>
        <v>1.5237409489920045E-3</v>
      </c>
      <c r="D2407" s="104"/>
      <c r="E2407" s="89">
        <f>LN('Historical Rates'!E2385/'Historical Rates'!E2384)</f>
        <v>6.2757861319496231E-4</v>
      </c>
      <c r="F2407" s="89">
        <f>LN('Historical Rates'!F2385/'Historical Rates'!F2384)</f>
        <v>-3.418806748785609E-3</v>
      </c>
      <c r="G2407" s="89">
        <f>LN('Historical Rates'!G2385/'Historical Rates'!G2384)</f>
        <v>-2.0232164151857263E-4</v>
      </c>
      <c r="I2407" s="89">
        <f>LN('Historical Rates'!I2385/'Historical Rates'!I2384)</f>
        <v>0</v>
      </c>
      <c r="K2407" s="10">
        <f t="shared" si="289"/>
        <v>1.0010867116090072E-3</v>
      </c>
      <c r="L2407" s="7">
        <f t="shared" si="295"/>
        <v>536548.38485225663</v>
      </c>
      <c r="N2407" s="7">
        <f t="shared" si="290"/>
        <v>51020.320019614941</v>
      </c>
      <c r="O2407" s="7">
        <f t="shared" si="291"/>
        <v>2144.5149093107489</v>
      </c>
      <c r="P2407" s="7">
        <f t="shared" si="292"/>
        <v>-26607.036028131002</v>
      </c>
      <c r="R2407" s="7">
        <f t="shared" si="293"/>
        <v>0</v>
      </c>
      <c r="S2407" s="163">
        <f t="shared" si="294"/>
        <v>563106.18375305121</v>
      </c>
    </row>
    <row r="2408" spans="1:19" ht="15.75" thickBot="1" x14ac:dyDescent="0.3">
      <c r="A2408" s="8">
        <v>51</v>
      </c>
      <c r="B2408" s="197">
        <v>43706</v>
      </c>
      <c r="C2408" s="89">
        <f>LN('Historical Rates'!C2386/'Historical Rates'!C2385)</f>
        <v>1.2902393411870762E-4</v>
      </c>
      <c r="D2408" s="104"/>
      <c r="E2408" s="89">
        <f>LN('Historical Rates'!E2386/'Historical Rates'!E2385)</f>
        <v>-9.5314486880292604E-4</v>
      </c>
      <c r="F2408" s="89">
        <f>LN('Historical Rates'!F2386/'Historical Rates'!F2385)</f>
        <v>-6.8728792877620643E-3</v>
      </c>
      <c r="G2408" s="89">
        <f>LN('Historical Rates'!G2386/'Historical Rates'!G2385)</f>
        <v>-5.8190283864856935E-4</v>
      </c>
      <c r="I2408" s="89">
        <f>LN('Historical Rates'!I2386/'Historical Rates'!I2385)</f>
        <v>2.7285146532039142E-3</v>
      </c>
      <c r="K2408" s="10">
        <f t="shared" si="289"/>
        <v>-1.8536939665583888E-4</v>
      </c>
      <c r="L2408" s="7">
        <f t="shared" si="295"/>
        <v>45432.646214878223</v>
      </c>
      <c r="N2408" s="7">
        <f t="shared" si="290"/>
        <v>-77487.911807268625</v>
      </c>
      <c r="O2408" s="7">
        <f t="shared" si="291"/>
        <v>4311.1509908345097</v>
      </c>
      <c r="P2408" s="7">
        <f t="shared" si="292"/>
        <v>-76525.228228602078</v>
      </c>
      <c r="R2408" s="7">
        <f t="shared" si="293"/>
        <v>0</v>
      </c>
      <c r="S2408" s="163">
        <f t="shared" si="294"/>
        <v>-104269.34283015797</v>
      </c>
    </row>
    <row r="2409" spans="1:19" ht="15.75" thickBot="1" x14ac:dyDescent="0.3">
      <c r="A2409" s="8">
        <v>52</v>
      </c>
      <c r="B2409" s="197">
        <v>43710</v>
      </c>
      <c r="C2409" s="89">
        <f>LN('Historical Rates'!C2387/'Historical Rates'!C2386)</f>
        <v>-2.3225506872063476E-4</v>
      </c>
      <c r="D2409" s="104"/>
      <c r="E2409" s="89">
        <f>LN('Historical Rates'!E2387/'Historical Rates'!E2386)</f>
        <v>-1.8624146926765625E-3</v>
      </c>
      <c r="F2409" s="89">
        <f>LN('Historical Rates'!F2387/'Historical Rates'!F2386)</f>
        <v>1.722653311446156E-3</v>
      </c>
      <c r="G2409" s="89">
        <f>LN('Historical Rates'!G2387/'Historical Rates'!G2386)</f>
        <v>-2.8892231873251244E-3</v>
      </c>
      <c r="I2409" s="89">
        <f>LN('Historical Rates'!I2387/'Historical Rates'!I2386)</f>
        <v>-5.4644944720787375E-3</v>
      </c>
      <c r="K2409" s="10">
        <f t="shared" si="289"/>
        <v>-1.0919746060097685E-3</v>
      </c>
      <c r="L2409" s="7">
        <f t="shared" si="295"/>
        <v>-81782.984225923268</v>
      </c>
      <c r="N2409" s="7">
        <f t="shared" si="290"/>
        <v>-151408.9097871664</v>
      </c>
      <c r="O2409" s="7">
        <f t="shared" si="291"/>
        <v>-1080.5687426708303</v>
      </c>
      <c r="P2409" s="7">
        <f t="shared" si="292"/>
        <v>-379957.69934188802</v>
      </c>
      <c r="R2409" s="7">
        <f t="shared" si="293"/>
        <v>0</v>
      </c>
      <c r="S2409" s="163">
        <f t="shared" si="294"/>
        <v>-614230.16209764848</v>
      </c>
    </row>
    <row r="2410" spans="1:19" ht="15.75" thickBot="1" x14ac:dyDescent="0.3">
      <c r="A2410" s="8">
        <v>53</v>
      </c>
      <c r="B2410" s="197">
        <v>43711</v>
      </c>
      <c r="C2410" s="89">
        <f>LN('Historical Rates'!C2388/'Historical Rates'!C2387)</f>
        <v>1.5731180632530192E-3</v>
      </c>
      <c r="D2410" s="104"/>
      <c r="E2410" s="89">
        <f>LN('Historical Rates'!E2388/'Historical Rates'!E2387)</f>
        <v>-9.129276888257775E-3</v>
      </c>
      <c r="F2410" s="89">
        <f>LN('Historical Rates'!F2388/'Historical Rates'!F2387)</f>
        <v>1.719690879526679E-3</v>
      </c>
      <c r="G2410" s="89">
        <f>LN('Historical Rates'!G2388/'Historical Rates'!G2387)</f>
        <v>-6.3143096035723611E-3</v>
      </c>
      <c r="I2410" s="89">
        <f>LN('Historical Rates'!I2388/'Historical Rates'!I2387)</f>
        <v>0</v>
      </c>
      <c r="K2410" s="10">
        <f t="shared" si="289"/>
        <v>-1.8128397044280596E-3</v>
      </c>
      <c r="L2410" s="7">
        <f t="shared" si="295"/>
        <v>553935.33696044714</v>
      </c>
      <c r="N2410" s="7">
        <f t="shared" si="290"/>
        <v>-742183.7178538274</v>
      </c>
      <c r="O2410" s="7">
        <f t="shared" si="291"/>
        <v>-1078.7104980007</v>
      </c>
      <c r="P2410" s="7">
        <f t="shared" si="292"/>
        <v>-830386.02224666579</v>
      </c>
      <c r="R2410" s="7">
        <f t="shared" si="293"/>
        <v>0</v>
      </c>
      <c r="S2410" s="163">
        <f t="shared" si="294"/>
        <v>-1019713.1136380468</v>
      </c>
    </row>
    <row r="2411" spans="1:19" ht="15.75" thickBot="1" x14ac:dyDescent="0.3">
      <c r="A2411" s="8">
        <v>54</v>
      </c>
      <c r="B2411" s="197">
        <v>43712</v>
      </c>
      <c r="C2411" s="89">
        <f>LN('Historical Rates'!C2389/'Historical Rates'!C2388)</f>
        <v>5.4099312197280439E-4</v>
      </c>
      <c r="D2411" s="104"/>
      <c r="E2411" s="89">
        <f>LN('Historical Rates'!E2389/'Historical Rates'!E2388)</f>
        <v>-1.1058434358705998E-3</v>
      </c>
      <c r="F2411" s="89">
        <f>LN('Historical Rates'!F2389/'Historical Rates'!F2388)</f>
        <v>-3.4423441909729015E-3</v>
      </c>
      <c r="G2411" s="89">
        <f>LN('Historical Rates'!G2389/'Historical Rates'!G2388)</f>
        <v>2.245127996846443E-3</v>
      </c>
      <c r="I2411" s="89">
        <f>LN('Historical Rates'!I2389/'Historical Rates'!I2388)</f>
        <v>2.7359798188748455E-3</v>
      </c>
      <c r="K2411" s="10">
        <f t="shared" si="289"/>
        <v>7.0757733775161718E-4</v>
      </c>
      <c r="L2411" s="7">
        <f t="shared" si="295"/>
        <v>190497.59475369405</v>
      </c>
      <c r="N2411" s="7">
        <f t="shared" si="290"/>
        <v>-89901.862178628871</v>
      </c>
      <c r="O2411" s="7">
        <f t="shared" si="291"/>
        <v>2159.2792406715721</v>
      </c>
      <c r="P2411" s="7">
        <f t="shared" si="292"/>
        <v>295253.64193120814</v>
      </c>
      <c r="R2411" s="7">
        <f t="shared" si="293"/>
        <v>0</v>
      </c>
      <c r="S2411" s="163">
        <f t="shared" si="294"/>
        <v>398008.65374694491</v>
      </c>
    </row>
    <row r="2412" spans="1:19" ht="15.75" thickBot="1" x14ac:dyDescent="0.3">
      <c r="A2412" s="8">
        <v>55</v>
      </c>
      <c r="B2412" s="197">
        <v>43713</v>
      </c>
      <c r="C2412" s="89">
        <f>LN('Historical Rates'!C2390/'Historical Rates'!C2389)</f>
        <v>-2.5757927144435437E-4</v>
      </c>
      <c r="D2412" s="104"/>
      <c r="E2412" s="89">
        <f>LN('Historical Rates'!E2390/'Historical Rates'!E2389)</f>
        <v>6.5700175321613732E-3</v>
      </c>
      <c r="F2412" s="89">
        <f>LN('Historical Rates'!F2390/'Historical Rates'!F2389)</f>
        <v>8.583743691391435E-3</v>
      </c>
      <c r="G2412" s="89">
        <f>LN('Historical Rates'!G2390/'Historical Rates'!G2389)</f>
        <v>4.2975819173279584E-3</v>
      </c>
      <c r="I2412" s="89">
        <f>LN('Historical Rates'!I2390/'Historical Rates'!I2389)</f>
        <v>0</v>
      </c>
      <c r="K2412" s="10">
        <f t="shared" si="289"/>
        <v>1.7834965392318266E-3</v>
      </c>
      <c r="L2412" s="7">
        <f t="shared" si="295"/>
        <v>-90700.287444735804</v>
      </c>
      <c r="N2412" s="7">
        <f t="shared" si="290"/>
        <v>534123.35917384131</v>
      </c>
      <c r="O2412" s="7">
        <f t="shared" si="291"/>
        <v>-5384.324905299105</v>
      </c>
      <c r="P2412" s="7">
        <f t="shared" si="292"/>
        <v>565168.98563069745</v>
      </c>
      <c r="R2412" s="7">
        <f t="shared" si="293"/>
        <v>0</v>
      </c>
      <c r="S2412" s="163">
        <f t="shared" si="294"/>
        <v>1003207.7324545039</v>
      </c>
    </row>
    <row r="2413" spans="1:19" ht="15.75" thickBot="1" x14ac:dyDescent="0.3">
      <c r="A2413" s="8">
        <v>56</v>
      </c>
      <c r="B2413" s="197">
        <v>43714</v>
      </c>
      <c r="C2413" s="89">
        <f>LN('Historical Rates'!C2391/'Historical Rates'!C2390)</f>
        <v>-1.1599284722551449E-3</v>
      </c>
      <c r="D2413" s="104"/>
      <c r="E2413" s="89">
        <f>LN('Historical Rates'!E2391/'Historical Rates'!E2390)</f>
        <v>1.4723240837267711E-3</v>
      </c>
      <c r="F2413" s="89">
        <f>LN('Historical Rates'!F2391/'Historical Rates'!F2390)</f>
        <v>5.1151006667704089E-3</v>
      </c>
      <c r="G2413" s="89">
        <f>LN('Historical Rates'!G2391/'Historical Rates'!G2390)</f>
        <v>1.2932839799789833E-3</v>
      </c>
      <c r="I2413" s="89">
        <f>LN('Historical Rates'!I2391/'Historical Rates'!I2390)</f>
        <v>-5.4794657646255957E-3</v>
      </c>
      <c r="K2413" s="10">
        <f t="shared" si="289"/>
        <v>-2.1666962139156023E-4</v>
      </c>
      <c r="L2413" s="7">
        <f t="shared" si="295"/>
        <v>-408440.65308105678</v>
      </c>
      <c r="N2413" s="7">
        <f t="shared" si="290"/>
        <v>119695.67532249552</v>
      </c>
      <c r="O2413" s="7">
        <f t="shared" si="291"/>
        <v>-3208.5491952450743</v>
      </c>
      <c r="P2413" s="7">
        <f t="shared" si="292"/>
        <v>170077.9669027481</v>
      </c>
      <c r="R2413" s="7">
        <f t="shared" si="293"/>
        <v>0</v>
      </c>
      <c r="S2413" s="163">
        <f t="shared" si="294"/>
        <v>-121875.56005105824</v>
      </c>
    </row>
    <row r="2414" spans="1:19" ht="15.75" thickBot="1" x14ac:dyDescent="0.3">
      <c r="A2414" s="8">
        <v>57</v>
      </c>
      <c r="B2414" s="197">
        <v>43717</v>
      </c>
      <c r="C2414" s="89">
        <f>LN('Historical Rates'!C2392/'Historical Rates'!C2391)</f>
        <v>2.320933541459309E-4</v>
      </c>
      <c r="D2414" s="104"/>
      <c r="E2414" s="89">
        <f>LN('Historical Rates'!E2392/'Historical Rates'!E2391)</f>
        <v>-1.1215740596703376E-3</v>
      </c>
      <c r="F2414" s="89">
        <f>LN('Historical Rates'!F2392/'Historical Rates'!F2391)</f>
        <v>-1.7021280705304183E-3</v>
      </c>
      <c r="G2414" s="89">
        <f>LN('Historical Rates'!G2392/'Historical Rates'!G2391)</f>
        <v>-7.0700429286289545E-3</v>
      </c>
      <c r="I2414" s="89">
        <f>LN('Historical Rates'!I2392/'Historical Rates'!I2391)</f>
        <v>-2.7510333718899819E-3</v>
      </c>
      <c r="K2414" s="10">
        <f t="shared" si="289"/>
        <v>-1.667852300897761E-3</v>
      </c>
      <c r="L2414" s="7">
        <f t="shared" si="295"/>
        <v>81726.040364224318</v>
      </c>
      <c r="N2414" s="7">
        <f t="shared" si="290"/>
        <v>-91180.716243277289</v>
      </c>
      <c r="O2414" s="7">
        <f t="shared" si="291"/>
        <v>1067.6938748016155</v>
      </c>
      <c r="P2414" s="7">
        <f t="shared" si="292"/>
        <v>-929771.45455393661</v>
      </c>
      <c r="R2414" s="7">
        <f t="shared" si="293"/>
        <v>0</v>
      </c>
      <c r="S2414" s="163">
        <f t="shared" si="294"/>
        <v>-938158.43655818794</v>
      </c>
    </row>
    <row r="2415" spans="1:19" ht="15.75" thickBot="1" x14ac:dyDescent="0.3">
      <c r="A2415" s="8">
        <v>58</v>
      </c>
      <c r="B2415" s="197">
        <v>43718</v>
      </c>
      <c r="C2415" s="89">
        <f>LN('Historical Rates'!C2393/'Historical Rates'!C2392)</f>
        <v>-3.3835735404852654E-3</v>
      </c>
      <c r="D2415" s="104"/>
      <c r="E2415" s="89">
        <f>LN('Historical Rates'!E2393/'Historical Rates'!E2392)</f>
        <v>-2.7625620416145058E-3</v>
      </c>
      <c r="F2415" s="89">
        <f>LN('Historical Rates'!F2393/'Historical Rates'!F2392)</f>
        <v>5.097717071668801E-3</v>
      </c>
      <c r="G2415" s="89">
        <f>LN('Historical Rates'!G2393/'Historical Rates'!G2392)</f>
        <v>-3.2977597471358627E-3</v>
      </c>
      <c r="I2415" s="89">
        <f>LN('Historical Rates'!I2393/'Historical Rates'!I2392)</f>
        <v>-5.5248759319699156E-3</v>
      </c>
      <c r="K2415" s="10">
        <f t="shared" si="289"/>
        <v>-3.2940972964003168E-3</v>
      </c>
      <c r="L2415" s="7">
        <f t="shared" si="295"/>
        <v>-1191443.2826506174</v>
      </c>
      <c r="N2415" s="7">
        <f t="shared" si="290"/>
        <v>-224588.27702821456</v>
      </c>
      <c r="O2415" s="7">
        <f t="shared" si="291"/>
        <v>-3197.6449875456888</v>
      </c>
      <c r="P2415" s="7">
        <f t="shared" si="292"/>
        <v>-433683.77077995107</v>
      </c>
      <c r="R2415" s="7">
        <f t="shared" si="293"/>
        <v>0</v>
      </c>
      <c r="S2415" s="163">
        <f t="shared" si="294"/>
        <v>-1852912.9754463288</v>
      </c>
    </row>
    <row r="2416" spans="1:19" ht="15.75" thickBot="1" x14ac:dyDescent="0.3">
      <c r="A2416" s="8">
        <v>59</v>
      </c>
      <c r="B2416" s="197">
        <v>43719</v>
      </c>
      <c r="C2416" s="89">
        <f>LN('Historical Rates'!C2394/'Historical Rates'!C2393)</f>
        <v>-1.6053861552528716E-3</v>
      </c>
      <c r="D2416" s="104"/>
      <c r="E2416" s="89">
        <f>LN('Historical Rates'!E2394/'Historical Rates'!E2393)</f>
        <v>-7.7394846552381828E-4</v>
      </c>
      <c r="F2416" s="89">
        <f>LN('Historical Rates'!F2394/'Historical Rates'!F2393)</f>
        <v>0</v>
      </c>
      <c r="G2416" s="89">
        <f>LN('Historical Rates'!G2394/'Historical Rates'!G2393)</f>
        <v>-1.6914406902957004E-3</v>
      </c>
      <c r="I2416" s="89">
        <f>LN('Historical Rates'!I2394/'Historical Rates'!I2393)</f>
        <v>-2.7739268827252079E-3</v>
      </c>
      <c r="K2416" s="10">
        <f t="shared" si="289"/>
        <v>-1.5122919410465907E-3</v>
      </c>
      <c r="L2416" s="7">
        <f t="shared" si="295"/>
        <v>-565297.76221799385</v>
      </c>
      <c r="N2416" s="7">
        <f t="shared" si="290"/>
        <v>-62919.764248639476</v>
      </c>
      <c r="O2416" s="7">
        <f t="shared" si="291"/>
        <v>0</v>
      </c>
      <c r="P2416" s="7">
        <f t="shared" si="292"/>
        <v>-222438.99885526183</v>
      </c>
      <c r="R2416" s="7">
        <f t="shared" si="293"/>
        <v>0</v>
      </c>
      <c r="S2416" s="163">
        <f t="shared" si="294"/>
        <v>-850656.52532189514</v>
      </c>
    </row>
    <row r="2417" spans="1:19" ht="15.75" thickBot="1" x14ac:dyDescent="0.3">
      <c r="A2417" s="8">
        <v>60</v>
      </c>
      <c r="B2417" s="197">
        <v>43720</v>
      </c>
      <c r="C2417" s="89">
        <f>LN('Historical Rates'!C2395/'Historical Rates'!C2394)</f>
        <v>1.1654560194134282E-3</v>
      </c>
      <c r="D2417" s="104"/>
      <c r="E2417" s="89">
        <f>LN('Historical Rates'!E2395/'Historical Rates'!E2394)</f>
        <v>-1.2912467018482969E-3</v>
      </c>
      <c r="F2417" s="89">
        <f>LN('Historical Rates'!F2395/'Historical Rates'!F2394)</f>
        <v>1.6934805063329261E-3</v>
      </c>
      <c r="G2417" s="89">
        <f>LN('Historical Rates'!G2395/'Historical Rates'!G2394)</f>
        <v>-2.1825940439084489E-3</v>
      </c>
      <c r="I2417" s="89">
        <f>LN('Historical Rates'!I2395/'Historical Rates'!I2394)</f>
        <v>-2.781642961876914E-3</v>
      </c>
      <c r="K2417" s="10">
        <f t="shared" si="289"/>
        <v>3.0791880513311525E-5</v>
      </c>
      <c r="L2417" s="7">
        <f t="shared" si="295"/>
        <v>410387.04462611146</v>
      </c>
      <c r="N2417" s="7">
        <f t="shared" si="290"/>
        <v>-104974.60966233778</v>
      </c>
      <c r="O2417" s="7">
        <f t="shared" si="291"/>
        <v>-1062.2695172074546</v>
      </c>
      <c r="P2417" s="7">
        <f t="shared" si="292"/>
        <v>-287029.88926533266</v>
      </c>
      <c r="R2417" s="7">
        <f t="shared" si="293"/>
        <v>0</v>
      </c>
      <c r="S2417" s="163">
        <f t="shared" si="294"/>
        <v>17320.276181233581</v>
      </c>
    </row>
    <row r="2418" spans="1:19" ht="15.75" thickBot="1" x14ac:dyDescent="0.3">
      <c r="A2418" s="8">
        <v>61</v>
      </c>
      <c r="B2418" s="197">
        <v>43721</v>
      </c>
      <c r="C2418" s="89">
        <f>LN('Historical Rates'!C2396/'Historical Rates'!C2395)</f>
        <v>2.0944040545855121E-3</v>
      </c>
      <c r="D2418" s="104"/>
      <c r="E2418" s="89">
        <f>LN('Historical Rates'!E2396/'Historical Rates'!E2395)</f>
        <v>3.0025121662834533E-3</v>
      </c>
      <c r="F2418" s="89">
        <f>LN('Historical Rates'!F2396/'Historical Rates'!F2395)</f>
        <v>6.7453881395316551E-3</v>
      </c>
      <c r="G2418" s="89">
        <f>LN('Historical Rates'!G2396/'Historical Rates'!G2395)</f>
        <v>5.3325255829224918E-3</v>
      </c>
      <c r="I2418" s="89">
        <f>LN('Historical Rates'!I2396/'Historical Rates'!I2395)</f>
        <v>0</v>
      </c>
      <c r="K2418" s="10">
        <f t="shared" si="289"/>
        <v>2.9842596398774899E-3</v>
      </c>
      <c r="L2418" s="7">
        <f t="shared" si="295"/>
        <v>737493.54406945896</v>
      </c>
      <c r="N2418" s="7">
        <f t="shared" si="290"/>
        <v>244095.5258285382</v>
      </c>
      <c r="O2418" s="7">
        <f t="shared" si="291"/>
        <v>-4231.1796182840217</v>
      </c>
      <c r="P2418" s="7">
        <f t="shared" si="292"/>
        <v>701272.97920684644</v>
      </c>
      <c r="R2418" s="7">
        <f t="shared" si="293"/>
        <v>0</v>
      </c>
      <c r="S2418" s="163">
        <f t="shared" si="294"/>
        <v>1678630.8694865596</v>
      </c>
    </row>
    <row r="2419" spans="1:19" ht="15.75" thickBot="1" x14ac:dyDescent="0.3">
      <c r="A2419" s="8">
        <v>62</v>
      </c>
      <c r="B2419" s="197">
        <v>43724</v>
      </c>
      <c r="C2419" s="89">
        <f>LN('Historical Rates'!C2397/'Historical Rates'!C2396)</f>
        <v>-1.1371567141720146E-3</v>
      </c>
      <c r="D2419" s="104"/>
      <c r="E2419" s="89">
        <f>LN('Historical Rates'!E2397/'Historical Rates'!E2396)</f>
        <v>5.1862004762947668E-3</v>
      </c>
      <c r="F2419" s="89">
        <f>LN('Historical Rates'!F2397/'Historical Rates'!F2396)</f>
        <v>1.1696039763191236E-2</v>
      </c>
      <c r="G2419" s="89">
        <f>LN('Historical Rates'!G2397/'Historical Rates'!G2396)</f>
        <v>1.8903114423889913E-3</v>
      </c>
      <c r="I2419" s="89">
        <f>LN('Historical Rates'!I2397/'Historical Rates'!I2396)</f>
        <v>-2.7894020875785254E-3</v>
      </c>
      <c r="K2419" s="10">
        <f t="shared" si="289"/>
        <v>4.6659365078332437E-4</v>
      </c>
      <c r="L2419" s="7">
        <f t="shared" si="295"/>
        <v>-400422.13127928169</v>
      </c>
      <c r="N2419" s="7">
        <f t="shared" si="290"/>
        <v>421623.04836898233</v>
      </c>
      <c r="O2419" s="7">
        <f t="shared" si="291"/>
        <v>-7336.5748622569663</v>
      </c>
      <c r="P2419" s="7">
        <f t="shared" si="292"/>
        <v>248592.21324286834</v>
      </c>
      <c r="R2419" s="7">
        <f t="shared" si="293"/>
        <v>0</v>
      </c>
      <c r="S2419" s="163">
        <f t="shared" si="294"/>
        <v>262456.55547031201</v>
      </c>
    </row>
    <row r="2420" spans="1:19" ht="15.75" thickBot="1" x14ac:dyDescent="0.3">
      <c r="A2420" s="8">
        <v>63</v>
      </c>
      <c r="B2420" s="197">
        <v>43725</v>
      </c>
      <c r="C2420" s="89">
        <f>LN('Historical Rates'!C2398/'Historical Rates'!C2397)</f>
        <v>-4.0162257464772125E-3</v>
      </c>
      <c r="D2420" s="104"/>
      <c r="E2420" s="89">
        <f>LN('Historical Rates'!E2398/'Historical Rates'!E2397)</f>
        <v>-7.5311423410604848E-3</v>
      </c>
      <c r="F2420" s="89">
        <f>LN('Historical Rates'!F2398/'Historical Rates'!F2397)</f>
        <v>-1.6625107736134141E-3</v>
      </c>
      <c r="G2420" s="89">
        <f>LN('Historical Rates'!G2398/'Historical Rates'!G2397)</f>
        <v>-6.7345494913561774E-3</v>
      </c>
      <c r="I2420" s="89">
        <f>LN('Historical Rates'!I2398/'Historical Rates'!I2397)</f>
        <v>0</v>
      </c>
      <c r="K2420" s="10">
        <f t="shared" si="289"/>
        <v>-5.1753085798024135E-3</v>
      </c>
      <c r="L2420" s="7">
        <f t="shared" si="295"/>
        <v>-1414216.398725729</v>
      </c>
      <c r="N2420" s="7">
        <f t="shared" si="290"/>
        <v>-612260.01695314364</v>
      </c>
      <c r="O2420" s="7">
        <f t="shared" si="291"/>
        <v>1042.8431329644861</v>
      </c>
      <c r="P2420" s="7">
        <f t="shared" si="292"/>
        <v>-885651.18197351252</v>
      </c>
      <c r="R2420" s="7">
        <f t="shared" si="293"/>
        <v>0</v>
      </c>
      <c r="S2420" s="163">
        <f t="shared" si="294"/>
        <v>-2911084.7545194207</v>
      </c>
    </row>
    <row r="2421" spans="1:19" ht="15.75" thickBot="1" x14ac:dyDescent="0.3">
      <c r="A2421" s="203">
        <v>1</v>
      </c>
      <c r="B2421" s="197">
        <v>43726</v>
      </c>
      <c r="C2421" s="89">
        <f>LN('Historical Rates'!C2399/'Historical Rates'!C2398)</f>
        <v>6.7481639769125564E-4</v>
      </c>
      <c r="D2421" s="104"/>
      <c r="E2421" s="89">
        <f>LN('Historical Rates'!E2399/'Historical Rates'!E2398)</f>
        <v>-3.2215234849936533E-3</v>
      </c>
      <c r="F2421" s="89">
        <f>LN('Historical Rates'!F2399/'Historical Rates'!F2398)</f>
        <v>-1.6652793190612089E-3</v>
      </c>
      <c r="G2421" s="89">
        <f>LN('Historical Rates'!G2399/'Historical Rates'!G2398)</f>
        <v>-4.1709638223124011E-3</v>
      </c>
      <c r="I2421" s="89">
        <f>LN('Historical Rates'!I2399/'Historical Rates'!I2398)</f>
        <v>-5.6022555486698981E-3</v>
      </c>
      <c r="K2421" s="10">
        <f t="shared" si="289"/>
        <v>-1.0164595642906992E-3</v>
      </c>
      <c r="L2421" s="7">
        <f t="shared" si="295"/>
        <v>237620.21260410533</v>
      </c>
      <c r="N2421" s="7">
        <f t="shared" si="290"/>
        <v>-261900.51046883056</v>
      </c>
      <c r="O2421" s="7">
        <f t="shared" si="291"/>
        <v>1044.5797584675245</v>
      </c>
      <c r="P2421" s="7">
        <f t="shared" si="292"/>
        <v>-548517.6170939164</v>
      </c>
      <c r="R2421" s="7">
        <f t="shared" si="293"/>
        <v>0</v>
      </c>
      <c r="S2421" s="163">
        <f t="shared" si="294"/>
        <v>-571753.33520017413</v>
      </c>
    </row>
    <row r="2422" spans="1:19" ht="15.75" thickBot="1" x14ac:dyDescent="0.3">
      <c r="A2422" s="8">
        <v>2</v>
      </c>
      <c r="B2422" s="197">
        <v>43727</v>
      </c>
      <c r="C2422" s="89">
        <f>LN('Historical Rates'!C2400/'Historical Rates'!C2399)</f>
        <v>3.496552339219655E-3</v>
      </c>
      <c r="D2422" s="104"/>
      <c r="E2422" s="89">
        <f>LN('Historical Rates'!E2400/'Historical Rates'!E2399)</f>
        <v>6.2922822182326912E-3</v>
      </c>
      <c r="F2422" s="89">
        <f>LN('Historical Rates'!F2400/'Historical Rates'!F2399)</f>
        <v>0</v>
      </c>
      <c r="G2422" s="89">
        <f>LN('Historical Rates'!G2400/'Historical Rates'!G2399)</f>
        <v>2.4995181473003794E-3</v>
      </c>
      <c r="I2422" s="89">
        <f>LN('Historical Rates'!I2400/'Historical Rates'!I2399)</f>
        <v>2.8050509276084604E-3</v>
      </c>
      <c r="K2422" s="10">
        <f t="shared" si="289"/>
        <v>3.6826616405931092E-3</v>
      </c>
      <c r="L2422" s="7">
        <f t="shared" si="295"/>
        <v>1231226.0239516145</v>
      </c>
      <c r="N2422" s="7">
        <f t="shared" si="290"/>
        <v>511544.28413932049</v>
      </c>
      <c r="O2422" s="7">
        <f t="shared" si="291"/>
        <v>0</v>
      </c>
      <c r="P2422" s="7">
        <f t="shared" si="292"/>
        <v>328708.13472558482</v>
      </c>
      <c r="R2422" s="7">
        <f t="shared" si="293"/>
        <v>0</v>
      </c>
      <c r="S2422" s="163">
        <f t="shared" si="294"/>
        <v>2071478.4428165199</v>
      </c>
    </row>
    <row r="2423" spans="1:19" ht="15.75" thickBot="1" x14ac:dyDescent="0.3">
      <c r="A2423" s="8">
        <v>3</v>
      </c>
      <c r="B2423" s="197">
        <v>43728</v>
      </c>
      <c r="C2423" s="89">
        <f>LN('Historical Rates'!C2401/'Historical Rates'!C2400)</f>
        <v>1.4726591905916068E-3</v>
      </c>
      <c r="D2423" s="104"/>
      <c r="E2423" s="89">
        <f>LN('Historical Rates'!E2401/'Historical Rates'!E2400)</f>
        <v>2.7579776743404932E-3</v>
      </c>
      <c r="F2423" s="89">
        <f>LN('Historical Rates'!F2401/'Historical Rates'!F2400)</f>
        <v>6.6445427186685108E-3</v>
      </c>
      <c r="G2423" s="89">
        <f>LN('Historical Rates'!G2401/'Historical Rates'!G2400)</f>
        <v>5.49240402353539E-3</v>
      </c>
      <c r="I2423" s="89">
        <f>LN('Historical Rates'!I2401/'Historical Rates'!I2400)</f>
        <v>5.5866067086397762E-3</v>
      </c>
      <c r="K2423" s="10">
        <f t="shared" si="289"/>
        <v>2.5971918599707834E-3</v>
      </c>
      <c r="L2423" s="7">
        <f t="shared" si="295"/>
        <v>518561.18369232351</v>
      </c>
      <c r="N2423" s="7">
        <f t="shared" si="290"/>
        <v>224215.58127267114</v>
      </c>
      <c r="O2423" s="7">
        <f t="shared" si="291"/>
        <v>-4167.9223111391966</v>
      </c>
      <c r="P2423" s="7">
        <f t="shared" si="292"/>
        <v>722298.36926191021</v>
      </c>
      <c r="R2423" s="7">
        <f t="shared" si="293"/>
        <v>0</v>
      </c>
      <c r="S2423" s="163">
        <f t="shared" si="294"/>
        <v>1460907.2119157657</v>
      </c>
    </row>
    <row r="2424" spans="1:19" ht="15.75" thickBot="1" x14ac:dyDescent="0.3">
      <c r="A2424" s="8">
        <v>4</v>
      </c>
      <c r="B2424" s="197">
        <v>43731</v>
      </c>
      <c r="C2424" s="89">
        <f>LN('Historical Rates'!C2402/'Historical Rates'!C2401)</f>
        <v>-1.6536616863344279E-3</v>
      </c>
      <c r="D2424" s="104"/>
      <c r="E2424" s="89">
        <f>LN('Historical Rates'!E2402/'Historical Rates'!E2401)</f>
        <v>-3.0154652988013029E-3</v>
      </c>
      <c r="F2424" s="89">
        <f>LN('Historical Rates'!F2402/'Historical Rates'!F2401)</f>
        <v>3.3057881344994103E-3</v>
      </c>
      <c r="G2424" s="89">
        <f>LN('Historical Rates'!G2402/'Historical Rates'!G2401)</f>
        <v>-1.2549463172658202E-3</v>
      </c>
      <c r="I2424" s="89">
        <f>LN('Historical Rates'!I2402/'Historical Rates'!I2401)</f>
        <v>-2.7894020875785254E-3</v>
      </c>
      <c r="K2424" s="10">
        <f t="shared" si="289"/>
        <v>-1.7681142139192351E-3</v>
      </c>
      <c r="L2424" s="7">
        <f t="shared" si="295"/>
        <v>-582296.81855157134</v>
      </c>
      <c r="N2424" s="7">
        <f t="shared" si="290"/>
        <v>-245148.57791224879</v>
      </c>
      <c r="O2424" s="7">
        <f t="shared" si="291"/>
        <v>-2073.621723127445</v>
      </c>
      <c r="P2424" s="7">
        <f t="shared" si="292"/>
        <v>-165036.23451373016</v>
      </c>
      <c r="R2424" s="7">
        <f t="shared" si="293"/>
        <v>0</v>
      </c>
      <c r="S2424" s="163">
        <f t="shared" si="294"/>
        <v>-994555.25270067772</v>
      </c>
    </row>
    <row r="2425" spans="1:19" ht="15.75" thickBot="1" x14ac:dyDescent="0.3">
      <c r="A2425" s="8">
        <v>5</v>
      </c>
      <c r="B2425" s="197">
        <v>43732</v>
      </c>
      <c r="C2425" s="89">
        <f>LN('Historical Rates'!C2403/'Historical Rates'!C2402)</f>
        <v>-1.9154614610683283E-3</v>
      </c>
      <c r="D2425" s="104"/>
      <c r="E2425" s="89">
        <f>LN('Historical Rates'!E2403/'Historical Rates'!E2402)</f>
        <v>-7.9207869487417336E-3</v>
      </c>
      <c r="F2425" s="89">
        <f>LN('Historical Rates'!F2403/'Historical Rates'!F2402)</f>
        <v>-4.962789342128902E-3</v>
      </c>
      <c r="G2425" s="89">
        <f>LN('Historical Rates'!G2403/'Historical Rates'!G2402)</f>
        <v>-2.00092417074621E-3</v>
      </c>
      <c r="I2425" s="89">
        <f>LN('Historical Rates'!I2403/'Historical Rates'!I2402)</f>
        <v>2.7894020875785922E-3</v>
      </c>
      <c r="K2425" s="10">
        <f t="shared" si="289"/>
        <v>-2.8061515523552676E-3</v>
      </c>
      <c r="L2425" s="7">
        <f t="shared" si="295"/>
        <v>-674483.25377278286</v>
      </c>
      <c r="N2425" s="7">
        <f t="shared" si="290"/>
        <v>-643936.99280897772</v>
      </c>
      <c r="O2425" s="7">
        <f t="shared" si="291"/>
        <v>3113.0088706371962</v>
      </c>
      <c r="P2425" s="7">
        <f t="shared" si="292"/>
        <v>-263138.7384019192</v>
      </c>
      <c r="R2425" s="7">
        <f t="shared" si="293"/>
        <v>0</v>
      </c>
      <c r="S2425" s="163">
        <f t="shared" si="294"/>
        <v>-1578445.9761130426</v>
      </c>
    </row>
    <row r="2426" spans="1:19" ht="15.75" thickBot="1" x14ac:dyDescent="0.3">
      <c r="A2426" s="8">
        <v>6</v>
      </c>
      <c r="B2426" s="197">
        <v>43733</v>
      </c>
      <c r="C2426" s="89">
        <f>LN('Historical Rates'!C2404/'Historical Rates'!C2403)</f>
        <v>1.2428794971257975E-3</v>
      </c>
      <c r="D2426" s="104"/>
      <c r="E2426" s="89">
        <f>LN('Historical Rates'!E2404/'Historical Rates'!E2403)</f>
        <v>2.898245410483522E-3</v>
      </c>
      <c r="F2426" s="89">
        <f>LN('Historical Rates'!F2404/'Historical Rates'!F2403)</f>
        <v>6.6115943323127894E-3</v>
      </c>
      <c r="G2426" s="89">
        <f>LN('Historical Rates'!G2404/'Historical Rates'!G2403)</f>
        <v>3.153484903812967E-3</v>
      </c>
      <c r="I2426" s="89">
        <f>LN('Historical Rates'!I2404/'Historical Rates'!I2403)</f>
        <v>0</v>
      </c>
      <c r="K2426" s="10">
        <f t="shared" si="289"/>
        <v>1.9268297190906502E-3</v>
      </c>
      <c r="L2426" s="7">
        <f t="shared" si="295"/>
        <v>437649.84277017735</v>
      </c>
      <c r="N2426" s="7">
        <f t="shared" si="290"/>
        <v>235618.94116412912</v>
      </c>
      <c r="O2426" s="7">
        <f t="shared" si="291"/>
        <v>-4147.2547768298436</v>
      </c>
      <c r="P2426" s="7">
        <f t="shared" si="292"/>
        <v>414710.38797506283</v>
      </c>
      <c r="R2426" s="7">
        <f t="shared" si="293"/>
        <v>0</v>
      </c>
      <c r="S2426" s="163">
        <f t="shared" si="294"/>
        <v>1083831.9171325394</v>
      </c>
    </row>
    <row r="2427" spans="1:19" ht="15.75" thickBot="1" x14ac:dyDescent="0.3">
      <c r="A2427" s="8">
        <v>7</v>
      </c>
      <c r="B2427" s="197">
        <v>43734</v>
      </c>
      <c r="C2427" s="89">
        <f>LN('Historical Rates'!C2405/'Historical Rates'!C2404)</f>
        <v>3.048861623292824E-3</v>
      </c>
      <c r="D2427" s="104"/>
      <c r="E2427" s="89">
        <f>LN('Historical Rates'!E2405/'Historical Rates'!E2404)</f>
        <v>2.9602502587243425E-3</v>
      </c>
      <c r="F2427" s="89">
        <f>LN('Historical Rates'!F2405/'Historical Rates'!F2404)</f>
        <v>-6.611594332312818E-3</v>
      </c>
      <c r="G2427" s="89">
        <f>LN('Historical Rates'!G2405/'Historical Rates'!G2404)</f>
        <v>6.7859134351297423E-3</v>
      </c>
      <c r="I2427" s="89">
        <f>LN('Historical Rates'!I2405/'Historical Rates'!I2404)</f>
        <v>5.5555698446019637E-3</v>
      </c>
      <c r="K2427" s="10">
        <f t="shared" si="289"/>
        <v>3.9303388243679049E-3</v>
      </c>
      <c r="L2427" s="7">
        <f t="shared" si="295"/>
        <v>1073582.606477801</v>
      </c>
      <c r="N2427" s="7">
        <f t="shared" si="290"/>
        <v>240659.75538803823</v>
      </c>
      <c r="O2427" s="7">
        <f t="shared" si="291"/>
        <v>4147.2547768298609</v>
      </c>
      <c r="P2427" s="7">
        <f t="shared" si="292"/>
        <v>892405.98236101668</v>
      </c>
      <c r="R2427" s="7">
        <f t="shared" si="293"/>
        <v>0</v>
      </c>
      <c r="S2427" s="163">
        <f t="shared" si="294"/>
        <v>2210795.5990036856</v>
      </c>
    </row>
    <row r="2428" spans="1:19" ht="15.75" thickBot="1" x14ac:dyDescent="0.3">
      <c r="A2428" s="8">
        <v>8</v>
      </c>
      <c r="B2428" s="197">
        <v>43735</v>
      </c>
      <c r="C2428" s="89">
        <f>LN('Historical Rates'!C2406/'Historical Rates'!C2405)</f>
        <v>-2.3221312108482697E-4</v>
      </c>
      <c r="D2428" s="104"/>
      <c r="E2428" s="89">
        <f>LN('Historical Rates'!E2406/'Historical Rates'!E2405)</f>
        <v>-6.0708925690113906E-3</v>
      </c>
      <c r="F2428" s="89">
        <f>LN('Historical Rates'!F2406/'Historical Rates'!F2405)</f>
        <v>-1.6597514183645081E-3</v>
      </c>
      <c r="G2428" s="89">
        <f>LN('Historical Rates'!G2406/'Historical Rates'!G2405)</f>
        <v>-8.9127832550649957E-3</v>
      </c>
      <c r="I2428" s="89">
        <f>LN('Historical Rates'!I2406/'Historical Rates'!I2405)</f>
        <v>-2.7739268827252079E-3</v>
      </c>
      <c r="K2428" s="10">
        <f t="shared" si="289"/>
        <v>-3.1047048829535044E-3</v>
      </c>
      <c r="L2428" s="7">
        <f t="shared" si="295"/>
        <v>-81768.213384294359</v>
      </c>
      <c r="N2428" s="7">
        <f t="shared" si="290"/>
        <v>-493545.94813039078</v>
      </c>
      <c r="O2428" s="7">
        <f t="shared" si="291"/>
        <v>1041.112272197505</v>
      </c>
      <c r="P2428" s="7">
        <f t="shared" si="292"/>
        <v>-1172107.6568898237</v>
      </c>
      <c r="R2428" s="7">
        <f t="shared" si="293"/>
        <v>0</v>
      </c>
      <c r="S2428" s="163">
        <f t="shared" si="294"/>
        <v>-1746380.7061323114</v>
      </c>
    </row>
    <row r="2429" spans="1:19" ht="15.75" thickBot="1" x14ac:dyDescent="0.3">
      <c r="A2429" s="8">
        <v>9</v>
      </c>
      <c r="B2429" s="197">
        <v>43738</v>
      </c>
      <c r="C2429" s="89">
        <f>LN('Historical Rates'!C2407/'Historical Rates'!C2406)</f>
        <v>2.5801125072187349E-4</v>
      </c>
      <c r="D2429" s="104"/>
      <c r="E2429" s="89">
        <f>LN('Historical Rates'!E2407/'Historical Rates'!E2406)</f>
        <v>-4.721546866439436E-4</v>
      </c>
      <c r="F2429" s="89">
        <f>LN('Historical Rates'!F2407/'Historical Rates'!F2406)</f>
        <v>0</v>
      </c>
      <c r="G2429" s="89">
        <f>LN('Historical Rates'!G2407/'Historical Rates'!G2406)</f>
        <v>2.3828141278513107E-3</v>
      </c>
      <c r="I2429" s="89">
        <f>LN('Historical Rates'!I2407/'Historical Rates'!I2406)</f>
        <v>-2.781642961876914E-3</v>
      </c>
      <c r="K2429" s="10">
        <f t="shared" si="289"/>
        <v>6.5036702718719033E-4</v>
      </c>
      <c r="L2429" s="7">
        <f t="shared" si="295"/>
        <v>90852.398460585231</v>
      </c>
      <c r="N2429" s="7">
        <f t="shared" si="290"/>
        <v>-38384.805831251972</v>
      </c>
      <c r="O2429" s="7">
        <f t="shared" si="291"/>
        <v>0</v>
      </c>
      <c r="P2429" s="7">
        <f t="shared" si="292"/>
        <v>313360.55239676102</v>
      </c>
      <c r="R2429" s="7">
        <f t="shared" si="293"/>
        <v>0</v>
      </c>
      <c r="S2429" s="163">
        <f t="shared" si="294"/>
        <v>365828.14502609428</v>
      </c>
    </row>
    <row r="2430" spans="1:19" ht="15.75" thickBot="1" x14ac:dyDescent="0.3">
      <c r="A2430" s="8">
        <v>10</v>
      </c>
      <c r="B2430" s="197">
        <v>43739</v>
      </c>
      <c r="C2430" s="89">
        <f>LN('Historical Rates'!C2408/'Historical Rates'!C2407)</f>
        <v>9.2828969302397794E-4</v>
      </c>
      <c r="D2430" s="104"/>
      <c r="E2430" s="89">
        <f>LN('Historical Rates'!E2408/'Historical Rates'!E2407)</f>
        <v>5.4295866585706985E-4</v>
      </c>
      <c r="F2430" s="89">
        <f>LN('Historical Rates'!F2408/'Historical Rates'!F2407)</f>
        <v>-6.6666913581891222E-3</v>
      </c>
      <c r="G2430" s="89">
        <f>LN('Historical Rates'!G2408/'Historical Rates'!G2407)</f>
        <v>-1.4085050409827617E-3</v>
      </c>
      <c r="I2430" s="89">
        <f>LN('Historical Rates'!I2408/'Historical Rates'!I2407)</f>
        <v>0</v>
      </c>
      <c r="K2430" s="10">
        <f t="shared" ref="K2430:K2493" si="296">SUMPRODUCT(C2430:I2430,$L$6:$R$6)</f>
        <v>3.3772204410207002E-4</v>
      </c>
      <c r="L2430" s="7">
        <f t="shared" ref="L2430:L2493" si="297">C2430*L$5</f>
        <v>326874.68023780599</v>
      </c>
      <c r="N2430" s="7">
        <f t="shared" ref="N2430:N2493" si="298">E2430*N$5</f>
        <v>44140.963868131461</v>
      </c>
      <c r="O2430" s="7">
        <f t="shared" ref="O2430:O2493" si="299">F2430*O$5</f>
        <v>4181.8154882512908</v>
      </c>
      <c r="P2430" s="7">
        <f t="shared" ref="P2430:P2493" si="300">G2430*P$5</f>
        <v>-185230.52744109064</v>
      </c>
      <c r="R2430" s="7">
        <f t="shared" ref="R2430:R2493" si="301">I2430*R$5</f>
        <v>0</v>
      </c>
      <c r="S2430" s="163">
        <f t="shared" ref="S2430:S2493" si="302">SUM(L2430:R2430)</f>
        <v>189966.93215309808</v>
      </c>
    </row>
    <row r="2431" spans="1:19" ht="15.75" thickBot="1" x14ac:dyDescent="0.3">
      <c r="A2431" s="8">
        <v>11</v>
      </c>
      <c r="B2431" s="198" t="s">
        <v>97</v>
      </c>
      <c r="C2431" s="89">
        <f>LN('Historical Rates'!C2409/'Historical Rates'!C2408)</f>
        <v>1.2363806535958112E-3</v>
      </c>
      <c r="D2431" s="104"/>
      <c r="E2431" s="89">
        <f>LN('Historical Rates'!E2409/'Historical Rates'!E2408)</f>
        <v>-1.4170329705709226E-3</v>
      </c>
      <c r="F2431" s="89">
        <f>LN('Historical Rates'!F2409/'Historical Rates'!F2408)</f>
        <v>-1.6736405580297597E-3</v>
      </c>
      <c r="G2431" s="89">
        <f>LN('Historical Rates'!G2409/'Historical Rates'!G2408)</f>
        <v>-5.8601447678891371E-3</v>
      </c>
      <c r="I2431" s="89">
        <f>LN('Historical Rates'!I2409/'Historical Rates'!I2408)</f>
        <v>0</v>
      </c>
      <c r="K2431" s="10">
        <f t="shared" si="296"/>
        <v>-7.9902740429125391E-4</v>
      </c>
      <c r="L2431" s="7">
        <f t="shared" si="297"/>
        <v>435361.43278701819</v>
      </c>
      <c r="N2431" s="7">
        <f t="shared" si="298"/>
        <v>-115200.66827773541</v>
      </c>
      <c r="O2431" s="7">
        <f t="shared" si="299"/>
        <v>1049.8245128353274</v>
      </c>
      <c r="P2431" s="7">
        <f t="shared" si="300"/>
        <v>-770659.44008257019</v>
      </c>
      <c r="R2431" s="7">
        <f t="shared" si="301"/>
        <v>0</v>
      </c>
      <c r="S2431" s="163">
        <f t="shared" si="302"/>
        <v>-449448.85106045211</v>
      </c>
    </row>
    <row r="2432" spans="1:19" ht="15.75" thickBot="1" x14ac:dyDescent="0.3">
      <c r="A2432" s="8">
        <v>12</v>
      </c>
      <c r="B2432" s="198" t="s">
        <v>98</v>
      </c>
      <c r="C2432" s="89">
        <f>LN('Historical Rates'!C2410/'Historical Rates'!C2409)</f>
        <v>1.0291507842257403E-3</v>
      </c>
      <c r="D2432" s="104"/>
      <c r="E2432" s="89">
        <f>LN('Historical Rates'!E2410/'Historical Rates'!E2409)</f>
        <v>3.3268478746650955E-3</v>
      </c>
      <c r="F2432" s="89">
        <f>LN('Historical Rates'!F2410/'Historical Rates'!F2409)</f>
        <v>-3.3557078469723042E-3</v>
      </c>
      <c r="G2432" s="89">
        <f>LN('Historical Rates'!G2410/'Historical Rates'!G2409)</f>
        <v>2.7287253712732157E-3</v>
      </c>
      <c r="I2432" s="89">
        <f>LN('Historical Rates'!I2410/'Historical Rates'!I2409)</f>
        <v>5.5555698446019637E-3</v>
      </c>
      <c r="K2432" s="10">
        <f t="shared" si="296"/>
        <v>1.7667881236147728E-3</v>
      </c>
      <c r="L2432" s="7">
        <f t="shared" si="297"/>
        <v>362390.46500065655</v>
      </c>
      <c r="N2432" s="7">
        <f t="shared" si="298"/>
        <v>270463.07769773999</v>
      </c>
      <c r="O2432" s="7">
        <f t="shared" si="299"/>
        <v>2104.9348611703172</v>
      </c>
      <c r="P2432" s="7">
        <f t="shared" si="300"/>
        <v>358850.85608934617</v>
      </c>
      <c r="R2432" s="7">
        <f t="shared" si="301"/>
        <v>0</v>
      </c>
      <c r="S2432" s="163">
        <f t="shared" si="302"/>
        <v>993809.33364891307</v>
      </c>
    </row>
    <row r="2433" spans="1:19" ht="15.75" thickBot="1" x14ac:dyDescent="0.3">
      <c r="A2433" s="8">
        <v>13</v>
      </c>
      <c r="B2433" s="198" t="s">
        <v>99</v>
      </c>
      <c r="C2433" s="89">
        <f>LN('Historical Rates'!C2411/'Historical Rates'!C2410)</f>
        <v>9.2533100035238961E-4</v>
      </c>
      <c r="D2433" s="104"/>
      <c r="E2433" s="89">
        <f>LN('Historical Rates'!E2411/'Historical Rates'!E2410)</f>
        <v>3.5740356415753516E-3</v>
      </c>
      <c r="F2433" s="89">
        <f>LN('Historical Rates'!F2411/'Historical Rates'!F2410)</f>
        <v>5.0293484050019585E-3</v>
      </c>
      <c r="G2433" s="89">
        <f>LN('Historical Rates'!G2411/'Historical Rates'!G2410)</f>
        <v>-4.885637608592104E-4</v>
      </c>
      <c r="I2433" s="89">
        <f>LN('Historical Rates'!I2411/'Historical Rates'!I2410)</f>
        <v>5.5248759319698072E-3</v>
      </c>
      <c r="K2433" s="10">
        <f t="shared" si="296"/>
        <v>9.759847858526147E-4</v>
      </c>
      <c r="L2433" s="7">
        <f t="shared" si="297"/>
        <v>325832.84843872947</v>
      </c>
      <c r="N2433" s="7">
        <f t="shared" si="298"/>
        <v>290558.72580864426</v>
      </c>
      <c r="O2433" s="7">
        <f t="shared" si="299"/>
        <v>-3154.7593740055786</v>
      </c>
      <c r="P2433" s="7">
        <f t="shared" si="300"/>
        <v>-64250.336689893316</v>
      </c>
      <c r="R2433" s="7">
        <f t="shared" si="301"/>
        <v>0</v>
      </c>
      <c r="S2433" s="163">
        <f t="shared" si="302"/>
        <v>548986.47818347486</v>
      </c>
    </row>
    <row r="2434" spans="1:19" ht="15.75" thickBot="1" x14ac:dyDescent="0.3">
      <c r="A2434" s="8">
        <v>14</v>
      </c>
      <c r="B2434" s="198" t="s">
        <v>100</v>
      </c>
      <c r="C2434" s="89">
        <f>LN('Historical Rates'!C2412/'Historical Rates'!C2411)</f>
        <v>-8.7390125337556527E-4</v>
      </c>
      <c r="D2434" s="104"/>
      <c r="E2434" s="89">
        <f>LN('Historical Rates'!E2412/'Historical Rates'!E2411)</f>
        <v>2.0399317717991927E-3</v>
      </c>
      <c r="F2434" s="89">
        <f>LN('Historical Rates'!F2412/'Historical Rates'!F2411)</f>
        <v>3.3389012655146303E-3</v>
      </c>
      <c r="G2434" s="89">
        <f>LN('Historical Rates'!G2412/'Historical Rates'!G2411)</f>
        <v>5.1308475823436134E-3</v>
      </c>
      <c r="I2434" s="89">
        <f>LN('Historical Rates'!I2412/'Historical Rates'!I2411)</f>
        <v>2.7510333718900187E-3</v>
      </c>
      <c r="K2434" s="10">
        <f t="shared" si="296"/>
        <v>9.4360607235164414E-4</v>
      </c>
      <c r="L2434" s="7">
        <f t="shared" si="297"/>
        <v>-307723.11154937837</v>
      </c>
      <c r="N2434" s="7">
        <f t="shared" si="298"/>
        <v>165840.53316527262</v>
      </c>
      <c r="O2434" s="7">
        <f t="shared" si="299"/>
        <v>-2094.3925968193621</v>
      </c>
      <c r="P2434" s="7">
        <f t="shared" si="300"/>
        <v>674750.58749824087</v>
      </c>
      <c r="R2434" s="7">
        <f t="shared" si="301"/>
        <v>0</v>
      </c>
      <c r="S2434" s="163">
        <f t="shared" si="302"/>
        <v>530773.61651731574</v>
      </c>
    </row>
    <row r="2435" spans="1:19" ht="15.75" thickBot="1" x14ac:dyDescent="0.3">
      <c r="A2435" s="8">
        <v>15</v>
      </c>
      <c r="B2435" s="198" t="s">
        <v>101</v>
      </c>
      <c r="C2435" s="89">
        <f>LN('Historical Rates'!C2413/'Historical Rates'!C2412)</f>
        <v>2.8281633838508099E-4</v>
      </c>
      <c r="D2435" s="104"/>
      <c r="E2435" s="89">
        <f>LN('Historical Rates'!E2413/'Historical Rates'!E2412)</f>
        <v>-1.639785894487817E-4</v>
      </c>
      <c r="F2435" s="89">
        <f>LN('Historical Rates'!F2413/'Historical Rates'!F2412)</f>
        <v>-1.6680571006969474E-3</v>
      </c>
      <c r="G2435" s="89">
        <f>LN('Historical Rates'!G2413/'Historical Rates'!G2412)</f>
        <v>1.9173010283189164E-3</v>
      </c>
      <c r="I2435" s="89">
        <f>LN('Historical Rates'!I2413/'Historical Rates'!I2412)</f>
        <v>0</v>
      </c>
      <c r="K2435" s="10">
        <f t="shared" si="296"/>
        <v>6.034611409200983E-4</v>
      </c>
      <c r="L2435" s="7">
        <f t="shared" si="297"/>
        <v>99586.907912875642</v>
      </c>
      <c r="N2435" s="7">
        <f t="shared" si="298"/>
        <v>-13330.983456319373</v>
      </c>
      <c r="O2435" s="7">
        <f t="shared" si="299"/>
        <v>1046.3221775541742</v>
      </c>
      <c r="P2435" s="7">
        <f t="shared" si="300"/>
        <v>252141.57593008206</v>
      </c>
      <c r="R2435" s="7">
        <f t="shared" si="301"/>
        <v>0</v>
      </c>
      <c r="S2435" s="163">
        <f t="shared" si="302"/>
        <v>339443.82256419252</v>
      </c>
    </row>
    <row r="2436" spans="1:19" ht="15.75" thickBot="1" x14ac:dyDescent="0.3">
      <c r="A2436" s="8">
        <v>16</v>
      </c>
      <c r="B2436" s="198" t="s">
        <v>102</v>
      </c>
      <c r="C2436" s="89">
        <f>LN('Historical Rates'!C2414/'Historical Rates'!C2413)</f>
        <v>9.763869323178607E-4</v>
      </c>
      <c r="D2436" s="104"/>
      <c r="E2436" s="89">
        <f>LN('Historical Rates'!E2414/'Historical Rates'!E2413)</f>
        <v>2.2465083278589287E-3</v>
      </c>
      <c r="F2436" s="89">
        <f>LN('Historical Rates'!F2414/'Historical Rates'!F2413)</f>
        <v>0</v>
      </c>
      <c r="G2436" s="89">
        <f>LN('Historical Rates'!G2414/'Historical Rates'!G2413)</f>
        <v>2.3723593132324297E-3</v>
      </c>
      <c r="I2436" s="89">
        <f>LN('Historical Rates'!I2414/'Historical Rates'!I2413)</f>
        <v>0</v>
      </c>
      <c r="K2436" s="10">
        <f t="shared" si="296"/>
        <v>1.4905578639362537E-3</v>
      </c>
      <c r="L2436" s="7">
        <f t="shared" si="297"/>
        <v>343810.9554465657</v>
      </c>
      <c r="N2436" s="7">
        <f t="shared" si="298"/>
        <v>182634.60768776346</v>
      </c>
      <c r="O2436" s="7">
        <f t="shared" si="299"/>
        <v>0</v>
      </c>
      <c r="P2436" s="7">
        <f t="shared" si="300"/>
        <v>311985.65435251762</v>
      </c>
      <c r="R2436" s="7">
        <f t="shared" si="301"/>
        <v>0</v>
      </c>
      <c r="S2436" s="163">
        <f t="shared" si="302"/>
        <v>838431.21748684673</v>
      </c>
    </row>
    <row r="2437" spans="1:19" ht="15.75" thickBot="1" x14ac:dyDescent="0.3">
      <c r="A2437" s="8">
        <v>17</v>
      </c>
      <c r="B2437" s="198" t="s">
        <v>103</v>
      </c>
      <c r="C2437" s="89">
        <f>LN('Historical Rates'!C2415/'Historical Rates'!C2414)</f>
        <v>1.821751180573932E-3</v>
      </c>
      <c r="D2437" s="104"/>
      <c r="E2437" s="89">
        <f>LN('Historical Rates'!E2415/'Historical Rates'!E2414)</f>
        <v>1.1914079878681183E-3</v>
      </c>
      <c r="F2437" s="89">
        <f>LN('Historical Rates'!F2415/'Historical Rates'!F2414)</f>
        <v>3.333336419758217E-3</v>
      </c>
      <c r="G2437" s="89">
        <f>LN('Historical Rates'!G2415/'Historical Rates'!G2414)</f>
        <v>5.0945031414148176E-4</v>
      </c>
      <c r="I2437" s="89">
        <f>LN('Historical Rates'!I2415/'Historical Rates'!I2414)</f>
        <v>-2.7510333718899819E-3</v>
      </c>
      <c r="K2437" s="10">
        <f t="shared" si="296"/>
        <v>1.4280123100115405E-3</v>
      </c>
      <c r="L2437" s="7">
        <f t="shared" si="297"/>
        <v>641485.45340745058</v>
      </c>
      <c r="N2437" s="7">
        <f t="shared" si="298"/>
        <v>96858.011947697218</v>
      </c>
      <c r="O2437" s="7">
        <f t="shared" si="299"/>
        <v>-2090.9019360217367</v>
      </c>
      <c r="P2437" s="7">
        <f t="shared" si="300"/>
        <v>66997.098091756779</v>
      </c>
      <c r="R2437" s="7">
        <f t="shared" si="301"/>
        <v>0</v>
      </c>
      <c r="S2437" s="163">
        <f t="shared" si="302"/>
        <v>803249.6615108829</v>
      </c>
    </row>
    <row r="2438" spans="1:19" ht="15.75" thickBot="1" x14ac:dyDescent="0.3">
      <c r="A2438" s="8">
        <v>18</v>
      </c>
      <c r="B2438" s="198" t="s">
        <v>104</v>
      </c>
      <c r="C2438" s="89">
        <f>LN('Historical Rates'!C2416/'Historical Rates'!C2415)</f>
        <v>1.0253518247424054E-4</v>
      </c>
      <c r="D2438" s="104"/>
      <c r="E2438" s="89">
        <f>LN('Historical Rates'!E2416/'Historical Rates'!E2415)</f>
        <v>4.63529940275508E-3</v>
      </c>
      <c r="F2438" s="89">
        <f>LN('Historical Rates'!F2416/'Historical Rates'!F2415)</f>
        <v>3.3222621919778601E-3</v>
      </c>
      <c r="G2438" s="89">
        <f>LN('Historical Rates'!G2416/'Historical Rates'!G2415)</f>
        <v>2.0097952449762528E-3</v>
      </c>
      <c r="I2438" s="89">
        <f>LN('Historical Rates'!I2416/'Historical Rates'!I2415)</f>
        <v>0</v>
      </c>
      <c r="K2438" s="10">
        <f t="shared" si="296"/>
        <v>1.2003007563681769E-3</v>
      </c>
      <c r="L2438" s="7">
        <f t="shared" si="297"/>
        <v>36105.27536421406</v>
      </c>
      <c r="N2438" s="7">
        <f t="shared" si="298"/>
        <v>376836.38980512123</v>
      </c>
      <c r="O2438" s="7">
        <f t="shared" si="299"/>
        <v>-2083.9554051619525</v>
      </c>
      <c r="P2438" s="7">
        <f t="shared" si="300"/>
        <v>264305.36096327926</v>
      </c>
      <c r="R2438" s="7">
        <f t="shared" si="301"/>
        <v>0</v>
      </c>
      <c r="S2438" s="163">
        <f t="shared" si="302"/>
        <v>675163.07072745264</v>
      </c>
    </row>
    <row r="2439" spans="1:19" ht="15.75" thickBot="1" x14ac:dyDescent="0.3">
      <c r="A2439" s="8">
        <v>19</v>
      </c>
      <c r="B2439" s="198" t="s">
        <v>105</v>
      </c>
      <c r="C2439" s="89">
        <f>LN('Historical Rates'!C2417/'Historical Rates'!C2416)</f>
        <v>-1.5648050393670973E-3</v>
      </c>
      <c r="D2439" s="104"/>
      <c r="E2439" s="89">
        <f>LN('Historical Rates'!E2417/'Historical Rates'!E2416)</f>
        <v>-2.5595695284452405E-3</v>
      </c>
      <c r="F2439" s="89">
        <f>LN('Historical Rates'!F2417/'Historical Rates'!F2416)</f>
        <v>6.6115943323127894E-3</v>
      </c>
      <c r="G2439" s="89">
        <f>LN('Historical Rates'!G2417/'Historical Rates'!G2416)</f>
        <v>-8.0891518827276299E-3</v>
      </c>
      <c r="I2439" s="89">
        <f>LN('Historical Rates'!I2417/'Historical Rates'!I2416)</f>
        <v>-8.2988028146950658E-3</v>
      </c>
      <c r="K2439" s="10">
        <f t="shared" si="296"/>
        <v>-3.2480897851258983E-3</v>
      </c>
      <c r="L2439" s="7">
        <f t="shared" si="297"/>
        <v>-551008.10740598768</v>
      </c>
      <c r="N2439" s="7">
        <f t="shared" si="298"/>
        <v>-208085.57479182651</v>
      </c>
      <c r="O2439" s="7">
        <f t="shared" si="299"/>
        <v>-4147.2547768298436</v>
      </c>
      <c r="P2439" s="7">
        <f t="shared" si="300"/>
        <v>-1063793.0473740266</v>
      </c>
      <c r="R2439" s="7">
        <f t="shared" si="301"/>
        <v>0</v>
      </c>
      <c r="S2439" s="163">
        <f t="shared" si="302"/>
        <v>-1827033.9843486706</v>
      </c>
    </row>
    <row r="2440" spans="1:19" ht="15.75" thickBot="1" x14ac:dyDescent="0.3">
      <c r="A2440" s="8">
        <v>20</v>
      </c>
      <c r="B2440" s="198" t="s">
        <v>106</v>
      </c>
      <c r="C2440" s="89">
        <f>LN('Historical Rates'!C2418/'Historical Rates'!C2417)</f>
        <v>2.5669327861253328E-4</v>
      </c>
      <c r="D2440" s="104"/>
      <c r="E2440" s="89">
        <f>LN('Historical Rates'!E2418/'Historical Rates'!E2417)</f>
        <v>1.7923863316495045E-3</v>
      </c>
      <c r="F2440" s="89">
        <f>LN('Historical Rates'!F2418/'Historical Rates'!F2417)</f>
        <v>-1.6488049901838935E-3</v>
      </c>
      <c r="G2440" s="89">
        <f>LN('Historical Rates'!G2418/'Historical Rates'!G2417)</f>
        <v>3.172007161827244E-3</v>
      </c>
      <c r="I2440" s="89">
        <f>LN('Historical Rates'!I2418/'Historical Rates'!I2417)</f>
        <v>0</v>
      </c>
      <c r="K2440" s="10">
        <f t="shared" si="296"/>
        <v>1.1631831109417221E-3</v>
      </c>
      <c r="L2440" s="7">
        <f t="shared" si="297"/>
        <v>90388.306577372001</v>
      </c>
      <c r="N2440" s="7">
        <f t="shared" si="298"/>
        <v>145715.80725797027</v>
      </c>
      <c r="O2440" s="7">
        <f t="shared" si="299"/>
        <v>1034.2459061926509</v>
      </c>
      <c r="P2440" s="7">
        <f t="shared" si="300"/>
        <v>417146.22421388148</v>
      </c>
      <c r="R2440" s="7">
        <f t="shared" si="301"/>
        <v>0</v>
      </c>
      <c r="S2440" s="163">
        <f t="shared" si="302"/>
        <v>654284.58395541646</v>
      </c>
    </row>
    <row r="2441" spans="1:19" ht="15.75" thickBot="1" x14ac:dyDescent="0.3">
      <c r="A2441" s="8">
        <v>21</v>
      </c>
      <c r="B2441" s="198" t="s">
        <v>107</v>
      </c>
      <c r="C2441" s="89">
        <f>LN('Historical Rates'!C2419/'Historical Rates'!C2418)</f>
        <v>-7.7001065219530856E-5</v>
      </c>
      <c r="D2441" s="104"/>
      <c r="E2441" s="89">
        <f>LN('Historical Rates'!E2419/'Historical Rates'!E2418)</f>
        <v>-2.1419266896423104E-3</v>
      </c>
      <c r="F2441" s="89">
        <f>LN('Historical Rates'!F2419/'Historical Rates'!F2418)</f>
        <v>-1.6515280384729533E-3</v>
      </c>
      <c r="G2441" s="89">
        <f>LN('Historical Rates'!G2419/'Historical Rates'!G2418)</f>
        <v>-2.8902123834130271E-3</v>
      </c>
      <c r="I2441" s="89">
        <f>LN('Historical Rates'!I2419/'Historical Rates'!I2418)</f>
        <v>0</v>
      </c>
      <c r="K2441" s="10">
        <f t="shared" si="296"/>
        <v>-1.0316507732524936E-3</v>
      </c>
      <c r="L2441" s="7">
        <f t="shared" si="297"/>
        <v>-27114.055839198521</v>
      </c>
      <c r="N2441" s="7">
        <f t="shared" si="298"/>
        <v>-174132.4239966665</v>
      </c>
      <c r="O2441" s="7">
        <f t="shared" si="299"/>
        <v>1035.9539926929294</v>
      </c>
      <c r="P2441" s="7">
        <f t="shared" si="300"/>
        <v>-380087.78713552281</v>
      </c>
      <c r="R2441" s="7">
        <f t="shared" si="301"/>
        <v>0</v>
      </c>
      <c r="S2441" s="163">
        <f t="shared" si="302"/>
        <v>-580298.31297869491</v>
      </c>
    </row>
    <row r="2442" spans="1:19" ht="15.75" thickBot="1" x14ac:dyDescent="0.3">
      <c r="A2442" s="8">
        <v>22</v>
      </c>
      <c r="B2442" s="198" t="s">
        <v>108</v>
      </c>
      <c r="C2442" s="89">
        <f>LN('Historical Rates'!C2420/'Historical Rates'!C2419)</f>
        <v>5.6453683819059845E-4</v>
      </c>
      <c r="D2442" s="104"/>
      <c r="E2442" s="89">
        <f>LN('Historical Rates'!E2420/'Historical Rates'!E2419)</f>
        <v>2.8161493248891399E-3</v>
      </c>
      <c r="F2442" s="89">
        <f>LN('Historical Rates'!F2420/'Historical Rates'!F2419)</f>
        <v>1.6515280384729392E-3</v>
      </c>
      <c r="G2442" s="89">
        <f>LN('Historical Rates'!G2420/'Historical Rates'!G2419)</f>
        <v>6.6574489067193206E-4</v>
      </c>
      <c r="I2442" s="89">
        <f>LN('Historical Rates'!I2420/'Historical Rates'!I2419)</f>
        <v>-2.781642961876914E-3</v>
      </c>
      <c r="K2442" s="10">
        <f t="shared" si="296"/>
        <v>9.1422681863244783E-4</v>
      </c>
      <c r="L2442" s="7">
        <f t="shared" si="297"/>
        <v>198787.94287253532</v>
      </c>
      <c r="N2442" s="7">
        <f t="shared" si="298"/>
        <v>228944.76764814625</v>
      </c>
      <c r="O2442" s="7">
        <f t="shared" si="299"/>
        <v>-1035.9539926929206</v>
      </c>
      <c r="P2442" s="7">
        <f t="shared" si="300"/>
        <v>87551.179195163728</v>
      </c>
      <c r="R2442" s="7">
        <f t="shared" si="301"/>
        <v>0</v>
      </c>
      <c r="S2442" s="163">
        <f t="shared" si="302"/>
        <v>514247.93572315236</v>
      </c>
    </row>
    <row r="2443" spans="1:19" ht="15.75" thickBot="1" x14ac:dyDescent="0.3">
      <c r="A2443" s="8">
        <v>23</v>
      </c>
      <c r="B2443" s="198" t="s">
        <v>109</v>
      </c>
      <c r="C2443" s="89">
        <f>LN('Historical Rates'!C2421/'Historical Rates'!C2420)</f>
        <v>3.3344020828335389E-4</v>
      </c>
      <c r="D2443" s="104"/>
      <c r="E2443" s="89">
        <f>LN('Historical Rates'!E2421/'Historical Rates'!E2420)</f>
        <v>7.4788776073478865E-3</v>
      </c>
      <c r="F2443" s="89">
        <f>LN('Historical Rates'!F2421/'Historical Rates'!F2420)</f>
        <v>6.5789710980425605E-3</v>
      </c>
      <c r="G2443" s="89">
        <f>LN('Historical Rates'!G2421/'Historical Rates'!G2420)</f>
        <v>5.2591390044617655E-3</v>
      </c>
      <c r="I2443" s="89">
        <f>LN('Historical Rates'!I2421/'Historical Rates'!I2420)</f>
        <v>0</v>
      </c>
      <c r="K2443" s="10">
        <f t="shared" si="296"/>
        <v>2.5118789647717312E-3</v>
      </c>
      <c r="L2443" s="7">
        <f t="shared" si="297"/>
        <v>117412.87475248679</v>
      </c>
      <c r="N2443" s="7">
        <f t="shared" si="298"/>
        <v>608011.04577456659</v>
      </c>
      <c r="O2443" s="7">
        <f t="shared" si="299"/>
        <v>-4126.7912006691568</v>
      </c>
      <c r="P2443" s="7">
        <f t="shared" si="300"/>
        <v>691622.01294129959</v>
      </c>
      <c r="R2443" s="7">
        <f t="shared" si="301"/>
        <v>0</v>
      </c>
      <c r="S2443" s="163">
        <f t="shared" si="302"/>
        <v>1412919.142267684</v>
      </c>
    </row>
    <row r="2444" spans="1:19" ht="15.75" thickBot="1" x14ac:dyDescent="0.3">
      <c r="A2444" s="8">
        <v>24</v>
      </c>
      <c r="B2444" s="198" t="s">
        <v>110</v>
      </c>
      <c r="C2444" s="89">
        <f>LN('Historical Rates'!C2422/'Historical Rates'!C2421)</f>
        <v>1.0257462312826327E-4</v>
      </c>
      <c r="D2444" s="104"/>
      <c r="E2444" s="89">
        <f>LN('Historical Rates'!E2422/'Historical Rates'!E2421)</f>
        <v>1.1757790890120365E-3</v>
      </c>
      <c r="F2444" s="89">
        <f>LN('Historical Rates'!F2422/'Historical Rates'!F2421)</f>
        <v>0</v>
      </c>
      <c r="G2444" s="89">
        <f>LN('Historical Rates'!G2422/'Historical Rates'!G2421)</f>
        <v>5.0542999209293353E-3</v>
      </c>
      <c r="I2444" s="89">
        <f>LN('Historical Rates'!I2422/'Historical Rates'!I2421)</f>
        <v>0</v>
      </c>
      <c r="K2444" s="10">
        <f t="shared" si="296"/>
        <v>1.4158181399923852E-3</v>
      </c>
      <c r="L2444" s="7">
        <f t="shared" si="297"/>
        <v>36119.163433066853</v>
      </c>
      <c r="N2444" s="7">
        <f t="shared" si="298"/>
        <v>95587.42782576225</v>
      </c>
      <c r="O2444" s="7">
        <f t="shared" si="299"/>
        <v>0</v>
      </c>
      <c r="P2444" s="7">
        <f t="shared" si="300"/>
        <v>664683.91163582751</v>
      </c>
      <c r="R2444" s="7">
        <f t="shared" si="301"/>
        <v>0</v>
      </c>
      <c r="S2444" s="163">
        <f t="shared" si="302"/>
        <v>796390.50289465662</v>
      </c>
    </row>
    <row r="2445" spans="1:19" ht="15.75" thickBot="1" x14ac:dyDescent="0.3">
      <c r="A2445" s="8">
        <v>25</v>
      </c>
      <c r="B2445" s="198" t="s">
        <v>111</v>
      </c>
      <c r="C2445" s="89">
        <f>LN('Historical Rates'!C2423/'Historical Rates'!C2422)</f>
        <v>-3.0775543944181502E-4</v>
      </c>
      <c r="D2445" s="104"/>
      <c r="E2445" s="89">
        <f>LN('Historical Rates'!E2423/'Historical Rates'!E2422)</f>
        <v>3.0138175182523341E-3</v>
      </c>
      <c r="F2445" s="89">
        <f>LN('Historical Rates'!F2423/'Historical Rates'!F2422)</f>
        <v>3.2733253449693297E-3</v>
      </c>
      <c r="G2445" s="89">
        <f>LN('Historical Rates'!G2423/'Historical Rates'!G2422)</f>
        <v>2.6313141384064188E-3</v>
      </c>
      <c r="I2445" s="89">
        <f>LN('Historical Rates'!I2423/'Historical Rates'!I2422)</f>
        <v>0</v>
      </c>
      <c r="K2445" s="10">
        <f t="shared" si="296"/>
        <v>8.5446673665621651E-4</v>
      </c>
      <c r="L2445" s="7">
        <f t="shared" si="297"/>
        <v>-108368.60692838726</v>
      </c>
      <c r="N2445" s="7">
        <f t="shared" si="298"/>
        <v>245014.61813547681</v>
      </c>
      <c r="O2445" s="7">
        <f t="shared" si="299"/>
        <v>-2053.2587891389117</v>
      </c>
      <c r="P2445" s="7">
        <f t="shared" si="300"/>
        <v>346040.4411333485</v>
      </c>
      <c r="R2445" s="7">
        <f t="shared" si="301"/>
        <v>0</v>
      </c>
      <c r="S2445" s="163">
        <f t="shared" si="302"/>
        <v>480633.19355129916</v>
      </c>
    </row>
    <row r="2446" spans="1:19" ht="15.75" thickBot="1" x14ac:dyDescent="0.3">
      <c r="A2446" s="8">
        <v>26</v>
      </c>
      <c r="B2446" s="198" t="s">
        <v>112</v>
      </c>
      <c r="C2446" s="89">
        <f>LN('Historical Rates'!C2424/'Historical Rates'!C2423)</f>
        <v>-2.8219238011302364E-4</v>
      </c>
      <c r="D2446" s="104"/>
      <c r="E2446" s="89">
        <f>LN('Historical Rates'!E2424/'Historical Rates'!E2423)</f>
        <v>-2.437959762235084E-3</v>
      </c>
      <c r="F2446" s="89">
        <f>LN('Historical Rates'!F2424/'Historical Rates'!F2423)</f>
        <v>0</v>
      </c>
      <c r="G2446" s="89">
        <f>LN('Historical Rates'!G2424/'Historical Rates'!G2423)</f>
        <v>-3.8481060143528744E-3</v>
      </c>
      <c r="I2446" s="89">
        <f>LN('Historical Rates'!I2424/'Historical Rates'!I2423)</f>
        <v>0</v>
      </c>
      <c r="K2446" s="10">
        <f t="shared" si="296"/>
        <v>-1.4286800970298133E-3</v>
      </c>
      <c r="L2446" s="7">
        <f t="shared" si="297"/>
        <v>-99367.196154581645</v>
      </c>
      <c r="N2446" s="7">
        <f t="shared" si="298"/>
        <v>-198199.05371048232</v>
      </c>
      <c r="O2446" s="7">
        <f t="shared" si="299"/>
        <v>0</v>
      </c>
      <c r="P2446" s="7">
        <f t="shared" si="300"/>
        <v>-506059.03844723245</v>
      </c>
      <c r="R2446" s="7">
        <f t="shared" si="301"/>
        <v>0</v>
      </c>
      <c r="S2446" s="163">
        <f t="shared" si="302"/>
        <v>-803625.28831229638</v>
      </c>
    </row>
    <row r="2447" spans="1:19" ht="15.75" thickBot="1" x14ac:dyDescent="0.3">
      <c r="A2447" s="8">
        <v>27</v>
      </c>
      <c r="B2447" s="198" t="s">
        <v>113</v>
      </c>
      <c r="C2447" s="89">
        <f>LN('Historical Rates'!C2425/'Historical Rates'!C2424)</f>
        <v>-2.0289973700727492E-3</v>
      </c>
      <c r="D2447" s="104"/>
      <c r="E2447" s="89">
        <f>LN('Historical Rates'!E2425/'Historical Rates'!E2424)</f>
        <v>-4.7318518241346247E-3</v>
      </c>
      <c r="F2447" s="89">
        <f>LN('Historical Rates'!F2425/'Historical Rates'!F2424)</f>
        <v>-4.9140148024291522E-3</v>
      </c>
      <c r="G2447" s="89">
        <f>LN('Historical Rates'!G2425/'Historical Rates'!G2424)</f>
        <v>-2.9212676204966991E-3</v>
      </c>
      <c r="I2447" s="89">
        <f>LN('Historical Rates'!I2425/'Historical Rates'!I2424)</f>
        <v>0</v>
      </c>
      <c r="K2447" s="10">
        <f t="shared" si="296"/>
        <v>-2.6315569375123526E-3</v>
      </c>
      <c r="L2447" s="7">
        <f t="shared" si="297"/>
        <v>-714462.16793096275</v>
      </c>
      <c r="N2447" s="7">
        <f t="shared" si="298"/>
        <v>-384685.82146815135</v>
      </c>
      <c r="O2447" s="7">
        <f t="shared" si="299"/>
        <v>3082.4140651197345</v>
      </c>
      <c r="P2447" s="7">
        <f t="shared" si="300"/>
        <v>-384171.81791811984</v>
      </c>
      <c r="R2447" s="7">
        <f t="shared" si="301"/>
        <v>0</v>
      </c>
      <c r="S2447" s="163">
        <f t="shared" si="302"/>
        <v>-1480237.3932521143</v>
      </c>
    </row>
    <row r="2448" spans="1:19" ht="15.75" thickBot="1" x14ac:dyDescent="0.3">
      <c r="A2448" s="8">
        <v>28</v>
      </c>
      <c r="B2448" s="198" t="s">
        <v>114</v>
      </c>
      <c r="C2448" s="89">
        <f>LN('Historical Rates'!C2426/'Historical Rates'!C2425)</f>
        <v>-7.7131728174487495E-5</v>
      </c>
      <c r="D2448" s="104"/>
      <c r="E2448" s="89">
        <f>LN('Historical Rates'!E2426/'Historical Rates'!E2425)</f>
        <v>1.4565634619567237E-3</v>
      </c>
      <c r="F2448" s="89">
        <f>LN('Historical Rates'!F2426/'Historical Rates'!F2425)</f>
        <v>0</v>
      </c>
      <c r="G2448" s="89">
        <f>LN('Historical Rates'!G2426/'Historical Rates'!G2425)</f>
        <v>-7.88934597526625E-4</v>
      </c>
      <c r="I2448" s="89">
        <f>LN('Historical Rates'!I2426/'Historical Rates'!I2425)</f>
        <v>-2.7894020875785254E-3</v>
      </c>
      <c r="K2448" s="10">
        <f t="shared" si="296"/>
        <v>-2.2217744564570529E-5</v>
      </c>
      <c r="L2448" s="7">
        <f t="shared" si="297"/>
        <v>-27160.065626812608</v>
      </c>
      <c r="N2448" s="7">
        <f t="shared" si="298"/>
        <v>118414.38250991504</v>
      </c>
      <c r="O2448" s="7">
        <f t="shared" si="299"/>
        <v>0</v>
      </c>
      <c r="P2448" s="7">
        <f t="shared" si="300"/>
        <v>-103751.68520122451</v>
      </c>
      <c r="R2448" s="7">
        <f t="shared" si="301"/>
        <v>0</v>
      </c>
      <c r="S2448" s="163">
        <f t="shared" si="302"/>
        <v>-12497.368318122069</v>
      </c>
    </row>
    <row r="2449" spans="1:19" ht="15.75" thickBot="1" x14ac:dyDescent="0.3">
      <c r="A2449" s="8">
        <v>29</v>
      </c>
      <c r="B2449" s="198" t="s">
        <v>115</v>
      </c>
      <c r="C2449" s="89">
        <f>LN('Historical Rates'!C2427/'Historical Rates'!C2426)</f>
        <v>-2.5711898182222291E-5</v>
      </c>
      <c r="D2449" s="104"/>
      <c r="E2449" s="89">
        <f>LN('Historical Rates'!E2427/'Historical Rates'!E2426)</f>
        <v>-1.4565634619566141E-3</v>
      </c>
      <c r="F2449" s="89">
        <f>LN('Historical Rates'!F2427/'Historical Rates'!F2426)</f>
        <v>-1.6433857437300147E-3</v>
      </c>
      <c r="G2449" s="89">
        <f>LN('Historical Rates'!G2427/'Historical Rates'!G2426)</f>
        <v>-1.0443865179061624E-3</v>
      </c>
      <c r="I2449" s="89">
        <f>LN('Historical Rates'!I2427/'Historical Rates'!I2426)</f>
        <v>0</v>
      </c>
      <c r="K2449" s="10">
        <f t="shared" si="296"/>
        <v>-4.68952091841255E-4</v>
      </c>
      <c r="L2449" s="7">
        <f t="shared" si="297"/>
        <v>-9053.8207628293076</v>
      </c>
      <c r="N2449" s="7">
        <f t="shared" si="298"/>
        <v>-118414.38250990614</v>
      </c>
      <c r="O2449" s="7">
        <f t="shared" si="299"/>
        <v>1030.8465754695262</v>
      </c>
      <c r="P2449" s="7">
        <f t="shared" si="300"/>
        <v>-137345.80987310086</v>
      </c>
      <c r="R2449" s="7">
        <f t="shared" si="301"/>
        <v>0</v>
      </c>
      <c r="S2449" s="163">
        <f t="shared" si="302"/>
        <v>-263783.16657036677</v>
      </c>
    </row>
    <row r="2450" spans="1:19" ht="15.75" thickBot="1" x14ac:dyDescent="0.3">
      <c r="A2450" s="8">
        <v>30</v>
      </c>
      <c r="B2450" s="198" t="s">
        <v>116</v>
      </c>
      <c r="C2450" s="89">
        <f>LN('Historical Rates'!C2428/'Historical Rates'!C2427)</f>
        <v>-2.4198750384963655E-3</v>
      </c>
      <c r="D2450" s="104"/>
      <c r="E2450" s="89">
        <f>LN('Historical Rates'!E2428/'Historical Rates'!E2427)</f>
        <v>-4.4057020666937435E-3</v>
      </c>
      <c r="F2450" s="89">
        <f>LN('Historical Rates'!F2428/'Historical Rates'!F2427)</f>
        <v>1.6433857437300632E-3</v>
      </c>
      <c r="G2450" s="89">
        <f>LN('Historical Rates'!G2428/'Historical Rates'!G2427)</f>
        <v>-6.5458312431415575E-3</v>
      </c>
      <c r="I2450" s="89">
        <f>LN('Historical Rates'!I2428/'Historical Rates'!I2427)</f>
        <v>-2.7972046210612538E-3</v>
      </c>
      <c r="K2450" s="10">
        <f t="shared" si="296"/>
        <v>-3.6838288609627699E-3</v>
      </c>
      <c r="L2450" s="7">
        <f t="shared" si="297"/>
        <v>-852100.24992006063</v>
      </c>
      <c r="N2450" s="7">
        <f t="shared" si="298"/>
        <v>-358170.79267480382</v>
      </c>
      <c r="O2450" s="7">
        <f t="shared" si="299"/>
        <v>-1030.8465754695567</v>
      </c>
      <c r="P2450" s="7">
        <f t="shared" si="300"/>
        <v>-860833.10916763707</v>
      </c>
      <c r="R2450" s="7">
        <f t="shared" si="301"/>
        <v>0</v>
      </c>
      <c r="S2450" s="163">
        <f t="shared" si="302"/>
        <v>-2072134.998337971</v>
      </c>
    </row>
    <row r="2451" spans="1:19" ht="15.75" thickBot="1" x14ac:dyDescent="0.3">
      <c r="A2451" s="8">
        <v>31</v>
      </c>
      <c r="B2451" s="198" t="s">
        <v>117</v>
      </c>
      <c r="C2451" s="89">
        <f>LN('Historical Rates'!C2429/'Historical Rates'!C2428)</f>
        <v>-1.5465910586314453E-4</v>
      </c>
      <c r="D2451" s="104"/>
      <c r="E2451" s="89">
        <f>LN('Historical Rates'!E2429/'Historical Rates'!E2428)</f>
        <v>-1.4185883938481456E-3</v>
      </c>
      <c r="F2451" s="89">
        <f>LN('Historical Rates'!F2429/'Historical Rates'!F2428)</f>
        <v>-4.9382816405825663E-3</v>
      </c>
      <c r="G2451" s="89">
        <f>LN('Historical Rates'!G2429/'Historical Rates'!G2428)</f>
        <v>-1.5393298814323994E-4</v>
      </c>
      <c r="I2451" s="89">
        <f>LN('Historical Rates'!I2429/'Historical Rates'!I2428)</f>
        <v>-2.8050509276086096E-3</v>
      </c>
      <c r="K2451" s="10">
        <f t="shared" si="296"/>
        <v>-3.3232735202182927E-4</v>
      </c>
      <c r="L2451" s="7">
        <f t="shared" si="297"/>
        <v>-54459.449625252411</v>
      </c>
      <c r="N2451" s="7">
        <f t="shared" si="298"/>
        <v>-115327.11967633529</v>
      </c>
      <c r="O2451" s="7">
        <f t="shared" si="299"/>
        <v>3097.6359246882262</v>
      </c>
      <c r="P2451" s="7">
        <f t="shared" si="300"/>
        <v>-20243.511918467073</v>
      </c>
      <c r="R2451" s="7">
        <f t="shared" si="301"/>
        <v>0</v>
      </c>
      <c r="S2451" s="163">
        <f t="shared" si="302"/>
        <v>-186932.44529536655</v>
      </c>
    </row>
    <row r="2452" spans="1:19" ht="15.75" thickBot="1" x14ac:dyDescent="0.3">
      <c r="A2452" s="8">
        <v>32</v>
      </c>
      <c r="B2452" s="198" t="s">
        <v>118</v>
      </c>
      <c r="C2452" s="89">
        <f>LN('Historical Rates'!C2430/'Historical Rates'!C2429)</f>
        <v>1.5969918135379034E-3</v>
      </c>
      <c r="D2452" s="104"/>
      <c r="E2452" s="89">
        <f>LN('Historical Rates'!E2430/'Historical Rates'!E2429)</f>
        <v>4.57411666248656E-3</v>
      </c>
      <c r="F2452" s="89">
        <f>LN('Historical Rates'!F2430/'Historical Rates'!F2429)</f>
        <v>4.9382816405825767E-3</v>
      </c>
      <c r="G2452" s="89">
        <f>LN('Historical Rates'!G2430/'Historical Rates'!G2429)</f>
        <v>5.0162621501709794E-3</v>
      </c>
      <c r="I2452" s="89">
        <f>LN('Historical Rates'!I2430/'Historical Rates'!I2429)</f>
        <v>2.8050509276084604E-3</v>
      </c>
      <c r="K2452" s="10">
        <f t="shared" si="296"/>
        <v>2.8280936435831653E-3</v>
      </c>
      <c r="L2452" s="7">
        <f t="shared" si="297"/>
        <v>562341.89856410725</v>
      </c>
      <c r="N2452" s="7">
        <f t="shared" si="298"/>
        <v>371862.41057360277</v>
      </c>
      <c r="O2452" s="7">
        <f t="shared" si="299"/>
        <v>-3097.635924688233</v>
      </c>
      <c r="P2452" s="7">
        <f t="shared" si="300"/>
        <v>659681.61761823739</v>
      </c>
      <c r="R2452" s="7">
        <f t="shared" si="301"/>
        <v>0</v>
      </c>
      <c r="S2452" s="163">
        <f t="shared" si="302"/>
        <v>1590788.2908312592</v>
      </c>
    </row>
    <row r="2453" spans="1:19" ht="15.75" thickBot="1" x14ac:dyDescent="0.3">
      <c r="A2453" s="8">
        <v>33</v>
      </c>
      <c r="B2453" s="198" t="s">
        <v>119</v>
      </c>
      <c r="C2453" s="89">
        <f>LN('Historical Rates'!C2431/'Historical Rates'!C2430)</f>
        <v>3.3452992424799798E-4</v>
      </c>
      <c r="D2453" s="104"/>
      <c r="E2453" s="89">
        <f>LN('Historical Rates'!E2431/'Historical Rates'!E2430)</f>
        <v>4.991344851374601E-3</v>
      </c>
      <c r="F2453" s="89">
        <f>LN('Historical Rates'!F2431/'Historical Rates'!F2430)</f>
        <v>-3.2894766503986459E-3</v>
      </c>
      <c r="G2453" s="89">
        <f>LN('Historical Rates'!G2431/'Historical Rates'!G2430)</f>
        <v>5.6006867206551212E-3</v>
      </c>
      <c r="I2453" s="89">
        <f>LN('Historical Rates'!I2431/'Historical Rates'!I2430)</f>
        <v>5.5866067086397762E-3</v>
      </c>
      <c r="K2453" s="10">
        <f t="shared" si="296"/>
        <v>2.243896392991415E-3</v>
      </c>
      <c r="L2453" s="7">
        <f t="shared" si="297"/>
        <v>117796.59177549144</v>
      </c>
      <c r="N2453" s="7">
        <f t="shared" si="298"/>
        <v>405781.85153399635</v>
      </c>
      <c r="O2453" s="7">
        <f t="shared" si="299"/>
        <v>2063.3900184955587</v>
      </c>
      <c r="P2453" s="7">
        <f t="shared" si="300"/>
        <v>736538.47527263279</v>
      </c>
      <c r="R2453" s="7">
        <f t="shared" si="301"/>
        <v>0</v>
      </c>
      <c r="S2453" s="163">
        <f t="shared" si="302"/>
        <v>1262180.3086006162</v>
      </c>
    </row>
    <row r="2454" spans="1:19" ht="15.75" thickBot="1" x14ac:dyDescent="0.3">
      <c r="A2454" s="8">
        <v>34</v>
      </c>
      <c r="B2454" s="198" t="s">
        <v>120</v>
      </c>
      <c r="C2454" s="89">
        <f>LN('Historical Rates'!C2432/'Historical Rates'!C2431)</f>
        <v>2.0305097385495373E-3</v>
      </c>
      <c r="D2454" s="104"/>
      <c r="E2454" s="89">
        <f>LN('Historical Rates'!E2432/'Historical Rates'!E2431)</f>
        <v>7.834101783159589E-4</v>
      </c>
      <c r="F2454" s="89">
        <f>LN('Historical Rates'!F2432/'Historical Rates'!F2431)</f>
        <v>3.2894766503987053E-3</v>
      </c>
      <c r="G2454" s="89">
        <f>LN('Historical Rates'!G2432/'Historical Rates'!G2431)</f>
        <v>1.8261602457495384E-3</v>
      </c>
      <c r="I2454" s="89">
        <f>LN('Historical Rates'!I2432/'Historical Rates'!I2431)</f>
        <v>2.7816429618767705E-3</v>
      </c>
      <c r="K2454" s="10">
        <f t="shared" si="296"/>
        <v>1.8076182550486118E-3</v>
      </c>
      <c r="L2454" s="7">
        <f t="shared" si="297"/>
        <v>714994.7117758065</v>
      </c>
      <c r="N2454" s="7">
        <f t="shared" si="298"/>
        <v>63688.974040749985</v>
      </c>
      <c r="O2454" s="7">
        <f t="shared" si="299"/>
        <v>-2063.390018495596</v>
      </c>
      <c r="P2454" s="7">
        <f t="shared" si="300"/>
        <v>240155.779120338</v>
      </c>
      <c r="R2454" s="7">
        <f t="shared" si="301"/>
        <v>0</v>
      </c>
      <c r="S2454" s="163">
        <f t="shared" si="302"/>
        <v>1016776.0749183989</v>
      </c>
    </row>
    <row r="2455" spans="1:19" ht="15.75" thickBot="1" x14ac:dyDescent="0.3">
      <c r="A2455" s="8">
        <v>35</v>
      </c>
      <c r="B2455" s="198" t="s">
        <v>121</v>
      </c>
      <c r="C2455" s="89">
        <f>LN('Historical Rates'!C2433/'Historical Rates'!C2432)</f>
        <v>-3.2662537878829249E-3</v>
      </c>
      <c r="D2455" s="104"/>
      <c r="E2455" s="89">
        <f>LN('Historical Rates'!E2433/'Historical Rates'!E2432)</f>
        <v>-1.7520002637266107E-3</v>
      </c>
      <c r="F2455" s="89">
        <f>LN('Historical Rates'!F2433/'Historical Rates'!F2432)</f>
        <v>8.1766604372453186E-3</v>
      </c>
      <c r="G2455" s="89">
        <f>LN('Historical Rates'!G2433/'Historical Rates'!G2432)</f>
        <v>-4.088115894840331E-3</v>
      </c>
      <c r="I2455" s="89">
        <f>LN('Historical Rates'!I2433/'Historical Rates'!I2432)</f>
        <v>-5.5710450494553601E-3</v>
      </c>
      <c r="K2455" s="10">
        <f t="shared" si="296"/>
        <v>-3.2628133110746875E-3</v>
      </c>
      <c r="L2455" s="7">
        <f t="shared" si="297"/>
        <v>-1150131.9798260173</v>
      </c>
      <c r="N2455" s="7">
        <f t="shared" si="298"/>
        <v>-142432.53713620812</v>
      </c>
      <c r="O2455" s="7">
        <f t="shared" si="299"/>
        <v>-5128.9737924708706</v>
      </c>
      <c r="P2455" s="7">
        <f t="shared" si="300"/>
        <v>-537622.4020563151</v>
      </c>
      <c r="R2455" s="7">
        <f t="shared" si="301"/>
        <v>0</v>
      </c>
      <c r="S2455" s="163">
        <f t="shared" si="302"/>
        <v>-1835315.8928110111</v>
      </c>
    </row>
    <row r="2456" spans="1:19" ht="15.75" thickBot="1" x14ac:dyDescent="0.3">
      <c r="A2456" s="8">
        <v>36</v>
      </c>
      <c r="B2456" s="198" t="s">
        <v>122</v>
      </c>
      <c r="C2456" s="89">
        <f>LN('Historical Rates'!C2434/'Historical Rates'!C2433)</f>
        <v>5.1507894723464671E-4</v>
      </c>
      <c r="D2456" s="104"/>
      <c r="E2456" s="89">
        <f>LN('Historical Rates'!E2434/'Historical Rates'!E2433)</f>
        <v>-2.7031726735893698E-3</v>
      </c>
      <c r="F2456" s="89">
        <f>LN('Historical Rates'!F2434/'Historical Rates'!F2433)</f>
        <v>-1.6299922109310643E-3</v>
      </c>
      <c r="G2456" s="89">
        <f>LN('Historical Rates'!G2434/'Historical Rates'!G2433)</f>
        <v>-2.1140849177426072E-3</v>
      </c>
      <c r="I2456" s="89">
        <f>LN('Historical Rates'!I2434/'Historical Rates'!I2433)</f>
        <v>-2.7972046210612538E-3</v>
      </c>
      <c r="K2456" s="10">
        <f t="shared" si="296"/>
        <v>-5.6069031631624476E-4</v>
      </c>
      <c r="L2456" s="7">
        <f t="shared" si="297"/>
        <v>181372.54721215778</v>
      </c>
      <c r="N2456" s="7">
        <f t="shared" si="298"/>
        <v>-219760.09375571701</v>
      </c>
      <c r="O2456" s="7">
        <f t="shared" si="299"/>
        <v>1022.4452141507287</v>
      </c>
      <c r="P2456" s="7">
        <f t="shared" si="300"/>
        <v>-278020.34992753033</v>
      </c>
      <c r="R2456" s="7">
        <f t="shared" si="301"/>
        <v>0</v>
      </c>
      <c r="S2456" s="163">
        <f t="shared" si="302"/>
        <v>-315385.45125693886</v>
      </c>
    </row>
    <row r="2457" spans="1:19" ht="15.75" thickBot="1" x14ac:dyDescent="0.3">
      <c r="A2457" s="8">
        <v>37</v>
      </c>
      <c r="B2457" s="198" t="s">
        <v>123</v>
      </c>
      <c r="C2457" s="89">
        <f>LN('Historical Rates'!C2435/'Historical Rates'!C2434)</f>
        <v>1.2093922348956367E-3</v>
      </c>
      <c r="D2457" s="104"/>
      <c r="E2457" s="89">
        <f>LN('Historical Rates'!E2435/'Historical Rates'!E2434)</f>
        <v>-2.2234583923971475E-3</v>
      </c>
      <c r="F2457" s="89">
        <f>LN('Historical Rates'!F2435/'Historical Rates'!F2434)</f>
        <v>-4.9059787688545183E-3</v>
      </c>
      <c r="G2457" s="89">
        <f>LN('Historical Rates'!G2435/'Historical Rates'!G2434)</f>
        <v>-1.0970088478164536E-3</v>
      </c>
      <c r="I2457" s="89">
        <f>LN('Historical Rates'!I2435/'Historical Rates'!I2434)</f>
        <v>0</v>
      </c>
      <c r="K2457" s="10">
        <f t="shared" si="296"/>
        <v>1.847282052551081E-4</v>
      </c>
      <c r="L2457" s="7">
        <f t="shared" si="297"/>
        <v>425858.11631260411</v>
      </c>
      <c r="N2457" s="7">
        <f t="shared" si="298"/>
        <v>-180760.71482563336</v>
      </c>
      <c r="O2457" s="7">
        <f t="shared" si="299"/>
        <v>3077.3733023393738</v>
      </c>
      <c r="P2457" s="7">
        <f t="shared" si="300"/>
        <v>-144266.09886096371</v>
      </c>
      <c r="R2457" s="7">
        <f t="shared" si="301"/>
        <v>0</v>
      </c>
      <c r="S2457" s="163">
        <f t="shared" si="302"/>
        <v>103908.67592834641</v>
      </c>
    </row>
    <row r="2458" spans="1:19" ht="15.75" thickBot="1" x14ac:dyDescent="0.3">
      <c r="A2458" s="8">
        <v>38</v>
      </c>
      <c r="B2458" s="198" t="s">
        <v>124</v>
      </c>
      <c r="C2458" s="89">
        <f>LN('Historical Rates'!C2436/'Historical Rates'!C2435)</f>
        <v>4.6278442785067551E-4</v>
      </c>
      <c r="D2458" s="104"/>
      <c r="E2458" s="89">
        <f>LN('Historical Rates'!E2436/'Historical Rates'!E2435)</f>
        <v>-8.8148652162099391E-4</v>
      </c>
      <c r="F2458" s="89">
        <f>LN('Historical Rates'!F2436/'Historical Rates'!F2435)</f>
        <v>1.6380020042385914E-3</v>
      </c>
      <c r="G2458" s="89">
        <f>LN('Historical Rates'!G2436/'Historical Rates'!G2435)</f>
        <v>5.1050361192344101E-5</v>
      </c>
      <c r="I2458" s="89">
        <f>LN('Historical Rates'!I2436/'Historical Rates'!I2435)</f>
        <v>0</v>
      </c>
      <c r="K2458" s="10">
        <f t="shared" si="296"/>
        <v>1.7241417696213149E-4</v>
      </c>
      <c r="L2458" s="7">
        <f t="shared" si="297"/>
        <v>162958.30171284487</v>
      </c>
      <c r="N2458" s="7">
        <f t="shared" si="298"/>
        <v>-71662.296133901065</v>
      </c>
      <c r="O2458" s="7">
        <f t="shared" si="299"/>
        <v>-1027.4695171987412</v>
      </c>
      <c r="P2458" s="7">
        <f t="shared" si="300"/>
        <v>6713.5615809498649</v>
      </c>
      <c r="R2458" s="7">
        <f t="shared" si="301"/>
        <v>0</v>
      </c>
      <c r="S2458" s="163">
        <f t="shared" si="302"/>
        <v>96982.097642694935</v>
      </c>
    </row>
    <row r="2459" spans="1:19" ht="15.75" thickBot="1" x14ac:dyDescent="0.3">
      <c r="A2459" s="8">
        <v>39</v>
      </c>
      <c r="B2459" s="198" t="s">
        <v>125</v>
      </c>
      <c r="C2459" s="89">
        <f>LN('Historical Rates'!C2437/'Historical Rates'!C2436)</f>
        <v>-1.9296829730739108E-3</v>
      </c>
      <c r="D2459" s="104"/>
      <c r="E2459" s="89">
        <f>LN('Historical Rates'!E2437/'Historical Rates'!E2436)</f>
        <v>-5.4452930490873162E-3</v>
      </c>
      <c r="F2459" s="89">
        <f>LN('Historical Rates'!F2437/'Historical Rates'!F2436)</f>
        <v>-4.9220772054283319E-3</v>
      </c>
      <c r="G2459" s="89">
        <f>LN('Historical Rates'!G2437/'Historical Rates'!G2436)</f>
        <v>-4.4255217209320857E-3</v>
      </c>
      <c r="I2459" s="89">
        <f>LN('Historical Rates'!I2437/'Historical Rates'!I2436)</f>
        <v>-5.6179923042232608E-3</v>
      </c>
      <c r="K2459" s="10">
        <f t="shared" si="296"/>
        <v>-3.0241770959030141E-3</v>
      </c>
      <c r="L2459" s="7">
        <f t="shared" si="297"/>
        <v>-679491.01398412336</v>
      </c>
      <c r="N2459" s="7">
        <f t="shared" si="298"/>
        <v>-442686.52265037037</v>
      </c>
      <c r="O2459" s="7">
        <f t="shared" si="299"/>
        <v>3087.4713686490295</v>
      </c>
      <c r="P2459" s="7">
        <f t="shared" si="300"/>
        <v>-581994.17021489097</v>
      </c>
      <c r="R2459" s="7">
        <f t="shared" si="301"/>
        <v>0</v>
      </c>
      <c r="S2459" s="163">
        <f t="shared" si="302"/>
        <v>-1701084.2354807355</v>
      </c>
    </row>
    <row r="2460" spans="1:19" ht="15.75" thickBot="1" x14ac:dyDescent="0.3">
      <c r="A2460" s="8">
        <v>40</v>
      </c>
      <c r="B2460" s="198" t="s">
        <v>126</v>
      </c>
      <c r="C2460" s="89">
        <f>LN('Historical Rates'!C2438/'Historical Rates'!C2437)</f>
        <v>1.0553547357208977E-3</v>
      </c>
      <c r="D2460" s="104"/>
      <c r="E2460" s="89">
        <f>LN('Historical Rates'!E2438/'Historical Rates'!E2437)</f>
        <v>3.2662203122644926E-4</v>
      </c>
      <c r="F2460" s="89">
        <f>LN('Historical Rates'!F2438/'Historical Rates'!F2437)</f>
        <v>0</v>
      </c>
      <c r="G2460" s="89">
        <f>LN('Historical Rates'!G2438/'Historical Rates'!G2437)</f>
        <v>1.3322745430932529E-3</v>
      </c>
      <c r="I2460" s="89">
        <f>LN('Historical Rates'!I2438/'Historical Rates'!I2437)</f>
        <v>5.6179923042232738E-3</v>
      </c>
      <c r="K2460" s="10">
        <f t="shared" si="296"/>
        <v>1.0193452788876832E-3</v>
      </c>
      <c r="L2460" s="7">
        <f t="shared" si="297"/>
        <v>371617.55039254978</v>
      </c>
      <c r="N2460" s="7">
        <f t="shared" si="298"/>
        <v>26553.423281575706</v>
      </c>
      <c r="O2460" s="7">
        <f t="shared" si="299"/>
        <v>0</v>
      </c>
      <c r="P2460" s="7">
        <f t="shared" si="300"/>
        <v>175205.56131010791</v>
      </c>
      <c r="R2460" s="7">
        <f t="shared" si="301"/>
        <v>0</v>
      </c>
      <c r="S2460" s="163">
        <f t="shared" si="302"/>
        <v>573376.53498423344</v>
      </c>
    </row>
    <row r="2461" spans="1:19" ht="15.75" thickBot="1" x14ac:dyDescent="0.3">
      <c r="A2461" s="8">
        <v>41</v>
      </c>
      <c r="B2461" s="198" t="s">
        <v>127</v>
      </c>
      <c r="C2461" s="89">
        <f>LN('Historical Rates'!C2439/'Historical Rates'!C2438)</f>
        <v>2.82954561957862E-4</v>
      </c>
      <c r="D2461" s="104"/>
      <c r="E2461" s="89">
        <f>LN('Historical Rates'!E2439/'Historical Rates'!E2438)</f>
        <v>7.2285507572122584E-4</v>
      </c>
      <c r="F2461" s="89">
        <f>LN('Historical Rates'!F2439/'Historical Rates'!F2438)</f>
        <v>0</v>
      </c>
      <c r="G2461" s="89">
        <f>LN('Historical Rates'!G2439/'Historical Rates'!G2438)</f>
        <v>1.1003494079503782E-3</v>
      </c>
      <c r="I2461" s="89">
        <f>LN('Historical Rates'!I2439/'Historical Rates'!I2438)</f>
        <v>-2.8050509276086096E-3</v>
      </c>
      <c r="K2461" s="10">
        <f t="shared" si="296"/>
        <v>5.3886178101506086E-4</v>
      </c>
      <c r="L2461" s="7">
        <f t="shared" si="297"/>
        <v>99635.579988515019</v>
      </c>
      <c r="N2461" s="7">
        <f t="shared" si="298"/>
        <v>58766.019930705916</v>
      </c>
      <c r="O2461" s="7">
        <f t="shared" si="299"/>
        <v>0</v>
      </c>
      <c r="P2461" s="7">
        <f t="shared" si="300"/>
        <v>144705.41125073252</v>
      </c>
      <c r="R2461" s="7">
        <f t="shared" si="301"/>
        <v>0</v>
      </c>
      <c r="S2461" s="163">
        <f t="shared" si="302"/>
        <v>303107.01116995345</v>
      </c>
    </row>
    <row r="2462" spans="1:19" ht="15.75" thickBot="1" x14ac:dyDescent="0.3">
      <c r="A2462" s="8">
        <v>42</v>
      </c>
      <c r="B2462" s="198" t="s">
        <v>128</v>
      </c>
      <c r="C2462" s="89">
        <f>LN('Historical Rates'!C2440/'Historical Rates'!C2439)</f>
        <v>1.3622054409966266E-3</v>
      </c>
      <c r="D2462" s="104"/>
      <c r="E2462" s="89">
        <f>LN('Historical Rates'!E2440/'Historical Rates'!E2439)</f>
        <v>-5.3626180186739378E-4</v>
      </c>
      <c r="F2462" s="89">
        <f>LN('Historical Rates'!F2440/'Historical Rates'!F2439)</f>
        <v>-4.9464239353255741E-3</v>
      </c>
      <c r="G2462" s="89">
        <f>LN('Historical Rates'!G2440/'Historical Rates'!G2439)</f>
        <v>6.1956013233912428E-3</v>
      </c>
      <c r="I2462" s="89">
        <f>LN('Historical Rates'!I2440/'Historical Rates'!I2439)</f>
        <v>5.6022555486697516E-3</v>
      </c>
      <c r="K2462" s="10">
        <f t="shared" si="296"/>
        <v>2.2292622091556352E-3</v>
      </c>
      <c r="L2462" s="7">
        <f t="shared" si="297"/>
        <v>479667.57714767643</v>
      </c>
      <c r="N2462" s="7">
        <f t="shared" si="298"/>
        <v>-43596.528260070096</v>
      </c>
      <c r="O2462" s="7">
        <f t="shared" si="299"/>
        <v>3102.7433419116728</v>
      </c>
      <c r="P2462" s="7">
        <f t="shared" si="300"/>
        <v>814774.8623929309</v>
      </c>
      <c r="R2462" s="7">
        <f t="shared" si="301"/>
        <v>0</v>
      </c>
      <c r="S2462" s="163">
        <f t="shared" si="302"/>
        <v>1253948.6546224491</v>
      </c>
    </row>
    <row r="2463" spans="1:19" ht="15.75" thickBot="1" x14ac:dyDescent="0.3">
      <c r="A2463" s="8">
        <v>43</v>
      </c>
      <c r="B2463" s="198" t="s">
        <v>129</v>
      </c>
      <c r="C2463" s="89">
        <f>LN('Historical Rates'!C2441/'Historical Rates'!C2440)</f>
        <v>-2.1855684104500868E-3</v>
      </c>
      <c r="D2463" s="104"/>
      <c r="E2463" s="89">
        <f>LN('Historical Rates'!E2441/'Historical Rates'!E2440)</f>
        <v>-3.5512396556968179E-3</v>
      </c>
      <c r="F2463" s="89">
        <f>LN('Historical Rates'!F2441/'Historical Rates'!F2440)</f>
        <v>1.6515280384729392E-3</v>
      </c>
      <c r="G2463" s="89">
        <f>LN('Historical Rates'!G2441/'Historical Rates'!G2440)</f>
        <v>5.0833672235472352E-5</v>
      </c>
      <c r="I2463" s="89">
        <f>LN('Historical Rates'!I2441/'Historical Rates'!I2440)</f>
        <v>0</v>
      </c>
      <c r="K2463" s="10">
        <f t="shared" si="296"/>
        <v>-1.8713968782040397E-3</v>
      </c>
      <c r="L2463" s="7">
        <f t="shared" si="297"/>
        <v>-769594.85888126597</v>
      </c>
      <c r="N2463" s="7">
        <f t="shared" si="298"/>
        <v>-288705.47831067047</v>
      </c>
      <c r="O2463" s="7">
        <f t="shared" si="299"/>
        <v>-1035.9539926929206</v>
      </c>
      <c r="P2463" s="7">
        <f t="shared" si="300"/>
        <v>6685.0651193795111</v>
      </c>
      <c r="R2463" s="7">
        <f t="shared" si="301"/>
        <v>0</v>
      </c>
      <c r="S2463" s="163">
        <f t="shared" si="302"/>
        <v>-1052651.2260652501</v>
      </c>
    </row>
    <row r="2464" spans="1:19" ht="15.75" thickBot="1" x14ac:dyDescent="0.3">
      <c r="A2464" s="8">
        <v>44</v>
      </c>
      <c r="B2464" s="198" t="s">
        <v>130</v>
      </c>
      <c r="C2464" s="89">
        <f>LN('Historical Rates'!C2442/'Historical Rates'!C2441)</f>
        <v>-1.0816937286292452E-3</v>
      </c>
      <c r="D2464" s="104"/>
      <c r="E2464" s="89">
        <f>LN('Historical Rates'!E2442/'Historical Rates'!E2441)</f>
        <v>6.5512402904637542E-4</v>
      </c>
      <c r="F2464" s="89">
        <f>LN('Historical Rates'!F2442/'Historical Rates'!F2441)</f>
        <v>3.2948958968527058E-3</v>
      </c>
      <c r="G2464" s="89">
        <f>LN('Historical Rates'!G2442/'Historical Rates'!G2441)</f>
        <v>-4.43222489293554E-3</v>
      </c>
      <c r="I2464" s="89">
        <f>LN('Historical Rates'!I2442/'Historical Rates'!I2441)</f>
        <v>-2.7972046210612538E-3</v>
      </c>
      <c r="K2464" s="10">
        <f t="shared" si="296"/>
        <v>-1.6223702056172564E-3</v>
      </c>
      <c r="L2464" s="7">
        <f t="shared" si="297"/>
        <v>-380892.18733983248</v>
      </c>
      <c r="N2464" s="7">
        <f t="shared" si="298"/>
        <v>53259.68239153803</v>
      </c>
      <c r="O2464" s="7">
        <f t="shared" si="299"/>
        <v>-2066.7893492187968</v>
      </c>
      <c r="P2464" s="7">
        <f t="shared" si="300"/>
        <v>-582875.69498732768</v>
      </c>
      <c r="R2464" s="7">
        <f t="shared" si="301"/>
        <v>0</v>
      </c>
      <c r="S2464" s="163">
        <f t="shared" si="302"/>
        <v>-912574.98928484088</v>
      </c>
    </row>
    <row r="2465" spans="1:19" ht="15.75" thickBot="1" x14ac:dyDescent="0.3">
      <c r="A2465" s="8">
        <v>45</v>
      </c>
      <c r="B2465" s="198" t="s">
        <v>131</v>
      </c>
      <c r="C2465" s="89">
        <f>LN('Historical Rates'!C2443/'Historical Rates'!C2442)</f>
        <v>-2.3993510046531031E-3</v>
      </c>
      <c r="D2465" s="104"/>
      <c r="E2465" s="89">
        <f>LN('Historical Rates'!E2443/'Historical Rates'!E2442)</f>
        <v>1.4958166674417042E-3</v>
      </c>
      <c r="F2465" s="89">
        <f>LN('Historical Rates'!F2443/'Historical Rates'!F2442)</f>
        <v>-3.2948958968526494E-3</v>
      </c>
      <c r="G2465" s="89">
        <f>LN('Historical Rates'!G2443/'Historical Rates'!G2442)</f>
        <v>-2.4026184750665959E-3</v>
      </c>
      <c r="I2465" s="89">
        <f>LN('Historical Rates'!I2443/'Historical Rates'!I2442)</f>
        <v>-5.6179923042232608E-3</v>
      </c>
      <c r="K2465" s="10">
        <f t="shared" si="296"/>
        <v>-1.8438670904748879E-3</v>
      </c>
      <c r="L2465" s="7">
        <f t="shared" si="297"/>
        <v>-844873.20964360132</v>
      </c>
      <c r="N2465" s="7">
        <f t="shared" si="298"/>
        <v>121605.55420304164</v>
      </c>
      <c r="O2465" s="7">
        <f t="shared" si="299"/>
        <v>2066.7893492187613</v>
      </c>
      <c r="P2465" s="7">
        <f t="shared" si="300"/>
        <v>-315964.99439276144</v>
      </c>
      <c r="R2465" s="7">
        <f t="shared" si="301"/>
        <v>0</v>
      </c>
      <c r="S2465" s="163">
        <f t="shared" si="302"/>
        <v>-1037165.8604841025</v>
      </c>
    </row>
    <row r="2466" spans="1:19" ht="15.75" thickBot="1" x14ac:dyDescent="0.3">
      <c r="A2466" s="8">
        <v>46</v>
      </c>
      <c r="B2466" s="198" t="s">
        <v>132</v>
      </c>
      <c r="C2466" s="89">
        <f>LN('Historical Rates'!C2444/'Historical Rates'!C2443)</f>
        <v>5.1659563488229182E-5</v>
      </c>
      <c r="D2466" s="104"/>
      <c r="E2466" s="89">
        <f>LN('Historical Rates'!E2444/'Historical Rates'!E2443)</f>
        <v>6.7705599971547889E-4</v>
      </c>
      <c r="F2466" s="89">
        <f>LN('Historical Rates'!F2444/'Historical Rates'!F2443)</f>
        <v>3.2948958968527058E-3</v>
      </c>
      <c r="G2466" s="89">
        <f>LN('Historical Rates'!G2444/'Historical Rates'!G2443)</f>
        <v>-8.4484330622596729E-4</v>
      </c>
      <c r="I2466" s="89">
        <f>LN('Historical Rates'!I2444/'Historical Rates'!I2443)</f>
        <v>2.8129413766146577E-3</v>
      </c>
      <c r="K2466" s="10">
        <f t="shared" si="296"/>
        <v>-7.1000822347055812E-5</v>
      </c>
      <c r="L2466" s="7">
        <f t="shared" si="297"/>
        <v>18190.661194816665</v>
      </c>
      <c r="N2466" s="7">
        <f t="shared" si="298"/>
        <v>55042.68796035726</v>
      </c>
      <c r="O2466" s="7">
        <f t="shared" si="299"/>
        <v>-2066.7893492187968</v>
      </c>
      <c r="P2466" s="7">
        <f t="shared" si="300"/>
        <v>-111104.16126599154</v>
      </c>
      <c r="R2466" s="7">
        <f t="shared" si="301"/>
        <v>0</v>
      </c>
      <c r="S2466" s="163">
        <f t="shared" si="302"/>
        <v>-39937.601460036414</v>
      </c>
    </row>
    <row r="2467" spans="1:19" ht="15.75" thickBot="1" x14ac:dyDescent="0.3">
      <c r="A2467" s="8">
        <v>47</v>
      </c>
      <c r="B2467" s="198" t="s">
        <v>133</v>
      </c>
      <c r="C2467" s="89">
        <f>LN('Historical Rates'!C2445/'Historical Rates'!C2444)</f>
        <v>5.4226435424290431E-4</v>
      </c>
      <c r="D2467" s="104"/>
      <c r="E2467" s="89">
        <f>LN('Historical Rates'!E2445/'Historical Rates'!E2444)</f>
        <v>1.8669342659996034E-4</v>
      </c>
      <c r="F2467" s="89">
        <f>LN('Historical Rates'!F2445/'Historical Rates'!F2444)</f>
        <v>-3.2948958968526494E-3</v>
      </c>
      <c r="G2467" s="89">
        <f>LN('Historical Rates'!G2445/'Historical Rates'!G2444)</f>
        <v>9.4720007081808884E-4</v>
      </c>
      <c r="I2467" s="89">
        <f>LN('Historical Rates'!I2445/'Historical Rates'!I2444)</f>
        <v>2.8050509276084604E-3</v>
      </c>
      <c r="K2467" s="10">
        <f t="shared" si="296"/>
        <v>5.9156909579636565E-4</v>
      </c>
      <c r="L2467" s="7">
        <f t="shared" si="297"/>
        <v>190945.22833717515</v>
      </c>
      <c r="N2467" s="7">
        <f t="shared" si="298"/>
        <v>15177.633798252782</v>
      </c>
      <c r="O2467" s="7">
        <f t="shared" si="299"/>
        <v>2066.7893492187613</v>
      </c>
      <c r="P2467" s="7">
        <f t="shared" si="300"/>
        <v>124564.95618038779</v>
      </c>
      <c r="R2467" s="7">
        <f t="shared" si="301"/>
        <v>0</v>
      </c>
      <c r="S2467" s="163">
        <f t="shared" si="302"/>
        <v>332754.60766503448</v>
      </c>
    </row>
    <row r="2468" spans="1:19" ht="15.75" thickBot="1" x14ac:dyDescent="0.3">
      <c r="A2468" s="8">
        <v>48</v>
      </c>
      <c r="B2468" s="198" t="s">
        <v>134</v>
      </c>
      <c r="C2468" s="89">
        <f>LN('Historical Rates'!C2446/'Historical Rates'!C2445)</f>
        <v>-2.4036919858218893E-3</v>
      </c>
      <c r="D2468" s="104"/>
      <c r="E2468" s="89">
        <f>LN('Historical Rates'!E2446/'Historical Rates'!E2445)</f>
        <v>-4.2010923457824685E-4</v>
      </c>
      <c r="F2468" s="89">
        <f>LN('Historical Rates'!F2446/'Historical Rates'!F2445)</f>
        <v>0</v>
      </c>
      <c r="G2468" s="89">
        <f>LN('Historical Rates'!G2446/'Historical Rates'!G2445)</f>
        <v>-1.4851994945572807E-3</v>
      </c>
      <c r="I2468" s="89">
        <f>LN('Historical Rates'!I2446/'Historical Rates'!I2445)</f>
        <v>-2.8050509276086096E-3</v>
      </c>
      <c r="K2468" s="10">
        <f t="shared" si="296"/>
        <v>-1.9126785386896464E-3</v>
      </c>
      <c r="L2468" s="7">
        <f t="shared" si="297"/>
        <v>-846401.78078053053</v>
      </c>
      <c r="N2468" s="7">
        <f t="shared" si="298"/>
        <v>-34153.661614212724</v>
      </c>
      <c r="O2468" s="7">
        <f t="shared" si="299"/>
        <v>0</v>
      </c>
      <c r="P2468" s="7">
        <f t="shared" si="300"/>
        <v>-195316.50773513509</v>
      </c>
      <c r="R2468" s="7">
        <f t="shared" si="301"/>
        <v>0</v>
      </c>
      <c r="S2468" s="163">
        <f t="shared" si="302"/>
        <v>-1075871.9501298782</v>
      </c>
    </row>
    <row r="2469" spans="1:19" ht="15.75" thickBot="1" x14ac:dyDescent="0.3">
      <c r="A2469" s="8">
        <v>49</v>
      </c>
      <c r="B2469" s="198" t="s">
        <v>135</v>
      </c>
      <c r="C2469" s="89">
        <f>LN('Historical Rates'!C2447/'Historical Rates'!C2446)</f>
        <v>-3.7073086728698092E-3</v>
      </c>
      <c r="D2469" s="104"/>
      <c r="E2469" s="89">
        <f>LN('Historical Rates'!E2447/'Historical Rates'!E2446)</f>
        <v>-6.0645271627212706E-3</v>
      </c>
      <c r="F2469" s="89">
        <f>LN('Historical Rates'!F2447/'Historical Rates'!F2446)</f>
        <v>-1.6515280384729533E-3</v>
      </c>
      <c r="G2469" s="89">
        <f>LN('Historical Rates'!G2447/'Historical Rates'!G2446)</f>
        <v>-6.8398312427055564E-3</v>
      </c>
      <c r="I2469" s="89">
        <f>LN('Historical Rates'!I2447/'Historical Rates'!I2446)</f>
        <v>-2.8129413766147236E-3</v>
      </c>
      <c r="K2469" s="10">
        <f t="shared" si="296"/>
        <v>-4.794581828714597E-3</v>
      </c>
      <c r="L2469" s="7">
        <f t="shared" si="297"/>
        <v>-1305438.7505257607</v>
      </c>
      <c r="N2469" s="7">
        <f t="shared" si="298"/>
        <v>-493028.45907141309</v>
      </c>
      <c r="O2469" s="7">
        <f t="shared" si="299"/>
        <v>1035.9539926929294</v>
      </c>
      <c r="P2469" s="7">
        <f t="shared" si="300"/>
        <v>-899496.63780429913</v>
      </c>
      <c r="R2469" s="7">
        <f t="shared" si="301"/>
        <v>0</v>
      </c>
      <c r="S2469" s="163">
        <f t="shared" si="302"/>
        <v>-2696927.89340878</v>
      </c>
    </row>
    <row r="2470" spans="1:19" ht="15.75" thickBot="1" x14ac:dyDescent="0.3">
      <c r="A2470" s="8">
        <v>50</v>
      </c>
      <c r="B2470" s="198" t="s">
        <v>136</v>
      </c>
      <c r="C2470" s="89">
        <f>LN('Historical Rates'!C2448/'Historical Rates'!C2447)</f>
        <v>3.1119550022723767E-3</v>
      </c>
      <c r="D2470" s="104"/>
      <c r="E2470" s="89">
        <f>LN('Historical Rates'!E2448/'Historical Rates'!E2447)</f>
        <v>-1.2220343690368769E-3</v>
      </c>
      <c r="F2470" s="89">
        <f>LN('Historical Rates'!F2448/'Historical Rates'!F2447)</f>
        <v>0</v>
      </c>
      <c r="G2470" s="89">
        <f>LN('Historical Rates'!G2448/'Historical Rates'!G2447)</f>
        <v>-9.0347067930024124E-4</v>
      </c>
      <c r="I2470" s="89">
        <f>LN('Historical Rates'!I2448/'Historical Rates'!I2447)</f>
        <v>0</v>
      </c>
      <c r="K2470" s="10">
        <f t="shared" si="296"/>
        <v>1.5602583658068927E-3</v>
      </c>
      <c r="L2470" s="7">
        <f t="shared" si="297"/>
        <v>1095799.4082305823</v>
      </c>
      <c r="N2470" s="7">
        <f t="shared" si="298"/>
        <v>-99347.84785895914</v>
      </c>
      <c r="O2470" s="7">
        <f t="shared" si="299"/>
        <v>0</v>
      </c>
      <c r="P2470" s="7">
        <f t="shared" si="300"/>
        <v>-118814.16507929438</v>
      </c>
      <c r="R2470" s="7">
        <f t="shared" si="301"/>
        <v>0</v>
      </c>
      <c r="S2470" s="163">
        <f t="shared" si="302"/>
        <v>877637.39529232879</v>
      </c>
    </row>
    <row r="2471" spans="1:19" ht="15.75" thickBot="1" x14ac:dyDescent="0.3">
      <c r="A2471" s="8">
        <v>51</v>
      </c>
      <c r="B2471" s="198" t="s">
        <v>137</v>
      </c>
      <c r="C2471" s="89">
        <f>LN('Historical Rates'!C2449/'Historical Rates'!C2448)</f>
        <v>7.2473149283173153E-4</v>
      </c>
      <c r="D2471" s="104"/>
      <c r="E2471" s="89">
        <f>LN('Historical Rates'!E2449/'Historical Rates'!E2448)</f>
        <v>9.8714370955860415E-4</v>
      </c>
      <c r="F2471" s="89">
        <f>LN('Historical Rates'!F2449/'Historical Rates'!F2448)</f>
        <v>-1.6542600960264651E-3</v>
      </c>
      <c r="G2471" s="89">
        <f>LN('Historical Rates'!G2449/'Historical Rates'!G2448)</f>
        <v>9.292721370840032E-4</v>
      </c>
      <c r="I2471" s="89">
        <f>LN('Historical Rates'!I2449/'Historical Rates'!I2448)</f>
        <v>0</v>
      </c>
      <c r="K2471" s="10">
        <f t="shared" si="296"/>
        <v>8.1546242557079484E-4</v>
      </c>
      <c r="L2471" s="7">
        <f t="shared" si="297"/>
        <v>255196.60161897427</v>
      </c>
      <c r="N2471" s="7">
        <f t="shared" si="298"/>
        <v>80251.918896069372</v>
      </c>
      <c r="O2471" s="7">
        <f t="shared" si="299"/>
        <v>1037.6677304345208</v>
      </c>
      <c r="P2471" s="7">
        <f t="shared" si="300"/>
        <v>122207.27869619748</v>
      </c>
      <c r="R2471" s="7">
        <f t="shared" si="301"/>
        <v>0</v>
      </c>
      <c r="S2471" s="163">
        <f t="shared" si="302"/>
        <v>458693.46694167564</v>
      </c>
    </row>
    <row r="2472" spans="1:19" ht="15.75" thickBot="1" x14ac:dyDescent="0.3">
      <c r="A2472" s="8">
        <v>52</v>
      </c>
      <c r="B2472" s="198" t="s">
        <v>138</v>
      </c>
      <c r="C2472" s="89">
        <f>LN('Historical Rates'!C2450/'Historical Rates'!C2449)</f>
        <v>-7.7651813189036562E-4</v>
      </c>
      <c r="D2472" s="104"/>
      <c r="E2472" s="89">
        <f>LN('Historical Rates'!E2450/'Historical Rates'!E2449)</f>
        <v>-1.4105037836195072E-3</v>
      </c>
      <c r="F2472" s="89">
        <f>LN('Historical Rates'!F2450/'Historical Rates'!F2449)</f>
        <v>0</v>
      </c>
      <c r="G2472" s="89">
        <f>LN('Historical Rates'!G2450/'Historical Rates'!G2449)</f>
        <v>-1.2908890853616504E-3</v>
      </c>
      <c r="I2472" s="89">
        <f>LN('Historical Rates'!I2450/'Historical Rates'!I2449)</f>
        <v>-2.8208763416412296E-3</v>
      </c>
      <c r="K2472" s="10">
        <f t="shared" si="296"/>
        <v>-9.9176877424955452E-4</v>
      </c>
      <c r="L2472" s="7">
        <f t="shared" si="297"/>
        <v>-273432.0093910225</v>
      </c>
      <c r="N2472" s="7">
        <f t="shared" si="298"/>
        <v>-114669.86432628587</v>
      </c>
      <c r="O2472" s="7">
        <f t="shared" si="299"/>
        <v>0</v>
      </c>
      <c r="P2472" s="7">
        <f t="shared" si="300"/>
        <v>-169763.01766208021</v>
      </c>
      <c r="R2472" s="7">
        <f t="shared" si="301"/>
        <v>0</v>
      </c>
      <c r="S2472" s="163">
        <f t="shared" si="302"/>
        <v>-557864.89137938863</v>
      </c>
    </row>
    <row r="2473" spans="1:19" ht="15.75" thickBot="1" x14ac:dyDescent="0.3">
      <c r="A2473" s="8">
        <v>53</v>
      </c>
      <c r="B2473" s="198" t="s">
        <v>139</v>
      </c>
      <c r="C2473" s="89">
        <f>LN('Historical Rates'!C2451/'Historical Rates'!C2450)</f>
        <v>3.1067961414954129E-4</v>
      </c>
      <c r="D2473" s="104"/>
      <c r="E2473" s="89">
        <f>LN('Historical Rates'!E2451/'Historical Rates'!E2450)</f>
        <v>7.5251626164234272E-4</v>
      </c>
      <c r="F2473" s="89">
        <f>LN('Historical Rates'!F2451/'Historical Rates'!F2450)</f>
        <v>-1.6570012076294581E-3</v>
      </c>
      <c r="G2473" s="89">
        <f>LN('Historical Rates'!G2451/'Historical Rates'!G2450)</f>
        <v>-4.9097511225685111E-4</v>
      </c>
      <c r="I2473" s="89">
        <f>LN('Historical Rates'!I2451/'Historical Rates'!I2450)</f>
        <v>-2.8288562004777137E-3</v>
      </c>
      <c r="K2473" s="10">
        <f t="shared" si="296"/>
        <v>1.9030858178136758E-4</v>
      </c>
      <c r="L2473" s="7">
        <f t="shared" si="297"/>
        <v>109398.28406444787</v>
      </c>
      <c r="N2473" s="7">
        <f t="shared" si="298"/>
        <v>61177.388269331175</v>
      </c>
      <c r="O2473" s="7">
        <f t="shared" si="299"/>
        <v>1039.3871475097301</v>
      </c>
      <c r="P2473" s="7">
        <f t="shared" si="300"/>
        <v>-64567.450138716442</v>
      </c>
      <c r="R2473" s="7">
        <f t="shared" si="301"/>
        <v>0</v>
      </c>
      <c r="S2473" s="163">
        <f t="shared" si="302"/>
        <v>107047.60934257234</v>
      </c>
    </row>
    <row r="2474" spans="1:19" ht="15.75" thickBot="1" x14ac:dyDescent="0.3">
      <c r="A2474" s="8">
        <v>54</v>
      </c>
      <c r="B2474" s="198" t="s">
        <v>140</v>
      </c>
      <c r="C2474" s="89">
        <f>LN('Historical Rates'!C2452/'Historical Rates'!C2451)</f>
        <v>1.0353842579077023E-4</v>
      </c>
      <c r="D2474" s="104"/>
      <c r="E2474" s="89">
        <f>LN('Historical Rates'!E2452/'Historical Rates'!E2451)</f>
        <v>-6.1137632115733191E-4</v>
      </c>
      <c r="F2474" s="89">
        <f>LN('Historical Rates'!F2452/'Historical Rates'!F2451)</f>
        <v>0</v>
      </c>
      <c r="G2474" s="89">
        <f>LN('Historical Rates'!G2452/'Historical Rates'!G2451)</f>
        <v>-8.0158252187882706E-4</v>
      </c>
      <c r="I2474" s="89">
        <f>LN('Historical Rates'!I2452/'Historical Rates'!I2451)</f>
        <v>0</v>
      </c>
      <c r="K2474" s="10">
        <f t="shared" si="296"/>
        <v>-2.1095226043403532E-4</v>
      </c>
      <c r="L2474" s="7">
        <f t="shared" si="297"/>
        <v>36458.54314339524</v>
      </c>
      <c r="N2474" s="7">
        <f t="shared" si="298"/>
        <v>-49703.120696007085</v>
      </c>
      <c r="O2474" s="7">
        <f t="shared" si="299"/>
        <v>0</v>
      </c>
      <c r="P2474" s="7">
        <f t="shared" si="300"/>
        <v>-105414.99603833644</v>
      </c>
      <c r="R2474" s="7">
        <f t="shared" si="301"/>
        <v>0</v>
      </c>
      <c r="S2474" s="163">
        <f t="shared" si="302"/>
        <v>-118659.57359094828</v>
      </c>
    </row>
    <row r="2475" spans="1:19" ht="15.75" thickBot="1" x14ac:dyDescent="0.3">
      <c r="A2475" s="8">
        <v>55</v>
      </c>
      <c r="B2475" s="198" t="s">
        <v>141</v>
      </c>
      <c r="C2475" s="89">
        <f>LN('Historical Rates'!C2453/'Historical Rates'!C2452)</f>
        <v>1.8618608466073759E-3</v>
      </c>
      <c r="D2475" s="104"/>
      <c r="E2475" s="89">
        <f>LN('Historical Rates'!E2453/'Historical Rates'!E2452)</f>
        <v>8.9218355739946933E-3</v>
      </c>
      <c r="F2475" s="89">
        <f>LN('Historical Rates'!F2453/'Historical Rates'!F2452)</f>
        <v>1.6570012076293867E-3</v>
      </c>
      <c r="G2475" s="89">
        <f>LN('Historical Rates'!G2453/'Historical Rates'!G2452)</f>
        <v>1.2237914971346556E-2</v>
      </c>
      <c r="I2475" s="89">
        <f>LN('Historical Rates'!I2453/'Historical Rates'!I2452)</f>
        <v>5.6497325421191276E-3</v>
      </c>
      <c r="K2475" s="10">
        <f t="shared" si="296"/>
        <v>5.314323836693462E-3</v>
      </c>
      <c r="L2475" s="7">
        <f t="shared" si="297"/>
        <v>655609.09859887522</v>
      </c>
      <c r="N2475" s="7">
        <f t="shared" si="298"/>
        <v>725319.34099893284</v>
      </c>
      <c r="O2475" s="7">
        <f t="shared" si="299"/>
        <v>-1039.3871475096855</v>
      </c>
      <c r="P2475" s="7">
        <f t="shared" si="300"/>
        <v>1609391.0770387407</v>
      </c>
      <c r="R2475" s="7">
        <f t="shared" si="301"/>
        <v>0</v>
      </c>
      <c r="S2475" s="163">
        <f t="shared" si="302"/>
        <v>2989280.1294890391</v>
      </c>
    </row>
    <row r="2476" spans="1:19" ht="15.75" thickBot="1" x14ac:dyDescent="0.3">
      <c r="A2476" s="8">
        <v>56</v>
      </c>
      <c r="B2476" s="198" t="s">
        <v>142</v>
      </c>
      <c r="C2476" s="89">
        <f>LN('Historical Rates'!C2454/'Historical Rates'!C2453)</f>
        <v>1.0586793319838691E-3</v>
      </c>
      <c r="D2476" s="104"/>
      <c r="E2476" s="89">
        <f>LN('Historical Rates'!E2454/'Historical Rates'!E2453)</f>
        <v>6.9935775674538435E-5</v>
      </c>
      <c r="F2476" s="89">
        <f>LN('Historical Rates'!F2454/'Historical Rates'!F2453)</f>
        <v>1.6542600960264681E-3</v>
      </c>
      <c r="G2476" s="89">
        <f>LN('Historical Rates'!G2454/'Historical Rates'!G2453)</f>
        <v>1.4554742435347043E-3</v>
      </c>
      <c r="I2476" s="89">
        <f>LN('Historical Rates'!I2454/'Historical Rates'!I2453)</f>
        <v>2.8129413766146577E-3</v>
      </c>
      <c r="K2476" s="10">
        <f t="shared" si="296"/>
        <v>1.0112865050646892E-3</v>
      </c>
      <c r="L2476" s="7">
        <f t="shared" si="297"/>
        <v>372788.22625865624</v>
      </c>
      <c r="N2476" s="7">
        <f t="shared" si="298"/>
        <v>5685.5756087189675</v>
      </c>
      <c r="O2476" s="7">
        <f t="shared" si="299"/>
        <v>-1037.6677304345226</v>
      </c>
      <c r="P2476" s="7">
        <f t="shared" si="300"/>
        <v>191407.38155878228</v>
      </c>
      <c r="R2476" s="7">
        <f t="shared" si="301"/>
        <v>0</v>
      </c>
      <c r="S2476" s="163">
        <f t="shared" si="302"/>
        <v>568843.51569572301</v>
      </c>
    </row>
    <row r="2477" spans="1:19" ht="15.75" thickBot="1" x14ac:dyDescent="0.3">
      <c r="A2477" s="8">
        <v>57</v>
      </c>
      <c r="B2477" s="198" t="s">
        <v>143</v>
      </c>
      <c r="C2477" s="89">
        <f>LN('Historical Rates'!C2455/'Historical Rates'!C2454)</f>
        <v>-4.4488201253233099E-3</v>
      </c>
      <c r="D2477" s="104"/>
      <c r="E2477" s="89">
        <f>LN('Historical Rates'!E2455/'Historical Rates'!E2454)</f>
        <v>-2.5441445912082277E-3</v>
      </c>
      <c r="F2477" s="89">
        <f>LN('Historical Rates'!F2455/'Historical Rates'!F2454)</f>
        <v>-1.6542600960264651E-3</v>
      </c>
      <c r="G2477" s="89">
        <f>LN('Historical Rates'!G2455/'Historical Rates'!G2454)</f>
        <v>-4.6547398621492649E-3</v>
      </c>
      <c r="I2477" s="89">
        <f>LN('Historical Rates'!I2455/'Historical Rates'!I2454)</f>
        <v>-5.6338177182560199E-3</v>
      </c>
      <c r="K2477" s="10">
        <f t="shared" si="296"/>
        <v>-4.2391071989188057E-3</v>
      </c>
      <c r="L2477" s="7">
        <f t="shared" si="297"/>
        <v>-1566544.0075752412</v>
      </c>
      <c r="N2477" s="7">
        <f t="shared" si="298"/>
        <v>-206831.57215762523</v>
      </c>
      <c r="O2477" s="7">
        <f t="shared" si="299"/>
        <v>1037.6677304345208</v>
      </c>
      <c r="P2477" s="7">
        <f t="shared" si="300"/>
        <v>-612138.3272901827</v>
      </c>
      <c r="R2477" s="7">
        <f t="shared" si="301"/>
        <v>0</v>
      </c>
      <c r="S2477" s="163">
        <f t="shared" si="302"/>
        <v>-2384476.2392926146</v>
      </c>
    </row>
    <row r="2478" spans="1:19" ht="15.75" thickBot="1" x14ac:dyDescent="0.3">
      <c r="A2478" s="8">
        <v>58</v>
      </c>
      <c r="B2478" s="198" t="s">
        <v>144</v>
      </c>
      <c r="C2478" s="89">
        <f>LN('Historical Rates'!C2456/'Historical Rates'!C2455)</f>
        <v>-2.0500052590815255E-3</v>
      </c>
      <c r="D2478" s="104"/>
      <c r="E2478" s="89">
        <f>LN('Historical Rates'!E2456/'Historical Rates'!E2455)</f>
        <v>-1.801149011509805E-3</v>
      </c>
      <c r="F2478" s="89">
        <f>LN('Historical Rates'!F2456/'Historical Rates'!F2455)</f>
        <v>0</v>
      </c>
      <c r="G2478" s="89">
        <f>LN('Historical Rates'!G2456/'Historical Rates'!G2455)</f>
        <v>-9.4894917419758955E-4</v>
      </c>
      <c r="I2478" s="89">
        <f>LN('Historical Rates'!I2456/'Historical Rates'!I2455)</f>
        <v>2.8208763416412634E-3</v>
      </c>
      <c r="K2478" s="10">
        <f t="shared" si="296"/>
        <v>-1.7654964113649493E-3</v>
      </c>
      <c r="L2478" s="7">
        <f t="shared" si="297"/>
        <v>-721859.58605788974</v>
      </c>
      <c r="N2478" s="7">
        <f t="shared" si="298"/>
        <v>-146428.18770131574</v>
      </c>
      <c r="O2478" s="7">
        <f t="shared" si="299"/>
        <v>0</v>
      </c>
      <c r="P2478" s="7">
        <f t="shared" si="300"/>
        <v>-124794.9783188303</v>
      </c>
      <c r="R2478" s="7">
        <f t="shared" si="301"/>
        <v>0</v>
      </c>
      <c r="S2478" s="163">
        <f t="shared" si="302"/>
        <v>-993082.75207803573</v>
      </c>
    </row>
    <row r="2479" spans="1:19" ht="15.75" thickBot="1" x14ac:dyDescent="0.3">
      <c r="A2479" s="8">
        <v>59</v>
      </c>
      <c r="B2479" s="198" t="s">
        <v>145</v>
      </c>
      <c r="C2479" s="89">
        <f>LN('Historical Rates'!C2457/'Historical Rates'!C2456)</f>
        <v>1.5054771051901913E-3</v>
      </c>
      <c r="D2479" s="104"/>
      <c r="E2479" s="89">
        <f>LN('Historical Rates'!E2457/'Historical Rates'!E2456)</f>
        <v>-1.2885241155380256E-3</v>
      </c>
      <c r="F2479" s="89">
        <f>LN('Historical Rates'!F2457/'Historical Rates'!F2456)</f>
        <v>1.6542600960264681E-3</v>
      </c>
      <c r="G2479" s="89">
        <f>LN('Historical Rates'!G2457/'Historical Rates'!G2456)</f>
        <v>-7.1872275797822411E-4</v>
      </c>
      <c r="I2479" s="89">
        <f>LN('Historical Rates'!I2457/'Historical Rates'!I2456)</f>
        <v>0</v>
      </c>
      <c r="K2479" s="10">
        <f t="shared" si="296"/>
        <v>5.8633072759703149E-4</v>
      </c>
      <c r="L2479" s="7">
        <f t="shared" si="297"/>
        <v>530117.21563052025</v>
      </c>
      <c r="N2479" s="7">
        <f t="shared" si="298"/>
        <v>-104753.27129625819</v>
      </c>
      <c r="O2479" s="7">
        <f t="shared" si="299"/>
        <v>-1037.6677304345226</v>
      </c>
      <c r="P2479" s="7">
        <f t="shared" si="300"/>
        <v>-94518.224408577837</v>
      </c>
      <c r="R2479" s="7">
        <f t="shared" si="301"/>
        <v>0</v>
      </c>
      <c r="S2479" s="163">
        <f t="shared" si="302"/>
        <v>329808.05219524971</v>
      </c>
    </row>
    <row r="2480" spans="1:19" ht="15.75" thickBot="1" x14ac:dyDescent="0.3">
      <c r="A2480" s="8">
        <v>60</v>
      </c>
      <c r="B2480" s="198" t="s">
        <v>146</v>
      </c>
      <c r="C2480" s="89">
        <f>LN('Historical Rates'!C2458/'Historical Rates'!C2457)</f>
        <v>1.6585900606829462E-3</v>
      </c>
      <c r="D2480" s="104"/>
      <c r="E2480" s="89">
        <f>LN('Historical Rates'!E2458/'Historical Rates'!E2457)</f>
        <v>2.6689157575864662E-3</v>
      </c>
      <c r="F2480" s="89">
        <f>LN('Historical Rates'!F2458/'Historical Rates'!F2457)</f>
        <v>3.3003330286569214E-3</v>
      </c>
      <c r="G2480" s="89">
        <f>LN('Historical Rates'!G2458/'Historical Rates'!G2457)</f>
        <v>5.6077067073637427E-3</v>
      </c>
      <c r="I2480" s="89">
        <f>LN('Historical Rates'!I2458/'Historical Rates'!I2457)</f>
        <v>2.8129413766146577E-3</v>
      </c>
      <c r="K2480" s="10">
        <f t="shared" si="296"/>
        <v>2.7314003337642161E-3</v>
      </c>
      <c r="L2480" s="7">
        <f t="shared" si="297"/>
        <v>584032.22593718639</v>
      </c>
      <c r="N2480" s="7">
        <f t="shared" si="298"/>
        <v>216975.10589825117</v>
      </c>
      <c r="O2480" s="7">
        <f t="shared" si="299"/>
        <v>-2070.1998988856271</v>
      </c>
      <c r="P2480" s="7">
        <f t="shared" si="300"/>
        <v>737461.66390372219</v>
      </c>
      <c r="R2480" s="7">
        <f t="shared" si="301"/>
        <v>0</v>
      </c>
      <c r="S2480" s="163">
        <f t="shared" si="302"/>
        <v>1536398.7958402741</v>
      </c>
    </row>
    <row r="2481" spans="1:19" ht="15.75" thickBot="1" x14ac:dyDescent="0.3">
      <c r="A2481" s="8">
        <v>61</v>
      </c>
      <c r="B2481" s="198" t="s">
        <v>147</v>
      </c>
      <c r="C2481" s="89">
        <f>LN('Historical Rates'!C2459/'Historical Rates'!C2458)</f>
        <v>2.8479333258285409E-4</v>
      </c>
      <c r="D2481" s="104"/>
      <c r="E2481" s="89">
        <f>LN('Historical Rates'!E2459/'Historical Rates'!E2458)</f>
        <v>1.0048490650972481E-3</v>
      </c>
      <c r="F2481" s="89">
        <f>LN('Historical Rates'!F2459/'Historical Rates'!F2458)</f>
        <v>1.6460909066687169E-3</v>
      </c>
      <c r="G2481" s="89">
        <f>LN('Historical Rates'!G2459/'Historical Rates'!G2458)</f>
        <v>1.8112942947133264E-3</v>
      </c>
      <c r="I2481" s="89">
        <f>LN('Historical Rates'!I2459/'Historical Rates'!I2458)</f>
        <v>-2.8129413766147236E-3</v>
      </c>
      <c r="K2481" s="10">
        <f t="shared" si="296"/>
        <v>7.4514914920730262E-4</v>
      </c>
      <c r="L2481" s="7">
        <f t="shared" si="297"/>
        <v>100283.05842611029</v>
      </c>
      <c r="N2481" s="7">
        <f t="shared" si="298"/>
        <v>81691.312920419354</v>
      </c>
      <c r="O2481" s="7">
        <f t="shared" si="299"/>
        <v>-1032.5434430260862</v>
      </c>
      <c r="P2481" s="7">
        <f t="shared" si="300"/>
        <v>238200.77869703126</v>
      </c>
      <c r="R2481" s="7">
        <f t="shared" si="301"/>
        <v>0</v>
      </c>
      <c r="S2481" s="163">
        <f t="shared" si="302"/>
        <v>419142.60660053481</v>
      </c>
    </row>
    <row r="2482" spans="1:19" ht="15.75" thickBot="1" x14ac:dyDescent="0.3">
      <c r="A2482" s="8">
        <v>62</v>
      </c>
      <c r="B2482" s="198" t="s">
        <v>148</v>
      </c>
      <c r="C2482" s="89">
        <f>LN('Historical Rates'!C2460/'Historical Rates'!C2459)</f>
        <v>-4.3324364395167245E-3</v>
      </c>
      <c r="D2482" s="104"/>
      <c r="E2482" s="89">
        <f>LN('Historical Rates'!E2460/'Historical Rates'!E2459)</f>
        <v>-3.7377938107456505E-4</v>
      </c>
      <c r="F2482" s="89">
        <f>LN('Historical Rates'!F2460/'Historical Rates'!F2459)</f>
        <v>0</v>
      </c>
      <c r="G2482" s="89">
        <f>LN('Historical Rates'!G2460/'Historical Rates'!G2459)</f>
        <v>-2.1943822436207095E-3</v>
      </c>
      <c r="I2482" s="89">
        <f>LN('Historical Rates'!I2460/'Historical Rates'!I2459)</f>
        <v>-2.8208763416412296E-3</v>
      </c>
      <c r="K2482" s="10">
        <f t="shared" si="296"/>
        <v>-3.2791934467876942E-3</v>
      </c>
      <c r="L2482" s="7">
        <f t="shared" si="297"/>
        <v>-1525562.3179488089</v>
      </c>
      <c r="N2482" s="7">
        <f t="shared" si="298"/>
        <v>-30387.17897359826</v>
      </c>
      <c r="O2482" s="7">
        <f t="shared" si="299"/>
        <v>0</v>
      </c>
      <c r="P2482" s="7">
        <f t="shared" si="300"/>
        <v>-288580.13891780068</v>
      </c>
      <c r="R2482" s="7">
        <f t="shared" si="301"/>
        <v>0</v>
      </c>
      <c r="S2482" s="163">
        <f t="shared" si="302"/>
        <v>-1844529.6358402078</v>
      </c>
    </row>
    <row r="2483" spans="1:19" ht="15.75" thickBot="1" x14ac:dyDescent="0.3">
      <c r="A2483" s="8">
        <v>63</v>
      </c>
      <c r="B2483" s="198" t="s">
        <v>149</v>
      </c>
      <c r="C2483" s="89">
        <f>LN('Historical Rates'!C2461/'Historical Rates'!C2460)</f>
        <v>-1.769497456166448E-3</v>
      </c>
      <c r="D2483" s="104"/>
      <c r="E2483" s="89">
        <f>LN('Historical Rates'!E2461/'Historical Rates'!E2460)</f>
        <v>2.9863304355168393E-3</v>
      </c>
      <c r="F2483" s="89">
        <f>LN('Historical Rates'!F2461/'Historical Rates'!F2460)</f>
        <v>1.3072081567352701E-2</v>
      </c>
      <c r="G2483" s="89">
        <f>LN('Historical Rates'!G2461/'Historical Rates'!G2460)</f>
        <v>-1.3547539870958387E-3</v>
      </c>
      <c r="I2483" s="89">
        <f>LN('Historical Rates'!I2461/'Historical Rates'!I2460)</f>
        <v>-1.1363758650315095E-2</v>
      </c>
      <c r="K2483" s="10">
        <f t="shared" si="296"/>
        <v>-1.0074172882904907E-3</v>
      </c>
      <c r="L2483" s="7">
        <f t="shared" si="297"/>
        <v>-623085.57286876882</v>
      </c>
      <c r="N2483" s="7">
        <f t="shared" si="298"/>
        <v>242779.99807659516</v>
      </c>
      <c r="O2483" s="7">
        <f t="shared" si="299"/>
        <v>-8199.7246047533281</v>
      </c>
      <c r="P2483" s="7">
        <f t="shared" si="300"/>
        <v>-178161.80154214578</v>
      </c>
      <c r="R2483" s="7">
        <f t="shared" si="301"/>
        <v>0</v>
      </c>
      <c r="S2483" s="163">
        <f t="shared" si="302"/>
        <v>-566667.10093907278</v>
      </c>
    </row>
    <row r="2484" spans="1:19" ht="15.75" thickBot="1" x14ac:dyDescent="0.3">
      <c r="A2484" s="203">
        <v>1</v>
      </c>
      <c r="B2484" s="198" t="s">
        <v>150</v>
      </c>
      <c r="C2484" s="89">
        <f>LN('Historical Rates'!C2462/'Historical Rates'!C2461)</f>
        <v>1.1713413195848031E-3</v>
      </c>
      <c r="D2484" s="104"/>
      <c r="E2484" s="89">
        <f>LN('Historical Rates'!E2462/'Historical Rates'!E2461)</f>
        <v>-3.2200135155886164E-3</v>
      </c>
      <c r="F2484" s="89">
        <f>LN('Historical Rates'!F2462/'Historical Rates'!F2461)</f>
        <v>-3.2520353863773432E-3</v>
      </c>
      <c r="G2484" s="89">
        <f>LN('Historical Rates'!G2462/'Historical Rates'!G2461)</f>
        <v>2.9882408230024744E-3</v>
      </c>
      <c r="I2484" s="89">
        <f>LN('Historical Rates'!I2462/'Historical Rates'!I2461)</f>
        <v>2.8530689824064807E-3</v>
      </c>
      <c r="K2484" s="10">
        <f t="shared" si="296"/>
        <v>9.7014375883359343E-4</v>
      </c>
      <c r="L2484" s="7">
        <f t="shared" si="297"/>
        <v>412459.41020991415</v>
      </c>
      <c r="N2484" s="7">
        <f t="shared" si="298"/>
        <v>-261777.75433813228</v>
      </c>
      <c r="O2484" s="7">
        <f t="shared" si="299"/>
        <v>2039.904236812916</v>
      </c>
      <c r="P2484" s="7">
        <f t="shared" si="300"/>
        <v>392979.370084144</v>
      </c>
      <c r="R2484" s="7">
        <f t="shared" si="301"/>
        <v>0</v>
      </c>
      <c r="S2484" s="163">
        <f t="shared" si="302"/>
        <v>545700.93019273877</v>
      </c>
    </row>
    <row r="2485" spans="1:19" ht="15.75" thickBot="1" x14ac:dyDescent="0.3">
      <c r="A2485" s="8">
        <v>2</v>
      </c>
      <c r="B2485" s="198" t="s">
        <v>151</v>
      </c>
      <c r="C2485" s="89">
        <f>LN('Historical Rates'!C2463/'Historical Rates'!C2462)</f>
        <v>1.5607522857684854E-4</v>
      </c>
      <c r="D2485" s="104"/>
      <c r="E2485" s="89">
        <f>LN('Historical Rates'!E2463/'Historical Rates'!E2462)</f>
        <v>5.1403071297028617E-4</v>
      </c>
      <c r="F2485" s="89">
        <f>LN('Historical Rates'!F2463/'Historical Rates'!F2462)</f>
        <v>3.2520353863773159E-3</v>
      </c>
      <c r="G2485" s="89">
        <f>LN('Historical Rates'!G2463/'Historical Rates'!G2462)</f>
        <v>-4.3363475879419405E-4</v>
      </c>
      <c r="I2485" s="89">
        <f>LN('Historical Rates'!I2463/'Historical Rates'!I2462)</f>
        <v>0</v>
      </c>
      <c r="K2485" s="10">
        <f t="shared" si="296"/>
        <v>6.698852284668602E-5</v>
      </c>
      <c r="L2485" s="7">
        <f t="shared" si="297"/>
        <v>54958.102861088286</v>
      </c>
      <c r="N2485" s="7">
        <f t="shared" si="298"/>
        <v>41789.205247355225</v>
      </c>
      <c r="O2485" s="7">
        <f t="shared" si="299"/>
        <v>-2039.9042368128989</v>
      </c>
      <c r="P2485" s="7">
        <f t="shared" si="300"/>
        <v>-57026.700473996905</v>
      </c>
      <c r="R2485" s="7">
        <f t="shared" si="301"/>
        <v>0</v>
      </c>
      <c r="S2485" s="163">
        <f t="shared" si="302"/>
        <v>37680.703397633704</v>
      </c>
    </row>
    <row r="2486" spans="1:19" ht="15.75" thickBot="1" x14ac:dyDescent="0.3">
      <c r="A2486" s="8">
        <v>3</v>
      </c>
      <c r="B2486" s="198" t="s">
        <v>152</v>
      </c>
      <c r="C2486" s="89">
        <f>LN('Historical Rates'!C2464/'Historical Rates'!C2463)</f>
        <v>-3.8308731455057301E-3</v>
      </c>
      <c r="D2486" s="104"/>
      <c r="E2486" s="89">
        <f>LN('Historical Rates'!E2464/'Historical Rates'!E2463)</f>
        <v>-5.2696415638105419E-3</v>
      </c>
      <c r="F2486" s="89">
        <f>LN('Historical Rates'!F2464/'Historical Rates'!F2463)</f>
        <v>-1.624695727001922E-3</v>
      </c>
      <c r="G2486" s="89">
        <f>LN('Historical Rates'!G2464/'Historical Rates'!G2463)</f>
        <v>-2.6057648098068448E-3</v>
      </c>
      <c r="I2486" s="89">
        <f>LN('Historical Rates'!I2464/'Historical Rates'!I2463)</f>
        <v>-2.8530689824063991E-3</v>
      </c>
      <c r="K2486" s="10">
        <f t="shared" si="296"/>
        <v>-3.7671752323353348E-3</v>
      </c>
      <c r="L2486" s="7">
        <f t="shared" si="297"/>
        <v>-1348948.9799133625</v>
      </c>
      <c r="N2486" s="7">
        <f t="shared" si="298"/>
        <v>-428406.56663797889</v>
      </c>
      <c r="O2486" s="7">
        <f t="shared" si="299"/>
        <v>1019.1228886764956</v>
      </c>
      <c r="P2486" s="7">
        <f t="shared" si="300"/>
        <v>-342680.48467272922</v>
      </c>
      <c r="R2486" s="7">
        <f t="shared" si="301"/>
        <v>0</v>
      </c>
      <c r="S2486" s="163">
        <f t="shared" si="302"/>
        <v>-2119016.9083353942</v>
      </c>
    </row>
    <row r="2487" spans="1:19" ht="15.75" thickBot="1" x14ac:dyDescent="0.3">
      <c r="A2487" s="8">
        <v>4</v>
      </c>
      <c r="B2487" s="198" t="s">
        <v>153</v>
      </c>
      <c r="C2487" s="89">
        <f>LN('Historical Rates'!C2465/'Historical Rates'!C2464)</f>
        <v>-8.8814592327841196E-4</v>
      </c>
      <c r="D2487" s="104"/>
      <c r="E2487" s="89">
        <f>LN('Historical Rates'!E2465/'Historical Rates'!E2464)</f>
        <v>-4.2357987793809051E-3</v>
      </c>
      <c r="F2487" s="89">
        <f>LN('Historical Rates'!F2465/'Historical Rates'!F2464)</f>
        <v>-1.6273396593754824E-3</v>
      </c>
      <c r="G2487" s="89">
        <f>LN('Historical Rates'!G2465/'Historical Rates'!G2464)</f>
        <v>-1.3054330899766097E-3</v>
      </c>
      <c r="I2487" s="89">
        <f>LN('Historical Rates'!I2465/'Historical Rates'!I2464)</f>
        <v>0</v>
      </c>
      <c r="K2487" s="10">
        <f t="shared" si="296"/>
        <v>-1.4715725460612142E-3</v>
      </c>
      <c r="L2487" s="7">
        <f t="shared" si="297"/>
        <v>-312739.02625205927</v>
      </c>
      <c r="N2487" s="7">
        <f t="shared" si="298"/>
        <v>-344358.14847560984</v>
      </c>
      <c r="O2487" s="7">
        <f t="shared" si="299"/>
        <v>1020.7813481364589</v>
      </c>
      <c r="P2487" s="7">
        <f t="shared" si="300"/>
        <v>-171675.67936193105</v>
      </c>
      <c r="R2487" s="7">
        <f t="shared" si="301"/>
        <v>0</v>
      </c>
      <c r="S2487" s="163">
        <f t="shared" si="302"/>
        <v>-827752.07274146366</v>
      </c>
    </row>
    <row r="2488" spans="1:19" ht="15.75" thickBot="1" x14ac:dyDescent="0.3">
      <c r="A2488" s="8">
        <v>5</v>
      </c>
      <c r="B2488" s="198" t="s">
        <v>154</v>
      </c>
      <c r="C2488" s="89">
        <f>LN('Historical Rates'!C2466/'Historical Rates'!C2465)</f>
        <v>-2.8526209789227169E-3</v>
      </c>
      <c r="D2488" s="104"/>
      <c r="E2488" s="89">
        <f>LN('Historical Rates'!E2466/'Historical Rates'!E2465)</f>
        <v>-3.5672559356204354E-3</v>
      </c>
      <c r="F2488" s="89">
        <f>LN('Historical Rates'!F2466/'Historical Rates'!F2465)</f>
        <v>1.6273396593754076E-3</v>
      </c>
      <c r="G2488" s="89">
        <f>LN('Historical Rates'!G2466/'Historical Rates'!G2465)</f>
        <v>-5.290338233003563E-3</v>
      </c>
      <c r="I2488" s="89">
        <f>LN('Historical Rates'!I2466/'Historical Rates'!I2465)</f>
        <v>-2.8612322810321234E-3</v>
      </c>
      <c r="K2488" s="10">
        <f t="shared" si="296"/>
        <v>-3.5400045307382349E-3</v>
      </c>
      <c r="L2488" s="7">
        <f t="shared" si="297"/>
        <v>-1004481.2275007505</v>
      </c>
      <c r="N2488" s="7">
        <f t="shared" si="298"/>
        <v>-290007.55538921623</v>
      </c>
      <c r="O2488" s="7">
        <f t="shared" si="299"/>
        <v>-1020.7813481364119</v>
      </c>
      <c r="P2488" s="7">
        <f t="shared" si="300"/>
        <v>-695724.97983911063</v>
      </c>
      <c r="R2488" s="7">
        <f t="shared" si="301"/>
        <v>0</v>
      </c>
      <c r="S2488" s="163">
        <f t="shared" si="302"/>
        <v>-1991234.5440772139</v>
      </c>
    </row>
    <row r="2489" spans="1:19" ht="15.75" thickBot="1" x14ac:dyDescent="0.3">
      <c r="A2489" s="8">
        <v>6</v>
      </c>
      <c r="B2489" s="198" t="s">
        <v>155</v>
      </c>
      <c r="C2489" s="89">
        <f>LN('Historical Rates'!C2467/'Historical Rates'!C2466)</f>
        <v>-7.7878735017847395E-3</v>
      </c>
      <c r="D2489" s="104"/>
      <c r="E2489" s="89">
        <f>LN('Historical Rates'!E2467/'Historical Rates'!E2466)</f>
        <v>-6.4342494376474412E-3</v>
      </c>
      <c r="F2489" s="89">
        <f>LN('Historical Rates'!F2467/'Historical Rates'!F2466)</f>
        <v>-1.6273396593754824E-3</v>
      </c>
      <c r="G2489" s="89">
        <f>LN('Historical Rates'!G2467/'Historical Rates'!G2466)</f>
        <v>-6.1730982647389045E-3</v>
      </c>
      <c r="I2489" s="89">
        <f>LN('Historical Rates'!I2467/'Historical Rates'!I2466)</f>
        <v>-8.6331471447030021E-3</v>
      </c>
      <c r="K2489" s="10">
        <f t="shared" si="296"/>
        <v>-7.2466275448109033E-3</v>
      </c>
      <c r="L2489" s="7">
        <f t="shared" si="297"/>
        <v>-2742310.5952363666</v>
      </c>
      <c r="N2489" s="7">
        <f t="shared" si="298"/>
        <v>-523085.80708886893</v>
      </c>
      <c r="O2489" s="7">
        <f t="shared" si="299"/>
        <v>1020.7813481364589</v>
      </c>
      <c r="P2489" s="7">
        <f t="shared" si="300"/>
        <v>-811815.51663134096</v>
      </c>
      <c r="R2489" s="7">
        <f t="shared" si="301"/>
        <v>0</v>
      </c>
      <c r="S2489" s="163">
        <f t="shared" si="302"/>
        <v>-4076191.1376084401</v>
      </c>
    </row>
    <row r="2490" spans="1:19" ht="15.75" thickBot="1" x14ac:dyDescent="0.3">
      <c r="A2490" s="8">
        <v>7</v>
      </c>
      <c r="B2490" s="198" t="s">
        <v>156</v>
      </c>
      <c r="C2490" s="89">
        <f>LN('Historical Rates'!C2468/'Historical Rates'!C2467)</f>
        <v>5.0172303300993011E-4</v>
      </c>
      <c r="D2490" s="104"/>
      <c r="E2490" s="89">
        <f>LN('Historical Rates'!E2468/'Historical Rates'!E2467)</f>
        <v>4.048438429728243E-4</v>
      </c>
      <c r="F2490" s="89">
        <f>LN('Historical Rates'!F2468/'Historical Rates'!F2467)</f>
        <v>-1.6299922109310643E-3</v>
      </c>
      <c r="G2490" s="89">
        <f>LN('Historical Rates'!G2468/'Historical Rates'!G2467)</f>
        <v>5.1804078139387104E-4</v>
      </c>
      <c r="I2490" s="89">
        <f>LN('Historical Rates'!I2468/'Historical Rates'!I2467)</f>
        <v>0</v>
      </c>
      <c r="K2490" s="10">
        <f t="shared" si="296"/>
        <v>4.9552711059563709E-4</v>
      </c>
      <c r="L2490" s="7">
        <f t="shared" si="297"/>
        <v>176669.58624609755</v>
      </c>
      <c r="N2490" s="7">
        <f t="shared" si="298"/>
        <v>32912.629576858308</v>
      </c>
      <c r="O2490" s="7">
        <f t="shared" si="299"/>
        <v>1022.4452141507287</v>
      </c>
      <c r="P2490" s="7">
        <f t="shared" si="300"/>
        <v>68126.818422054814</v>
      </c>
      <c r="R2490" s="7">
        <f t="shared" si="301"/>
        <v>0</v>
      </c>
      <c r="S2490" s="163">
        <f t="shared" si="302"/>
        <v>278731.4794591614</v>
      </c>
    </row>
    <row r="2491" spans="1:19" ht="15.75" thickBot="1" x14ac:dyDescent="0.3">
      <c r="A2491" s="8">
        <v>8</v>
      </c>
      <c r="B2491" s="198" t="s">
        <v>157</v>
      </c>
      <c r="C2491" s="89">
        <f>LN('Historical Rates'!C2469/'Historical Rates'!C2468)</f>
        <v>4.3465158059523886E-3</v>
      </c>
      <c r="D2491" s="104"/>
      <c r="E2491" s="89">
        <f>LN('Historical Rates'!E2469/'Historical Rates'!E2468)</f>
        <v>8.6765354788964476E-3</v>
      </c>
      <c r="F2491" s="89">
        <f>LN('Historical Rates'!F2469/'Historical Rates'!F2468)</f>
        <v>1.62999221093097E-3</v>
      </c>
      <c r="G2491" s="89">
        <f>LN('Historical Rates'!G2469/'Historical Rates'!G2468)</f>
        <v>9.2534780628784098E-3</v>
      </c>
      <c r="I2491" s="89">
        <f>LN('Historical Rates'!I2469/'Historical Rates'!I2468)</f>
        <v>5.7637047167501338E-3</v>
      </c>
      <c r="K2491" s="10">
        <f t="shared" si="296"/>
        <v>6.1365651554956616E-3</v>
      </c>
      <c r="L2491" s="7">
        <f t="shared" si="297"/>
        <v>1530520.0250484284</v>
      </c>
      <c r="N2491" s="7">
        <f t="shared" si="298"/>
        <v>705377.15512832149</v>
      </c>
      <c r="O2491" s="7">
        <f t="shared" si="299"/>
        <v>-1022.4452141506696</v>
      </c>
      <c r="P2491" s="7">
        <f t="shared" si="300"/>
        <v>1216911.9544333296</v>
      </c>
      <c r="R2491" s="7">
        <f t="shared" si="301"/>
        <v>0</v>
      </c>
      <c r="S2491" s="163">
        <f t="shared" si="302"/>
        <v>3451786.6893959288</v>
      </c>
    </row>
    <row r="2492" spans="1:19" ht="15.75" thickBot="1" x14ac:dyDescent="0.3">
      <c r="A2492" s="8">
        <v>9</v>
      </c>
      <c r="B2492" s="198" t="s">
        <v>158</v>
      </c>
      <c r="C2492" s="89">
        <f>LN('Historical Rates'!C2470/'Historical Rates'!C2469)</f>
        <v>1.9432268923121356E-3</v>
      </c>
      <c r="D2492" s="104"/>
      <c r="E2492" s="89">
        <f>LN('Historical Rates'!E2470/'Historical Rates'!E2469)</f>
        <v>7.5014167000048929E-3</v>
      </c>
      <c r="F2492" s="89">
        <f>LN('Historical Rates'!F2470/'Historical Rates'!F2469)</f>
        <v>4.874095758245353E-3</v>
      </c>
      <c r="G2492" s="89">
        <f>LN('Historical Rates'!G2470/'Historical Rates'!G2469)</f>
        <v>5.4245053949640533E-3</v>
      </c>
      <c r="I2492" s="89">
        <f>LN('Historical Rates'!I2470/'Historical Rates'!I2469)</f>
        <v>2.8694424279529607E-3</v>
      </c>
      <c r="K2492" s="10">
        <f t="shared" si="296"/>
        <v>3.5634372447200754E-3</v>
      </c>
      <c r="L2492" s="7">
        <f t="shared" si="297"/>
        <v>684260.17635168077</v>
      </c>
      <c r="N2492" s="7">
        <f t="shared" si="298"/>
        <v>609843.40859913442</v>
      </c>
      <c r="O2492" s="7">
        <f t="shared" si="299"/>
        <v>-3057.3740462745627</v>
      </c>
      <c r="P2492" s="7">
        <f t="shared" si="300"/>
        <v>713369.11560867506</v>
      </c>
      <c r="R2492" s="7">
        <f t="shared" si="301"/>
        <v>0</v>
      </c>
      <c r="S2492" s="163">
        <f t="shared" si="302"/>
        <v>2004415.3265132159</v>
      </c>
    </row>
    <row r="2493" spans="1:19" ht="15.75" thickBot="1" x14ac:dyDescent="0.3">
      <c r="A2493" s="8">
        <v>10</v>
      </c>
      <c r="B2493" s="198" t="s">
        <v>159</v>
      </c>
      <c r="C2493" s="89">
        <f>LN('Historical Rates'!C2471/'Historical Rates'!C2470)</f>
        <v>2.5153291048324112E-3</v>
      </c>
      <c r="D2493" s="104"/>
      <c r="E2493" s="89">
        <f>LN('Historical Rates'!E2471/'Historical Rates'!E2470)</f>
        <v>-1.0782430372853512E-3</v>
      </c>
      <c r="F2493" s="89">
        <f>LN('Historical Rates'!F2471/'Historical Rates'!F2470)</f>
        <v>-1.6220603718680551E-3</v>
      </c>
      <c r="G2493" s="89">
        <f>LN('Historical Rates'!G2471/'Historical Rates'!G2470)</f>
        <v>2.7267068357424945E-3</v>
      </c>
      <c r="I2493" s="89">
        <f>LN('Historical Rates'!I2471/'Historical Rates'!I2470)</f>
        <v>1.422499093134726E-2</v>
      </c>
      <c r="K2493" s="10">
        <f t="shared" si="296"/>
        <v>2.0580753613400203E-3</v>
      </c>
      <c r="L2493" s="7">
        <f t="shared" si="297"/>
        <v>885712.08213738468</v>
      </c>
      <c r="N2493" s="7">
        <f t="shared" si="298"/>
        <v>-87658.029870004859</v>
      </c>
      <c r="O2493" s="7">
        <f t="shared" si="299"/>
        <v>1017.4698094616749</v>
      </c>
      <c r="P2493" s="7">
        <f t="shared" si="300"/>
        <v>358585.40130563226</v>
      </c>
      <c r="R2493" s="7">
        <f t="shared" si="301"/>
        <v>0</v>
      </c>
      <c r="S2493" s="163">
        <f t="shared" si="302"/>
        <v>1157656.9233824736</v>
      </c>
    </row>
    <row r="2494" spans="1:19" ht="15.75" thickBot="1" x14ac:dyDescent="0.3">
      <c r="A2494" s="8">
        <v>11</v>
      </c>
      <c r="B2494" s="198" t="s">
        <v>160</v>
      </c>
      <c r="C2494" s="89">
        <f>LN('Historical Rates'!C2472/'Historical Rates'!C2471)</f>
        <v>-2.4628618312823964E-3</v>
      </c>
      <c r="D2494" s="104"/>
      <c r="E2494" s="89">
        <f>LN('Historical Rates'!E2472/'Historical Rates'!E2471)</f>
        <v>5.8614587331659682E-4</v>
      </c>
      <c r="F2494" s="89">
        <f>LN('Historical Rates'!F2472/'Historical Rates'!F2471)</f>
        <v>-3.2520353863773432E-3</v>
      </c>
      <c r="G2494" s="89">
        <f>LN('Historical Rates'!G2472/'Historical Rates'!G2471)</f>
        <v>1.3478633323734104E-3</v>
      </c>
      <c r="I2494" s="89">
        <f>LN('Historical Rates'!I2472/'Historical Rates'!I2471)</f>
        <v>-2.8288562004777137E-3</v>
      </c>
      <c r="K2494" s="10">
        <f t="shared" ref="K2494:K2557" si="303">SUMPRODUCT(C2494:I2494,$L$6:$R$6)</f>
        <v>-1.1383027750016717E-3</v>
      </c>
      <c r="L2494" s="7">
        <f t="shared" ref="L2494:L2557" si="304">C2494*L$5</f>
        <v>-867237.0054522797</v>
      </c>
      <c r="N2494" s="7">
        <f t="shared" ref="N2494:N2557" si="305">E2494*N$5</f>
        <v>47651.958505314957</v>
      </c>
      <c r="O2494" s="7">
        <f t="shared" ref="O2494:O2557" si="306">F2494*O$5</f>
        <v>2039.904236812916</v>
      </c>
      <c r="P2494" s="7">
        <f t="shared" ref="P2494:P2557" si="307">G2494*P$5</f>
        <v>177255.62117962522</v>
      </c>
      <c r="R2494" s="7">
        <f t="shared" ref="R2494:R2557" si="308">I2494*R$5</f>
        <v>0</v>
      </c>
      <c r="S2494" s="163">
        <f t="shared" ref="S2494:S2557" si="309">SUM(L2494:R2494)</f>
        <v>-640289.52153052646</v>
      </c>
    </row>
    <row r="2495" spans="1:19" ht="15.75" thickBot="1" x14ac:dyDescent="0.3">
      <c r="A2495" s="8">
        <v>12</v>
      </c>
      <c r="B2495" s="198" t="s">
        <v>161</v>
      </c>
      <c r="C2495" s="89">
        <f>LN('Historical Rates'!C2473/'Historical Rates'!C2472)</f>
        <v>-7.8745748687593774E-3</v>
      </c>
      <c r="D2495" s="104"/>
      <c r="E2495" s="89">
        <f>LN('Historical Rates'!E2473/'Historical Rates'!E2472)</f>
        <v>-1.2714084625775238E-2</v>
      </c>
      <c r="F2495" s="89">
        <f>LN('Historical Rates'!F2473/'Historical Rates'!F2472)</f>
        <v>-4.8979689755470311E-3</v>
      </c>
      <c r="G2495" s="89">
        <f>LN('Historical Rates'!G2473/'Historical Rates'!G2472)</f>
        <v>-1.0346109071544384E-2</v>
      </c>
      <c r="I2495" s="89">
        <f>LN('Historical Rates'!I2473/'Historical Rates'!I2472)</f>
        <v>-1.139613473086947E-2</v>
      </c>
      <c r="K2495" s="10">
        <f t="shared" si="303"/>
        <v>-9.1805070817919665E-3</v>
      </c>
      <c r="L2495" s="7">
        <f t="shared" si="304"/>
        <v>-2772840.3768541007</v>
      </c>
      <c r="N2495" s="7">
        <f t="shared" si="305"/>
        <v>-1033618.1838019429</v>
      </c>
      <c r="O2495" s="7">
        <f t="shared" si="306"/>
        <v>3072.348999291386</v>
      </c>
      <c r="P2495" s="7">
        <f t="shared" si="307"/>
        <v>-1360602.3297922108</v>
      </c>
      <c r="R2495" s="7">
        <f t="shared" si="308"/>
        <v>0</v>
      </c>
      <c r="S2495" s="163">
        <f t="shared" si="309"/>
        <v>-5163988.5414489638</v>
      </c>
    </row>
    <row r="2496" spans="1:19" ht="15.75" thickBot="1" x14ac:dyDescent="0.3">
      <c r="A2496" s="8">
        <v>13</v>
      </c>
      <c r="B2496" s="198" t="s">
        <v>162</v>
      </c>
      <c r="C2496" s="89">
        <f>LN('Historical Rates'!C2474/'Historical Rates'!C2473)</f>
        <v>-4.5315496713393549E-3</v>
      </c>
      <c r="D2496" s="104"/>
      <c r="E2496" s="89">
        <f>LN('Historical Rates'!E2474/'Historical Rates'!E2473)</f>
        <v>-8.1278975385281962E-3</v>
      </c>
      <c r="F2496" s="89">
        <f>LN('Historical Rates'!F2474/'Historical Rates'!F2473)</f>
        <v>8.1500043619244077E-3</v>
      </c>
      <c r="G2496" s="89">
        <f>LN('Historical Rates'!G2474/'Historical Rates'!G2473)</f>
        <v>-7.4229058065290107E-3</v>
      </c>
      <c r="I2496" s="89">
        <f>LN('Historical Rates'!I2474/'Historical Rates'!I2473)</f>
        <v>-1.4430264829028896E-2</v>
      </c>
      <c r="K2496" s="10">
        <f t="shared" si="303"/>
        <v>-5.7560305386041748E-3</v>
      </c>
      <c r="L2496" s="7">
        <f t="shared" si="304"/>
        <v>-1595675.2088623324</v>
      </c>
      <c r="N2496" s="7">
        <f t="shared" si="305"/>
        <v>-660774.48272368556</v>
      </c>
      <c r="O2496" s="7">
        <f t="shared" si="306"/>
        <v>-5112.2532361043232</v>
      </c>
      <c r="P2496" s="7">
        <f t="shared" si="307"/>
        <v>-976175.95797140687</v>
      </c>
      <c r="R2496" s="7">
        <f t="shared" si="308"/>
        <v>0</v>
      </c>
      <c r="S2496" s="163">
        <f t="shared" si="309"/>
        <v>-3237737.9027935294</v>
      </c>
    </row>
    <row r="2497" spans="1:19" ht="15.75" thickBot="1" x14ac:dyDescent="0.3">
      <c r="A2497" s="8">
        <v>14</v>
      </c>
      <c r="B2497" s="198" t="s">
        <v>163</v>
      </c>
      <c r="C2497" s="89">
        <f>LN('Historical Rates'!C2475/'Historical Rates'!C2474)</f>
        <v>2.5465555700450284E-3</v>
      </c>
      <c r="D2497" s="104"/>
      <c r="E2497" s="89">
        <f>LN('Historical Rates'!E2475/'Historical Rates'!E2474)</f>
        <v>2.1754990112329378E-3</v>
      </c>
      <c r="F2497" s="89">
        <f>LN('Historical Rates'!F2475/'Historical Rates'!F2474)</f>
        <v>-1.624695727001922E-3</v>
      </c>
      <c r="G2497" s="89">
        <f>LN('Historical Rates'!G2475/'Historical Rates'!G2474)</f>
        <v>1.9383607542228266E-3</v>
      </c>
      <c r="I2497" s="89">
        <f>LN('Historical Rates'!I2475/'Historical Rates'!I2474)</f>
        <v>0</v>
      </c>
      <c r="K2497" s="10">
        <f t="shared" si="303"/>
        <v>2.3635764181029924E-3</v>
      </c>
      <c r="L2497" s="7">
        <f t="shared" si="304"/>
        <v>896707.72380833828</v>
      </c>
      <c r="N2497" s="7">
        <f t="shared" si="305"/>
        <v>176861.75631510725</v>
      </c>
      <c r="O2497" s="7">
        <f t="shared" si="306"/>
        <v>1019.1228886764956</v>
      </c>
      <c r="P2497" s="7">
        <f t="shared" si="307"/>
        <v>254911.11102114877</v>
      </c>
      <c r="R2497" s="7">
        <f t="shared" si="308"/>
        <v>0</v>
      </c>
      <c r="S2497" s="163">
        <f t="shared" si="309"/>
        <v>1329499.714033271</v>
      </c>
    </row>
    <row r="2498" spans="1:19" ht="15.75" thickBot="1" x14ac:dyDescent="0.3">
      <c r="A2498" s="8">
        <v>15</v>
      </c>
      <c r="B2498" s="198" t="s">
        <v>164</v>
      </c>
      <c r="C2498" s="89">
        <f>LN('Historical Rates'!C2476/'Historical Rates'!C2475)</f>
        <v>1.5883103720258039E-3</v>
      </c>
      <c r="D2498" s="104"/>
      <c r="E2498" s="89">
        <f>LN('Historical Rates'!E2476/'Historical Rates'!E2475)</f>
        <v>3.4091077562052119E-3</v>
      </c>
      <c r="F2498" s="89">
        <f>LN('Historical Rates'!F2476/'Historical Rates'!F2475)</f>
        <v>8.0972102326193028E-3</v>
      </c>
      <c r="G2498" s="89">
        <f>LN('Historical Rates'!G2476/'Historical Rates'!G2475)</f>
        <v>3.5310680141759738E-3</v>
      </c>
      <c r="I2498" s="89">
        <f>LN('Historical Rates'!I2476/'Historical Rates'!I2475)</f>
        <v>0</v>
      </c>
      <c r="K2498" s="10">
        <f t="shared" si="303"/>
        <v>2.3035269338499051E-3</v>
      </c>
      <c r="L2498" s="7">
        <f t="shared" si="304"/>
        <v>559284.93968629558</v>
      </c>
      <c r="N2498" s="7">
        <f t="shared" si="305"/>
        <v>277150.56734877522</v>
      </c>
      <c r="O2498" s="7">
        <f t="shared" si="306"/>
        <v>-5079.1370626151102</v>
      </c>
      <c r="P2498" s="7">
        <f t="shared" si="307"/>
        <v>464365.81458013051</v>
      </c>
      <c r="R2498" s="7">
        <f t="shared" si="308"/>
        <v>0</v>
      </c>
      <c r="S2498" s="163">
        <f t="shared" si="309"/>
        <v>1295722.1845525862</v>
      </c>
    </row>
    <row r="2499" spans="1:19" ht="15.75" thickBot="1" x14ac:dyDescent="0.3">
      <c r="A2499" s="8">
        <v>16</v>
      </c>
      <c r="B2499" s="198" t="s">
        <v>165</v>
      </c>
      <c r="C2499" s="89">
        <f>LN('Historical Rates'!C2477/'Historical Rates'!C2476)</f>
        <v>3.3799873741570531E-3</v>
      </c>
      <c r="D2499" s="104"/>
      <c r="E2499" s="89">
        <f>LN('Historical Rates'!E2477/'Historical Rates'!E2476)</f>
        <v>4.8196296953722309E-3</v>
      </c>
      <c r="F2499" s="89">
        <f>LN('Historical Rates'!F2477/'Historical Rates'!F2476)</f>
        <v>-3.2310205814465318E-3</v>
      </c>
      <c r="G2499" s="89">
        <f>LN('Historical Rates'!G2477/'Historical Rates'!G2476)</f>
        <v>6.5649678020376486E-3</v>
      </c>
      <c r="I2499" s="89">
        <f>LN('Historical Rates'!I2477/'Historical Rates'!I2476)</f>
        <v>2.9027596579614102E-3</v>
      </c>
      <c r="K2499" s="10">
        <f t="shared" si="303"/>
        <v>4.3509350956379275E-3</v>
      </c>
      <c r="L2499" s="7">
        <f t="shared" si="304"/>
        <v>1190180.5012359112</v>
      </c>
      <c r="N2499" s="7">
        <f t="shared" si="305"/>
        <v>391821.90766838641</v>
      </c>
      <c r="O2499" s="7">
        <f t="shared" si="306"/>
        <v>2026.7222801239659</v>
      </c>
      <c r="P2499" s="7">
        <f t="shared" si="307"/>
        <v>863349.73125601618</v>
      </c>
      <c r="R2499" s="7">
        <f t="shared" si="308"/>
        <v>0</v>
      </c>
      <c r="S2499" s="163">
        <f t="shared" si="309"/>
        <v>2447378.8624404375</v>
      </c>
    </row>
    <row r="2500" spans="1:19" ht="15.75" thickBot="1" x14ac:dyDescent="0.3">
      <c r="A2500" s="8">
        <v>17</v>
      </c>
      <c r="B2500" s="198" t="s">
        <v>166</v>
      </c>
      <c r="C2500" s="89">
        <f>LN('Historical Rates'!C2478/'Historical Rates'!C2477)</f>
        <v>9.4856668158041578E-4</v>
      </c>
      <c r="D2500" s="104"/>
      <c r="E2500" s="89">
        <f>LN('Historical Rates'!E2478/'Historical Rates'!E2477)</f>
        <v>7.5762960273403521E-4</v>
      </c>
      <c r="F2500" s="89">
        <f>LN('Historical Rates'!F2478/'Historical Rates'!F2477)</f>
        <v>-1.6194335523028827E-3</v>
      </c>
      <c r="G2500" s="89">
        <f>LN('Historical Rates'!G2478/'Historical Rates'!G2477)</f>
        <v>4.5648788227008836E-3</v>
      </c>
      <c r="I2500" s="89">
        <f>LN('Historical Rates'!I2478/'Historical Rates'!I2477)</f>
        <v>2.8943580263643353E-3</v>
      </c>
      <c r="K2500" s="10">
        <f t="shared" si="303"/>
        <v>1.7723617450649955E-3</v>
      </c>
      <c r="L2500" s="7">
        <f t="shared" si="304"/>
        <v>334014.72951378138</v>
      </c>
      <c r="N2500" s="7">
        <f t="shared" si="305"/>
        <v>61593.088061169932</v>
      </c>
      <c r="O2500" s="7">
        <f t="shared" si="306"/>
        <v>1015.8220843530293</v>
      </c>
      <c r="P2500" s="7">
        <f t="shared" si="307"/>
        <v>600320.82770792022</v>
      </c>
      <c r="R2500" s="7">
        <f t="shared" si="308"/>
        <v>0</v>
      </c>
      <c r="S2500" s="163">
        <f t="shared" si="309"/>
        <v>996944.46736722463</v>
      </c>
    </row>
    <row r="2501" spans="1:19" ht="15.75" thickBot="1" x14ac:dyDescent="0.3">
      <c r="A2501" s="8">
        <v>18</v>
      </c>
      <c r="B2501" s="198" t="s">
        <v>167</v>
      </c>
      <c r="C2501" s="89">
        <f>LN('Historical Rates'!C2479/'Historical Rates'!C2478)</f>
        <v>-5.1488660849076219E-3</v>
      </c>
      <c r="D2501" s="104"/>
      <c r="E2501" s="89">
        <f>LN('Historical Rates'!E2479/'Historical Rates'!E2478)</f>
        <v>-2.9864919092412873E-3</v>
      </c>
      <c r="F2501" s="89">
        <f>LN('Historical Rates'!F2479/'Historical Rates'!F2478)</f>
        <v>-6.5040879691763767E-3</v>
      </c>
      <c r="G2501" s="89">
        <f>LN('Historical Rates'!G2479/'Historical Rates'!G2478)</f>
        <v>-1.9356159262560971E-3</v>
      </c>
      <c r="I2501" s="89">
        <f>LN('Historical Rates'!I2479/'Historical Rates'!I2478)</f>
        <v>-8.7083278917843079E-3</v>
      </c>
      <c r="K2501" s="10">
        <f t="shared" si="303"/>
        <v>-4.1001466666128307E-3</v>
      </c>
      <c r="L2501" s="7">
        <f t="shared" si="304"/>
        <v>-1813048.1979271418</v>
      </c>
      <c r="N2501" s="7">
        <f t="shared" si="305"/>
        <v>-242793.12542179602</v>
      </c>
      <c r="O2501" s="7">
        <f t="shared" si="306"/>
        <v>4079.8192604252658</v>
      </c>
      <c r="P2501" s="7">
        <f t="shared" si="307"/>
        <v>-254550.14253525849</v>
      </c>
      <c r="R2501" s="7">
        <f t="shared" si="308"/>
        <v>0</v>
      </c>
      <c r="S2501" s="163">
        <f t="shared" si="309"/>
        <v>-2306311.6466237712</v>
      </c>
    </row>
    <row r="2502" spans="1:19" ht="15.75" thickBot="1" x14ac:dyDescent="0.3">
      <c r="A2502" s="8">
        <v>19</v>
      </c>
      <c r="B2502" s="198" t="s">
        <v>168</v>
      </c>
      <c r="C2502" s="89">
        <f>LN('Historical Rates'!C2480/'Historical Rates'!C2479)</f>
        <v>-3.2879938406557459E-3</v>
      </c>
      <c r="D2502" s="104"/>
      <c r="E2502" s="89">
        <f>LN('Historical Rates'!E2480/'Historical Rates'!E2479)</f>
        <v>-5.6178585704552333E-3</v>
      </c>
      <c r="F2502" s="89">
        <f>LN('Historical Rates'!F2480/'Historical Rates'!F2479)</f>
        <v>0</v>
      </c>
      <c r="G2502" s="89">
        <f>LN('Historical Rates'!G2480/'Historical Rates'!G2479)</f>
        <v>-5.7781461096727419E-3</v>
      </c>
      <c r="I2502" s="89">
        <f>LN('Historical Rates'!I2480/'Historical Rates'!I2479)</f>
        <v>-2.9197101033348618E-3</v>
      </c>
      <c r="K2502" s="10">
        <f t="shared" si="303"/>
        <v>-4.2211558941447408E-3</v>
      </c>
      <c r="L2502" s="7">
        <f t="shared" si="304"/>
        <v>-1157787.2116484451</v>
      </c>
      <c r="N2502" s="7">
        <f t="shared" si="305"/>
        <v>-456715.59875243902</v>
      </c>
      <c r="O2502" s="7">
        <f t="shared" si="306"/>
        <v>0</v>
      </c>
      <c r="P2502" s="7">
        <f t="shared" si="307"/>
        <v>-759875.91125665489</v>
      </c>
      <c r="R2502" s="7">
        <f t="shared" si="308"/>
        <v>0</v>
      </c>
      <c r="S2502" s="163">
        <f t="shared" si="309"/>
        <v>-2374378.7216575388</v>
      </c>
    </row>
    <row r="2503" spans="1:19" ht="15.75" thickBot="1" x14ac:dyDescent="0.3">
      <c r="A2503" s="8">
        <v>20</v>
      </c>
      <c r="B2503" s="198" t="s">
        <v>169</v>
      </c>
      <c r="C2503" s="89">
        <f>LN('Historical Rates'!C2481/'Historical Rates'!C2480)</f>
        <v>-1.5948542760106539E-3</v>
      </c>
      <c r="D2503" s="104"/>
      <c r="E2503" s="89">
        <f>LN('Historical Rates'!E2481/'Historical Rates'!E2480)</f>
        <v>-4.9296548572683504E-3</v>
      </c>
      <c r="F2503" s="89">
        <f>LN('Historical Rates'!F2481/'Historical Rates'!F2480)</f>
        <v>-4.9059787688545183E-3</v>
      </c>
      <c r="G2503" s="89">
        <f>LN('Historical Rates'!G2481/'Historical Rates'!G2480)</f>
        <v>-4.1624973382183121E-3</v>
      </c>
      <c r="I2503" s="89">
        <f>LN('Historical Rates'!I2481/'Historical Rates'!I2480)</f>
        <v>-2.9282597790883341E-3</v>
      </c>
      <c r="K2503" s="10">
        <f t="shared" si="303"/>
        <v>-2.6785712038726863E-3</v>
      </c>
      <c r="L2503" s="7">
        <f t="shared" si="304"/>
        <v>-561589.2166147473</v>
      </c>
      <c r="N2503" s="7">
        <f t="shared" si="305"/>
        <v>-400766.63403752109</v>
      </c>
      <c r="O2503" s="7">
        <f t="shared" si="306"/>
        <v>3077.3733023393738</v>
      </c>
      <c r="P2503" s="7">
        <f t="shared" si="307"/>
        <v>-547404.20161531412</v>
      </c>
      <c r="R2503" s="7">
        <f t="shared" si="308"/>
        <v>0</v>
      </c>
      <c r="S2503" s="163">
        <f t="shared" si="309"/>
        <v>-1506682.678965243</v>
      </c>
    </row>
    <row r="2504" spans="1:19" ht="15.75" thickBot="1" x14ac:dyDescent="0.3">
      <c r="A2504" s="8">
        <v>21</v>
      </c>
      <c r="B2504" s="198" t="s">
        <v>170</v>
      </c>
      <c r="C2504" s="89">
        <f>LN('Historical Rates'!C2482/'Historical Rates'!C2481)</f>
        <v>1.3557882262354181E-3</v>
      </c>
      <c r="D2504" s="104"/>
      <c r="E2504" s="89">
        <f>LN('Historical Rates'!E2482/'Historical Rates'!E2481)</f>
        <v>1.3425073337053426E-3</v>
      </c>
      <c r="F2504" s="89">
        <f>LN('Historical Rates'!F2482/'Historical Rates'!F2481)</f>
        <v>-1.6406894574598886E-3</v>
      </c>
      <c r="G2504" s="89">
        <f>LN('Historical Rates'!G2482/'Historical Rates'!G2481)</f>
        <v>1.0293891484928919E-3</v>
      </c>
      <c r="I2504" s="89">
        <f>LN('Historical Rates'!I2482/'Historical Rates'!I2481)</f>
        <v>2.9282597790883597E-3</v>
      </c>
      <c r="K2504" s="10">
        <f t="shared" si="303"/>
        <v>1.2852605865635376E-3</v>
      </c>
      <c r="L2504" s="7">
        <f t="shared" si="304"/>
        <v>477407.91075382242</v>
      </c>
      <c r="N2504" s="7">
        <f t="shared" si="305"/>
        <v>109141.95027396193</v>
      </c>
      <c r="O2504" s="7">
        <f t="shared" si="306"/>
        <v>1029.1552759808644</v>
      </c>
      <c r="P2504" s="7">
        <f t="shared" si="307"/>
        <v>135373.52680288148</v>
      </c>
      <c r="R2504" s="7">
        <f t="shared" si="308"/>
        <v>0</v>
      </c>
      <c r="S2504" s="163">
        <f t="shared" si="309"/>
        <v>722952.54310664674</v>
      </c>
    </row>
    <row r="2505" spans="1:19" ht="15.75" thickBot="1" x14ac:dyDescent="0.3">
      <c r="A2505" s="8">
        <v>22</v>
      </c>
      <c r="B2505" s="198" t="s">
        <v>171</v>
      </c>
      <c r="C2505" s="89">
        <f>LN('Historical Rates'!C2483/'Historical Rates'!C2482)</f>
        <v>2.308581248470025E-3</v>
      </c>
      <c r="D2505" s="104"/>
      <c r="E2505" s="89">
        <f>LN('Historical Rates'!E2483/'Historical Rates'!E2482)</f>
        <v>2.3928608483848937E-3</v>
      </c>
      <c r="F2505" s="89">
        <f>LN('Historical Rates'!F2483/'Historical Rates'!F2482)</f>
        <v>0</v>
      </c>
      <c r="G2505" s="89">
        <f>LN('Historical Rates'!G2483/'Historical Rates'!G2482)</f>
        <v>-8.7491320781339871E-4</v>
      </c>
      <c r="I2505" s="89">
        <f>LN('Historical Rates'!I2483/'Historical Rates'!I2482)</f>
        <v>2.9197101033348462E-3</v>
      </c>
      <c r="K2505" s="10">
        <f t="shared" si="303"/>
        <v>1.5864763436170002E-3</v>
      </c>
      <c r="L2505" s="7">
        <f t="shared" si="304"/>
        <v>812910.84353033151</v>
      </c>
      <c r="N2505" s="7">
        <f t="shared" si="305"/>
        <v>194532.64289150984</v>
      </c>
      <c r="O2505" s="7">
        <f t="shared" si="306"/>
        <v>0</v>
      </c>
      <c r="P2505" s="7">
        <f t="shared" si="307"/>
        <v>-115058.61195596233</v>
      </c>
      <c r="R2505" s="7">
        <f t="shared" si="308"/>
        <v>0</v>
      </c>
      <c r="S2505" s="163">
        <f t="shared" si="309"/>
        <v>892384.87446587894</v>
      </c>
    </row>
    <row r="2506" spans="1:19" ht="15.75" thickBot="1" x14ac:dyDescent="0.3">
      <c r="A2506" s="8">
        <v>23</v>
      </c>
      <c r="B2506" s="198" t="s">
        <v>172</v>
      </c>
      <c r="C2506" s="89">
        <f>LN('Historical Rates'!C2484/'Historical Rates'!C2483)</f>
        <v>1.509634134283927E-3</v>
      </c>
      <c r="D2506" s="104"/>
      <c r="E2506" s="89">
        <f>LN('Historical Rates'!E2484/'Historical Rates'!E2483)</f>
        <v>7.8838921840250432E-4</v>
      </c>
      <c r="F2506" s="89">
        <f>LN('Historical Rates'!F2484/'Historical Rates'!F2483)</f>
        <v>1.6406894574597963E-3</v>
      </c>
      <c r="G2506" s="89">
        <f>LN('Historical Rates'!G2484/'Historical Rates'!G2483)</f>
        <v>4.1874924711292859E-3</v>
      </c>
      <c r="I2506" s="89">
        <f>LN('Historical Rates'!I2484/'Historical Rates'!I2483)</f>
        <v>5.8139698654198161E-3</v>
      </c>
      <c r="K2506" s="10">
        <f t="shared" si="303"/>
        <v>2.0361728805973122E-3</v>
      </c>
      <c r="L2506" s="7">
        <f t="shared" si="304"/>
        <v>531581.01250984101</v>
      </c>
      <c r="N2506" s="7">
        <f t="shared" si="305"/>
        <v>64093.755550611801</v>
      </c>
      <c r="O2506" s="7">
        <f t="shared" si="306"/>
        <v>-1029.1552759808064</v>
      </c>
      <c r="P2506" s="7">
        <f t="shared" si="307"/>
        <v>550691.27657624532</v>
      </c>
      <c r="R2506" s="7">
        <f t="shared" si="308"/>
        <v>0</v>
      </c>
      <c r="S2506" s="163">
        <f t="shared" si="309"/>
        <v>1145336.8893607173</v>
      </c>
    </row>
    <row r="2507" spans="1:19" ht="15.75" thickBot="1" x14ac:dyDescent="0.3">
      <c r="A2507" s="8">
        <v>24</v>
      </c>
      <c r="B2507" s="198" t="s">
        <v>173</v>
      </c>
      <c r="C2507" s="89">
        <f>LN('Historical Rates'!C2485/'Historical Rates'!C2484)</f>
        <v>1.9564821300506749E-3</v>
      </c>
      <c r="D2507" s="104"/>
      <c r="E2507" s="89">
        <f>LN('Historical Rates'!E2485/'Historical Rates'!E2484)</f>
        <v>-2.3670347816121739E-3</v>
      </c>
      <c r="F2507" s="89">
        <f>LN('Historical Rates'!F2485/'Historical Rates'!F2484)</f>
        <v>4.9059787688544056E-3</v>
      </c>
      <c r="G2507" s="89">
        <f>LN('Historical Rates'!G2485/'Historical Rates'!G2484)</f>
        <v>0</v>
      </c>
      <c r="I2507" s="89">
        <f>LN('Historical Rates'!I2485/'Historical Rates'!I2484)</f>
        <v>2.8943580263643353E-3</v>
      </c>
      <c r="K2507" s="10">
        <f t="shared" si="303"/>
        <v>8.7719416183856043E-4</v>
      </c>
      <c r="L2507" s="7">
        <f t="shared" si="304"/>
        <v>688927.68653715611</v>
      </c>
      <c r="N2507" s="7">
        <f t="shared" si="305"/>
        <v>-192433.05861013351</v>
      </c>
      <c r="O2507" s="7">
        <f t="shared" si="306"/>
        <v>-3077.3733023393029</v>
      </c>
      <c r="P2507" s="7">
        <f t="shared" si="307"/>
        <v>0</v>
      </c>
      <c r="R2507" s="7">
        <f t="shared" si="308"/>
        <v>0</v>
      </c>
      <c r="S2507" s="163">
        <f t="shared" si="309"/>
        <v>493417.25462468335</v>
      </c>
    </row>
    <row r="2508" spans="1:19" ht="15.75" thickBot="1" x14ac:dyDescent="0.3">
      <c r="A2508" s="8">
        <v>25</v>
      </c>
      <c r="B2508" s="198" t="s">
        <v>174</v>
      </c>
      <c r="C2508" s="89">
        <f>LN('Historical Rates'!C2486/'Historical Rates'!C2485)</f>
        <v>4.190888986859864E-3</v>
      </c>
      <c r="D2508" s="104"/>
      <c r="E2508" s="89">
        <f>LN('Historical Rates'!E2486/'Historical Rates'!E2485)</f>
        <v>3.0116185102866061E-3</v>
      </c>
      <c r="F2508" s="89">
        <f>LN('Historical Rates'!F2486/'Historical Rates'!F2485)</f>
        <v>-8.190053970044367E-3</v>
      </c>
      <c r="G2508" s="89">
        <f>LN('Historical Rates'!G2486/'Historical Rates'!G2485)</f>
        <v>4.7060113962047422E-3</v>
      </c>
      <c r="I2508" s="89">
        <f>LN('Historical Rates'!I2486/'Historical Rates'!I2485)</f>
        <v>8.6331471447028754E-3</v>
      </c>
      <c r="K2508" s="10">
        <f t="shared" si="303"/>
        <v>4.1681692681576361E-3</v>
      </c>
      <c r="L2508" s="7">
        <f t="shared" si="304"/>
        <v>1475719.8187016561</v>
      </c>
      <c r="N2508" s="7">
        <f t="shared" si="305"/>
        <v>244835.84516938424</v>
      </c>
      <c r="O2508" s="7">
        <f t="shared" si="306"/>
        <v>5137.3751537897297</v>
      </c>
      <c r="P2508" s="7">
        <f t="shared" si="307"/>
        <v>618880.97500494239</v>
      </c>
      <c r="R2508" s="7">
        <f t="shared" si="308"/>
        <v>0</v>
      </c>
      <c r="S2508" s="163">
        <f t="shared" si="309"/>
        <v>2344574.0140297725</v>
      </c>
    </row>
    <row r="2509" spans="1:19" ht="15.75" thickBot="1" x14ac:dyDescent="0.3">
      <c r="A2509" s="8">
        <v>26</v>
      </c>
      <c r="B2509" s="198" t="s">
        <v>175</v>
      </c>
      <c r="C2509" s="89">
        <f>LN('Historical Rates'!C2487/'Historical Rates'!C2486)</f>
        <v>1.7082116554079834E-3</v>
      </c>
      <c r="D2509" s="104"/>
      <c r="E2509" s="89">
        <f>LN('Historical Rates'!E2487/'Historical Rates'!E2486)</f>
        <v>1.1687399214713005E-3</v>
      </c>
      <c r="F2509" s="89">
        <f>LN('Historical Rates'!F2487/'Historical Rates'!F2486)</f>
        <v>-4.9464239353255741E-3</v>
      </c>
      <c r="G2509" s="89">
        <f>LN('Historical Rates'!G2487/'Historical Rates'!G2486)</f>
        <v>3.2607340061673808E-3</v>
      </c>
      <c r="I2509" s="89">
        <f>LN('Historical Rates'!I2487/'Historical Rates'!I2486)</f>
        <v>2.8612322810321949E-3</v>
      </c>
      <c r="K2509" s="10">
        <f t="shared" si="303"/>
        <v>2.0061296777596259E-3</v>
      </c>
      <c r="L2509" s="7">
        <f t="shared" si="304"/>
        <v>601505.26590577466</v>
      </c>
      <c r="N2509" s="7">
        <f t="shared" si="305"/>
        <v>95015.163932364623</v>
      </c>
      <c r="O2509" s="7">
        <f t="shared" si="306"/>
        <v>3102.7433419116728</v>
      </c>
      <c r="P2509" s="7">
        <f t="shared" si="307"/>
        <v>428814.56738419761</v>
      </c>
      <c r="R2509" s="7">
        <f t="shared" si="308"/>
        <v>0</v>
      </c>
      <c r="S2509" s="163">
        <f t="shared" si="309"/>
        <v>1128437.7405642485</v>
      </c>
    </row>
    <row r="2510" spans="1:19" ht="15.75" thickBot="1" x14ac:dyDescent="0.3">
      <c r="A2510" s="8">
        <v>27</v>
      </c>
      <c r="B2510" s="198" t="s">
        <v>176</v>
      </c>
      <c r="C2510" s="89">
        <f>LN('Historical Rates'!C2488/'Historical Rates'!C2487)</f>
        <v>-5.2125957173577795E-3</v>
      </c>
      <c r="D2510" s="104"/>
      <c r="E2510" s="89">
        <f>LN('Historical Rates'!E2488/'Historical Rates'!E2487)</f>
        <v>-6.5050212643172761E-3</v>
      </c>
      <c r="F2510" s="89">
        <f>LN('Historical Rates'!F2488/'Historical Rates'!F2487)</f>
        <v>1.6515280384729392E-3</v>
      </c>
      <c r="G2510" s="89">
        <f>LN('Historical Rates'!G2488/'Historical Rates'!G2487)</f>
        <v>-1.1407940374987777E-2</v>
      </c>
      <c r="I2510" s="89">
        <f>LN('Historical Rates'!I2488/'Historical Rates'!I2487)</f>
        <v>-5.7306747089849834E-3</v>
      </c>
      <c r="K2510" s="10">
        <f t="shared" si="303"/>
        <v>-6.8722516931236533E-3</v>
      </c>
      <c r="L2510" s="7">
        <f t="shared" si="304"/>
        <v>-1835489.0408939074</v>
      </c>
      <c r="N2510" s="7">
        <f t="shared" si="305"/>
        <v>-528839.3512172855</v>
      </c>
      <c r="O2510" s="7">
        <f t="shared" si="306"/>
        <v>-1035.9539926929206</v>
      </c>
      <c r="P2510" s="7">
        <f t="shared" si="307"/>
        <v>-1500242.2790060579</v>
      </c>
      <c r="R2510" s="7">
        <f t="shared" si="308"/>
        <v>0</v>
      </c>
      <c r="S2510" s="163">
        <f t="shared" si="309"/>
        <v>-3865606.6251099436</v>
      </c>
    </row>
    <row r="2511" spans="1:19" ht="15.75" thickBot="1" x14ac:dyDescent="0.3">
      <c r="A2511" s="8">
        <v>28</v>
      </c>
      <c r="B2511" s="198" t="s">
        <v>177</v>
      </c>
      <c r="C2511" s="89">
        <f>LN('Historical Rates'!C2489/'Historical Rates'!C2488)</f>
        <v>-1.5838238820959377E-4</v>
      </c>
      <c r="D2511" s="104"/>
      <c r="E2511" s="89">
        <f>LN('Historical Rates'!E2489/'Historical Rates'!E2488)</f>
        <v>1.2948089568250417E-3</v>
      </c>
      <c r="F2511" s="89">
        <f>LN('Historical Rates'!F2489/'Historical Rates'!F2488)</f>
        <v>-6.6225407604933824E-3</v>
      </c>
      <c r="G2511" s="89">
        <f>LN('Historical Rates'!G2489/'Historical Rates'!G2488)</f>
        <v>3.9537920569104497E-3</v>
      </c>
      <c r="I2511" s="89">
        <f>LN('Historical Rates'!I2489/'Historical Rates'!I2488)</f>
        <v>0</v>
      </c>
      <c r="K2511" s="10">
        <f t="shared" si="303"/>
        <v>1.0197522972255199E-3</v>
      </c>
      <c r="L2511" s="7">
        <f t="shared" si="304"/>
        <v>-55770.513117152273</v>
      </c>
      <c r="N2511" s="7">
        <f t="shared" si="305"/>
        <v>105264.21065428318</v>
      </c>
      <c r="O2511" s="7">
        <f t="shared" si="306"/>
        <v>4154.1211428346842</v>
      </c>
      <c r="P2511" s="7">
        <f t="shared" si="307"/>
        <v>519957.66204920562</v>
      </c>
      <c r="R2511" s="7">
        <f t="shared" si="308"/>
        <v>0</v>
      </c>
      <c r="S2511" s="163">
        <f t="shared" si="309"/>
        <v>573605.48072917119</v>
      </c>
    </row>
    <row r="2512" spans="1:19" ht="15.75" thickBot="1" x14ac:dyDescent="0.3">
      <c r="A2512" s="8">
        <v>29</v>
      </c>
      <c r="B2512" s="198" t="s">
        <v>178</v>
      </c>
      <c r="C2512" s="89">
        <f>LN('Historical Rates'!C2490/'Historical Rates'!C2489)</f>
        <v>5.8061282674085871E-4</v>
      </c>
      <c r="D2512" s="104"/>
      <c r="E2512" s="89">
        <f>LN('Historical Rates'!E2490/'Historical Rates'!E2489)</f>
        <v>1.5802708903367264E-3</v>
      </c>
      <c r="F2512" s="89">
        <f>LN('Historical Rates'!F2490/'Historical Rates'!F2489)</f>
        <v>-4.9958471933715543E-3</v>
      </c>
      <c r="G2512" s="89">
        <f>LN('Historical Rates'!G2490/'Historical Rates'!G2489)</f>
        <v>1.2035698819121521E-3</v>
      </c>
      <c r="I2512" s="89">
        <f>LN('Historical Rates'!I2490/'Historical Rates'!I2489)</f>
        <v>0</v>
      </c>
      <c r="K2512" s="10">
        <f t="shared" si="303"/>
        <v>8.7882338766009189E-4</v>
      </c>
      <c r="L2512" s="7">
        <f t="shared" si="304"/>
        <v>204448.71197981143</v>
      </c>
      <c r="N2512" s="7">
        <f t="shared" si="305"/>
        <v>128471.43743825209</v>
      </c>
      <c r="O2512" s="7">
        <f t="shared" si="306"/>
        <v>3133.7450689861748</v>
      </c>
      <c r="P2512" s="7">
        <f t="shared" si="307"/>
        <v>158279.79137600234</v>
      </c>
      <c r="R2512" s="7">
        <f t="shared" si="308"/>
        <v>0</v>
      </c>
      <c r="S2512" s="163">
        <f t="shared" si="309"/>
        <v>494333.68586305203</v>
      </c>
    </row>
    <row r="2513" spans="1:19" ht="15.75" thickBot="1" x14ac:dyDescent="0.3">
      <c r="A2513" s="8">
        <v>30</v>
      </c>
      <c r="B2513" s="198" t="s">
        <v>179</v>
      </c>
      <c r="C2513" s="89">
        <f>LN('Historical Rates'!C2491/'Historical Rates'!C2490)</f>
        <v>4.2913436135576695E-3</v>
      </c>
      <c r="D2513" s="104"/>
      <c r="E2513" s="89">
        <f>LN('Historical Rates'!E2491/'Historical Rates'!E2490)</f>
        <v>8.1963765985561578E-3</v>
      </c>
      <c r="F2513" s="89">
        <f>LN('Historical Rates'!F2491/'Historical Rates'!F2490)</f>
        <v>-5.0209310500996807E-3</v>
      </c>
      <c r="G2513" s="89">
        <f>LN('Historical Rates'!G2491/'Historical Rates'!G2490)</f>
        <v>1.0615513675044387E-2</v>
      </c>
      <c r="I2513" s="89">
        <f>LN('Historical Rates'!I2491/'Historical Rates'!I2490)</f>
        <v>8.583743691391435E-3</v>
      </c>
      <c r="K2513" s="10">
        <f t="shared" si="303"/>
        <v>6.358484052276691E-3</v>
      </c>
      <c r="L2513" s="7">
        <f t="shared" si="304"/>
        <v>1511092.4768567707</v>
      </c>
      <c r="N2513" s="7">
        <f t="shared" si="305"/>
        <v>666341.63157772657</v>
      </c>
      <c r="O2513" s="7">
        <f t="shared" si="306"/>
        <v>3149.4794197960268</v>
      </c>
      <c r="P2513" s="7">
        <f t="shared" si="307"/>
        <v>1396031.3523014558</v>
      </c>
      <c r="R2513" s="7">
        <f t="shared" si="308"/>
        <v>0</v>
      </c>
      <c r="S2513" s="163">
        <f t="shared" si="309"/>
        <v>3576614.9401557492</v>
      </c>
    </row>
    <row r="2514" spans="1:19" ht="15.75" thickBot="1" x14ac:dyDescent="0.3">
      <c r="A2514" s="8">
        <v>31</v>
      </c>
      <c r="B2514" s="198" t="s">
        <v>180</v>
      </c>
      <c r="C2514" s="89">
        <f>LN('Historical Rates'!C2492/'Historical Rates'!C2491)</f>
        <v>-2.9466726575337432E-3</v>
      </c>
      <c r="D2514" s="104"/>
      <c r="E2514" s="89">
        <f>LN('Historical Rates'!E2492/'Historical Rates'!E2491)</f>
        <v>-4.4949240315900387E-3</v>
      </c>
      <c r="F2514" s="89">
        <f>LN('Historical Rates'!F2492/'Historical Rates'!F2491)</f>
        <v>6.6889881507967101E-3</v>
      </c>
      <c r="G2514" s="89">
        <f>LN('Historical Rates'!G2492/'Historical Rates'!G2491)</f>
        <v>-7.6256692450465124E-3</v>
      </c>
      <c r="I2514" s="89">
        <f>LN('Historical Rates'!I2492/'Historical Rates'!I2491)</f>
        <v>-8.5837436913914419E-3</v>
      </c>
      <c r="K2514" s="10">
        <f t="shared" si="303"/>
        <v>-4.2845905947621549E-3</v>
      </c>
      <c r="L2514" s="7">
        <f t="shared" si="304"/>
        <v>-1037599.2429250734</v>
      </c>
      <c r="N2514" s="7">
        <f t="shared" si="305"/>
        <v>-365424.2794987305</v>
      </c>
      <c r="O2514" s="7">
        <f t="shared" si="306"/>
        <v>-4195.8015973502525</v>
      </c>
      <c r="P2514" s="7">
        <f t="shared" si="307"/>
        <v>-1002841.094104793</v>
      </c>
      <c r="R2514" s="7">
        <f t="shared" si="308"/>
        <v>0</v>
      </c>
      <c r="S2514" s="163">
        <f t="shared" si="309"/>
        <v>-2410060.418125947</v>
      </c>
    </row>
    <row r="2515" spans="1:19" ht="15.75" thickBot="1" x14ac:dyDescent="0.3">
      <c r="A2515" s="8">
        <v>32</v>
      </c>
      <c r="B2515" s="198" t="s">
        <v>181</v>
      </c>
      <c r="C2515" s="89">
        <f>LN('Historical Rates'!C2493/'Historical Rates'!C2492)</f>
        <v>-2.7439926454609891E-3</v>
      </c>
      <c r="D2515" s="104"/>
      <c r="E2515" s="89">
        <f>LN('Historical Rates'!E2493/'Historical Rates'!E2492)</f>
        <v>-5.5453448984422379E-3</v>
      </c>
      <c r="F2515" s="89">
        <f>LN('Historical Rates'!F2493/'Historical Rates'!F2492)</f>
        <v>6.6445427186685108E-3</v>
      </c>
      <c r="G2515" s="89">
        <f>LN('Historical Rates'!G2493/'Historical Rates'!G2492)</f>
        <v>-6.759031338701523E-3</v>
      </c>
      <c r="I2515" s="89">
        <f>LN('Historical Rates'!I2493/'Historical Rates'!I2492)</f>
        <v>-8.6580627431145415E-3</v>
      </c>
      <c r="K2515" s="10">
        <f t="shared" si="303"/>
        <v>-4.1068629508799765E-3</v>
      </c>
      <c r="L2515" s="7">
        <f t="shared" si="304"/>
        <v>-966230.39693362615</v>
      </c>
      <c r="N2515" s="7">
        <f t="shared" si="305"/>
        <v>-450820.44765245868</v>
      </c>
      <c r="O2515" s="7">
        <f t="shared" si="306"/>
        <v>-4167.9223111391966</v>
      </c>
      <c r="P2515" s="7">
        <f t="shared" si="307"/>
        <v>-888870.75546779449</v>
      </c>
      <c r="R2515" s="7">
        <f t="shared" si="308"/>
        <v>0</v>
      </c>
      <c r="S2515" s="163">
        <f t="shared" si="309"/>
        <v>-2310089.5223650187</v>
      </c>
    </row>
    <row r="2516" spans="1:19" ht="15.75" thickBot="1" x14ac:dyDescent="0.3">
      <c r="A2516" s="8">
        <v>33</v>
      </c>
      <c r="B2516" s="198" t="s">
        <v>182</v>
      </c>
      <c r="C2516" s="89">
        <f>LN('Historical Rates'!C2494/'Historical Rates'!C2493)</f>
        <v>-2.4601559924831221E-3</v>
      </c>
      <c r="D2516" s="104"/>
      <c r="E2516" s="89">
        <f>LN('Historical Rates'!E2494/'Historical Rates'!E2493)</f>
        <v>-4.7330258335844715E-3</v>
      </c>
      <c r="F2516" s="89">
        <f>LN('Historical Rates'!F2494/'Historical Rates'!F2493)</f>
        <v>-1.1657084542212865E-2</v>
      </c>
      <c r="G2516" s="89">
        <f>LN('Historical Rates'!G2494/'Historical Rates'!G2493)</f>
        <v>-4.6089556966016293E-3</v>
      </c>
      <c r="I2516" s="89">
        <f>LN('Historical Rates'!I2494/'Historical Rates'!I2493)</f>
        <v>-2.9027596579614626E-3</v>
      </c>
      <c r="K2516" s="10">
        <f t="shared" si="303"/>
        <v>-3.2886886713179653E-3</v>
      </c>
      <c r="L2516" s="7">
        <f t="shared" si="304"/>
        <v>-866284.21000605787</v>
      </c>
      <c r="N2516" s="7">
        <f t="shared" si="305"/>
        <v>-384781.26502944849</v>
      </c>
      <c r="O2516" s="7">
        <f t="shared" si="306"/>
        <v>7312.1394207938638</v>
      </c>
      <c r="P2516" s="7">
        <f t="shared" si="307"/>
        <v>-606117.31573106069</v>
      </c>
      <c r="R2516" s="7">
        <f t="shared" si="308"/>
        <v>0</v>
      </c>
      <c r="S2516" s="163">
        <f t="shared" si="309"/>
        <v>-1849870.6513457731</v>
      </c>
    </row>
    <row r="2517" spans="1:19" ht="15.75" thickBot="1" x14ac:dyDescent="0.3">
      <c r="A2517" s="8">
        <v>34</v>
      </c>
      <c r="B2517" s="198" t="s">
        <v>183</v>
      </c>
      <c r="C2517" s="89">
        <f>LN('Historical Rates'!C2495/'Historical Rates'!C2494)</f>
        <v>1.9844688799192135E-3</v>
      </c>
      <c r="D2517" s="104"/>
      <c r="E2517" s="89">
        <f>LN('Historical Rates'!E2495/'Historical Rates'!E2494)</f>
        <v>-2.121505135143312E-3</v>
      </c>
      <c r="F2517" s="89">
        <f>LN('Historical Rates'!F2495/'Historical Rates'!F2494)</f>
        <v>-6.7227143948765892E-3</v>
      </c>
      <c r="G2517" s="89">
        <f>LN('Historical Rates'!G2495/'Historical Rates'!G2494)</f>
        <v>6.4498654214158624E-4</v>
      </c>
      <c r="I2517" s="89">
        <f>LN('Historical Rates'!I2495/'Historical Rates'!I2494)</f>
        <v>2.9027596579614102E-3</v>
      </c>
      <c r="K2517" s="10">
        <f t="shared" si="303"/>
        <v>1.0939628959864957E-3</v>
      </c>
      <c r="L2517" s="7">
        <f t="shared" si="304"/>
        <v>698782.54109702213</v>
      </c>
      <c r="N2517" s="7">
        <f t="shared" si="305"/>
        <v>-172472.21087924909</v>
      </c>
      <c r="O2517" s="7">
        <f t="shared" si="306"/>
        <v>4216.9570584742378</v>
      </c>
      <c r="P2517" s="7">
        <f t="shared" si="307"/>
        <v>84821.277820867545</v>
      </c>
      <c r="R2517" s="7">
        <f t="shared" si="308"/>
        <v>0</v>
      </c>
      <c r="S2517" s="163">
        <f t="shared" si="309"/>
        <v>615348.56509711477</v>
      </c>
    </row>
    <row r="2518" spans="1:19" ht="15.75" thickBot="1" x14ac:dyDescent="0.3">
      <c r="A2518" s="8">
        <v>35</v>
      </c>
      <c r="B2518" s="198" t="s">
        <v>184</v>
      </c>
      <c r="C2518" s="89">
        <f>LN('Historical Rates'!C2496/'Historical Rates'!C2495)</f>
        <v>1.9277750738125325E-3</v>
      </c>
      <c r="D2518" s="104"/>
      <c r="E2518" s="89">
        <f>LN('Historical Rates'!E2496/'Historical Rates'!E2495)</f>
        <v>1.6638337111433267E-3</v>
      </c>
      <c r="F2518" s="89">
        <f>LN('Historical Rates'!F2496/'Historical Rates'!F2495)</f>
        <v>0</v>
      </c>
      <c r="G2518" s="89">
        <f>LN('Historical Rates'!G2496/'Historical Rates'!G2495)</f>
        <v>2.8366234056909052E-4</v>
      </c>
      <c r="I2518" s="89">
        <f>LN('Historical Rates'!I2496/'Historical Rates'!I2495)</f>
        <v>0</v>
      </c>
      <c r="K2518" s="10">
        <f t="shared" si="303"/>
        <v>1.5135925005191082E-3</v>
      </c>
      <c r="L2518" s="7">
        <f t="shared" si="304"/>
        <v>678819.19357539143</v>
      </c>
      <c r="N2518" s="7">
        <f t="shared" si="305"/>
        <v>135264.85227052274</v>
      </c>
      <c r="O2518" s="7">
        <f t="shared" si="306"/>
        <v>0</v>
      </c>
      <c r="P2518" s="7">
        <f t="shared" si="307"/>
        <v>37304.03756462664</v>
      </c>
      <c r="R2518" s="7">
        <f t="shared" si="308"/>
        <v>0</v>
      </c>
      <c r="S2518" s="163">
        <f t="shared" si="309"/>
        <v>851388.08341054083</v>
      </c>
    </row>
    <row r="2519" spans="1:19" ht="15.75" thickBot="1" x14ac:dyDescent="0.3">
      <c r="A2519" s="8">
        <v>36</v>
      </c>
      <c r="B2519" s="198" t="s">
        <v>185</v>
      </c>
      <c r="C2519" s="89">
        <f>LN('Historical Rates'!C2497/'Historical Rates'!C2496)</f>
        <v>-2.2450255721772551E-3</v>
      </c>
      <c r="D2519" s="104"/>
      <c r="E2519" s="89">
        <f>LN('Historical Rates'!E2497/'Historical Rates'!E2496)</f>
        <v>-5.8234527680100677E-3</v>
      </c>
      <c r="F2519" s="89">
        <f>LN('Historical Rates'!F2497/'Historical Rates'!F2496)</f>
        <v>-1.6877641137197409E-3</v>
      </c>
      <c r="G2519" s="89">
        <f>LN('Historical Rates'!G2497/'Historical Rates'!G2496)</f>
        <v>-2.038999790172474E-3</v>
      </c>
      <c r="I2519" s="89">
        <f>LN('Historical Rates'!I2497/'Historical Rates'!I2496)</f>
        <v>-2.9027596579614626E-3</v>
      </c>
      <c r="K2519" s="10">
        <f t="shared" si="303"/>
        <v>-2.7218884176968372E-3</v>
      </c>
      <c r="L2519" s="7">
        <f t="shared" si="304"/>
        <v>-790531.25500143017</v>
      </c>
      <c r="N2519" s="7">
        <f t="shared" si="305"/>
        <v>-473429.81037928571</v>
      </c>
      <c r="O2519" s="7">
        <f t="shared" si="306"/>
        <v>1058.6837956129818</v>
      </c>
      <c r="P2519" s="7">
        <f t="shared" si="307"/>
        <v>-268146.0098448756</v>
      </c>
      <c r="R2519" s="7">
        <f t="shared" si="308"/>
        <v>0</v>
      </c>
      <c r="S2519" s="163">
        <f t="shared" si="309"/>
        <v>-1531048.3914299784</v>
      </c>
    </row>
    <row r="2520" spans="1:19" ht="15.75" thickBot="1" x14ac:dyDescent="0.3">
      <c r="A2520" s="8">
        <v>37</v>
      </c>
      <c r="B2520" s="198" t="s">
        <v>186</v>
      </c>
      <c r="C2520" s="89">
        <f>LN('Historical Rates'!C2498/'Historical Rates'!C2497)</f>
        <v>-5.2757979713680819E-3</v>
      </c>
      <c r="D2520" s="104"/>
      <c r="E2520" s="89">
        <f>LN('Historical Rates'!E2498/'Historical Rates'!E2497)</f>
        <v>-4.5420949829082869E-3</v>
      </c>
      <c r="F2520" s="89">
        <f>LN('Historical Rates'!F2498/'Historical Rates'!F2497)</f>
        <v>6.7340321813441194E-3</v>
      </c>
      <c r="G2520" s="89">
        <f>LN('Historical Rates'!G2498/'Historical Rates'!G2497)</f>
        <v>-2.4056816703080432E-3</v>
      </c>
      <c r="I2520" s="89">
        <f>LN('Historical Rates'!I2498/'Historical Rates'!I2497)</f>
        <v>-5.8309203107932096E-3</v>
      </c>
      <c r="K2520" s="10">
        <f t="shared" si="303"/>
        <v>-4.5290990996879775E-3</v>
      </c>
      <c r="L2520" s="7">
        <f t="shared" si="304"/>
        <v>-1857744.1803457171</v>
      </c>
      <c r="N2520" s="7">
        <f t="shared" si="305"/>
        <v>-369259.1409508033</v>
      </c>
      <c r="O2520" s="7">
        <f t="shared" si="306"/>
        <v>-4224.0563663917255</v>
      </c>
      <c r="P2520" s="7">
        <f t="shared" si="307"/>
        <v>-316367.830913554</v>
      </c>
      <c r="R2520" s="7">
        <f t="shared" si="308"/>
        <v>0</v>
      </c>
      <c r="S2520" s="163">
        <f t="shared" si="309"/>
        <v>-2547595.2085764664</v>
      </c>
    </row>
    <row r="2521" spans="1:19" ht="15.75" thickBot="1" x14ac:dyDescent="0.3">
      <c r="A2521" s="8">
        <v>38</v>
      </c>
      <c r="B2521" s="198" t="s">
        <v>187</v>
      </c>
      <c r="C2521" s="89">
        <f>LN('Historical Rates'!C2499/'Historical Rates'!C2498)</f>
        <v>5.3149084429457243E-4</v>
      </c>
      <c r="D2521" s="104"/>
      <c r="E2521" s="89">
        <f>LN('Historical Rates'!E2499/'Historical Rates'!E2498)</f>
        <v>-2.9500344435103277E-3</v>
      </c>
      <c r="F2521" s="89">
        <f>LN('Historical Rates'!F2499/'Historical Rates'!F2498)</f>
        <v>-8.424649659251578E-3</v>
      </c>
      <c r="G2521" s="89">
        <f>LN('Historical Rates'!G2499/'Historical Rates'!G2498)</f>
        <v>-1.6070089770301502E-3</v>
      </c>
      <c r="I2521" s="89">
        <f>LN('Historical Rates'!I2499/'Historical Rates'!I2498)</f>
        <v>2.9197101033348462E-3</v>
      </c>
      <c r="K2521" s="10">
        <f t="shared" si="303"/>
        <v>-4.5996613808094714E-4</v>
      </c>
      <c r="L2521" s="7">
        <f t="shared" si="304"/>
        <v>187151.59834659757</v>
      </c>
      <c r="N2521" s="7">
        <f t="shared" si="305"/>
        <v>-239829.23925743459</v>
      </c>
      <c r="O2521" s="7">
        <f t="shared" si="306"/>
        <v>5284.5299917587372</v>
      </c>
      <c r="P2521" s="7">
        <f t="shared" si="307"/>
        <v>-211335.50236367618</v>
      </c>
      <c r="R2521" s="7">
        <f t="shared" si="308"/>
        <v>0</v>
      </c>
      <c r="S2521" s="163">
        <f t="shared" si="309"/>
        <v>-258728.61328275444</v>
      </c>
    </row>
    <row r="2522" spans="1:19" ht="15.75" thickBot="1" x14ac:dyDescent="0.3">
      <c r="A2522" s="8">
        <v>39</v>
      </c>
      <c r="B2522" s="198" t="s">
        <v>188</v>
      </c>
      <c r="C2522" s="89">
        <f>LN('Historical Rates'!C2500/'Historical Rates'!C2499)</f>
        <v>2.0966315619749907E-3</v>
      </c>
      <c r="D2522" s="104"/>
      <c r="E2522" s="89">
        <f>LN('Historical Rates'!E2500/'Historical Rates'!E2499)</f>
        <v>-1.3927068404679711E-3</v>
      </c>
      <c r="F2522" s="89">
        <f>LN('Historical Rates'!F2500/'Historical Rates'!F2499)</f>
        <v>3.3783815916271906E-3</v>
      </c>
      <c r="G2522" s="89">
        <f>LN('Historical Rates'!G2500/'Historical Rates'!G2499)</f>
        <v>-2.5193836943311707E-3</v>
      </c>
      <c r="I2522" s="89">
        <f>LN('Historical Rates'!I2500/'Historical Rates'!I2499)</f>
        <v>2.9112102074583131E-3</v>
      </c>
      <c r="K2522" s="10">
        <f t="shared" si="303"/>
        <v>5.1843153159997386E-4</v>
      </c>
      <c r="L2522" s="7">
        <f t="shared" si="304"/>
        <v>738277.90672169451</v>
      </c>
      <c r="N2522" s="7">
        <f t="shared" si="305"/>
        <v>-113223.02449479501</v>
      </c>
      <c r="O2522" s="7">
        <f t="shared" si="306"/>
        <v>-2119.1574209799878</v>
      </c>
      <c r="P2522" s="7">
        <f t="shared" si="307"/>
        <v>-331320.62502370391</v>
      </c>
      <c r="R2522" s="7">
        <f t="shared" si="308"/>
        <v>0</v>
      </c>
      <c r="S2522" s="163">
        <f t="shared" si="309"/>
        <v>291615.09978221555</v>
      </c>
    </row>
    <row r="2523" spans="1:19" ht="15.75" thickBot="1" x14ac:dyDescent="0.3">
      <c r="A2523" s="8">
        <v>40</v>
      </c>
      <c r="B2523" s="198" t="s">
        <v>189</v>
      </c>
      <c r="C2523" s="89">
        <f>LN('Historical Rates'!C2501/'Historical Rates'!C2500)</f>
        <v>-1.1141175750544936E-3</v>
      </c>
      <c r="D2523" s="104"/>
      <c r="E2523" s="89">
        <f>LN('Historical Rates'!E2501/'Historical Rates'!E2500)</f>
        <v>-1.2967155771362458E-3</v>
      </c>
      <c r="F2523" s="89">
        <f>LN('Historical Rates'!F2501/'Historical Rates'!F2500)</f>
        <v>3.3670065479044697E-3</v>
      </c>
      <c r="G2523" s="89">
        <f>LN('Historical Rates'!G2501/'Historical Rates'!G2500)</f>
        <v>-1.7178557061595429E-3</v>
      </c>
      <c r="I2523" s="89">
        <f>LN('Historical Rates'!I2501/'Historical Rates'!I2500)</f>
        <v>-2.91121020745833E-3</v>
      </c>
      <c r="K2523" s="10">
        <f t="shared" si="303"/>
        <v>-1.290240099706879E-3</v>
      </c>
      <c r="L2523" s="7">
        <f t="shared" si="304"/>
        <v>-392309.45773718791</v>
      </c>
      <c r="N2523" s="7">
        <f t="shared" si="305"/>
        <v>-105419.21335257194</v>
      </c>
      <c r="O2523" s="7">
        <f t="shared" si="306"/>
        <v>-2112.0221973040366</v>
      </c>
      <c r="P2523" s="7">
        <f t="shared" si="307"/>
        <v>-225912.80063690856</v>
      </c>
      <c r="R2523" s="7">
        <f t="shared" si="308"/>
        <v>0</v>
      </c>
      <c r="S2523" s="163">
        <f t="shared" si="309"/>
        <v>-725753.49392397248</v>
      </c>
    </row>
    <row r="2524" spans="1:19" ht="15.75" thickBot="1" x14ac:dyDescent="0.3">
      <c r="A2524" s="8">
        <v>41</v>
      </c>
      <c r="B2524" s="198" t="s">
        <v>190</v>
      </c>
      <c r="C2524" s="89">
        <f>LN('Historical Rates'!C2502/'Historical Rates'!C2501)</f>
        <v>1.8577248232180794E-4</v>
      </c>
      <c r="D2524" s="104"/>
      <c r="E2524" s="89">
        <f>LN('Historical Rates'!E2502/'Historical Rates'!E2501)</f>
        <v>-1.2003480000343961E-3</v>
      </c>
      <c r="F2524" s="89">
        <f>LN('Historical Rates'!F2502/'Historical Rates'!F2501)</f>
        <v>-6.745388139531538E-3</v>
      </c>
      <c r="G2524" s="89">
        <f>LN('Historical Rates'!G2502/'Historical Rates'!G2501)</f>
        <v>1.1195439679049439E-3</v>
      </c>
      <c r="I2524" s="89">
        <f>LN('Historical Rates'!I2502/'Historical Rates'!I2501)</f>
        <v>2.9112102074583131E-3</v>
      </c>
      <c r="K2524" s="10">
        <f t="shared" si="303"/>
        <v>2.1207534231926502E-4</v>
      </c>
      <c r="L2524" s="7">
        <f t="shared" si="304"/>
        <v>65415.269836843821</v>
      </c>
      <c r="N2524" s="7">
        <f t="shared" si="305"/>
        <v>-97584.808992900304</v>
      </c>
      <c r="O2524" s="7">
        <f t="shared" si="306"/>
        <v>4231.179618283948</v>
      </c>
      <c r="P2524" s="7">
        <f t="shared" si="307"/>
        <v>147229.66097716807</v>
      </c>
      <c r="R2524" s="7">
        <f t="shared" si="308"/>
        <v>0</v>
      </c>
      <c r="S2524" s="163">
        <f t="shared" si="309"/>
        <v>119291.30143939552</v>
      </c>
    </row>
    <row r="2525" spans="1:19" ht="15.75" thickBot="1" x14ac:dyDescent="0.3">
      <c r="A2525" s="8">
        <v>42</v>
      </c>
      <c r="B2525" s="198" t="s">
        <v>191</v>
      </c>
      <c r="C2525" s="89">
        <f>LN('Historical Rates'!C2503/'Historical Rates'!C2502)</f>
        <v>6.6319156728863809E-4</v>
      </c>
      <c r="D2525" s="104"/>
      <c r="E2525" s="89">
        <f>LN('Historical Rates'!E2503/'Historical Rates'!E2502)</f>
        <v>-1.4717789101643154E-3</v>
      </c>
      <c r="F2525" s="89">
        <f>LN('Historical Rates'!F2503/'Historical Rates'!F2502)</f>
        <v>3.3783815916271906E-3</v>
      </c>
      <c r="G2525" s="89">
        <f>LN('Historical Rates'!G2503/'Historical Rates'!G2502)</f>
        <v>-2.292503478894912E-3</v>
      </c>
      <c r="I2525" s="89">
        <f>LN('Historical Rates'!I2503/'Historical Rates'!I2502)</f>
        <v>-5.8309203107932096E-3</v>
      </c>
      <c r="K2525" s="10">
        <f t="shared" si="303"/>
        <v>-3.3729660750290454E-4</v>
      </c>
      <c r="L2525" s="7">
        <f t="shared" si="304"/>
        <v>233526.81078220639</v>
      </c>
      <c r="N2525" s="7">
        <f t="shared" si="305"/>
        <v>-119651.35429396154</v>
      </c>
      <c r="O2525" s="7">
        <f t="shared" si="306"/>
        <v>-2119.1574209799878</v>
      </c>
      <c r="P2525" s="7">
        <f t="shared" si="307"/>
        <v>-301483.92529710289</v>
      </c>
      <c r="R2525" s="7">
        <f t="shared" si="308"/>
        <v>0</v>
      </c>
      <c r="S2525" s="163">
        <f t="shared" si="309"/>
        <v>-189727.62622983803</v>
      </c>
    </row>
    <row r="2526" spans="1:19" ht="15.75" thickBot="1" x14ac:dyDescent="0.3">
      <c r="A2526" s="8">
        <v>43</v>
      </c>
      <c r="B2526" s="198" t="s">
        <v>192</v>
      </c>
      <c r="C2526" s="89">
        <f>LN('Historical Rates'!C2504/'Historical Rates'!C2503)</f>
        <v>-2.4693009559961562E-3</v>
      </c>
      <c r="D2526" s="104"/>
      <c r="E2526" s="89">
        <f>LN('Historical Rates'!E2504/'Historical Rates'!E2503)</f>
        <v>-2.9254522738493705E-3</v>
      </c>
      <c r="F2526" s="89">
        <f>LN('Historical Rates'!F2504/'Historical Rates'!F2503)</f>
        <v>-5.0718620979602284E-3</v>
      </c>
      <c r="G2526" s="89">
        <f>LN('Historical Rates'!G2504/'Historical Rates'!G2503)</f>
        <v>-1.8796016602468722E-3</v>
      </c>
      <c r="I2526" s="89">
        <f>LN('Historical Rates'!I2504/'Historical Rates'!I2503)</f>
        <v>-1.7699577099400975E-2</v>
      </c>
      <c r="K2526" s="10">
        <f t="shared" si="303"/>
        <v>-2.4023995440848548E-3</v>
      </c>
      <c r="L2526" s="7">
        <f t="shared" si="304"/>
        <v>-869504.38690403861</v>
      </c>
      <c r="N2526" s="7">
        <f t="shared" si="305"/>
        <v>-237830.78020145511</v>
      </c>
      <c r="O2526" s="7">
        <f t="shared" si="306"/>
        <v>3181.4269381875124</v>
      </c>
      <c r="P2526" s="7">
        <f t="shared" si="307"/>
        <v>-247183.78477634347</v>
      </c>
      <c r="R2526" s="7">
        <f t="shared" si="308"/>
        <v>0</v>
      </c>
      <c r="S2526" s="163">
        <f t="shared" si="309"/>
        <v>-1351337.5249436495</v>
      </c>
    </row>
    <row r="2527" spans="1:19" ht="15.75" thickBot="1" x14ac:dyDescent="0.3">
      <c r="A2527" s="8">
        <v>44</v>
      </c>
      <c r="B2527" s="198" t="s">
        <v>193</v>
      </c>
      <c r="C2527" s="89">
        <f>LN('Historical Rates'!C2505/'Historical Rates'!C2504)</f>
        <v>-7.7124586618847852E-4</v>
      </c>
      <c r="D2527" s="104"/>
      <c r="E2527" s="89">
        <f>LN('Historical Rates'!E2505/'Historical Rates'!E2504)</f>
        <v>1.477068514047631E-4</v>
      </c>
      <c r="F2527" s="89">
        <f>LN('Historical Rates'!F2505/'Historical Rates'!F2504)</f>
        <v>-1.0221554071538139E-2</v>
      </c>
      <c r="G2527" s="89">
        <f>LN('Historical Rates'!G2505/'Historical Rates'!G2504)</f>
        <v>7.574867475519544E-4</v>
      </c>
      <c r="I2527" s="89">
        <f>LN('Historical Rates'!I2505/'Historical Rates'!I2504)</f>
        <v>2.97177038915748E-3</v>
      </c>
      <c r="K2527" s="10">
        <f t="shared" si="303"/>
        <v>-2.7296188845300242E-4</v>
      </c>
      <c r="L2527" s="7">
        <f t="shared" si="304"/>
        <v>-271575.50901362509</v>
      </c>
      <c r="N2527" s="7">
        <f t="shared" si="305"/>
        <v>12008.138373924463</v>
      </c>
      <c r="O2527" s="7">
        <f t="shared" si="306"/>
        <v>6411.6742224537284</v>
      </c>
      <c r="P2527" s="7">
        <f t="shared" si="307"/>
        <v>99616.022446597693</v>
      </c>
      <c r="R2527" s="7">
        <f t="shared" si="308"/>
        <v>0</v>
      </c>
      <c r="S2527" s="163">
        <f t="shared" si="309"/>
        <v>-153539.67397064919</v>
      </c>
    </row>
    <row r="2528" spans="1:19" ht="15.75" thickBot="1" x14ac:dyDescent="0.3">
      <c r="A2528" s="8">
        <v>45</v>
      </c>
      <c r="B2528" s="198" t="s">
        <v>194</v>
      </c>
      <c r="C2528" s="89">
        <f>LN('Historical Rates'!C2506/'Historical Rates'!C2505)</f>
        <v>1.4887680537907584E-3</v>
      </c>
      <c r="D2528" s="104"/>
      <c r="E2528" s="89">
        <f>LN('Historical Rates'!E2506/'Historical Rates'!E2505)</f>
        <v>2.1393012400668797E-3</v>
      </c>
      <c r="F2528" s="89">
        <f>LN('Historical Rates'!F2506/'Historical Rates'!F2505)</f>
        <v>-1.3793322132335873E-2</v>
      </c>
      <c r="G2528" s="89">
        <f>LN('Historical Rates'!G2506/'Historical Rates'!G2505)</f>
        <v>1.9042407705384004E-3</v>
      </c>
      <c r="I2528" s="89">
        <f>LN('Historical Rates'!I2506/'Historical Rates'!I2505)</f>
        <v>2.9629651306570487E-3</v>
      </c>
      <c r="K2528" s="10">
        <f t="shared" si="303"/>
        <v>1.7017552771134883E-3</v>
      </c>
      <c r="L2528" s="7">
        <f t="shared" si="304"/>
        <v>524233.52880914178</v>
      </c>
      <c r="N2528" s="7">
        <f t="shared" si="305"/>
        <v>173918.98256523864</v>
      </c>
      <c r="O2528" s="7">
        <f t="shared" si="306"/>
        <v>8652.1371739503229</v>
      </c>
      <c r="P2528" s="7">
        <f t="shared" si="307"/>
        <v>250424.03970066705</v>
      </c>
      <c r="R2528" s="7">
        <f t="shared" si="308"/>
        <v>0</v>
      </c>
      <c r="S2528" s="163">
        <f t="shared" si="309"/>
        <v>957228.68824899779</v>
      </c>
    </row>
    <row r="2529" spans="1:19" ht="15.75" thickBot="1" x14ac:dyDescent="0.3">
      <c r="A2529" s="8">
        <v>46</v>
      </c>
      <c r="B2529" s="198" t="s">
        <v>195</v>
      </c>
      <c r="C2529" s="89">
        <f>LN('Historical Rates'!C2507/'Historical Rates'!C2506)</f>
        <v>7.7009895593738891E-4</v>
      </c>
      <c r="D2529" s="104"/>
      <c r="E2529" s="89">
        <f>LN('Historical Rates'!E2507/'Historical Rates'!E2506)</f>
        <v>3.8245652051984323E-3</v>
      </c>
      <c r="F2529" s="89">
        <f>LN('Historical Rates'!F2507/'Historical Rates'!F2506)</f>
        <v>0</v>
      </c>
      <c r="G2529" s="89">
        <f>LN('Historical Rates'!G2507/'Historical Rates'!G2506)</f>
        <v>4.5502490137520647E-3</v>
      </c>
      <c r="I2529" s="89">
        <f>LN('Historical Rates'!I2507/'Historical Rates'!I2506)</f>
        <v>8.8365818004981639E-3</v>
      </c>
      <c r="K2529" s="10">
        <f t="shared" si="303"/>
        <v>2.0986760187944884E-3</v>
      </c>
      <c r="L2529" s="7">
        <f t="shared" si="304"/>
        <v>271171.65241109719</v>
      </c>
      <c r="N2529" s="7">
        <f t="shared" si="305"/>
        <v>310926.05229440704</v>
      </c>
      <c r="O2529" s="7">
        <f t="shared" si="306"/>
        <v>0</v>
      </c>
      <c r="P2529" s="7">
        <f t="shared" si="307"/>
        <v>598396.88200016378</v>
      </c>
      <c r="R2529" s="7">
        <f t="shared" si="308"/>
        <v>0</v>
      </c>
      <c r="S2529" s="163">
        <f t="shared" si="309"/>
        <v>1180494.5867056679</v>
      </c>
    </row>
    <row r="2530" spans="1:19" ht="15.75" thickBot="1" x14ac:dyDescent="0.3">
      <c r="A2530" s="8">
        <v>47</v>
      </c>
      <c r="B2530" s="198" t="s">
        <v>196</v>
      </c>
      <c r="C2530" s="89">
        <f>LN('Historical Rates'!C2508/'Historical Rates'!C2507)</f>
        <v>4.3439174096706152E-3</v>
      </c>
      <c r="D2530" s="104"/>
      <c r="E2530" s="89">
        <f>LN('Historical Rates'!E2508/'Historical Rates'!E2507)</f>
        <v>7.9211713362522286E-3</v>
      </c>
      <c r="F2530" s="89">
        <f>LN('Historical Rates'!F2508/'Historical Rates'!F2507)</f>
        <v>0</v>
      </c>
      <c r="G2530" s="89">
        <f>LN('Historical Rates'!G2508/'Historical Rates'!G2507)</f>
        <v>7.6238594338062749E-3</v>
      </c>
      <c r="I2530" s="89">
        <f>LN('Historical Rates'!I2508/'Historical Rates'!I2507)</f>
        <v>5.8479698824231204E-3</v>
      </c>
      <c r="K2530" s="10">
        <f t="shared" si="303"/>
        <v>5.6465868660904445E-3</v>
      </c>
      <c r="L2530" s="7">
        <f t="shared" si="304"/>
        <v>1529605.0628764699</v>
      </c>
      <c r="N2530" s="7">
        <f t="shared" si="305"/>
        <v>643968.24239808833</v>
      </c>
      <c r="O2530" s="7">
        <f t="shared" si="306"/>
        <v>0</v>
      </c>
      <c r="P2530" s="7">
        <f t="shared" si="307"/>
        <v>1002603.0883605153</v>
      </c>
      <c r="R2530" s="7">
        <f t="shared" si="308"/>
        <v>0</v>
      </c>
      <c r="S2530" s="163">
        <f t="shared" si="309"/>
        <v>3176176.3936350737</v>
      </c>
    </row>
    <row r="2531" spans="1:19" ht="15.75" thickBot="1" x14ac:dyDescent="0.3">
      <c r="A2531" s="8">
        <v>48</v>
      </c>
      <c r="B2531" s="198" t="s">
        <v>197</v>
      </c>
      <c r="C2531" s="89">
        <f>LN('Historical Rates'!C2509/'Historical Rates'!C2508)</f>
        <v>3.6670181309124937E-3</v>
      </c>
      <c r="D2531" s="104"/>
      <c r="E2531" s="89">
        <f>LN('Historical Rates'!E2509/'Historical Rates'!E2508)</f>
        <v>7.8830053967624564E-3</v>
      </c>
      <c r="F2531" s="89">
        <f>LN('Historical Rates'!F2509/'Historical Rates'!F2508)</f>
        <v>3.4662079764863291E-3</v>
      </c>
      <c r="G2531" s="89">
        <f>LN('Historical Rates'!G2509/'Historical Rates'!G2508)</f>
        <v>5.9295559731131582E-3</v>
      </c>
      <c r="I2531" s="89">
        <f>LN('Historical Rates'!I2509/'Historical Rates'!I2508)</f>
        <v>5.8139698654198161E-3</v>
      </c>
      <c r="K2531" s="10">
        <f t="shared" si="303"/>
        <v>4.817341759718932E-3</v>
      </c>
      <c r="L2531" s="7">
        <f t="shared" si="304"/>
        <v>1291251.4142686885</v>
      </c>
      <c r="N2531" s="7">
        <f t="shared" si="305"/>
        <v>640865.46227512625</v>
      </c>
      <c r="O2531" s="7">
        <f t="shared" si="306"/>
        <v>-2174.2482774105797</v>
      </c>
      <c r="P2531" s="7">
        <f t="shared" si="307"/>
        <v>779787.61057530507</v>
      </c>
      <c r="R2531" s="7">
        <f t="shared" si="308"/>
        <v>0</v>
      </c>
      <c r="S2531" s="163">
        <f t="shared" si="309"/>
        <v>2709730.2388417092</v>
      </c>
    </row>
    <row r="2532" spans="1:19" ht="15.75" thickBot="1" x14ac:dyDescent="0.3">
      <c r="A2532" s="8">
        <v>49</v>
      </c>
      <c r="B2532" s="198" t="s">
        <v>198</v>
      </c>
      <c r="C2532" s="89">
        <f>LN('Historical Rates'!C2510/'Historical Rates'!C2509)</f>
        <v>3.5486664039323006E-3</v>
      </c>
      <c r="D2532" s="104"/>
      <c r="E2532" s="89">
        <f>LN('Historical Rates'!E2510/'Historical Rates'!E2509)</f>
        <v>1.3469264265041331E-2</v>
      </c>
      <c r="F2532" s="89">
        <f>LN('Historical Rates'!F2510/'Historical Rates'!F2509)</f>
        <v>-2.2748137525936539E-2</v>
      </c>
      <c r="G2532" s="89">
        <f>LN('Historical Rates'!G2510/'Historical Rates'!G2509)</f>
        <v>1.2235135523460377E-2</v>
      </c>
      <c r="I2532" s="89">
        <f>LN('Historical Rates'!I2510/'Historical Rates'!I2509)</f>
        <v>1.7241806434505954E-2</v>
      </c>
      <c r="K2532" s="10">
        <f t="shared" si="303"/>
        <v>7.0540790767464109E-3</v>
      </c>
      <c r="L2532" s="7">
        <f t="shared" si="304"/>
        <v>1249576.7267191377</v>
      </c>
      <c r="N2532" s="7">
        <f t="shared" si="305"/>
        <v>1095012.0969429631</v>
      </c>
      <c r="O2532" s="7">
        <f t="shared" si="306"/>
        <v>14269.224225894213</v>
      </c>
      <c r="P2532" s="7">
        <f t="shared" si="307"/>
        <v>1609025.5557356768</v>
      </c>
      <c r="R2532" s="7">
        <f t="shared" si="308"/>
        <v>0</v>
      </c>
      <c r="S2532" s="163">
        <f t="shared" si="309"/>
        <v>3967883.6036236715</v>
      </c>
    </row>
    <row r="2533" spans="1:19" ht="15.75" thickBot="1" x14ac:dyDescent="0.3">
      <c r="A2533" s="8">
        <v>50</v>
      </c>
      <c r="B2533" s="198" t="s">
        <v>199</v>
      </c>
      <c r="C2533" s="89">
        <f>LN('Historical Rates'!C2511/'Historical Rates'!C2510)</f>
        <v>3.4105964939109092E-4</v>
      </c>
      <c r="D2533" s="104"/>
      <c r="E2533" s="89">
        <f>LN('Historical Rates'!E2511/'Historical Rates'!E2510)</f>
        <v>3.5108564113872274E-3</v>
      </c>
      <c r="F2533" s="89">
        <f>LN('Historical Rates'!F2511/'Historical Rates'!F2510)</f>
        <v>1.405998556829873E-2</v>
      </c>
      <c r="G2533" s="89">
        <f>LN('Historical Rates'!G2511/'Historical Rates'!G2510)</f>
        <v>2.1971092871480883E-3</v>
      </c>
      <c r="I2533" s="89">
        <f>LN('Historical Rates'!I2511/'Historical Rates'!I2510)</f>
        <v>8.5106896679086105E-3</v>
      </c>
      <c r="K2533" s="10">
        <f t="shared" si="303"/>
        <v>1.2189224437307985E-3</v>
      </c>
      <c r="L2533" s="7">
        <f t="shared" si="304"/>
        <v>120095.87596902405</v>
      </c>
      <c r="N2533" s="7">
        <f t="shared" si="305"/>
        <v>285422.43774047575</v>
      </c>
      <c r="O2533" s="7">
        <f t="shared" si="306"/>
        <v>-8819.4071474267439</v>
      </c>
      <c r="P2533" s="7">
        <f t="shared" si="307"/>
        <v>288938.76859695237</v>
      </c>
      <c r="R2533" s="7">
        <f t="shared" si="308"/>
        <v>0</v>
      </c>
      <c r="S2533" s="163">
        <f t="shared" si="309"/>
        <v>685637.67515902547</v>
      </c>
    </row>
    <row r="2534" spans="1:19" ht="15.75" thickBot="1" x14ac:dyDescent="0.3">
      <c r="A2534" s="8">
        <v>51</v>
      </c>
      <c r="B2534" s="198" t="s">
        <v>200</v>
      </c>
      <c r="C2534" s="89">
        <f>LN('Historical Rates'!C2512/'Historical Rates'!C2511)</f>
        <v>-2.547638247765634E-3</v>
      </c>
      <c r="D2534" s="104"/>
      <c r="E2534" s="89">
        <f>LN('Historical Rates'!E2512/'Historical Rates'!E2511)</f>
        <v>1.8690046487752051E-3</v>
      </c>
      <c r="F2534" s="89">
        <f>LN('Historical Rates'!F2512/'Historical Rates'!F2511)</f>
        <v>0</v>
      </c>
      <c r="G2534" s="89">
        <f>LN('Historical Rates'!G2512/'Historical Rates'!G2511)</f>
        <v>2.368475205161509E-3</v>
      </c>
      <c r="I2534" s="89">
        <f>LN('Historical Rates'!I2512/'Historical Rates'!I2511)</f>
        <v>-5.6657375356774196E-3</v>
      </c>
      <c r="K2534" s="10">
        <f t="shared" si="303"/>
        <v>-7.7097487792868083E-4</v>
      </c>
      <c r="L2534" s="7">
        <f t="shared" si="304"/>
        <v>-897088.96248456521</v>
      </c>
      <c r="N2534" s="7">
        <f t="shared" si="305"/>
        <v>151944.65409393344</v>
      </c>
      <c r="O2534" s="7">
        <f t="shared" si="306"/>
        <v>0</v>
      </c>
      <c r="P2534" s="7">
        <f t="shared" si="307"/>
        <v>311474.86073397804</v>
      </c>
      <c r="R2534" s="7">
        <f t="shared" si="308"/>
        <v>0</v>
      </c>
      <c r="S2534" s="163">
        <f t="shared" si="309"/>
        <v>-433669.44765665376</v>
      </c>
    </row>
    <row r="2535" spans="1:19" ht="15.75" thickBot="1" x14ac:dyDescent="0.3">
      <c r="A2535" s="8">
        <v>52</v>
      </c>
      <c r="B2535" s="198" t="s">
        <v>201</v>
      </c>
      <c r="C2535" s="89">
        <f>LN('Historical Rates'!C2513/'Historical Rates'!C2512)</f>
        <v>-2.1323934315182506E-3</v>
      </c>
      <c r="D2535" s="104"/>
      <c r="E2535" s="89">
        <f>LN('Historical Rates'!E2513/'Historical Rates'!E2512)</f>
        <v>4.7261213602414536E-4</v>
      </c>
      <c r="F2535" s="89">
        <f>LN('Historical Rates'!F2513/'Historical Rates'!F2512)</f>
        <v>6.9565497933599309E-3</v>
      </c>
      <c r="G2535" s="89">
        <f>LN('Historical Rates'!G2513/'Historical Rates'!G2512)</f>
        <v>8.8044782745654254E-4</v>
      </c>
      <c r="I2535" s="89">
        <f>LN('Historical Rates'!I2513/'Historical Rates'!I2512)</f>
        <v>2.8368813351995355E-3</v>
      </c>
      <c r="K2535" s="10">
        <f t="shared" si="303"/>
        <v>-1.0684998988887669E-3</v>
      </c>
      <c r="L2535" s="7">
        <f t="shared" si="304"/>
        <v>-750870.58092620841</v>
      </c>
      <c r="N2535" s="7">
        <f t="shared" si="305"/>
        <v>38421.995138344275</v>
      </c>
      <c r="O2535" s="7">
        <f t="shared" si="306"/>
        <v>-4363.6349888808836</v>
      </c>
      <c r="P2535" s="7">
        <f t="shared" si="307"/>
        <v>115786.4620422993</v>
      </c>
      <c r="R2535" s="7">
        <f t="shared" si="308"/>
        <v>0</v>
      </c>
      <c r="S2535" s="163">
        <f t="shared" si="309"/>
        <v>-601025.75873444567</v>
      </c>
    </row>
    <row r="2536" spans="1:19" ht="15.75" thickBot="1" x14ac:dyDescent="0.3">
      <c r="A2536" s="8">
        <v>53</v>
      </c>
      <c r="B2536" s="198" t="s">
        <v>202</v>
      </c>
      <c r="C2536" s="89">
        <f>LN('Historical Rates'!C2514/'Historical Rates'!C2513)</f>
        <v>2.8421819706301783E-3</v>
      </c>
      <c r="D2536" s="104"/>
      <c r="E2536" s="89">
        <f>LN('Historical Rates'!E2514/'Historical Rates'!E2513)</f>
        <v>4.2670126154425725E-3</v>
      </c>
      <c r="F2536" s="89">
        <f>LN('Historical Rates'!F2514/'Historical Rates'!F2513)</f>
        <v>-5.2128701885329875E-3</v>
      </c>
      <c r="G2536" s="89">
        <f>LN('Historical Rates'!G2514/'Historical Rates'!G2513)</f>
        <v>4.5408439685183264E-3</v>
      </c>
      <c r="I2536" s="89">
        <f>LN('Historical Rates'!I2514/'Historical Rates'!I2513)</f>
        <v>8.4626739187337284E-3</v>
      </c>
      <c r="K2536" s="10">
        <f t="shared" si="303"/>
        <v>3.4633753891240762E-3</v>
      </c>
      <c r="L2536" s="7">
        <f t="shared" si="304"/>
        <v>1000805.3841478983</v>
      </c>
      <c r="N2536" s="7">
        <f t="shared" si="305"/>
        <v>346895.7427648711</v>
      </c>
      <c r="O2536" s="7">
        <f t="shared" si="306"/>
        <v>3269.8770831610873</v>
      </c>
      <c r="P2536" s="7">
        <f t="shared" si="307"/>
        <v>597160.0376591332</v>
      </c>
      <c r="R2536" s="7">
        <f t="shared" si="308"/>
        <v>0</v>
      </c>
      <c r="S2536" s="163">
        <f t="shared" si="309"/>
        <v>1948131.0416550636</v>
      </c>
    </row>
    <row r="2537" spans="1:19" ht="15.75" thickBot="1" x14ac:dyDescent="0.3">
      <c r="A2537" s="8">
        <v>54</v>
      </c>
      <c r="B2537" s="198" t="s">
        <v>203</v>
      </c>
      <c r="C2537" s="89">
        <f>LN('Historical Rates'!C2515/'Historical Rates'!C2514)</f>
        <v>3.986472273023913E-3</v>
      </c>
      <c r="D2537" s="104"/>
      <c r="E2537" s="89">
        <f>LN('Historical Rates'!E2515/'Historical Rates'!E2514)</f>
        <v>1.4943424072588843E-2</v>
      </c>
      <c r="F2537" s="89">
        <f>LN('Historical Rates'!F2515/'Historical Rates'!F2514)</f>
        <v>-2.2908490796870139E-2</v>
      </c>
      <c r="G2537" s="89">
        <f>LN('Historical Rates'!G2515/'Historical Rates'!G2514)</f>
        <v>1.8672664529539494E-2</v>
      </c>
      <c r="I2537" s="89">
        <f>LN('Historical Rates'!I2515/'Historical Rates'!I2514)</f>
        <v>1.9472103412820314E-2</v>
      </c>
      <c r="K2537" s="10">
        <f t="shared" si="303"/>
        <v>9.0464502313233365E-3</v>
      </c>
      <c r="L2537" s="7">
        <f t="shared" si="304"/>
        <v>1403739.4353444711</v>
      </c>
      <c r="N2537" s="7">
        <f t="shared" si="305"/>
        <v>1214857.0112848142</v>
      </c>
      <c r="O2537" s="7">
        <f t="shared" si="306"/>
        <v>14369.809022152733</v>
      </c>
      <c r="P2537" s="7">
        <f t="shared" si="307"/>
        <v>2455615.9892220618</v>
      </c>
      <c r="R2537" s="7">
        <f t="shared" si="308"/>
        <v>0</v>
      </c>
      <c r="S2537" s="163">
        <f t="shared" si="309"/>
        <v>5088582.2448734995</v>
      </c>
    </row>
    <row r="2538" spans="1:19" ht="15.75" thickBot="1" x14ac:dyDescent="0.3">
      <c r="A2538" s="8">
        <v>55</v>
      </c>
      <c r="B2538" s="198" t="s">
        <v>204</v>
      </c>
      <c r="C2538" s="89">
        <f>LN('Historical Rates'!C2516/'Historical Rates'!C2515)</f>
        <v>2.9783675084522718E-2</v>
      </c>
      <c r="D2538" s="104"/>
      <c r="E2538" s="89">
        <f>LN('Historical Rates'!E2516/'Historical Rates'!E2515)</f>
        <v>3.4978632543493406E-2</v>
      </c>
      <c r="F2538" s="89">
        <f>LN('Historical Rates'!F2516/'Historical Rates'!F2515)</f>
        <v>-2.5272103100715173E-2</v>
      </c>
      <c r="G2538" s="89">
        <f>LN('Historical Rates'!G2516/'Historical Rates'!G2515)</f>
        <v>3.5999062101905302E-2</v>
      </c>
      <c r="I2538" s="89">
        <f>LN('Historical Rates'!I2516/'Historical Rates'!I2515)</f>
        <v>3.5186309125043766E-2</v>
      </c>
      <c r="K2538" s="10">
        <f t="shared" si="303"/>
        <v>3.2144820773896576E-2</v>
      </c>
      <c r="L2538" s="7">
        <f t="shared" si="304"/>
        <v>10487598.152518323</v>
      </c>
      <c r="N2538" s="7">
        <f t="shared" si="305"/>
        <v>2843661.3177943728</v>
      </c>
      <c r="O2538" s="7">
        <f t="shared" si="306"/>
        <v>15852.432111985607</v>
      </c>
      <c r="P2538" s="7">
        <f t="shared" si="307"/>
        <v>4734186.2943336861</v>
      </c>
      <c r="R2538" s="7">
        <f t="shared" si="308"/>
        <v>0</v>
      </c>
      <c r="S2538" s="163">
        <f t="shared" si="309"/>
        <v>18081298.196758367</v>
      </c>
    </row>
    <row r="2539" spans="1:19" ht="15.75" thickBot="1" x14ac:dyDescent="0.3">
      <c r="A2539" s="8">
        <v>56</v>
      </c>
      <c r="B2539" s="198" t="s">
        <v>205</v>
      </c>
      <c r="C2539" s="89">
        <f>LN('Historical Rates'!C2517/'Historical Rates'!C2516)</f>
        <v>2.5374284104165232E-3</v>
      </c>
      <c r="D2539" s="104"/>
      <c r="E2539" s="89">
        <f>LN('Historical Rates'!E2517/'Historical Rates'!E2516)</f>
        <v>-1.859173763429158E-3</v>
      </c>
      <c r="F2539" s="89">
        <f>LN('Historical Rates'!F2517/'Historical Rates'!F2516)</f>
        <v>9.0992438551140888E-3</v>
      </c>
      <c r="G2539" s="89">
        <f>LN('Historical Rates'!G2517/'Historical Rates'!G2516)</f>
        <v>-1.9689481980389458E-3</v>
      </c>
      <c r="I2539" s="89">
        <f>LN('Historical Rates'!I2517/'Historical Rates'!I2516)</f>
        <v>0</v>
      </c>
      <c r="K2539" s="10">
        <f t="shared" si="303"/>
        <v>8.4926470786363096E-4</v>
      </c>
      <c r="L2539" s="7">
        <f t="shared" si="304"/>
        <v>893493.81611608737</v>
      </c>
      <c r="N2539" s="7">
        <f t="shared" si="305"/>
        <v>-151145.43164452908</v>
      </c>
      <c r="O2539" s="7">
        <f t="shared" si="306"/>
        <v>-5707.6826929974141</v>
      </c>
      <c r="P2539" s="7">
        <f t="shared" si="307"/>
        <v>-258933.62296557269</v>
      </c>
      <c r="R2539" s="7">
        <f t="shared" si="308"/>
        <v>0</v>
      </c>
      <c r="S2539" s="163">
        <f t="shared" si="309"/>
        <v>477707.07881298818</v>
      </c>
    </row>
    <row r="2540" spans="1:19" ht="15.75" thickBot="1" x14ac:dyDescent="0.3">
      <c r="A2540" s="8">
        <v>57</v>
      </c>
      <c r="B2540" s="198" t="s">
        <v>206</v>
      </c>
      <c r="C2540" s="89">
        <f>LN('Historical Rates'!C2518/'Historical Rates'!C2517)</f>
        <v>1.1690146229870708E-2</v>
      </c>
      <c r="D2540" s="104"/>
      <c r="E2540" s="89">
        <f>LN('Historical Rates'!E2518/'Historical Rates'!E2517)</f>
        <v>6.547728902845708E-3</v>
      </c>
      <c r="F2540" s="89">
        <f>LN('Historical Rates'!F2518/'Historical Rates'!F2517)</f>
        <v>-3.8786025035156421E-2</v>
      </c>
      <c r="G2540" s="89">
        <f>LN('Historical Rates'!G2518/'Historical Rates'!G2517)</f>
        <v>1.084027855727452E-2</v>
      </c>
      <c r="I2540" s="89">
        <f>LN('Historical Rates'!I2518/'Historical Rates'!I2517)</f>
        <v>2.365419089788981E-2</v>
      </c>
      <c r="K2540" s="10">
        <f t="shared" si="303"/>
        <v>1.084211001522486E-2</v>
      </c>
      <c r="L2540" s="7">
        <f t="shared" si="304"/>
        <v>4116401.2048590933</v>
      </c>
      <c r="N2540" s="7">
        <f t="shared" si="305"/>
        <v>532311.35829208</v>
      </c>
      <c r="O2540" s="7">
        <f t="shared" si="306"/>
        <v>24329.309923802568</v>
      </c>
      <c r="P2540" s="7">
        <f t="shared" si="307"/>
        <v>1425589.8675174704</v>
      </c>
      <c r="R2540" s="7">
        <f t="shared" si="308"/>
        <v>0</v>
      </c>
      <c r="S2540" s="163">
        <f t="shared" si="309"/>
        <v>6098631.7405924462</v>
      </c>
    </row>
    <row r="2541" spans="1:19" ht="15.75" thickBot="1" x14ac:dyDescent="0.3">
      <c r="A2541" s="8">
        <v>1</v>
      </c>
      <c r="B2541" s="198" t="s">
        <v>207</v>
      </c>
      <c r="C2541" s="89">
        <f>LN('Historical Rates'!C2519/'Historical Rates'!C2518)</f>
        <v>1.5459485221661969E-2</v>
      </c>
      <c r="D2541" s="104"/>
      <c r="E2541" s="89">
        <f>LN('Historical Rates'!E2519/'Historical Rates'!E2518)</f>
        <v>8.1413983857827037E-3</v>
      </c>
      <c r="F2541" s="89">
        <f>LN('Historical Rates'!F2519/'Historical Rates'!F2518)</f>
        <v>4.9596941139372186E-2</v>
      </c>
      <c r="G2541" s="89">
        <f>LN('Historical Rates'!G2519/'Historical Rates'!G2518)</f>
        <v>7.1854354162898745E-3</v>
      </c>
      <c r="I2541" s="89">
        <f>LN('Historical Rates'!I2519/'Historical Rates'!I2518)</f>
        <v>-7.8227256812091559E-3</v>
      </c>
      <c r="K2541" s="10">
        <f t="shared" si="303"/>
        <v>1.2479029054251467E-2</v>
      </c>
      <c r="L2541" s="7">
        <f t="shared" si="304"/>
        <v>5443682.4263450215</v>
      </c>
      <c r="N2541" s="7">
        <f t="shared" si="305"/>
        <v>661872.0624260183</v>
      </c>
      <c r="O2541" s="7">
        <f t="shared" si="306"/>
        <v>-31110.673268493993</v>
      </c>
      <c r="P2541" s="7">
        <f t="shared" si="307"/>
        <v>944946.55917213403</v>
      </c>
      <c r="R2541" s="7">
        <f t="shared" si="308"/>
        <v>0</v>
      </c>
      <c r="S2541" s="163">
        <f t="shared" si="309"/>
        <v>7019390.3746746797</v>
      </c>
    </row>
    <row r="2542" spans="1:19" ht="15.75" thickBot="1" x14ac:dyDescent="0.3">
      <c r="A2542" s="8">
        <v>2</v>
      </c>
      <c r="B2542" s="198" t="s">
        <v>208</v>
      </c>
      <c r="C2542" s="89">
        <f>LN('Historical Rates'!C2520/'Historical Rates'!C2519)</f>
        <v>6.9380832853496263E-2</v>
      </c>
      <c r="D2542" s="104"/>
      <c r="E2542" s="89">
        <f>LN('Historical Rates'!E2520/'Historical Rates'!E2519)</f>
        <v>7.1875607962849059E-2</v>
      </c>
      <c r="F2542" s="89">
        <f>LN('Historical Rates'!F2520/'Historical Rates'!F2519)</f>
        <v>4.0391794470600186E-2</v>
      </c>
      <c r="G2542" s="89">
        <f>LN('Historical Rates'!G2520/'Historical Rates'!G2519)</f>
        <v>7.297290676560339E-2</v>
      </c>
      <c r="I2542" s="89">
        <f>LN('Historical Rates'!I2520/'Historical Rates'!I2519)</f>
        <v>7.0736551091778274E-2</v>
      </c>
      <c r="K2542" s="10">
        <f t="shared" si="303"/>
        <v>7.0836698557875388E-2</v>
      </c>
      <c r="L2542" s="7">
        <f t="shared" si="304"/>
        <v>24430776.000260357</v>
      </c>
      <c r="N2542" s="7">
        <f t="shared" si="305"/>
        <v>5843278.3443653202</v>
      </c>
      <c r="O2542" s="7">
        <f t="shared" si="306"/>
        <v>-25336.560917573377</v>
      </c>
      <c r="P2542" s="7">
        <f t="shared" si="307"/>
        <v>9596564.8796479367</v>
      </c>
      <c r="R2542" s="7">
        <f t="shared" si="308"/>
        <v>0</v>
      </c>
      <c r="S2542" s="163">
        <f t="shared" si="309"/>
        <v>39845282.663356036</v>
      </c>
    </row>
    <row r="2543" spans="1:19" ht="15.75" thickBot="1" x14ac:dyDescent="0.3">
      <c r="A2543" s="8">
        <v>3</v>
      </c>
      <c r="B2543" s="198" t="s">
        <v>209</v>
      </c>
      <c r="C2543" s="89">
        <f>LN('Historical Rates'!C2521/'Historical Rates'!C2520)</f>
        <v>2.8950895640412208E-3</v>
      </c>
      <c r="D2543" s="104"/>
      <c r="E2543" s="89">
        <f>LN('Historical Rates'!E2521/'Historical Rates'!E2520)</f>
        <v>-6.0013172621463341E-3</v>
      </c>
      <c r="F2543" s="89">
        <f>LN('Historical Rates'!F2521/'Historical Rates'!F2520)</f>
        <v>5.1502259763158611E-3</v>
      </c>
      <c r="G2543" s="89">
        <f>LN('Historical Rates'!G2521/'Historical Rates'!G2520)</f>
        <v>-8.0758827670996351E-3</v>
      </c>
      <c r="I2543" s="89">
        <f>LN('Historical Rates'!I2521/'Historical Rates'!I2520)</f>
        <v>-2.4420036555517443E-3</v>
      </c>
      <c r="K2543" s="10">
        <f t="shared" si="303"/>
        <v>-9.4886688272596289E-4</v>
      </c>
      <c r="L2543" s="7">
        <f t="shared" si="304"/>
        <v>1019435.5087828593</v>
      </c>
      <c r="N2543" s="7">
        <f t="shared" si="305"/>
        <v>-487889.67758980219</v>
      </c>
      <c r="O2543" s="7">
        <f t="shared" si="306"/>
        <v>-3230.5822481636501</v>
      </c>
      <c r="P2543" s="7">
        <f t="shared" si="307"/>
        <v>-1062048.0445412819</v>
      </c>
      <c r="R2543" s="7">
        <f t="shared" si="308"/>
        <v>0</v>
      </c>
      <c r="S2543" s="163">
        <f t="shared" si="309"/>
        <v>-533732.7955963884</v>
      </c>
    </row>
    <row r="2544" spans="1:19" ht="15.75" thickBot="1" x14ac:dyDescent="0.3">
      <c r="A2544" s="8">
        <v>4</v>
      </c>
      <c r="B2544" s="198" t="s">
        <v>210</v>
      </c>
      <c r="C2544" s="89">
        <f>LN('Historical Rates'!C2522/'Historical Rates'!C2521)</f>
        <v>7.929929462559996E-3</v>
      </c>
      <c r="D2544" s="104"/>
      <c r="E2544" s="89">
        <f>LN('Historical Rates'!E2522/'Historical Rates'!E2521)</f>
        <v>-1.0347897196056448E-3</v>
      </c>
      <c r="F2544" s="89">
        <f>LN('Historical Rates'!F2522/'Historical Rates'!F2521)</f>
        <v>-3.484673133016819E-2</v>
      </c>
      <c r="G2544" s="89">
        <f>LN('Historical Rates'!G2522/'Historical Rates'!G2521)</f>
        <v>1.0267053493232241E-3</v>
      </c>
      <c r="I2544" s="89">
        <f>LN('Historical Rates'!I2522/'Historical Rates'!I2521)</f>
        <v>0</v>
      </c>
      <c r="K2544" s="10">
        <f t="shared" si="303"/>
        <v>5.0935316462592676E-3</v>
      </c>
      <c r="L2544" s="7">
        <f t="shared" si="304"/>
        <v>2792332.1532728695</v>
      </c>
      <c r="N2544" s="7">
        <f t="shared" si="305"/>
        <v>-84125.401244172623</v>
      </c>
      <c r="O2544" s="7">
        <f t="shared" si="306"/>
        <v>21858.309161474601</v>
      </c>
      <c r="P2544" s="7">
        <f t="shared" si="307"/>
        <v>135020.5841287135</v>
      </c>
      <c r="R2544" s="7">
        <f t="shared" si="308"/>
        <v>0</v>
      </c>
      <c r="S2544" s="163">
        <f t="shared" si="309"/>
        <v>2865085.6453188849</v>
      </c>
    </row>
    <row r="2545" spans="1:19" ht="15.75" thickBot="1" x14ac:dyDescent="0.3">
      <c r="A2545" s="8">
        <v>5</v>
      </c>
      <c r="B2545" s="198" t="s">
        <v>211</v>
      </c>
      <c r="C2545" s="89">
        <f>LN('Historical Rates'!C2523/'Historical Rates'!C2522)</f>
        <v>2.0680604578705665E-2</v>
      </c>
      <c r="D2545" s="104"/>
      <c r="E2545" s="89">
        <f>LN('Historical Rates'!E2523/'Historical Rates'!E2522)</f>
        <v>4.8336216065735646E-3</v>
      </c>
      <c r="F2545" s="89">
        <f>LN('Historical Rates'!F2523/'Historical Rates'!F2522)</f>
        <v>-5.3333459753625049E-3</v>
      </c>
      <c r="G2545" s="89">
        <f>LN('Historical Rates'!G2523/'Historical Rates'!G2522)</f>
        <v>5.1612174806682422E-3</v>
      </c>
      <c r="I2545" s="89">
        <f>LN('Historical Rates'!I2523/'Historical Rates'!I2522)</f>
        <v>4.8780584534329936E-3</v>
      </c>
      <c r="K2545" s="10">
        <f t="shared" si="303"/>
        <v>1.4857418262360266E-2</v>
      </c>
      <c r="L2545" s="7">
        <f t="shared" si="304"/>
        <v>7282172.8600344472</v>
      </c>
      <c r="N2545" s="7">
        <f t="shared" si="305"/>
        <v>392959.40944452852</v>
      </c>
      <c r="O2545" s="7">
        <f t="shared" si="306"/>
        <v>3345.4479299656387</v>
      </c>
      <c r="P2545" s="7">
        <f t="shared" si="307"/>
        <v>678744.49033942504</v>
      </c>
      <c r="R2545" s="7">
        <f t="shared" si="308"/>
        <v>0</v>
      </c>
      <c r="S2545" s="163">
        <f t="shared" si="309"/>
        <v>8357222.2077483665</v>
      </c>
    </row>
    <row r="2546" spans="1:19" ht="15.75" thickBot="1" x14ac:dyDescent="0.3">
      <c r="A2546" s="8">
        <v>6</v>
      </c>
      <c r="B2546" s="198" t="s">
        <v>212</v>
      </c>
      <c r="C2546" s="89">
        <f>LN('Historical Rates'!C2524/'Historical Rates'!C2523)</f>
        <v>-8.2839385624781988E-3</v>
      </c>
      <c r="D2546" s="104"/>
      <c r="E2546" s="89">
        <f>LN('Historical Rates'!E2524/'Historical Rates'!E2523)</f>
        <v>-1.7670875377626828E-2</v>
      </c>
      <c r="F2546" s="89">
        <f>LN('Historical Rates'!F2524/'Historical Rates'!F2523)</f>
        <v>1.9418085857101516E-2</v>
      </c>
      <c r="G2546" s="89">
        <f>LN('Historical Rates'!G2524/'Historical Rates'!G2523)</f>
        <v>-1.7485491175663486E-2</v>
      </c>
      <c r="I2546" s="89">
        <f>LN('Historical Rates'!I2524/'Historical Rates'!I2523)</f>
        <v>-1.9656652549551599E-2</v>
      </c>
      <c r="K2546" s="10">
        <f t="shared" si="303"/>
        <v>-1.1849443346664294E-2</v>
      </c>
      <c r="L2546" s="7">
        <f t="shared" si="304"/>
        <v>-2916987.8638841552</v>
      </c>
      <c r="N2546" s="7">
        <f t="shared" si="305"/>
        <v>-1436590.8873207152</v>
      </c>
      <c r="O2546" s="7">
        <f t="shared" si="306"/>
        <v>-12180.382715584068</v>
      </c>
      <c r="P2546" s="7">
        <f t="shared" si="307"/>
        <v>-2299492.4823093503</v>
      </c>
      <c r="R2546" s="7">
        <f t="shared" si="308"/>
        <v>0</v>
      </c>
      <c r="S2546" s="163">
        <f t="shared" si="309"/>
        <v>-6665251.6162298042</v>
      </c>
    </row>
    <row r="2547" spans="1:19" ht="15.75" thickBot="1" x14ac:dyDescent="0.3">
      <c r="A2547" s="8">
        <v>7</v>
      </c>
      <c r="B2547" s="198" t="s">
        <v>213</v>
      </c>
      <c r="C2547" s="89">
        <f>LN('Historical Rates'!C2525/'Historical Rates'!C2524)</f>
        <v>2.8287291834392173E-3</v>
      </c>
      <c r="D2547" s="104"/>
      <c r="E2547" s="89">
        <f>LN('Historical Rates'!E2525/'Historical Rates'!E2524)</f>
        <v>2.3608537282755734E-2</v>
      </c>
      <c r="F2547" s="89">
        <f>LN('Historical Rates'!F2525/'Historical Rates'!F2524)</f>
        <v>-5.258557253466827E-3</v>
      </c>
      <c r="G2547" s="89">
        <f>LN('Historical Rates'!G2525/'Historical Rates'!G2524)</f>
        <v>1.4483465818579752E-2</v>
      </c>
      <c r="I2547" s="89">
        <f>LN('Historical Rates'!I2525/'Historical Rates'!I2524)</f>
        <v>4.9505051598559835E-3</v>
      </c>
      <c r="K2547" s="10">
        <f t="shared" si="303"/>
        <v>8.5749624101888952E-3</v>
      </c>
      <c r="L2547" s="7">
        <f t="shared" si="304"/>
        <v>996068.3117184632</v>
      </c>
      <c r="N2547" s="7">
        <f t="shared" si="305"/>
        <v>1919305.5691128466</v>
      </c>
      <c r="O2547" s="7">
        <f t="shared" si="306"/>
        <v>3298.5352083821367</v>
      </c>
      <c r="P2547" s="7">
        <f t="shared" si="307"/>
        <v>1904700.327432743</v>
      </c>
      <c r="R2547" s="7">
        <f t="shared" si="308"/>
        <v>0</v>
      </c>
      <c r="S2547" s="163">
        <f t="shared" si="309"/>
        <v>4823372.7434724346</v>
      </c>
    </row>
    <row r="2548" spans="1:19" ht="15.75" thickBot="1" x14ac:dyDescent="0.3">
      <c r="A2548" s="8">
        <v>8</v>
      </c>
      <c r="B2548" s="198" t="s">
        <v>214</v>
      </c>
      <c r="C2548" s="89">
        <f>LN('Historical Rates'!C2526/'Historical Rates'!C2525)</f>
        <v>-4.9332885853091662E-4</v>
      </c>
      <c r="D2548" s="104"/>
      <c r="E2548" s="89">
        <f>LN('Historical Rates'!E2526/'Historical Rates'!E2525)</f>
        <v>4.700409210031101E-3</v>
      </c>
      <c r="F2548" s="89">
        <f>LN('Historical Rates'!F2526/'Historical Rates'!F2525)</f>
        <v>7.0052825884085925E-3</v>
      </c>
      <c r="G2548" s="89">
        <f>LN('Historical Rates'!G2526/'Historical Rates'!G2525)</f>
        <v>8.3096059757000202E-3</v>
      </c>
      <c r="I2548" s="89">
        <f>LN('Historical Rates'!I2526/'Historical Rates'!I2525)</f>
        <v>1.2270092591814401E-2</v>
      </c>
      <c r="K2548" s="10">
        <f t="shared" si="303"/>
        <v>2.3054542673145435E-3</v>
      </c>
      <c r="L2548" s="7">
        <f t="shared" si="304"/>
        <v>-173713.78148029259</v>
      </c>
      <c r="N2548" s="7">
        <f t="shared" si="305"/>
        <v>382129.62818800099</v>
      </c>
      <c r="O2548" s="7">
        <f t="shared" si="306"/>
        <v>-4394.2036092310582</v>
      </c>
      <c r="P2548" s="7">
        <f t="shared" si="307"/>
        <v>1092784.6567255496</v>
      </c>
      <c r="R2548" s="7">
        <f t="shared" si="308"/>
        <v>0</v>
      </c>
      <c r="S2548" s="163">
        <f t="shared" si="309"/>
        <v>1296806.2998240269</v>
      </c>
    </row>
    <row r="2549" spans="1:19" ht="15.75" thickBot="1" x14ac:dyDescent="0.3">
      <c r="A2549" s="8">
        <v>9</v>
      </c>
      <c r="B2549" s="198" t="s">
        <v>215</v>
      </c>
      <c r="C2549" s="89">
        <f>LN('Historical Rates'!C2527/'Historical Rates'!C2526)</f>
        <v>4.8554103331563663E-3</v>
      </c>
      <c r="D2549" s="104"/>
      <c r="E2549" s="89">
        <f>LN('Historical Rates'!E2527/'Historical Rates'!E2526)</f>
        <v>1.0929513762675688E-2</v>
      </c>
      <c r="F2549" s="89">
        <f>LN('Historical Rates'!F2527/'Historical Rates'!F2526)</f>
        <v>-1.5831465216680853E-2</v>
      </c>
      <c r="G2549" s="89">
        <f>LN('Historical Rates'!G2527/'Historical Rates'!G2526)</f>
        <v>1.2965728485966577E-2</v>
      </c>
      <c r="I2549" s="89">
        <f>LN('Historical Rates'!I2527/'Historical Rates'!I2526)</f>
        <v>1.4528100562909808E-2</v>
      </c>
      <c r="K2549" s="10">
        <f t="shared" si="303"/>
        <v>7.6681369738716264E-3</v>
      </c>
      <c r="L2549" s="7">
        <f t="shared" si="304"/>
        <v>1709714.8788797667</v>
      </c>
      <c r="N2549" s="7">
        <f t="shared" si="305"/>
        <v>888537.75145659421</v>
      </c>
      <c r="O2549" s="7">
        <f t="shared" si="306"/>
        <v>9930.6031864673987</v>
      </c>
      <c r="P2549" s="7">
        <f t="shared" si="307"/>
        <v>1705104.8141353126</v>
      </c>
      <c r="R2549" s="7">
        <f t="shared" si="308"/>
        <v>0</v>
      </c>
      <c r="S2549" s="163">
        <f t="shared" si="309"/>
        <v>4313288.0476581408</v>
      </c>
    </row>
    <row r="2550" spans="1:19" ht="15.75" thickBot="1" x14ac:dyDescent="0.3">
      <c r="A2550" s="8">
        <v>10</v>
      </c>
      <c r="B2550" s="198" t="s">
        <v>216</v>
      </c>
      <c r="C2550" s="89">
        <f>LN('Historical Rates'!C2528/'Historical Rates'!C2527)</f>
        <v>-7.5919975064944495E-4</v>
      </c>
      <c r="D2550" s="104"/>
      <c r="E2550" s="89">
        <f>LN('Historical Rates'!E2528/'Historical Rates'!E2527)</f>
        <v>-9.1165721255942883E-3</v>
      </c>
      <c r="F2550" s="89">
        <f>LN('Historical Rates'!F2528/'Historical Rates'!F2527)</f>
        <v>1.757514482150771E-2</v>
      </c>
      <c r="G2550" s="89">
        <f>LN('Historical Rates'!G2528/'Historical Rates'!G2527)</f>
        <v>-9.7085020117891919E-3</v>
      </c>
      <c r="I2550" s="89">
        <f>LN('Historical Rates'!I2528/'Historical Rates'!I2527)</f>
        <v>-7.2376673002306135E-3</v>
      </c>
      <c r="K2550" s="10">
        <f t="shared" si="303"/>
        <v>-4.0822777961061381E-3</v>
      </c>
      <c r="L2550" s="7">
        <f t="shared" si="304"/>
        <v>-267333.76185805525</v>
      </c>
      <c r="N2550" s="7">
        <f t="shared" si="305"/>
        <v>-741150.85751850717</v>
      </c>
      <c r="O2550" s="7">
        <f t="shared" si="306"/>
        <v>-11024.36109218714</v>
      </c>
      <c r="P2550" s="7">
        <f t="shared" si="307"/>
        <v>-1276751.5173760823</v>
      </c>
      <c r="R2550" s="7">
        <f t="shared" si="308"/>
        <v>0</v>
      </c>
      <c r="S2550" s="163">
        <f t="shared" si="309"/>
        <v>-2296260.497844832</v>
      </c>
    </row>
    <row r="2551" spans="1:19" ht="15.75" thickBot="1" x14ac:dyDescent="0.3">
      <c r="A2551" s="8">
        <v>11</v>
      </c>
      <c r="B2551" s="198" t="s">
        <v>217</v>
      </c>
      <c r="C2551" s="89">
        <f>LN('Historical Rates'!C2529/'Historical Rates'!C2528)</f>
        <v>1.8969197488921852E-3</v>
      </c>
      <c r="D2551" s="104"/>
      <c r="E2551" s="89">
        <f>LN('Historical Rates'!E2529/'Historical Rates'!E2528)</f>
        <v>-2.1188175150359937E-3</v>
      </c>
      <c r="F2551" s="89">
        <f>LN('Historical Rates'!F2529/'Historical Rates'!F2528)</f>
        <v>-8.7489621932354249E-3</v>
      </c>
      <c r="G2551" s="89">
        <f>LN('Historical Rates'!G2529/'Historical Rates'!G2528)</f>
        <v>-7.9714754681694503E-4</v>
      </c>
      <c r="I2551" s="89">
        <f>LN('Historical Rates'!I2529/'Historical Rates'!I2528)</f>
        <v>9.6386288377687934E-3</v>
      </c>
      <c r="K2551" s="10">
        <f t="shared" si="303"/>
        <v>7.0464055365135911E-4</v>
      </c>
      <c r="L2551" s="7">
        <f t="shared" si="304"/>
        <v>667954.23994855885</v>
      </c>
      <c r="N2551" s="7">
        <f t="shared" si="305"/>
        <v>-172253.71516399767</v>
      </c>
      <c r="O2551" s="7">
        <f t="shared" si="306"/>
        <v>5487.9615149507854</v>
      </c>
      <c r="P2551" s="7">
        <f t="shared" si="307"/>
        <v>-104831.75867247845</v>
      </c>
      <c r="R2551" s="7">
        <f t="shared" si="308"/>
        <v>0</v>
      </c>
      <c r="S2551" s="163">
        <f t="shared" si="309"/>
        <v>396356.72762703354</v>
      </c>
    </row>
    <row r="2552" spans="1:19" ht="15.75" thickBot="1" x14ac:dyDescent="0.3">
      <c r="A2552" s="8">
        <v>12</v>
      </c>
      <c r="B2552" s="198" t="s">
        <v>218</v>
      </c>
      <c r="C2552" s="89">
        <f>LN('Historical Rates'!C2530/'Historical Rates'!C2529)</f>
        <v>-2.0532971549097312E-3</v>
      </c>
      <c r="D2552" s="104"/>
      <c r="E2552" s="89">
        <f>LN('Historical Rates'!E2530/'Historical Rates'!E2529)</f>
        <v>-1.8576551941696211E-3</v>
      </c>
      <c r="F2552" s="89">
        <f>LN('Historical Rates'!F2530/'Historical Rates'!F2529)</f>
        <v>3.5087755296792705E-3</v>
      </c>
      <c r="G2552" s="89">
        <f>LN('Historical Rates'!G2530/'Historical Rates'!G2529)</f>
        <v>-1.8552881017460925E-3</v>
      </c>
      <c r="I2552" s="89">
        <f>LN('Historical Rates'!I2530/'Historical Rates'!I2529)</f>
        <v>0</v>
      </c>
      <c r="K2552" s="10">
        <f t="shared" si="303"/>
        <v>-1.9915344798467319E-3</v>
      </c>
      <c r="L2552" s="7">
        <f t="shared" si="304"/>
        <v>-723018.74725972931</v>
      </c>
      <c r="N2552" s="7">
        <f t="shared" si="305"/>
        <v>-151021.9763706167</v>
      </c>
      <c r="O2552" s="7">
        <f t="shared" si="306"/>
        <v>-2200.9496265019161</v>
      </c>
      <c r="P2552" s="7">
        <f t="shared" si="307"/>
        <v>-243986.34271257429</v>
      </c>
      <c r="R2552" s="7">
        <f t="shared" si="308"/>
        <v>0</v>
      </c>
      <c r="S2552" s="163">
        <f t="shared" si="309"/>
        <v>-1120228.0159694222</v>
      </c>
    </row>
    <row r="2553" spans="1:19" ht="15.75" thickBot="1" x14ac:dyDescent="0.3">
      <c r="A2553" s="8">
        <v>13</v>
      </c>
      <c r="B2553" s="198" t="s">
        <v>219</v>
      </c>
      <c r="C2553" s="89">
        <f>LN('Historical Rates'!C2531/'Historical Rates'!C2530)</f>
        <v>-9.2021746881360122E-3</v>
      </c>
      <c r="D2553" s="104"/>
      <c r="E2553" s="89">
        <f>LN('Historical Rates'!E2531/'Historical Rates'!E2530)</f>
        <v>-2.0519256789149922E-2</v>
      </c>
      <c r="F2553" s="89">
        <f>LN('Historical Rates'!F2531/'Historical Rates'!F2530)</f>
        <v>1.3913267916985082E-2</v>
      </c>
      <c r="G2553" s="89">
        <f>LN('Historical Rates'!G2531/'Historical Rates'!G2530)</f>
        <v>-1.8040884100259766E-2</v>
      </c>
      <c r="I2553" s="89">
        <f>LN('Historical Rates'!I2531/'Historical Rates'!I2530)</f>
        <v>-1.9371065755999693E-2</v>
      </c>
      <c r="K2553" s="10">
        <f t="shared" si="303"/>
        <v>-1.2959650082993723E-2</v>
      </c>
      <c r="L2553" s="7">
        <f t="shared" si="304"/>
        <v>-3240322.4244343676</v>
      </c>
      <c r="N2553" s="7">
        <f t="shared" si="305"/>
        <v>-1668156.0300746865</v>
      </c>
      <c r="O2553" s="7">
        <f t="shared" si="306"/>
        <v>-8727.3755662872318</v>
      </c>
      <c r="P2553" s="7">
        <f t="shared" si="307"/>
        <v>-2372531.4288283056</v>
      </c>
      <c r="R2553" s="7">
        <f t="shared" si="308"/>
        <v>0</v>
      </c>
      <c r="S2553" s="163">
        <f t="shared" si="309"/>
        <v>-7289737.2589036468</v>
      </c>
    </row>
    <row r="2554" spans="1:19" ht="15.75" thickBot="1" x14ac:dyDescent="0.3">
      <c r="A2554" s="8">
        <v>14</v>
      </c>
      <c r="B2554" s="198" t="s">
        <v>220</v>
      </c>
      <c r="C2554" s="89">
        <f>LN('Historical Rates'!C2532/'Historical Rates'!C2531)</f>
        <v>-1.0175609890621112E-2</v>
      </c>
      <c r="D2554" s="104"/>
      <c r="E2554" s="89">
        <f>LN('Historical Rates'!E2532/'Historical Rates'!E2531)</f>
        <v>-1.0187913039418114E-2</v>
      </c>
      <c r="F2554" s="89">
        <f>LN('Historical Rates'!F2532/'Historical Rates'!F2531)</f>
        <v>-6.9324367756447907E-3</v>
      </c>
      <c r="G2554" s="89">
        <f>LN('Historical Rates'!G2532/'Historical Rates'!G2531)</f>
        <v>-1.2344197097931484E-2</v>
      </c>
      <c r="I2554" s="89">
        <f>LN('Historical Rates'!I2532/'Historical Rates'!I2531)</f>
        <v>-1.7263067423780708E-2</v>
      </c>
      <c r="K2554" s="10">
        <f t="shared" si="303"/>
        <v>-1.0720739327180019E-2</v>
      </c>
      <c r="L2554" s="7">
        <f t="shared" si="304"/>
        <v>-3583093.9998765197</v>
      </c>
      <c r="N2554" s="7">
        <f t="shared" si="305"/>
        <v>-828247.76478105236</v>
      </c>
      <c r="O2554" s="7">
        <f t="shared" si="306"/>
        <v>4348.5096162587079</v>
      </c>
      <c r="P2554" s="7">
        <f t="shared" si="307"/>
        <v>-1623368.0908172294</v>
      </c>
      <c r="R2554" s="7">
        <f t="shared" si="308"/>
        <v>0</v>
      </c>
      <c r="S2554" s="163">
        <f t="shared" si="309"/>
        <v>-6030361.3458585422</v>
      </c>
    </row>
    <row r="2555" spans="1:19" ht="15.75" thickBot="1" x14ac:dyDescent="0.3">
      <c r="A2555" s="8">
        <v>15</v>
      </c>
      <c r="B2555" s="198" t="s">
        <v>221</v>
      </c>
      <c r="C2555" s="89">
        <f>LN('Historical Rates'!C2533/'Historical Rates'!C2532)</f>
        <v>-4.1314355566295499E-3</v>
      </c>
      <c r="D2555" s="104"/>
      <c r="E2555" s="89">
        <f>LN('Historical Rates'!E2533/'Historical Rates'!E2532)</f>
        <v>1.4948472670869124E-3</v>
      </c>
      <c r="F2555" s="89">
        <f>LN('Historical Rates'!F2533/'Historical Rates'!F2532)</f>
        <v>6.9324367756448957E-3</v>
      </c>
      <c r="G2555" s="89">
        <f>LN('Historical Rates'!G2533/'Historical Rates'!G2532)</f>
        <v>1.7805871533166639E-4</v>
      </c>
      <c r="I2555" s="89">
        <f>LN('Historical Rates'!I2533/'Historical Rates'!I2532)</f>
        <v>-2.4906613124518078E-3</v>
      </c>
      <c r="K2555" s="10">
        <f t="shared" si="303"/>
        <v>-2.3363593449971364E-3</v>
      </c>
      <c r="L2555" s="7">
        <f t="shared" si="304"/>
        <v>-1454784.7365375233</v>
      </c>
      <c r="N2555" s="7">
        <f t="shared" si="305"/>
        <v>121526.74476739689</v>
      </c>
      <c r="O2555" s="7">
        <f t="shared" si="306"/>
        <v>-4348.5096162587733</v>
      </c>
      <c r="P2555" s="7">
        <f t="shared" si="307"/>
        <v>23416.252549124696</v>
      </c>
      <c r="R2555" s="7">
        <f t="shared" si="308"/>
        <v>0</v>
      </c>
      <c r="S2555" s="163">
        <f t="shared" si="309"/>
        <v>-1314190.2488372605</v>
      </c>
    </row>
    <row r="2556" spans="1:19" ht="15.75" thickBot="1" x14ac:dyDescent="0.3">
      <c r="A2556" s="8">
        <v>16</v>
      </c>
      <c r="B2556" s="198" t="s">
        <v>222</v>
      </c>
      <c r="C2556" s="89">
        <f>LN('Historical Rates'!C2534/'Historical Rates'!C2533)</f>
        <v>-3.8041157775791055E-3</v>
      </c>
      <c r="D2556" s="104"/>
      <c r="E2556" s="89">
        <f>LN('Historical Rates'!E2534/'Historical Rates'!E2533)</f>
        <v>-4.7237540389094279E-3</v>
      </c>
      <c r="F2556" s="89">
        <f>LN('Historical Rates'!F2534/'Historical Rates'!F2533)</f>
        <v>-5.1948168771040228E-3</v>
      </c>
      <c r="G2556" s="89">
        <f>LN('Historical Rates'!G2534/'Historical Rates'!G2533)</f>
        <v>-1.9380930336155122E-3</v>
      </c>
      <c r="I2556" s="89">
        <f>LN('Historical Rates'!I2534/'Historical Rates'!I2533)</f>
        <v>-2.4968801985871545E-3</v>
      </c>
      <c r="K2556" s="10">
        <f t="shared" si="303"/>
        <v>-3.5114484040741066E-3</v>
      </c>
      <c r="L2556" s="7">
        <f t="shared" si="304"/>
        <v>-1339527.0223598655</v>
      </c>
      <c r="N2556" s="7">
        <f t="shared" si="305"/>
        <v>-384027.49502911558</v>
      </c>
      <c r="O2556" s="7">
        <f t="shared" si="306"/>
        <v>3258.5527825010404</v>
      </c>
      <c r="P2556" s="7">
        <f t="shared" si="307"/>
        <v>-254875.90345862196</v>
      </c>
      <c r="R2556" s="7">
        <f t="shared" si="308"/>
        <v>0</v>
      </c>
      <c r="S2556" s="163">
        <f t="shared" si="309"/>
        <v>-1975171.868065102</v>
      </c>
    </row>
    <row r="2557" spans="1:19" ht="15.75" thickBot="1" x14ac:dyDescent="0.3">
      <c r="A2557" s="8">
        <v>17</v>
      </c>
      <c r="B2557" s="198" t="s">
        <v>223</v>
      </c>
      <c r="C2557" s="89">
        <f>LN('Historical Rates'!C2535/'Historical Rates'!C2534)</f>
        <v>-6.8887138984209621E-3</v>
      </c>
      <c r="D2557" s="104"/>
      <c r="E2557" s="89">
        <f>LN('Historical Rates'!E2535/'Historical Rates'!E2534)</f>
        <v>-4.7674127015083492E-3</v>
      </c>
      <c r="F2557" s="89">
        <f>LN('Historical Rates'!F2535/'Historical Rates'!F2534)</f>
        <v>1.3793322132335769E-2</v>
      </c>
      <c r="G2557" s="89">
        <f>LN('Historical Rates'!G2535/'Historical Rates'!G2534)</f>
        <v>-5.0522093469524834E-3</v>
      </c>
      <c r="I2557" s="89">
        <f>LN('Historical Rates'!I2535/'Historical Rates'!I2534)</f>
        <v>-5.0125418235442863E-3</v>
      </c>
      <c r="K2557" s="10">
        <f t="shared" si="303"/>
        <v>-6.1979783640534521E-3</v>
      </c>
      <c r="L2557" s="7">
        <f t="shared" si="304"/>
        <v>-2425693.3689103439</v>
      </c>
      <c r="N2557" s="7">
        <f t="shared" si="305"/>
        <v>-387576.81760096899</v>
      </c>
      <c r="O2557" s="7">
        <f t="shared" si="306"/>
        <v>-8652.1371739502574</v>
      </c>
      <c r="P2557" s="7">
        <f t="shared" si="307"/>
        <v>-664408.98317684466</v>
      </c>
      <c r="R2557" s="7">
        <f t="shared" si="308"/>
        <v>0</v>
      </c>
      <c r="S2557" s="163">
        <f t="shared" si="309"/>
        <v>-3486331.3068621075</v>
      </c>
    </row>
    <row r="2558" spans="1:19" ht="15.75" thickBot="1" x14ac:dyDescent="0.3">
      <c r="A2558" s="8">
        <v>18</v>
      </c>
      <c r="B2558" s="198" t="s">
        <v>224</v>
      </c>
      <c r="C2558" s="89">
        <f>LN('Historical Rates'!C2536/'Historical Rates'!C2535)</f>
        <v>-3.5202333765453455E-3</v>
      </c>
      <c r="D2558" s="104"/>
      <c r="E2558" s="89">
        <f>LN('Historical Rates'!E2536/'Historical Rates'!E2535)</f>
        <v>1.9732870108409811E-3</v>
      </c>
      <c r="F2558" s="89">
        <f>LN('Historical Rates'!F2536/'Historical Rates'!F2535)</f>
        <v>1.7108644036293876E-3</v>
      </c>
      <c r="G2558" s="89">
        <f>LN('Historical Rates'!G2536/'Historical Rates'!G2535)</f>
        <v>1.3437851966136643E-3</v>
      </c>
      <c r="I2558" s="89">
        <f>LN('Historical Rates'!I2536/'Historical Rates'!I2535)</f>
        <v>0</v>
      </c>
      <c r="K2558" s="10">
        <f t="shared" ref="K2558:K2611" si="310">SUMPRODUCT(C2558:I2558,$L$6:$R$6)</f>
        <v>-1.6062297792186252E-3</v>
      </c>
      <c r="L2558" s="7">
        <f t="shared" ref="L2558:L2611" si="311">C2558*L$5</f>
        <v>-1239564.7263649944</v>
      </c>
      <c r="N2558" s="7">
        <f t="shared" ref="N2558:N2611" si="312">E2558*N$5</f>
        <v>160422.50750246629</v>
      </c>
      <c r="O2558" s="7">
        <f t="shared" ref="O2558:O2611" si="313">F2558*O$5</f>
        <v>-1073.173914464606</v>
      </c>
      <c r="P2558" s="7">
        <f t="shared" ref="P2558:P2611" si="314">G2558*P$5</f>
        <v>176719.31125117291</v>
      </c>
      <c r="R2558" s="7">
        <f t="shared" ref="R2558:R2611" si="315">I2558*R$5</f>
        <v>0</v>
      </c>
      <c r="S2558" s="163">
        <f t="shared" ref="S2558:S2611" si="316">SUM(L2558:R2558)</f>
        <v>-903496.08152581996</v>
      </c>
    </row>
    <row r="2559" spans="1:19" ht="15.75" thickBot="1" x14ac:dyDescent="0.3">
      <c r="A2559" s="8">
        <v>19</v>
      </c>
      <c r="B2559" s="198" t="s">
        <v>225</v>
      </c>
      <c r="C2559" s="89">
        <f>LN('Historical Rates'!C2537/'Historical Rates'!C2536)</f>
        <v>-8.8083712541377202E-3</v>
      </c>
      <c r="D2559" s="104"/>
      <c r="E2559" s="89">
        <f>LN('Historical Rates'!E2537/'Historical Rates'!E2536)</f>
        <v>-9.4347354588782371E-3</v>
      </c>
      <c r="F2559" s="89">
        <f>LN('Historical Rates'!F2537/'Historical Rates'!F2536)</f>
        <v>-8.5837436913914419E-3</v>
      </c>
      <c r="G2559" s="89">
        <f>LN('Historical Rates'!G2537/'Historical Rates'!G2536)</f>
        <v>-1.00548573543685E-2</v>
      </c>
      <c r="I2559" s="89">
        <f>LN('Historical Rates'!I2537/'Historical Rates'!I2536)</f>
        <v>-5.0377940299571808E-3</v>
      </c>
      <c r="K2559" s="10">
        <f t="shared" si="310"/>
        <v>-9.2189040083494791E-3</v>
      </c>
      <c r="L2559" s="7">
        <f t="shared" si="311"/>
        <v>-3101654.1051240326</v>
      </c>
      <c r="N2559" s="7">
        <f t="shared" si="312"/>
        <v>-767016.61320449901</v>
      </c>
      <c r="O2559" s="7">
        <f t="shared" si="313"/>
        <v>5384.3249052991096</v>
      </c>
      <c r="P2559" s="7">
        <f t="shared" si="314"/>
        <v>-1322300.2239275626</v>
      </c>
      <c r="R2559" s="7">
        <f t="shared" si="315"/>
        <v>0</v>
      </c>
      <c r="S2559" s="163">
        <f t="shared" si="316"/>
        <v>-5185586.6173507953</v>
      </c>
    </row>
    <row r="2560" spans="1:19" ht="15.75" thickBot="1" x14ac:dyDescent="0.3">
      <c r="A2560" s="8">
        <v>20</v>
      </c>
      <c r="B2560" s="198" t="s">
        <v>226</v>
      </c>
      <c r="C2560" s="89">
        <f>LN('Historical Rates'!C2538/'Historical Rates'!C2537)</f>
        <v>-3.9163775536498972E-3</v>
      </c>
      <c r="D2560" s="104"/>
      <c r="E2560" s="89">
        <f>LN('Historical Rates'!E2538/'Historical Rates'!E2537)</f>
        <v>-3.3866367516725776E-3</v>
      </c>
      <c r="F2560" s="89">
        <f>LN('Historical Rates'!F2538/'Historical Rates'!F2537)</f>
        <v>0</v>
      </c>
      <c r="G2560" s="89">
        <f>LN('Historical Rates'!G2538/'Historical Rates'!G2537)</f>
        <v>-1.3120986408713881E-3</v>
      </c>
      <c r="I2560" s="89">
        <f>LN('Historical Rates'!I2538/'Historical Rates'!I2537)</f>
        <v>0</v>
      </c>
      <c r="K2560" s="10">
        <f t="shared" si="310"/>
        <v>-3.2479107501093667E-3</v>
      </c>
      <c r="L2560" s="7">
        <f t="shared" si="311"/>
        <v>-1379057.2815363188</v>
      </c>
      <c r="N2560" s="7">
        <f t="shared" si="312"/>
        <v>-275323.73989112722</v>
      </c>
      <c r="O2560" s="7">
        <f t="shared" si="313"/>
        <v>0</v>
      </c>
      <c r="P2560" s="7">
        <f t="shared" si="314"/>
        <v>-172552.25663499767</v>
      </c>
      <c r="R2560" s="7">
        <f t="shared" si="315"/>
        <v>0</v>
      </c>
      <c r="S2560" s="163">
        <f t="shared" si="316"/>
        <v>-1826933.2780624437</v>
      </c>
    </row>
    <row r="2561" spans="1:19" ht="15.75" thickBot="1" x14ac:dyDescent="0.3">
      <c r="A2561" s="8">
        <v>21</v>
      </c>
      <c r="B2561" s="198" t="s">
        <v>227</v>
      </c>
      <c r="C2561" s="89">
        <f>LN('Historical Rates'!C2539/'Historical Rates'!C2538)</f>
        <v>-1.6449494215145305E-4</v>
      </c>
      <c r="D2561" s="104"/>
      <c r="E2561" s="89">
        <f>LN('Historical Rates'!E2539/'Historical Rates'!E2538)</f>
        <v>-1.1600929375305995E-3</v>
      </c>
      <c r="F2561" s="89">
        <f>LN('Historical Rates'!F2539/'Historical Rates'!F2538)</f>
        <v>-8.6580627431145415E-3</v>
      </c>
      <c r="G2561" s="89">
        <f>LN('Historical Rates'!G2539/'Historical Rates'!G2538)</f>
        <v>-4.7549503324315165E-4</v>
      </c>
      <c r="I2561" s="89">
        <f>LN('Historical Rates'!I2539/'Historical Rates'!I2538)</f>
        <v>0</v>
      </c>
      <c r="K2561" s="10">
        <f t="shared" si="310"/>
        <v>-3.7215595769517213E-4</v>
      </c>
      <c r="L2561" s="7">
        <f t="shared" si="311"/>
        <v>-57922.900599418521</v>
      </c>
      <c r="N2561" s="7">
        <f t="shared" si="312"/>
        <v>-94312.189231533033</v>
      </c>
      <c r="O2561" s="7">
        <f t="shared" si="313"/>
        <v>5430.9430168734589</v>
      </c>
      <c r="P2561" s="7">
        <f t="shared" si="314"/>
        <v>-62531.686604255367</v>
      </c>
      <c r="R2561" s="7">
        <f t="shared" si="315"/>
        <v>0</v>
      </c>
      <c r="S2561" s="163">
        <f t="shared" si="316"/>
        <v>-209335.83341833347</v>
      </c>
    </row>
    <row r="2562" spans="1:19" ht="15.75" thickBot="1" x14ac:dyDescent="0.3">
      <c r="A2562" s="8">
        <v>22</v>
      </c>
      <c r="B2562" s="198" t="s">
        <v>228</v>
      </c>
      <c r="C2562" s="89">
        <f>LN('Historical Rates'!C2540/'Historical Rates'!C2539)</f>
        <v>4.8295681626033668E-3</v>
      </c>
      <c r="D2562" s="104"/>
      <c r="E2562" s="89">
        <f>LN('Historical Rates'!E2540/'Historical Rates'!E2539)</f>
        <v>-1.2260043477907319E-3</v>
      </c>
      <c r="F2562" s="89">
        <f>LN('Historical Rates'!F2540/'Historical Rates'!F2539)</f>
        <v>3.4722257107490571E-3</v>
      </c>
      <c r="G2562" s="89">
        <f>LN('Historical Rates'!G2540/'Historical Rates'!G2539)</f>
        <v>8.8288232839406062E-4</v>
      </c>
      <c r="I2562" s="89">
        <f>LN('Historical Rates'!I2540/'Historical Rates'!I2539)</f>
        <v>2.5220694327099391E-3</v>
      </c>
      <c r="K2562" s="10">
        <f t="shared" si="310"/>
        <v>3.0486910092958367E-3</v>
      </c>
      <c r="L2562" s="7">
        <f t="shared" si="311"/>
        <v>1700615.1858640602</v>
      </c>
      <c r="N2562" s="7">
        <f t="shared" si="312"/>
        <v>-99670.595610769218</v>
      </c>
      <c r="O2562" s="7">
        <f t="shared" si="313"/>
        <v>-2178.0230215815609</v>
      </c>
      <c r="P2562" s="7">
        <f t="shared" si="314"/>
        <v>116106.61985472549</v>
      </c>
      <c r="R2562" s="7">
        <f t="shared" si="315"/>
        <v>0</v>
      </c>
      <c r="S2562" s="163">
        <f t="shared" si="316"/>
        <v>1714873.1870864348</v>
      </c>
    </row>
    <row r="2563" spans="1:19" ht="15.75" thickBot="1" x14ac:dyDescent="0.3">
      <c r="A2563" s="8">
        <v>23</v>
      </c>
      <c r="B2563" s="198" t="s">
        <v>229</v>
      </c>
      <c r="C2563" s="89">
        <f>LN('Historical Rates'!C2541/'Historical Rates'!C2540)</f>
        <v>-2.6463405802279513E-3</v>
      </c>
      <c r="D2563" s="104"/>
      <c r="E2563" s="89">
        <f>LN('Historical Rates'!E2541/'Historical Rates'!E2540)</f>
        <v>-7.0625880764347082E-3</v>
      </c>
      <c r="F2563" s="89">
        <f>LN('Historical Rates'!F2541/'Historical Rates'!F2540)</f>
        <v>-5.2128701885329875E-3</v>
      </c>
      <c r="G2563" s="89">
        <f>LN('Historical Rates'!G2541/'Historical Rates'!G2540)</f>
        <v>-7.0849809278500687E-3</v>
      </c>
      <c r="I2563" s="89">
        <f>LN('Historical Rates'!I2541/'Historical Rates'!I2540)</f>
        <v>-5.0505157860685915E-3</v>
      </c>
      <c r="K2563" s="10">
        <f t="shared" si="310"/>
        <v>-4.3280010183291626E-3</v>
      </c>
      <c r="L2563" s="7">
        <f t="shared" si="311"/>
        <v>-931844.59276334743</v>
      </c>
      <c r="N2563" s="7">
        <f t="shared" si="312"/>
        <v>-574167.91498354392</v>
      </c>
      <c r="O2563" s="7">
        <f t="shared" si="313"/>
        <v>3269.8770831610873</v>
      </c>
      <c r="P2563" s="7">
        <f t="shared" si="314"/>
        <v>-931735.92993324448</v>
      </c>
      <c r="R2563" s="7">
        <f t="shared" si="315"/>
        <v>0</v>
      </c>
      <c r="S2563" s="163">
        <f t="shared" si="316"/>
        <v>-2434478.5605969746</v>
      </c>
    </row>
    <row r="2564" spans="1:19" ht="15.75" thickBot="1" x14ac:dyDescent="0.3">
      <c r="A2564" s="8">
        <v>24</v>
      </c>
      <c r="B2564" s="198" t="s">
        <v>230</v>
      </c>
      <c r="C2564" s="89">
        <f>LN('Historical Rates'!C2542/'Historical Rates'!C2541)</f>
        <v>2.4358265744216039E-3</v>
      </c>
      <c r="D2564" s="104"/>
      <c r="E2564" s="89">
        <f>LN('Historical Rates'!E2542/'Historical Rates'!E2541)</f>
        <v>7.8585866125213105E-3</v>
      </c>
      <c r="F2564" s="89">
        <f>LN('Historical Rates'!F2542/'Historical Rates'!F2541)</f>
        <v>1.7406444777838966E-3</v>
      </c>
      <c r="G2564" s="89">
        <f>LN('Historical Rates'!G2542/'Historical Rates'!G2541)</f>
        <v>7.7183648022607909E-3</v>
      </c>
      <c r="I2564" s="89">
        <f>LN('Historical Rates'!I2542/'Historical Rates'!I2541)</f>
        <v>5.0505157860685716E-3</v>
      </c>
      <c r="K2564" s="10">
        <f t="shared" si="310"/>
        <v>4.4632172178674292E-3</v>
      </c>
      <c r="L2564" s="7">
        <f t="shared" si="311"/>
        <v>857717.19605664711</v>
      </c>
      <c r="N2564" s="7">
        <f t="shared" si="312"/>
        <v>638880.28597963299</v>
      </c>
      <c r="O2564" s="7">
        <f t="shared" si="313"/>
        <v>-1091.8540615795048</v>
      </c>
      <c r="P2564" s="7">
        <f t="shared" si="314"/>
        <v>1015031.3571529583</v>
      </c>
      <c r="R2564" s="7">
        <f t="shared" si="315"/>
        <v>0</v>
      </c>
      <c r="S2564" s="163">
        <f t="shared" si="316"/>
        <v>2510536.9851276586</v>
      </c>
    </row>
    <row r="2565" spans="1:19" ht="15.75" thickBot="1" x14ac:dyDescent="0.3">
      <c r="A2565" s="8">
        <v>25</v>
      </c>
      <c r="B2565" s="198" t="s">
        <v>231</v>
      </c>
      <c r="C2565" s="89">
        <f>LN('Historical Rates'!C2543/'Historical Rates'!C2542)</f>
        <v>7.0398202110894901E-3</v>
      </c>
      <c r="D2565" s="104"/>
      <c r="E2565" s="89">
        <f>LN('Historical Rates'!E2543/'Historical Rates'!E2542)</f>
        <v>2.7059547479381324E-3</v>
      </c>
      <c r="F2565" s="89">
        <f>LN('Historical Rates'!F2543/'Historical Rates'!F2542)</f>
        <v>-2.4649135274654118E-2</v>
      </c>
      <c r="G2565" s="89">
        <f>LN('Historical Rates'!G2543/'Historical Rates'!G2542)</f>
        <v>2.8001734530940727E-3</v>
      </c>
      <c r="I2565" s="89">
        <f>LN('Historical Rates'!I2543/'Historical Rates'!I2542)</f>
        <v>1.0025146619378646E-2</v>
      </c>
      <c r="K2565" s="10">
        <f t="shared" si="310"/>
        <v>5.4802213081768143E-3</v>
      </c>
      <c r="L2565" s="7">
        <f t="shared" si="311"/>
        <v>2478901.7886597198</v>
      </c>
      <c r="N2565" s="7">
        <f t="shared" si="312"/>
        <v>219986.26832669164</v>
      </c>
      <c r="O2565" s="7">
        <f t="shared" si="313"/>
        <v>15461.663083732288</v>
      </c>
      <c r="P2565" s="7">
        <f t="shared" si="314"/>
        <v>368246.8933737406</v>
      </c>
      <c r="R2565" s="7">
        <f t="shared" si="315"/>
        <v>0</v>
      </c>
      <c r="S2565" s="163">
        <f t="shared" si="316"/>
        <v>3082596.6134438841</v>
      </c>
    </row>
    <row r="2566" spans="1:19" ht="15.75" thickBot="1" x14ac:dyDescent="0.3">
      <c r="A2566" s="8">
        <v>26</v>
      </c>
      <c r="B2566" s="198" t="s">
        <v>232</v>
      </c>
      <c r="C2566" s="89">
        <f>LN('Historical Rates'!C2544/'Historical Rates'!C2543)</f>
        <v>1.2281990200990009E-2</v>
      </c>
      <c r="D2566" s="104"/>
      <c r="E2566" s="89">
        <f>LN('Historical Rates'!E2544/'Historical Rates'!E2543)</f>
        <v>1.4880054866503963E-2</v>
      </c>
      <c r="F2566" s="89">
        <f>LN('Historical Rates'!F2544/'Historical Rates'!F2543)</f>
        <v>1.4159528603634515E-2</v>
      </c>
      <c r="G2566" s="89">
        <f>LN('Historical Rates'!G2544/'Historical Rates'!G2543)</f>
        <v>1.4351367425691366E-2</v>
      </c>
      <c r="I2566" s="89">
        <f>LN('Historical Rates'!I2544/'Historical Rates'!I2543)</f>
        <v>9.9256397999699982E-3</v>
      </c>
      <c r="K2566" s="10">
        <f t="shared" si="310"/>
        <v>1.3178708270941811E-2</v>
      </c>
      <c r="L2566" s="7">
        <f t="shared" si="311"/>
        <v>4324804.6916845124</v>
      </c>
      <c r="N2566" s="7">
        <f t="shared" si="312"/>
        <v>1209705.2787275496</v>
      </c>
      <c r="O2566" s="7">
        <f t="shared" si="313"/>
        <v>-8881.8475072018227</v>
      </c>
      <c r="P2566" s="7">
        <f t="shared" si="314"/>
        <v>1887328.252589643</v>
      </c>
      <c r="R2566" s="7">
        <f t="shared" si="315"/>
        <v>0</v>
      </c>
      <c r="S2566" s="163">
        <f t="shared" si="316"/>
        <v>7412956.3754945034</v>
      </c>
    </row>
    <row r="2567" spans="1:19" ht="15.75" thickBot="1" x14ac:dyDescent="0.3">
      <c r="A2567" s="8">
        <v>27</v>
      </c>
      <c r="B2567" s="198" t="s">
        <v>233</v>
      </c>
      <c r="C2567" s="89">
        <f>LN('Historical Rates'!C2545/'Historical Rates'!C2544)</f>
        <v>-8.2483245329650085E-3</v>
      </c>
      <c r="D2567" s="104"/>
      <c r="E2567" s="89">
        <f>LN('Historical Rates'!E2545/'Historical Rates'!E2544)</f>
        <v>-1.6296546497088515E-2</v>
      </c>
      <c r="F2567" s="89">
        <f>LN('Historical Rates'!F2545/'Historical Rates'!F2544)</f>
        <v>1.0489606671019443E-2</v>
      </c>
      <c r="G2567" s="89">
        <f>LN('Historical Rates'!G2545/'Historical Rates'!G2544)</f>
        <v>-1.5253792754841343E-2</v>
      </c>
      <c r="I2567" s="89">
        <f>LN('Historical Rates'!I2545/'Historical Rates'!I2544)</f>
        <v>-7.4349784875180902E-3</v>
      </c>
      <c r="K2567" s="10">
        <f t="shared" si="310"/>
        <v>-1.1096800683787655E-2</v>
      </c>
      <c r="L2567" s="7">
        <f t="shared" si="311"/>
        <v>-2904447.2479572655</v>
      </c>
      <c r="N2567" s="7">
        <f t="shared" si="312"/>
        <v>-1324861.9376353617</v>
      </c>
      <c r="O2567" s="7">
        <f t="shared" si="313"/>
        <v>-6579.8155765303663</v>
      </c>
      <c r="P2567" s="7">
        <f t="shared" si="314"/>
        <v>-2006004.945133121</v>
      </c>
      <c r="R2567" s="7">
        <f t="shared" si="315"/>
        <v>0</v>
      </c>
      <c r="S2567" s="163">
        <f t="shared" si="316"/>
        <v>-6241893.946302278</v>
      </c>
    </row>
    <row r="2568" spans="1:19" ht="15.75" thickBot="1" x14ac:dyDescent="0.3">
      <c r="A2568" s="8">
        <v>28</v>
      </c>
      <c r="B2568" s="198" t="s">
        <v>234</v>
      </c>
      <c r="C2568" s="89">
        <f>LN('Historical Rates'!C2546/'Historical Rates'!C2545)</f>
        <v>-2.8961015573782593E-3</v>
      </c>
      <c r="D2568" s="104"/>
      <c r="E2568" s="89">
        <f>LN('Historical Rates'!E2546/'Historical Rates'!E2545)</f>
        <v>-3.5500322361411551E-3</v>
      </c>
      <c r="F2568" s="89">
        <f>LN('Historical Rates'!F2546/'Historical Rates'!F2545)</f>
        <v>3.4722257107490571E-3</v>
      </c>
      <c r="G2568" s="89">
        <f>LN('Historical Rates'!G2546/'Historical Rates'!G2545)</f>
        <v>-3.8217615291360556E-3</v>
      </c>
      <c r="I2568" s="89">
        <f>LN('Historical Rates'!I2546/'Historical Rates'!I2545)</f>
        <v>-4.9875415110389393E-3</v>
      </c>
      <c r="K2568" s="10">
        <f t="shared" si="310"/>
        <v>-3.2234455214077877E-3</v>
      </c>
      <c r="L2568" s="7">
        <f t="shared" si="311"/>
        <v>-1019791.8576693471</v>
      </c>
      <c r="N2568" s="7">
        <f t="shared" si="312"/>
        <v>-288607.31860472664</v>
      </c>
      <c r="O2568" s="7">
        <f t="shared" si="313"/>
        <v>-2178.0230215815609</v>
      </c>
      <c r="P2568" s="7">
        <f t="shared" si="314"/>
        <v>-502594.51205230341</v>
      </c>
      <c r="R2568" s="7">
        <f t="shared" si="315"/>
        <v>0</v>
      </c>
      <c r="S2568" s="163">
        <f t="shared" si="316"/>
        <v>-1813171.7113479588</v>
      </c>
    </row>
    <row r="2569" spans="1:19" ht="15.75" thickBot="1" x14ac:dyDescent="0.3">
      <c r="A2569" s="8">
        <v>29</v>
      </c>
      <c r="B2569" s="198" t="s">
        <v>235</v>
      </c>
      <c r="C2569" s="89">
        <f>LN('Historical Rates'!C2547/'Historical Rates'!C2546)</f>
        <v>-4.8736902922312997E-4</v>
      </c>
      <c r="D2569" s="104"/>
      <c r="E2569" s="89">
        <f>LN('Historical Rates'!E2547/'Historical Rates'!E2546)</f>
        <v>6.9162807648658845E-3</v>
      </c>
      <c r="F2569" s="89">
        <f>LN('Historical Rates'!F2547/'Historical Rates'!F2546)</f>
        <v>5.1858370323654155E-3</v>
      </c>
      <c r="G2569" s="89">
        <f>LN('Historical Rates'!G2547/'Historical Rates'!G2546)</f>
        <v>3.4154042903856881E-3</v>
      </c>
      <c r="I2569" s="89">
        <f>LN('Historical Rates'!I2547/'Historical Rates'!I2546)</f>
        <v>4.9875415110389679E-3</v>
      </c>
      <c r="K2569" s="10">
        <f t="shared" si="310"/>
        <v>1.4872321191319658E-3</v>
      </c>
      <c r="L2569" s="7">
        <f t="shared" si="311"/>
        <v>-171615.17227037181</v>
      </c>
      <c r="N2569" s="7">
        <f t="shared" si="312"/>
        <v>562273.55513681681</v>
      </c>
      <c r="O2569" s="7">
        <f t="shared" si="313"/>
        <v>-3252.9199952918543</v>
      </c>
      <c r="P2569" s="7">
        <f t="shared" si="314"/>
        <v>449155.04007801961</v>
      </c>
      <c r="R2569" s="7">
        <f t="shared" si="315"/>
        <v>0</v>
      </c>
      <c r="S2569" s="163">
        <f t="shared" si="316"/>
        <v>836560.50294917275</v>
      </c>
    </row>
    <row r="2570" spans="1:19" ht="15.75" thickBot="1" x14ac:dyDescent="0.3">
      <c r="A2570" s="8">
        <v>30</v>
      </c>
      <c r="B2570" s="198" t="s">
        <v>236</v>
      </c>
      <c r="C2570" s="89">
        <f>LN('Historical Rates'!C2548/'Historical Rates'!C2547)</f>
        <v>8.8173196421882107E-4</v>
      </c>
      <c r="D2570" s="104"/>
      <c r="E2570" s="89">
        <f>LN('Historical Rates'!E2548/'Historical Rates'!E2547)</f>
        <v>3.9307890817527951E-3</v>
      </c>
      <c r="F2570" s="89">
        <f>LN('Historical Rates'!F2548/'Historical Rates'!F2547)</f>
        <v>5.1590828100274233E-3</v>
      </c>
      <c r="G2570" s="89">
        <f>LN('Historical Rates'!G2548/'Historical Rates'!G2547)</f>
        <v>6.7737674591493647E-5</v>
      </c>
      <c r="I2570" s="89">
        <f>LN('Historical Rates'!I2548/'Historical Rates'!I2547)</f>
        <v>4.9627893421290972E-3</v>
      </c>
      <c r="K2570" s="10">
        <f t="shared" si="310"/>
        <v>1.1301687972548604E-3</v>
      </c>
      <c r="L2570" s="7">
        <f t="shared" si="311"/>
        <v>310480.50627449446</v>
      </c>
      <c r="N2570" s="7">
        <f t="shared" si="312"/>
        <v>319561.745196587</v>
      </c>
      <c r="O2570" s="7">
        <f t="shared" si="313"/>
        <v>-3236.1378742459019</v>
      </c>
      <c r="P2570" s="7">
        <f t="shared" si="314"/>
        <v>8908.0868205205752</v>
      </c>
      <c r="R2570" s="7">
        <f t="shared" si="315"/>
        <v>0</v>
      </c>
      <c r="S2570" s="163">
        <f t="shared" si="316"/>
        <v>635714.20041735622</v>
      </c>
    </row>
    <row r="2571" spans="1:19" ht="15.75" thickBot="1" x14ac:dyDescent="0.3">
      <c r="A2571" s="8">
        <v>31</v>
      </c>
      <c r="B2571" s="198" t="s">
        <v>237</v>
      </c>
      <c r="C2571" s="89">
        <f>LN('Historical Rates'!C2549/'Historical Rates'!C2548)</f>
        <v>-4.0670774306466925E-3</v>
      </c>
      <c r="D2571" s="104"/>
      <c r="E2571" s="89">
        <f>LN('Historical Rates'!E2549/'Historical Rates'!E2548)</f>
        <v>-6.2881182491695562E-3</v>
      </c>
      <c r="F2571" s="89">
        <f>LN('Historical Rates'!F2549/'Historical Rates'!F2548)</f>
        <v>0</v>
      </c>
      <c r="G2571" s="89">
        <f>LN('Historical Rates'!G2549/'Historical Rates'!G2548)</f>
        <v>-3.8683892645127262E-3</v>
      </c>
      <c r="I2571" s="89">
        <f>LN('Historical Rates'!I2549/'Historical Rates'!I2548)</f>
        <v>-2.4783160144670898E-3</v>
      </c>
      <c r="K2571" s="10">
        <f t="shared" si="310"/>
        <v>-4.3592479676506724E-3</v>
      </c>
      <c r="L2571" s="7">
        <f t="shared" si="311"/>
        <v>-1432122.5848305263</v>
      </c>
      <c r="N2571" s="7">
        <f t="shared" si="312"/>
        <v>-511205.76553832582</v>
      </c>
      <c r="O2571" s="7">
        <f t="shared" si="313"/>
        <v>0</v>
      </c>
      <c r="P2571" s="7">
        <f t="shared" si="314"/>
        <v>-508726.46029948757</v>
      </c>
      <c r="R2571" s="7">
        <f t="shared" si="315"/>
        <v>0</v>
      </c>
      <c r="S2571" s="163">
        <f t="shared" si="316"/>
        <v>-2452054.8106683395</v>
      </c>
    </row>
    <row r="2572" spans="1:19" ht="15.75" thickBot="1" x14ac:dyDescent="0.3">
      <c r="A2572" s="8">
        <v>32</v>
      </c>
      <c r="B2572" s="198" t="s">
        <v>238</v>
      </c>
      <c r="C2572" s="89">
        <f>LN('Historical Rates'!C2550/'Historical Rates'!C2549)</f>
        <v>-1.1335281443655729E-2</v>
      </c>
      <c r="D2572" s="104"/>
      <c r="E2572" s="89">
        <f>LN('Historical Rates'!E2550/'Historical Rates'!E2549)</f>
        <v>-1.0677294306173953E-2</v>
      </c>
      <c r="F2572" s="89">
        <f>LN('Historical Rates'!F2550/'Historical Rates'!F2549)</f>
        <v>-3.4364294985812097E-3</v>
      </c>
      <c r="G2572" s="89">
        <f>LN('Historical Rates'!G2550/'Historical Rates'!G2549)</f>
        <v>-9.7941745020411163E-3</v>
      </c>
      <c r="I2572" s="89">
        <f>LN('Historical Rates'!I2550/'Historical Rates'!I2549)</f>
        <v>-1.2484556662245396E-2</v>
      </c>
      <c r="K2572" s="10">
        <f t="shared" si="310"/>
        <v>-1.0925147394766717E-2</v>
      </c>
      <c r="L2572" s="7">
        <f t="shared" si="311"/>
        <v>-3991444.1850910387</v>
      </c>
      <c r="N2572" s="7">
        <f t="shared" si="312"/>
        <v>-868033.04158386588</v>
      </c>
      <c r="O2572" s="7">
        <f t="shared" si="313"/>
        <v>2155.5691315750355</v>
      </c>
      <c r="P2572" s="7">
        <f t="shared" si="314"/>
        <v>-1288018.1867132988</v>
      </c>
      <c r="R2572" s="7">
        <f t="shared" si="315"/>
        <v>0</v>
      </c>
      <c r="S2572" s="163">
        <f t="shared" si="316"/>
        <v>-6145339.8442566292</v>
      </c>
    </row>
    <row r="2573" spans="1:19" ht="15.75" thickBot="1" x14ac:dyDescent="0.3">
      <c r="A2573" s="8">
        <v>33</v>
      </c>
      <c r="B2573" s="198" t="s">
        <v>239</v>
      </c>
      <c r="C2573" s="89">
        <f>LN('Historical Rates'!C2551/'Historical Rates'!C2550)</f>
        <v>1.9765177379788335E-3</v>
      </c>
      <c r="D2573" s="104"/>
      <c r="E2573" s="89">
        <f>LN('Historical Rates'!E2551/'Historical Rates'!E2550)</f>
        <v>8.9378833345206982E-3</v>
      </c>
      <c r="F2573" s="89">
        <f>LN('Historical Rates'!F2551/'Historical Rates'!F2550)</f>
        <v>-2.9696505353852331E-2</v>
      </c>
      <c r="G2573" s="89">
        <f>LN('Historical Rates'!G2551/'Historical Rates'!G2550)</f>
        <v>9.9301610849079486E-3</v>
      </c>
      <c r="I2573" s="89">
        <f>LN('Historical Rates'!I2551/'Historical Rates'!I2550)</f>
        <v>2.509411605425707E-3</v>
      </c>
      <c r="K2573" s="10">
        <f t="shared" si="310"/>
        <v>4.8838415554774825E-3</v>
      </c>
      <c r="L2573" s="7">
        <f t="shared" si="311"/>
        <v>695982.73948463902</v>
      </c>
      <c r="N2573" s="7">
        <f t="shared" si="312"/>
        <v>726623.97735909594</v>
      </c>
      <c r="O2573" s="7">
        <f t="shared" si="313"/>
        <v>18627.726913310951</v>
      </c>
      <c r="P2573" s="7">
        <f t="shared" si="314"/>
        <v>1305901.5919808866</v>
      </c>
      <c r="R2573" s="7">
        <f t="shared" si="315"/>
        <v>0</v>
      </c>
      <c r="S2573" s="163">
        <f t="shared" si="316"/>
        <v>2747136.0357379327</v>
      </c>
    </row>
    <row r="2574" spans="1:19" ht="15.75" thickBot="1" x14ac:dyDescent="0.3">
      <c r="A2574" s="8">
        <v>34</v>
      </c>
      <c r="B2574" s="198" t="s">
        <v>240</v>
      </c>
      <c r="C2574" s="89">
        <f>LN('Historical Rates'!C2552/'Historical Rates'!C2551)</f>
        <v>-3.9569498364055754E-3</v>
      </c>
      <c r="D2574" s="104"/>
      <c r="E2574" s="89">
        <f>LN('Historical Rates'!E2552/'Historical Rates'!E2551)</f>
        <v>-1.2130796482686499E-2</v>
      </c>
      <c r="F2574" s="89">
        <f>LN('Historical Rates'!F2552/'Historical Rates'!F2551)</f>
        <v>1.4084739881739023E-2</v>
      </c>
      <c r="G2574" s="89">
        <f>LN('Historical Rates'!G2552/'Historical Rates'!G2551)</f>
        <v>-9.9530504036083045E-3</v>
      </c>
      <c r="I2574" s="89">
        <f>LN('Historical Rates'!I2552/'Historical Rates'!I2551)</f>
        <v>-5.0251362026730428E-3</v>
      </c>
      <c r="K2574" s="10">
        <f t="shared" si="310"/>
        <v>-6.573017734865504E-3</v>
      </c>
      <c r="L2574" s="7">
        <f t="shared" si="311"/>
        <v>-1393343.8259759948</v>
      </c>
      <c r="N2574" s="7">
        <f t="shared" si="312"/>
        <v>-986198.5504710197</v>
      </c>
      <c r="O2574" s="7">
        <f t="shared" si="313"/>
        <v>-8834.9347856184377</v>
      </c>
      <c r="P2574" s="7">
        <f t="shared" si="314"/>
        <v>-1308911.7342610136</v>
      </c>
      <c r="R2574" s="7">
        <f t="shared" si="315"/>
        <v>0</v>
      </c>
      <c r="S2574" s="163">
        <f t="shared" si="316"/>
        <v>-3697289.0454936465</v>
      </c>
    </row>
    <row r="2575" spans="1:19" ht="15.75" thickBot="1" x14ac:dyDescent="0.3">
      <c r="A2575" s="8">
        <v>35</v>
      </c>
      <c r="B2575" s="198" t="s">
        <v>241</v>
      </c>
      <c r="C2575" s="89">
        <f>LN('Historical Rates'!C2553/'Historical Rates'!C2552)</f>
        <v>-6.6536680680868753E-3</v>
      </c>
      <c r="D2575" s="104"/>
      <c r="E2575" s="89">
        <f>LN('Historical Rates'!E2553/'Historical Rates'!E2552)</f>
        <v>-1.2566114696243403E-2</v>
      </c>
      <c r="F2575" s="89">
        <f>LN('Historical Rates'!F2553/'Historical Rates'!F2552)</f>
        <v>-1.0544913176614887E-2</v>
      </c>
      <c r="G2575" s="89">
        <f>LN('Historical Rates'!G2553/'Historical Rates'!G2552)</f>
        <v>-1.2205664736578425E-2</v>
      </c>
      <c r="I2575" s="89">
        <f>LN('Historical Rates'!I2553/'Historical Rates'!I2552)</f>
        <v>-2.5220694327099465E-3</v>
      </c>
      <c r="K2575" s="10">
        <f t="shared" si="310"/>
        <v>-8.8232828533000383E-3</v>
      </c>
      <c r="L2575" s="7">
        <f t="shared" si="311"/>
        <v>-2342927.6857307721</v>
      </c>
      <c r="N2575" s="7">
        <f t="shared" si="312"/>
        <v>-1021588.6579397401</v>
      </c>
      <c r="O2575" s="7">
        <f t="shared" si="313"/>
        <v>6614.5076882952199</v>
      </c>
      <c r="P2575" s="7">
        <f t="shared" si="314"/>
        <v>-1605149.8937824622</v>
      </c>
      <c r="R2575" s="7">
        <f t="shared" si="315"/>
        <v>0</v>
      </c>
      <c r="S2575" s="163">
        <f t="shared" si="316"/>
        <v>-4963051.7297646794</v>
      </c>
    </row>
    <row r="2576" spans="1:19" ht="15.75" thickBot="1" x14ac:dyDescent="0.3">
      <c r="A2576" s="8">
        <v>36</v>
      </c>
      <c r="B2576" s="198" t="s">
        <v>242</v>
      </c>
      <c r="C2576" s="89">
        <f>LN('Historical Rates'!C2554/'Historical Rates'!C2553)</f>
        <v>-1.6406114361703238E-3</v>
      </c>
      <c r="D2576" s="104"/>
      <c r="E2576" s="89">
        <f>LN('Historical Rates'!E2554/'Historical Rates'!E2553)</f>
        <v>1.9587782610094371E-3</v>
      </c>
      <c r="F2576" s="89">
        <f>LN('Historical Rates'!F2554/'Historical Rates'!F2553)</f>
        <v>7.042282625412951E-3</v>
      </c>
      <c r="G2576" s="89">
        <f>LN('Historical Rates'!G2554/'Historical Rates'!G2553)</f>
        <v>1.9444450570849073E-3</v>
      </c>
      <c r="I2576" s="89">
        <f>LN('Historical Rates'!I2554/'Historical Rates'!I2553)</f>
        <v>-1.0152371464017962E-2</v>
      </c>
      <c r="K2576" s="10">
        <f t="shared" si="310"/>
        <v>-2.9718431367442149E-4</v>
      </c>
      <c r="L2576" s="7">
        <f t="shared" si="311"/>
        <v>-577701.48976415501</v>
      </c>
      <c r="N2576" s="7">
        <f t="shared" si="312"/>
        <v>159242.9882455538</v>
      </c>
      <c r="O2576" s="7">
        <f t="shared" si="313"/>
        <v>-4417.4126224427819</v>
      </c>
      <c r="P2576" s="7">
        <f t="shared" si="314"/>
        <v>255711.24917860128</v>
      </c>
      <c r="R2576" s="7">
        <f t="shared" si="315"/>
        <v>0</v>
      </c>
      <c r="S2576" s="163">
        <f t="shared" si="316"/>
        <v>-167164.66496244268</v>
      </c>
    </row>
    <row r="2577" spans="1:19" ht="15.75" thickBot="1" x14ac:dyDescent="0.3">
      <c r="A2577" s="8">
        <v>37</v>
      </c>
      <c r="B2577" s="198" t="s">
        <v>243</v>
      </c>
      <c r="C2577" s="89">
        <f>LN('Historical Rates'!C2555/'Historical Rates'!C2554)</f>
        <v>-1.6658932200972056E-4</v>
      </c>
      <c r="D2577" s="104"/>
      <c r="E2577" s="89">
        <f>LN('Historical Rates'!E2555/'Historical Rates'!E2554)</f>
        <v>-5.2783216163129266E-4</v>
      </c>
      <c r="F2577" s="89">
        <f>LN('Historical Rates'!F2555/'Historical Rates'!F2554)</f>
        <v>3.5026305512020745E-3</v>
      </c>
      <c r="G2577" s="89">
        <f>LN('Historical Rates'!G2555/'Historical Rates'!G2554)</f>
        <v>-2.5441467416032084E-4</v>
      </c>
      <c r="I2577" s="89">
        <f>LN('Historical Rates'!I2555/'Historical Rates'!I2554)</f>
        <v>-2.5542798050967423E-3</v>
      </c>
      <c r="K2577" s="10">
        <f t="shared" si="310"/>
        <v>-2.4396028856108059E-4</v>
      </c>
      <c r="L2577" s="7">
        <f t="shared" si="311"/>
        <v>-58660.385623341987</v>
      </c>
      <c r="N2577" s="7">
        <f t="shared" si="312"/>
        <v>-42911.222971691037</v>
      </c>
      <c r="O2577" s="7">
        <f t="shared" si="313"/>
        <v>-2197.0950658525253</v>
      </c>
      <c r="P2577" s="7">
        <f t="shared" si="314"/>
        <v>-33457.717872694644</v>
      </c>
      <c r="R2577" s="7">
        <f t="shared" si="315"/>
        <v>0</v>
      </c>
      <c r="S2577" s="163">
        <f t="shared" si="316"/>
        <v>-137226.4215335802</v>
      </c>
    </row>
    <row r="2578" spans="1:19" ht="15.75" thickBot="1" x14ac:dyDescent="0.3">
      <c r="A2578" s="8">
        <v>38</v>
      </c>
      <c r="B2578" s="198" t="s">
        <v>244</v>
      </c>
      <c r="C2578" s="89">
        <f>LN('Historical Rates'!C2556/'Historical Rates'!C2555)</f>
        <v>2.3772178741272841E-3</v>
      </c>
      <c r="D2578" s="104"/>
      <c r="E2578" s="89">
        <f>LN('Historical Rates'!E2556/'Historical Rates'!E2555)</f>
        <v>4.4120139615467704E-3</v>
      </c>
      <c r="F2578" s="89">
        <f>LN('Historical Rates'!F2556/'Historical Rates'!F2555)</f>
        <v>3.4904049397685676E-3</v>
      </c>
      <c r="G2578" s="89">
        <f>LN('Historical Rates'!G2556/'Historical Rates'!G2555)</f>
        <v>3.8094404640054346E-3</v>
      </c>
      <c r="I2578" s="89">
        <f>LN('Historical Rates'!I2556/'Historical Rates'!I2555)</f>
        <v>5.102051883895552E-3</v>
      </c>
      <c r="K2578" s="10">
        <f t="shared" si="310"/>
        <v>3.012557472030092E-3</v>
      </c>
      <c r="L2578" s="7">
        <f t="shared" si="311"/>
        <v>837079.56503281079</v>
      </c>
      <c r="N2578" s="7">
        <f t="shared" si="312"/>
        <v>358683.93140923604</v>
      </c>
      <c r="O2578" s="7">
        <f t="shared" si="313"/>
        <v>-2189.4263065686296</v>
      </c>
      <c r="P2578" s="7">
        <f t="shared" si="314"/>
        <v>500974.18601414555</v>
      </c>
      <c r="R2578" s="7">
        <f t="shared" si="315"/>
        <v>0</v>
      </c>
      <c r="S2578" s="163">
        <f t="shared" si="316"/>
        <v>1694548.256149624</v>
      </c>
    </row>
    <row r="2579" spans="1:19" ht="15.75" thickBot="1" x14ac:dyDescent="0.3">
      <c r="A2579" s="8">
        <v>39</v>
      </c>
      <c r="B2579" s="198" t="s">
        <v>245</v>
      </c>
      <c r="C2579" s="89">
        <f>LN('Historical Rates'!C2557/'Historical Rates'!C2556)</f>
        <v>2.9399234034930806E-3</v>
      </c>
      <c r="D2579" s="104"/>
      <c r="E2579" s="89">
        <f>LN('Historical Rates'!E2557/'Historical Rates'!E2556)</f>
        <v>-1.9713713141694317E-4</v>
      </c>
      <c r="F2579" s="89">
        <f>LN('Historical Rates'!F2557/'Historical Rates'!F2556)</f>
        <v>-1.7436796048268398E-3</v>
      </c>
      <c r="G2579" s="89">
        <f>LN('Historical Rates'!G2557/'Historical Rates'!G2556)</f>
        <v>5.7592408608952332E-4</v>
      </c>
      <c r="I2579" s="89">
        <f>LN('Historical Rates'!I2557/'Historical Rates'!I2556)</f>
        <v>5.0761530318605679E-3</v>
      </c>
      <c r="K2579" s="10">
        <f t="shared" si="310"/>
        <v>1.948513100719093E-3</v>
      </c>
      <c r="L2579" s="7">
        <f t="shared" si="311"/>
        <v>1035222.6569595451</v>
      </c>
      <c r="N2579" s="7">
        <f t="shared" si="312"/>
        <v>-16026.676692242108</v>
      </c>
      <c r="O2579" s="7">
        <f t="shared" si="313"/>
        <v>1093.7579057197318</v>
      </c>
      <c r="P2579" s="7">
        <f t="shared" si="314"/>
        <v>75738.970843836767</v>
      </c>
      <c r="R2579" s="7">
        <f t="shared" si="315"/>
        <v>0</v>
      </c>
      <c r="S2579" s="163">
        <f t="shared" si="316"/>
        <v>1096028.7090168593</v>
      </c>
    </row>
    <row r="2580" spans="1:19" ht="15.75" thickBot="1" x14ac:dyDescent="0.3">
      <c r="A2580" s="8">
        <v>40</v>
      </c>
      <c r="B2580" s="198" t="s">
        <v>246</v>
      </c>
      <c r="C2580" s="89">
        <f>LN('Historical Rates'!C2558/'Historical Rates'!C2557)</f>
        <v>-5.4123476374770751E-3</v>
      </c>
      <c r="D2580" s="104"/>
      <c r="E2580" s="89">
        <f>LN('Historical Rates'!E2558/'Historical Rates'!E2557)</f>
        <v>-5.0511812936798375E-3</v>
      </c>
      <c r="F2580" s="89">
        <f>LN('Historical Rates'!F2558/'Historical Rates'!F2557)</f>
        <v>0</v>
      </c>
      <c r="G2580" s="89">
        <f>LN('Historical Rates'!G2558/'Historical Rates'!G2557)</f>
        <v>-5.1026997962290554E-3</v>
      </c>
      <c r="I2580" s="89">
        <f>LN('Historical Rates'!I2558/'Historical Rates'!I2557)</f>
        <v>-7.6239251106593707E-3</v>
      </c>
      <c r="K2580" s="10">
        <f t="shared" si="310"/>
        <v>-5.3111984627818862E-3</v>
      </c>
      <c r="L2580" s="7">
        <f t="shared" si="311"/>
        <v>-1905826.8303863045</v>
      </c>
      <c r="N2580" s="7">
        <f t="shared" si="312"/>
        <v>-410646.38064805651</v>
      </c>
      <c r="O2580" s="7">
        <f t="shared" si="313"/>
        <v>0</v>
      </c>
      <c r="P2580" s="7">
        <f t="shared" si="314"/>
        <v>-671048.91152506811</v>
      </c>
      <c r="R2580" s="7">
        <f t="shared" si="315"/>
        <v>0</v>
      </c>
      <c r="S2580" s="163">
        <f t="shared" si="316"/>
        <v>-2987522.1225594291</v>
      </c>
    </row>
    <row r="2581" spans="1:19" ht="15.75" thickBot="1" x14ac:dyDescent="0.3">
      <c r="A2581" s="8">
        <v>41</v>
      </c>
      <c r="B2581" s="198" t="s">
        <v>247</v>
      </c>
      <c r="C2581" s="89">
        <f>LN('Historical Rates'!C2559/'Historical Rates'!C2558)</f>
        <v>-6.9027562553965055E-3</v>
      </c>
      <c r="D2581" s="104"/>
      <c r="E2581" s="89">
        <f>LN('Historical Rates'!E2559/'Historical Rates'!E2558)</f>
        <v>-7.3587426703827161E-3</v>
      </c>
      <c r="F2581" s="89">
        <f>LN('Historical Rates'!F2559/'Historical Rates'!F2558)</f>
        <v>-1.7467253349417598E-3</v>
      </c>
      <c r="G2581" s="89">
        <f>LN('Historical Rates'!G2559/'Historical Rates'!G2558)</f>
        <v>-6.8055124637263452E-3</v>
      </c>
      <c r="I2581" s="89">
        <f>LN('Historical Rates'!I2559/'Historical Rates'!I2558)</f>
        <v>-7.68249617201617E-3</v>
      </c>
      <c r="K2581" s="10">
        <f t="shared" si="310"/>
        <v>-6.9738767857548574E-3</v>
      </c>
      <c r="L2581" s="7">
        <f t="shared" si="311"/>
        <v>-2430638.0440270235</v>
      </c>
      <c r="N2581" s="7">
        <f t="shared" si="312"/>
        <v>-598244.42403088533</v>
      </c>
      <c r="O2581" s="7">
        <f t="shared" si="313"/>
        <v>1095.6684008489176</v>
      </c>
      <c r="P2581" s="7">
        <f t="shared" si="314"/>
        <v>-894983.42319271492</v>
      </c>
      <c r="R2581" s="7">
        <f t="shared" si="315"/>
        <v>0</v>
      </c>
      <c r="S2581" s="163">
        <f t="shared" si="316"/>
        <v>-3922770.2228497751</v>
      </c>
    </row>
    <row r="2582" spans="1:19" ht="15.75" thickBot="1" x14ac:dyDescent="0.3">
      <c r="A2582" s="8">
        <v>42</v>
      </c>
      <c r="B2582" s="198" t="s">
        <v>248</v>
      </c>
      <c r="C2582" s="89">
        <f>LN('Historical Rates'!C2560/'Historical Rates'!C2559)</f>
        <v>-5.0940831497754517E-3</v>
      </c>
      <c r="D2582" s="104"/>
      <c r="E2582" s="89">
        <f>LN('Historical Rates'!E2560/'Historical Rates'!E2559)</f>
        <v>7.7769823277995774E-3</v>
      </c>
      <c r="F2582" s="89">
        <f>LN('Historical Rates'!F2560/'Historical Rates'!F2559)</f>
        <v>3.4904049397685676E-3</v>
      </c>
      <c r="G2582" s="89">
        <f>LN('Historical Rates'!G2560/'Historical Rates'!G2559)</f>
        <v>-4.1571361657793708E-3</v>
      </c>
      <c r="I2582" s="89">
        <f>LN('Historical Rates'!I2560/'Historical Rates'!I2559)</f>
        <v>-7.7419741536155088E-3</v>
      </c>
      <c r="K2582" s="10">
        <f t="shared" si="310"/>
        <v>-3.0407389788740542E-3</v>
      </c>
      <c r="L2582" s="7">
        <f t="shared" si="311"/>
        <v>-1793757.7172308813</v>
      </c>
      <c r="N2582" s="7">
        <f t="shared" si="312"/>
        <v>632246.09444739041</v>
      </c>
      <c r="O2582" s="7">
        <f t="shared" si="313"/>
        <v>-2189.4263065686296</v>
      </c>
      <c r="P2582" s="7">
        <f t="shared" si="314"/>
        <v>-546699.16132814914</v>
      </c>
      <c r="R2582" s="7">
        <f t="shared" si="315"/>
        <v>0</v>
      </c>
      <c r="S2582" s="163">
        <f t="shared" si="316"/>
        <v>-1710400.2104182085</v>
      </c>
    </row>
    <row r="2583" spans="1:19" ht="15.75" thickBot="1" x14ac:dyDescent="0.3">
      <c r="A2583" s="8">
        <v>43</v>
      </c>
      <c r="B2583" s="198" t="s">
        <v>249</v>
      </c>
      <c r="C2583" s="89">
        <f>LN('Historical Rates'!C2561/'Historical Rates'!C2560)</f>
        <v>3.3720314400160584E-4</v>
      </c>
      <c r="D2583" s="104"/>
      <c r="E2583" s="89">
        <f>LN('Historical Rates'!E2561/'Historical Rates'!E2560)</f>
        <v>6.1603451741398308E-4</v>
      </c>
      <c r="F2583" s="89">
        <f>LN('Historical Rates'!F2561/'Historical Rates'!F2560)</f>
        <v>6.944472352810995E-3</v>
      </c>
      <c r="G2583" s="89">
        <f>LN('Historical Rates'!G2561/'Historical Rates'!G2560)</f>
        <v>5.484709115241764E-3</v>
      </c>
      <c r="I2583" s="89">
        <f>LN('Historical Rates'!I2561/'Historical Rates'!I2560)</f>
        <v>0</v>
      </c>
      <c r="K2583" s="10">
        <f t="shared" si="310"/>
        <v>1.5746810525203673E-3</v>
      </c>
      <c r="L2583" s="7">
        <f t="shared" si="311"/>
        <v>118737.90121664171</v>
      </c>
      <c r="N2583" s="7">
        <f t="shared" si="312"/>
        <v>50081.818533587291</v>
      </c>
      <c r="O2583" s="7">
        <f t="shared" si="313"/>
        <v>-4356.0591727477531</v>
      </c>
      <c r="P2583" s="7">
        <f t="shared" si="314"/>
        <v>721286.42263739218</v>
      </c>
      <c r="R2583" s="7">
        <f t="shared" si="315"/>
        <v>0</v>
      </c>
      <c r="S2583" s="163">
        <f t="shared" si="316"/>
        <v>885750.08321487345</v>
      </c>
    </row>
    <row r="2584" spans="1:19" ht="15.75" thickBot="1" x14ac:dyDescent="0.3">
      <c r="A2584" s="8">
        <v>44</v>
      </c>
      <c r="B2584" s="198" t="s">
        <v>250</v>
      </c>
      <c r="C2584" s="89">
        <f>LN('Historical Rates'!C2562/'Historical Rates'!C2561)</f>
        <v>-5.3605189452906989E-3</v>
      </c>
      <c r="D2584" s="104"/>
      <c r="E2584" s="89">
        <f>LN('Historical Rates'!E2562/'Historical Rates'!E2561)</f>
        <v>-4.4527793179432364E-3</v>
      </c>
      <c r="F2584" s="89">
        <f>LN('Historical Rates'!F2562/'Historical Rates'!F2561)</f>
        <v>8.6133176781149293E-3</v>
      </c>
      <c r="G2584" s="89">
        <f>LN('Historical Rates'!G2562/'Historical Rates'!G2561)</f>
        <v>-5.5549215077578644E-3</v>
      </c>
      <c r="I2584" s="89">
        <f>LN('Historical Rates'!I2562/'Historical Rates'!I2561)</f>
        <v>-7.8023802841847871E-3</v>
      </c>
      <c r="K2584" s="10">
        <f t="shared" si="310"/>
        <v>-5.3075990712680597E-3</v>
      </c>
      <c r="L2584" s="7">
        <f t="shared" si="311"/>
        <v>-1887576.6146262037</v>
      </c>
      <c r="N2584" s="7">
        <f t="shared" si="312"/>
        <v>-361998.03658320446</v>
      </c>
      <c r="O2584" s="7">
        <f t="shared" si="313"/>
        <v>-5402.8757799511513</v>
      </c>
      <c r="P2584" s="7">
        <f t="shared" si="314"/>
        <v>-730519.95615004736</v>
      </c>
      <c r="R2584" s="7">
        <f t="shared" si="315"/>
        <v>0</v>
      </c>
      <c r="S2584" s="163">
        <f t="shared" si="316"/>
        <v>-2985497.4831394064</v>
      </c>
    </row>
    <row r="2585" spans="1:19" ht="15.75" thickBot="1" x14ac:dyDescent="0.3">
      <c r="A2585" s="8">
        <v>45</v>
      </c>
      <c r="B2585" s="198" t="s">
        <v>251</v>
      </c>
      <c r="C2585" s="89">
        <f>LN('Historical Rates'!C2563/'Historical Rates'!C2562)</f>
        <v>3.4562385612279312E-3</v>
      </c>
      <c r="D2585" s="104"/>
      <c r="E2585" s="89">
        <f>LN('Historical Rates'!E2563/'Historical Rates'!E2562)</f>
        <v>-2.8540158090930435E-3</v>
      </c>
      <c r="F2585" s="89">
        <f>LN('Historical Rates'!F2563/'Historical Rates'!F2562)</f>
        <v>-1.0344919842392886E-2</v>
      </c>
      <c r="G2585" s="89">
        <f>LN('Historical Rates'!G2563/'Historical Rates'!G2562)</f>
        <v>-2.5309349843147502E-3</v>
      </c>
      <c r="I2585" s="89">
        <f>LN('Historical Rates'!I2563/'Historical Rates'!I2562)</f>
        <v>7.8023802841848001E-3</v>
      </c>
      <c r="K2585" s="10">
        <f t="shared" si="310"/>
        <v>1.1709557281864864E-3</v>
      </c>
      <c r="L2585" s="7">
        <f t="shared" si="311"/>
        <v>1217030.5056891036</v>
      </c>
      <c r="N2585" s="7">
        <f t="shared" si="312"/>
        <v>-232023.20292538646</v>
      </c>
      <c r="O2585" s="7">
        <f t="shared" si="313"/>
        <v>6489.0578695377853</v>
      </c>
      <c r="P2585" s="7">
        <f t="shared" si="314"/>
        <v>-332839.71900918975</v>
      </c>
      <c r="R2585" s="7">
        <f t="shared" si="315"/>
        <v>0</v>
      </c>
      <c r="S2585" s="163">
        <f t="shared" si="316"/>
        <v>658656.64162406512</v>
      </c>
    </row>
    <row r="2586" spans="1:19" ht="15.75" thickBot="1" x14ac:dyDescent="0.3">
      <c r="A2586" s="8">
        <v>46</v>
      </c>
      <c r="B2586" s="198" t="s">
        <v>252</v>
      </c>
      <c r="C2586" s="89">
        <f>LN('Historical Rates'!C2564/'Historical Rates'!C2563)</f>
        <v>-7.9653391290699662E-4</v>
      </c>
      <c r="D2586" s="104"/>
      <c r="E2586" s="89">
        <f>LN('Historical Rates'!E2564/'Historical Rates'!E2563)</f>
        <v>1.1077263927136027E-4</v>
      </c>
      <c r="F2586" s="89">
        <f>LN('Historical Rates'!F2564/'Historical Rates'!F2563)</f>
        <v>5.1858370323654155E-3</v>
      </c>
      <c r="G2586" s="89">
        <f>LN('Historical Rates'!G2564/'Historical Rates'!G2563)</f>
        <v>3.2844575075327554E-4</v>
      </c>
      <c r="I2586" s="89">
        <f>LN('Historical Rates'!I2564/'Historical Rates'!I2563)</f>
        <v>-5.1948168771040228E-3</v>
      </c>
      <c r="K2586" s="10">
        <f t="shared" si="310"/>
        <v>-4.1161983816924007E-4</v>
      </c>
      <c r="L2586" s="7">
        <f t="shared" si="311"/>
        <v>-280480.08077292913</v>
      </c>
      <c r="N2586" s="7">
        <f t="shared" si="312"/>
        <v>9005.4941105624239</v>
      </c>
      <c r="O2586" s="7">
        <f t="shared" si="313"/>
        <v>-3252.9199952918543</v>
      </c>
      <c r="P2586" s="7">
        <f t="shared" si="314"/>
        <v>43193.441185957963</v>
      </c>
      <c r="R2586" s="7">
        <f t="shared" si="315"/>
        <v>0</v>
      </c>
      <c r="S2586" s="163">
        <f t="shared" si="316"/>
        <v>-231534.0654717006</v>
      </c>
    </row>
    <row r="2587" spans="1:19" ht="15.75" thickBot="1" x14ac:dyDescent="0.3">
      <c r="A2587" s="8">
        <v>47</v>
      </c>
      <c r="B2587" s="198" t="s">
        <v>253</v>
      </c>
      <c r="C2587" s="89">
        <f>LN('Historical Rates'!C2565/'Historical Rates'!C2564)</f>
        <v>-2.4418265381567815E-3</v>
      </c>
      <c r="D2587" s="104"/>
      <c r="E2587" s="89">
        <f>LN('Historical Rates'!E2565/'Historical Rates'!E2564)</f>
        <v>3.2291625609401462E-3</v>
      </c>
      <c r="F2587" s="89">
        <f>LN('Historical Rates'!F2565/'Historical Rates'!F2564)</f>
        <v>3.4423441909729197E-3</v>
      </c>
      <c r="G2587" s="89">
        <f>LN('Historical Rates'!G2565/'Historical Rates'!G2564)</f>
        <v>1.0784199849519826E-3</v>
      </c>
      <c r="I2587" s="89">
        <f>LN('Historical Rates'!I2565/'Historical Rates'!I2564)</f>
        <v>0</v>
      </c>
      <c r="K2587" s="10">
        <f t="shared" si="310"/>
        <v>-8.1360054428044747E-4</v>
      </c>
      <c r="L2587" s="7">
        <f t="shared" si="311"/>
        <v>-859829.93763087038</v>
      </c>
      <c r="N2587" s="7">
        <f t="shared" si="312"/>
        <v>262521.54517468205</v>
      </c>
      <c r="O2587" s="7">
        <f t="shared" si="313"/>
        <v>-2159.2792406715835</v>
      </c>
      <c r="P2587" s="7">
        <f t="shared" si="314"/>
        <v>141821.50351147627</v>
      </c>
      <c r="R2587" s="7">
        <f t="shared" si="315"/>
        <v>0</v>
      </c>
      <c r="S2587" s="163">
        <f t="shared" si="316"/>
        <v>-457646.16818538361</v>
      </c>
    </row>
    <row r="2588" spans="1:19" ht="15.75" thickBot="1" x14ac:dyDescent="0.3">
      <c r="A2588" s="8">
        <v>48</v>
      </c>
      <c r="B2588" s="198" t="s">
        <v>254</v>
      </c>
      <c r="C2588" s="89">
        <f>LN('Historical Rates'!C2566/'Historical Rates'!C2565)</f>
        <v>-2.4720693135059152E-3</v>
      </c>
      <c r="D2588" s="104"/>
      <c r="E2588" s="89">
        <f>LN('Historical Rates'!E2566/'Historical Rates'!E2565)</f>
        <v>3.2627894906992003E-3</v>
      </c>
      <c r="F2588" s="89">
        <f>LN('Historical Rates'!F2566/'Historical Rates'!F2565)</f>
        <v>0</v>
      </c>
      <c r="G2588" s="89">
        <f>LN('Historical Rates'!G2566/'Historical Rates'!G2565)</f>
        <v>-4.0383225429338147E-3</v>
      </c>
      <c r="I2588" s="89">
        <f>LN('Historical Rates'!I2566/'Historical Rates'!I2565)</f>
        <v>-2.6075634070808302E-3</v>
      </c>
      <c r="K2588" s="10">
        <f t="shared" si="310"/>
        <v>-2.0201036481295167E-3</v>
      </c>
      <c r="L2588" s="7">
        <f t="shared" si="311"/>
        <v>-870479.19679645333</v>
      </c>
      <c r="N2588" s="7">
        <f t="shared" si="312"/>
        <v>265255.31697874295</v>
      </c>
      <c r="O2588" s="7">
        <f t="shared" si="313"/>
        <v>0</v>
      </c>
      <c r="P2588" s="7">
        <f t="shared" si="314"/>
        <v>-531074.14800798835</v>
      </c>
      <c r="R2588" s="7">
        <f t="shared" si="315"/>
        <v>0</v>
      </c>
      <c r="S2588" s="163">
        <f t="shared" si="316"/>
        <v>-1136298.0278256987</v>
      </c>
    </row>
    <row r="2589" spans="1:19" ht="15.75" thickBot="1" x14ac:dyDescent="0.3">
      <c r="A2589" s="8">
        <v>49</v>
      </c>
      <c r="B2589" s="198" t="s">
        <v>255</v>
      </c>
      <c r="C2589" s="89">
        <f>LN('Historical Rates'!C2567/'Historical Rates'!C2566)</f>
        <v>1.0913722055805877E-3</v>
      </c>
      <c r="D2589" s="104"/>
      <c r="E2589" s="89">
        <f>LN('Historical Rates'!E2567/'Historical Rates'!E2566)</f>
        <v>-3.5222119855169071E-4</v>
      </c>
      <c r="F2589" s="89">
        <f>LN('Historical Rates'!F2567/'Historical Rates'!F2566)</f>
        <v>-1.7196908795266994E-3</v>
      </c>
      <c r="G2589" s="89">
        <f>LN('Historical Rates'!G2567/'Historical Rates'!G2566)</f>
        <v>1.6219841122527298E-3</v>
      </c>
      <c r="I2589" s="89">
        <f>LN('Historical Rates'!I2567/'Historical Rates'!I2566)</f>
        <v>0</v>
      </c>
      <c r="K2589" s="10">
        <f t="shared" si="310"/>
        <v>1.0134300319945492E-3</v>
      </c>
      <c r="L2589" s="7">
        <f t="shared" si="311"/>
        <v>384300.22804354125</v>
      </c>
      <c r="N2589" s="7">
        <f t="shared" si="312"/>
        <v>-28634.561296334257</v>
      </c>
      <c r="O2589" s="7">
        <f t="shared" si="313"/>
        <v>1078.7104980007127</v>
      </c>
      <c r="P2589" s="7">
        <f t="shared" si="314"/>
        <v>213304.86144658347</v>
      </c>
      <c r="R2589" s="7">
        <f t="shared" si="315"/>
        <v>0</v>
      </c>
      <c r="S2589" s="163">
        <f t="shared" si="316"/>
        <v>570049.23869179119</v>
      </c>
    </row>
    <row r="2590" spans="1:19" ht="15.75" thickBot="1" x14ac:dyDescent="0.3">
      <c r="A2590" s="8">
        <v>50</v>
      </c>
      <c r="B2590" s="198" t="s">
        <v>256</v>
      </c>
      <c r="C2590" s="89">
        <f>LN('Historical Rates'!C2568/'Historical Rates'!C2567)</f>
        <v>-2.451189811067179E-3</v>
      </c>
      <c r="D2590" s="104"/>
      <c r="E2590" s="89">
        <f>LN('Historical Rates'!E2568/'Historical Rates'!E2567)</f>
        <v>8.6593913966768986E-3</v>
      </c>
      <c r="F2590" s="89">
        <f>LN('Historical Rates'!F2568/'Historical Rates'!F2567)</f>
        <v>5.1502259763158611E-3</v>
      </c>
      <c r="G2590" s="89">
        <f>LN('Historical Rates'!G2568/'Historical Rates'!G2567)</f>
        <v>5.8314665423281923E-3</v>
      </c>
      <c r="I2590" s="89">
        <f>LN('Historical Rates'!I2568/'Historical Rates'!I2567)</f>
        <v>2.6075634070807695E-3</v>
      </c>
      <c r="K2590" s="10">
        <f t="shared" si="310"/>
        <v>1.0747009680949213E-3</v>
      </c>
      <c r="L2590" s="7">
        <f t="shared" si="311"/>
        <v>-863126.98688345368</v>
      </c>
      <c r="N2590" s="7">
        <f t="shared" si="312"/>
        <v>703983.39099599875</v>
      </c>
      <c r="O2590" s="7">
        <f t="shared" si="313"/>
        <v>-3230.5822481636501</v>
      </c>
      <c r="P2590" s="7">
        <f t="shared" si="314"/>
        <v>766888.00675988791</v>
      </c>
      <c r="R2590" s="7">
        <f t="shared" si="315"/>
        <v>0</v>
      </c>
      <c r="S2590" s="163">
        <f t="shared" si="316"/>
        <v>604513.82862426934</v>
      </c>
    </row>
    <row r="2591" spans="1:19" ht="15.75" thickBot="1" x14ac:dyDescent="0.3">
      <c r="A2591" s="8">
        <v>51</v>
      </c>
      <c r="B2591" s="198" t="s">
        <v>257</v>
      </c>
      <c r="C2591" s="89">
        <f>LN('Historical Rates'!C2569/'Historical Rates'!C2568)</f>
        <v>-7.1450648422221388E-3</v>
      </c>
      <c r="D2591" s="104"/>
      <c r="E2591" s="89">
        <f>LN('Historical Rates'!E2569/'Historical Rates'!E2568)</f>
        <v>-8.8575703529225613E-3</v>
      </c>
      <c r="F2591" s="89">
        <f>LN('Historical Rates'!F2569/'Historical Rates'!F2568)</f>
        <v>3.4188067487856823E-3</v>
      </c>
      <c r="G2591" s="89">
        <f>LN('Historical Rates'!G2569/'Historical Rates'!G2568)</f>
        <v>-6.724407667549552E-3</v>
      </c>
      <c r="I2591" s="89">
        <f>LN('Historical Rates'!I2569/'Historical Rates'!I2568)</f>
        <v>-1.0471299867295366E-2</v>
      </c>
      <c r="K2591" s="10">
        <f t="shared" si="310"/>
        <v>-7.3289868989647117E-3</v>
      </c>
      <c r="L2591" s="7">
        <f t="shared" si="311"/>
        <v>-2515961.1305944165</v>
      </c>
      <c r="N2591" s="7">
        <f t="shared" si="312"/>
        <v>-720094.76502344001</v>
      </c>
      <c r="O2591" s="7">
        <f t="shared" si="313"/>
        <v>-2144.5149093107948</v>
      </c>
      <c r="P2591" s="7">
        <f t="shared" si="314"/>
        <v>-884317.44491311465</v>
      </c>
      <c r="R2591" s="7">
        <f t="shared" si="315"/>
        <v>0</v>
      </c>
      <c r="S2591" s="163">
        <f t="shared" si="316"/>
        <v>-4122517.8554402823</v>
      </c>
    </row>
    <row r="2592" spans="1:19" ht="15.75" thickBot="1" x14ac:dyDescent="0.3">
      <c r="A2592" s="8">
        <v>52</v>
      </c>
      <c r="B2592" s="198" t="s">
        <v>258</v>
      </c>
      <c r="C2592" s="89">
        <f>LN('Historical Rates'!C2570/'Historical Rates'!C2569)</f>
        <v>-1.5389092574619567E-2</v>
      </c>
      <c r="D2592" s="104"/>
      <c r="E2592" s="89">
        <f>LN('Historical Rates'!E2570/'Historical Rates'!E2569)</f>
        <v>-9.4701448990344994E-3</v>
      </c>
      <c r="F2592" s="89">
        <f>LN('Historical Rates'!F2570/'Historical Rates'!F2569)</f>
        <v>0</v>
      </c>
      <c r="G2592" s="89">
        <f>LN('Historical Rates'!G2570/'Historical Rates'!G2569)</f>
        <v>-1.6115238436884095E-2</v>
      </c>
      <c r="I2592" s="89">
        <f>LN('Historical Rates'!I2570/'Historical Rates'!I2569)</f>
        <v>-1.5915455305899457E-2</v>
      </c>
      <c r="K2592" s="10">
        <f t="shared" si="310"/>
        <v>-1.4770059101526385E-2</v>
      </c>
      <c r="L2592" s="7">
        <f t="shared" si="311"/>
        <v>-5418895.3645409392</v>
      </c>
      <c r="N2592" s="7">
        <f t="shared" si="312"/>
        <v>-769895.29793100781</v>
      </c>
      <c r="O2592" s="7">
        <f t="shared" si="313"/>
        <v>0</v>
      </c>
      <c r="P2592" s="7">
        <f t="shared" si="314"/>
        <v>-2119292.4616160542</v>
      </c>
      <c r="R2592" s="7">
        <f t="shared" si="315"/>
        <v>0</v>
      </c>
      <c r="S2592" s="163">
        <f t="shared" si="316"/>
        <v>-8308083.1240880014</v>
      </c>
    </row>
    <row r="2593" spans="1:19" ht="15.75" thickBot="1" x14ac:dyDescent="0.3">
      <c r="A2593" s="8">
        <v>53</v>
      </c>
      <c r="B2593" s="198" t="s">
        <v>259</v>
      </c>
      <c r="C2593" s="89">
        <f>LN('Historical Rates'!C2571/'Historical Rates'!C2570)</f>
        <v>-1.2026197222638582E-2</v>
      </c>
      <c r="D2593" s="104"/>
      <c r="E2593" s="89">
        <f>LN('Historical Rates'!E2571/'Historical Rates'!E2570)</f>
        <v>-8.6408575590181912E-3</v>
      </c>
      <c r="F2593" s="89">
        <f>LN('Historical Rates'!F2571/'Historical Rates'!F2570)</f>
        <v>-6.849341845574783E-3</v>
      </c>
      <c r="G2593" s="89">
        <f>LN('Historical Rates'!G2571/'Historical Rates'!G2570)</f>
        <v>-1.2960806617209469E-2</v>
      </c>
      <c r="I2593" s="89">
        <f>LN('Historical Rates'!I2571/'Historical Rates'!I2570)</f>
        <v>-2.1622464013165657E-2</v>
      </c>
      <c r="K2593" s="10">
        <f t="shared" si="310"/>
        <v>-1.1799877726839729E-2</v>
      </c>
      <c r="L2593" s="7">
        <f t="shared" si="311"/>
        <v>-4234733.4039883995</v>
      </c>
      <c r="N2593" s="7">
        <f t="shared" si="312"/>
        <v>-702476.64377954265</v>
      </c>
      <c r="O2593" s="7">
        <f t="shared" si="313"/>
        <v>4296.3866594736937</v>
      </c>
      <c r="P2593" s="7">
        <f t="shared" si="314"/>
        <v>-1704457.5460607598</v>
      </c>
      <c r="R2593" s="7">
        <f t="shared" si="315"/>
        <v>0</v>
      </c>
      <c r="S2593" s="163">
        <f t="shared" si="316"/>
        <v>-6637371.2071692273</v>
      </c>
    </row>
    <row r="2594" spans="1:19" ht="15.75" thickBot="1" x14ac:dyDescent="0.3">
      <c r="A2594" s="8">
        <v>54</v>
      </c>
      <c r="B2594" s="198" t="s">
        <v>260</v>
      </c>
      <c r="C2594" s="89">
        <f>LN('Historical Rates'!C2572/'Historical Rates'!C2571)</f>
        <v>4.8929300823584588E-3</v>
      </c>
      <c r="D2594" s="104"/>
      <c r="E2594" s="89">
        <f>LN('Historical Rates'!E2572/'Historical Rates'!E2571)</f>
        <v>3.1121634487011537E-3</v>
      </c>
      <c r="F2594" s="89">
        <f>LN('Historical Rates'!F2572/'Historical Rates'!F2571)</f>
        <v>-6.8965790590603286E-3</v>
      </c>
      <c r="G2594" s="89">
        <f>LN('Historical Rates'!G2572/'Historical Rates'!G2571)</f>
        <v>7.0663150210835213E-3</v>
      </c>
      <c r="I2594" s="89">
        <f>LN('Historical Rates'!I2572/'Historical Rates'!I2571)</f>
        <v>2.7285146532039142E-3</v>
      </c>
      <c r="K2594" s="10">
        <f t="shared" si="310"/>
        <v>5.1725687681636245E-3</v>
      </c>
      <c r="L2594" s="7">
        <f t="shared" si="311"/>
        <v>1722926.5477318519</v>
      </c>
      <c r="N2594" s="7">
        <f t="shared" si="312"/>
        <v>253009.85688107566</v>
      </c>
      <c r="O2594" s="7">
        <f t="shared" si="313"/>
        <v>4326.017146376772</v>
      </c>
      <c r="P2594" s="7">
        <f t="shared" si="314"/>
        <v>929281.20264797937</v>
      </c>
      <c r="R2594" s="7">
        <f t="shared" si="315"/>
        <v>0</v>
      </c>
      <c r="S2594" s="163">
        <f t="shared" si="316"/>
        <v>2909543.624407284</v>
      </c>
    </row>
    <row r="2595" spans="1:19" ht="15.75" thickBot="1" x14ac:dyDescent="0.3">
      <c r="A2595" s="8">
        <v>55</v>
      </c>
      <c r="B2595" s="198" t="s">
        <v>261</v>
      </c>
      <c r="C2595" s="89">
        <f>LN('Historical Rates'!C2573/'Historical Rates'!C2572)</f>
        <v>4.004104260309936E-4</v>
      </c>
      <c r="D2595" s="104"/>
      <c r="E2595" s="89">
        <f>LN('Historical Rates'!E2573/'Historical Rates'!E2572)</f>
        <v>1.2485166844371008E-2</v>
      </c>
      <c r="F2595" s="89">
        <f>LN('Historical Rates'!F2573/'Historical Rates'!F2572)</f>
        <v>6.8965790590604587E-3</v>
      </c>
      <c r="G2595" s="89">
        <f>LN('Historical Rates'!G2573/'Historical Rates'!G2572)</f>
        <v>3.5264943166634032E-3</v>
      </c>
      <c r="I2595" s="89">
        <f>LN('Historical Rates'!I2573/'Historical Rates'!I2572)</f>
        <v>-2.728514653203951E-3</v>
      </c>
      <c r="K2595" s="10">
        <f t="shared" si="310"/>
        <v>2.8719210082119445E-3</v>
      </c>
      <c r="L2595" s="7">
        <f t="shared" si="311"/>
        <v>140994.81116331206</v>
      </c>
      <c r="N2595" s="7">
        <f t="shared" si="312"/>
        <v>1015007.8324931805</v>
      </c>
      <c r="O2595" s="7">
        <f t="shared" si="313"/>
        <v>-4326.0171463768538</v>
      </c>
      <c r="P2595" s="7">
        <f t="shared" si="314"/>
        <v>463764.33401885512</v>
      </c>
      <c r="R2595" s="7">
        <f t="shared" si="315"/>
        <v>0</v>
      </c>
      <c r="S2595" s="163">
        <f t="shared" si="316"/>
        <v>1615440.9605289709</v>
      </c>
    </row>
    <row r="2596" spans="1:19" ht="15.75" thickBot="1" x14ac:dyDescent="0.3">
      <c r="A2596" s="8">
        <v>56</v>
      </c>
      <c r="B2596" s="198" t="s">
        <v>262</v>
      </c>
      <c r="C2596" s="89">
        <f>LN('Historical Rates'!C2574/'Historical Rates'!C2573)</f>
        <v>-5.9223742075941088E-3</v>
      </c>
      <c r="D2596" s="104"/>
      <c r="E2596" s="89">
        <f>LN('Historical Rates'!E2574/'Historical Rates'!E2573)</f>
        <v>-9.2935204385328433E-3</v>
      </c>
      <c r="F2596" s="89">
        <f>LN('Historical Rates'!F2574/'Historical Rates'!F2573)</f>
        <v>1.7167386190545491E-3</v>
      </c>
      <c r="G2596" s="89">
        <f>LN('Historical Rates'!G2574/'Historical Rates'!G2573)</f>
        <v>-1.1537153633503341E-2</v>
      </c>
      <c r="I2596" s="89">
        <f>LN('Historical Rates'!I2574/'Historical Rates'!I2573)</f>
        <v>-8.230499136515591E-3</v>
      </c>
      <c r="K2596" s="10">
        <f t="shared" si="310"/>
        <v>-7.7498804549227893E-3</v>
      </c>
      <c r="L2596" s="7">
        <f t="shared" si="311"/>
        <v>-2085420.3056480018</v>
      </c>
      <c r="N2596" s="7">
        <f t="shared" si="312"/>
        <v>-755536.24185640749</v>
      </c>
      <c r="O2596" s="7">
        <f t="shared" si="313"/>
        <v>-1076.8586335743471</v>
      </c>
      <c r="P2596" s="7">
        <f t="shared" si="314"/>
        <v>-1517234.9338640911</v>
      </c>
      <c r="R2596" s="7">
        <f t="shared" si="315"/>
        <v>0</v>
      </c>
      <c r="S2596" s="163">
        <f t="shared" si="316"/>
        <v>-4359268.3400020748</v>
      </c>
    </row>
    <row r="2597" spans="1:19" ht="15.75" thickBot="1" x14ac:dyDescent="0.3">
      <c r="A2597" s="8">
        <v>57</v>
      </c>
      <c r="B2597" s="198" t="s">
        <v>263</v>
      </c>
      <c r="C2597" s="89">
        <f>LN('Historical Rates'!C2575/'Historical Rates'!C2574)</f>
        <v>3.2164872560642519E-3</v>
      </c>
      <c r="D2597" s="104"/>
      <c r="E2597" s="89">
        <f>LN('Historical Rates'!E2575/'Historical Rates'!E2574)</f>
        <v>7.3508941328688515E-4</v>
      </c>
      <c r="F2597" s="89">
        <f>LN('Historical Rates'!F2575/'Historical Rates'!F2574)</f>
        <v>-6.8847087774971437E-3</v>
      </c>
      <c r="G2597" s="89">
        <f>LN('Historical Rates'!G2575/'Historical Rates'!G2574)</f>
        <v>1.2087794665384066E-2</v>
      </c>
      <c r="I2597" s="89">
        <f>LN('Historical Rates'!I2575/'Historical Rates'!I2574)</f>
        <v>1.910017137341943E-2</v>
      </c>
      <c r="K2597" s="10">
        <f t="shared" si="310"/>
        <v>4.9535311473837204E-3</v>
      </c>
      <c r="L2597" s="7">
        <f t="shared" si="311"/>
        <v>1132607.9037783982</v>
      </c>
      <c r="N2597" s="7">
        <f t="shared" si="312"/>
        <v>59760.636070746405</v>
      </c>
      <c r="O2597" s="7">
        <f t="shared" si="313"/>
        <v>4318.5712748606329</v>
      </c>
      <c r="P2597" s="7">
        <f t="shared" si="314"/>
        <v>1589648.9656199217</v>
      </c>
      <c r="R2597" s="7">
        <f t="shared" si="315"/>
        <v>0</v>
      </c>
      <c r="S2597" s="163">
        <f t="shared" si="316"/>
        <v>2786336.0767439269</v>
      </c>
    </row>
    <row r="2598" spans="1:19" ht="15.75" thickBot="1" x14ac:dyDescent="0.3">
      <c r="A2598" s="8">
        <v>58</v>
      </c>
      <c r="B2598" s="198" t="s">
        <v>264</v>
      </c>
      <c r="C2598" s="89">
        <f>LN('Historical Rates'!C2576/'Historical Rates'!C2575)</f>
        <v>1.8297808115601338E-3</v>
      </c>
      <c r="D2598" s="104"/>
      <c r="E2598" s="89">
        <f>LN('Historical Rates'!E2576/'Historical Rates'!E2575)</f>
        <v>9.8822039709025034E-3</v>
      </c>
      <c r="F2598" s="89">
        <f>LN('Historical Rates'!F2576/'Historical Rates'!F2575)</f>
        <v>3.4482792789159236E-3</v>
      </c>
      <c r="G2598" s="89">
        <f>LN('Historical Rates'!G2576/'Historical Rates'!G2575)</f>
        <v>9.6230168785255647E-3</v>
      </c>
      <c r="I2598" s="89">
        <f>LN('Historical Rates'!I2576/'Historical Rates'!I2575)</f>
        <v>5.390848634876373E-3</v>
      </c>
      <c r="K2598" s="10">
        <f t="shared" si="310"/>
        <v>4.8196949255640172E-3</v>
      </c>
      <c r="L2598" s="7">
        <f t="shared" si="311"/>
        <v>644312.89303191972</v>
      </c>
      <c r="N2598" s="7">
        <f t="shared" si="312"/>
        <v>803394.50467844994</v>
      </c>
      <c r="O2598" s="7">
        <f t="shared" si="313"/>
        <v>-2163.0021432855915</v>
      </c>
      <c r="P2598" s="7">
        <f t="shared" si="314"/>
        <v>1265509.487094284</v>
      </c>
      <c r="R2598" s="7">
        <f t="shared" si="315"/>
        <v>0</v>
      </c>
      <c r="S2598" s="163">
        <f t="shared" si="316"/>
        <v>2711053.8826613678</v>
      </c>
    </row>
    <row r="2599" spans="1:19" ht="15.75" thickBot="1" x14ac:dyDescent="0.3">
      <c r="A2599" s="8">
        <v>59</v>
      </c>
      <c r="B2599" s="198" t="s">
        <v>265</v>
      </c>
      <c r="C2599" s="89">
        <f>LN('Historical Rates'!C2577/'Historical Rates'!C2576)</f>
        <v>3.7556805108513689E-4</v>
      </c>
      <c r="D2599" s="104"/>
      <c r="E2599" s="89">
        <f>LN('Historical Rates'!E2577/'Historical Rates'!E2576)</f>
        <v>2.4003799279127777E-3</v>
      </c>
      <c r="F2599" s="89">
        <f>LN('Historical Rates'!F2577/'Historical Rates'!F2576)</f>
        <v>-1.7226533114461818E-3</v>
      </c>
      <c r="G2599" s="89">
        <f>LN('Historical Rates'!G2577/'Historical Rates'!G2576)</f>
        <v>6.1915312643349854E-3</v>
      </c>
      <c r="I2599" s="89">
        <f>LN('Historical Rates'!I2577/'Historical Rates'!I2576)</f>
        <v>5.3619431413853731E-3</v>
      </c>
      <c r="K2599" s="10">
        <f t="shared" si="310"/>
        <v>2.0315050839722027E-3</v>
      </c>
      <c r="L2599" s="7">
        <f t="shared" si="311"/>
        <v>132247.1718996228</v>
      </c>
      <c r="N2599" s="7">
        <f t="shared" si="312"/>
        <v>195143.92223675802</v>
      </c>
      <c r="O2599" s="7">
        <f t="shared" si="313"/>
        <v>1080.5687426708464</v>
      </c>
      <c r="P2599" s="7">
        <f t="shared" si="314"/>
        <v>814239.61462045508</v>
      </c>
      <c r="R2599" s="7">
        <f t="shared" si="315"/>
        <v>0</v>
      </c>
      <c r="S2599" s="163">
        <f t="shared" si="316"/>
        <v>1142711.2774995067</v>
      </c>
    </row>
    <row r="2600" spans="1:19" ht="15.75" thickBot="1" x14ac:dyDescent="0.3">
      <c r="A2600" s="8">
        <v>60</v>
      </c>
      <c r="B2600" s="198" t="s">
        <v>266</v>
      </c>
      <c r="C2600" s="89">
        <f>LN('Historical Rates'!C2578/'Historical Rates'!C2577)</f>
        <v>9.7403771896906032E-3</v>
      </c>
      <c r="D2600" s="104"/>
      <c r="E2600" s="89">
        <f>LN('Historical Rates'!E2578/'Historical Rates'!E2577)</f>
        <v>4.455132408628275E-3</v>
      </c>
      <c r="F2600" s="89">
        <f>LN('Historical Rates'!F2578/'Historical Rates'!F2577)</f>
        <v>0</v>
      </c>
      <c r="G2600" s="89">
        <f>LN('Historical Rates'!G2578/'Historical Rates'!G2577)</f>
        <v>3.9265989012497353E-3</v>
      </c>
      <c r="I2600" s="89">
        <f>LN('Historical Rates'!I2578/'Historical Rates'!I2577)</f>
        <v>2.6702285558788921E-3</v>
      </c>
      <c r="K2600" s="10">
        <f t="shared" si="310"/>
        <v>7.6594616714554106E-3</v>
      </c>
      <c r="L2600" s="7">
        <f t="shared" si="311"/>
        <v>3429837.3699528892</v>
      </c>
      <c r="N2600" s="7">
        <f t="shared" si="312"/>
        <v>362189.33602722891</v>
      </c>
      <c r="O2600" s="7">
        <f t="shared" si="313"/>
        <v>0</v>
      </c>
      <c r="P2600" s="7">
        <f t="shared" si="314"/>
        <v>516381.52819148987</v>
      </c>
      <c r="R2600" s="7">
        <f t="shared" si="315"/>
        <v>0</v>
      </c>
      <c r="S2600" s="163">
        <f t="shared" si="316"/>
        <v>4308408.2341716075</v>
      </c>
    </row>
    <row r="2601" spans="1:19" ht="15.75" thickBot="1" x14ac:dyDescent="0.3">
      <c r="A2601" s="8">
        <v>61</v>
      </c>
      <c r="B2601" s="198" t="s">
        <v>267</v>
      </c>
      <c r="C2601" s="89">
        <f>LN('Historical Rates'!C2579/'Historical Rates'!C2578)</f>
        <v>4.2055327550838415E-3</v>
      </c>
      <c r="D2601" s="104"/>
      <c r="E2601" s="89">
        <f>LN('Historical Rates'!E2579/'Historical Rates'!E2578)</f>
        <v>-2.2799527578851032E-3</v>
      </c>
      <c r="F2601" s="89">
        <f>LN('Historical Rates'!F2579/'Historical Rates'!F2578)</f>
        <v>-6.9204428445737952E-3</v>
      </c>
      <c r="G2601" s="89">
        <f>LN('Historical Rates'!G2579/'Historical Rates'!G2578)</f>
        <v>-1.2914892664282001E-3</v>
      </c>
      <c r="I2601" s="89">
        <f>LN('Historical Rates'!I2579/'Historical Rates'!I2578)</f>
        <v>7.9681696491768813E-3</v>
      </c>
      <c r="K2601" s="10">
        <f t="shared" si="310"/>
        <v>2.008945743010014E-3</v>
      </c>
      <c r="L2601" s="7">
        <f t="shared" si="311"/>
        <v>1480876.2661896124</v>
      </c>
      <c r="N2601" s="7">
        <f t="shared" si="312"/>
        <v>-185353.5427931555</v>
      </c>
      <c r="O2601" s="7">
        <f t="shared" si="313"/>
        <v>4340.9861831158041</v>
      </c>
      <c r="P2601" s="7">
        <f t="shared" si="314"/>
        <v>-169841.94663448885</v>
      </c>
      <c r="R2601" s="7">
        <f t="shared" si="315"/>
        <v>0</v>
      </c>
      <c r="S2601" s="163">
        <f t="shared" si="316"/>
        <v>1130021.7629450839</v>
      </c>
    </row>
    <row r="2602" spans="1:19" ht="15.75" thickBot="1" x14ac:dyDescent="0.3">
      <c r="B2602" s="198" t="s">
        <v>268</v>
      </c>
      <c r="C2602" s="89">
        <f>LN('Historical Rates'!C2580/'Historical Rates'!C2579)</f>
        <v>-3.4620935713365864E-3</v>
      </c>
      <c r="D2602" s="104"/>
      <c r="E2602" s="89">
        <f>LN('Historical Rates'!E2580/'Historical Rates'!E2579)</f>
        <v>4.1613796965928387E-3</v>
      </c>
      <c r="F2602" s="89">
        <f>LN('Historical Rates'!F2580/'Historical Rates'!F2579)</f>
        <v>5.1948168771041511E-3</v>
      </c>
      <c r="G2602" s="89">
        <f>LN('Historical Rates'!G2580/'Historical Rates'!G2579)</f>
        <v>1.3853507269814594E-3</v>
      </c>
      <c r="I2602" s="89">
        <f>LN('Historical Rates'!I2580/'Historical Rates'!I2579)</f>
        <v>-5.3050522296932291E-3</v>
      </c>
      <c r="K2602" s="10">
        <f t="shared" si="310"/>
        <v>-1.2477572892976578E-3</v>
      </c>
      <c r="L2602" s="7">
        <f t="shared" si="311"/>
        <v>-1219092.205362641</v>
      </c>
      <c r="N2602" s="7">
        <f t="shared" si="312"/>
        <v>338308.09300911828</v>
      </c>
      <c r="O2602" s="7">
        <f t="shared" si="313"/>
        <v>-3258.5527825011209</v>
      </c>
      <c r="P2602" s="7">
        <f t="shared" si="314"/>
        <v>182185.53599966469</v>
      </c>
      <c r="R2602" s="7">
        <f t="shared" si="315"/>
        <v>0</v>
      </c>
      <c r="S2602" s="163">
        <f t="shared" si="316"/>
        <v>-701857.1291363592</v>
      </c>
    </row>
    <row r="2603" spans="1:19" ht="15.75" thickBot="1" x14ac:dyDescent="0.3">
      <c r="A2603" s="8">
        <v>1</v>
      </c>
      <c r="B2603" s="198" t="s">
        <v>269</v>
      </c>
      <c r="C2603" s="89">
        <f>LN('Historical Rates'!C2581/'Historical Rates'!C2580)</f>
        <v>1.3120599983486186E-3</v>
      </c>
      <c r="D2603" s="104"/>
      <c r="E2603" s="89">
        <f>LN('Historical Rates'!E2581/'Historical Rates'!E2580)</f>
        <v>-8.0757093635657785E-3</v>
      </c>
      <c r="F2603" s="89">
        <f>LN('Historical Rates'!F2581/'Historical Rates'!F2580)</f>
        <v>0</v>
      </c>
      <c r="G2603" s="89">
        <f>LN('Historical Rates'!G2581/'Historical Rates'!G2580)</f>
        <v>-1.0094726949759132E-3</v>
      </c>
      <c r="I2603" s="89">
        <f>LN('Historical Rates'!I2581/'Historical Rates'!I2580)</f>
        <v>2.6560440581162104E-3</v>
      </c>
      <c r="K2603" s="10">
        <f t="shared" si="310"/>
        <v>-5.8182926177241978E-4</v>
      </c>
      <c r="L2603" s="7">
        <f t="shared" si="311"/>
        <v>462010.07684994611</v>
      </c>
      <c r="N2603" s="7">
        <f t="shared" si="312"/>
        <v>-656531.73554932477</v>
      </c>
      <c r="O2603" s="7">
        <f t="shared" si="313"/>
        <v>0</v>
      </c>
      <c r="P2603" s="7">
        <f t="shared" si="314"/>
        <v>-132754.34186398206</v>
      </c>
      <c r="R2603" s="7">
        <f t="shared" si="315"/>
        <v>0</v>
      </c>
      <c r="S2603" s="163">
        <f t="shared" si="316"/>
        <v>-327276.00056336075</v>
      </c>
    </row>
    <row r="2604" spans="1:19" ht="15.75" thickBot="1" x14ac:dyDescent="0.3">
      <c r="A2604" s="8">
        <v>2</v>
      </c>
      <c r="B2604" s="198" t="s">
        <v>270</v>
      </c>
      <c r="C2604" s="89">
        <f>LN('Historical Rates'!C2582/'Historical Rates'!C2581)</f>
        <v>1.4338692197093841E-3</v>
      </c>
      <c r="D2604" s="104"/>
      <c r="E2604" s="89">
        <f>LN('Historical Rates'!E2582/'Historical Rates'!E2581)</f>
        <v>3.211758667427901E-3</v>
      </c>
      <c r="F2604" s="89">
        <f>LN('Historical Rates'!F2582/'Historical Rates'!F2581)</f>
        <v>8.5985052552317708E-3</v>
      </c>
      <c r="G2604" s="89">
        <f>LN('Historical Rates'!G2582/'Historical Rates'!G2581)</f>
        <v>1.9710450570225029E-3</v>
      </c>
      <c r="I2604" s="89">
        <f>LN('Historical Rates'!I2582/'Historical Rates'!I2581)</f>
        <v>2.6490081715768625E-3</v>
      </c>
      <c r="K2604" s="10">
        <f>SUMPRODUCT(C2604:I2604,$L$6:$R$6)</f>
        <v>1.8130380638699656E-3</v>
      </c>
      <c r="L2604" s="7">
        <f t="shared" si="311"/>
        <v>504902.23711148195</v>
      </c>
      <c r="N2604" s="7">
        <f t="shared" si="312"/>
        <v>261106.65913823547</v>
      </c>
      <c r="O2604" s="7">
        <f t="shared" si="313"/>
        <v>-5393.5843914492325</v>
      </c>
      <c r="P2604" s="7">
        <f t="shared" si="314"/>
        <v>259209.37795699458</v>
      </c>
      <c r="R2604" s="7">
        <f t="shared" si="315"/>
        <v>0</v>
      </c>
      <c r="S2604" s="163">
        <f t="shared" si="316"/>
        <v>1019824.6898152628</v>
      </c>
    </row>
    <row r="2605" spans="1:19" ht="15.75" thickBot="1" x14ac:dyDescent="0.3">
      <c r="A2605" s="8">
        <v>3</v>
      </c>
      <c r="B2605" s="198" t="s">
        <v>271</v>
      </c>
      <c r="C2605" s="89">
        <f>LN('Historical Rates'!C2583/'Historical Rates'!C2582)</f>
        <v>-2.4734732737369289E-3</v>
      </c>
      <c r="D2605" s="104"/>
      <c r="E2605" s="89">
        <f>LN('Historical Rates'!E2583/'Historical Rates'!E2582)</f>
        <v>-5.5942353629729671E-3</v>
      </c>
      <c r="F2605" s="89">
        <f>LN('Historical Rates'!F2583/'Historical Rates'!F2582)</f>
        <v>-3.4305350967891368E-3</v>
      </c>
      <c r="G2605" s="89">
        <f>LN('Historical Rates'!G2583/'Historical Rates'!G2582)</f>
        <v>-4.5816134559774633E-3</v>
      </c>
      <c r="I2605" s="89">
        <f>LN('Historical Rates'!I2583/'Historical Rates'!I2582)</f>
        <v>0</v>
      </c>
      <c r="K2605" s="10">
        <f t="shared" si="310"/>
        <v>-3.4242769562466717E-3</v>
      </c>
      <c r="L2605" s="7">
        <f t="shared" si="311"/>
        <v>-870973.56730926631</v>
      </c>
      <c r="N2605" s="7">
        <f t="shared" si="312"/>
        <v>-454795.10053867887</v>
      </c>
      <c r="O2605" s="7">
        <f t="shared" si="313"/>
        <v>2151.8717501629217</v>
      </c>
      <c r="P2605" s="7">
        <f t="shared" si="314"/>
        <v>-602521.57591837132</v>
      </c>
      <c r="R2605" s="7">
        <f t="shared" si="315"/>
        <v>0</v>
      </c>
      <c r="S2605" s="163">
        <f t="shared" si="316"/>
        <v>-1926138.3720161535</v>
      </c>
    </row>
    <row r="2606" spans="1:19" ht="15.75" thickBot="1" x14ac:dyDescent="0.3">
      <c r="A2606" s="8">
        <v>4</v>
      </c>
      <c r="B2606" s="198" t="s">
        <v>272</v>
      </c>
      <c r="C2606" s="89">
        <f>LN('Historical Rates'!C2584/'Historical Rates'!C2583)</f>
        <v>-2.6534094500629017E-3</v>
      </c>
      <c r="D2606" s="104"/>
      <c r="E2606" s="89">
        <f>LN('Historical Rates'!E2584/'Historical Rates'!E2583)</f>
        <v>-2.6538706776275648E-3</v>
      </c>
      <c r="F2606" s="89">
        <f>LN('Historical Rates'!F2584/'Historical Rates'!F2583)</f>
        <v>-1.7196908795266994E-3</v>
      </c>
      <c r="G2606" s="89">
        <f>LN('Historical Rates'!G2584/'Historical Rates'!G2583)</f>
        <v>-2.2396953947605505E-3</v>
      </c>
      <c r="I2606" s="89">
        <f>LN('Historical Rates'!I2584/'Historical Rates'!I2583)</f>
        <v>-2.6490081715768417E-3</v>
      </c>
      <c r="K2606" s="10">
        <f t="shared" si="310"/>
        <v>-2.5663275699651174E-3</v>
      </c>
      <c r="L2606" s="7">
        <f t="shared" si="311"/>
        <v>-934333.72367184109</v>
      </c>
      <c r="N2606" s="7">
        <f t="shared" si="312"/>
        <v>-215751.98455841455</v>
      </c>
      <c r="O2606" s="7">
        <f t="shared" si="313"/>
        <v>1078.7104980007127</v>
      </c>
      <c r="P2606" s="7">
        <f t="shared" si="314"/>
        <v>-294539.20803110272</v>
      </c>
      <c r="R2606" s="7">
        <f t="shared" si="315"/>
        <v>0</v>
      </c>
      <c r="S2606" s="163">
        <f t="shared" si="316"/>
        <v>-1443546.2057633577</v>
      </c>
    </row>
    <row r="2607" spans="1:19" ht="15.75" thickBot="1" x14ac:dyDescent="0.3">
      <c r="A2607" s="8">
        <v>5</v>
      </c>
      <c r="B2607" s="198" t="s">
        <v>273</v>
      </c>
      <c r="C2607" s="89">
        <f>LN('Historical Rates'!C2585/'Historical Rates'!C2584)</f>
        <v>-3.6319351349510011E-3</v>
      </c>
      <c r="D2607" s="104"/>
      <c r="E2607" s="89">
        <f>LN('Historical Rates'!E2585/'Historical Rates'!E2584)</f>
        <v>2.8526273449119041E-3</v>
      </c>
      <c r="F2607" s="89">
        <f>LN('Historical Rates'!F2585/'Historical Rates'!F2584)</f>
        <v>3.4364294985813186E-3</v>
      </c>
      <c r="G2607" s="89">
        <f>LN('Historical Rates'!G2585/'Historical Rates'!G2584)</f>
        <v>2.3809815701433452E-3</v>
      </c>
      <c r="I2607" s="89">
        <f>LN('Historical Rates'!I2585/'Historical Rates'!I2584)</f>
        <v>-5.3191614775999329E-3</v>
      </c>
      <c r="K2607" s="10">
        <f t="shared" si="310"/>
        <v>-1.3084980141422516E-3</v>
      </c>
      <c r="L2607" s="7">
        <f t="shared" si="311"/>
        <v>-1278897.7889156591</v>
      </c>
      <c r="N2607" s="7">
        <f t="shared" si="312"/>
        <v>231910.32481678287</v>
      </c>
      <c r="O2607" s="7">
        <f t="shared" si="313"/>
        <v>-2155.5691315751037</v>
      </c>
      <c r="P2607" s="7">
        <f t="shared" si="314"/>
        <v>313119.55529633467</v>
      </c>
      <c r="R2607" s="7">
        <f t="shared" si="315"/>
        <v>0</v>
      </c>
      <c r="S2607" s="163">
        <f t="shared" si="316"/>
        <v>-736023.47793411673</v>
      </c>
    </row>
    <row r="2608" spans="1:19" ht="15.75" thickBot="1" x14ac:dyDescent="0.3">
      <c r="A2608" s="8">
        <v>6</v>
      </c>
      <c r="B2608" s="198" t="s">
        <v>274</v>
      </c>
      <c r="C2608" s="89">
        <f>LN('Historical Rates'!C2586/'Historical Rates'!C2585)</f>
        <v>6.2284342484646583E-4</v>
      </c>
      <c r="D2608" s="104"/>
      <c r="E2608" s="89">
        <f>LN('Historical Rates'!E2586/'Historical Rates'!E2585)</f>
        <v>2.0515090192982323E-3</v>
      </c>
      <c r="F2608" s="89">
        <f>LN('Historical Rates'!F2586/'Historical Rates'!F2585)</f>
        <v>-3.4364294985812097E-3</v>
      </c>
      <c r="G2608" s="89">
        <f>LN('Historical Rates'!G2586/'Historical Rates'!G2585)</f>
        <v>9.4139804551903697E-4</v>
      </c>
      <c r="I2608" s="89">
        <f>LN('Historical Rates'!I2586/'Historical Rates'!I2585)</f>
        <v>5.3191614776000266E-3</v>
      </c>
      <c r="K2608" s="10">
        <f t="shared" si="310"/>
        <v>9.1033433021296879E-4</v>
      </c>
      <c r="L2608" s="7">
        <f t="shared" si="311"/>
        <v>219319.19191270138</v>
      </c>
      <c r="N2608" s="7">
        <f t="shared" si="312"/>
        <v>166781.72978977227</v>
      </c>
      <c r="O2608" s="7">
        <f t="shared" si="313"/>
        <v>2155.5691315750355</v>
      </c>
      <c r="P2608" s="7">
        <f t="shared" si="314"/>
        <v>123801.93995034287</v>
      </c>
      <c r="R2608" s="7">
        <f t="shared" si="315"/>
        <v>0</v>
      </c>
      <c r="S2608" s="163">
        <f t="shared" si="316"/>
        <v>512058.43078439159</v>
      </c>
    </row>
    <row r="2609" spans="1:19" ht="15.75" thickBot="1" x14ac:dyDescent="0.3">
      <c r="A2609" s="8">
        <v>7</v>
      </c>
      <c r="B2609" s="198" t="s">
        <v>275</v>
      </c>
      <c r="C2609" s="89">
        <f>LN('Historical Rates'!C2587/'Historical Rates'!C2586)</f>
        <v>5.1422935608367547E-3</v>
      </c>
      <c r="D2609" s="104"/>
      <c r="E2609" s="89">
        <f>LN('Historical Rates'!E2587/'Historical Rates'!E2586)</f>
        <v>-2.4932441620939098E-3</v>
      </c>
      <c r="F2609" s="89">
        <f>LN('Historical Rates'!F2587/'Historical Rates'!F2586)</f>
        <v>1.719690879526679E-3</v>
      </c>
      <c r="G2609" s="89">
        <f>LN('Historical Rates'!G2587/'Historical Rates'!G2586)</f>
        <v>4.9387943290532857E-4</v>
      </c>
      <c r="I2609" s="89">
        <f>LN('Historical Rates'!I2587/'Historical Rates'!I2586)</f>
        <v>-2.6560440581162963E-3</v>
      </c>
      <c r="K2609" s="10">
        <f t="shared" si="310"/>
        <v>2.9723131166525646E-3</v>
      </c>
      <c r="L2609" s="7">
        <f t="shared" si="311"/>
        <v>1810733.8431301804</v>
      </c>
      <c r="N2609" s="7">
        <f t="shared" si="312"/>
        <v>-202693.51498367646</v>
      </c>
      <c r="O2609" s="7">
        <f t="shared" si="313"/>
        <v>-1078.7104980007</v>
      </c>
      <c r="P2609" s="7">
        <f t="shared" si="314"/>
        <v>64949.393284053127</v>
      </c>
      <c r="R2609" s="7">
        <f t="shared" si="315"/>
        <v>0</v>
      </c>
      <c r="S2609" s="163">
        <f t="shared" si="316"/>
        <v>1671911.0109325564</v>
      </c>
    </row>
    <row r="2610" spans="1:19" ht="15.75" thickBot="1" x14ac:dyDescent="0.3">
      <c r="A2610" s="8">
        <v>8</v>
      </c>
      <c r="B2610" s="198" t="s">
        <v>276</v>
      </c>
      <c r="C2610" s="89">
        <f>LN('Historical Rates'!C2588/'Historical Rates'!C2587)</f>
        <v>-4.2460800028792777E-3</v>
      </c>
      <c r="D2610" s="104"/>
      <c r="E2610" s="89">
        <f>LN('Historical Rates'!E2588/'Historical Rates'!E2587)</f>
        <v>-4.0731450477655322E-3</v>
      </c>
      <c r="F2610" s="89">
        <f>LN('Historical Rates'!F2588/'Historical Rates'!F2587)</f>
        <v>-5.1679701584426731E-3</v>
      </c>
      <c r="G2610" s="89">
        <f>LN('Historical Rates'!G2588/'Historical Rates'!G2587)</f>
        <v>-3.1792036385957663E-3</v>
      </c>
      <c r="I2610" s="89">
        <f>LN('Historical Rates'!I2588/'Historical Rates'!I2587)</f>
        <v>0</v>
      </c>
      <c r="K2610" s="10">
        <f t="shared" si="310"/>
        <v>-3.9842845182716611E-3</v>
      </c>
      <c r="L2610" s="7">
        <f t="shared" si="311"/>
        <v>-1495153.9951757877</v>
      </c>
      <c r="N2610" s="7">
        <f t="shared" si="312"/>
        <v>-331134.87211640913</v>
      </c>
      <c r="O2610" s="7">
        <f t="shared" si="313"/>
        <v>3241.7126412863354</v>
      </c>
      <c r="P2610" s="7">
        <f t="shared" si="314"/>
        <v>-418092.62280583882</v>
      </c>
      <c r="R2610" s="7">
        <f t="shared" si="315"/>
        <v>0</v>
      </c>
      <c r="S2610" s="163">
        <f t="shared" si="316"/>
        <v>-2241139.7774567492</v>
      </c>
    </row>
    <row r="2611" spans="1:19" ht="15.75" thickBot="1" x14ac:dyDescent="0.3">
      <c r="A2611" s="8">
        <v>9</v>
      </c>
      <c r="B2611" s="198" t="s">
        <v>277</v>
      </c>
      <c r="C2611" s="89">
        <f>LN('Historical Rates'!C2589/'Historical Rates'!C2588)</f>
        <v>4.865344089252612E-3</v>
      </c>
      <c r="D2611" s="104"/>
      <c r="E2611" s="89">
        <f>LN('Historical Rates'!E2589/'Historical Rates'!E2588)</f>
        <v>9.4929736885778337E-3</v>
      </c>
      <c r="F2611" s="89">
        <f>LN('Historical Rates'!F2589/'Historical Rates'!F2588)</f>
        <v>-3.4602110648957311E-3</v>
      </c>
      <c r="G2611" s="89">
        <f>LN('Historical Rates'!G2589/'Historical Rates'!G2588)</f>
        <v>7.4024801347099527E-3</v>
      </c>
      <c r="I2611" s="89">
        <f>LN('Historical Rates'!I2589/'Historical Rates'!I2588)</f>
        <v>2.6560440581162104E-3</v>
      </c>
      <c r="K2611" s="10">
        <f t="shared" si="310"/>
        <v>6.1522766324063243E-3</v>
      </c>
      <c r="L2611" s="7">
        <f t="shared" si="311"/>
        <v>1713212.8099371966</v>
      </c>
      <c r="N2611" s="7">
        <f t="shared" si="312"/>
        <v>771751.21227173368</v>
      </c>
      <c r="O2611" s="7">
        <f t="shared" si="313"/>
        <v>2170.4865946771451</v>
      </c>
      <c r="P2611" s="7">
        <f t="shared" si="314"/>
        <v>973489.80644599744</v>
      </c>
      <c r="R2611" s="7">
        <f t="shared" si="315"/>
        <v>0</v>
      </c>
      <c r="S2611" s="163">
        <f t="shared" si="316"/>
        <v>3460624.3152496042</v>
      </c>
    </row>
    <row r="2612" spans="1:19" ht="15.75" thickBot="1" x14ac:dyDescent="0.3">
      <c r="A2612" s="8">
        <v>10</v>
      </c>
      <c r="B2612" s="198" t="s">
        <v>278</v>
      </c>
      <c r="C2612" s="89">
        <f>LN('Historical Rates'!C2590/'Historical Rates'!C2589)</f>
        <v>2.4759829778877852E-4</v>
      </c>
      <c r="D2612" s="104"/>
      <c r="E2612" s="89">
        <f>LN('Historical Rates'!E2590/'Historical Rates'!E2589)</f>
        <v>-5.7291593841259508E-3</v>
      </c>
      <c r="F2612" s="89">
        <f>LN('Historical Rates'!F2590/'Historical Rates'!F2589)</f>
        <v>-1.2205905679503623E-2</v>
      </c>
      <c r="G2612" s="89">
        <f>LN('Historical Rates'!G2590/'Historical Rates'!G2589)</f>
        <v>-6.3887475082603619E-3</v>
      </c>
      <c r="I2612" s="89">
        <f>LN('Historical Rates'!I2590/'Historical Rates'!I2589)</f>
        <v>-5.3191614775999329E-3</v>
      </c>
      <c r="K2612" s="10">
        <f>SUMPRODUCT(C2612:I2612,$L$6:$R$6)</f>
        <v>-2.1530810686349417E-3</v>
      </c>
      <c r="L2612" s="7">
        <f>C2612*L$5</f>
        <v>87185.729870041236</v>
      </c>
      <c r="N2612" s="7">
        <f t="shared" ref="N2612" si="317">E2612*N$5</f>
        <v>-465764.03190890705</v>
      </c>
      <c r="O2612" s="7">
        <f t="shared" ref="O2612" si="318">F2612*O$5</f>
        <v>7656.3984555822381</v>
      </c>
      <c r="P2612" s="7">
        <f t="shared" ref="P2612" si="319">G2612*P$5</f>
        <v>-840175.2469535562</v>
      </c>
      <c r="R2612" s="7">
        <f t="shared" ref="R2612" si="320">I2612*R$5</f>
        <v>0</v>
      </c>
      <c r="S2612" s="163">
        <f t="shared" ref="S2612" si="321">SUM(L2612:R2612)</f>
        <v>-1211097.1505368399</v>
      </c>
    </row>
    <row r="2613" spans="1:19" ht="15.75" thickBot="1" x14ac:dyDescent="0.3">
      <c r="A2613" s="8">
        <v>11</v>
      </c>
      <c r="B2613" s="133">
        <v>44014</v>
      </c>
      <c r="C2613" s="89">
        <f>LN('Historical Rates'!C2591/'Historical Rates'!C2590)</f>
        <v>4.2737747087415456E-3</v>
      </c>
      <c r="E2613" s="89">
        <f>LN('Historical Rates'!E2591/'Historical Rates'!E2590)</f>
        <v>4.8058997726989254E-3</v>
      </c>
      <c r="F2613" s="89">
        <f>LN('Historical Rates'!F2591/'Historical Rates'!F2590)</f>
        <v>1.7528488274143868E-3</v>
      </c>
      <c r="G2613" s="89">
        <f>LN('Historical Rates'!G2591/'Historical Rates'!G2590)</f>
        <v>8.5871674029909719E-3</v>
      </c>
      <c r="I2613" s="89">
        <f>LN('Historical Rates'!I2591/'Historical Rates'!I2590)</f>
        <v>5.3191614776000266E-3</v>
      </c>
      <c r="K2613" s="10">
        <f>SUMPRODUCT(C2613:I2613,$L$6:$R$6)</f>
        <v>5.3756905268017435E-3</v>
      </c>
      <c r="L2613" s="7">
        <f t="shared" ref="L2613:L2675" si="322">C2613*L$5</f>
        <v>1504906.0135285058</v>
      </c>
      <c r="N2613" s="7">
        <f t="shared" ref="N2613:N2675" si="323">E2613*N$5</f>
        <v>390705.70479928225</v>
      </c>
      <c r="O2613" s="7">
        <f t="shared" ref="O2613:O2675" si="324">F2613*O$5</f>
        <v>-1099.5094839722224</v>
      </c>
      <c r="P2613" s="7">
        <f t="shared" ref="P2613:P2675" si="325">G2613*P$5</f>
        <v>1129286.3717201459</v>
      </c>
      <c r="R2613" s="7">
        <f t="shared" ref="R2613:R2675" si="326">I2613*R$5</f>
        <v>0</v>
      </c>
      <c r="S2613" s="163">
        <f t="shared" ref="S2613:S2675" si="327">SUM(L2613:R2613)</f>
        <v>3023798.5805639615</v>
      </c>
    </row>
    <row r="2614" spans="1:19" ht="15.75" thickBot="1" x14ac:dyDescent="0.3">
      <c r="A2614" s="8">
        <v>12</v>
      </c>
      <c r="B2614" s="133" t="s">
        <v>281</v>
      </c>
      <c r="C2614" s="89">
        <f>LN('Historical Rates'!C2592/'Historical Rates'!C2591)</f>
        <v>2.7112628488903994E-4</v>
      </c>
      <c r="E2614" s="89">
        <f>LN('Historical Rates'!E2592/'Historical Rates'!E2591)</f>
        <v>7.0347974230599714E-3</v>
      </c>
      <c r="F2614" s="89">
        <f>LN('Historical Rates'!F2592/'Historical Rates'!F2591)</f>
        <v>1.0453056852089221E-2</v>
      </c>
      <c r="G2614" s="89">
        <f>LN('Historical Rates'!G2592/'Historical Rates'!G2591)</f>
        <v>4.9172213129281142E-3</v>
      </c>
      <c r="I2614" s="89">
        <f>LN('Historical Rates'!I2592/'Historical Rates'!I2591)</f>
        <v>2.6490081715768625E-3</v>
      </c>
      <c r="K2614" s="10">
        <f t="shared" ref="K2614:K2675" si="328">SUMPRODUCT(C2614:I2614,$L$6:$R$6)</f>
        <v>2.3244284153182354E-3</v>
      </c>
      <c r="L2614" s="7">
        <f t="shared" si="322"/>
        <v>95470.53936198345</v>
      </c>
      <c r="N2614" s="7">
        <f t="shared" si="323"/>
        <v>571908.61551265395</v>
      </c>
      <c r="O2614" s="7">
        <f t="shared" si="324"/>
        <v>-6556.8889716100057</v>
      </c>
      <c r="P2614" s="7">
        <f t="shared" si="325"/>
        <v>646656.89567055949</v>
      </c>
      <c r="R2614" s="7">
        <f t="shared" si="326"/>
        <v>0</v>
      </c>
      <c r="S2614" s="163">
        <f t="shared" si="327"/>
        <v>1307479.161573587</v>
      </c>
    </row>
    <row r="2615" spans="1:19" ht="15.75" thickBot="1" x14ac:dyDescent="0.3">
      <c r="A2615" s="8">
        <v>13</v>
      </c>
      <c r="B2615" s="104" t="s">
        <v>282</v>
      </c>
      <c r="C2615" s="89">
        <f>LN('Historical Rates'!C2593/'Historical Rates'!C2592)</f>
        <v>-1.9717546215264079E-4</v>
      </c>
      <c r="E2615" s="89">
        <f>LN('Historical Rates'!E2593/'Historical Rates'!E2592)</f>
        <v>-5.2549878981783382E-3</v>
      </c>
      <c r="F2615" s="89">
        <f>LN('Historical Rates'!F2593/'Historical Rates'!F2592)</f>
        <v>-8.703275128301588E-3</v>
      </c>
      <c r="G2615" s="89">
        <f>LN('Historical Rates'!G2593/'Historical Rates'!G2592)</f>
        <v>-3.5864869948928984E-3</v>
      </c>
      <c r="I2615" s="89">
        <f>LN('Historical Rates'!I2593/'Historical Rates'!I2592)</f>
        <v>0</v>
      </c>
      <c r="K2615" s="10">
        <f t="shared" si="328"/>
        <v>-1.7117317478996461E-3</v>
      </c>
      <c r="L2615" s="7">
        <f t="shared" si="322"/>
        <v>-69430.552365533236</v>
      </c>
      <c r="N2615" s="7">
        <f t="shared" si="323"/>
        <v>-427215.26614701835</v>
      </c>
      <c r="O2615" s="7">
        <f t="shared" si="324"/>
        <v>5459.3033897297373</v>
      </c>
      <c r="P2615" s="7">
        <f t="shared" si="325"/>
        <v>-471653.88720305922</v>
      </c>
      <c r="R2615" s="7">
        <f t="shared" si="326"/>
        <v>0</v>
      </c>
      <c r="S2615" s="163">
        <f t="shared" si="327"/>
        <v>-962840.40232588106</v>
      </c>
    </row>
    <row r="2616" spans="1:19" ht="15.75" thickBot="1" x14ac:dyDescent="0.3">
      <c r="A2616" s="8">
        <v>14</v>
      </c>
      <c r="B2616" s="104" t="s">
        <v>283</v>
      </c>
      <c r="C2616" s="89">
        <f>LN('Historical Rates'!C2594/'Historical Rates'!C2593)</f>
        <v>8.5902746978184473E-3</v>
      </c>
      <c r="E2616" s="89">
        <f>LN('Historical Rates'!E2594/'Historical Rates'!E2593)</f>
        <v>1.2500844547069158E-2</v>
      </c>
      <c r="F2616" s="89">
        <f>LN('Historical Rates'!F2594/'Historical Rates'!F2593)</f>
        <v>-8.779687652045837E-3</v>
      </c>
      <c r="G2616" s="89">
        <f>LN('Historical Rates'!G2594/'Historical Rates'!G2593)</f>
        <v>1.0928816937710421E-2</v>
      </c>
      <c r="I2616" s="89">
        <f>LN('Historical Rates'!I2594/'Historical Rates'!I2593)</f>
        <v>5.2770571008438193E-3</v>
      </c>
      <c r="K2616" s="10">
        <f t="shared" si="328"/>
        <v>9.7492076920200378E-3</v>
      </c>
      <c r="L2616" s="7">
        <f t="shared" si="322"/>
        <v>3024856.697328202</v>
      </c>
      <c r="N2616" s="7">
        <f t="shared" si="323"/>
        <v>1016282.384225847</v>
      </c>
      <c r="O2616" s="7">
        <f t="shared" si="324"/>
        <v>5507.2346734987923</v>
      </c>
      <c r="P2616" s="7">
        <f t="shared" si="325"/>
        <v>1437233.4260634016</v>
      </c>
      <c r="R2616" s="7">
        <f t="shared" si="326"/>
        <v>0</v>
      </c>
      <c r="S2616" s="163">
        <f t="shared" si="327"/>
        <v>5483879.7422909494</v>
      </c>
    </row>
    <row r="2617" spans="1:19" ht="15.75" thickBot="1" x14ac:dyDescent="0.3">
      <c r="A2617" s="8">
        <v>15</v>
      </c>
      <c r="B2617" s="104" t="s">
        <v>284</v>
      </c>
      <c r="C2617" s="89">
        <f>LN('Historical Rates'!C2595/'Historical Rates'!C2594)</f>
        <v>1.9287821695452925E-3</v>
      </c>
      <c r="E2617" s="89">
        <f>LN('Historical Rates'!E2595/'Historical Rates'!E2594)</f>
        <v>2.1008183588776602E-3</v>
      </c>
      <c r="F2617" s="89">
        <f>LN('Historical Rates'!F2595/'Historical Rates'!F2594)</f>
        <v>1.4010737069598369E-2</v>
      </c>
      <c r="G2617" s="89">
        <f>LN('Historical Rates'!G2595/'Historical Rates'!G2594)</f>
        <v>4.6737125906960043E-3</v>
      </c>
      <c r="I2617" s="89">
        <f>LN('Historical Rates'!I2595/'Historical Rates'!I2594)</f>
        <v>2.62812240626963E-3</v>
      </c>
      <c r="K2617" s="10">
        <f t="shared" si="328"/>
        <v>2.5881285446221359E-3</v>
      </c>
      <c r="L2617" s="7">
        <f t="shared" si="322"/>
        <v>679173.81788942683</v>
      </c>
      <c r="N2617" s="7">
        <f t="shared" si="323"/>
        <v>170790.43600187631</v>
      </c>
      <c r="O2617" s="7">
        <f t="shared" si="324"/>
        <v>-8788.5150416469696</v>
      </c>
      <c r="P2617" s="7">
        <f t="shared" si="325"/>
        <v>614633.40427851712</v>
      </c>
      <c r="R2617" s="7">
        <f t="shared" si="326"/>
        <v>0</v>
      </c>
      <c r="S2617" s="163">
        <f t="shared" si="327"/>
        <v>1455809.1431281734</v>
      </c>
    </row>
    <row r="2618" spans="1:19" ht="15.75" thickBot="1" x14ac:dyDescent="0.3">
      <c r="A2618" s="8">
        <v>16</v>
      </c>
      <c r="B2618" s="104" t="s">
        <v>285</v>
      </c>
      <c r="C2618" s="89">
        <f>LN('Historical Rates'!C2596/'Historical Rates'!C2595)</f>
        <v>1.7546429417708653E-3</v>
      </c>
      <c r="E2618" s="89">
        <f>LN('Historical Rates'!E2596/'Historical Rates'!E2595)</f>
        <v>6.6200416433065462E-3</v>
      </c>
      <c r="F2618" s="89">
        <f>LN('Historical Rates'!F2596/'Historical Rates'!F2595)</f>
        <v>8.6580627431145311E-3</v>
      </c>
      <c r="G2618" s="89">
        <f>LN('Historical Rates'!G2596/'Historical Rates'!G2595)</f>
        <v>5.7031109332973621E-3</v>
      </c>
      <c r="I2618" s="89">
        <f>LN('Historical Rates'!I2596/'Historical Rates'!I2595)</f>
        <v>5.2356140539449427E-3</v>
      </c>
      <c r="K2618" s="10">
        <f t="shared" si="328"/>
        <v>3.3789146183131461E-3</v>
      </c>
      <c r="L2618" s="7">
        <f t="shared" si="322"/>
        <v>617854.91623255576</v>
      </c>
      <c r="N2618" s="7">
        <f t="shared" si="323"/>
        <v>538190.1742399733</v>
      </c>
      <c r="O2618" s="7">
        <f t="shared" si="324"/>
        <v>-5430.9430168734516</v>
      </c>
      <c r="P2618" s="7">
        <f t="shared" si="325"/>
        <v>750008.14018574043</v>
      </c>
      <c r="R2618" s="7">
        <f t="shared" si="326"/>
        <v>0</v>
      </c>
      <c r="S2618" s="163">
        <f t="shared" si="327"/>
        <v>1900622.2876413963</v>
      </c>
    </row>
    <row r="2619" spans="1:19" ht="15.75" thickBot="1" x14ac:dyDescent="0.3">
      <c r="A2619" s="8">
        <v>17</v>
      </c>
      <c r="B2619" s="104" t="s">
        <v>286</v>
      </c>
      <c r="C2619" s="89">
        <f>LN('Historical Rates'!C2597/'Historical Rates'!C2596)</f>
        <v>4.4943895878392674E-3</v>
      </c>
      <c r="E2619" s="89">
        <f>LN('Historical Rates'!E2597/'Historical Rates'!E2596)</f>
        <v>9.6669216236898079E-4</v>
      </c>
      <c r="F2619" s="89">
        <f>LN('Historical Rates'!F2597/'Historical Rates'!F2596)</f>
        <v>-1.7256259674697252E-3</v>
      </c>
      <c r="G2619" s="89">
        <f>LN('Historical Rates'!G2597/'Historical Rates'!G2596)</f>
        <v>7.5339889183987947E-4</v>
      </c>
      <c r="I2619" s="89">
        <f>LN('Historical Rates'!I2597/'Historical Rates'!I2596)</f>
        <v>7.8023802841848001E-3</v>
      </c>
      <c r="K2619" s="10">
        <f t="shared" si="328"/>
        <v>3.1312999972784362E-3</v>
      </c>
      <c r="L2619" s="7">
        <f t="shared" si="322"/>
        <v>1582590.1875559636</v>
      </c>
      <c r="N2619" s="7">
        <f t="shared" si="323"/>
        <v>78589.267459942945</v>
      </c>
      <c r="O2619" s="7">
        <f t="shared" si="324"/>
        <v>1082.4334006147344</v>
      </c>
      <c r="P2619" s="7">
        <f t="shared" si="325"/>
        <v>99078.434260812865</v>
      </c>
      <c r="R2619" s="7">
        <f t="shared" si="326"/>
        <v>0</v>
      </c>
      <c r="S2619" s="163">
        <f t="shared" si="327"/>
        <v>1761340.3226773341</v>
      </c>
    </row>
    <row r="2620" spans="1:19" ht="15.75" thickBot="1" x14ac:dyDescent="0.3">
      <c r="A2620" s="8">
        <v>18</v>
      </c>
      <c r="B2620" s="104" t="s">
        <v>287</v>
      </c>
      <c r="C2620" s="89">
        <f>LN('Historical Rates'!C2598/'Historical Rates'!C2597)</f>
        <v>-2.1596446194977557E-3</v>
      </c>
      <c r="E2620" s="89">
        <f>LN('Historical Rates'!E2598/'Historical Rates'!E2597)</f>
        <v>4.0787850079774342E-4</v>
      </c>
      <c r="F2620" s="89">
        <f>LN('Historical Rates'!F2598/'Historical Rates'!F2597)</f>
        <v>3.4482792789159236E-3</v>
      </c>
      <c r="G2620" s="89">
        <f>LN('Historical Rates'!G2598/'Historical Rates'!G2597)</f>
        <v>-2.2619016463584773E-3</v>
      </c>
      <c r="I2620" s="89">
        <f>LN('Historical Rates'!I2598/'Historical Rates'!I2597)</f>
        <v>-5.1948168771040228E-3</v>
      </c>
      <c r="K2620" s="10">
        <f t="shared" si="328"/>
        <v>-1.8256691473434198E-3</v>
      </c>
      <c r="L2620" s="7">
        <f t="shared" si="322"/>
        <v>-760466.42522335169</v>
      </c>
      <c r="N2620" s="7">
        <f t="shared" si="323"/>
        <v>33159.338451447227</v>
      </c>
      <c r="O2620" s="7">
        <f t="shared" si="324"/>
        <v>-2163.0021432855915</v>
      </c>
      <c r="P2620" s="7">
        <f t="shared" si="325"/>
        <v>-297459.52111220011</v>
      </c>
      <c r="R2620" s="7">
        <f t="shared" si="326"/>
        <v>0</v>
      </c>
      <c r="S2620" s="163">
        <f t="shared" si="327"/>
        <v>-1026929.6100273902</v>
      </c>
    </row>
    <row r="2621" spans="1:19" ht="15.75" thickBot="1" x14ac:dyDescent="0.3">
      <c r="A2621" s="8">
        <v>19</v>
      </c>
      <c r="B2621" s="104" t="s">
        <v>288</v>
      </c>
      <c r="C2621" s="89">
        <f>LN('Historical Rates'!C2599/'Historical Rates'!C2598)</f>
        <v>2.1596446194977418E-3</v>
      </c>
      <c r="E2621" s="89">
        <f>LN('Historical Rates'!E2599/'Historical Rates'!E2598)</f>
        <v>5.8636132819943872E-3</v>
      </c>
      <c r="F2621" s="89">
        <f>LN('Historical Rates'!F2599/'Historical Rates'!F2598)</f>
        <v>-3.4482792789159327E-3</v>
      </c>
      <c r="G2621" s="89">
        <f>LN('Historical Rates'!G2599/'Historical Rates'!G2598)</f>
        <v>4.1770869102786892E-3</v>
      </c>
      <c r="I2621" s="89">
        <f>LN('Historical Rates'!I2599/'Historical Rates'!I2598)</f>
        <v>0</v>
      </c>
      <c r="K2621" s="10">
        <f t="shared" si="328"/>
        <v>3.1798456880148696E-3</v>
      </c>
      <c r="L2621" s="7">
        <f t="shared" si="322"/>
        <v>760466.4252233468</v>
      </c>
      <c r="N2621" s="7">
        <f t="shared" si="323"/>
        <v>476694.74362039933</v>
      </c>
      <c r="O2621" s="7">
        <f t="shared" si="324"/>
        <v>2163.002143285597</v>
      </c>
      <c r="P2621" s="7">
        <f t="shared" si="325"/>
        <v>549322.85582616297</v>
      </c>
      <c r="R2621" s="7">
        <f t="shared" si="326"/>
        <v>0</v>
      </c>
      <c r="S2621" s="163">
        <f t="shared" si="327"/>
        <v>1788647.0268131949</v>
      </c>
    </row>
    <row r="2622" spans="1:19" ht="15.75" thickBot="1" x14ac:dyDescent="0.3">
      <c r="A2622" s="8">
        <v>20</v>
      </c>
      <c r="B2622" s="104" t="s">
        <v>289</v>
      </c>
      <c r="C2622" s="89">
        <f>LN('Historical Rates'!C2600/'Historical Rates'!C2599)</f>
        <v>-7.517065303834276E-4</v>
      </c>
      <c r="E2622" s="89">
        <f>LN('Historical Rates'!E2600/'Historical Rates'!E2599)</f>
        <v>4.9380714195740643E-3</v>
      </c>
      <c r="F2622" s="89">
        <f>LN('Historical Rates'!F2600/'Historical Rates'!F2599)</f>
        <v>3.4482792789159236E-3</v>
      </c>
      <c r="G2622" s="89">
        <f>LN('Historical Rates'!G2600/'Historical Rates'!G2599)</f>
        <v>-7.5195683209618213E-4</v>
      </c>
      <c r="I2622" s="89">
        <f>LN('Historical Rates'!I2600/'Historical Rates'!I2599)</f>
        <v>5.19481687710393E-3</v>
      </c>
      <c r="K2622" s="10">
        <f t="shared" si="328"/>
        <v>6.3474132561975525E-5</v>
      </c>
      <c r="L2622" s="7">
        <f t="shared" si="322"/>
        <v>-264695.20624679246</v>
      </c>
      <c r="N2622" s="7">
        <f t="shared" si="323"/>
        <v>401450.87612811185</v>
      </c>
      <c r="O2622" s="7">
        <f t="shared" si="324"/>
        <v>-2163.0021432855915</v>
      </c>
      <c r="P2622" s="7">
        <f t="shared" si="325"/>
        <v>-98888.791001360805</v>
      </c>
      <c r="R2622" s="7">
        <f t="shared" si="326"/>
        <v>0</v>
      </c>
      <c r="S2622" s="163">
        <f t="shared" si="327"/>
        <v>35703.876736673003</v>
      </c>
    </row>
    <row r="2623" spans="1:19" ht="15.75" thickBot="1" x14ac:dyDescent="0.3">
      <c r="A2623" s="8">
        <v>21</v>
      </c>
      <c r="B2623" s="104" t="s">
        <v>290</v>
      </c>
      <c r="C2623" s="89">
        <f>LN('Historical Rates'!C2601/'Historical Rates'!C2600)</f>
        <v>3.8804812283600075E-4</v>
      </c>
      <c r="E2623" s="89">
        <f>LN('Historical Rates'!E2601/'Historical Rates'!E2600)</f>
        <v>-3.1899310379117992E-3</v>
      </c>
      <c r="F2623" s="89">
        <f>LN('Historical Rates'!F2601/'Historical Rates'!F2600)</f>
        <v>-5.1768881795336797E-3</v>
      </c>
      <c r="G2623" s="89">
        <f>LN('Historical Rates'!G2601/'Historical Rates'!G2600)</f>
        <v>-5.7609376804534105E-3</v>
      </c>
      <c r="I2623" s="89">
        <f>LN('Historical Rates'!I2601/'Historical Rates'!I2600)</f>
        <v>-2.5940351770465356E-3</v>
      </c>
      <c r="K2623" s="10">
        <f t="shared" si="328"/>
        <v>-1.5592246904442704E-3</v>
      </c>
      <c r="L2623" s="7">
        <f t="shared" si="322"/>
        <v>136641.7262004677</v>
      </c>
      <c r="N2623" s="7">
        <f t="shared" si="323"/>
        <v>-259332.13620235724</v>
      </c>
      <c r="O2623" s="7">
        <f t="shared" si="324"/>
        <v>3247.3066483760913</v>
      </c>
      <c r="P2623" s="7">
        <f t="shared" si="325"/>
        <v>-757612.85480461305</v>
      </c>
      <c r="R2623" s="7">
        <f t="shared" si="326"/>
        <v>0</v>
      </c>
      <c r="S2623" s="163">
        <f t="shared" si="327"/>
        <v>-877055.95815812645</v>
      </c>
    </row>
    <row r="2624" spans="1:19" ht="15.75" thickBot="1" x14ac:dyDescent="0.3">
      <c r="A2624" s="8">
        <v>22</v>
      </c>
      <c r="B2624" s="104" t="s">
        <v>291</v>
      </c>
      <c r="C2624" s="89">
        <f>LN('Historical Rates'!C2602/'Historical Rates'!C2601)</f>
        <v>2.5428360253707712E-3</v>
      </c>
      <c r="E2624" s="89">
        <f>LN('Historical Rates'!E2602/'Historical Rates'!E2601)</f>
        <v>4.9082720952363761E-3</v>
      </c>
      <c r="F2624" s="89">
        <f>LN('Historical Rates'!F2602/'Historical Rates'!F2601)</f>
        <v>-3.466207976486284E-3</v>
      </c>
      <c r="G2624" s="89">
        <f>LN('Historical Rates'!G2602/'Historical Rates'!G2601)</f>
        <v>6.0344419556627683E-3</v>
      </c>
      <c r="I2624" s="89">
        <f>LN('Historical Rates'!I2602/'Historical Rates'!I2601)</f>
        <v>2.5940351770465278E-3</v>
      </c>
      <c r="K2624" s="10">
        <f t="shared" si="328"/>
        <v>3.7159118591895174E-3</v>
      </c>
      <c r="L2624" s="7">
        <f t="shared" si="322"/>
        <v>895397.97644696513</v>
      </c>
      <c r="N2624" s="7">
        <f t="shared" si="323"/>
        <v>399028.27753709699</v>
      </c>
      <c r="O2624" s="7">
        <f t="shared" si="324"/>
        <v>2174.2482774105515</v>
      </c>
      <c r="P2624" s="7">
        <f t="shared" si="325"/>
        <v>793581.0194049147</v>
      </c>
      <c r="R2624" s="7">
        <f t="shared" si="326"/>
        <v>0</v>
      </c>
      <c r="S2624" s="163">
        <f t="shared" si="327"/>
        <v>2090181.5216663873</v>
      </c>
    </row>
    <row r="2625" spans="1:19" ht="15.75" thickBot="1" x14ac:dyDescent="0.3">
      <c r="A2625" s="8">
        <v>23</v>
      </c>
      <c r="B2625" s="104" t="s">
        <v>292</v>
      </c>
      <c r="C2625" s="89">
        <f>LN('Historical Rates'!C2603/'Historical Rates'!C2602)</f>
        <v>3.2598881871965658E-3</v>
      </c>
      <c r="E2625" s="89">
        <f>LN('Historical Rates'!E2603/'Historical Rates'!E2602)</f>
        <v>7.0965723301645266E-3</v>
      </c>
      <c r="F2625" s="89">
        <f>LN('Historical Rates'!F2603/'Historical Rates'!F2602)</f>
        <v>3.4662079764863291E-3</v>
      </c>
      <c r="G2625" s="89">
        <f>LN('Historical Rates'!G2603/'Historical Rates'!G2602)</f>
        <v>6.4511956240344229E-3</v>
      </c>
      <c r="I2625" s="89">
        <f>LN('Historical Rates'!I2603/'Historical Rates'!I2602)</f>
        <v>2.5873235649509544E-3</v>
      </c>
      <c r="K2625" s="10">
        <f t="shared" si="328"/>
        <v>4.570769660828952E-3</v>
      </c>
      <c r="L2625" s="7">
        <f t="shared" si="322"/>
        <v>1147890.4880756382</v>
      </c>
      <c r="N2625" s="7">
        <f t="shared" si="323"/>
        <v>576930.73618947389</v>
      </c>
      <c r="O2625" s="7">
        <f t="shared" si="324"/>
        <v>-2174.2482774105797</v>
      </c>
      <c r="P2625" s="7">
        <f t="shared" si="325"/>
        <v>848387.71129408898</v>
      </c>
      <c r="R2625" s="7">
        <f t="shared" si="326"/>
        <v>0</v>
      </c>
      <c r="S2625" s="163">
        <f t="shared" si="327"/>
        <v>2571034.6872817902</v>
      </c>
    </row>
    <row r="2626" spans="1:19" ht="15.75" thickBot="1" x14ac:dyDescent="0.3">
      <c r="A2626" s="8">
        <v>24</v>
      </c>
      <c r="B2626" s="104" t="s">
        <v>293</v>
      </c>
      <c r="C2626" s="89">
        <f>LN('Historical Rates'!C2604/'Historical Rates'!C2603)</f>
        <v>-2.6554028880064443E-3</v>
      </c>
      <c r="E2626" s="89">
        <f>LN('Historical Rates'!E2604/'Historical Rates'!E2603)</f>
        <v>-3.8799787198520331E-3</v>
      </c>
      <c r="F2626" s="89">
        <f>LN('Historical Rates'!F2604/'Historical Rates'!F2603)</f>
        <v>1.0327114155849524E-2</v>
      </c>
      <c r="G2626" s="89">
        <f>LN('Historical Rates'!G2604/'Historical Rates'!G2603)</f>
        <v>-9.5143174991559987E-4</v>
      </c>
      <c r="I2626" s="89">
        <f>LN('Historical Rates'!I2604/'Historical Rates'!I2603)</f>
        <v>-2.5873235649510238E-3</v>
      </c>
      <c r="K2626" s="10">
        <f t="shared" si="328"/>
        <v>-2.4570284771527865E-3</v>
      </c>
      <c r="L2626" s="7">
        <f t="shared" si="322"/>
        <v>-935035.66445096012</v>
      </c>
      <c r="N2626" s="7">
        <f t="shared" si="323"/>
        <v>-315431.0102257253</v>
      </c>
      <c r="O2626" s="7">
        <f t="shared" si="324"/>
        <v>-6477.8888965397309</v>
      </c>
      <c r="P2626" s="7">
        <f t="shared" si="325"/>
        <v>-125121.45837838241</v>
      </c>
      <c r="R2626" s="7">
        <f t="shared" si="326"/>
        <v>0</v>
      </c>
      <c r="S2626" s="163">
        <f t="shared" si="327"/>
        <v>-1382066.0219516077</v>
      </c>
    </row>
    <row r="2627" spans="1:19" ht="15.75" thickBot="1" x14ac:dyDescent="0.3">
      <c r="A2627" s="8">
        <v>25</v>
      </c>
      <c r="B2627" s="104" t="s">
        <v>294</v>
      </c>
      <c r="C2627" s="89">
        <f>LN('Historical Rates'!C2605/'Historical Rates'!C2604)</f>
        <v>-3.6809263240033517E-3</v>
      </c>
      <c r="E2627" s="89">
        <f>LN('Historical Rates'!E2605/'Historical Rates'!E2604)</f>
        <v>5.2049975796479688E-3</v>
      </c>
      <c r="F2627" s="89">
        <f>LN('Historical Rates'!F2605/'Historical Rates'!F2604)</f>
        <v>-5.1502259763159053E-3</v>
      </c>
      <c r="G2627" s="89">
        <f>LN('Historical Rates'!G2605/'Historical Rates'!G2604)</f>
        <v>3.8521238141046236E-4</v>
      </c>
      <c r="I2627" s="89">
        <f>LN('Historical Rates'!I2605/'Historical Rates'!I2604)</f>
        <v>-2.5940351770465356E-3</v>
      </c>
      <c r="K2627" s="10">
        <f t="shared" si="328"/>
        <v>-1.4562057442755879E-3</v>
      </c>
      <c r="L2627" s="7">
        <f t="shared" si="322"/>
        <v>-1296148.8468303387</v>
      </c>
      <c r="N2627" s="7">
        <f t="shared" si="323"/>
        <v>423151.19832240371</v>
      </c>
      <c r="O2627" s="7">
        <f t="shared" si="324"/>
        <v>3230.5822481636778</v>
      </c>
      <c r="P2627" s="7">
        <f t="shared" si="325"/>
        <v>50658.74136716831</v>
      </c>
      <c r="R2627" s="7">
        <f t="shared" si="326"/>
        <v>0</v>
      </c>
      <c r="S2627" s="163">
        <f t="shared" si="327"/>
        <v>-819108.32489260309</v>
      </c>
    </row>
    <row r="2628" spans="1:19" ht="15.75" thickBot="1" x14ac:dyDescent="0.3">
      <c r="A2628" s="8">
        <v>26</v>
      </c>
      <c r="B2628" s="104" t="s">
        <v>295</v>
      </c>
      <c r="C2628" s="89">
        <f>LN('Historical Rates'!C2606/'Historical Rates'!C2605)</f>
        <v>8.7302362708587499E-4</v>
      </c>
      <c r="E2628" s="89">
        <f>LN('Historical Rates'!E2606/'Historical Rates'!E2605)</f>
        <v>5.0316681276672878E-3</v>
      </c>
      <c r="F2628" s="89">
        <f>LN('Historical Rates'!F2606/'Historical Rates'!F2605)</f>
        <v>-1.7226533114461818E-3</v>
      </c>
      <c r="G2628" s="89">
        <f>LN('Historical Rates'!G2606/'Historical Rates'!G2605)</f>
        <v>8.5047378635088391E-3</v>
      </c>
      <c r="I2628" s="89">
        <f>LN('Historical Rates'!I2606/'Historical Rates'!I2605)</f>
        <v>0</v>
      </c>
      <c r="K2628" s="10">
        <f t="shared" si="328"/>
        <v>3.2640310071845573E-3</v>
      </c>
      <c r="L2628" s="7">
        <f t="shared" si="322"/>
        <v>307414.07675671973</v>
      </c>
      <c r="N2628" s="7">
        <f t="shared" si="323"/>
        <v>409060.016878444</v>
      </c>
      <c r="O2628" s="7">
        <f t="shared" si="324"/>
        <v>1080.5687426708464</v>
      </c>
      <c r="P2628" s="7">
        <f t="shared" si="325"/>
        <v>1118446.1783017763</v>
      </c>
      <c r="R2628" s="7">
        <f t="shared" si="326"/>
        <v>0</v>
      </c>
      <c r="S2628" s="163">
        <f t="shared" si="327"/>
        <v>1836000.8406796108</v>
      </c>
    </row>
    <row r="2629" spans="1:19" ht="15.75" thickBot="1" x14ac:dyDescent="0.3">
      <c r="A2629" s="8">
        <v>27</v>
      </c>
      <c r="B2629" s="104" t="s">
        <v>296</v>
      </c>
      <c r="C2629" s="89">
        <f>LN('Historical Rates'!C2607/'Historical Rates'!C2606)</f>
        <v>3.7501707331483109E-3</v>
      </c>
      <c r="E2629" s="89">
        <f>LN('Historical Rates'!E2607/'Historical Rates'!E2606)</f>
        <v>4.1738029622223451E-3</v>
      </c>
      <c r="F2629" s="89">
        <f>LN('Historical Rates'!F2607/'Historical Rates'!F2606)</f>
        <v>-1.7256259674697252E-3</v>
      </c>
      <c r="G2629" s="89">
        <f>LN('Historical Rates'!G2607/'Historical Rates'!G2606)</f>
        <v>5.9128036271133217E-3</v>
      </c>
      <c r="I2629" s="89">
        <f>LN('Historical Rates'!I2607/'Historical Rates'!I2606)</f>
        <v>1.2903404835907782E-2</v>
      </c>
      <c r="K2629" s="10">
        <f t="shared" si="328"/>
        <v>4.3351798544012318E-3</v>
      </c>
      <c r="L2629" s="7">
        <f t="shared" si="322"/>
        <v>1320531.5845334597</v>
      </c>
      <c r="N2629" s="7">
        <f t="shared" si="323"/>
        <v>339318.06845248031</v>
      </c>
      <c r="O2629" s="7">
        <f t="shared" si="324"/>
        <v>1082.4334006147344</v>
      </c>
      <c r="P2629" s="7">
        <f t="shared" si="325"/>
        <v>777584.53298939858</v>
      </c>
      <c r="R2629" s="7">
        <f t="shared" si="326"/>
        <v>0</v>
      </c>
      <c r="S2629" s="163">
        <f t="shared" si="327"/>
        <v>2438516.6193759535</v>
      </c>
    </row>
    <row r="2630" spans="1:19" ht="15.75" thickBot="1" x14ac:dyDescent="0.3">
      <c r="A2630" s="8">
        <v>28</v>
      </c>
      <c r="B2630" s="104" t="s">
        <v>297</v>
      </c>
      <c r="C2630" s="89">
        <f>LN('Historical Rates'!C2608/'Historical Rates'!C2607)</f>
        <v>2.6560745788719063E-4</v>
      </c>
      <c r="E2630" s="89">
        <f>LN('Historical Rates'!E2608/'Historical Rates'!E2607)</f>
        <v>9.6991558664013943E-3</v>
      </c>
      <c r="F2630" s="89">
        <f>LN('Historical Rates'!F2608/'Historical Rates'!F2607)</f>
        <v>0</v>
      </c>
      <c r="G2630" s="89">
        <f>LN('Historical Rates'!G2608/'Historical Rates'!G2607)</f>
        <v>5.3673168727595049E-3</v>
      </c>
      <c r="I2630" s="89">
        <f>LN('Historical Rates'!I2608/'Historical Rates'!I2607)</f>
        <v>7.6628727455690972E-3</v>
      </c>
      <c r="K2630" s="10">
        <f t="shared" si="328"/>
        <v>2.8229389047537828E-3</v>
      </c>
      <c r="L2630" s="7">
        <f t="shared" si="322"/>
        <v>93527.218408326517</v>
      </c>
      <c r="N2630" s="7">
        <f t="shared" si="323"/>
        <v>788513.22498810908</v>
      </c>
      <c r="O2630" s="7">
        <f t="shared" si="324"/>
        <v>0</v>
      </c>
      <c r="P2630" s="7">
        <f t="shared" si="325"/>
        <v>705848.33306029753</v>
      </c>
      <c r="R2630" s="7">
        <f t="shared" si="326"/>
        <v>0</v>
      </c>
      <c r="S2630" s="163">
        <f t="shared" si="327"/>
        <v>1587888.7764567332</v>
      </c>
    </row>
    <row r="2631" spans="1:19" ht="15.75" thickBot="1" x14ac:dyDescent="0.3">
      <c r="A2631" s="8">
        <v>29</v>
      </c>
      <c r="B2631" s="104" t="s">
        <v>298</v>
      </c>
      <c r="C2631" s="89">
        <f>LN('Historical Rates'!C2609/'Historical Rates'!C2608)</f>
        <v>8.2052276727478067E-4</v>
      </c>
      <c r="E2631" s="89">
        <f>LN('Historical Rates'!E2609/'Historical Rates'!E2608)</f>
        <v>2.5336024676076816E-3</v>
      </c>
      <c r="F2631" s="89">
        <f>LN('Historical Rates'!F2609/'Historical Rates'!F2608)</f>
        <v>-8.6730812534287806E-3</v>
      </c>
      <c r="G2631" s="89">
        <f>LN('Historical Rates'!G2609/'Historical Rates'!G2608)</f>
        <v>1.9083551780695711E-3</v>
      </c>
      <c r="I2631" s="89">
        <f>LN('Historical Rates'!I2609/'Historical Rates'!I2608)</f>
        <v>2.5412974286725481E-3</v>
      </c>
      <c r="K2631" s="10">
        <f t="shared" si="328"/>
        <v>1.3356692945034035E-3</v>
      </c>
      <c r="L2631" s="7">
        <f t="shared" si="322"/>
        <v>288927.17348511564</v>
      </c>
      <c r="N2631" s="7">
        <f t="shared" si="323"/>
        <v>205974.52810214352</v>
      </c>
      <c r="O2631" s="7">
        <f t="shared" si="324"/>
        <v>5440.3636778382715</v>
      </c>
      <c r="P2631" s="7">
        <f t="shared" si="325"/>
        <v>250965.11967903518</v>
      </c>
      <c r="R2631" s="7">
        <f t="shared" si="326"/>
        <v>0</v>
      </c>
      <c r="S2631" s="163">
        <f t="shared" si="327"/>
        <v>751307.18494413269</v>
      </c>
    </row>
    <row r="2632" spans="1:19" ht="15.75" thickBot="1" x14ac:dyDescent="0.3">
      <c r="A2632" s="8">
        <v>30</v>
      </c>
      <c r="B2632" s="104" t="s">
        <v>299</v>
      </c>
      <c r="C2632" s="89">
        <f>LN('Historical Rates'!C2610/'Historical Rates'!C2609)</f>
        <v>4.692979986062132E-3</v>
      </c>
      <c r="E2632" s="89">
        <f>LN('Historical Rates'!E2610/'Historical Rates'!E2609)</f>
        <v>6.479814335166448E-3</v>
      </c>
      <c r="F2632" s="89">
        <f>LN('Historical Rates'!F2610/'Historical Rates'!F2609)</f>
        <v>1.7406444777838966E-3</v>
      </c>
      <c r="G2632" s="89">
        <f>LN('Historical Rates'!G2610/'Historical Rates'!G2609)</f>
        <v>8.169078171558165E-3</v>
      </c>
      <c r="I2632" s="89">
        <f>LN('Historical Rates'!I2610/'Historical Rates'!I2609)</f>
        <v>7.5853713892565641E-3</v>
      </c>
      <c r="K2632" s="10">
        <f t="shared" si="328"/>
        <v>5.7823123074089563E-3</v>
      </c>
      <c r="L2632" s="7">
        <f t="shared" si="322"/>
        <v>1652518.9753096381</v>
      </c>
      <c r="N2632" s="7">
        <f t="shared" si="323"/>
        <v>526790.10102783155</v>
      </c>
      <c r="O2632" s="7">
        <f t="shared" si="324"/>
        <v>-1091.8540615795048</v>
      </c>
      <c r="P2632" s="7">
        <f t="shared" si="325"/>
        <v>1074304.0418012522</v>
      </c>
      <c r="R2632" s="7">
        <f t="shared" si="326"/>
        <v>0</v>
      </c>
      <c r="S2632" s="163">
        <f t="shared" si="327"/>
        <v>3252521.2640771428</v>
      </c>
    </row>
    <row r="2633" spans="1:19" ht="15.75" thickBot="1" x14ac:dyDescent="0.3">
      <c r="A2633" s="8">
        <v>31</v>
      </c>
      <c r="B2633" s="104" t="s">
        <v>300</v>
      </c>
      <c r="C2633" s="89">
        <f>LN('Historical Rates'!C2611/'Historical Rates'!C2610)</f>
        <v>3.6189808099355105E-3</v>
      </c>
      <c r="E2633" s="89">
        <f>LN('Historical Rates'!E2611/'Historical Rates'!E2610)</f>
        <v>4.3034504163265985E-3</v>
      </c>
      <c r="F2633" s="89">
        <f>LN('Historical Rates'!F2611/'Historical Rates'!F2610)</f>
        <v>-1.0489606671019436E-2</v>
      </c>
      <c r="G2633" s="89">
        <f>LN('Historical Rates'!G2611/'Historical Rates'!G2610)</f>
        <v>5.5914454257757823E-3</v>
      </c>
      <c r="I2633" s="89">
        <f>LN('Historical Rates'!I2611/'Historical Rates'!I2610)</f>
        <v>2.5157245972471489E-3</v>
      </c>
      <c r="K2633" s="10">
        <f t="shared" si="328"/>
        <v>4.2064331432569097E-3</v>
      </c>
      <c r="L2633" s="7">
        <f t="shared" si="322"/>
        <v>1274336.237840648</v>
      </c>
      <c r="N2633" s="7">
        <f t="shared" si="323"/>
        <v>349858.0302342443</v>
      </c>
      <c r="O2633" s="7">
        <f t="shared" si="324"/>
        <v>6579.8155765303618</v>
      </c>
      <c r="P2633" s="7">
        <f t="shared" si="325"/>
        <v>735323.16551162244</v>
      </c>
      <c r="R2633" s="7">
        <f t="shared" si="326"/>
        <v>0</v>
      </c>
      <c r="S2633" s="163">
        <f t="shared" si="327"/>
        <v>2366097.2491630451</v>
      </c>
    </row>
    <row r="2634" spans="1:19" ht="15.75" thickBot="1" x14ac:dyDescent="0.3">
      <c r="A2634" s="8">
        <v>32</v>
      </c>
      <c r="B2634" s="104" t="s">
        <v>301</v>
      </c>
      <c r="C2634" s="89">
        <f>LN('Historical Rates'!C2612/'Historical Rates'!C2611)</f>
        <v>4.9399315319784438E-3</v>
      </c>
      <c r="E2634" s="89">
        <f>LN('Historical Rates'!E2612/'Historical Rates'!E2611)</f>
        <v>3.8390882102123732E-3</v>
      </c>
      <c r="F2634" s="89">
        <f>LN('Historical Rates'!F2612/'Historical Rates'!F2611)</f>
        <v>-1.7590154051796698E-3</v>
      </c>
      <c r="G2634" s="89">
        <f>LN('Historical Rates'!G2612/'Historical Rates'!G2611)</f>
        <v>8.9610636877204386E-4</v>
      </c>
      <c r="I2634" s="89">
        <f>LN('Historical Rates'!I2612/'Historical Rates'!I2611)</f>
        <v>-2.5157245972472469E-3</v>
      </c>
      <c r="K2634" s="10">
        <f t="shared" si="328"/>
        <v>3.8587598147815914E-3</v>
      </c>
      <c r="L2634" s="7">
        <f t="shared" si="322"/>
        <v>1739476.9672083387</v>
      </c>
      <c r="N2634" s="7">
        <f t="shared" si="323"/>
        <v>312106.73045627988</v>
      </c>
      <c r="O2634" s="7">
        <f t="shared" si="324"/>
        <v>1103.3775932070514</v>
      </c>
      <c r="P2634" s="7">
        <f t="shared" si="325"/>
        <v>117845.69490440158</v>
      </c>
      <c r="R2634" s="7">
        <f t="shared" si="326"/>
        <v>0</v>
      </c>
      <c r="S2634" s="163">
        <f t="shared" si="327"/>
        <v>2170532.7701622271</v>
      </c>
    </row>
    <row r="2635" spans="1:19" ht="15.75" thickBot="1" x14ac:dyDescent="0.3">
      <c r="A2635" s="8">
        <v>33</v>
      </c>
      <c r="B2635" s="104" t="s">
        <v>302</v>
      </c>
      <c r="C2635" s="89">
        <f>LN('Historical Rates'!C2613/'Historical Rates'!C2612)</f>
        <v>-3.6966855438882351E-3</v>
      </c>
      <c r="E2635" s="89">
        <f>LN('Historical Rates'!E2613/'Historical Rates'!E2612)</f>
        <v>5.4723999865842314E-4</v>
      </c>
      <c r="F2635" s="89">
        <f>LN('Historical Rates'!F2613/'Historical Rates'!F2612)</f>
        <v>-1.7621149933992209E-3</v>
      </c>
      <c r="G2635" s="89">
        <f>LN('Historical Rates'!G2613/'Historical Rates'!G2612)</f>
        <v>-8.7389670596593378E-5</v>
      </c>
      <c r="I2635" s="89">
        <f>LN('Historical Rates'!I2613/'Historical Rates'!I2612)</f>
        <v>-5.0505157860685915E-3</v>
      </c>
      <c r="K2635" s="10">
        <f t="shared" si="328"/>
        <v>-2.2535247690997325E-3</v>
      </c>
      <c r="L2635" s="7">
        <f t="shared" si="322"/>
        <v>-1301698.0735419786</v>
      </c>
      <c r="N2635" s="7">
        <f t="shared" si="323"/>
        <v>44489.023800453695</v>
      </c>
      <c r="O2635" s="7">
        <f t="shared" si="324"/>
        <v>1105.3218719095294</v>
      </c>
      <c r="P2635" s="7">
        <f t="shared" si="325"/>
        <v>-11492.49332200883</v>
      </c>
      <c r="R2635" s="7">
        <f t="shared" si="326"/>
        <v>0</v>
      </c>
      <c r="S2635" s="163">
        <f t="shared" si="327"/>
        <v>-1267596.2211916242</v>
      </c>
    </row>
    <row r="2636" spans="1:19" ht="15.75" thickBot="1" x14ac:dyDescent="0.3">
      <c r="A2636" s="8">
        <v>34</v>
      </c>
      <c r="B2636" s="104" t="s">
        <v>303</v>
      </c>
      <c r="C2636" s="89">
        <f>LN('Historical Rates'!C2614/'Historical Rates'!C2613)</f>
        <v>-4.0627577123883695E-4</v>
      </c>
      <c r="E2636" s="89">
        <f>LN('Historical Rates'!E2614/'Historical Rates'!E2613)</f>
        <v>5.1738191402393129E-3</v>
      </c>
      <c r="F2636" s="89">
        <f>LN('Historical Rates'!F2614/'Historical Rates'!F2613)</f>
        <v>1.0526412986987603E-2</v>
      </c>
      <c r="G2636" s="89">
        <f>LN('Historical Rates'!G2614/'Historical Rates'!G2613)</f>
        <v>5.8382877580325909E-3</v>
      </c>
      <c r="I2636" s="89">
        <f>LN('Historical Rates'!I2614/'Historical Rates'!I2613)</f>
        <v>2.5284463533586906E-3</v>
      </c>
      <c r="K2636" s="10">
        <f t="shared" si="328"/>
        <v>1.8466628905503709E-3</v>
      </c>
      <c r="L2636" s="7">
        <f t="shared" si="322"/>
        <v>-143060.15009113384</v>
      </c>
      <c r="N2636" s="7">
        <f t="shared" si="323"/>
        <v>420616.48167831119</v>
      </c>
      <c r="O2636" s="7">
        <f t="shared" si="324"/>
        <v>-6602.9030743477142</v>
      </c>
      <c r="P2636" s="7">
        <f t="shared" si="325"/>
        <v>767785.05529429251</v>
      </c>
      <c r="R2636" s="7">
        <f t="shared" si="326"/>
        <v>0</v>
      </c>
      <c r="S2636" s="163">
        <f t="shared" si="327"/>
        <v>1038738.4838071221</v>
      </c>
    </row>
    <row r="2637" spans="1:19" ht="15.75" thickBot="1" x14ac:dyDescent="0.3">
      <c r="A2637" s="8">
        <v>35</v>
      </c>
      <c r="B2637" s="104" t="s">
        <v>304</v>
      </c>
      <c r="C2637" s="89">
        <f>LN('Historical Rates'!C2615/'Historical Rates'!C2614)</f>
        <v>-1.1480233735579627E-3</v>
      </c>
      <c r="E2637" s="89">
        <f>LN('Historical Rates'!E2615/'Historical Rates'!E2614)</f>
        <v>-9.8823205275530221E-4</v>
      </c>
      <c r="F2637" s="89">
        <f>LN('Historical Rates'!F2615/'Historical Rates'!F2614)</f>
        <v>-5.2493558861437901E-3</v>
      </c>
      <c r="G2637" s="89">
        <f>LN('Historical Rates'!G2615/'Historical Rates'!G2614)</f>
        <v>1.7375439859537416E-4</v>
      </c>
      <c r="I2637" s="89">
        <f>LN('Historical Rates'!I2615/'Historical Rates'!I2614)</f>
        <v>0</v>
      </c>
      <c r="K2637" s="10">
        <f t="shared" si="328"/>
        <v>-8.1502247730373895E-4</v>
      </c>
      <c r="L2637" s="7">
        <f t="shared" si="322"/>
        <v>-404248.56158302008</v>
      </c>
      <c r="N2637" s="7">
        <f t="shared" si="323"/>
        <v>-80340.398039588967</v>
      </c>
      <c r="O2637" s="7">
        <f t="shared" si="324"/>
        <v>3292.7634667014154</v>
      </c>
      <c r="P2637" s="7">
        <f t="shared" si="325"/>
        <v>22850.197876874019</v>
      </c>
      <c r="R2637" s="7">
        <f t="shared" si="326"/>
        <v>0</v>
      </c>
      <c r="S2637" s="163">
        <f t="shared" si="327"/>
        <v>-458445.99827903364</v>
      </c>
    </row>
    <row r="2638" spans="1:19" ht="15.75" thickBot="1" x14ac:dyDescent="0.3">
      <c r="A2638" s="8">
        <v>36</v>
      </c>
      <c r="B2638" s="104" t="s">
        <v>305</v>
      </c>
      <c r="C2638" s="89">
        <f>LN('Historical Rates'!C2616/'Historical Rates'!C2615)</f>
        <v>7.1766904185506996E-4</v>
      </c>
      <c r="E2638" s="89">
        <f>LN('Historical Rates'!E2616/'Historical Rates'!E2615)</f>
        <v>-3.0717644346404181E-3</v>
      </c>
      <c r="F2638" s="89">
        <f>LN('Historical Rates'!F2616/'Historical Rates'!F2615)</f>
        <v>-3.5149421074446084E-3</v>
      </c>
      <c r="G2638" s="89">
        <f>LN('Historical Rates'!G2616/'Historical Rates'!G2615)</f>
        <v>-6.296111340309522E-3</v>
      </c>
      <c r="I2638" s="89">
        <f>LN('Historical Rates'!I2616/'Historical Rates'!I2615)</f>
        <v>0</v>
      </c>
      <c r="K2638" s="10">
        <f t="shared" si="328"/>
        <v>-1.4627755010934683E-3</v>
      </c>
      <c r="L2638" s="7">
        <f t="shared" si="322"/>
        <v>252709.7309556028</v>
      </c>
      <c r="N2638" s="7">
        <f t="shared" si="323"/>
        <v>-249725.53427587668</v>
      </c>
      <c r="O2638" s="7">
        <f t="shared" si="324"/>
        <v>2204.8177357367795</v>
      </c>
      <c r="P2638" s="7">
        <f t="shared" si="325"/>
        <v>-827992.79410434014</v>
      </c>
      <c r="R2638" s="7">
        <f t="shared" si="326"/>
        <v>0</v>
      </c>
      <c r="S2638" s="163">
        <f t="shared" si="327"/>
        <v>-822803.77968887729</v>
      </c>
    </row>
    <row r="2639" spans="1:19" ht="15.75" thickBot="1" x14ac:dyDescent="0.3">
      <c r="A2639" s="8">
        <v>37</v>
      </c>
      <c r="B2639" s="104" t="s">
        <v>306</v>
      </c>
      <c r="C2639" s="89">
        <f>LN('Historical Rates'!C2617/'Historical Rates'!C2616)</f>
        <v>3.3473603985078107E-4</v>
      </c>
      <c r="E2639" s="89">
        <f>LN('Historical Rates'!E2617/'Historical Rates'!E2616)</f>
        <v>-4.3407776069331735E-3</v>
      </c>
      <c r="F2639" s="89">
        <f>LN('Historical Rates'!F2617/'Historical Rates'!F2616)</f>
        <v>0</v>
      </c>
      <c r="G2639" s="89">
        <f>LN('Historical Rates'!G2617/'Historical Rates'!G2616)</f>
        <v>-2.1878495610966327E-3</v>
      </c>
      <c r="I2639" s="89">
        <f>LN('Historical Rates'!I2617/'Historical Rates'!I2616)</f>
        <v>-2.5284463533586377E-3</v>
      </c>
      <c r="K2639" s="10">
        <f t="shared" si="328"/>
        <v>-9.2933193544214837E-4</v>
      </c>
      <c r="L2639" s="7">
        <f t="shared" si="322"/>
        <v>117869.17038134913</v>
      </c>
      <c r="N2639" s="7">
        <f t="shared" si="323"/>
        <v>-352892.62250705168</v>
      </c>
      <c r="O2639" s="7">
        <f t="shared" si="324"/>
        <v>0</v>
      </c>
      <c r="P2639" s="7">
        <f t="shared" si="325"/>
        <v>-287721.03497828217</v>
      </c>
      <c r="R2639" s="7">
        <f t="shared" si="326"/>
        <v>0</v>
      </c>
      <c r="S2639" s="163">
        <f t="shared" si="327"/>
        <v>-522744.48710398469</v>
      </c>
    </row>
    <row r="2640" spans="1:19" ht="15.75" thickBot="1" x14ac:dyDescent="0.3">
      <c r="A2640" s="8">
        <v>38</v>
      </c>
      <c r="B2640" s="104" t="s">
        <v>307</v>
      </c>
      <c r="C2640" s="89">
        <f>LN('Historical Rates'!C2618/'Historical Rates'!C2617)</f>
        <v>-7.6527565614547047E-4</v>
      </c>
      <c r="E2640" s="89">
        <f>LN('Historical Rates'!E2618/'Historical Rates'!E2617)</f>
        <v>1.5234461259899239E-3</v>
      </c>
      <c r="F2640" s="89">
        <f>LN('Historical Rates'!F2618/'Historical Rates'!F2617)</f>
        <v>1.0507977598415165E-2</v>
      </c>
      <c r="G2640" s="89">
        <f>LN('Historical Rates'!G2618/'Historical Rates'!G2617)</f>
        <v>2.5156145346960763E-3</v>
      </c>
      <c r="I2640" s="89">
        <f>LN('Historical Rates'!I2618/'Historical Rates'!I2617)</f>
        <v>-2.5348556031880663E-3</v>
      </c>
      <c r="K2640" s="10">
        <f t="shared" si="328"/>
        <v>3.1753551735671956E-4</v>
      </c>
      <c r="L2640" s="7">
        <f t="shared" si="322"/>
        <v>-269473.24447979883</v>
      </c>
      <c r="N2640" s="7">
        <f t="shared" si="323"/>
        <v>123851.74900232319</v>
      </c>
      <c r="O2640" s="7">
        <f t="shared" si="324"/>
        <v>-6591.3391081578802</v>
      </c>
      <c r="P2640" s="7">
        <f t="shared" si="325"/>
        <v>330824.94811314694</v>
      </c>
      <c r="R2640" s="7">
        <f t="shared" si="326"/>
        <v>0</v>
      </c>
      <c r="S2640" s="163">
        <f t="shared" si="327"/>
        <v>178612.11352751343</v>
      </c>
    </row>
    <row r="2641" spans="1:19" ht="15.75" thickBot="1" x14ac:dyDescent="0.3">
      <c r="A2641" s="8">
        <v>39</v>
      </c>
      <c r="B2641" s="104" t="s">
        <v>308</v>
      </c>
      <c r="C2641" s="89">
        <f>LN('Historical Rates'!C2619/'Historical Rates'!C2618)</f>
        <v>2.1747191593791595E-3</v>
      </c>
      <c r="E2641" s="89">
        <f>LN('Historical Rates'!E2619/'Historical Rates'!E2618)</f>
        <v>4.0586063303176516E-4</v>
      </c>
      <c r="F2641" s="89">
        <f>LN('Historical Rates'!F2619/'Historical Rates'!F2618)</f>
        <v>-1.7436796048268398E-3</v>
      </c>
      <c r="G2641" s="89">
        <f>LN('Historical Rates'!G2619/'Historical Rates'!G2618)</f>
        <v>1.0699508625019855E-3</v>
      </c>
      <c r="I2641" s="89">
        <f>LN('Historical Rates'!I2619/'Historical Rates'!I2618)</f>
        <v>-5.0890695074712932E-3</v>
      </c>
      <c r="K2641" s="10">
        <f t="shared" si="328"/>
        <v>1.6721419620215137E-3</v>
      </c>
      <c r="L2641" s="7">
        <f t="shared" si="322"/>
        <v>765774.55849305796</v>
      </c>
      <c r="N2641" s="7">
        <f t="shared" si="323"/>
        <v>32995.291657925452</v>
      </c>
      <c r="O2641" s="7">
        <f t="shared" si="324"/>
        <v>1093.7579057197318</v>
      </c>
      <c r="P2641" s="7">
        <f t="shared" si="325"/>
        <v>140707.74106637947</v>
      </c>
      <c r="R2641" s="7">
        <f t="shared" si="326"/>
        <v>0</v>
      </c>
      <c r="S2641" s="163">
        <f t="shared" si="327"/>
        <v>940571.34912308259</v>
      </c>
    </row>
    <row r="2642" spans="1:19" ht="15.75" thickBot="1" x14ac:dyDescent="0.3">
      <c r="A2642" s="8">
        <v>40</v>
      </c>
      <c r="B2642" s="104" t="s">
        <v>309</v>
      </c>
      <c r="C2642" s="89">
        <f>LN('Historical Rates'!C2620/'Historical Rates'!C2619)</f>
        <v>-4.2978917115336809E-4</v>
      </c>
      <c r="E2642" s="89">
        <f>LN('Historical Rates'!E2620/'Historical Rates'!E2619)</f>
        <v>5.2410703266736131E-3</v>
      </c>
      <c r="F2642" s="89">
        <f>LN('Historical Rates'!F2620/'Historical Rates'!F2619)</f>
        <v>-5.2493558861437901E-3</v>
      </c>
      <c r="G2642" s="89">
        <f>LN('Historical Rates'!G2620/'Historical Rates'!G2619)</f>
        <v>4.1814639404613996E-3</v>
      </c>
      <c r="I2642" s="89">
        <f>LN('Historical Rates'!I2620/'Historical Rates'!I2619)</f>
        <v>0</v>
      </c>
      <c r="K2642" s="10">
        <f t="shared" si="328"/>
        <v>1.4718981464807777E-3</v>
      </c>
      <c r="L2642" s="7">
        <f t="shared" si="322"/>
        <v>-151339.82305973966</v>
      </c>
      <c r="N2642" s="7">
        <f t="shared" si="323"/>
        <v>426083.80797247676</v>
      </c>
      <c r="O2642" s="7">
        <f t="shared" si="324"/>
        <v>3292.7634667014154</v>
      </c>
      <c r="P2642" s="7">
        <f t="shared" si="325"/>
        <v>549898.47294202598</v>
      </c>
      <c r="R2642" s="7">
        <f t="shared" si="326"/>
        <v>0</v>
      </c>
      <c r="S2642" s="163">
        <f t="shared" si="327"/>
        <v>827935.22132146452</v>
      </c>
    </row>
    <row r="2643" spans="1:19" ht="15.75" thickBot="1" x14ac:dyDescent="0.3">
      <c r="A2643" s="8">
        <v>41</v>
      </c>
      <c r="B2643" s="104" t="s">
        <v>310</v>
      </c>
      <c r="C2643" s="89">
        <f>LN('Historical Rates'!C2621/'Historical Rates'!C2620)</f>
        <v>7.1621269803026416E-4</v>
      </c>
      <c r="E2643" s="89">
        <f>LN('Historical Rates'!E2621/'Historical Rates'!E2620)</f>
        <v>-2.9308048346359146E-3</v>
      </c>
      <c r="F2643" s="89">
        <f>LN('Historical Rates'!F2621/'Historical Rates'!F2620)</f>
        <v>1.7528488274143868E-3</v>
      </c>
      <c r="G2643" s="89">
        <f>LN('Historical Rates'!G2621/'Historical Rates'!G2620)</f>
        <v>-1.1525122778769557E-3</v>
      </c>
      <c r="I2643" s="89">
        <f>LN('Historical Rates'!I2621/'Historical Rates'!I2620)</f>
        <v>2.5477720787987828E-3</v>
      </c>
      <c r="K2643" s="10">
        <f t="shared" si="328"/>
        <v>-2.4664009639607792E-4</v>
      </c>
      <c r="L2643" s="7">
        <f t="shared" si="322"/>
        <v>252196.91483190015</v>
      </c>
      <c r="N2643" s="7">
        <f t="shared" si="323"/>
        <v>-238265.92786026973</v>
      </c>
      <c r="O2643" s="7">
        <f t="shared" si="324"/>
        <v>-1099.5094839722224</v>
      </c>
      <c r="P2643" s="7">
        <f t="shared" si="325"/>
        <v>-151565.27729892169</v>
      </c>
      <c r="R2643" s="7">
        <f t="shared" si="326"/>
        <v>0</v>
      </c>
      <c r="S2643" s="163">
        <f t="shared" si="327"/>
        <v>-138733.79981126348</v>
      </c>
    </row>
    <row r="2644" spans="1:19" ht="15.75" thickBot="1" x14ac:dyDescent="0.3">
      <c r="A2644" s="8">
        <v>42</v>
      </c>
      <c r="B2644" s="104" t="s">
        <v>311</v>
      </c>
      <c r="C2644" s="89">
        <f>LN('Historical Rates'!C2622/'Historical Rates'!C2621)</f>
        <v>-2.1501788153597012E-3</v>
      </c>
      <c r="E2644" s="89">
        <f>LN('Historical Rates'!E2622/'Historical Rates'!E2621)</f>
        <v>3.1931475566345903E-3</v>
      </c>
      <c r="F2644" s="89">
        <f>LN('Historical Rates'!F2622/'Historical Rates'!F2621)</f>
        <v>-1.7528488274143605E-3</v>
      </c>
      <c r="G2644" s="89">
        <f>LN('Historical Rates'!G2622/'Historical Rates'!G2621)</f>
        <v>3.2367057333141007E-3</v>
      </c>
      <c r="I2644" s="89">
        <f>LN('Historical Rates'!I2622/'Historical Rates'!I2621)</f>
        <v>0</v>
      </c>
      <c r="K2644" s="10">
        <f t="shared" si="328"/>
        <v>-1.2584200881685765E-4</v>
      </c>
      <c r="L2644" s="7">
        <f t="shared" si="322"/>
        <v>-757133.27208799706</v>
      </c>
      <c r="N2644" s="7">
        <f t="shared" si="323"/>
        <v>259593.62984018284</v>
      </c>
      <c r="O2644" s="7">
        <f t="shared" si="324"/>
        <v>1099.509483972206</v>
      </c>
      <c r="P2644" s="7">
        <f t="shared" si="325"/>
        <v>425654.64283681649</v>
      </c>
      <c r="R2644" s="7">
        <f t="shared" si="326"/>
        <v>0</v>
      </c>
      <c r="S2644" s="163">
        <f t="shared" si="327"/>
        <v>-70785.489927025512</v>
      </c>
    </row>
    <row r="2645" spans="1:19" ht="15.75" thickBot="1" x14ac:dyDescent="0.3">
      <c r="A2645" s="8">
        <v>43</v>
      </c>
      <c r="B2645" s="104" t="s">
        <v>312</v>
      </c>
      <c r="C2645" s="89">
        <f>LN('Historical Rates'!C2623/'Historical Rates'!C2622)</f>
        <v>0</v>
      </c>
      <c r="E2645" s="89">
        <f>LN('Historical Rates'!E2623/'Historical Rates'!E2622)</f>
        <v>3.9470025867764822E-3</v>
      </c>
      <c r="F2645" s="89">
        <f>LN('Historical Rates'!F2623/'Historical Rates'!F2622)</f>
        <v>1.7528488274143868E-3</v>
      </c>
      <c r="G2645" s="89">
        <f>LN('Historical Rates'!G2623/'Historical Rates'!G2622)</f>
        <v>1.1054634859750851E-3</v>
      </c>
      <c r="I2645" s="89">
        <f>LN('Historical Rates'!I2623/'Historical Rates'!I2622)</f>
        <v>7.6045993852192125E-3</v>
      </c>
      <c r="K2645" s="10">
        <f t="shared" si="328"/>
        <v>8.2695557157804909E-4</v>
      </c>
      <c r="L2645" s="7">
        <f t="shared" si="322"/>
        <v>0</v>
      </c>
      <c r="N2645" s="7">
        <f t="shared" si="323"/>
        <v>320879.85610342119</v>
      </c>
      <c r="O2645" s="7">
        <f t="shared" si="324"/>
        <v>-1099.5094839722224</v>
      </c>
      <c r="P2645" s="7">
        <f t="shared" si="325"/>
        <v>145377.95649716657</v>
      </c>
      <c r="R2645" s="7">
        <f t="shared" si="326"/>
        <v>0</v>
      </c>
      <c r="S2645" s="163">
        <f t="shared" si="327"/>
        <v>465158.30311661551</v>
      </c>
    </row>
    <row r="2646" spans="1:19" ht="15.75" thickBot="1" x14ac:dyDescent="0.3">
      <c r="A2646" s="8">
        <v>44</v>
      </c>
      <c r="B2646" s="104" t="s">
        <v>313</v>
      </c>
      <c r="C2646" s="89">
        <f>LN('Historical Rates'!C2624/'Historical Rates'!C2623)</f>
        <v>-1.4350977086988236E-4</v>
      </c>
      <c r="E2646" s="89">
        <f>LN('Historical Rates'!E2624/'Historical Rates'!E2623)</f>
        <v>2.8899434097548345E-3</v>
      </c>
      <c r="F2646" s="89">
        <f>LN('Historical Rates'!F2624/'Historical Rates'!F2623)</f>
        <v>-1.7528488274143605E-3</v>
      </c>
      <c r="G2646" s="89">
        <f>LN('Historical Rates'!G2624/'Historical Rates'!G2623)</f>
        <v>3.1795153695723549E-3</v>
      </c>
      <c r="I2646" s="89">
        <f>LN('Historical Rates'!I2624/'Historical Rates'!I2623)</f>
        <v>2.5220694327099391E-3</v>
      </c>
      <c r="K2646" s="10">
        <f t="shared" si="328"/>
        <v>1.0731539845053465E-3</v>
      </c>
      <c r="L2646" s="7">
        <f t="shared" si="322"/>
        <v>-50533.481968631437</v>
      </c>
      <c r="N2646" s="7">
        <f t="shared" si="323"/>
        <v>234944.01259729292</v>
      </c>
      <c r="O2646" s="7">
        <f t="shared" si="324"/>
        <v>1099.509483972206</v>
      </c>
      <c r="P2646" s="7">
        <f t="shared" si="325"/>
        <v>418133.61811045837</v>
      </c>
      <c r="R2646" s="7">
        <f t="shared" si="326"/>
        <v>0</v>
      </c>
      <c r="S2646" s="163">
        <f t="shared" si="327"/>
        <v>603643.65822309209</v>
      </c>
    </row>
    <row r="2647" spans="1:19" ht="15.75" thickBot="1" x14ac:dyDescent="0.3">
      <c r="A2647" s="8">
        <v>45</v>
      </c>
      <c r="B2647" s="104" t="s">
        <v>314</v>
      </c>
      <c r="C2647" s="89">
        <f>LN('Historical Rates'!C2625/'Historical Rates'!C2624)</f>
        <v>7.4124556554403768E-4</v>
      </c>
      <c r="E2647" s="89">
        <f>LN('Historical Rates'!E2625/'Historical Rates'!E2624)</f>
        <v>-7.8463333841412939E-3</v>
      </c>
      <c r="F2647" s="89">
        <f>LN('Historical Rates'!F2625/'Historical Rates'!F2624)</f>
        <v>-7.0422826254129232E-3</v>
      </c>
      <c r="G2647" s="89">
        <f>LN('Historical Rates'!G2625/'Historical Rates'!G2624)</f>
        <v>-9.067700640028431E-3</v>
      </c>
      <c r="I2647" s="89">
        <f>LN('Historical Rates'!I2625/'Historical Rates'!I2624)</f>
        <v>-5.0505157860685915E-3</v>
      </c>
      <c r="K2647" s="10">
        <f t="shared" si="328"/>
        <v>-2.7821330940544712E-3</v>
      </c>
      <c r="L2647" s="7">
        <f t="shared" si="322"/>
        <v>261011.63142898373</v>
      </c>
      <c r="N2647" s="7">
        <f t="shared" si="323"/>
        <v>-637884.13407120644</v>
      </c>
      <c r="O2647" s="7">
        <f t="shared" si="324"/>
        <v>4417.4126224427646</v>
      </c>
      <c r="P2647" s="7">
        <f t="shared" si="325"/>
        <v>-1192480.6254569436</v>
      </c>
      <c r="R2647" s="7">
        <f t="shared" si="326"/>
        <v>0</v>
      </c>
      <c r="S2647" s="163">
        <f t="shared" si="327"/>
        <v>-1564935.7154767236</v>
      </c>
    </row>
    <row r="2648" spans="1:19" ht="15.75" thickBot="1" x14ac:dyDescent="0.3">
      <c r="A2648" s="8">
        <v>46</v>
      </c>
      <c r="B2648" s="104" t="s">
        <v>315</v>
      </c>
      <c r="C2648" s="89">
        <f>LN('Historical Rates'!C2626/'Historical Rates'!C2625)</f>
        <v>5.9737872001957377E-4</v>
      </c>
      <c r="E2648" s="89">
        <f>LN('Historical Rates'!E2626/'Historical Rates'!E2625)</f>
        <v>-1.3541784531790563E-3</v>
      </c>
      <c r="F2648" s="89">
        <f>LN('Historical Rates'!F2626/'Historical Rates'!F2625)</f>
        <v>-3.5398267051241737E-3</v>
      </c>
      <c r="G2648" s="89">
        <f>LN('Historical Rates'!G2626/'Historical Rates'!G2625)</f>
        <v>2.1333109226919587E-3</v>
      </c>
      <c r="I2648" s="89">
        <f>LN('Historical Rates'!I2626/'Historical Rates'!I2625)</f>
        <v>2.5284463533586906E-3</v>
      </c>
      <c r="K2648" s="10">
        <f t="shared" si="328"/>
        <v>6.8094979772574693E-4</v>
      </c>
      <c r="L2648" s="7">
        <f t="shared" si="322"/>
        <v>210352.41428908572</v>
      </c>
      <c r="N2648" s="7">
        <f t="shared" si="323"/>
        <v>-110090.77841758615</v>
      </c>
      <c r="O2648" s="7">
        <f t="shared" si="324"/>
        <v>2220.4270973232406</v>
      </c>
      <c r="P2648" s="7">
        <f t="shared" si="325"/>
        <v>280548.73494123865</v>
      </c>
      <c r="R2648" s="7">
        <f t="shared" si="326"/>
        <v>0</v>
      </c>
      <c r="S2648" s="163">
        <f t="shared" si="327"/>
        <v>383030.79791006143</v>
      </c>
    </row>
    <row r="2649" spans="1:19" ht="15.75" thickBot="1" x14ac:dyDescent="0.3">
      <c r="A2649" s="8">
        <v>47</v>
      </c>
      <c r="B2649" s="104" t="s">
        <v>316</v>
      </c>
      <c r="C2649" s="89">
        <f>LN('Historical Rates'!C2627/'Historical Rates'!C2626)</f>
        <v>2.0522617870041039E-3</v>
      </c>
      <c r="E2649" s="89">
        <f>LN('Historical Rates'!E2627/'Historical Rates'!E2626)</f>
        <v>3.8354441624264663E-3</v>
      </c>
      <c r="F2649" s="89">
        <f>LN('Historical Rates'!F2627/'Historical Rates'!F2626)</f>
        <v>1.7714796483822427E-3</v>
      </c>
      <c r="G2649" s="89">
        <f>LN('Historical Rates'!G2627/'Historical Rates'!G2626)</f>
        <v>2.6060344412044542E-3</v>
      </c>
      <c r="I2649" s="89">
        <f>LN('Historical Rates'!I2627/'Historical Rates'!I2626)</f>
        <v>2.5220694327099391E-3</v>
      </c>
      <c r="K2649" s="10">
        <f t="shared" si="328"/>
        <v>2.4463677106496291E-3</v>
      </c>
      <c r="L2649" s="7">
        <f t="shared" si="322"/>
        <v>722654.16758635384</v>
      </c>
      <c r="N2649" s="7">
        <f t="shared" si="323"/>
        <v>311810.47994631232</v>
      </c>
      <c r="O2649" s="7">
        <f t="shared" si="324"/>
        <v>-1111.1960390407294</v>
      </c>
      <c r="P2649" s="7">
        <f t="shared" si="325"/>
        <v>342715.94352061453</v>
      </c>
      <c r="R2649" s="7">
        <f t="shared" si="326"/>
        <v>0</v>
      </c>
      <c r="S2649" s="163">
        <f t="shared" si="327"/>
        <v>1376069.3950142399</v>
      </c>
    </row>
    <row r="2650" spans="1:19" ht="15.75" thickBot="1" x14ac:dyDescent="0.3">
      <c r="A2650" s="8">
        <v>48</v>
      </c>
      <c r="B2650" s="104" t="s">
        <v>317</v>
      </c>
      <c r="C2650" s="89">
        <f>LN('Historical Rates'!C2628/'Historical Rates'!C2627)</f>
        <v>-3.3191286127512206E-3</v>
      </c>
      <c r="E2650" s="89">
        <f>LN('Historical Rates'!E2628/'Historical Rates'!E2627)</f>
        <v>-3.6534329378984914E-3</v>
      </c>
      <c r="F2650" s="89">
        <f>LN('Historical Rates'!F2628/'Historical Rates'!F2627)</f>
        <v>-1.0676257991341868E-2</v>
      </c>
      <c r="G2650" s="89">
        <f>LN('Historical Rates'!G2628/'Historical Rates'!G2627)</f>
        <v>-2.4320873641640903E-3</v>
      </c>
      <c r="I2650" s="89">
        <f>LN('Historical Rates'!I2628/'Historical Rates'!I2627)</f>
        <v>-1.012666881792916E-2</v>
      </c>
      <c r="K2650" s="10">
        <f t="shared" si="328"/>
        <v>-3.1625309448107628E-3</v>
      </c>
      <c r="L2650" s="7">
        <f t="shared" si="322"/>
        <v>-1168750.5658141391</v>
      </c>
      <c r="N2650" s="7">
        <f t="shared" si="323"/>
        <v>-297013.49558876158</v>
      </c>
      <c r="O2650" s="7">
        <f t="shared" si="324"/>
        <v>6696.8963502290135</v>
      </c>
      <c r="P2650" s="7">
        <f t="shared" si="325"/>
        <v>-319840.40677099704</v>
      </c>
      <c r="R2650" s="7">
        <f t="shared" si="326"/>
        <v>0</v>
      </c>
      <c r="S2650" s="163">
        <f t="shared" si="327"/>
        <v>-1778907.5718236687</v>
      </c>
    </row>
    <row r="2651" spans="1:19" ht="15.75" thickBot="1" x14ac:dyDescent="0.3">
      <c r="A2651" s="8">
        <v>49</v>
      </c>
      <c r="B2651" s="104" t="s">
        <v>318</v>
      </c>
      <c r="C2651" s="89">
        <f>LN('Historical Rates'!C2629/'Historical Rates'!C2628)</f>
        <v>1.3146417104992047E-3</v>
      </c>
      <c r="E2651" s="89">
        <f>LN('Historical Rates'!E2629/'Historical Rates'!E2628)</f>
        <v>3.0327844226032827E-4</v>
      </c>
      <c r="F2651" s="89">
        <f>LN('Historical Rates'!F2629/'Historical Rates'!F2628)</f>
        <v>-1.2601426878003932E-2</v>
      </c>
      <c r="G2651" s="89">
        <f>LN('Historical Rates'!G2629/'Historical Rates'!G2628)</f>
        <v>1.1950677721952979E-3</v>
      </c>
      <c r="I2651" s="89">
        <f>LN('Historical Rates'!I2629/'Historical Rates'!I2628)</f>
        <v>2.5412974286725481E-3</v>
      </c>
      <c r="K2651" s="10">
        <f t="shared" si="328"/>
        <v>1.1602611738658528E-3</v>
      </c>
      <c r="L2651" s="7">
        <f t="shared" si="322"/>
        <v>462919.16411013086</v>
      </c>
      <c r="N2651" s="7">
        <f t="shared" si="323"/>
        <v>24655.65724172525</v>
      </c>
      <c r="O2651" s="7">
        <f t="shared" si="324"/>
        <v>7904.4970377655263</v>
      </c>
      <c r="P2651" s="7">
        <f t="shared" si="325"/>
        <v>157161.69082159034</v>
      </c>
      <c r="R2651" s="7">
        <f t="shared" si="326"/>
        <v>0</v>
      </c>
      <c r="S2651" s="163">
        <f t="shared" si="327"/>
        <v>652641.00921121193</v>
      </c>
    </row>
    <row r="2652" spans="1:19" ht="15.75" thickBot="1" x14ac:dyDescent="0.3">
      <c r="A2652" s="8">
        <v>50</v>
      </c>
      <c r="B2652" s="104" t="s">
        <v>319</v>
      </c>
      <c r="C2652" s="89">
        <f>LN('Historical Rates'!C2630/'Historical Rates'!C2629)</f>
        <v>2.0521638433084856E-3</v>
      </c>
      <c r="E2652" s="89">
        <f>LN('Historical Rates'!E2630/'Historical Rates'!E2629)</f>
        <v>2.6245674437501403E-3</v>
      </c>
      <c r="F2652" s="89">
        <f>LN('Historical Rates'!F2630/'Historical Rates'!F2629)</f>
        <v>1.2601426878003795E-2</v>
      </c>
      <c r="G2652" s="89">
        <f>LN('Historical Rates'!G2630/'Historical Rates'!G2629)</f>
        <v>2.7107633839878083E-3</v>
      </c>
      <c r="I2652" s="89">
        <f>LN('Historical Rates'!I2630/'Historical Rates'!I2629)</f>
        <v>5.0633019565466345E-3</v>
      </c>
      <c r="K2652" s="10">
        <f t="shared" si="328"/>
        <v>2.2837070470050234E-3</v>
      </c>
      <c r="L2652" s="7">
        <f t="shared" si="322"/>
        <v>722619.67909162305</v>
      </c>
      <c r="N2652" s="7">
        <f t="shared" si="323"/>
        <v>213369.71668216464</v>
      </c>
      <c r="O2652" s="7">
        <f t="shared" si="324"/>
        <v>-7904.4970377654408</v>
      </c>
      <c r="P2652" s="7">
        <f t="shared" si="325"/>
        <v>356488.70027026249</v>
      </c>
      <c r="R2652" s="7">
        <f t="shared" si="326"/>
        <v>0</v>
      </c>
      <c r="S2652" s="163">
        <f t="shared" si="327"/>
        <v>1284573.5990062847</v>
      </c>
    </row>
    <row r="2653" spans="1:19" ht="15.75" thickBot="1" x14ac:dyDescent="0.3">
      <c r="A2653" s="8">
        <v>51</v>
      </c>
      <c r="B2653" s="104" t="s">
        <v>320</v>
      </c>
      <c r="C2653" s="89">
        <f>LN('Historical Rates'!C2631/'Historical Rates'!C2630)</f>
        <v>1.4530558409928936E-3</v>
      </c>
      <c r="E2653" s="89">
        <f>LN('Historical Rates'!E2631/'Historical Rates'!E2630)</f>
        <v>7.0320952001339107E-3</v>
      </c>
      <c r="F2653" s="89">
        <f>LN('Historical Rates'!F2631/'Historical Rates'!F2630)</f>
        <v>8.9047783429596853E-3</v>
      </c>
      <c r="G2653" s="89">
        <f>LN('Historical Rates'!G2631/'Historical Rates'!G2630)</f>
        <v>6.1962481134694228E-3</v>
      </c>
      <c r="I2653" s="89">
        <f>LN('Historical Rates'!I2631/'Historical Rates'!I2630)</f>
        <v>5.037794029957081E-3</v>
      </c>
      <c r="K2653" s="10">
        <f t="shared" si="328"/>
        <v>3.3646908551296386E-3</v>
      </c>
      <c r="L2653" s="7">
        <f t="shared" si="322"/>
        <v>511658.34002205153</v>
      </c>
      <c r="N2653" s="7">
        <f t="shared" si="323"/>
        <v>571688.93263061612</v>
      </c>
      <c r="O2653" s="7">
        <f t="shared" si="324"/>
        <v>-5585.7003111883214</v>
      </c>
      <c r="P2653" s="7">
        <f t="shared" si="325"/>
        <v>814859.92085125309</v>
      </c>
      <c r="R2653" s="7">
        <f t="shared" si="326"/>
        <v>0</v>
      </c>
      <c r="S2653" s="163">
        <f t="shared" si="327"/>
        <v>1892621.4931927323</v>
      </c>
    </row>
    <row r="2654" spans="1:19" ht="15.75" thickBot="1" x14ac:dyDescent="0.3">
      <c r="A2654" s="8">
        <v>52</v>
      </c>
      <c r="B2654" s="104" t="s">
        <v>321</v>
      </c>
      <c r="C2654" s="89">
        <f>LN('Historical Rates'!C2632/'Historical Rates'!C2631)</f>
        <v>-2.0730334462771794E-3</v>
      </c>
      <c r="E2654" s="89">
        <f>LN('Historical Rates'!E2632/'Historical Rates'!E2631)</f>
        <v>5.5504674701732327E-3</v>
      </c>
      <c r="F2654" s="89">
        <f>LN('Historical Rates'!F2632/'Historical Rates'!F2631)</f>
        <v>8.8261826282721185E-3</v>
      </c>
      <c r="G2654" s="89">
        <f>LN('Historical Rates'!G2632/'Historical Rates'!G2631)</f>
        <v>-8.6128940340051438E-4</v>
      </c>
      <c r="I2654" s="89">
        <f>LN('Historical Rates'!I2632/'Historical Rates'!I2631)</f>
        <v>-2.5157245972472469E-3</v>
      </c>
      <c r="K2654" s="10">
        <f t="shared" si="328"/>
        <v>-7.0673504676816345E-4</v>
      </c>
      <c r="L2654" s="7">
        <f t="shared" si="322"/>
        <v>-729968.40314656694</v>
      </c>
      <c r="N2654" s="7">
        <f t="shared" si="323"/>
        <v>451236.89786848536</v>
      </c>
      <c r="O2654" s="7">
        <f t="shared" si="324"/>
        <v>-5536.3995772362514</v>
      </c>
      <c r="P2654" s="7">
        <f t="shared" si="325"/>
        <v>-113266.96449732629</v>
      </c>
      <c r="R2654" s="7">
        <f t="shared" si="326"/>
        <v>0</v>
      </c>
      <c r="S2654" s="163">
        <f t="shared" si="327"/>
        <v>-397534.86935264413</v>
      </c>
    </row>
    <row r="2655" spans="1:19" ht="15.75" thickBot="1" x14ac:dyDescent="0.3">
      <c r="A2655" s="8">
        <v>53</v>
      </c>
      <c r="B2655" s="104" t="s">
        <v>322</v>
      </c>
      <c r="C2655" s="89">
        <f>LN('Historical Rates'!C2633/'Historical Rates'!C2632)</f>
        <v>-2.2685764269372525E-3</v>
      </c>
      <c r="E2655" s="89">
        <f>LN('Historical Rates'!E2633/'Historical Rates'!E2632)</f>
        <v>-1.1574944996082125E-2</v>
      </c>
      <c r="F2655" s="89">
        <f>LN('Historical Rates'!F2633/'Historical Rates'!F2632)</f>
        <v>-7.0547029798900384E-3</v>
      </c>
      <c r="G2655" s="89">
        <f>LN('Historical Rates'!G2633/'Historical Rates'!G2632)</f>
        <v>-1.0306690925393311E-2</v>
      </c>
      <c r="I2655" s="89">
        <f>LN('Historical Rates'!I2633/'Historical Rates'!I2632)</f>
        <v>-7.5853713892566118E-3</v>
      </c>
      <c r="K2655" s="10">
        <f t="shared" si="328"/>
        <v>-5.4948529818624912E-3</v>
      </c>
      <c r="L2655" s="7">
        <f t="shared" si="322"/>
        <v>-798824.11678461311</v>
      </c>
      <c r="N2655" s="7">
        <f t="shared" si="323"/>
        <v>-941009.43769109808</v>
      </c>
      <c r="O2655" s="7">
        <f t="shared" si="324"/>
        <v>4425.2035381956248</v>
      </c>
      <c r="P2655" s="7">
        <f t="shared" si="325"/>
        <v>-1355418.5045378697</v>
      </c>
      <c r="R2655" s="7">
        <f t="shared" si="326"/>
        <v>0</v>
      </c>
      <c r="S2655" s="163">
        <f t="shared" si="327"/>
        <v>-3090826.8554753852</v>
      </c>
    </row>
    <row r="2656" spans="1:19" ht="15.75" thickBot="1" x14ac:dyDescent="0.3">
      <c r="A2656" s="8">
        <v>54</v>
      </c>
      <c r="B2656" s="104" t="s">
        <v>323</v>
      </c>
      <c r="C2656" s="89">
        <f>LN('Historical Rates'!C2634/'Historical Rates'!C2633)</f>
        <v>5.103025190653543E-3</v>
      </c>
      <c r="E2656" s="89">
        <f>LN('Historical Rates'!E2634/'Historical Rates'!E2633)</f>
        <v>4.6316341434321392E-4</v>
      </c>
      <c r="F2656" s="89">
        <f>LN('Historical Rates'!F2634/'Historical Rates'!F2633)</f>
        <v>-1.4260491219156922E-2</v>
      </c>
      <c r="G2656" s="89">
        <f>LN('Historical Rates'!G2634/'Historical Rates'!G2633)</f>
        <v>4.1050871605399801E-3</v>
      </c>
      <c r="I2656" s="89">
        <f>LN('Historical Rates'!I2634/'Historical Rates'!I2633)</f>
        <v>2.5348556031881157E-3</v>
      </c>
      <c r="K2656" s="10">
        <f t="shared" si="328"/>
        <v>4.2371222740117207E-3</v>
      </c>
      <c r="L2656" s="7">
        <f t="shared" si="322"/>
        <v>1796906.4398491168</v>
      </c>
      <c r="N2656" s="7">
        <f t="shared" si="323"/>
        <v>37653.841485874866</v>
      </c>
      <c r="O2656" s="7">
        <f t="shared" si="324"/>
        <v>8945.1783270405631</v>
      </c>
      <c r="P2656" s="7">
        <f t="shared" si="325"/>
        <v>539854.26946567523</v>
      </c>
      <c r="R2656" s="7">
        <f t="shared" si="326"/>
        <v>0</v>
      </c>
      <c r="S2656" s="163">
        <f t="shared" si="327"/>
        <v>2383359.7291277074</v>
      </c>
    </row>
    <row r="2657" spans="1:19" ht="15.75" thickBot="1" x14ac:dyDescent="0.3">
      <c r="A2657" s="8">
        <v>55</v>
      </c>
      <c r="B2657" s="104" t="s">
        <v>324</v>
      </c>
      <c r="C2657" s="89">
        <f>LN('Historical Rates'!C2635/'Historical Rates'!C2634)</f>
        <v>7.8460280538061389E-4</v>
      </c>
      <c r="E2657" s="89">
        <f>LN('Historical Rates'!E2635/'Historical Rates'!E2634)</f>
        <v>3.9783853634694066E-3</v>
      </c>
      <c r="F2657" s="89">
        <f>LN('Historical Rates'!F2635/'Historical Rates'!F2634)</f>
        <v>7.155665595412232E-3</v>
      </c>
      <c r="G2657" s="89">
        <f>LN('Historical Rates'!G2635/'Historical Rates'!G2634)</f>
        <v>2.100317984957684E-3</v>
      </c>
      <c r="I2657" s="89">
        <f>LN('Historical Rates'!I2635/'Historical Rates'!I2634)</f>
        <v>2.5284463533586906E-3</v>
      </c>
      <c r="K2657" s="10">
        <f t="shared" si="328"/>
        <v>1.5492253165007418E-3</v>
      </c>
      <c r="L2657" s="7">
        <f t="shared" si="322"/>
        <v>276278.83089707978</v>
      </c>
      <c r="N2657" s="7">
        <f t="shared" si="323"/>
        <v>323431.18477573799</v>
      </c>
      <c r="O2657" s="7">
        <f t="shared" si="324"/>
        <v>-4488.5343580342305</v>
      </c>
      <c r="P2657" s="7">
        <f t="shared" si="325"/>
        <v>276209.87985692406</v>
      </c>
      <c r="R2657" s="7">
        <f t="shared" si="326"/>
        <v>0</v>
      </c>
      <c r="S2657" s="163">
        <f t="shared" si="327"/>
        <v>871431.36117170763</v>
      </c>
    </row>
    <row r="2658" spans="1:19" ht="15.75" thickBot="1" x14ac:dyDescent="0.3">
      <c r="A2658" s="8">
        <v>56</v>
      </c>
      <c r="B2658" s="104" t="s">
        <v>325</v>
      </c>
      <c r="C2658" s="89">
        <f>LN('Historical Rates'!C2636/'Historical Rates'!C2635)</f>
        <v>5.2859382338213187E-3</v>
      </c>
      <c r="E2658" s="89">
        <f>LN('Historical Rates'!E2636/'Historical Rates'!E2635)</f>
        <v>3.0234187637030786E-3</v>
      </c>
      <c r="F2658" s="89">
        <f>LN('Historical Rates'!F2636/'Historical Rates'!F2635)</f>
        <v>-7.1556655954122476E-3</v>
      </c>
      <c r="G2658" s="89">
        <f>LN('Historical Rates'!G2636/'Historical Rates'!G2635)</f>
        <v>1.4481635713272573E-3</v>
      </c>
      <c r="I2658" s="89">
        <f>LN('Historical Rates'!I2636/'Historical Rates'!I2635)</f>
        <v>5.037794029957081E-3</v>
      </c>
      <c r="K2658" s="10">
        <f t="shared" si="328"/>
        <v>4.0925605573988652E-3</v>
      </c>
      <c r="L2658" s="7">
        <f t="shared" si="322"/>
        <v>1861314.827603613</v>
      </c>
      <c r="N2658" s="7">
        <f t="shared" si="323"/>
        <v>245795.17152780801</v>
      </c>
      <c r="O2658" s="7">
        <f t="shared" si="324"/>
        <v>4488.5343580342405</v>
      </c>
      <c r="P2658" s="7">
        <f t="shared" si="325"/>
        <v>190445.96528441133</v>
      </c>
      <c r="R2658" s="7">
        <f t="shared" si="326"/>
        <v>0</v>
      </c>
      <c r="S2658" s="163">
        <f t="shared" si="327"/>
        <v>2302044.4987738668</v>
      </c>
    </row>
    <row r="2659" spans="1:19" ht="15.75" thickBot="1" x14ac:dyDescent="0.3">
      <c r="A2659" s="8">
        <v>57</v>
      </c>
      <c r="B2659" s="104" t="s">
        <v>326</v>
      </c>
      <c r="C2659" s="89">
        <f>LN('Historical Rates'!C2637/'Historical Rates'!C2636)</f>
        <v>1.2994225305411574E-3</v>
      </c>
      <c r="E2659" s="89">
        <f>LN('Historical Rates'!E2637/'Historical Rates'!E2636)</f>
        <v>-1.5806483948044494E-3</v>
      </c>
      <c r="F2659" s="89">
        <f>LN('Historical Rates'!F2637/'Historical Rates'!F2636)</f>
        <v>-3.5971261808495918E-3</v>
      </c>
      <c r="G2659" s="89">
        <f>LN('Historical Rates'!G2637/'Historical Rates'!G2636)</f>
        <v>-4.9149723824328268E-3</v>
      </c>
      <c r="I2659" s="89">
        <f>LN('Historical Rates'!I2637/'Historical Rates'!I2636)</f>
        <v>0</v>
      </c>
      <c r="K2659" s="10">
        <f t="shared" si="328"/>
        <v>-5.600882655005826E-4</v>
      </c>
      <c r="L2659" s="7">
        <f t="shared" si="322"/>
        <v>457560.09934871714</v>
      </c>
      <c r="N2659" s="7">
        <f t="shared" si="323"/>
        <v>-128502.12745596001</v>
      </c>
      <c r="O2659" s="7">
        <f t="shared" si="324"/>
        <v>2256.3693394615234</v>
      </c>
      <c r="P2659" s="7">
        <f t="shared" si="325"/>
        <v>-646361.14196737797</v>
      </c>
      <c r="R2659" s="7">
        <f t="shared" si="326"/>
        <v>0</v>
      </c>
      <c r="S2659" s="163">
        <f t="shared" si="327"/>
        <v>-315046.80073515937</v>
      </c>
    </row>
    <row r="2660" spans="1:19" ht="15.75" thickBot="1" x14ac:dyDescent="0.3">
      <c r="A2660" s="8">
        <v>58</v>
      </c>
      <c r="B2660" s="104" t="s">
        <v>327</v>
      </c>
      <c r="C2660" s="89">
        <f>LN('Historical Rates'!C2638/'Historical Rates'!C2637)</f>
        <v>6.636099185500296E-3</v>
      </c>
      <c r="E2660" s="89">
        <f>LN('Historical Rates'!E2638/'Historical Rates'!E2637)</f>
        <v>4.5949536445345513E-3</v>
      </c>
      <c r="F2660" s="89">
        <f>LN('Historical Rates'!F2638/'Historical Rates'!F2637)</f>
        <v>1.2533736147256657E-2</v>
      </c>
      <c r="G2660" s="89">
        <f>LN('Historical Rates'!G2638/'Historical Rates'!G2637)</f>
        <v>8.0418955603884339E-3</v>
      </c>
      <c r="I2660" s="89">
        <f>LN('Historical Rates'!I2638/'Historical Rates'!I2637)</f>
        <v>1.0000083334583179E-2</v>
      </c>
      <c r="K2660" s="10">
        <f t="shared" si="328"/>
        <v>6.6845298175211391E-3</v>
      </c>
      <c r="L2660" s="7">
        <f t="shared" si="322"/>
        <v>2336741.2302301018</v>
      </c>
      <c r="N2660" s="7">
        <f t="shared" si="323"/>
        <v>373556.39674518257</v>
      </c>
      <c r="O2660" s="7">
        <f t="shared" si="324"/>
        <v>-7862.0366730896831</v>
      </c>
      <c r="P2660" s="7">
        <f t="shared" si="325"/>
        <v>1057578.434534794</v>
      </c>
      <c r="R2660" s="7">
        <f t="shared" si="326"/>
        <v>0</v>
      </c>
      <c r="S2660" s="163">
        <f t="shared" si="327"/>
        <v>3760014.0248369891</v>
      </c>
    </row>
    <row r="2661" spans="1:19" ht="15.75" thickBot="1" x14ac:dyDescent="0.3">
      <c r="A2661" s="8">
        <v>59</v>
      </c>
      <c r="B2661" s="104" t="s">
        <v>328</v>
      </c>
      <c r="C2661" s="89">
        <f>LN('Historical Rates'!C2639/'Historical Rates'!C2638)</f>
        <v>-1.61966163360431E-3</v>
      </c>
      <c r="E2661" s="89">
        <f>LN('Historical Rates'!E2639/'Historical Rates'!E2638)</f>
        <v>4.2167299333194996E-3</v>
      </c>
      <c r="F2661" s="89">
        <f>LN('Historical Rates'!F2639/'Historical Rates'!F2638)</f>
        <v>5.323881252750017E-3</v>
      </c>
      <c r="G2661" s="89">
        <f>LN('Historical Rates'!G2639/'Historical Rates'!G2638)</f>
        <v>8.0204585979194599E-3</v>
      </c>
      <c r="I2661" s="89">
        <f>LN('Historical Rates'!I2639/'Historical Rates'!I2638)</f>
        <v>-2.4906613124518078E-3</v>
      </c>
      <c r="K2661" s="10">
        <f t="shared" si="328"/>
        <v>1.4647299723994762E-3</v>
      </c>
      <c r="L2661" s="7">
        <f t="shared" si="322"/>
        <v>-570324.52536794043</v>
      </c>
      <c r="N2661" s="7">
        <f t="shared" si="323"/>
        <v>342807.90662860882</v>
      </c>
      <c r="O2661" s="7">
        <f t="shared" si="324"/>
        <v>-3339.510993412503</v>
      </c>
      <c r="P2661" s="7">
        <f t="shared" si="325"/>
        <v>1054759.2895908097</v>
      </c>
      <c r="R2661" s="7">
        <f t="shared" si="326"/>
        <v>0</v>
      </c>
      <c r="S2661" s="163">
        <f t="shared" si="327"/>
        <v>823903.15985806566</v>
      </c>
    </row>
    <row r="2662" spans="1:19" ht="15.75" thickBot="1" x14ac:dyDescent="0.3">
      <c r="A2662" s="8">
        <v>60</v>
      </c>
      <c r="B2662" s="104" t="s">
        <v>329</v>
      </c>
      <c r="C2662" s="89">
        <f>LN('Historical Rates'!C2640/'Historical Rates'!C2639)</f>
        <v>1.4554676497722013E-3</v>
      </c>
      <c r="E2662" s="89">
        <f>LN('Historical Rates'!E2640/'Historical Rates'!E2639)</f>
        <v>4.4164172113833377E-3</v>
      </c>
      <c r="F2662" s="89">
        <f>LN('Historical Rates'!F2640/'Historical Rates'!F2639)</f>
        <v>7.0547029798900332E-3</v>
      </c>
      <c r="G2662" s="89">
        <f>LN('Historical Rates'!G2640/'Historical Rates'!G2639)</f>
        <v>2.8793570137957292E-3</v>
      </c>
      <c r="I2662" s="89">
        <f>LN('Historical Rates'!I2640/'Historical Rates'!I2639)</f>
        <v>0</v>
      </c>
      <c r="K2662" s="10">
        <f t="shared" si="328"/>
        <v>2.2147480464204715E-3</v>
      </c>
      <c r="L2662" s="7">
        <f t="shared" si="322"/>
        <v>512507.59993461485</v>
      </c>
      <c r="N2662" s="7">
        <f t="shared" si="323"/>
        <v>359041.90284271794</v>
      </c>
      <c r="O2662" s="7">
        <f t="shared" si="324"/>
        <v>-4425.2035381956211</v>
      </c>
      <c r="P2662" s="7">
        <f t="shared" si="325"/>
        <v>378660.21266381408</v>
      </c>
      <c r="R2662" s="7">
        <f t="shared" si="326"/>
        <v>0</v>
      </c>
      <c r="S2662" s="163">
        <f t="shared" si="327"/>
        <v>1245784.5119029512</v>
      </c>
    </row>
    <row r="2663" spans="1:19" ht="15.75" thickBot="1" x14ac:dyDescent="0.3">
      <c r="A2663" s="8">
        <v>61</v>
      </c>
      <c r="B2663" s="104" t="s">
        <v>330</v>
      </c>
      <c r="C2663" s="89">
        <f>LN('Historical Rates'!C2641/'Historical Rates'!C2640)</f>
        <v>0</v>
      </c>
      <c r="E2663" s="89">
        <f>LN('Historical Rates'!E2641/'Historical Rates'!E2640)</f>
        <v>-1.4435866730735142E-3</v>
      </c>
      <c r="F2663" s="89">
        <f>LN('Historical Rates'!F2641/'Historical Rates'!F2640)</f>
        <v>-5.2863559231480601E-3</v>
      </c>
      <c r="G2663" s="89">
        <f>LN('Historical Rates'!G2641/'Historical Rates'!G2640)</f>
        <v>-9.8018333012801599E-4</v>
      </c>
      <c r="I2663" s="89">
        <f>LN('Historical Rates'!I2641/'Historical Rates'!I2640)</f>
        <v>2.4906613124518304E-3</v>
      </c>
      <c r="K2663" s="10">
        <f t="shared" si="328"/>
        <v>-4.3190785760792655E-4</v>
      </c>
      <c r="L2663" s="7">
        <f t="shared" si="322"/>
        <v>0</v>
      </c>
      <c r="N2663" s="7">
        <f t="shared" si="323"/>
        <v>-117359.40723235144</v>
      </c>
      <c r="O2663" s="7">
        <f t="shared" si="324"/>
        <v>3315.9724799130836</v>
      </c>
      <c r="P2663" s="7">
        <f t="shared" si="325"/>
        <v>-128902.53846865654</v>
      </c>
      <c r="R2663" s="7">
        <f t="shared" si="326"/>
        <v>0</v>
      </c>
      <c r="S2663" s="163">
        <f t="shared" si="327"/>
        <v>-242945.9732210949</v>
      </c>
    </row>
    <row r="2664" spans="1:19" ht="15.75" thickBot="1" x14ac:dyDescent="0.3">
      <c r="A2664" s="8">
        <v>62</v>
      </c>
      <c r="B2664" s="104" t="s">
        <v>331</v>
      </c>
      <c r="C2664" s="89">
        <f>LN('Historical Rates'!C2642/'Historical Rates'!C2641)</f>
        <v>3.987100609840437E-4</v>
      </c>
      <c r="E2664" s="89">
        <f>LN('Historical Rates'!E2642/'Historical Rates'!E2641)</f>
        <v>2.5101059715129325E-3</v>
      </c>
      <c r="F2664" s="89">
        <f>LN('Historical Rates'!F2642/'Historical Rates'!F2641)</f>
        <v>3.5273405179684406E-3</v>
      </c>
      <c r="G2664" s="89">
        <f>LN('Historical Rates'!G2642/'Historical Rates'!G2641)</f>
        <v>2.5975146609463423E-3</v>
      </c>
      <c r="I2664" s="89">
        <f>LN('Historical Rates'!I2642/'Historical Rates'!I2641)</f>
        <v>4.9627893421290972E-3</v>
      </c>
      <c r="K2664" s="10">
        <f t="shared" si="328"/>
        <v>1.2157324578012086E-3</v>
      </c>
      <c r="L2664" s="7">
        <f t="shared" si="322"/>
        <v>140396.06889009054</v>
      </c>
      <c r="N2664" s="7">
        <f t="shared" si="323"/>
        <v>204064.33115647209</v>
      </c>
      <c r="O2664" s="7">
        <f t="shared" si="324"/>
        <v>-2212.5948867060638</v>
      </c>
      <c r="P2664" s="7">
        <f t="shared" si="325"/>
        <v>341595.51913804282</v>
      </c>
      <c r="R2664" s="7">
        <f t="shared" si="326"/>
        <v>0</v>
      </c>
      <c r="S2664" s="163">
        <f t="shared" si="327"/>
        <v>683843.32429789938</v>
      </c>
    </row>
    <row r="2665" spans="1:19" ht="15.75" thickBot="1" x14ac:dyDescent="0.3">
      <c r="A2665" s="8">
        <v>63</v>
      </c>
      <c r="B2665" s="104" t="s">
        <v>332</v>
      </c>
      <c r="C2665" s="89">
        <f>LN('Historical Rates'!C2643/'Historical Rates'!C2642)</f>
        <v>-4.2532756720695388E-3</v>
      </c>
      <c r="E2665" s="89">
        <f>LN('Historical Rates'!E2643/'Historical Rates'!E2642)</f>
        <v>-4.5901590199370979E-3</v>
      </c>
      <c r="F2665" s="89">
        <f>LN('Historical Rates'!F2643/'Historical Rates'!F2642)</f>
        <v>0</v>
      </c>
      <c r="G2665" s="89">
        <f>LN('Historical Rates'!G2643/'Historical Rates'!G2642)</f>
        <v>-3.1519566080195497E-3</v>
      </c>
      <c r="I2665" s="89">
        <f>LN('Historical Rates'!I2643/'Historical Rates'!I2642)</f>
        <v>0</v>
      </c>
      <c r="K2665" s="10">
        <f t="shared" si="328"/>
        <v>-4.0629056905781002E-3</v>
      </c>
      <c r="L2665" s="7">
        <f t="shared" si="322"/>
        <v>-1497687.775399073</v>
      </c>
      <c r="N2665" s="7">
        <f t="shared" si="323"/>
        <v>-373166.6076794102</v>
      </c>
      <c r="O2665" s="7">
        <f t="shared" si="324"/>
        <v>0</v>
      </c>
      <c r="P2665" s="7">
        <f t="shared" si="325"/>
        <v>-414509.40393335634</v>
      </c>
      <c r="R2665" s="7">
        <f t="shared" si="326"/>
        <v>0</v>
      </c>
      <c r="S2665" s="163">
        <f t="shared" si="327"/>
        <v>-2285363.7870118394</v>
      </c>
    </row>
    <row r="2666" spans="1:19" ht="15.75" thickBot="1" x14ac:dyDescent="0.3">
      <c r="B2666" s="104" t="s">
        <v>333</v>
      </c>
      <c r="C2666" s="89">
        <f>LN('Historical Rates'!C2644/'Historical Rates'!C2643)</f>
        <v>-4.1295557475753654E-3</v>
      </c>
      <c r="E2666" s="89">
        <f>LN('Historical Rates'!E2644/'Historical Rates'!E2643)</f>
        <v>-1.0706164046420812E-2</v>
      </c>
      <c r="F2666" s="89">
        <f>LN('Historical Rates'!F2644/'Historical Rates'!F2643)</f>
        <v>-7.067167223092443E-3</v>
      </c>
      <c r="G2666" s="89">
        <f>LN('Historical Rates'!G2644/'Historical Rates'!G2643)</f>
        <v>-8.9777019005008157E-3</v>
      </c>
      <c r="I2666" s="89">
        <f>LN('Historical Rates'!I2644/'Historical Rates'!I2643)</f>
        <v>0</v>
      </c>
      <c r="K2666" s="10">
        <f t="shared" si="328"/>
        <v>-6.223549374608498E-3</v>
      </c>
      <c r="L2666" s="7">
        <f t="shared" si="322"/>
        <v>-1454122.8074133368</v>
      </c>
      <c r="N2666" s="7">
        <f t="shared" si="323"/>
        <v>-870380.06768594938</v>
      </c>
      <c r="O2666" s="7">
        <f t="shared" si="324"/>
        <v>4433.0219840291966</v>
      </c>
      <c r="P2666" s="7">
        <f t="shared" si="325"/>
        <v>-1180645.0171299034</v>
      </c>
      <c r="R2666" s="7">
        <f t="shared" si="326"/>
        <v>0</v>
      </c>
      <c r="S2666" s="163">
        <f t="shared" si="327"/>
        <v>-3500714.8702451605</v>
      </c>
    </row>
    <row r="2667" spans="1:19" ht="15.75" thickBot="1" x14ac:dyDescent="0.3">
      <c r="A2667" s="8">
        <v>1</v>
      </c>
      <c r="B2667" s="104" t="s">
        <v>334</v>
      </c>
      <c r="C2667" s="89">
        <f>LN('Historical Rates'!C2645/'Historical Rates'!C2644)</f>
        <v>-5.0731446073695296E-3</v>
      </c>
      <c r="E2667" s="89">
        <f>LN('Historical Rates'!E2645/'Historical Rates'!E2644)</f>
        <v>-6.0150377753411259E-4</v>
      </c>
      <c r="F2667" s="89">
        <f>LN('Historical Rates'!F2645/'Historical Rates'!F2644)</f>
        <v>-7.1174677688639896E-3</v>
      </c>
      <c r="G2667" s="89">
        <f>LN('Historical Rates'!G2645/'Historical Rates'!G2644)</f>
        <v>-2.435057392683198E-3</v>
      </c>
      <c r="I2667" s="89">
        <f>LN('Historical Rates'!I2645/'Historical Rates'!I2644)</f>
        <v>-2.4783160144670898E-3</v>
      </c>
      <c r="K2667" s="10">
        <f t="shared" si="328"/>
        <v>-3.8241263927861081E-3</v>
      </c>
      <c r="L2667" s="7">
        <f t="shared" si="322"/>
        <v>-1786384.7178266915</v>
      </c>
      <c r="N2667" s="7">
        <f t="shared" si="323"/>
        <v>-48900.51154956095</v>
      </c>
      <c r="O2667" s="7">
        <f t="shared" si="324"/>
        <v>4464.574007375315</v>
      </c>
      <c r="P2667" s="7">
        <f t="shared" si="325"/>
        <v>-320230.99106647499</v>
      </c>
      <c r="R2667" s="7">
        <f t="shared" si="326"/>
        <v>0</v>
      </c>
      <c r="S2667" s="163">
        <f t="shared" si="327"/>
        <v>-2151051.646435352</v>
      </c>
    </row>
    <row r="2668" spans="1:19" ht="15.75" thickBot="1" x14ac:dyDescent="0.3">
      <c r="A2668" s="8">
        <v>2</v>
      </c>
      <c r="B2668" s="104" t="s">
        <v>335</v>
      </c>
      <c r="C2668" s="89">
        <f>LN('Historical Rates'!C2646/'Historical Rates'!C2645)</f>
        <v>1.9469579006753475E-3</v>
      </c>
      <c r="E2668" s="89">
        <f>LN('Historical Rates'!E2646/'Historical Rates'!E2645)</f>
        <v>-3.5562558199483617E-3</v>
      </c>
      <c r="F2668" s="89">
        <f>LN('Historical Rates'!F2646/'Historical Rates'!F2645)</f>
        <v>-1.257878220685996E-2</v>
      </c>
      <c r="G2668" s="89">
        <f>LN('Historical Rates'!G2646/'Historical Rates'!G2645)</f>
        <v>-5.5169271177910005E-3</v>
      </c>
      <c r="I2668" s="89">
        <f>LN('Historical Rates'!I2646/'Historical Rates'!I2645)</f>
        <v>4.9505051598559835E-3</v>
      </c>
      <c r="K2668" s="10">
        <f t="shared" si="328"/>
        <v>-5.7097830381333059E-4</v>
      </c>
      <c r="L2668" s="7">
        <f t="shared" si="322"/>
        <v>685573.96037282678</v>
      </c>
      <c r="N2668" s="7">
        <f t="shared" si="323"/>
        <v>-289113.27790741232</v>
      </c>
      <c r="O2668" s="7">
        <f t="shared" si="324"/>
        <v>7890.2927148970466</v>
      </c>
      <c r="P2668" s="7">
        <f t="shared" si="325"/>
        <v>-725523.36707965669</v>
      </c>
      <c r="R2668" s="7">
        <f t="shared" si="326"/>
        <v>0</v>
      </c>
      <c r="S2668" s="163">
        <f t="shared" si="327"/>
        <v>-321172.39189934521</v>
      </c>
    </row>
    <row r="2669" spans="1:19" ht="15.75" thickBot="1" x14ac:dyDescent="0.3">
      <c r="A2669" s="8">
        <v>3</v>
      </c>
      <c r="B2669" s="104" t="s">
        <v>336</v>
      </c>
      <c r="C2669" s="89">
        <f>LN('Historical Rates'!C2647/'Historical Rates'!C2646)</f>
        <v>4.331418977930275E-3</v>
      </c>
      <c r="E2669" s="89">
        <f>LN('Historical Rates'!E2647/'Historical Rates'!E2646)</f>
        <v>1.6100790986141203E-4</v>
      </c>
      <c r="F2669" s="89">
        <f>LN('Historical Rates'!F2647/'Historical Rates'!F2646)</f>
        <v>7.2072384049491666E-3</v>
      </c>
      <c r="G2669" s="89">
        <f>LN('Historical Rates'!G2647/'Historical Rates'!G2646)</f>
        <v>2.4917946221313212E-3</v>
      </c>
      <c r="I2669" s="89">
        <f>LN('Historical Rates'!I2647/'Historical Rates'!I2646)</f>
        <v>0</v>
      </c>
      <c r="K2669" s="10">
        <f t="shared" si="328"/>
        <v>3.3093011391732473E-3</v>
      </c>
      <c r="L2669" s="7">
        <f t="shared" si="322"/>
        <v>1525204.043551038</v>
      </c>
      <c r="N2669" s="7">
        <f t="shared" si="323"/>
        <v>13089.47582677838</v>
      </c>
      <c r="O2669" s="7">
        <f t="shared" si="324"/>
        <v>-4520.8844342724633</v>
      </c>
      <c r="P2669" s="7">
        <f t="shared" si="325"/>
        <v>327692.42473581369</v>
      </c>
      <c r="R2669" s="7">
        <f t="shared" si="326"/>
        <v>0</v>
      </c>
      <c r="S2669" s="163">
        <f t="shared" si="327"/>
        <v>1861465.0596793576</v>
      </c>
    </row>
    <row r="2670" spans="1:19" ht="15.75" thickBot="1" x14ac:dyDescent="0.3">
      <c r="A2670" s="8">
        <v>4</v>
      </c>
      <c r="B2670" s="104" t="s">
        <v>337</v>
      </c>
      <c r="C2670" s="89">
        <f>LN('Historical Rates'!C2648/'Historical Rates'!C2647)</f>
        <v>3.3951886998713704E-3</v>
      </c>
      <c r="E2670" s="89">
        <f>LN('Historical Rates'!E2648/'Historical Rates'!E2647)</f>
        <v>8.4486648089579118E-4</v>
      </c>
      <c r="F2670" s="89">
        <f>LN('Historical Rates'!F2648/'Historical Rates'!F2647)</f>
        <v>-1.7969456767017416E-3</v>
      </c>
      <c r="G2670" s="89">
        <f>LN('Historical Rates'!G2648/'Historical Rates'!G2647)</f>
        <v>0</v>
      </c>
      <c r="I2670" s="89">
        <f>LN('Historical Rates'!I2648/'Historical Rates'!I2647)</f>
        <v>0</v>
      </c>
      <c r="K2670" s="10">
        <f t="shared" si="328"/>
        <v>2.24952370372499E-3</v>
      </c>
      <c r="L2670" s="7">
        <f t="shared" si="322"/>
        <v>1195533.279058825</v>
      </c>
      <c r="N2670" s="7">
        <f t="shared" si="323"/>
        <v>68685.193094300266</v>
      </c>
      <c r="O2670" s="7">
        <f t="shared" si="324"/>
        <v>1127.1701146247015</v>
      </c>
      <c r="P2670" s="7">
        <f t="shared" si="325"/>
        <v>0</v>
      </c>
      <c r="R2670" s="7">
        <f t="shared" si="326"/>
        <v>0</v>
      </c>
      <c r="S2670" s="163">
        <f t="shared" si="327"/>
        <v>1265345.6422677501</v>
      </c>
    </row>
    <row r="2671" spans="1:19" ht="15.75" thickBot="1" x14ac:dyDescent="0.3">
      <c r="A2671" s="8">
        <v>5</v>
      </c>
      <c r="B2671" s="104" t="s">
        <v>338</v>
      </c>
      <c r="C2671" s="89">
        <f>LN('Historical Rates'!C2649/'Historical Rates'!C2648)</f>
        <v>3.1490907768677661E-3</v>
      </c>
      <c r="E2671" s="89">
        <f>LN('Historical Rates'!E2649/'Historical Rates'!E2648)</f>
        <v>-2.1538067283965409E-3</v>
      </c>
      <c r="F2671" s="89">
        <f>LN('Historical Rates'!F2649/'Historical Rates'!F2648)</f>
        <v>-5.4102927282474317E-3</v>
      </c>
      <c r="G2671" s="89">
        <f>LN('Historical Rates'!G2649/'Historical Rates'!G2648)</f>
        <v>-3.7726075706209393E-3</v>
      </c>
      <c r="I2671" s="89">
        <f>LN('Historical Rates'!I2649/'Historical Rates'!I2648)</f>
        <v>-2.4721891453890368E-3</v>
      </c>
      <c r="K2671" s="10">
        <f t="shared" si="328"/>
        <v>7.8407998487262933E-4</v>
      </c>
      <c r="L2671" s="7">
        <f t="shared" si="322"/>
        <v>1108875.8697462846</v>
      </c>
      <c r="N2671" s="7">
        <f t="shared" si="323"/>
        <v>-175098.23667151298</v>
      </c>
      <c r="O2671" s="7">
        <f t="shared" si="324"/>
        <v>3393.7143196477664</v>
      </c>
      <c r="P2671" s="7">
        <f t="shared" si="325"/>
        <v>-496130.34373436845</v>
      </c>
      <c r="R2671" s="7">
        <f t="shared" si="326"/>
        <v>0</v>
      </c>
      <c r="S2671" s="163">
        <f t="shared" si="327"/>
        <v>441041.00366005092</v>
      </c>
    </row>
    <row r="2672" spans="1:19" ht="15.75" thickBot="1" x14ac:dyDescent="0.3">
      <c r="A2672" s="8">
        <v>6</v>
      </c>
      <c r="B2672" s="104" t="s">
        <v>339</v>
      </c>
      <c r="C2672" s="89">
        <f>LN('Historical Rates'!C2650/'Historical Rates'!C2649)</f>
        <v>3.0498176210876202E-4</v>
      </c>
      <c r="E2672" s="89">
        <f>LN('Historical Rates'!E2650/'Historical Rates'!E2649)</f>
        <v>3.0221523999258797E-4</v>
      </c>
      <c r="F2672" s="89">
        <f>LN('Historical Rates'!F2650/'Historical Rates'!F2649)</f>
        <v>-5.4397232958182098E-3</v>
      </c>
      <c r="G2672" s="89">
        <f>LN('Historical Rates'!G2650/'Historical Rates'!G2649)</f>
        <v>-1.6522820464428972E-3</v>
      </c>
      <c r="I2672" s="89">
        <f>LN('Historical Rates'!I2650/'Historical Rates'!I2649)</f>
        <v>0</v>
      </c>
      <c r="K2672" s="10">
        <f t="shared" si="328"/>
        <v>-1.4562972454047833E-4</v>
      </c>
      <c r="L2672" s="7">
        <f t="shared" si="322"/>
        <v>107391.92378934359</v>
      </c>
      <c r="N2672" s="7">
        <f t="shared" si="323"/>
        <v>24569.221982770945</v>
      </c>
      <c r="O2672" s="7">
        <f t="shared" si="324"/>
        <v>3412.1752317678884</v>
      </c>
      <c r="P2672" s="7">
        <f t="shared" si="325"/>
        <v>-217289.30038512245</v>
      </c>
      <c r="R2672" s="7">
        <f t="shared" si="326"/>
        <v>0</v>
      </c>
      <c r="S2672" s="163">
        <f t="shared" si="327"/>
        <v>-81915.979381240031</v>
      </c>
    </row>
    <row r="2673" spans="1:19" ht="15.75" thickBot="1" x14ac:dyDescent="0.3">
      <c r="A2673" s="8">
        <v>7</v>
      </c>
      <c r="B2673" s="104" t="s">
        <v>340</v>
      </c>
      <c r="C2673" s="89">
        <f>LN('Historical Rates'!C2651/'Historical Rates'!C2650)</f>
        <v>4.7503804215261718E-3</v>
      </c>
      <c r="E2673" s="89">
        <f>LN('Historical Rates'!E2651/'Historical Rates'!E2650)</f>
        <v>6.0252035021667897E-3</v>
      </c>
      <c r="F2673" s="89">
        <f>LN('Historical Rates'!F2651/'Historical Rates'!F2650)</f>
        <v>-1.0969031370573933E-2</v>
      </c>
      <c r="G2673" s="89">
        <f>LN('Historical Rates'!G2651/'Historical Rates'!G2650)</f>
        <v>6.0522761401795369E-3</v>
      </c>
      <c r="I2673" s="89">
        <f>LN('Historical Rates'!I2651/'Historical Rates'!I2650)</f>
        <v>7.3983074814449254E-3</v>
      </c>
      <c r="K2673" s="10">
        <f t="shared" si="328"/>
        <v>5.271815874871068E-3</v>
      </c>
      <c r="L2673" s="7">
        <f t="shared" si="322"/>
        <v>1672731.1452053285</v>
      </c>
      <c r="N2673" s="7">
        <f t="shared" si="323"/>
        <v>489831.55958559673</v>
      </c>
      <c r="O2673" s="7">
        <f t="shared" si="324"/>
        <v>6880.5443078199114</v>
      </c>
      <c r="P2673" s="7">
        <f t="shared" si="325"/>
        <v>795926.36806069082</v>
      </c>
      <c r="R2673" s="7">
        <f t="shared" si="326"/>
        <v>0</v>
      </c>
      <c r="S2673" s="163">
        <f t="shared" si="327"/>
        <v>2965369.617159436</v>
      </c>
    </row>
    <row r="2674" spans="1:19" ht="15.75" thickBot="1" x14ac:dyDescent="0.3">
      <c r="A2674" s="8">
        <v>8</v>
      </c>
      <c r="B2674" s="104" t="s">
        <v>341</v>
      </c>
      <c r="C2674" s="89">
        <f>LN('Historical Rates'!C2652/'Historical Rates'!C2651)</f>
        <v>2.7044056302928218E-3</v>
      </c>
      <c r="E2674" s="89">
        <f>LN('Historical Rates'!E2652/'Historical Rates'!E2651)</f>
        <v>5.4515635988082907E-3</v>
      </c>
      <c r="F2674" s="89">
        <f>LN('Historical Rates'!F2652/'Historical Rates'!F2651)</f>
        <v>-3.6832454162965163E-3</v>
      </c>
      <c r="G2674" s="89">
        <f>LN('Historical Rates'!G2652/'Historical Rates'!G2651)</f>
        <v>6.8109583063213118E-3</v>
      </c>
      <c r="I2674" s="89">
        <f>LN('Historical Rates'!I2652/'Historical Rates'!I2651)</f>
        <v>0</v>
      </c>
      <c r="K2674" s="10">
        <f t="shared" si="328"/>
        <v>4.0773650059847694E-3</v>
      </c>
      <c r="L2674" s="7">
        <f t="shared" si="322"/>
        <v>952290.79055653617</v>
      </c>
      <c r="N2674" s="7">
        <f t="shared" si="323"/>
        <v>443196.30014555028</v>
      </c>
      <c r="O2674" s="7">
        <f t="shared" si="324"/>
        <v>2310.389352280316</v>
      </c>
      <c r="P2674" s="7">
        <f t="shared" si="325"/>
        <v>895699.59833364515</v>
      </c>
      <c r="R2674" s="7">
        <f t="shared" si="326"/>
        <v>0</v>
      </c>
      <c r="S2674" s="163">
        <f t="shared" si="327"/>
        <v>2293497.078388012</v>
      </c>
    </row>
    <row r="2675" spans="1:19" ht="15.75" thickBot="1" x14ac:dyDescent="0.3">
      <c r="A2675" s="8">
        <v>9</v>
      </c>
      <c r="B2675" s="104" t="s">
        <v>342</v>
      </c>
      <c r="C2675" s="89">
        <f>LN('Historical Rates'!C2653/'Historical Rates'!C2652)</f>
        <v>5.3638107074220707E-3</v>
      </c>
      <c r="E2675" s="89">
        <f>LN('Historical Rates'!E2653/'Historical Rates'!E2652)</f>
        <v>6.8075403563550444E-3</v>
      </c>
      <c r="F2675" s="89">
        <f>LN('Historical Rates'!F2653/'Historical Rates'!F2652)</f>
        <v>1.8282044837449073E-2</v>
      </c>
      <c r="G2675" s="89">
        <f>LN('Historical Rates'!G2653/'Historical Rates'!G2652)</f>
        <v>4.714563850010854E-3</v>
      </c>
      <c r="I2675" s="89">
        <f>LN('Historical Rates'!I2653/'Historical Rates'!I2652)</f>
        <v>4.9019706002066876E-3</v>
      </c>
      <c r="K2675" s="10">
        <f t="shared" si="328"/>
        <v>5.4235280111606743E-3</v>
      </c>
      <c r="L2675" s="7">
        <f t="shared" si="322"/>
        <v>1888735.7287499488</v>
      </c>
      <c r="N2675" s="7">
        <f t="shared" si="323"/>
        <v>553433.27548955102</v>
      </c>
      <c r="O2675" s="7">
        <f t="shared" si="324"/>
        <v>-11467.77826518668</v>
      </c>
      <c r="P2675" s="7">
        <f t="shared" si="325"/>
        <v>620005.69624010124</v>
      </c>
      <c r="R2675" s="7">
        <f t="shared" si="326"/>
        <v>0</v>
      </c>
      <c r="S2675" s="163">
        <f t="shared" si="327"/>
        <v>3050706.922214414</v>
      </c>
    </row>
    <row r="2676" spans="1:19" ht="15.75" thickBot="1" x14ac:dyDescent="0.3">
      <c r="A2676" s="8">
        <v>10</v>
      </c>
      <c r="B2676" s="104" t="s">
        <v>346</v>
      </c>
      <c r="C2676" s="89">
        <f>LN('Historical Rates'!C2654/'Historical Rates'!C2653)</f>
        <v>-5.689816671561247E-3</v>
      </c>
      <c r="E2676" s="89">
        <f>LN('Historical Rates'!E2654/'Historical Rates'!E2653)</f>
        <v>-2.4358618256593609E-3</v>
      </c>
      <c r="F2676" s="89">
        <f>LN('Historical Rates'!F2654/'Historical Rates'!F2653)</f>
        <v>5.4200674693393345E-3</v>
      </c>
      <c r="G2676" s="89">
        <f>LN('Historical Rates'!G2654/'Historical Rates'!G2653)</f>
        <v>1.2819418899426248E-3</v>
      </c>
      <c r="I2676" s="89">
        <f>LN('Historical Rates'!I2654/'Historical Rates'!I2653)</f>
        <v>-4.9019706002066685E-3</v>
      </c>
      <c r="K2676" s="10">
        <f t="shared" ref="K2676:K2736" si="329">SUMPRODUCT(C2676:I2676,$L$6:$R$6)</f>
        <v>-3.6202509978031619E-3</v>
      </c>
      <c r="L2676" s="7">
        <f t="shared" ref="L2676:L2736" si="330">C2676*L$5</f>
        <v>-2003530.8149007743</v>
      </c>
      <c r="N2676" s="7">
        <f t="shared" ref="N2676:N2736" si="331">E2676*N$5</f>
        <v>-198028.49755508796</v>
      </c>
      <c r="O2676" s="7">
        <f t="shared" ref="O2676:O2736" si="332">F2676*O$5</f>
        <v>-3399.8457214924842</v>
      </c>
      <c r="P2676" s="7">
        <f t="shared" ref="P2676:P2736" si="333">G2676*P$5</f>
        <v>168586.38450965055</v>
      </c>
      <c r="R2676" s="7">
        <f t="shared" ref="R2676:R2736" si="334">I2676*R$5</f>
        <v>0</v>
      </c>
      <c r="S2676" s="163">
        <f t="shared" ref="S2676:S2736" si="335">SUM(L2676:R2676)</f>
        <v>-2036372.7736677043</v>
      </c>
    </row>
    <row r="2677" spans="1:19" ht="15.75" thickBot="1" x14ac:dyDescent="0.3">
      <c r="A2677" s="8">
        <v>11</v>
      </c>
      <c r="B2677" s="104" t="s">
        <v>347</v>
      </c>
      <c r="C2677" s="89">
        <f>LN('Historical Rates'!C2655/'Historical Rates'!C2654)</f>
        <v>4.0674555490345836E-3</v>
      </c>
      <c r="E2677" s="89">
        <f>LN('Historical Rates'!E2655/'Historical Rates'!E2654)</f>
        <v>1.842296060932867E-3</v>
      </c>
      <c r="F2677" s="89">
        <f>LN('Historical Rates'!F2655/'Historical Rates'!F2654)</f>
        <v>-1.0869672236903768E-2</v>
      </c>
      <c r="G2677" s="89">
        <f>LN('Historical Rates'!G2655/'Historical Rates'!G2654)</f>
        <v>1.4945289592806631E-4</v>
      </c>
      <c r="I2677" s="89">
        <f>LN('Historical Rates'!I2655/'Historical Rates'!I2654)</f>
        <v>7.3439742557582849E-3</v>
      </c>
      <c r="K2677" s="10">
        <f t="shared" si="329"/>
        <v>2.8595842806415752E-3</v>
      </c>
      <c r="L2677" s="7">
        <f t="shared" si="330"/>
        <v>1432255.7300416203</v>
      </c>
      <c r="N2677" s="7">
        <f t="shared" si="331"/>
        <v>149773.32341067327</v>
      </c>
      <c r="O2677" s="7">
        <f t="shared" si="332"/>
        <v>6818.2193040426264</v>
      </c>
      <c r="P2677" s="7">
        <f t="shared" si="333"/>
        <v>19654.341258898596</v>
      </c>
      <c r="R2677" s="7">
        <f t="shared" si="334"/>
        <v>0</v>
      </c>
      <c r="S2677" s="163">
        <f t="shared" si="335"/>
        <v>1608501.6140152349</v>
      </c>
    </row>
    <row r="2678" spans="1:19" ht="15.75" thickBot="1" x14ac:dyDescent="0.3">
      <c r="A2678" s="8">
        <v>12</v>
      </c>
      <c r="B2678" s="104" t="s">
        <v>348</v>
      </c>
      <c r="C2678" s="89">
        <f>LN('Historical Rates'!C2656/'Historical Rates'!C2655)</f>
        <v>-7.4252834300775729E-4</v>
      </c>
      <c r="E2678" s="89">
        <f>LN('Historical Rates'!E2656/'Historical Rates'!E2655)</f>
        <v>2.1549389041612354E-3</v>
      </c>
      <c r="F2678" s="89">
        <f>LN('Historical Rates'!F2656/'Historical Rates'!F2655)</f>
        <v>-1.8231545615150252E-3</v>
      </c>
      <c r="G2678" s="89">
        <f>LN('Historical Rates'!G2656/'Historical Rates'!G2655)</f>
        <v>3.7078119532913171E-3</v>
      </c>
      <c r="I2678" s="89">
        <f>LN('Historical Rates'!I2656/'Historical Rates'!I2655)</f>
        <v>-4.8899852941916809E-3</v>
      </c>
      <c r="K2678" s="10">
        <f t="shared" si="329"/>
        <v>7.1552597507344164E-4</v>
      </c>
      <c r="L2678" s="7">
        <f t="shared" si="330"/>
        <v>-261463.33037212686</v>
      </c>
      <c r="N2678" s="7">
        <f t="shared" si="331"/>
        <v>175190.27927560857</v>
      </c>
      <c r="O2678" s="7">
        <f t="shared" si="332"/>
        <v>1143.6101618015298</v>
      </c>
      <c r="P2678" s="7">
        <f t="shared" si="333"/>
        <v>487609.16274841846</v>
      </c>
      <c r="R2678" s="7">
        <f t="shared" si="334"/>
        <v>0</v>
      </c>
      <c r="S2678" s="163">
        <f t="shared" si="335"/>
        <v>402479.72181370168</v>
      </c>
    </row>
    <row r="2679" spans="1:19" ht="15.75" thickBot="1" x14ac:dyDescent="0.3">
      <c r="A2679" s="8">
        <v>13</v>
      </c>
      <c r="B2679" s="104" t="s">
        <v>349</v>
      </c>
      <c r="C2679" s="89">
        <f>LN('Historical Rates'!C2657/'Historical Rates'!C2656)</f>
        <v>-3.1153397432474002E-3</v>
      </c>
      <c r="E2679" s="89">
        <f>LN('Historical Rates'!E2657/'Historical Rates'!E2656)</f>
        <v>-1.0670039938201182E-3</v>
      </c>
      <c r="F2679" s="89">
        <f>LN('Historical Rates'!F2657/'Historical Rates'!F2656)</f>
        <v>0</v>
      </c>
      <c r="G2679" s="89">
        <f>LN('Historical Rates'!G2657/'Historical Rates'!G2656)</f>
        <v>-1.3621950470680971E-3</v>
      </c>
      <c r="I2679" s="89">
        <f>LN('Historical Rates'!I2657/'Historical Rates'!I2656)</f>
        <v>-2.4539889615667028E-3</v>
      </c>
      <c r="K2679" s="10">
        <f t="shared" si="329"/>
        <v>-2.4229124954861458E-3</v>
      </c>
      <c r="L2679" s="7">
        <f t="shared" si="330"/>
        <v>-1096991.2625969648</v>
      </c>
      <c r="N2679" s="7">
        <f t="shared" si="331"/>
        <v>-86744.328251985542</v>
      </c>
      <c r="O2679" s="7">
        <f t="shared" si="332"/>
        <v>0</v>
      </c>
      <c r="P2679" s="7">
        <f t="shared" si="333"/>
        <v>-179140.3649290546</v>
      </c>
      <c r="R2679" s="7">
        <f t="shared" si="334"/>
        <v>0</v>
      </c>
      <c r="S2679" s="163">
        <f t="shared" si="335"/>
        <v>-1362875.9557780051</v>
      </c>
    </row>
    <row r="2680" spans="1:19" ht="15.75" thickBot="1" x14ac:dyDescent="0.3">
      <c r="A2680" s="8">
        <v>14</v>
      </c>
      <c r="B2680" s="104" t="s">
        <v>350</v>
      </c>
      <c r="C2680" s="89">
        <f>LN('Historical Rates'!C2658/'Historical Rates'!C2657)</f>
        <v>-1.3514460197037838E-3</v>
      </c>
      <c r="E2680" s="89">
        <f>LN('Historical Rates'!E2658/'Historical Rates'!E2657)</f>
        <v>-3.0492054117388918E-3</v>
      </c>
      <c r="F2680" s="89">
        <f>LN('Historical Rates'!F2658/'Historical Rates'!F2657)</f>
        <v>0</v>
      </c>
      <c r="G2680" s="89">
        <f>LN('Historical Rates'!G2658/'Historical Rates'!G2657)</f>
        <v>-4.6325535161056879E-3</v>
      </c>
      <c r="I2680" s="89">
        <f>LN('Historical Rates'!I2658/'Historical Rates'!I2657)</f>
        <v>-7.3983074814449245E-3</v>
      </c>
      <c r="K2680" s="10">
        <f t="shared" si="329"/>
        <v>-2.3697833671009337E-3</v>
      </c>
      <c r="L2680" s="7">
        <f t="shared" si="330"/>
        <v>-475878.90813511313</v>
      </c>
      <c r="N2680" s="7">
        <f t="shared" si="331"/>
        <v>-247891.55118026704</v>
      </c>
      <c r="O2680" s="7">
        <f t="shared" si="332"/>
        <v>0</v>
      </c>
      <c r="P2680" s="7">
        <f t="shared" si="333"/>
        <v>-609220.63196069002</v>
      </c>
      <c r="R2680" s="7">
        <f t="shared" si="334"/>
        <v>0</v>
      </c>
      <c r="S2680" s="163">
        <f t="shared" si="335"/>
        <v>-1332991.0912760701</v>
      </c>
    </row>
    <row r="2681" spans="1:19" ht="15.75" thickBot="1" x14ac:dyDescent="0.3">
      <c r="A2681" s="8">
        <v>15</v>
      </c>
      <c r="B2681" s="104" t="s">
        <v>351</v>
      </c>
      <c r="C2681" s="89">
        <f>LN('Historical Rates'!C2659/'Historical Rates'!C2658)</f>
        <v>-1.3299270500438491E-3</v>
      </c>
      <c r="E2681" s="89">
        <f>LN('Historical Rates'!E2659/'Historical Rates'!E2658)</f>
        <v>-1.5082360469718334E-3</v>
      </c>
      <c r="F2681" s="89">
        <f>LN('Historical Rates'!F2659/'Historical Rates'!F2658)</f>
        <v>3.6429912785010087E-3</v>
      </c>
      <c r="G2681" s="89">
        <f>LN('Historical Rates'!G2659/'Historical Rates'!G2658)</f>
        <v>-1.4346743930389574E-3</v>
      </c>
      <c r="I2681" s="89">
        <f>LN('Historical Rates'!I2659/'Historical Rates'!I2658)</f>
        <v>0</v>
      </c>
      <c r="K2681" s="10">
        <f t="shared" si="329"/>
        <v>-1.390010613571555E-3</v>
      </c>
      <c r="L2681" s="7">
        <f t="shared" si="330"/>
        <v>-468301.52536387462</v>
      </c>
      <c r="N2681" s="7">
        <f t="shared" si="331"/>
        <v>-122615.21371780174</v>
      </c>
      <c r="O2681" s="7">
        <f t="shared" si="332"/>
        <v>-2285.1391392653277</v>
      </c>
      <c r="P2681" s="7">
        <f t="shared" si="333"/>
        <v>-188672.02231907743</v>
      </c>
      <c r="R2681" s="7">
        <f t="shared" si="334"/>
        <v>0</v>
      </c>
      <c r="S2681" s="163">
        <f t="shared" si="335"/>
        <v>-781873.90054001904</v>
      </c>
    </row>
    <row r="2682" spans="1:19" ht="15.75" thickBot="1" x14ac:dyDescent="0.3">
      <c r="A2682" s="8">
        <v>16</v>
      </c>
      <c r="B2682" s="104" t="s">
        <v>352</v>
      </c>
      <c r="C2682" s="89">
        <f>LN('Historical Rates'!C2660/'Historical Rates'!C2659)</f>
        <v>-2.3842928546339601E-3</v>
      </c>
      <c r="E2682" s="89">
        <f>LN('Historical Rates'!E2660/'Historical Rates'!E2659)</f>
        <v>9.3299328859004316E-4</v>
      </c>
      <c r="F2682" s="89">
        <f>LN('Historical Rates'!F2660/'Historical Rates'!F2659)</f>
        <v>7.2464085207672533E-3</v>
      </c>
      <c r="G2682" s="89">
        <f>LN('Historical Rates'!G2660/'Historical Rates'!G2659)</f>
        <v>2.5253619550488732E-3</v>
      </c>
      <c r="I2682" s="89">
        <f>LN('Historical Rates'!I2660/'Historical Rates'!I2659)</f>
        <v>0</v>
      </c>
      <c r="K2682" s="10">
        <f t="shared" si="329"/>
        <v>-7.7540227820776771E-4</v>
      </c>
      <c r="L2682" s="7">
        <f t="shared" si="330"/>
        <v>-839570.84766600991</v>
      </c>
      <c r="N2682" s="7">
        <f t="shared" si="331"/>
        <v>75849.646815847023</v>
      </c>
      <c r="O2682" s="7">
        <f t="shared" si="332"/>
        <v>-4545.4546728216746</v>
      </c>
      <c r="P2682" s="7">
        <f t="shared" si="333"/>
        <v>332106.8177271022</v>
      </c>
      <c r="R2682" s="7">
        <f t="shared" si="334"/>
        <v>0</v>
      </c>
      <c r="S2682" s="163">
        <f t="shared" si="335"/>
        <v>-436159.83779588237</v>
      </c>
    </row>
    <row r="2683" spans="1:19" ht="15.75" thickBot="1" x14ac:dyDescent="0.3">
      <c r="A2683" s="8">
        <v>17</v>
      </c>
      <c r="B2683" s="104" t="s">
        <v>353</v>
      </c>
      <c r="C2683" s="89">
        <f>LN('Historical Rates'!C2661/'Historical Rates'!C2660)</f>
        <v>1.2396067590545565E-3</v>
      </c>
      <c r="E2683" s="89">
        <f>LN('Historical Rates'!E2661/'Historical Rates'!E2660)</f>
        <v>1.7445437884049794E-3</v>
      </c>
      <c r="F2683" s="89">
        <f>LN('Historical Rates'!F2661/'Historical Rates'!F2660)</f>
        <v>0</v>
      </c>
      <c r="G2683" s="89">
        <f>LN('Historical Rates'!G2661/'Historical Rates'!G2660)</f>
        <v>3.3288552601535796E-3</v>
      </c>
      <c r="I2683" s="89">
        <f>LN('Historical Rates'!I2661/'Historical Rates'!I2660)</f>
        <v>4.9382816405825767E-3</v>
      </c>
      <c r="K2683" s="10">
        <f t="shared" si="329"/>
        <v>1.8064107741122056E-3</v>
      </c>
      <c r="L2683" s="7">
        <f t="shared" si="330"/>
        <v>436497.42750737927</v>
      </c>
      <c r="N2683" s="7">
        <f t="shared" si="331"/>
        <v>141826.34733125087</v>
      </c>
      <c r="O2683" s="7">
        <f t="shared" si="332"/>
        <v>0</v>
      </c>
      <c r="P2683" s="7">
        <f t="shared" si="333"/>
        <v>437773.09819428832</v>
      </c>
      <c r="R2683" s="7">
        <f t="shared" si="334"/>
        <v>0</v>
      </c>
      <c r="S2683" s="163">
        <f t="shared" si="335"/>
        <v>1016096.8730329184</v>
      </c>
    </row>
    <row r="2684" spans="1:19" ht="15.75" thickBot="1" x14ac:dyDescent="0.3">
      <c r="A2684" s="8">
        <v>18</v>
      </c>
      <c r="B2684" s="104" t="s">
        <v>354</v>
      </c>
      <c r="C2684" s="89">
        <f>LN('Historical Rates'!C2662/'Historical Rates'!C2661)</f>
        <v>2.5911890774883389E-3</v>
      </c>
      <c r="E2684" s="89">
        <f>LN('Historical Rates'!E2662/'Historical Rates'!E2661)</f>
        <v>1.2272854780906864E-3</v>
      </c>
      <c r="F2684" s="89">
        <f>LN('Historical Rates'!F2662/'Historical Rates'!F2661)</f>
        <v>5.4005531800002888E-3</v>
      </c>
      <c r="G2684" s="89">
        <f>LN('Historical Rates'!G2662/'Historical Rates'!G2661)</f>
        <v>2.9143066181052243E-3</v>
      </c>
      <c r="I2684" s="89">
        <f>LN('Historical Rates'!I2662/'Historical Rates'!I2661)</f>
        <v>2.4600258408626207E-3</v>
      </c>
      <c r="K2684" s="10">
        <f t="shared" si="329"/>
        <v>2.4748096814909675E-3</v>
      </c>
      <c r="L2684" s="7">
        <f t="shared" si="330"/>
        <v>912424.32993147348</v>
      </c>
      <c r="N2684" s="7">
        <f t="shared" si="331"/>
        <v>99774.747786315391</v>
      </c>
      <c r="O2684" s="7">
        <f t="shared" si="332"/>
        <v>-3387.6049932187811</v>
      </c>
      <c r="P2684" s="7">
        <f t="shared" si="333"/>
        <v>383256.38623205933</v>
      </c>
      <c r="R2684" s="7">
        <f t="shared" si="334"/>
        <v>0</v>
      </c>
      <c r="S2684" s="163">
        <f t="shared" si="335"/>
        <v>1392067.8589566294</v>
      </c>
    </row>
    <row r="2685" spans="1:19" ht="15.75" thickBot="1" x14ac:dyDescent="0.3">
      <c r="A2685" s="8">
        <v>19</v>
      </c>
      <c r="B2685" s="104" t="s">
        <v>355</v>
      </c>
      <c r="C2685" s="89">
        <f>LN('Historical Rates'!C2663/'Historical Rates'!C2662)</f>
        <v>-1.3989274912069646E-4</v>
      </c>
      <c r="E2685" s="89">
        <f>LN('Historical Rates'!E2663/'Historical Rates'!E2662)</f>
        <v>-4.7194218073869495E-3</v>
      </c>
      <c r="F2685" s="89">
        <f>LN('Historical Rates'!F2663/'Historical Rates'!F2662)</f>
        <v>-5.4005531800002775E-3</v>
      </c>
      <c r="G2685" s="89">
        <f>LN('Historical Rates'!G2663/'Historical Rates'!G2662)</f>
        <v>-4.0866771788090782E-3</v>
      </c>
      <c r="I2685" s="89">
        <f>LN('Historical Rates'!I2663/'Historical Rates'!I2662)</f>
        <v>0</v>
      </c>
      <c r="K2685" s="10">
        <f t="shared" si="329"/>
        <v>-1.7190923903634436E-3</v>
      </c>
      <c r="L2685" s="7">
        <f t="shared" si="330"/>
        <v>-49259.835566475602</v>
      </c>
      <c r="N2685" s="7">
        <f t="shared" si="331"/>
        <v>-383675.29717847396</v>
      </c>
      <c r="O2685" s="7">
        <f t="shared" si="332"/>
        <v>3387.6049932187739</v>
      </c>
      <c r="P2685" s="7">
        <f t="shared" si="333"/>
        <v>-537433.19852380874</v>
      </c>
      <c r="R2685" s="7">
        <f t="shared" si="334"/>
        <v>0</v>
      </c>
      <c r="S2685" s="163">
        <f t="shared" si="335"/>
        <v>-966980.72627553949</v>
      </c>
    </row>
    <row r="2686" spans="1:19" ht="15.75" thickBot="1" x14ac:dyDescent="0.3">
      <c r="A2686" s="8">
        <v>20</v>
      </c>
      <c r="B2686" s="104" t="s">
        <v>356</v>
      </c>
      <c r="C2686" s="89">
        <f>LN('Historical Rates'!C2664/'Historical Rates'!C2663)</f>
        <v>-2.8955069850379288E-3</v>
      </c>
      <c r="E2686" s="89">
        <f>LN('Historical Rates'!E2664/'Historical Rates'!E2663)</f>
        <v>-4.7018595178677774E-3</v>
      </c>
      <c r="F2686" s="89">
        <f>LN('Historical Rates'!F2664/'Historical Rates'!F2663)</f>
        <v>-1.0889399799268206E-2</v>
      </c>
      <c r="G2686" s="89">
        <f>LN('Historical Rates'!G2664/'Historical Rates'!G2663)</f>
        <v>-2.4557706908240784E-3</v>
      </c>
      <c r="I2686" s="89">
        <f>LN('Historical Rates'!I2664/'Historical Rates'!I2663)</f>
        <v>-2.4600258408625339E-3</v>
      </c>
      <c r="K2686" s="10">
        <f t="shared" si="329"/>
        <v>-3.054168773470649E-3</v>
      </c>
      <c r="L2686" s="7">
        <f t="shared" si="330"/>
        <v>-1019582.4934535378</v>
      </c>
      <c r="N2686" s="7">
        <f t="shared" si="331"/>
        <v>-382247.53400632943</v>
      </c>
      <c r="O2686" s="7">
        <f t="shared" si="332"/>
        <v>6830.5938120869678</v>
      </c>
      <c r="P2686" s="7">
        <f t="shared" si="333"/>
        <v>-322954.96792707808</v>
      </c>
      <c r="R2686" s="7">
        <f t="shared" si="334"/>
        <v>0</v>
      </c>
      <c r="S2686" s="163">
        <f t="shared" si="335"/>
        <v>-1717954.4015748585</v>
      </c>
    </row>
    <row r="2687" spans="1:19" ht="15.75" thickBot="1" x14ac:dyDescent="0.3">
      <c r="A2687" s="8">
        <v>21</v>
      </c>
      <c r="B2687" s="104" t="s">
        <v>357</v>
      </c>
      <c r="C2687" s="89">
        <f>LN('Historical Rates'!C2665/'Historical Rates'!C2664)</f>
        <v>9.8167547150580532E-4</v>
      </c>
      <c r="E2687" s="89">
        <f>LN('Historical Rates'!E2665/'Historical Rates'!E2664)</f>
        <v>8.9824847598548034E-4</v>
      </c>
      <c r="F2687" s="89">
        <f>LN('Historical Rates'!F2665/'Historical Rates'!F2664)</f>
        <v>-1.8264845260344098E-3</v>
      </c>
      <c r="G2687" s="89">
        <f>LN('Historical Rates'!G2665/'Historical Rates'!G2664)</f>
        <v>5.5574556833927404E-4</v>
      </c>
      <c r="I2687" s="89">
        <f>LN('Historical Rates'!I2665/'Historical Rates'!I2664)</f>
        <v>2.4600258408626207E-3</v>
      </c>
      <c r="K2687" s="10">
        <f t="shared" si="329"/>
        <v>8.7632650429699487E-4</v>
      </c>
      <c r="L2687" s="7">
        <f t="shared" si="330"/>
        <v>345673.18613702309</v>
      </c>
      <c r="N2687" s="7">
        <f t="shared" si="331"/>
        <v>73024.994380542237</v>
      </c>
      <c r="O2687" s="7">
        <f t="shared" si="332"/>
        <v>1145.6989486456043</v>
      </c>
      <c r="P2687" s="7">
        <f t="shared" si="333"/>
        <v>73085.322204247816</v>
      </c>
      <c r="R2687" s="7">
        <f t="shared" si="334"/>
        <v>0</v>
      </c>
      <c r="S2687" s="163">
        <f t="shared" si="335"/>
        <v>492929.20167045877</v>
      </c>
    </row>
    <row r="2688" spans="1:19" ht="15.75" thickBot="1" x14ac:dyDescent="0.3">
      <c r="A2688" s="8">
        <v>22</v>
      </c>
      <c r="B2688" s="104" t="s">
        <v>358</v>
      </c>
      <c r="C2688" s="89">
        <f>LN('Historical Rates'!C2666/'Historical Rates'!C2665)</f>
        <v>-3.9722875056464148E-4</v>
      </c>
      <c r="E2688" s="89">
        <f>LN('Historical Rates'!E2666/'Historical Rates'!E2665)</f>
        <v>3.4457723835370664E-3</v>
      </c>
      <c r="F2688" s="89">
        <f>LN('Historical Rates'!F2666/'Historical Rates'!F2665)</f>
        <v>7.2860067309333133E-3</v>
      </c>
      <c r="G2688" s="89">
        <f>LN('Historical Rates'!G2666/'Historical Rates'!G2665)</f>
        <v>2.7741044635224477E-3</v>
      </c>
      <c r="I2688" s="89">
        <f>LN('Historical Rates'!I2666/'Historical Rates'!I2665)</f>
        <v>-2.4600258408625339E-3</v>
      </c>
      <c r="K2688" s="10">
        <f t="shared" si="329"/>
        <v>8.8979495616825586E-4</v>
      </c>
      <c r="L2688" s="7">
        <f t="shared" si="330"/>
        <v>-139874.4613861898</v>
      </c>
      <c r="N2688" s="7">
        <f t="shared" si="331"/>
        <v>280131.29515010648</v>
      </c>
      <c r="O2688" s="7">
        <f t="shared" si="332"/>
        <v>-4570.2934421125392</v>
      </c>
      <c r="P2688" s="7">
        <f t="shared" si="333"/>
        <v>364818.59702569264</v>
      </c>
      <c r="R2688" s="7">
        <f t="shared" si="334"/>
        <v>0</v>
      </c>
      <c r="S2688" s="163">
        <f t="shared" si="335"/>
        <v>500505.13734749681</v>
      </c>
    </row>
    <row r="2689" spans="1:19" ht="15.75" thickBot="1" x14ac:dyDescent="0.3">
      <c r="A2689" s="8">
        <v>23</v>
      </c>
      <c r="B2689" s="104" t="s">
        <v>359</v>
      </c>
      <c r="C2689" s="89">
        <f>LN('Historical Rates'!C2667/'Historical Rates'!C2666)</f>
        <v>1.8679374068661333E-3</v>
      </c>
      <c r="E2689" s="89">
        <f>LN('Historical Rates'!E2667/'Historical Rates'!E2666)</f>
        <v>6.1054365325824162E-3</v>
      </c>
      <c r="F2689" s="89">
        <f>LN('Historical Rates'!F2667/'Historical Rates'!F2666)</f>
        <v>-1.816530926397894E-3</v>
      </c>
      <c r="G2689" s="89">
        <f>LN('Historical Rates'!G2667/'Historical Rates'!G2666)</f>
        <v>6.2666829264081585E-3</v>
      </c>
      <c r="I2689" s="89">
        <f>LN('Historical Rates'!I2667/'Historical Rates'!I2666)</f>
        <v>0</v>
      </c>
      <c r="K2689" s="10">
        <f t="shared" si="329"/>
        <v>3.518903361708044E-3</v>
      </c>
      <c r="L2689" s="7">
        <f t="shared" si="330"/>
        <v>657748.81177941978</v>
      </c>
      <c r="N2689" s="7">
        <f t="shared" si="331"/>
        <v>496354.27212213288</v>
      </c>
      <c r="O2689" s="7">
        <f t="shared" si="332"/>
        <v>1139.455354201607</v>
      </c>
      <c r="P2689" s="7">
        <f t="shared" si="333"/>
        <v>824122.70456252294</v>
      </c>
      <c r="R2689" s="7">
        <f t="shared" si="334"/>
        <v>0</v>
      </c>
      <c r="S2689" s="163">
        <f t="shared" si="335"/>
        <v>1979365.2438182773</v>
      </c>
    </row>
    <row r="2690" spans="1:19" ht="15.75" thickBot="1" x14ac:dyDescent="0.3">
      <c r="A2690" s="8">
        <v>24</v>
      </c>
      <c r="B2690" s="104" t="s">
        <v>360</v>
      </c>
      <c r="C2690" s="89">
        <f>LN('Historical Rates'!C2668/'Historical Rates'!C2667)</f>
        <v>-1.7510890408576111E-3</v>
      </c>
      <c r="E2690" s="89">
        <f>LN('Historical Rates'!E2668/'Historical Rates'!E2667)</f>
        <v>1.3824158928020572E-3</v>
      </c>
      <c r="F2690" s="89">
        <f>LN('Historical Rates'!F2668/'Historical Rates'!F2667)</f>
        <v>9.0498355199178562E-3</v>
      </c>
      <c r="G2690" s="89">
        <f>LN('Historical Rates'!G2668/'Historical Rates'!G2667)</f>
        <v>1.7772516526395915E-3</v>
      </c>
      <c r="I2690" s="89">
        <f>LN('Historical Rates'!I2668/'Historical Rates'!I2667)</f>
        <v>4.9140148024291626E-3</v>
      </c>
      <c r="K2690" s="10">
        <f t="shared" si="329"/>
        <v>-4.9097316433615581E-4</v>
      </c>
      <c r="L2690" s="7">
        <f t="shared" si="330"/>
        <v>-616603.49630045192</v>
      </c>
      <c r="N2690" s="7">
        <f t="shared" si="331"/>
        <v>112386.40031388635</v>
      </c>
      <c r="O2690" s="7">
        <f t="shared" si="332"/>
        <v>-5676.6903265788733</v>
      </c>
      <c r="P2690" s="7">
        <f t="shared" si="333"/>
        <v>233723.87846357064</v>
      </c>
      <c r="R2690" s="7">
        <f t="shared" si="334"/>
        <v>0</v>
      </c>
      <c r="S2690" s="163">
        <f t="shared" si="335"/>
        <v>-276169.90784957376</v>
      </c>
    </row>
    <row r="2691" spans="1:19" ht="15.75" thickBot="1" x14ac:dyDescent="0.3">
      <c r="A2691" s="8">
        <v>25</v>
      </c>
      <c r="B2691" s="104" t="s">
        <v>361</v>
      </c>
      <c r="C2691" s="89">
        <f>LN('Historical Rates'!C2669/'Historical Rates'!C2668)</f>
        <v>1.7510890408577635E-3</v>
      </c>
      <c r="E2691" s="89">
        <f>LN('Historical Rates'!E2669/'Historical Rates'!E2668)</f>
        <v>9.8627118614964945E-4</v>
      </c>
      <c r="F2691" s="89">
        <f>LN('Historical Rates'!F2669/'Historical Rates'!F2668)</f>
        <v>3.5971261808496963E-3</v>
      </c>
      <c r="G2691" s="89">
        <f>LN('Historical Rates'!G2669/'Historical Rates'!G2668)</f>
        <v>-5.7091506546224366E-4</v>
      </c>
      <c r="I2691" s="89">
        <f>LN('Historical Rates'!I2669/'Historical Rates'!I2668)</f>
        <v>2.4479816386400372E-3</v>
      </c>
      <c r="K2691" s="10">
        <f t="shared" si="329"/>
        <v>1.1012506162629324E-3</v>
      </c>
      <c r="L2691" s="7">
        <f t="shared" si="330"/>
        <v>616603.49630050559</v>
      </c>
      <c r="N2691" s="7">
        <f t="shared" si="331"/>
        <v>80180.985274984298</v>
      </c>
      <c r="O2691" s="7">
        <f t="shared" si="332"/>
        <v>-2256.3693394615889</v>
      </c>
      <c r="P2691" s="7">
        <f t="shared" si="333"/>
        <v>-75080.241548763079</v>
      </c>
      <c r="R2691" s="7">
        <f t="shared" si="334"/>
        <v>0</v>
      </c>
      <c r="S2691" s="163">
        <f t="shared" si="335"/>
        <v>619447.87068726518</v>
      </c>
    </row>
    <row r="2692" spans="1:19" ht="15.75" thickBot="1" x14ac:dyDescent="0.3">
      <c r="A2692" s="8">
        <v>26</v>
      </c>
      <c r="B2692" s="104" t="s">
        <v>362</v>
      </c>
      <c r="C2692" s="89">
        <f>LN('Historical Rates'!C2670/'Historical Rates'!C2669)</f>
        <v>-1.7978267488489802E-3</v>
      </c>
      <c r="E2692" s="89">
        <f>LN('Historical Rates'!E2670/'Historical Rates'!E2669)</f>
        <v>-6.1137353868110592E-4</v>
      </c>
      <c r="F2692" s="89">
        <f>LN('Historical Rates'!F2670/'Historical Rates'!F2669)</f>
        <v>5.3715438019108488E-3</v>
      </c>
      <c r="G2692" s="89">
        <f>LN('Historical Rates'!G2670/'Historical Rates'!G2669)</f>
        <v>9.7247481343718867E-4</v>
      </c>
      <c r="I2692" s="89">
        <f>LN('Historical Rates'!I2670/'Historical Rates'!I2669)</f>
        <v>0</v>
      </c>
      <c r="K2692" s="10">
        <f t="shared" si="329"/>
        <v>-9.9244372209833314E-4</v>
      </c>
      <c r="L2692" s="7">
        <f t="shared" si="330"/>
        <v>-633061.04556501331</v>
      </c>
      <c r="N2692" s="7">
        <f t="shared" si="331"/>
        <v>-49702.894488764658</v>
      </c>
      <c r="O2692" s="7">
        <f t="shared" si="332"/>
        <v>-3369.4082806246183</v>
      </c>
      <c r="P2692" s="7">
        <f t="shared" si="333"/>
        <v>127888.80222286069</v>
      </c>
      <c r="R2692" s="7">
        <f t="shared" si="334"/>
        <v>0</v>
      </c>
      <c r="S2692" s="163">
        <f t="shared" si="335"/>
        <v>-558244.54611154203</v>
      </c>
    </row>
    <row r="2693" spans="1:19" ht="15.75" thickBot="1" x14ac:dyDescent="0.3">
      <c r="A2693" s="8">
        <v>27</v>
      </c>
      <c r="B2693" s="104" t="s">
        <v>363</v>
      </c>
      <c r="C2693" s="89">
        <f>LN('Historical Rates'!C2671/'Historical Rates'!C2670)</f>
        <v>3.9183723603713914E-3</v>
      </c>
      <c r="E2693" s="89">
        <f>LN('Historical Rates'!E2671/'Historical Rates'!E2670)</f>
        <v>7.8879909434067706E-4</v>
      </c>
      <c r="F2693" s="89">
        <f>LN('Historical Rates'!F2671/'Historical Rates'!F2670)</f>
        <v>3.5650661644961446E-3</v>
      </c>
      <c r="G2693" s="89">
        <f>LN('Historical Rates'!G2671/'Historical Rates'!G2670)</f>
        <v>1.0348579050036479E-3</v>
      </c>
      <c r="I2693" s="89">
        <f>LN('Historical Rates'!I2671/'Historical Rates'!I2670)</f>
        <v>2.4420036555515873E-3</v>
      </c>
      <c r="K2693" s="10">
        <f t="shared" si="329"/>
        <v>2.8049022285739412E-3</v>
      </c>
      <c r="L2693" s="7">
        <f t="shared" si="330"/>
        <v>1379759.7042973652</v>
      </c>
      <c r="N2693" s="7">
        <f t="shared" si="331"/>
        <v>64127.077274925265</v>
      </c>
      <c r="O2693" s="7">
        <f t="shared" si="332"/>
        <v>-2236.2590530034968</v>
      </c>
      <c r="P2693" s="7">
        <f t="shared" si="333"/>
        <v>136092.71532082063</v>
      </c>
      <c r="R2693" s="7">
        <f t="shared" si="334"/>
        <v>0</v>
      </c>
      <c r="S2693" s="163">
        <f t="shared" si="335"/>
        <v>1577743.2378401076</v>
      </c>
    </row>
    <row r="2694" spans="1:19" ht="15.75" thickBot="1" x14ac:dyDescent="0.3">
      <c r="A2694" s="8">
        <v>28</v>
      </c>
      <c r="B2694" s="104" t="s">
        <v>364</v>
      </c>
      <c r="C2694" s="89">
        <f>LN('Historical Rates'!C2672/'Historical Rates'!C2671)</f>
        <v>3.7237880663967539E-4</v>
      </c>
      <c r="E2694" s="89">
        <f>LN('Historical Rates'!E2672/'Historical Rates'!E2671)</f>
        <v>2.9563932218292123E-4</v>
      </c>
      <c r="F2694" s="89">
        <f>LN('Historical Rates'!F2672/'Historical Rates'!F2671)</f>
        <v>-1.7809443709946974E-3</v>
      </c>
      <c r="G2694" s="89">
        <f>LN('Historical Rates'!G2672/'Historical Rates'!G2671)</f>
        <v>-2.0496356923462716E-3</v>
      </c>
      <c r="I2694" s="89">
        <f>LN('Historical Rates'!I2672/'Historical Rates'!I2671)</f>
        <v>2.4360547978813426E-3</v>
      </c>
      <c r="K2694" s="10">
        <f t="shared" si="329"/>
        <v>-2.0136860054546297E-4</v>
      </c>
      <c r="L2694" s="7">
        <f t="shared" si="330"/>
        <v>131124.1568902517</v>
      </c>
      <c r="N2694" s="7">
        <f t="shared" si="331"/>
        <v>24034.618948158521</v>
      </c>
      <c r="O2694" s="7">
        <f t="shared" si="332"/>
        <v>1117.1329755938439</v>
      </c>
      <c r="P2694" s="7">
        <f t="shared" si="333"/>
        <v>-269544.72246012458</v>
      </c>
      <c r="R2694" s="7">
        <f t="shared" si="334"/>
        <v>0</v>
      </c>
      <c r="S2694" s="163">
        <f t="shared" si="335"/>
        <v>-113268.81364612051</v>
      </c>
    </row>
    <row r="2695" spans="1:19" ht="15.75" thickBot="1" x14ac:dyDescent="0.3">
      <c r="A2695" s="8">
        <v>29</v>
      </c>
      <c r="B2695" s="104" t="s">
        <v>365</v>
      </c>
      <c r="C2695" s="89">
        <f>LN('Historical Rates'!C2673/'Historical Rates'!C2672)</f>
        <v>1.7669081387588564E-3</v>
      </c>
      <c r="E2695" s="89">
        <f>LN('Historical Rates'!E2673/'Historical Rates'!E2672)</f>
        <v>-3.4150274511301234E-3</v>
      </c>
      <c r="F2695" s="89">
        <f>LN('Historical Rates'!F2673/'Historical Rates'!F2672)</f>
        <v>-1.7986096369781938E-2</v>
      </c>
      <c r="G2695" s="89">
        <f>LN('Historical Rates'!G2673/'Historical Rates'!G2672)</f>
        <v>-1.1852104077415191E-3</v>
      </c>
      <c r="I2695" s="89">
        <f>LN('Historical Rates'!I2673/'Historical Rates'!I2672)</f>
        <v>4.854378464798143E-3</v>
      </c>
      <c r="K2695" s="10">
        <f t="shared" si="329"/>
        <v>3.5548545829497971E-4</v>
      </c>
      <c r="L2695" s="7">
        <f t="shared" si="330"/>
        <v>622173.80760195479</v>
      </c>
      <c r="N2695" s="7">
        <f t="shared" si="331"/>
        <v>-277631.82136721583</v>
      </c>
      <c r="O2695" s="7">
        <f t="shared" si="332"/>
        <v>11282.138669873117</v>
      </c>
      <c r="P2695" s="7">
        <f t="shared" si="333"/>
        <v>-155865.36261272675</v>
      </c>
      <c r="R2695" s="7">
        <f t="shared" si="334"/>
        <v>0</v>
      </c>
      <c r="S2695" s="163">
        <f t="shared" si="335"/>
        <v>199958.76229188533</v>
      </c>
    </row>
    <row r="2696" spans="1:19" ht="15.75" thickBot="1" x14ac:dyDescent="0.3">
      <c r="A2696" s="8">
        <v>30</v>
      </c>
      <c r="B2696" s="104" t="s">
        <v>366</v>
      </c>
      <c r="C2696" s="89">
        <f>LN('Historical Rates'!C2674/'Historical Rates'!C2673)</f>
        <v>3.9873015712612436E-3</v>
      </c>
      <c r="E2696" s="89">
        <f>LN('Historical Rates'!E2674/'Historical Rates'!E2673)</f>
        <v>2.1135601590494589E-3</v>
      </c>
      <c r="F2696" s="89">
        <f>LN('Historical Rates'!F2674/'Historical Rates'!F2673)</f>
        <v>-1.0949014489670358E-2</v>
      </c>
      <c r="G2696" s="89">
        <f>LN('Historical Rates'!G2674/'Historical Rates'!G2673)</f>
        <v>3.97337519477408E-3</v>
      </c>
      <c r="I2696" s="89">
        <f>LN('Historical Rates'!I2674/'Historical Rates'!I2673)</f>
        <v>4.8309272696655924E-3</v>
      </c>
      <c r="K2696" s="10">
        <f t="shared" si="329"/>
        <v>3.7427160832917681E-3</v>
      </c>
      <c r="L2696" s="7">
        <f t="shared" si="330"/>
        <v>1404031.452586703</v>
      </c>
      <c r="N2696" s="7">
        <f t="shared" si="331"/>
        <v>171826.30737913944</v>
      </c>
      <c r="O2696" s="7">
        <f t="shared" si="332"/>
        <v>6867.9883189355251</v>
      </c>
      <c r="P2696" s="7">
        <f t="shared" si="333"/>
        <v>522533.01311284176</v>
      </c>
      <c r="R2696" s="7">
        <f t="shared" si="334"/>
        <v>0</v>
      </c>
      <c r="S2696" s="163">
        <f t="shared" si="335"/>
        <v>2105258.7613976197</v>
      </c>
    </row>
    <row r="2697" spans="1:19" ht="15.75" thickBot="1" x14ac:dyDescent="0.3">
      <c r="A2697" s="8">
        <v>31</v>
      </c>
      <c r="B2697" s="104" t="s">
        <v>367</v>
      </c>
      <c r="C2697" s="89">
        <f>LN('Historical Rates'!C2675/'Historical Rates'!C2674)</f>
        <v>9.4811944156563744E-4</v>
      </c>
      <c r="E2697" s="89">
        <f>LN('Historical Rates'!E2675/'Historical Rates'!E2674)</f>
        <v>-3.4986841512068931E-3</v>
      </c>
      <c r="F2697" s="89">
        <f>LN('Historical Rates'!F2675/'Historical Rates'!F2674)</f>
        <v>3.6630077587370201E-3</v>
      </c>
      <c r="G2697" s="89">
        <f>LN('Historical Rates'!G2675/'Historical Rates'!G2674)</f>
        <v>-3.5287566595601735E-3</v>
      </c>
      <c r="I2697" s="89">
        <f>LN('Historical Rates'!I2675/'Historical Rates'!I2674)</f>
        <v>-2.4125464053841011E-3</v>
      </c>
      <c r="K2697" s="10">
        <f t="shared" si="329"/>
        <v>-7.4122478191323269E-4</v>
      </c>
      <c r="L2697" s="7">
        <f t="shared" si="330"/>
        <v>333857.24479977577</v>
      </c>
      <c r="N2697" s="7">
        <f t="shared" si="331"/>
        <v>-284432.86831171362</v>
      </c>
      <c r="O2697" s="7">
        <f t="shared" si="332"/>
        <v>-2297.6948768229704</v>
      </c>
      <c r="P2697" s="7">
        <f t="shared" si="333"/>
        <v>-464061.85156819166</v>
      </c>
      <c r="R2697" s="7">
        <f t="shared" si="334"/>
        <v>0</v>
      </c>
      <c r="S2697" s="163">
        <f t="shared" si="335"/>
        <v>-416935.16995695251</v>
      </c>
    </row>
    <row r="2698" spans="1:19" ht="15.75" thickBot="1" x14ac:dyDescent="0.3">
      <c r="A2698" s="8">
        <v>32</v>
      </c>
      <c r="B2698" s="104" t="s">
        <v>368</v>
      </c>
      <c r="C2698" s="89">
        <f>LN('Historical Rates'!C2676/'Historical Rates'!C2675)</f>
        <v>4.4740740207451866E-3</v>
      </c>
      <c r="E2698" s="89">
        <f>LN('Historical Rates'!E2676/'Historical Rates'!E2675)</f>
        <v>1.5630722492282795E-3</v>
      </c>
      <c r="F2698" s="89">
        <f>LN('Historical Rates'!F2676/'Historical Rates'!F2675)</f>
        <v>-1.102952357549962E-2</v>
      </c>
      <c r="G2698" s="89">
        <f>LN('Historical Rates'!G2676/'Historical Rates'!G2675)</f>
        <v>3.149009819553648E-3</v>
      </c>
      <c r="I2698" s="89">
        <f>LN('Historical Rates'!I2676/'Historical Rates'!I2675)</f>
        <v>2.4125464053841475E-3</v>
      </c>
      <c r="K2698" s="10">
        <f t="shared" si="329"/>
        <v>3.7752344135311561E-3</v>
      </c>
      <c r="L2698" s="7">
        <f t="shared" si="330"/>
        <v>1575436.5537844899</v>
      </c>
      <c r="N2698" s="7">
        <f t="shared" si="331"/>
        <v>127073.23782659187</v>
      </c>
      <c r="O2698" s="7">
        <f t="shared" si="332"/>
        <v>6918.4892532036465</v>
      </c>
      <c r="P2698" s="7">
        <f t="shared" si="333"/>
        <v>414121.87590476271</v>
      </c>
      <c r="R2698" s="7">
        <f t="shared" si="334"/>
        <v>0</v>
      </c>
      <c r="S2698" s="163">
        <f t="shared" si="335"/>
        <v>2123550.156769048</v>
      </c>
    </row>
    <row r="2699" spans="1:19" ht="15.75" thickBot="1" x14ac:dyDescent="0.3">
      <c r="A2699" s="8">
        <v>33</v>
      </c>
      <c r="B2699" s="104" t="s">
        <v>369</v>
      </c>
      <c r="C2699" s="89">
        <f>LN('Historical Rates'!C2677/'Historical Rates'!C2676)</f>
        <v>-2.9497186894259166E-3</v>
      </c>
      <c r="E2699" s="89">
        <f>LN('Historical Rates'!E2677/'Historical Rates'!E2676)</f>
        <v>1.8369468401836077E-3</v>
      </c>
      <c r="F2699" s="89">
        <f>LN('Historical Rates'!F2677/'Historical Rates'!F2676)</f>
        <v>5.5299680094611755E-3</v>
      </c>
      <c r="G2699" s="89">
        <f>LN('Historical Rates'!G2677/'Historical Rates'!G2676)</f>
        <v>-1.3091218085859474E-3</v>
      </c>
      <c r="I2699" s="89">
        <f>LN('Historical Rates'!I2677/'Historical Rates'!I2676)</f>
        <v>-2.4125464053841011E-3</v>
      </c>
      <c r="K2699" s="10">
        <f t="shared" si="329"/>
        <v>-1.893284571889049E-3</v>
      </c>
      <c r="L2699" s="7">
        <f t="shared" si="330"/>
        <v>-1038671.8291104321</v>
      </c>
      <c r="N2699" s="7">
        <f t="shared" si="331"/>
        <v>149338.44728719708</v>
      </c>
      <c r="O2699" s="7">
        <f t="shared" si="332"/>
        <v>-3468.7830332947115</v>
      </c>
      <c r="P2699" s="7">
        <f t="shared" si="333"/>
        <v>-172160.77758572774</v>
      </c>
      <c r="R2699" s="7">
        <f t="shared" si="334"/>
        <v>0</v>
      </c>
      <c r="S2699" s="163">
        <f t="shared" si="335"/>
        <v>-1064962.9424422574</v>
      </c>
    </row>
    <row r="2700" spans="1:19" ht="15.75" thickBot="1" x14ac:dyDescent="0.3">
      <c r="A2700" s="8">
        <v>34</v>
      </c>
      <c r="B2700" s="104" t="s">
        <v>370</v>
      </c>
      <c r="C2700" s="89">
        <f>LN('Historical Rates'!C2678/'Historical Rates'!C2677)</f>
        <v>-2.7270012970795321E-3</v>
      </c>
      <c r="E2700" s="89">
        <f>LN('Historical Rates'!E2678/'Historical Rates'!E2677)</f>
        <v>-4.5095013128226497E-3</v>
      </c>
      <c r="F2700" s="89">
        <f>LN('Historical Rates'!F2678/'Historical Rates'!F2677)</f>
        <v>3.6697288889624017E-3</v>
      </c>
      <c r="G2700" s="89">
        <f>LN('Historical Rates'!G2678/'Historical Rates'!G2677)</f>
        <v>-2.6022122897965626E-3</v>
      </c>
      <c r="I2700" s="89">
        <f>LN('Historical Rates'!I2678/'Historical Rates'!I2677)</f>
        <v>-4.8426244757879032E-3</v>
      </c>
      <c r="K2700" s="10">
        <f t="shared" si="329"/>
        <v>-2.9713546615624566E-3</v>
      </c>
      <c r="L2700" s="7">
        <f t="shared" si="330"/>
        <v>-960247.3060830693</v>
      </c>
      <c r="N2700" s="7">
        <f t="shared" si="331"/>
        <v>-366609.37015967158</v>
      </c>
      <c r="O2700" s="7">
        <f t="shared" si="332"/>
        <v>-2301.9108401794456</v>
      </c>
      <c r="P2700" s="7">
        <f t="shared" si="333"/>
        <v>-342213.29773615254</v>
      </c>
      <c r="R2700" s="7">
        <f t="shared" si="334"/>
        <v>0</v>
      </c>
      <c r="S2700" s="163">
        <f t="shared" si="335"/>
        <v>-1671371.8848190729</v>
      </c>
    </row>
    <row r="2701" spans="1:19" ht="15.75" thickBot="1" x14ac:dyDescent="0.3">
      <c r="A2701" s="8">
        <v>35</v>
      </c>
      <c r="B2701" s="104" t="s">
        <v>371</v>
      </c>
      <c r="C2701" s="89">
        <f>LN('Historical Rates'!C2679/'Historical Rates'!C2678)</f>
        <v>6.9422749862918572E-5</v>
      </c>
      <c r="E2701" s="89">
        <f>LN('Historical Rates'!E2679/'Historical Rates'!E2678)</f>
        <v>1.0373005115949649E-2</v>
      </c>
      <c r="F2701" s="89">
        <f>LN('Historical Rates'!F2679/'Historical Rates'!F2678)</f>
        <v>1.8149318505677269E-2</v>
      </c>
      <c r="G2701" s="89">
        <f>LN('Historical Rates'!G2679/'Historical Rates'!G2678)</f>
        <v>8.9418116560817679E-3</v>
      </c>
      <c r="I2701" s="89">
        <f>LN('Historical Rates'!I2679/'Historical Rates'!I2678)</f>
        <v>7.2551708811720156E-3</v>
      </c>
      <c r="K2701" s="10">
        <f t="shared" si="329"/>
        <v>3.6129773216067897E-3</v>
      </c>
      <c r="L2701" s="7">
        <f t="shared" si="330"/>
        <v>24445.536057551104</v>
      </c>
      <c r="N2701" s="7">
        <f t="shared" si="331"/>
        <v>843295.21346586</v>
      </c>
      <c r="O2701" s="7">
        <f t="shared" si="332"/>
        <v>-11384.52301905618</v>
      </c>
      <c r="P2701" s="7">
        <f t="shared" si="333"/>
        <v>1175925.1412968065</v>
      </c>
      <c r="R2701" s="7">
        <f t="shared" si="334"/>
        <v>0</v>
      </c>
      <c r="S2701" s="163">
        <f t="shared" si="335"/>
        <v>2032281.3678011615</v>
      </c>
    </row>
    <row r="2702" spans="1:19" ht="15.75" thickBot="1" x14ac:dyDescent="0.3">
      <c r="A2702" s="8">
        <v>36</v>
      </c>
      <c r="B2702" s="104" t="s">
        <v>372</v>
      </c>
      <c r="C2702" s="89">
        <f>LN('Historical Rates'!C2680/'Historical Rates'!C2679)</f>
        <v>6.4771336322627508E-4</v>
      </c>
      <c r="E2702" s="89">
        <f>LN('Historical Rates'!E2680/'Historical Rates'!E2679)</f>
        <v>5.478179297296883E-3</v>
      </c>
      <c r="F2702" s="89">
        <f>LN('Historical Rates'!F2680/'Historical Rates'!F2679)</f>
        <v>1.7969456767018563E-3</v>
      </c>
      <c r="G2702" s="89">
        <f>LN('Historical Rates'!G2680/'Historical Rates'!G2679)</f>
        <v>7.2797576949612496E-3</v>
      </c>
      <c r="I2702" s="89">
        <f>LN('Historical Rates'!I2680/'Historical Rates'!I2679)</f>
        <v>7.202912294057796E-3</v>
      </c>
      <c r="K2702" s="10">
        <f t="shared" si="329"/>
        <v>2.8971998778519747E-3</v>
      </c>
      <c r="L2702" s="7">
        <f t="shared" si="330"/>
        <v>228076.53697052709</v>
      </c>
      <c r="N2702" s="7">
        <f t="shared" si="331"/>
        <v>445360.07919391582</v>
      </c>
      <c r="O2702" s="7">
        <f t="shared" si="332"/>
        <v>-1127.1701146247733</v>
      </c>
      <c r="P2702" s="7">
        <f t="shared" si="333"/>
        <v>957350.7500833387</v>
      </c>
      <c r="R2702" s="7">
        <f t="shared" si="334"/>
        <v>0</v>
      </c>
      <c r="S2702" s="163">
        <f t="shared" si="335"/>
        <v>1629660.1961331568</v>
      </c>
    </row>
    <row r="2703" spans="1:19" ht="15.75" thickBot="1" x14ac:dyDescent="0.3">
      <c r="A2703" s="8">
        <v>37</v>
      </c>
      <c r="B2703" s="104" t="s">
        <v>373</v>
      </c>
      <c r="C2703" s="89">
        <f>LN('Historical Rates'!C2681/'Historical Rates'!C2680)</f>
        <v>-3.0803818087845568E-3</v>
      </c>
      <c r="E2703" s="89">
        <f>LN('Historical Rates'!E2681/'Historical Rates'!E2680)</f>
        <v>-1.4058109156869947E-3</v>
      </c>
      <c r="F2703" s="89">
        <f>LN('Historical Rates'!F2681/'Historical Rates'!F2680)</f>
        <v>3.5842332278151067E-3</v>
      </c>
      <c r="G2703" s="89">
        <f>LN('Historical Rates'!G2681/'Historical Rates'!G2680)</f>
        <v>-1.8567395572787705E-3</v>
      </c>
      <c r="I2703" s="89">
        <f>LN('Historical Rates'!I2681/'Historical Rates'!I2680)</f>
        <v>-4.7961722634929441E-3</v>
      </c>
      <c r="K2703" s="10">
        <f t="shared" si="329"/>
        <v>-2.5696152800639702E-3</v>
      </c>
      <c r="L2703" s="7">
        <f t="shared" si="330"/>
        <v>-1084681.6746146916</v>
      </c>
      <c r="N2703" s="7">
        <f t="shared" si="331"/>
        <v>-114288.34778207535</v>
      </c>
      <c r="O2703" s="7">
        <f t="shared" si="332"/>
        <v>-2248.2819768115819</v>
      </c>
      <c r="P2703" s="7">
        <f t="shared" si="333"/>
        <v>-244177.22159909047</v>
      </c>
      <c r="R2703" s="7">
        <f t="shared" si="334"/>
        <v>0</v>
      </c>
      <c r="S2703" s="163">
        <f t="shared" si="335"/>
        <v>-1445395.525972669</v>
      </c>
    </row>
    <row r="2704" spans="1:19" ht="15.75" thickBot="1" x14ac:dyDescent="0.3">
      <c r="A2704" s="8">
        <v>38</v>
      </c>
      <c r="B2704" s="104" t="s">
        <v>374</v>
      </c>
      <c r="C2704" s="89">
        <f>LN('Historical Rates'!C2682/'Historical Rates'!C2681)</f>
        <v>-4.8598530734364331E-3</v>
      </c>
      <c r="E2704" s="89">
        <f>LN('Historical Rates'!E2682/'Historical Rates'!E2681)</f>
        <v>-1.0607052895722117E-2</v>
      </c>
      <c r="F2704" s="89">
        <f>LN('Historical Rates'!F2682/'Historical Rates'!F2681)</f>
        <v>5.3523767385920606E-3</v>
      </c>
      <c r="G2704" s="89">
        <f>LN('Historical Rates'!G2682/'Historical Rates'!G2681)</f>
        <v>-2.2255046289357715E-2</v>
      </c>
      <c r="I2704" s="89">
        <f>LN('Historical Rates'!I2682/'Historical Rates'!I2681)</f>
        <v>-2.1872074818668215E-2</v>
      </c>
      <c r="K2704" s="10">
        <f t="shared" si="329"/>
        <v>-9.7844249820765936E-3</v>
      </c>
      <c r="L2704" s="7">
        <f t="shared" si="330"/>
        <v>-1711279.2820174291</v>
      </c>
      <c r="N2704" s="7">
        <f t="shared" si="331"/>
        <v>-862322.61875470472</v>
      </c>
      <c r="O2704" s="7">
        <f t="shared" si="332"/>
        <v>-3357.3853568166419</v>
      </c>
      <c r="P2704" s="7">
        <f t="shared" si="333"/>
        <v>-2926730.0027036741</v>
      </c>
      <c r="R2704" s="7">
        <f t="shared" si="334"/>
        <v>0</v>
      </c>
      <c r="S2704" s="163">
        <f t="shared" si="335"/>
        <v>-5503689.2888326244</v>
      </c>
    </row>
    <row r="2705" spans="1:19" ht="15.75" thickBot="1" x14ac:dyDescent="0.3">
      <c r="A2705" s="8">
        <v>39</v>
      </c>
      <c r="B2705" s="104" t="s">
        <v>375</v>
      </c>
      <c r="C2705" s="89">
        <f>LN('Historical Rates'!C2683/'Historical Rates'!C2682)</f>
        <v>-4.0875014575642151E-3</v>
      </c>
      <c r="E2705" s="89">
        <f>LN('Historical Rates'!E2683/'Historical Rates'!E2682)</f>
        <v>-5.1872059924280775E-3</v>
      </c>
      <c r="F2705" s="89">
        <f>LN('Historical Rates'!F2683/'Historical Rates'!F2682)</f>
        <v>-1.7809443709946974E-3</v>
      </c>
      <c r="G2705" s="89">
        <f>LN('Historical Rates'!G2683/'Historical Rates'!G2682)</f>
        <v>-5.609812587670856E-3</v>
      </c>
      <c r="I2705" s="89">
        <f>LN('Historical Rates'!I2683/'Historical Rates'!I2682)</f>
        <v>-4.9261183360560009E-3</v>
      </c>
      <c r="K2705" s="10">
        <f t="shared" si="329"/>
        <v>-4.6180696245542545E-3</v>
      </c>
      <c r="L2705" s="7">
        <f t="shared" si="330"/>
        <v>-1439314.4100958544</v>
      </c>
      <c r="N2705" s="7">
        <f t="shared" si="331"/>
        <v>-421704.79391261266</v>
      </c>
      <c r="O2705" s="7">
        <f t="shared" si="332"/>
        <v>1117.1329755938439</v>
      </c>
      <c r="P2705" s="7">
        <f t="shared" si="333"/>
        <v>-737738.60527678416</v>
      </c>
      <c r="R2705" s="7">
        <f t="shared" si="334"/>
        <v>0</v>
      </c>
      <c r="S2705" s="163">
        <f t="shared" si="335"/>
        <v>-2597640.6763096573</v>
      </c>
    </row>
    <row r="2706" spans="1:19" ht="15.75" thickBot="1" x14ac:dyDescent="0.3">
      <c r="A2706" s="8">
        <v>40</v>
      </c>
      <c r="B2706" s="104" t="s">
        <v>376</v>
      </c>
      <c r="C2706" s="89">
        <f>LN('Historical Rates'!C2684/'Historical Rates'!C2683)</f>
        <v>4.0408814109357894E-3</v>
      </c>
      <c r="E2706" s="89">
        <f>LN('Historical Rates'!E2684/'Historical Rates'!E2683)</f>
        <v>5.4044019929265913E-3</v>
      </c>
      <c r="F2706" s="89">
        <f>LN('Historical Rates'!F2684/'Historical Rates'!F2683)</f>
        <v>-5.3619431413853991E-3</v>
      </c>
      <c r="G2706" s="89">
        <f>LN('Historical Rates'!G2684/'Historical Rates'!G2683)</f>
        <v>7.977030933272334E-3</v>
      </c>
      <c r="I2706" s="89">
        <f>LN('Historical Rates'!I2684/'Historical Rates'!I2683)</f>
        <v>4.9261183360560026E-3</v>
      </c>
      <c r="K2706" s="10">
        <f t="shared" si="329"/>
        <v>5.1816860607506229E-3</v>
      </c>
      <c r="L2706" s="7">
        <f t="shared" si="330"/>
        <v>1422898.2924239063</v>
      </c>
      <c r="N2706" s="7">
        <f t="shared" si="331"/>
        <v>439362.1984503484</v>
      </c>
      <c r="O2706" s="7">
        <f t="shared" si="332"/>
        <v>3363.3860742968195</v>
      </c>
      <c r="P2706" s="7">
        <f t="shared" si="333"/>
        <v>1049048.178168369</v>
      </c>
      <c r="R2706" s="7">
        <f t="shared" si="334"/>
        <v>0</v>
      </c>
      <c r="S2706" s="163">
        <f t="shared" si="335"/>
        <v>2914672.0551169207</v>
      </c>
    </row>
    <row r="2707" spans="1:19" ht="15.75" thickBot="1" x14ac:dyDescent="0.3">
      <c r="A2707" s="8">
        <v>41</v>
      </c>
      <c r="B2707" s="104" t="s">
        <v>377</v>
      </c>
      <c r="C2707" s="89">
        <f>LN('Historical Rates'!C2685/'Historical Rates'!C2684)</f>
        <v>3.5601717630732331E-3</v>
      </c>
      <c r="E2707" s="89">
        <f>LN('Historical Rates'!E2685/'Historical Rates'!E2684)</f>
        <v>5.1593198608187955E-3</v>
      </c>
      <c r="F2707" s="89">
        <f>LN('Historical Rates'!F2685/'Historical Rates'!F2684)</f>
        <v>-1.7937224540268775E-3</v>
      </c>
      <c r="G2707" s="89">
        <f>LN('Historical Rates'!G2685/'Historical Rates'!G2684)</f>
        <v>3.8905177959268665E-3</v>
      </c>
      <c r="I2707" s="89">
        <f>LN('Historical Rates'!I2685/'Historical Rates'!I2684)</f>
        <v>7.3439742557582849E-3</v>
      </c>
      <c r="K2707" s="10">
        <f t="shared" si="329"/>
        <v>3.8859506785985515E-3</v>
      </c>
      <c r="L2707" s="7">
        <f t="shared" si="330"/>
        <v>1253628.0596365186</v>
      </c>
      <c r="N2707" s="7">
        <f t="shared" si="331"/>
        <v>419437.73233833199</v>
      </c>
      <c r="O2707" s="7">
        <f t="shared" si="332"/>
        <v>1125.1482837374394</v>
      </c>
      <c r="P2707" s="7">
        <f t="shared" si="333"/>
        <v>511636.55250794574</v>
      </c>
      <c r="R2707" s="7">
        <f t="shared" si="334"/>
        <v>0</v>
      </c>
      <c r="S2707" s="163">
        <f t="shared" si="335"/>
        <v>2185827.4927665335</v>
      </c>
    </row>
    <row r="2708" spans="1:19" ht="15.75" thickBot="1" x14ac:dyDescent="0.3">
      <c r="A2708" s="8">
        <v>42</v>
      </c>
      <c r="B2708" s="104" t="s">
        <v>378</v>
      </c>
      <c r="C2708" s="89">
        <f>LN('Historical Rates'!C2686/'Historical Rates'!C2685)</f>
        <v>-2.5117460528351846E-3</v>
      </c>
      <c r="E2708" s="89">
        <f>LN('Historical Rates'!E2686/'Historical Rates'!E2685)</f>
        <v>-9.8254999258211295E-4</v>
      </c>
      <c r="F2708" s="89">
        <f>LN('Historical Rates'!F2686/'Historical Rates'!F2685)</f>
        <v>3.5842332278151067E-3</v>
      </c>
      <c r="G2708" s="89">
        <f>LN('Historical Rates'!G2686/'Historical Rates'!G2685)</f>
        <v>2.1216107348203669E-4</v>
      </c>
      <c r="I2708" s="89">
        <f>LN('Historical Rates'!I2686/'Historical Rates'!I2685)</f>
        <v>2.4360547978813426E-3</v>
      </c>
      <c r="K2708" s="10">
        <f t="shared" si="329"/>
        <v>-1.6687726645153447E-3</v>
      </c>
      <c r="L2708" s="7">
        <f t="shared" si="330"/>
        <v>-884450.3973587316</v>
      </c>
      <c r="N2708" s="7">
        <f t="shared" si="331"/>
        <v>-79878.463036847315</v>
      </c>
      <c r="O2708" s="7">
        <f t="shared" si="332"/>
        <v>-2248.2819768115819</v>
      </c>
      <c r="P2708" s="7">
        <f t="shared" si="333"/>
        <v>27901.005960280843</v>
      </c>
      <c r="R2708" s="7">
        <f t="shared" si="334"/>
        <v>0</v>
      </c>
      <c r="S2708" s="163">
        <f t="shared" si="335"/>
        <v>-938676.1364121096</v>
      </c>
    </row>
    <row r="2709" spans="1:19" ht="15.75" thickBot="1" x14ac:dyDescent="0.3">
      <c r="A2709" s="8">
        <v>43</v>
      </c>
      <c r="B2709" s="104" t="s">
        <v>379</v>
      </c>
      <c r="C2709" s="89">
        <f>LN('Historical Rates'!C2687/'Historical Rates'!C2686)</f>
        <v>-3.0551465628527704E-3</v>
      </c>
      <c r="E2709" s="89">
        <f>LN('Historical Rates'!E2687/'Historical Rates'!E2686)</f>
        <v>-1.0425580990153186E-3</v>
      </c>
      <c r="F2709" s="89">
        <f>LN('Historical Rates'!F2687/'Historical Rates'!F2686)</f>
        <v>0</v>
      </c>
      <c r="G2709" s="89">
        <f>LN('Historical Rates'!G2687/'Historical Rates'!G2686)</f>
        <v>-2.6127145657549654E-3</v>
      </c>
      <c r="I2709" s="89">
        <f>LN('Historical Rates'!I2687/'Historical Rates'!I2686)</f>
        <v>0</v>
      </c>
      <c r="K2709" s="10">
        <f t="shared" si="329"/>
        <v>-2.6740634328148668E-3</v>
      </c>
      <c r="L2709" s="7">
        <f t="shared" si="330"/>
        <v>-1075795.6953706432</v>
      </c>
      <c r="N2709" s="7">
        <f t="shared" si="331"/>
        <v>-84756.947946342058</v>
      </c>
      <c r="O2709" s="7">
        <f t="shared" si="332"/>
        <v>0</v>
      </c>
      <c r="P2709" s="7">
        <f t="shared" si="333"/>
        <v>-343594.43735475803</v>
      </c>
      <c r="R2709" s="7">
        <f t="shared" si="334"/>
        <v>0</v>
      </c>
      <c r="S2709" s="163">
        <f t="shared" si="335"/>
        <v>-1504147.080671743</v>
      </c>
    </row>
    <row r="2710" spans="1:19" ht="15.75" thickBot="1" x14ac:dyDescent="0.3">
      <c r="A2710" s="8">
        <v>44</v>
      </c>
      <c r="B2710" s="104" t="s">
        <v>380</v>
      </c>
      <c r="C2710" s="89">
        <f>LN('Historical Rates'!C2688/'Historical Rates'!C2687)</f>
        <v>1.4704340429091841E-3</v>
      </c>
      <c r="E2710" s="89">
        <f>LN('Historical Rates'!E2688/'Historical Rates'!E2687)</f>
        <v>3.0851788622468313E-3</v>
      </c>
      <c r="F2710" s="89">
        <f>LN('Historical Rates'!F2688/'Historical Rates'!F2687)</f>
        <v>1.4209830572653003E-2</v>
      </c>
      <c r="G2710" s="89">
        <f>LN('Historical Rates'!G2688/'Historical Rates'!G2687)</f>
        <v>2.4642065407447927E-3</v>
      </c>
      <c r="I2710" s="89">
        <f>LN('Historical Rates'!I2688/'Historical Rates'!I2687)</f>
        <v>4.854378464798143E-3</v>
      </c>
      <c r="K2710" s="10">
        <f t="shared" si="329"/>
        <v>1.9266746553913583E-3</v>
      </c>
      <c r="L2710" s="7">
        <f t="shared" si="330"/>
        <v>517777.65195364354</v>
      </c>
      <c r="N2710" s="7">
        <f t="shared" si="331"/>
        <v>250816.08831160914</v>
      </c>
      <c r="O2710" s="7">
        <f t="shared" si="332"/>
        <v>-8913.4004233080486</v>
      </c>
      <c r="P2710" s="7">
        <f t="shared" si="333"/>
        <v>324064.35474839719</v>
      </c>
      <c r="R2710" s="7">
        <f t="shared" si="334"/>
        <v>0</v>
      </c>
      <c r="S2710" s="163">
        <f t="shared" si="335"/>
        <v>1083744.6945903418</v>
      </c>
    </row>
    <row r="2711" spans="1:19" ht="15.75" thickBot="1" x14ac:dyDescent="0.3">
      <c r="A2711" s="8">
        <v>45</v>
      </c>
      <c r="B2711" s="104" t="s">
        <v>381</v>
      </c>
      <c r="C2711" s="89">
        <f>LN('Historical Rates'!C2689/'Historical Rates'!C2688)</f>
        <v>-1.8208563053169573E-3</v>
      </c>
      <c r="E2711" s="89">
        <f>LN('Historical Rates'!E2689/'Historical Rates'!E2688)</f>
        <v>-6.8908762197591785E-3</v>
      </c>
      <c r="F2711" s="89">
        <f>LN('Historical Rates'!F2689/'Historical Rates'!F2688)</f>
        <v>-1.4209830572652911E-2</v>
      </c>
      <c r="G2711" s="89">
        <f>LN('Historical Rates'!G2689/'Historical Rates'!G2688)</f>
        <v>-5.9798226772757989E-3</v>
      </c>
      <c r="I2711" s="89">
        <f>LN('Historical Rates'!I2689/'Historical Rates'!I2688)</f>
        <v>-4.8543784647980884E-3</v>
      </c>
      <c r="K2711" s="10">
        <f t="shared" si="329"/>
        <v>-3.5180110059566463E-3</v>
      </c>
      <c r="L2711" s="7">
        <f t="shared" si="330"/>
        <v>-641170.34480969864</v>
      </c>
      <c r="N2711" s="7">
        <f t="shared" si="331"/>
        <v>-560208.23934363143</v>
      </c>
      <c r="O2711" s="7">
        <f t="shared" si="332"/>
        <v>8913.4004233079922</v>
      </c>
      <c r="P2711" s="7">
        <f t="shared" si="333"/>
        <v>-786398.11451661482</v>
      </c>
      <c r="R2711" s="7">
        <f t="shared" si="334"/>
        <v>0</v>
      </c>
      <c r="S2711" s="163">
        <f t="shared" si="335"/>
        <v>-1978863.298246637</v>
      </c>
    </row>
    <row r="2712" spans="1:19" ht="15.75" thickBot="1" x14ac:dyDescent="0.3">
      <c r="A2712" s="8">
        <v>46</v>
      </c>
      <c r="B2712" s="104" t="s">
        <v>382</v>
      </c>
      <c r="C2712" s="89">
        <f>LN('Historical Rates'!C2690/'Historical Rates'!C2689)</f>
        <v>2.1026809259170012E-4</v>
      </c>
      <c r="E2712" s="89">
        <f>LN('Historical Rates'!E2690/'Historical Rates'!E2689)</f>
        <v>2.8408549556209052E-3</v>
      </c>
      <c r="F2712" s="89">
        <f>LN('Historical Rates'!F2690/'Historical Rates'!F2689)</f>
        <v>5.3523767385920606E-3</v>
      </c>
      <c r="G2712" s="89">
        <f>LN('Historical Rates'!G2690/'Historical Rates'!G2689)</f>
        <v>3.1539717141455597E-3</v>
      </c>
      <c r="I2712" s="89">
        <f>LN('Historical Rates'!I2690/'Historical Rates'!I2689)</f>
        <v>2.4301348532916691E-3</v>
      </c>
      <c r="K2712" s="10">
        <f t="shared" si="329"/>
        <v>1.2736312322157062E-3</v>
      </c>
      <c r="L2712" s="7">
        <f t="shared" si="330"/>
        <v>74040.804337951442</v>
      </c>
      <c r="N2712" s="7">
        <f t="shared" si="331"/>
        <v>230953.26373089838</v>
      </c>
      <c r="O2712" s="7">
        <f t="shared" si="332"/>
        <v>-3357.3853568166419</v>
      </c>
      <c r="P2712" s="7">
        <f t="shared" si="333"/>
        <v>414774.40772085445</v>
      </c>
      <c r="R2712" s="7">
        <f t="shared" si="334"/>
        <v>0</v>
      </c>
      <c r="S2712" s="163">
        <f t="shared" si="335"/>
        <v>716411.09043288766</v>
      </c>
    </row>
    <row r="2713" spans="1:19" ht="15.75" thickBot="1" x14ac:dyDescent="0.3">
      <c r="A2713" s="8">
        <v>47</v>
      </c>
      <c r="B2713" s="104" t="s">
        <v>383</v>
      </c>
      <c r="C2713" s="89">
        <f>LN('Historical Rates'!C2691/'Historical Rates'!C2690)</f>
        <v>-5.8102920998014665E-3</v>
      </c>
      <c r="E2713" s="89">
        <f>LN('Historical Rates'!E2691/'Historical Rates'!E2690)</f>
        <v>-4.3038840817471872E-3</v>
      </c>
      <c r="F2713" s="89">
        <f>LN('Historical Rates'!F2691/'Historical Rates'!F2690)</f>
        <v>-1.7809443709946974E-3</v>
      </c>
      <c r="G2713" s="89">
        <f>LN('Historical Rates'!G2691/'Historical Rates'!G2690)</f>
        <v>-5.4832067911305517E-3</v>
      </c>
      <c r="I2713" s="89">
        <f>LN('Historical Rates'!I2691/'Historical Rates'!I2690)</f>
        <v>-4.8661896511730113E-3</v>
      </c>
      <c r="K2713" s="10">
        <f t="shared" si="329"/>
        <v>-5.5392826527640333E-3</v>
      </c>
      <c r="L2713" s="7">
        <f t="shared" si="330"/>
        <v>-2045953.3122940715</v>
      </c>
      <c r="N2713" s="7">
        <f t="shared" si="331"/>
        <v>-349893.2859744411</v>
      </c>
      <c r="O2713" s="7">
        <f t="shared" si="332"/>
        <v>1117.1329755938439</v>
      </c>
      <c r="P2713" s="7">
        <f t="shared" si="333"/>
        <v>-721088.85409527807</v>
      </c>
      <c r="R2713" s="7">
        <f t="shared" si="334"/>
        <v>0</v>
      </c>
      <c r="S2713" s="163">
        <f t="shared" si="335"/>
        <v>-3115818.3193881968</v>
      </c>
    </row>
    <row r="2714" spans="1:19" ht="15.75" thickBot="1" x14ac:dyDescent="0.3">
      <c r="A2714" s="8">
        <v>48</v>
      </c>
      <c r="B2714" s="104" t="s">
        <v>384</v>
      </c>
      <c r="C2714" s="89">
        <f>LN('Historical Rates'!C2692/'Historical Rates'!C2691)</f>
        <v>-2.5879931628941784E-3</v>
      </c>
      <c r="E2714" s="89">
        <f>LN('Historical Rates'!E2692/'Historical Rates'!E2691)</f>
        <v>-1.8218909132792771E-3</v>
      </c>
      <c r="F2714" s="89">
        <f>LN('Historical Rates'!F2692/'Historical Rates'!F2691)</f>
        <v>-3.5714323675972446E-3</v>
      </c>
      <c r="G2714" s="89">
        <f>LN('Historical Rates'!G2692/'Historical Rates'!G2691)</f>
        <v>-3.0211179680113957E-3</v>
      </c>
      <c r="I2714" s="89">
        <f>LN('Historical Rates'!I2692/'Historical Rates'!I2691)</f>
        <v>-7.3439742557583941E-3</v>
      </c>
      <c r="K2714" s="10">
        <f t="shared" si="329"/>
        <v>-2.5857587671650594E-3</v>
      </c>
      <c r="L2714" s="7">
        <f t="shared" si="330"/>
        <v>-911298.96619116247</v>
      </c>
      <c r="N2714" s="7">
        <f t="shared" si="331"/>
        <v>-148114.4441221749</v>
      </c>
      <c r="O2714" s="7">
        <f t="shared" si="332"/>
        <v>2240.2523812227237</v>
      </c>
      <c r="P2714" s="7">
        <f t="shared" si="333"/>
        <v>-397302.99742914143</v>
      </c>
      <c r="R2714" s="7">
        <f t="shared" si="334"/>
        <v>0</v>
      </c>
      <c r="S2714" s="163">
        <f t="shared" si="335"/>
        <v>-1454476.1553612561</v>
      </c>
    </row>
    <row r="2715" spans="1:19" ht="15.75" thickBot="1" x14ac:dyDescent="0.3">
      <c r="A2715" s="8">
        <v>49</v>
      </c>
      <c r="B2715" s="104" t="s">
        <v>385</v>
      </c>
      <c r="C2715" s="89">
        <f>LN('Historical Rates'!C2693/'Historical Rates'!C2692)</f>
        <v>-3.8236451419347024E-3</v>
      </c>
      <c r="E2715" s="89">
        <f>LN('Historical Rates'!E2693/'Historical Rates'!E2692)</f>
        <v>-2.2423091279113474E-3</v>
      </c>
      <c r="F2715" s="89">
        <f>LN('Historical Rates'!F2693/'Historical Rates'!F2692)</f>
        <v>1.7873105740956587E-3</v>
      </c>
      <c r="G2715" s="89">
        <f>LN('Historical Rates'!G2693/'Historical Rates'!G2692)</f>
        <v>-5.2496947088376484E-3</v>
      </c>
      <c r="I2715" s="89">
        <f>LN('Historical Rates'!I2693/'Historical Rates'!I2692)</f>
        <v>-4.9261183360560009E-3</v>
      </c>
      <c r="K2715" s="10">
        <f t="shared" si="329"/>
        <v>-3.9470546608019602E-3</v>
      </c>
      <c r="L2715" s="7">
        <f t="shared" si="330"/>
        <v>-1346403.8139228399</v>
      </c>
      <c r="N2715" s="7">
        <f t="shared" si="331"/>
        <v>-182293.22491810334</v>
      </c>
      <c r="O2715" s="7">
        <f t="shared" si="332"/>
        <v>-1121.1263038129839</v>
      </c>
      <c r="P2715" s="7">
        <f t="shared" si="333"/>
        <v>-690380.00683634146</v>
      </c>
      <c r="R2715" s="7">
        <f t="shared" si="334"/>
        <v>0</v>
      </c>
      <c r="S2715" s="163">
        <f t="shared" si="335"/>
        <v>-2220198.1719810977</v>
      </c>
    </row>
    <row r="2716" spans="1:19" ht="15.75" thickBot="1" x14ac:dyDescent="0.3">
      <c r="A2716" s="8">
        <v>50</v>
      </c>
      <c r="B2716" s="104" t="s">
        <v>386</v>
      </c>
      <c r="C2716" s="89">
        <f>LN('Historical Rates'!C2694/'Historical Rates'!C2693)</f>
        <v>-1.1120708139115104E-3</v>
      </c>
      <c r="E2716" s="89">
        <f>LN('Historical Rates'!E2694/'Historical Rates'!E2693)</f>
        <v>-1.192653397314773E-3</v>
      </c>
      <c r="F2716" s="89">
        <f>LN('Historical Rates'!F2694/'Historical Rates'!F2693)</f>
        <v>-1.7873105740957515E-3</v>
      </c>
      <c r="G2716" s="89">
        <f>LN('Historical Rates'!G2694/'Historical Rates'!G2693)</f>
        <v>2.7358619406428722E-3</v>
      </c>
      <c r="I2716" s="89">
        <f>LN('Historical Rates'!I2694/'Historical Rates'!I2693)</f>
        <v>0</v>
      </c>
      <c r="K2716" s="10">
        <f t="shared" si="329"/>
        <v>-2.2691315918723081E-4</v>
      </c>
      <c r="L2716" s="7">
        <f t="shared" si="330"/>
        <v>-391588.74048785988</v>
      </c>
      <c r="N2716" s="7">
        <f t="shared" si="331"/>
        <v>-96959.260121532032</v>
      </c>
      <c r="O2716" s="7">
        <f t="shared" si="332"/>
        <v>1121.1263038130421</v>
      </c>
      <c r="P2716" s="7">
        <f t="shared" si="333"/>
        <v>359789.37634308916</v>
      </c>
      <c r="R2716" s="7">
        <f t="shared" si="334"/>
        <v>0</v>
      </c>
      <c r="S2716" s="163">
        <f t="shared" si="335"/>
        <v>-127637.49796248967</v>
      </c>
    </row>
    <row r="2717" spans="1:19" ht="15.75" thickBot="1" x14ac:dyDescent="0.3">
      <c r="A2717" s="8">
        <v>51</v>
      </c>
      <c r="B2717" s="104" t="s">
        <v>387</v>
      </c>
      <c r="C2717" s="89">
        <f>LN('Historical Rates'!C2695/'Historical Rates'!C2694)</f>
        <v>3.4740720537745876E-3</v>
      </c>
      <c r="E2717" s="89">
        <f>LN('Historical Rates'!E2695/'Historical Rates'!E2694)</f>
        <v>4.9006576061882221E-3</v>
      </c>
      <c r="F2717" s="89">
        <f>LN('Historical Rates'!F2695/'Historical Rates'!F2694)</f>
        <v>0</v>
      </c>
      <c r="G2717" s="89">
        <f>LN('Historical Rates'!G2695/'Historical Rates'!G2694)</f>
        <v>5.6846977709599624E-3</v>
      </c>
      <c r="I2717" s="89">
        <f>LN('Historical Rates'!I2695/'Historical Rates'!I2694)</f>
        <v>4.9261183360560026E-3</v>
      </c>
      <c r="K2717" s="10">
        <f t="shared" si="329"/>
        <v>4.2121376937552827E-3</v>
      </c>
      <c r="L2717" s="7">
        <f t="shared" si="330"/>
        <v>1223310.1371635436</v>
      </c>
      <c r="N2717" s="7">
        <f t="shared" si="331"/>
        <v>398409.24167472927</v>
      </c>
      <c r="O2717" s="7">
        <f t="shared" si="332"/>
        <v>0</v>
      </c>
      <c r="P2717" s="7">
        <f t="shared" si="333"/>
        <v>747586.65096676303</v>
      </c>
      <c r="R2717" s="7">
        <f t="shared" si="334"/>
        <v>0</v>
      </c>
      <c r="S2717" s="163">
        <f t="shared" si="335"/>
        <v>2369306.0298050358</v>
      </c>
    </row>
    <row r="2718" spans="1:19" ht="15.75" thickBot="1" x14ac:dyDescent="0.3">
      <c r="A2718" s="8">
        <v>52</v>
      </c>
      <c r="B2718" s="104" t="s">
        <v>388</v>
      </c>
      <c r="C2718" s="89">
        <f>LN('Historical Rates'!C2696/'Historical Rates'!C2695)</f>
        <v>2.7800046175416693E-3</v>
      </c>
      <c r="E2718" s="89">
        <f>LN('Historical Rates'!E2696/'Historical Rates'!E2695)</f>
        <v>7.964242621210621E-3</v>
      </c>
      <c r="F2718" s="89">
        <f>LN('Historical Rates'!F2696/'Historical Rates'!F2695)</f>
        <v>-1.7905107737882331E-3</v>
      </c>
      <c r="G2718" s="89">
        <f>LN('Historical Rates'!G2696/'Historical Rates'!G2695)</f>
        <v>6.6305181676293273E-3</v>
      </c>
      <c r="I2718" s="89">
        <f>LN('Historical Rates'!I2696/'Historical Rates'!I2695)</f>
        <v>4.9019706002066876E-3</v>
      </c>
      <c r="K2718" s="10">
        <f t="shared" si="329"/>
        <v>4.4435499613613054E-3</v>
      </c>
      <c r="L2718" s="7">
        <f t="shared" si="330"/>
        <v>978911.13867520343</v>
      </c>
      <c r="N2718" s="7">
        <f t="shared" si="331"/>
        <v>647469.81287233671</v>
      </c>
      <c r="O2718" s="7">
        <f t="shared" si="332"/>
        <v>1123.133693074145</v>
      </c>
      <c r="P2718" s="7">
        <f t="shared" si="333"/>
        <v>871970.1681300163</v>
      </c>
      <c r="R2718" s="7">
        <f t="shared" si="334"/>
        <v>0</v>
      </c>
      <c r="S2718" s="163">
        <f t="shared" si="335"/>
        <v>2499474.2533706306</v>
      </c>
    </row>
    <row r="2719" spans="1:19" ht="15.75" thickBot="1" x14ac:dyDescent="0.3">
      <c r="A2719" s="8">
        <v>53</v>
      </c>
      <c r="B2719" s="104" t="s">
        <v>389</v>
      </c>
      <c r="C2719" s="89">
        <f>LN('Historical Rates'!C2697/'Historical Rates'!C2696)</f>
        <v>1.0346369112579697E-3</v>
      </c>
      <c r="E2719" s="89">
        <f>LN('Historical Rates'!E2697/'Historical Rates'!E2696)</f>
        <v>6.9463067795589323E-3</v>
      </c>
      <c r="F2719" s="89">
        <f>LN('Historical Rates'!F2697/'Historical Rates'!F2696)</f>
        <v>8.9206657583793623E-3</v>
      </c>
      <c r="G2719" s="89">
        <f>LN('Historical Rates'!G2697/'Historical Rates'!G2696)</f>
        <v>3.9234449353726828E-3</v>
      </c>
      <c r="I2719" s="89">
        <f>LN('Historical Rates'!I2697/'Historical Rates'!I2696)</f>
        <v>-7.3619964410691942E-3</v>
      </c>
      <c r="K2719" s="10">
        <f t="shared" si="329"/>
        <v>2.5589705918493723E-3</v>
      </c>
      <c r="L2719" s="7">
        <f t="shared" si="330"/>
        <v>364322.27145383635</v>
      </c>
      <c r="N2719" s="7">
        <f t="shared" si="331"/>
        <v>564714.58299586689</v>
      </c>
      <c r="O2719" s="7">
        <f t="shared" si="332"/>
        <v>-5595.6660102586229</v>
      </c>
      <c r="P2719" s="7">
        <f t="shared" si="333"/>
        <v>515966.75455139694</v>
      </c>
      <c r="R2719" s="7">
        <f t="shared" si="334"/>
        <v>0</v>
      </c>
      <c r="S2719" s="163">
        <f t="shared" si="335"/>
        <v>1439407.9429908416</v>
      </c>
    </row>
    <row r="2720" spans="1:19" ht="15.75" thickBot="1" x14ac:dyDescent="0.3">
      <c r="A2720" s="8">
        <v>54</v>
      </c>
      <c r="B2720" s="104" t="s">
        <v>390</v>
      </c>
      <c r="C2720" s="89">
        <f>LN('Historical Rates'!C2698/'Historical Rates'!C2697)</f>
        <v>-6.1766427686627398E-3</v>
      </c>
      <c r="E2720" s="89">
        <f>LN('Historical Rates'!E2698/'Historical Rates'!E2697)</f>
        <v>-1.443987215995307E-3</v>
      </c>
      <c r="F2720" s="89">
        <f>LN('Historical Rates'!F2698/'Historical Rates'!F2697)</f>
        <v>0</v>
      </c>
      <c r="G2720" s="89">
        <f>LN('Historical Rates'!G2698/'Historical Rates'!G2697)</f>
        <v>1.1846086888650863E-3</v>
      </c>
      <c r="I2720" s="89">
        <f>LN('Historical Rates'!I2698/'Historical Rates'!I2697)</f>
        <v>0</v>
      </c>
      <c r="K2720" s="10">
        <f t="shared" si="329"/>
        <v>-3.7983642028257651E-3</v>
      </c>
      <c r="L2720" s="7">
        <f t="shared" si="330"/>
        <v>-2174954.806804732</v>
      </c>
      <c r="N2720" s="7">
        <f t="shared" si="331"/>
        <v>-117391.97020951765</v>
      </c>
      <c r="O2720" s="7">
        <f t="shared" si="332"/>
        <v>0</v>
      </c>
      <c r="P2720" s="7">
        <f t="shared" si="333"/>
        <v>155786.23140509176</v>
      </c>
      <c r="R2720" s="7">
        <f t="shared" si="334"/>
        <v>0</v>
      </c>
      <c r="S2720" s="163">
        <f t="shared" si="335"/>
        <v>-2136560.5456091575</v>
      </c>
    </row>
    <row r="2721" spans="1:19" ht="15.75" thickBot="1" x14ac:dyDescent="0.3">
      <c r="A2721" s="8">
        <v>55</v>
      </c>
      <c r="B2721" s="104" t="s">
        <v>391</v>
      </c>
      <c r="C2721" s="89">
        <f>LN('Historical Rates'!C2699/'Historical Rates'!C2698)</f>
        <v>-4.9309063233925945E-3</v>
      </c>
      <c r="E2721" s="89">
        <f>LN('Historical Rates'!E2699/'Historical Rates'!E2698)</f>
        <v>-2.3435669195611081E-4</v>
      </c>
      <c r="F2721" s="89">
        <f>LN('Historical Rates'!F2699/'Historical Rates'!F2698)</f>
        <v>7.0796755880617682E-3</v>
      </c>
      <c r="G2721" s="89">
        <f>LN('Historical Rates'!G2699/'Historical Rates'!G2698)</f>
        <v>-1.904520636617332E-3</v>
      </c>
      <c r="I2721" s="89">
        <f>LN('Historical Rates'!I2699/'Historical Rates'!I2698)</f>
        <v>-2.4660924951934427E-3</v>
      </c>
      <c r="K2721" s="10">
        <f t="shared" si="329"/>
        <v>-3.5738157637048525E-3</v>
      </c>
      <c r="L2721" s="7">
        <f t="shared" si="330"/>
        <v>-1736298.9591007954</v>
      </c>
      <c r="N2721" s="7">
        <f t="shared" si="331"/>
        <v>-19052.518952911752</v>
      </c>
      <c r="O2721" s="7">
        <f t="shared" si="332"/>
        <v>-4440.8681061235056</v>
      </c>
      <c r="P2721" s="7">
        <f t="shared" si="333"/>
        <v>-250460.84449717469</v>
      </c>
      <c r="R2721" s="7">
        <f t="shared" si="334"/>
        <v>0</v>
      </c>
      <c r="S2721" s="163">
        <f t="shared" si="335"/>
        <v>-2010253.1906570054</v>
      </c>
    </row>
    <row r="2722" spans="1:19" ht="15.75" thickBot="1" x14ac:dyDescent="0.3">
      <c r="A2722" s="8">
        <v>56</v>
      </c>
      <c r="B2722" s="104" t="s">
        <v>392</v>
      </c>
      <c r="C2722" s="89">
        <f>LN('Historical Rates'!C2700/'Historical Rates'!C2699)</f>
        <v>1.7096050703192802E-3</v>
      </c>
      <c r="E2722" s="89">
        <f>LN('Historical Rates'!E2700/'Historical Rates'!E2699)</f>
        <v>-4.5613461621267668E-3</v>
      </c>
      <c r="F2722" s="89">
        <f>LN('Historical Rates'!F2700/'Historical Rates'!F2699)</f>
        <v>0</v>
      </c>
      <c r="G2722" s="89">
        <f>LN('Historical Rates'!G2700/'Historical Rates'!G2699)</f>
        <v>-4.2371984278363772E-4</v>
      </c>
      <c r="I2722" s="89">
        <f>LN('Historical Rates'!I2700/'Historical Rates'!I2699)</f>
        <v>-2.4721891453890368E-3</v>
      </c>
      <c r="K2722" s="10">
        <f t="shared" si="329"/>
        <v>3.1191199969763202E-4</v>
      </c>
      <c r="L2722" s="7">
        <f t="shared" si="330"/>
        <v>601995.92314024747</v>
      </c>
      <c r="N2722" s="7">
        <f t="shared" si="331"/>
        <v>-370824.20595434366</v>
      </c>
      <c r="O2722" s="7">
        <f t="shared" si="332"/>
        <v>0</v>
      </c>
      <c r="P2722" s="7">
        <f t="shared" si="333"/>
        <v>-55722.803740416144</v>
      </c>
      <c r="R2722" s="7">
        <f t="shared" si="334"/>
        <v>0</v>
      </c>
      <c r="S2722" s="163">
        <f t="shared" si="335"/>
        <v>175448.91344548768</v>
      </c>
    </row>
    <row r="2723" spans="1:19" ht="15.75" thickBot="1" x14ac:dyDescent="0.3">
      <c r="A2723" s="8">
        <v>57</v>
      </c>
      <c r="B2723" s="104" t="s">
        <v>393</v>
      </c>
      <c r="C2723" s="89">
        <f>LN('Historical Rates'!C2701/'Historical Rates'!C2700)</f>
        <v>-6.4075944049328093E-4</v>
      </c>
      <c r="E2723" s="89">
        <f>LN('Historical Rates'!E2701/'Historical Rates'!E2700)</f>
        <v>2.5670936389119397E-3</v>
      </c>
      <c r="F2723" s="89">
        <f>LN('Historical Rates'!F2701/'Historical Rates'!F2700)</f>
        <v>1.7482962780347382E-2</v>
      </c>
      <c r="G2723" s="89">
        <f>LN('Historical Rates'!G2701/'Historical Rates'!G2700)</f>
        <v>3.9547894918814828E-3</v>
      </c>
      <c r="I2723" s="89">
        <f>LN('Historical Rates'!I2701/'Historical Rates'!I2700)</f>
        <v>2.4721891453890728E-3</v>
      </c>
      <c r="K2723" s="10">
        <f t="shared" si="329"/>
        <v>8.7501533659711513E-4</v>
      </c>
      <c r="L2723" s="7">
        <f t="shared" si="330"/>
        <v>-225627.88189353145</v>
      </c>
      <c r="N2723" s="7">
        <f t="shared" si="331"/>
        <v>208697.26313780059</v>
      </c>
      <c r="O2723" s="7">
        <f t="shared" si="332"/>
        <v>-10966.538063228501</v>
      </c>
      <c r="P2723" s="7">
        <f t="shared" si="333"/>
        <v>520088.83332683466</v>
      </c>
      <c r="R2723" s="7">
        <f t="shared" si="334"/>
        <v>0</v>
      </c>
      <c r="S2723" s="163">
        <f t="shared" si="335"/>
        <v>492191.67650787532</v>
      </c>
    </row>
    <row r="2724" spans="1:19" ht="15.75" thickBot="1" x14ac:dyDescent="0.3">
      <c r="A2724" s="8">
        <v>58</v>
      </c>
      <c r="B2724" s="104" t="s">
        <v>394</v>
      </c>
      <c r="C2724" s="89">
        <f>LN('Historical Rates'!C2702/'Historical Rates'!C2701)</f>
        <v>-3.1623399117322315E-3</v>
      </c>
      <c r="E2724" s="89">
        <f>LN('Historical Rates'!E2702/'Historical Rates'!E2701)</f>
        <v>-3.5682814059709513E-3</v>
      </c>
      <c r="F2724" s="89">
        <f>LN('Historical Rates'!F2702/'Historical Rates'!F2701)</f>
        <v>-6.9565497933598269E-3</v>
      </c>
      <c r="G2724" s="89">
        <f>LN('Historical Rates'!G2702/'Historical Rates'!G2701)</f>
        <v>-2.0283125483290128E-3</v>
      </c>
      <c r="I2724" s="89">
        <f>LN('Historical Rates'!I2702/'Historical Rates'!I2701)</f>
        <v>-4.950505159856091E-3</v>
      </c>
      <c r="K2724" s="10">
        <f t="shared" si="329"/>
        <v>-2.9618206729922873E-3</v>
      </c>
      <c r="L2724" s="7">
        <f t="shared" si="330"/>
        <v>-1113541.2309528082</v>
      </c>
      <c r="N2724" s="7">
        <f t="shared" si="331"/>
        <v>-290090.9231527982</v>
      </c>
      <c r="O2724" s="7">
        <f t="shared" si="332"/>
        <v>4363.634988880819</v>
      </c>
      <c r="P2724" s="7">
        <f t="shared" si="333"/>
        <v>-266740.54562149337</v>
      </c>
      <c r="R2724" s="7">
        <f t="shared" si="334"/>
        <v>0</v>
      </c>
      <c r="S2724" s="163">
        <f t="shared" si="335"/>
        <v>-1666009.0647382191</v>
      </c>
    </row>
    <row r="2725" spans="1:19" ht="15.75" thickBot="1" x14ac:dyDescent="0.3">
      <c r="A2725" s="8">
        <v>59</v>
      </c>
      <c r="B2725" s="104" t="s">
        <v>395</v>
      </c>
      <c r="C2725" s="89">
        <f>LN('Historical Rates'!C2703/'Historical Rates'!C2702)</f>
        <v>5.9518851376708863E-4</v>
      </c>
      <c r="E2725" s="89">
        <f>LN('Historical Rates'!E2703/'Historical Rates'!E2702)</f>
        <v>-1.2184817654411135E-3</v>
      </c>
      <c r="F2725" s="89">
        <f>LN('Historical Rates'!F2703/'Historical Rates'!F2702)</f>
        <v>-1.7467253349417598E-3</v>
      </c>
      <c r="G2725" s="89">
        <f>LN('Historical Rates'!G2703/'Historical Rates'!G2702)</f>
        <v>-1.9036539637625754E-4</v>
      </c>
      <c r="I2725" s="89">
        <f>LN('Historical Rates'!I2703/'Historical Rates'!I2702)</f>
        <v>-2.4844733276620564E-3</v>
      </c>
      <c r="K2725" s="10">
        <f t="shared" si="329"/>
        <v>1.5392696737349991E-4</v>
      </c>
      <c r="L2725" s="7">
        <f t="shared" si="330"/>
        <v>209581.18632672005</v>
      </c>
      <c r="N2725" s="7">
        <f t="shared" si="331"/>
        <v>-99059.031496279218</v>
      </c>
      <c r="O2725" s="7">
        <f t="shared" si="332"/>
        <v>1095.6684008489176</v>
      </c>
      <c r="P2725" s="7">
        <f t="shared" si="333"/>
        <v>-25034.686956252099</v>
      </c>
      <c r="R2725" s="7">
        <f t="shared" si="334"/>
        <v>0</v>
      </c>
      <c r="S2725" s="163">
        <f t="shared" si="335"/>
        <v>86583.136275037657</v>
      </c>
    </row>
    <row r="2726" spans="1:19" ht="15.75" thickBot="1" x14ac:dyDescent="0.3">
      <c r="A2726" s="8">
        <v>60</v>
      </c>
      <c r="B2726" s="133">
        <v>44179</v>
      </c>
      <c r="C2726" s="89">
        <f>LN('Historical Rates'!C2704/'Historical Rates'!C2703)</f>
        <v>-2.5498971218575073E-3</v>
      </c>
      <c r="E2726" s="89">
        <f>LN('Historical Rates'!E2704/'Historical Rates'!E2703)</f>
        <v>-1.3971842128061892E-3</v>
      </c>
      <c r="F2726" s="89">
        <f>LN('Historical Rates'!F2704/'Historical Rates'!F2703)</f>
        <v>0</v>
      </c>
      <c r="G2726" s="89">
        <f>LN('Historical Rates'!G2704/'Historical Rates'!G2703)</f>
        <v>-4.2316400352185459E-4</v>
      </c>
      <c r="I2726" s="89">
        <f>LN('Historical Rates'!I2704/'Historical Rates'!I2703)</f>
        <v>2.4844733276621869E-3</v>
      </c>
      <c r="K2726" s="10">
        <f t="shared" si="329"/>
        <v>-1.8971213278007823E-3</v>
      </c>
      <c r="L2726" s="7">
        <f t="shared" si="330"/>
        <v>-897884.37015959097</v>
      </c>
      <c r="N2726" s="7">
        <f t="shared" si="331"/>
        <v>-113587.02187255763</v>
      </c>
      <c r="O2726" s="7">
        <f t="shared" si="332"/>
        <v>0</v>
      </c>
      <c r="P2726" s="7">
        <f t="shared" si="333"/>
        <v>-55649.706096718168</v>
      </c>
      <c r="R2726" s="7">
        <f t="shared" si="334"/>
        <v>0</v>
      </c>
      <c r="S2726" s="163">
        <f t="shared" si="335"/>
        <v>-1067121.0981288666</v>
      </c>
    </row>
    <row r="2727" spans="1:19" ht="15.75" thickBot="1" x14ac:dyDescent="0.3">
      <c r="A2727" s="8">
        <v>61</v>
      </c>
      <c r="B2727" s="133">
        <v>44180</v>
      </c>
      <c r="C2727" s="89">
        <f>LN('Historical Rates'!C2705/'Historical Rates'!C2704)</f>
        <v>-1.0982190856927273E-3</v>
      </c>
      <c r="E2727" s="89">
        <f>LN('Historical Rates'!E2705/'Historical Rates'!E2704)</f>
        <v>2.2031206660812512E-3</v>
      </c>
      <c r="F2727" s="89">
        <f>LN('Historical Rates'!F2705/'Historical Rates'!F2704)</f>
        <v>3.4904049397685676E-3</v>
      </c>
      <c r="G2727" s="89">
        <f>LN('Historical Rates'!G2705/'Historical Rates'!G2704)</f>
        <v>5.9237947868078151E-4</v>
      </c>
      <c r="I2727" s="89">
        <f>LN('Historical Rates'!I2705/'Historical Rates'!I2704)</f>
        <v>2.4783160144670005E-3</v>
      </c>
      <c r="K2727" s="10">
        <f t="shared" si="329"/>
        <v>-2.3447377120299899E-4</v>
      </c>
      <c r="L2727" s="7">
        <f t="shared" si="330"/>
        <v>-386711.19066016964</v>
      </c>
      <c r="N2727" s="7">
        <f t="shared" si="331"/>
        <v>179107.31669623277</v>
      </c>
      <c r="O2727" s="7">
        <f t="shared" si="332"/>
        <v>-2189.4263065686296</v>
      </c>
      <c r="P2727" s="7">
        <f t="shared" si="333"/>
        <v>77902.9965024189</v>
      </c>
      <c r="R2727" s="7">
        <f t="shared" si="334"/>
        <v>0</v>
      </c>
      <c r="S2727" s="163">
        <f t="shared" si="335"/>
        <v>-131890.3037680866</v>
      </c>
    </row>
    <row r="2728" spans="1:19" ht="15.75" thickBot="1" x14ac:dyDescent="0.3">
      <c r="A2728" s="8">
        <v>62</v>
      </c>
      <c r="B2728" s="133">
        <v>44185</v>
      </c>
      <c r="C2728" s="89">
        <f>LN('Historical Rates'!C2706/'Historical Rates'!C2705)</f>
        <v>3.2910456109000812E-3</v>
      </c>
      <c r="E2728" s="89">
        <f>LN('Historical Rates'!E2706/'Historical Rates'!E2705)</f>
        <v>3.1976799947364726E-3</v>
      </c>
      <c r="F2728" s="89">
        <f>LN('Historical Rates'!F2706/'Historical Rates'!F2705)</f>
        <v>-3.4904049397686022E-3</v>
      </c>
      <c r="G2728" s="89">
        <f>LN('Historical Rates'!G2706/'Historical Rates'!G2705)</f>
        <v>3.1885829386778162E-3</v>
      </c>
      <c r="I2728" s="89">
        <f>LN('Historical Rates'!I2706/'Historical Rates'!I2705)</f>
        <v>0</v>
      </c>
      <c r="K2728" s="10">
        <f t="shared" si="329"/>
        <v>3.2717441247913236E-3</v>
      </c>
      <c r="L2728" s="7">
        <f t="shared" si="330"/>
        <v>1158861.8184552134</v>
      </c>
      <c r="N2728" s="7">
        <f t="shared" si="331"/>
        <v>259962.10390473049</v>
      </c>
      <c r="O2728" s="7">
        <f t="shared" si="332"/>
        <v>2189.4263065686509</v>
      </c>
      <c r="P2728" s="7">
        <f t="shared" si="333"/>
        <v>419326.08143798838</v>
      </c>
      <c r="R2728" s="7">
        <f t="shared" si="334"/>
        <v>0</v>
      </c>
      <c r="S2728" s="163">
        <f t="shared" si="335"/>
        <v>1840339.4301045008</v>
      </c>
    </row>
    <row r="2729" spans="1:19" ht="15.75" thickBot="1" x14ac:dyDescent="0.3">
      <c r="A2729" s="93">
        <v>1</v>
      </c>
      <c r="B2729" s="133">
        <v>44186</v>
      </c>
      <c r="C2729" s="89">
        <f>LN('Historical Rates'!C2707/'Historical Rates'!C2706)</f>
        <v>-6.1856113541762948E-3</v>
      </c>
      <c r="E2729" s="89">
        <f>LN('Historical Rates'!E2707/'Historical Rates'!E2706)</f>
        <v>1.9371697950155719E-3</v>
      </c>
      <c r="F2729" s="89">
        <f>LN('Historical Rates'!F2707/'Historical Rates'!F2706)</f>
        <v>-1.7497817237875951E-3</v>
      </c>
      <c r="G2729" s="89">
        <f>LN('Historical Rates'!G2707/'Historical Rates'!G2706)</f>
        <v>-3.5905164558242488E-3</v>
      </c>
      <c r="I2729" s="89">
        <f>LN('Historical Rates'!I2707/'Historical Rates'!I2706)</f>
        <v>0</v>
      </c>
      <c r="K2729" s="10">
        <f t="shared" si="329"/>
        <v>-4.4297517047326984E-3</v>
      </c>
      <c r="L2729" s="7">
        <f t="shared" si="330"/>
        <v>-2178112.8764719483</v>
      </c>
      <c r="N2729" s="7">
        <f t="shared" si="331"/>
        <v>157486.28266802087</v>
      </c>
      <c r="O2729" s="7">
        <f t="shared" si="332"/>
        <v>1097.5855818802447</v>
      </c>
      <c r="P2729" s="7">
        <f t="shared" si="333"/>
        <v>-472183.79597292526</v>
      </c>
      <c r="R2729" s="7">
        <f t="shared" si="334"/>
        <v>0</v>
      </c>
      <c r="S2729" s="163">
        <f t="shared" si="335"/>
        <v>-2491712.8041949724</v>
      </c>
    </row>
    <row r="2730" spans="1:19" ht="15.75" thickBot="1" x14ac:dyDescent="0.3">
      <c r="A2730" s="8">
        <v>2</v>
      </c>
      <c r="B2730" s="104" t="s">
        <v>396</v>
      </c>
      <c r="C2730" s="89">
        <f>LN('Historical Rates'!C2708/'Historical Rates'!C2707)</f>
        <v>5.2566306649496361E-3</v>
      </c>
      <c r="E2730" s="89">
        <f>LN('Historical Rates'!E2708/'Historical Rates'!E2707)</f>
        <v>-1.4672081665647713E-3</v>
      </c>
      <c r="F2730" s="89">
        <f>LN('Historical Rates'!F2708/'Historical Rates'!F2707)</f>
        <v>-1.9452425926815405E-2</v>
      </c>
      <c r="G2730" s="89">
        <f>LN('Historical Rates'!G2708/'Historical Rates'!G2707)</f>
        <v>-4.8676734540674968E-4</v>
      </c>
      <c r="I2730" s="89">
        <f>LN('Historical Rates'!I2708/'Historical Rates'!I2707)</f>
        <v>2.4721891453890728E-3</v>
      </c>
      <c r="K2730" s="10">
        <f t="shared" si="329"/>
        <v>2.9865211246986731E-3</v>
      </c>
      <c r="L2730" s="7">
        <f t="shared" si="330"/>
        <v>1850994.8786959921</v>
      </c>
      <c r="N2730" s="7">
        <f t="shared" si="331"/>
        <v>-119279.76610361654</v>
      </c>
      <c r="O2730" s="7">
        <f t="shared" si="332"/>
        <v>12201.923211113499</v>
      </c>
      <c r="P2730" s="7">
        <f t="shared" si="333"/>
        <v>-64014.092606925427</v>
      </c>
      <c r="R2730" s="7">
        <f t="shared" si="334"/>
        <v>0</v>
      </c>
      <c r="S2730" s="163">
        <f t="shared" si="335"/>
        <v>1679902.9431965637</v>
      </c>
    </row>
    <row r="2731" spans="1:19" ht="15.75" thickBot="1" x14ac:dyDescent="0.3">
      <c r="A2731" s="8">
        <v>3</v>
      </c>
      <c r="B2731" s="104" t="s">
        <v>397</v>
      </c>
      <c r="C2731" s="89">
        <f>LN('Historical Rates'!C2709/'Historical Rates'!C2708)</f>
        <v>2.8593214072043267E-4</v>
      </c>
      <c r="E2731" s="89">
        <f>LN('Historical Rates'!E2709/'Historical Rates'!E2708)</f>
        <v>3.0884130961811337E-3</v>
      </c>
      <c r="F2731" s="89">
        <f>LN('Historical Rates'!F2709/'Historical Rates'!F2708)</f>
        <v>-7.168489478612516E-3</v>
      </c>
      <c r="G2731" s="89">
        <f>LN('Historical Rates'!G2709/'Historical Rates'!G2708)</f>
        <v>2.0724081178061975E-3</v>
      </c>
      <c r="I2731" s="89">
        <f>LN('Historical Rates'!I2709/'Historical Rates'!I2708)</f>
        <v>2.4660924951934683E-3</v>
      </c>
      <c r="K2731" s="10">
        <f t="shared" si="329"/>
        <v>1.1178752718104734E-3</v>
      </c>
      <c r="L2731" s="7">
        <f t="shared" si="330"/>
        <v>100684.06206605224</v>
      </c>
      <c r="N2731" s="7">
        <f t="shared" si="331"/>
        <v>251079.02214472106</v>
      </c>
      <c r="O2731" s="7">
        <f t="shared" si="332"/>
        <v>4496.5783952492729</v>
      </c>
      <c r="P2731" s="7">
        <f t="shared" si="333"/>
        <v>272539.49227373622</v>
      </c>
      <c r="R2731" s="7">
        <f t="shared" si="334"/>
        <v>0</v>
      </c>
      <c r="S2731" s="163">
        <f t="shared" si="335"/>
        <v>628799.15487975883</v>
      </c>
    </row>
    <row r="2732" spans="1:19" ht="15.75" thickBot="1" x14ac:dyDescent="0.3">
      <c r="A2732" s="8">
        <v>4</v>
      </c>
      <c r="B2732" s="104" t="s">
        <v>398</v>
      </c>
      <c r="C2732" s="89">
        <f>LN('Historical Rates'!C2710/'Historical Rates'!C2709)</f>
        <v>4.018218134039942E-3</v>
      </c>
      <c r="E2732" s="89">
        <f>LN('Historical Rates'!E2710/'Historical Rates'!E2709)</f>
        <v>2.8648568165167455E-3</v>
      </c>
      <c r="F2732" s="89">
        <f>LN('Historical Rates'!F2710/'Historical Rates'!F2709)</f>
        <v>5.38117890451675E-3</v>
      </c>
      <c r="G2732" s="89">
        <f>LN('Historical Rates'!G2710/'Historical Rates'!G2709)</f>
        <v>1.5409461923854026E-3</v>
      </c>
      <c r="I2732" s="89">
        <f>LN('Historical Rates'!I2710/'Historical Rates'!I2709)</f>
        <v>2.4600258408626207E-3</v>
      </c>
      <c r="K2732" s="10">
        <f t="shared" si="329"/>
        <v>3.2837536747799259E-3</v>
      </c>
      <c r="L2732" s="7">
        <f t="shared" si="330"/>
        <v>1414917.9696387437</v>
      </c>
      <c r="N2732" s="7">
        <f t="shared" si="331"/>
        <v>232904.54536832988</v>
      </c>
      <c r="O2732" s="7">
        <f t="shared" si="332"/>
        <v>-3375.452091436222</v>
      </c>
      <c r="P2732" s="7">
        <f t="shared" si="333"/>
        <v>202647.67797688115</v>
      </c>
      <c r="R2732" s="7">
        <f t="shared" si="334"/>
        <v>0</v>
      </c>
      <c r="S2732" s="163">
        <f t="shared" si="335"/>
        <v>1847094.7408925185</v>
      </c>
    </row>
    <row r="2733" spans="1:19" ht="15.75" thickBot="1" x14ac:dyDescent="0.3">
      <c r="A2733" s="8">
        <v>5</v>
      </c>
      <c r="B2733" s="104" t="s">
        <v>399</v>
      </c>
      <c r="C2733" s="89">
        <f>LN('Historical Rates'!C2711/'Historical Rates'!C2710)</f>
        <v>-3.6609178908477442E-3</v>
      </c>
      <c r="E2733" s="89">
        <f>LN('Historical Rates'!E2711/'Historical Rates'!E2710)</f>
        <v>-3.8997807053023294E-3</v>
      </c>
      <c r="F2733" s="89">
        <f>LN('Historical Rates'!F2711/'Historical Rates'!F2710)</f>
        <v>5.3523767385920606E-3</v>
      </c>
      <c r="G2733" s="89">
        <f>LN('Historical Rates'!G2711/'Historical Rates'!G2710)</f>
        <v>-3.3170329263189414E-3</v>
      </c>
      <c r="I2733" s="89">
        <f>LN('Historical Rates'!I2711/'Historical Rates'!I2710)</f>
        <v>-4.9261183360560009E-3</v>
      </c>
      <c r="K2733" s="10">
        <f t="shared" si="329"/>
        <v>-3.636868371692947E-3</v>
      </c>
      <c r="L2733" s="7">
        <f t="shared" si="330"/>
        <v>-1289103.3628193149</v>
      </c>
      <c r="N2733" s="7">
        <f t="shared" si="331"/>
        <v>-317040.85417747259</v>
      </c>
      <c r="O2733" s="7">
        <f t="shared" si="332"/>
        <v>-3357.3853568166419</v>
      </c>
      <c r="P2733" s="7">
        <f t="shared" si="333"/>
        <v>-436218.35961114004</v>
      </c>
      <c r="R2733" s="7">
        <f t="shared" si="334"/>
        <v>0</v>
      </c>
      <c r="S2733" s="163">
        <f t="shared" si="335"/>
        <v>-2045719.9619647444</v>
      </c>
    </row>
    <row r="2734" spans="1:19" ht="15.75" thickBot="1" x14ac:dyDescent="0.3">
      <c r="A2734" s="8">
        <v>6</v>
      </c>
      <c r="B2734" s="104" t="s">
        <v>400</v>
      </c>
      <c r="C2734" s="89">
        <f>LN('Historical Rates'!C2712/'Historical Rates'!C2711)</f>
        <v>-9.2924630520662245E-4</v>
      </c>
      <c r="E2734" s="89">
        <f>LN('Historical Rates'!E2712/'Historical Rates'!E2711)</f>
        <v>-1.5054796426574139E-3</v>
      </c>
      <c r="F2734" s="89">
        <f>LN('Historical Rates'!F2712/'Historical Rates'!F2711)</f>
        <v>1.2378584232639971E-2</v>
      </c>
      <c r="G2734" s="89">
        <f>LN('Historical Rates'!G2712/'Historical Rates'!G2711)</f>
        <v>-8.256852068067301E-4</v>
      </c>
      <c r="I2734" s="89">
        <f>LN('Historical Rates'!I2712/'Historical Rates'!I2711)</f>
        <v>0</v>
      </c>
      <c r="K2734" s="10">
        <f t="shared" si="329"/>
        <v>-1.0061461195478266E-3</v>
      </c>
      <c r="L2734" s="7">
        <f t="shared" si="330"/>
        <v>-327211.52799520688</v>
      </c>
      <c r="N2734" s="7">
        <f t="shared" si="331"/>
        <v>-122391.12604612476</v>
      </c>
      <c r="O2734" s="7">
        <f t="shared" si="332"/>
        <v>-7764.714531608075</v>
      </c>
      <c r="P2734" s="7">
        <f t="shared" si="333"/>
        <v>-108584.70641354876</v>
      </c>
      <c r="R2734" s="7">
        <f t="shared" si="334"/>
        <v>0</v>
      </c>
      <c r="S2734" s="163">
        <f t="shared" si="335"/>
        <v>-565952.07498648844</v>
      </c>
    </row>
    <row r="2735" spans="1:19" ht="15.75" thickBot="1" x14ac:dyDescent="0.3">
      <c r="A2735" s="8">
        <v>7</v>
      </c>
      <c r="B2735" s="104" t="s">
        <v>401</v>
      </c>
      <c r="C2735" s="89">
        <f>LN('Historical Rates'!C2713/'Historical Rates'!C2712)</f>
        <v>8.8161364824814381E-4</v>
      </c>
      <c r="E2735" s="89">
        <f>LN('Historical Rates'!E2713/'Historical Rates'!E2712)</f>
        <v>6.2028404157239885E-3</v>
      </c>
      <c r="F2735" s="89">
        <f>LN('Historical Rates'!F2713/'Historical Rates'!F2712)</f>
        <v>1.7559267022647909E-3</v>
      </c>
      <c r="G2735" s="89">
        <f>LN('Historical Rates'!G2713/'Historical Rates'!G2712)</f>
        <v>7.8335895605963516E-4</v>
      </c>
      <c r="I2735" s="89">
        <f>LN('Historical Rates'!I2713/'Historical Rates'!I2712)</f>
        <v>2.4660924951934683E-3</v>
      </c>
      <c r="K2735" s="10">
        <f t="shared" si="329"/>
        <v>1.629576991309163E-3</v>
      </c>
      <c r="L2735" s="7">
        <f t="shared" si="330"/>
        <v>310438.84417765896</v>
      </c>
      <c r="N2735" s="7">
        <f t="shared" si="331"/>
        <v>504272.92515547381</v>
      </c>
      <c r="O2735" s="7">
        <f t="shared" si="332"/>
        <v>-1101.4401425296353</v>
      </c>
      <c r="P2735" s="7">
        <f t="shared" si="333"/>
        <v>103018.4403922231</v>
      </c>
      <c r="R2735" s="7">
        <f t="shared" si="334"/>
        <v>0</v>
      </c>
      <c r="S2735" s="163">
        <f t="shared" si="335"/>
        <v>916628.76958282618</v>
      </c>
    </row>
    <row r="2736" spans="1:19" ht="15.75" thickBot="1" x14ac:dyDescent="0.3">
      <c r="A2736" s="8">
        <v>8</v>
      </c>
      <c r="B2736" s="104" t="s">
        <v>402</v>
      </c>
      <c r="C2736" s="89">
        <f>LN('Historical Rates'!C2714/'Historical Rates'!C2713)</f>
        <v>1.4517763006820217E-3</v>
      </c>
      <c r="E2736" s="89">
        <f>LN('Historical Rates'!E2714/'Historical Rates'!E2713)</f>
        <v>1.4379265248897497E-3</v>
      </c>
      <c r="F2736" s="89">
        <f>LN('Historical Rates'!F2714/'Historical Rates'!F2713)</f>
        <v>3.5026305512020745E-3</v>
      </c>
      <c r="G2736" s="89">
        <f>LN('Historical Rates'!G2714/'Historical Rates'!G2713)</f>
        <v>5.0453448240694882E-3</v>
      </c>
      <c r="I2736" s="89">
        <f>LN('Historical Rates'!I2714/'Historical Rates'!I2713)</f>
        <v>0</v>
      </c>
      <c r="K2736" s="10">
        <f t="shared" si="329"/>
        <v>2.2923161557414137E-3</v>
      </c>
      <c r="L2736" s="7">
        <f t="shared" si="330"/>
        <v>511207.78096369858</v>
      </c>
      <c r="N2736" s="7">
        <f t="shared" si="331"/>
        <v>116899.25361076141</v>
      </c>
      <c r="O2736" s="7">
        <f t="shared" si="332"/>
        <v>-2197.0950658525253</v>
      </c>
      <c r="P2736" s="7">
        <f t="shared" si="333"/>
        <v>663506.23937596951</v>
      </c>
      <c r="R2736" s="7">
        <f t="shared" si="334"/>
        <v>0</v>
      </c>
      <c r="S2736" s="163">
        <f t="shared" si="335"/>
        <v>1289416.178884577</v>
      </c>
    </row>
    <row r="2737" spans="1:19" ht="15.75" thickBot="1" x14ac:dyDescent="0.3">
      <c r="A2737" s="8">
        <v>9</v>
      </c>
      <c r="B2737" s="104" t="s">
        <v>403</v>
      </c>
      <c r="C2737" s="89">
        <f>LN('Historical Rates'!C2715/'Historical Rates'!C2714)</f>
        <v>5.4684436508160362E-4</v>
      </c>
      <c r="E2737" s="89">
        <f>LN('Historical Rates'!E2715/'Historical Rates'!E2714)</f>
        <v>2.1917710712780988E-3</v>
      </c>
      <c r="F2737" s="89">
        <f>LN('Historical Rates'!F2715/'Historical Rates'!F2714)</f>
        <v>-1.2313260233356901E-2</v>
      </c>
      <c r="G2737" s="89">
        <f>LN('Historical Rates'!G2715/'Historical Rates'!G2714)</f>
        <v>1.3467448691803113E-3</v>
      </c>
      <c r="I2737" s="89">
        <f>LN('Historical Rates'!I2715/'Historical Rates'!I2714)</f>
        <v>4.9140148024291626E-3</v>
      </c>
      <c r="K2737" s="10">
        <f t="shared" ref="K2737" si="336">SUMPRODUCT(C2737:I2737,$L$6:$R$6)</f>
        <v>9.8769758466002618E-4</v>
      </c>
      <c r="L2737" s="7">
        <f t="shared" ref="L2737" si="337">C2737*L$5</f>
        <v>192557.96796968</v>
      </c>
      <c r="N2737" s="7">
        <f t="shared" ref="N2737" si="338">E2737*N$5</f>
        <v>178184.62757526059</v>
      </c>
      <c r="O2737" s="7">
        <f t="shared" ref="O2737" si="339">F2737*O$5</f>
        <v>7723.7387465777829</v>
      </c>
      <c r="P2737" s="7">
        <f t="shared" ref="P2737" si="340">G2737*P$5</f>
        <v>177108.53364983076</v>
      </c>
      <c r="R2737" s="7">
        <f t="shared" ref="R2737" si="341">I2737*R$5</f>
        <v>0</v>
      </c>
      <c r="S2737" s="163">
        <f t="shared" ref="S2737" si="342">SUM(L2737:R2737)</f>
        <v>555574.86794134905</v>
      </c>
    </row>
    <row r="2738" spans="1:19" ht="15.75" thickBot="1" x14ac:dyDescent="0.3">
      <c r="A2738" s="8">
        <v>10</v>
      </c>
      <c r="B2738" s="104" t="s">
        <v>405</v>
      </c>
      <c r="C2738" s="89">
        <f>LN('Historical Rates'!C2717/'Historical Rates'!C2716)</f>
        <v>0</v>
      </c>
      <c r="D2738" s="104"/>
      <c r="E2738" s="89">
        <f>LN('Historical Rates'!E2717/'Historical Rates'!E2716)</f>
        <v>0</v>
      </c>
      <c r="F2738" s="89">
        <f>LN('Historical Rates'!F2717/'Historical Rates'!F2716)</f>
        <v>0</v>
      </c>
      <c r="G2738" s="89">
        <f>LN('Historical Rates'!G2717/'Historical Rates'!G2716)</f>
        <v>0</v>
      </c>
      <c r="K2738" s="10">
        <f t="shared" ref="K2738:K2797" si="343">SUMPRODUCT(C2738:I2738,$L$6:$R$6)</f>
        <v>0</v>
      </c>
      <c r="L2738" s="7">
        <f t="shared" ref="L2738:L2797" si="344">C2738*L$5</f>
        <v>0</v>
      </c>
      <c r="N2738" s="7">
        <f t="shared" ref="N2738:N2797" si="345">E2738*N$5</f>
        <v>0</v>
      </c>
      <c r="O2738" s="7">
        <f t="shared" ref="O2738:O2797" si="346">F2738*O$5</f>
        <v>0</v>
      </c>
      <c r="P2738" s="7">
        <f t="shared" ref="P2738:P2797" si="347">G2738*P$5</f>
        <v>0</v>
      </c>
      <c r="R2738" s="7">
        <f t="shared" ref="R2738:R2797" si="348">I2738*R$5</f>
        <v>0</v>
      </c>
      <c r="S2738" s="163">
        <f t="shared" ref="S2738:S2797" si="349">SUM(L2738:R2738)</f>
        <v>0</v>
      </c>
    </row>
    <row r="2739" spans="1:19" ht="15.75" thickBot="1" x14ac:dyDescent="0.3">
      <c r="A2739" s="8">
        <v>11</v>
      </c>
      <c r="B2739" s="104" t="s">
        <v>406</v>
      </c>
      <c r="C2739" s="89">
        <f>LN('Historical Rates'!C2718/'Historical Rates'!C2717)</f>
        <v>-3.0890232991662332E-4</v>
      </c>
      <c r="D2739" s="104"/>
      <c r="E2739" s="89">
        <f>LN('Historical Rates'!E2718/'Historical Rates'!E2717)</f>
        <v>-7.9367388043045603E-4</v>
      </c>
      <c r="F2739" s="89">
        <f>LN('Historical Rates'!F2718/'Historical Rates'!F2717)</f>
        <v>0</v>
      </c>
      <c r="G2739" s="89">
        <f>LN('Historical Rates'!G2718/'Historical Rates'!G2717)</f>
        <v>1.1718424376063298E-3</v>
      </c>
      <c r="K2739" s="10">
        <f t="shared" si="343"/>
        <v>-3.4113162208138093E-5</v>
      </c>
      <c r="L2739" s="7">
        <f t="shared" si="344"/>
        <v>-108772.45656717784</v>
      </c>
      <c r="N2739" s="7">
        <f t="shared" si="345"/>
        <v>-64523.383237395064</v>
      </c>
      <c r="O2739" s="7">
        <f t="shared" si="346"/>
        <v>0</v>
      </c>
      <c r="P2739" s="7">
        <f t="shared" si="347"/>
        <v>154107.35956203824</v>
      </c>
      <c r="R2739" s="7">
        <f t="shared" si="348"/>
        <v>0</v>
      </c>
      <c r="S2739" s="163">
        <f t="shared" si="349"/>
        <v>-19188.480242534657</v>
      </c>
    </row>
    <row r="2740" spans="1:19" ht="15.75" thickBot="1" x14ac:dyDescent="0.3">
      <c r="A2740" s="8">
        <v>12</v>
      </c>
      <c r="B2740" s="104" t="s">
        <v>407</v>
      </c>
      <c r="C2740" s="89">
        <f>LN('Historical Rates'!C2719/'Historical Rates'!C2718)</f>
        <v>-4.3824201992539464E-3</v>
      </c>
      <c r="D2740" s="104"/>
      <c r="E2740" s="89">
        <f>LN('Historical Rates'!E2719/'Historical Rates'!E2718)</f>
        <v>9.0976845894416417E-4</v>
      </c>
      <c r="F2740" s="89">
        <f>LN('Historical Rates'!F2719/'Historical Rates'!F2718)</f>
        <v>1.2378584232639971E-2</v>
      </c>
      <c r="G2740" s="89">
        <f>LN('Historical Rates'!G2719/'Historical Rates'!G2718)</f>
        <v>-3.9743550040462395E-4</v>
      </c>
      <c r="K2740" s="10">
        <f t="shared" si="343"/>
        <v>-2.7186596946687813E-3</v>
      </c>
      <c r="L2740" s="7">
        <f t="shared" si="344"/>
        <v>-1543162.88553452</v>
      </c>
      <c r="N2740" s="7">
        <f t="shared" si="345"/>
        <v>73961.535564092686</v>
      </c>
      <c r="O2740" s="7">
        <f t="shared" si="346"/>
        <v>-7764.714531608075</v>
      </c>
      <c r="P2740" s="7">
        <f t="shared" si="347"/>
        <v>-52266.186645947033</v>
      </c>
      <c r="R2740" s="7">
        <f t="shared" si="348"/>
        <v>0</v>
      </c>
      <c r="S2740" s="163">
        <f t="shared" si="349"/>
        <v>-1529232.2511479824</v>
      </c>
    </row>
    <row r="2741" spans="1:19" ht="15.75" thickBot="1" x14ac:dyDescent="0.3">
      <c r="A2741" s="8">
        <v>13</v>
      </c>
      <c r="B2741" s="104" t="s">
        <v>408</v>
      </c>
      <c r="C2741" s="89">
        <f>LN('Historical Rates'!C2720/'Historical Rates'!C2719)</f>
        <v>4.7738393612082329E-5</v>
      </c>
      <c r="D2741" s="104"/>
      <c r="E2741" s="89">
        <f>LN('Historical Rates'!E2720/'Historical Rates'!E2719)</f>
        <v>-7.6912997873079866E-3</v>
      </c>
      <c r="F2741" s="89">
        <f>LN('Historical Rates'!F2720/'Historical Rates'!F2719)</f>
        <v>-1.0600805986640574E-2</v>
      </c>
      <c r="G2741" s="89">
        <f>LN('Historical Rates'!G2720/'Historical Rates'!G2719)</f>
        <v>-1.0283461632678082E-2</v>
      </c>
      <c r="K2741" s="10">
        <f t="shared" si="343"/>
        <v>-3.4741372280609382E-3</v>
      </c>
      <c r="L2741" s="7">
        <f t="shared" si="344"/>
        <v>16809.916413251467</v>
      </c>
      <c r="N2741" s="7">
        <f t="shared" si="345"/>
        <v>-625280.35255615658</v>
      </c>
      <c r="O2741" s="7">
        <f t="shared" si="346"/>
        <v>6649.5675712400334</v>
      </c>
      <c r="P2741" s="7">
        <f t="shared" si="347"/>
        <v>-1352363.6527506704</v>
      </c>
      <c r="R2741" s="7">
        <f t="shared" si="348"/>
        <v>0</v>
      </c>
      <c r="S2741" s="163">
        <f t="shared" si="349"/>
        <v>-1954184.5213223356</v>
      </c>
    </row>
    <row r="2742" spans="1:19" ht="15.75" thickBot="1" x14ac:dyDescent="0.3">
      <c r="A2742" s="8">
        <v>14</v>
      </c>
      <c r="B2742" s="104" t="s">
        <v>409</v>
      </c>
      <c r="C2742" s="89">
        <f>LN('Historical Rates'!C2721/'Historical Rates'!C2720)</f>
        <v>4.0568435927295981E-4</v>
      </c>
      <c r="D2742" s="104"/>
      <c r="E2742" s="89">
        <f>LN('Historical Rates'!E2721/'Historical Rates'!E2720)</f>
        <v>-6.3960472715367152E-3</v>
      </c>
      <c r="F2742" s="89">
        <f>LN('Historical Rates'!F2721/'Historical Rates'!F2720)</f>
        <v>0</v>
      </c>
      <c r="G2742" s="89">
        <f>LN('Historical Rates'!G2721/'Historical Rates'!G2720)</f>
        <v>-3.9818750455391213E-3</v>
      </c>
      <c r="K2742" s="10">
        <f t="shared" si="343"/>
        <v>-1.6013993678846794E-3</v>
      </c>
      <c r="L2742" s="7">
        <f t="shared" si="344"/>
        <v>142851.89872446709</v>
      </c>
      <c r="N2742" s="7">
        <f t="shared" si="345"/>
        <v>-519980.08184675296</v>
      </c>
      <c r="O2742" s="7">
        <f t="shared" si="346"/>
        <v>0</v>
      </c>
      <c r="P2742" s="7">
        <f t="shared" si="347"/>
        <v>-523650.8165956611</v>
      </c>
      <c r="R2742" s="7">
        <f t="shared" si="348"/>
        <v>0</v>
      </c>
      <c r="S2742" s="163">
        <f t="shared" si="349"/>
        <v>-900778.99971794698</v>
      </c>
    </row>
    <row r="2743" spans="1:19" ht="15.75" thickBot="1" x14ac:dyDescent="0.3">
      <c r="A2743" s="8">
        <v>15</v>
      </c>
      <c r="B2743" s="104" t="s">
        <v>410</v>
      </c>
      <c r="C2743" s="89">
        <f>LN('Historical Rates'!C2722/'Historical Rates'!C2721)</f>
        <v>2.7876076805658468E-3</v>
      </c>
      <c r="D2743" s="104"/>
      <c r="E2743" s="89">
        <f>LN('Historical Rates'!E2722/'Historical Rates'!E2721)</f>
        <v>2.8607837674734259E-3</v>
      </c>
      <c r="F2743" s="89">
        <f>LN('Historical Rates'!F2722/'Historical Rates'!F2721)</f>
        <v>7.0796755880617682E-3</v>
      </c>
      <c r="G2743" s="89">
        <f>LN('Historical Rates'!G2722/'Historical Rates'!G2721)</f>
        <v>2.3317445646944593E-3</v>
      </c>
      <c r="K2743" s="10">
        <f t="shared" si="343"/>
        <v>2.6957850654175065E-3</v>
      </c>
      <c r="L2743" s="7">
        <f t="shared" si="344"/>
        <v>981588.37274720951</v>
      </c>
      <c r="N2743" s="7">
        <f t="shared" si="345"/>
        <v>232573.41830109633</v>
      </c>
      <c r="O2743" s="7">
        <f t="shared" si="346"/>
        <v>-4440.8681061235056</v>
      </c>
      <c r="P2743" s="7">
        <f t="shared" si="347"/>
        <v>306644.46559232235</v>
      </c>
      <c r="R2743" s="7">
        <f t="shared" si="348"/>
        <v>0</v>
      </c>
      <c r="S2743" s="163">
        <f t="shared" si="349"/>
        <v>1516365.3885345047</v>
      </c>
    </row>
    <row r="2744" spans="1:19" ht="15.75" thickBot="1" x14ac:dyDescent="0.3">
      <c r="A2744" s="8">
        <v>16</v>
      </c>
      <c r="B2744" s="104" t="s">
        <v>411</v>
      </c>
      <c r="C2744" s="89">
        <f>LN('Historical Rates'!C2723/'Historical Rates'!C2722)</f>
        <v>-2.7398909272047366E-3</v>
      </c>
      <c r="D2744" s="104"/>
      <c r="E2744" s="89">
        <f>LN('Historical Rates'!E2723/'Historical Rates'!E2722)</f>
        <v>-3.5225738637015394E-4</v>
      </c>
      <c r="F2744" s="89">
        <f>LN('Historical Rates'!F2723/'Historical Rates'!F2722)</f>
        <v>1.7621149933992233E-3</v>
      </c>
      <c r="G2744" s="89">
        <f>LN('Historical Rates'!G2723/'Historical Rates'!G2722)</f>
        <v>4.0220578660097071E-4</v>
      </c>
      <c r="K2744" s="10">
        <f t="shared" si="343"/>
        <v>-1.6740335917879406E-3</v>
      </c>
      <c r="L2744" s="7">
        <f t="shared" si="344"/>
        <v>-964786.07642299915</v>
      </c>
      <c r="N2744" s="7">
        <f t="shared" si="345"/>
        <v>-28637.50326095827</v>
      </c>
      <c r="O2744" s="7">
        <f t="shared" si="346"/>
        <v>-1105.3218719095307</v>
      </c>
      <c r="P2744" s="7">
        <f t="shared" si="347"/>
        <v>52893.520309998203</v>
      </c>
      <c r="R2744" s="7">
        <f t="shared" si="348"/>
        <v>0</v>
      </c>
      <c r="S2744" s="163">
        <f t="shared" si="349"/>
        <v>-941635.38124586875</v>
      </c>
    </row>
    <row r="2745" spans="1:19" ht="15.75" thickBot="1" x14ac:dyDescent="0.3">
      <c r="A2745" s="8">
        <v>17</v>
      </c>
      <c r="B2745" s="104" t="s">
        <v>412</v>
      </c>
      <c r="C2745" s="89">
        <f>LN('Historical Rates'!C2724/'Historical Rates'!C2723)</f>
        <v>1.9306175628741487E-3</v>
      </c>
      <c r="D2745" s="104"/>
      <c r="E2745" s="89">
        <f>LN('Historical Rates'!E2724/'Historical Rates'!E2723)</f>
        <v>-3.9147370280337543E-5</v>
      </c>
      <c r="F2745" s="89">
        <f>LN('Historical Rates'!F2724/'Historical Rates'!F2723)</f>
        <v>7.0175726586465398E-3</v>
      </c>
      <c r="G2745" s="89">
        <f>LN('Historical Rates'!G2724/'Historical Rates'!G2723)</f>
        <v>1.8184898862278777E-3</v>
      </c>
      <c r="K2745" s="10">
        <f t="shared" si="343"/>
        <v>1.6202505389496561E-3</v>
      </c>
      <c r="L2745" s="7">
        <f t="shared" si="344"/>
        <v>679820.10709417518</v>
      </c>
      <c r="N2745" s="7">
        <f t="shared" si="345"/>
        <v>-3182.5675981228887</v>
      </c>
      <c r="O2745" s="7">
        <f t="shared" si="346"/>
        <v>-4401.9128015892147</v>
      </c>
      <c r="P2745" s="7">
        <f t="shared" si="347"/>
        <v>239147.06087047738</v>
      </c>
      <c r="R2745" s="7">
        <f t="shared" si="348"/>
        <v>0</v>
      </c>
      <c r="S2745" s="163">
        <f t="shared" si="349"/>
        <v>911382.68756494042</v>
      </c>
    </row>
    <row r="2746" spans="1:19" ht="15.75" thickBot="1" x14ac:dyDescent="0.3">
      <c r="A2746" s="8">
        <v>18</v>
      </c>
      <c r="B2746" s="104" t="s">
        <v>413</v>
      </c>
      <c r="C2746" s="89">
        <f>LN('Historical Rates'!C2725/'Historical Rates'!C2724)</f>
        <v>-1.0005956760968534E-3</v>
      </c>
      <c r="D2746" s="104"/>
      <c r="E2746" s="89">
        <f>LN('Historical Rates'!E2725/'Historical Rates'!E2724)</f>
        <v>-3.2938622832204374E-3</v>
      </c>
      <c r="F2746" s="89">
        <f>LN('Historical Rates'!F2725/'Historical Rates'!F2724)</f>
        <v>0</v>
      </c>
      <c r="G2746" s="89">
        <f>LN('Historical Rates'!G2725/'Historical Rates'!G2724)</f>
        <v>-1.0991567193409729E-3</v>
      </c>
      <c r="K2746" s="10">
        <f t="shared" si="343"/>
        <v>-1.3594175967156046E-3</v>
      </c>
      <c r="L2746" s="7">
        <f t="shared" si="344"/>
        <v>-352335.47687687399</v>
      </c>
      <c r="N2746" s="7">
        <f t="shared" si="345"/>
        <v>-267781.44483747566</v>
      </c>
      <c r="O2746" s="7">
        <f t="shared" si="346"/>
        <v>0</v>
      </c>
      <c r="P2746" s="7">
        <f t="shared" si="347"/>
        <v>-144548.56244028098</v>
      </c>
      <c r="R2746" s="7">
        <f t="shared" si="348"/>
        <v>0</v>
      </c>
      <c r="S2746" s="163">
        <f t="shared" si="349"/>
        <v>-764665.48415463069</v>
      </c>
    </row>
    <row r="2747" spans="1:19" ht="15.75" thickBot="1" x14ac:dyDescent="0.3">
      <c r="A2747" s="8">
        <v>19</v>
      </c>
      <c r="B2747" s="104" t="s">
        <v>414</v>
      </c>
      <c r="C2747" s="89">
        <f>LN('Historical Rates'!C2726/'Historical Rates'!C2725)</f>
        <v>1.7860762282348108E-3</v>
      </c>
      <c r="D2747" s="104"/>
      <c r="E2747" s="89">
        <f>LN('Historical Rates'!E2726/'Historical Rates'!E2725)</f>
        <v>-4.5863062272087814E-3</v>
      </c>
      <c r="F2747" s="89">
        <f>LN('Historical Rates'!F2726/'Historical Rates'!F2725)</f>
        <v>-1.0544913176614887E-2</v>
      </c>
      <c r="G2747" s="89">
        <f>LN('Historical Rates'!G2726/'Historical Rates'!G2725)</f>
        <v>-2.3715258748580686E-3</v>
      </c>
      <c r="K2747" s="10">
        <f t="shared" si="343"/>
        <v>-8.7452424813606617E-5</v>
      </c>
      <c r="L2747" s="7">
        <f t="shared" si="344"/>
        <v>628923.38498637197</v>
      </c>
      <c r="N2747" s="7">
        <f t="shared" si="345"/>
        <v>-372853.38681140257</v>
      </c>
      <c r="O2747" s="7">
        <f t="shared" si="346"/>
        <v>6614.5076882952199</v>
      </c>
      <c r="P2747" s="7">
        <f t="shared" si="347"/>
        <v>-311876.05003788567</v>
      </c>
      <c r="R2747" s="7">
        <f t="shared" si="348"/>
        <v>0</v>
      </c>
      <c r="S2747" s="163">
        <f t="shared" si="349"/>
        <v>-49191.544174621056</v>
      </c>
    </row>
    <row r="2748" spans="1:19" ht="15.75" thickBot="1" x14ac:dyDescent="0.3">
      <c r="A2748" s="8">
        <v>20</v>
      </c>
      <c r="B2748" s="104" t="s">
        <v>415</v>
      </c>
      <c r="C2748" s="89">
        <f>LN('Historical Rates'!C2727/'Historical Rates'!C2726)</f>
        <v>7.137673835120265E-5</v>
      </c>
      <c r="D2748" s="104"/>
      <c r="E2748" s="89">
        <f>LN('Historical Rates'!E2727/'Historical Rates'!E2726)</f>
        <v>4.8612095218886616E-3</v>
      </c>
      <c r="F2748" s="89">
        <f>LN('Historical Rates'!F2727/'Historical Rates'!F2726)</f>
        <v>7.042282625412951E-3</v>
      </c>
      <c r="G2748" s="89">
        <f>LN('Historical Rates'!G2727/'Historical Rates'!G2726)</f>
        <v>3.6607986711982747E-3</v>
      </c>
      <c r="K2748" s="10">
        <f t="shared" si="343"/>
        <v>1.5952942673854876E-3</v>
      </c>
      <c r="L2748" s="7">
        <f t="shared" si="344"/>
        <v>25133.585668675798</v>
      </c>
      <c r="N2748" s="7">
        <f t="shared" si="345"/>
        <v>395202.22689951566</v>
      </c>
      <c r="O2748" s="7">
        <f t="shared" si="346"/>
        <v>-4417.4126224427819</v>
      </c>
      <c r="P2748" s="7">
        <f t="shared" si="347"/>
        <v>481426.5117919441</v>
      </c>
      <c r="R2748" s="7">
        <f t="shared" si="348"/>
        <v>0</v>
      </c>
      <c r="S2748" s="163">
        <f t="shared" si="349"/>
        <v>897344.91173769278</v>
      </c>
    </row>
    <row r="2749" spans="1:19" ht="15.75" thickBot="1" x14ac:dyDescent="0.3">
      <c r="A2749" s="8">
        <v>21</v>
      </c>
      <c r="B2749" s="104" t="s">
        <v>416</v>
      </c>
      <c r="C2749" s="89">
        <f>LN('Historical Rates'!C2728/'Historical Rates'!C2727)</f>
        <v>-3.9333058254507397E-3</v>
      </c>
      <c r="D2749" s="104"/>
      <c r="E2749" s="89">
        <f>LN('Historical Rates'!E2728/'Historical Rates'!E2727)</f>
        <v>-3.3432350359677565E-3</v>
      </c>
      <c r="F2749" s="89">
        <f>LN('Historical Rates'!F2728/'Historical Rates'!F2727)</f>
        <v>1.7528488274143868E-3</v>
      </c>
      <c r="G2749" s="89">
        <f>LN('Historical Rates'!G2728/'Historical Rates'!G2727)</f>
        <v>-4.6152299556722178E-3</v>
      </c>
      <c r="K2749" s="10">
        <f t="shared" si="343"/>
        <v>-4.0264460277485842E-3</v>
      </c>
      <c r="L2749" s="7">
        <f t="shared" si="344"/>
        <v>-1385018.1615002593</v>
      </c>
      <c r="N2749" s="7">
        <f t="shared" si="345"/>
        <v>-271795.30635610421</v>
      </c>
      <c r="O2749" s="7">
        <f t="shared" si="346"/>
        <v>-1099.5094839722224</v>
      </c>
      <c r="P2749" s="7">
        <f t="shared" si="347"/>
        <v>-606942.4347637454</v>
      </c>
      <c r="R2749" s="7">
        <f t="shared" si="348"/>
        <v>0</v>
      </c>
      <c r="S2749" s="163">
        <f t="shared" si="349"/>
        <v>-2264855.4121040814</v>
      </c>
    </row>
    <row r="2750" spans="1:19" ht="15.75" thickBot="1" x14ac:dyDescent="0.3">
      <c r="A2750" s="8">
        <v>22</v>
      </c>
      <c r="B2750" s="104" t="s">
        <v>417</v>
      </c>
      <c r="C2750" s="89">
        <f>LN('Historical Rates'!C2729/'Historical Rates'!C2728)</f>
        <v>-6.2120707306615754E-4</v>
      </c>
      <c r="D2750" s="104"/>
      <c r="E2750" s="89">
        <f>LN('Historical Rates'!E2729/'Historical Rates'!E2728)</f>
        <v>6.1048259559029938E-4</v>
      </c>
      <c r="F2750" s="89">
        <f>LN('Historical Rates'!F2729/'Historical Rates'!F2728)</f>
        <v>-3.508775529679254E-3</v>
      </c>
      <c r="G2750" s="89">
        <f>LN('Historical Rates'!G2729/'Historical Rates'!G2728)</f>
        <v>7.4241415269558496E-4</v>
      </c>
      <c r="K2750" s="10">
        <f t="shared" si="343"/>
        <v>-1.2316152381467406E-4</v>
      </c>
      <c r="L2750" s="7">
        <f t="shared" si="344"/>
        <v>-218742.99035734162</v>
      </c>
      <c r="N2750" s="7">
        <f t="shared" si="345"/>
        <v>49630.463400998939</v>
      </c>
      <c r="O2750" s="7">
        <f t="shared" si="346"/>
        <v>2200.9496265019056</v>
      </c>
      <c r="P2750" s="7">
        <f t="shared" si="347"/>
        <v>97633.846583596751</v>
      </c>
      <c r="R2750" s="7">
        <f t="shared" si="348"/>
        <v>0</v>
      </c>
      <c r="S2750" s="163">
        <f t="shared" si="349"/>
        <v>-69277.730746244022</v>
      </c>
    </row>
    <row r="2751" spans="1:19" ht="15.75" thickBot="1" x14ac:dyDescent="0.3">
      <c r="A2751" s="8">
        <v>23</v>
      </c>
      <c r="B2751" s="104" t="s">
        <v>418</v>
      </c>
      <c r="C2751" s="89">
        <f>LN('Historical Rates'!C2730/'Historical Rates'!C2729)</f>
        <v>3.0545304742071715E-3</v>
      </c>
      <c r="D2751" s="104"/>
      <c r="E2751" s="89">
        <f>LN('Historical Rates'!E2730/'Historical Rates'!E2729)</f>
        <v>5.7712853056226905E-3</v>
      </c>
      <c r="F2751" s="89">
        <f>LN('Historical Rates'!F2730/'Historical Rates'!F2729)</f>
        <v>-1.0600805986640574E-2</v>
      </c>
      <c r="G2751" s="89">
        <f>LN('Historical Rates'!G2730/'Historical Rates'!G2729)</f>
        <v>5.8773953544119656E-3</v>
      </c>
      <c r="K2751" s="10">
        <f t="shared" si="343"/>
        <v>4.1322064468324923E-3</v>
      </c>
      <c r="L2751" s="7">
        <f t="shared" si="344"/>
        <v>1075578.7547102636</v>
      </c>
      <c r="N2751" s="7">
        <f t="shared" si="345"/>
        <v>469188.74707716779</v>
      </c>
      <c r="O2751" s="7">
        <f t="shared" si="346"/>
        <v>6649.5675712400334</v>
      </c>
      <c r="P2751" s="7">
        <f t="shared" si="347"/>
        <v>772928.04058261681</v>
      </c>
      <c r="R2751" s="7">
        <f t="shared" si="348"/>
        <v>0</v>
      </c>
      <c r="S2751" s="163">
        <f t="shared" si="349"/>
        <v>2324345.1099412879</v>
      </c>
    </row>
    <row r="2752" spans="1:19" ht="15.75" thickBot="1" x14ac:dyDescent="0.3">
      <c r="A2752" s="8">
        <v>24</v>
      </c>
      <c r="B2752" s="104" t="s">
        <v>419</v>
      </c>
      <c r="C2752" s="89">
        <f>LN('Historical Rates'!C2731/'Historical Rates'!C2730)</f>
        <v>2.3323348190041047E-3</v>
      </c>
      <c r="D2752" s="104"/>
      <c r="E2752" s="89">
        <f>LN('Historical Rates'!E2731/'Historical Rates'!E2730)</f>
        <v>1.9571769741886022E-4</v>
      </c>
      <c r="F2752" s="89">
        <f>LN('Historical Rates'!F2731/'Historical Rates'!F2730)</f>
        <v>-8.9206657583793762E-3</v>
      </c>
      <c r="G2752" s="89">
        <f>LN('Historical Rates'!G2731/'Historical Rates'!G2730)</f>
        <v>-2.7407368537133797E-4</v>
      </c>
      <c r="K2752" s="10">
        <f t="shared" si="343"/>
        <v>1.4342156108024552E-3</v>
      </c>
      <c r="L2752" s="7">
        <f t="shared" si="344"/>
        <v>821275.08675222937</v>
      </c>
      <c r="N2752" s="7">
        <f t="shared" si="345"/>
        <v>15911.280827395427</v>
      </c>
      <c r="O2752" s="7">
        <f t="shared" si="346"/>
        <v>5595.6660102586311</v>
      </c>
      <c r="P2752" s="7">
        <f t="shared" si="347"/>
        <v>-36043.04693409882</v>
      </c>
      <c r="R2752" s="7">
        <f t="shared" si="348"/>
        <v>0</v>
      </c>
      <c r="S2752" s="163">
        <f t="shared" si="349"/>
        <v>806738.98665578454</v>
      </c>
    </row>
    <row r="2753" spans="1:19" ht="15.75" thickBot="1" x14ac:dyDescent="0.3">
      <c r="A2753" s="8">
        <v>25</v>
      </c>
      <c r="B2753" s="104" t="s">
        <v>420</v>
      </c>
      <c r="C2753" s="89">
        <f>LN('Historical Rates'!C2732/'Historical Rates'!C2731)</f>
        <v>2.9433428165969323E-3</v>
      </c>
      <c r="D2753" s="104"/>
      <c r="E2753" s="89">
        <f>LN('Historical Rates'!E2732/'Historical Rates'!E2731)</f>
        <v>1.1344078825678303E-3</v>
      </c>
      <c r="F2753" s="89">
        <f>LN('Historical Rates'!F2732/'Historical Rates'!F2731)</f>
        <v>1.7905107737882938E-3</v>
      </c>
      <c r="G2753" s="89">
        <f>LN('Historical Rates'!G2732/'Historical Rates'!G2731)</f>
        <v>5.9021924141730684E-4</v>
      </c>
      <c r="K2753" s="10">
        <f t="shared" si="343"/>
        <v>2.1425021491029523E-3</v>
      </c>
      <c r="L2753" s="7">
        <f t="shared" si="344"/>
        <v>1036426.720274394</v>
      </c>
      <c r="N2753" s="7">
        <f t="shared" si="345"/>
        <v>92224.068801089394</v>
      </c>
      <c r="O2753" s="7">
        <f t="shared" si="346"/>
        <v>-1123.1336930741832</v>
      </c>
      <c r="P2753" s="7">
        <f t="shared" si="347"/>
        <v>77618.906722071275</v>
      </c>
      <c r="R2753" s="7">
        <f t="shared" si="348"/>
        <v>0</v>
      </c>
      <c r="S2753" s="163">
        <f t="shared" si="349"/>
        <v>1205146.5621044806</v>
      </c>
    </row>
    <row r="2754" spans="1:19" ht="15.75" thickBot="1" x14ac:dyDescent="0.3">
      <c r="A2754" s="8">
        <v>26</v>
      </c>
      <c r="B2754" s="104" t="s">
        <v>421</v>
      </c>
      <c r="C2754" s="89">
        <f>LN('Historical Rates'!C2733/'Historical Rates'!C2732)</f>
        <v>1.6589839946081644E-4</v>
      </c>
      <c r="D2754" s="104"/>
      <c r="E2754" s="89">
        <f>LN('Historical Rates'!E2733/'Historical Rates'!E2732)</f>
        <v>7.8187611212961159E-5</v>
      </c>
      <c r="F2754" s="89">
        <f>LN('Historical Rates'!F2733/'Historical Rates'!F2732)</f>
        <v>3.5714323675971795E-3</v>
      </c>
      <c r="G2754" s="89">
        <f>LN('Historical Rates'!G2733/'Historical Rates'!G2732)</f>
        <v>1.8527101177295087E-3</v>
      </c>
      <c r="K2754" s="10">
        <f t="shared" si="343"/>
        <v>5.4432595842400359E-4</v>
      </c>
      <c r="L2754" s="7">
        <f t="shared" si="344"/>
        <v>58417.0940205812</v>
      </c>
      <c r="N2754" s="7">
        <f t="shared" si="345"/>
        <v>6356.4258911660027</v>
      </c>
      <c r="O2754" s="7">
        <f t="shared" si="346"/>
        <v>-2240.2523812226827</v>
      </c>
      <c r="P2754" s="7">
        <f t="shared" si="347"/>
        <v>243647.31564115299</v>
      </c>
      <c r="R2754" s="7">
        <f t="shared" si="348"/>
        <v>0</v>
      </c>
      <c r="S2754" s="163">
        <f t="shared" si="349"/>
        <v>306180.58317167754</v>
      </c>
    </row>
    <row r="2755" spans="1:19" ht="15.75" thickBot="1" x14ac:dyDescent="0.3">
      <c r="A2755" s="8">
        <v>27</v>
      </c>
      <c r="B2755" s="104" t="s">
        <v>422</v>
      </c>
      <c r="C2755" s="89">
        <f>LN('Historical Rates'!C2734/'Historical Rates'!C2733)</f>
        <v>3.4066746928120622E-3</v>
      </c>
      <c r="D2755" s="104"/>
      <c r="E2755" s="89">
        <f>LN('Historical Rates'!E2734/'Historical Rates'!E2733)</f>
        <v>1.9917213488850265E-3</v>
      </c>
      <c r="F2755" s="89">
        <f>LN('Historical Rates'!F2734/'Historical Rates'!F2733)</f>
        <v>-8.952611272114051E-3</v>
      </c>
      <c r="G2755" s="89">
        <f>LN('Historical Rates'!G2734/'Historical Rates'!G2733)</f>
        <v>1.1562031580535841E-3</v>
      </c>
      <c r="K2755" s="10">
        <f t="shared" si="343"/>
        <v>2.7007627709643447E-3</v>
      </c>
      <c r="L2755" s="7">
        <f t="shared" si="344"/>
        <v>1199577.7926389249</v>
      </c>
      <c r="N2755" s="7">
        <f t="shared" si="345"/>
        <v>161921.16568899818</v>
      </c>
      <c r="O2755" s="7">
        <f t="shared" si="346"/>
        <v>5615.7044726589811</v>
      </c>
      <c r="P2755" s="7">
        <f t="shared" si="347"/>
        <v>152050.65978740872</v>
      </c>
      <c r="R2755" s="7">
        <f t="shared" si="348"/>
        <v>0</v>
      </c>
      <c r="S2755" s="163">
        <f t="shared" si="349"/>
        <v>1519165.3225879907</v>
      </c>
    </row>
    <row r="2756" spans="1:19" ht="15.75" thickBot="1" x14ac:dyDescent="0.3">
      <c r="A2756" s="8">
        <v>28</v>
      </c>
      <c r="B2756" s="104" t="s">
        <v>423</v>
      </c>
      <c r="C2756" s="89">
        <f>LN('Historical Rates'!C2735/'Historical Rates'!C2734)</f>
        <v>1.887594350276445E-3</v>
      </c>
      <c r="D2756" s="104"/>
      <c r="E2756" s="89">
        <f>LN('Historical Rates'!E2735/'Historical Rates'!E2734)</f>
        <v>2.474356614922648E-3</v>
      </c>
      <c r="F2756" s="89">
        <f>LN('Historical Rates'!F2735/'Historical Rates'!F2734)</f>
        <v>0</v>
      </c>
      <c r="G2756" s="89">
        <f>LN('Historical Rates'!G2735/'Historical Rates'!G2734)</f>
        <v>2.3293646753043008E-3</v>
      </c>
      <c r="K2756" s="10">
        <f t="shared" si="343"/>
        <v>2.0838588935006893E-3</v>
      </c>
      <c r="L2756" s="7">
        <f t="shared" si="344"/>
        <v>664670.52720940276</v>
      </c>
      <c r="N2756" s="7">
        <f t="shared" si="345"/>
        <v>201158.01221031477</v>
      </c>
      <c r="O2756" s="7">
        <f t="shared" si="346"/>
        <v>0</v>
      </c>
      <c r="P2756" s="7">
        <f t="shared" si="347"/>
        <v>306331.48966808786</v>
      </c>
      <c r="R2756" s="7">
        <f t="shared" si="348"/>
        <v>0</v>
      </c>
      <c r="S2756" s="163">
        <f t="shared" si="349"/>
        <v>1172160.0290878054</v>
      </c>
    </row>
    <row r="2757" spans="1:19" ht="15.75" thickBot="1" x14ac:dyDescent="0.3">
      <c r="A2757" s="8">
        <v>29</v>
      </c>
      <c r="B2757" s="104" t="s">
        <v>424</v>
      </c>
      <c r="C2757" s="89">
        <f>LN('Historical Rates'!C2736/'Historical Rates'!C2735)</f>
        <v>-1.4144605035491055E-4</v>
      </c>
      <c r="D2757" s="104"/>
      <c r="E2757" s="89">
        <f>LN('Historical Rates'!E2736/'Historical Rates'!E2735)</f>
        <v>-1.9672967709981055E-3</v>
      </c>
      <c r="F2757" s="89">
        <f>LN('Historical Rates'!F2736/'Historical Rates'!F2735)</f>
        <v>1.0733555643108851E-2</v>
      </c>
      <c r="G2757" s="89">
        <f>LN('Historical Rates'!G2736/'Historical Rates'!G2735)</f>
        <v>-6.2026460148546288E-3</v>
      </c>
      <c r="K2757" s="10">
        <f t="shared" si="343"/>
        <v>-1.8349969447636469E-3</v>
      </c>
      <c r="L2757" s="7">
        <f t="shared" si="344"/>
        <v>-49806.792888163334</v>
      </c>
      <c r="N2757" s="7">
        <f t="shared" si="345"/>
        <v>-159935.51838691655</v>
      </c>
      <c r="O2757" s="7">
        <f t="shared" si="346"/>
        <v>-6732.8374482528889</v>
      </c>
      <c r="P2757" s="7">
        <f t="shared" si="347"/>
        <v>-815701.29991175747</v>
      </c>
      <c r="R2757" s="7">
        <f t="shared" si="348"/>
        <v>0</v>
      </c>
      <c r="S2757" s="163">
        <f t="shared" si="349"/>
        <v>-1032176.4486350903</v>
      </c>
    </row>
    <row r="2758" spans="1:19" ht="15.75" thickBot="1" x14ac:dyDescent="0.3">
      <c r="A2758" s="8">
        <v>30</v>
      </c>
      <c r="B2758" s="104" t="s">
        <v>425</v>
      </c>
      <c r="C2758" s="89">
        <f>LN('Historical Rates'!C2737/'Historical Rates'!C2736)</f>
        <v>-9.9068294457095216E-4</v>
      </c>
      <c r="D2758" s="104"/>
      <c r="E2758" s="89">
        <f>LN('Historical Rates'!E2737/'Historical Rates'!E2736)</f>
        <v>-3.2222499636721524E-3</v>
      </c>
      <c r="F2758" s="89">
        <f>LN('Historical Rates'!F2737/'Historical Rates'!F2736)</f>
        <v>-7.1428875123801137E-3</v>
      </c>
      <c r="G2758" s="89">
        <f>LN('Historical Rates'!G2737/'Historical Rates'!G2736)</f>
        <v>-2.5553047007009768E-3</v>
      </c>
      <c r="K2758" s="10">
        <f t="shared" si="343"/>
        <v>-1.6753370101701371E-3</v>
      </c>
      <c r="L2758" s="7">
        <f t="shared" si="344"/>
        <v>-348844.94911149843</v>
      </c>
      <c r="N2758" s="7">
        <f t="shared" si="345"/>
        <v>-261959.57107715143</v>
      </c>
      <c r="O2758" s="7">
        <f t="shared" si="346"/>
        <v>4480.5190498906741</v>
      </c>
      <c r="P2758" s="7">
        <f t="shared" si="347"/>
        <v>-336044.5463179092</v>
      </c>
      <c r="R2758" s="7">
        <f t="shared" si="348"/>
        <v>0</v>
      </c>
      <c r="S2758" s="163">
        <f t="shared" si="349"/>
        <v>-942368.54745666846</v>
      </c>
    </row>
    <row r="2759" spans="1:19" ht="15.75" thickBot="1" x14ac:dyDescent="0.3">
      <c r="A2759" s="8">
        <v>31</v>
      </c>
      <c r="B2759" s="104" t="s">
        <v>426</v>
      </c>
      <c r="C2759" s="89">
        <f>LN('Historical Rates'!C2738/'Historical Rates'!C2737)</f>
        <v>-3.5405332412863973E-4</v>
      </c>
      <c r="D2759" s="104"/>
      <c r="E2759" s="89">
        <f>LN('Historical Rates'!E2738/'Historical Rates'!E2737)</f>
        <v>-3.841183729731057E-3</v>
      </c>
      <c r="F2759" s="89">
        <f>LN('Historical Rates'!F2738/'Historical Rates'!F2737)</f>
        <v>-1.7937224540268775E-3</v>
      </c>
      <c r="G2759" s="89">
        <f>LN('Historical Rates'!G2738/'Historical Rates'!G2737)</f>
        <v>-3.1344004652547517E-3</v>
      </c>
      <c r="K2759" s="10">
        <f t="shared" si="343"/>
        <v>-1.5076115782995669E-3</v>
      </c>
      <c r="L2759" s="7">
        <f t="shared" si="344"/>
        <v>-124671.28309340394</v>
      </c>
      <c r="N2759" s="7">
        <f t="shared" si="345"/>
        <v>-312277.09011195123</v>
      </c>
      <c r="O2759" s="7">
        <f t="shared" si="346"/>
        <v>1125.1482837374394</v>
      </c>
      <c r="P2759" s="7">
        <f t="shared" si="347"/>
        <v>-412200.6201594015</v>
      </c>
      <c r="R2759" s="7">
        <f t="shared" si="348"/>
        <v>0</v>
      </c>
      <c r="S2759" s="163">
        <f t="shared" si="349"/>
        <v>-848023.84508101922</v>
      </c>
    </row>
    <row r="2760" spans="1:19" ht="15.75" thickBot="1" x14ac:dyDescent="0.3">
      <c r="A2760" s="8">
        <v>32</v>
      </c>
      <c r="B2760" s="104" t="s">
        <v>427</v>
      </c>
      <c r="C2760" s="89">
        <f>LN('Historical Rates'!C2739/'Historical Rates'!C2738)</f>
        <v>-3.7843891992392709E-3</v>
      </c>
      <c r="D2760" s="104"/>
      <c r="E2760" s="89">
        <f>LN('Historical Rates'!E2739/'Historical Rates'!E2738)</f>
        <v>-7.1136809172754022E-3</v>
      </c>
      <c r="F2760" s="89">
        <f>LN('Historical Rates'!F2739/'Historical Rates'!F2738)</f>
        <v>5.3715438019108488E-3</v>
      </c>
      <c r="G2760" s="89">
        <f>LN('Historical Rates'!G2739/'Historical Rates'!G2738)</f>
        <v>-7.7723632647541032E-3</v>
      </c>
      <c r="K2760" s="10">
        <f t="shared" si="343"/>
        <v>-5.2203217415128598E-3</v>
      </c>
      <c r="L2760" s="7">
        <f t="shared" si="344"/>
        <v>-1332580.7866799084</v>
      </c>
      <c r="N2760" s="7">
        <f t="shared" si="345"/>
        <v>-578321.61467246828</v>
      </c>
      <c r="O2760" s="7">
        <f t="shared" si="346"/>
        <v>-3369.4082806246183</v>
      </c>
      <c r="P2760" s="7">
        <f t="shared" si="347"/>
        <v>-1022132.6194116047</v>
      </c>
      <c r="R2760" s="7">
        <f t="shared" si="348"/>
        <v>0</v>
      </c>
      <c r="S2760" s="163">
        <f t="shared" si="349"/>
        <v>-2936404.4290446062</v>
      </c>
    </row>
    <row r="2761" spans="1:19" ht="15.75" thickBot="1" x14ac:dyDescent="0.3">
      <c r="A2761" s="8">
        <v>33</v>
      </c>
      <c r="B2761" s="104" t="s">
        <v>428</v>
      </c>
      <c r="C2761" s="89">
        <f>LN('Historical Rates'!C2740/'Historical Rates'!C2739)</f>
        <v>-3.5609191553931914E-3</v>
      </c>
      <c r="D2761" s="104"/>
      <c r="E2761" s="89">
        <f>LN('Historical Rates'!E2740/'Historical Rates'!E2739)</f>
        <v>-4.2211297206383135E-3</v>
      </c>
      <c r="F2761" s="89">
        <f>LN('Historical Rates'!F2740/'Historical Rates'!F2739)</f>
        <v>1.7841217935016136E-3</v>
      </c>
      <c r="G2761" s="89">
        <f>LN('Historical Rates'!G2740/'Historical Rates'!G2739)</f>
        <v>-4.3489972675906973E-3</v>
      </c>
      <c r="K2761" s="10">
        <f t="shared" si="343"/>
        <v>-3.8580020027680229E-3</v>
      </c>
      <c r="L2761" s="7">
        <f t="shared" si="344"/>
        <v>-1253891.235698296</v>
      </c>
      <c r="N2761" s="7">
        <f t="shared" si="345"/>
        <v>-343165.59656944557</v>
      </c>
      <c r="O2761" s="7">
        <f t="shared" si="346"/>
        <v>-1119.1260774097573</v>
      </c>
      <c r="P2761" s="7">
        <f t="shared" si="347"/>
        <v>-571930.54641367518</v>
      </c>
      <c r="R2761" s="7">
        <f t="shared" si="348"/>
        <v>0</v>
      </c>
      <c r="S2761" s="163">
        <f t="shared" si="349"/>
        <v>-2170106.5047588265</v>
      </c>
    </row>
    <row r="2762" spans="1:19" ht="15.75" thickBot="1" x14ac:dyDescent="0.3">
      <c r="A2762" s="8">
        <v>34</v>
      </c>
      <c r="B2762" s="104" t="s">
        <v>429</v>
      </c>
      <c r="C2762" s="89">
        <f>LN('Historical Rates'!C2741/'Historical Rates'!C2740)</f>
        <v>-3.9794645693772479E-3</v>
      </c>
      <c r="D2762" s="104"/>
      <c r="E2762" s="89">
        <f>LN('Historical Rates'!E2741/'Historical Rates'!E2740)</f>
        <v>3.3755274582111507E-4</v>
      </c>
      <c r="F2762" s="89">
        <f>LN('Historical Rates'!F2741/'Historical Rates'!F2740)</f>
        <v>3.5587226169939328E-3</v>
      </c>
      <c r="G2762" s="89">
        <f>LN('Historical Rates'!G2741/'Historical Rates'!G2740)</f>
        <v>-1.8696615342684757E-3</v>
      </c>
      <c r="K2762" s="10">
        <f t="shared" si="343"/>
        <v>-2.8834725368170099E-3</v>
      </c>
      <c r="L2762" s="7">
        <f t="shared" si="344"/>
        <v>-1401271.8426243116</v>
      </c>
      <c r="N2762" s="7">
        <f t="shared" si="345"/>
        <v>27442.058657188281</v>
      </c>
      <c r="O2762" s="7">
        <f t="shared" si="346"/>
        <v>-2232.2799359617843</v>
      </c>
      <c r="P2762" s="7">
        <f t="shared" si="347"/>
        <v>-245876.57271516079</v>
      </c>
      <c r="R2762" s="7">
        <f t="shared" si="348"/>
        <v>0</v>
      </c>
      <c r="S2762" s="163">
        <f t="shared" si="349"/>
        <v>-1621938.6366182459</v>
      </c>
    </row>
    <row r="2763" spans="1:19" ht="15.75" thickBot="1" x14ac:dyDescent="0.3">
      <c r="A2763" s="8">
        <v>35</v>
      </c>
      <c r="B2763" s="104" t="s">
        <v>430</v>
      </c>
      <c r="C2763" s="89">
        <f>LN('Historical Rates'!C2742/'Historical Rates'!C2741)</f>
        <v>-2.5341283971874189E-3</v>
      </c>
      <c r="D2763" s="104"/>
      <c r="E2763" s="89">
        <f>LN('Historical Rates'!E2742/'Historical Rates'!E2741)</f>
        <v>4.1801691331174347E-3</v>
      </c>
      <c r="F2763" s="89">
        <f>LN('Historical Rates'!F2742/'Historical Rates'!F2741)</f>
        <v>3.5461030067507116E-3</v>
      </c>
      <c r="G2763" s="89">
        <f>LN('Historical Rates'!G2742/'Historical Rates'!G2741)</f>
        <v>5.833796706024622E-3</v>
      </c>
      <c r="K2763" s="10">
        <f t="shared" si="343"/>
        <v>3.7773479743446266E-4</v>
      </c>
      <c r="L2763" s="7">
        <f t="shared" si="344"/>
        <v>-892331.79656857939</v>
      </c>
      <c r="N2763" s="7">
        <f t="shared" si="345"/>
        <v>339835.61967162311</v>
      </c>
      <c r="O2763" s="7">
        <f t="shared" si="346"/>
        <v>-2224.3640330445187</v>
      </c>
      <c r="P2763" s="7">
        <f t="shared" si="347"/>
        <v>767194.44332770631</v>
      </c>
      <c r="R2763" s="7">
        <f t="shared" si="348"/>
        <v>0</v>
      </c>
      <c r="S2763" s="163">
        <f t="shared" si="349"/>
        <v>212473.90239770547</v>
      </c>
    </row>
    <row r="2764" spans="1:19" ht="15.75" thickBot="1" x14ac:dyDescent="0.3">
      <c r="A2764" s="8">
        <v>36</v>
      </c>
      <c r="B2764" s="104" t="s">
        <v>431</v>
      </c>
      <c r="C2764" s="89">
        <f>LN('Historical Rates'!C2743/'Historical Rates'!C2742)</f>
        <v>1.9147917722459355E-4</v>
      </c>
      <c r="D2764" s="104"/>
      <c r="E2764" s="89">
        <f>LN('Historical Rates'!E2743/'Historical Rates'!E2742)</f>
        <v>9.4850420105597707E-4</v>
      </c>
      <c r="F2764" s="89">
        <f>LN('Historical Rates'!F2743/'Historical Rates'!F2742)</f>
        <v>1.7683470567419492E-3</v>
      </c>
      <c r="G2764" s="89">
        <f>LN('Historical Rates'!G2743/'Historical Rates'!G2742)</f>
        <v>2.4349621155511764E-3</v>
      </c>
      <c r="K2764" s="10">
        <f t="shared" si="343"/>
        <v>8.2426454284997646E-4</v>
      </c>
      <c r="L2764" s="7">
        <f t="shared" si="344"/>
        <v>67424.743911134312</v>
      </c>
      <c r="N2764" s="7">
        <f t="shared" si="345"/>
        <v>77110.638986659469</v>
      </c>
      <c r="O2764" s="7">
        <f t="shared" si="346"/>
        <v>-1109.2310582825226</v>
      </c>
      <c r="P2764" s="7">
        <f t="shared" si="347"/>
        <v>320218.46130413556</v>
      </c>
      <c r="R2764" s="7">
        <f t="shared" si="348"/>
        <v>0</v>
      </c>
      <c r="S2764" s="163">
        <f t="shared" si="349"/>
        <v>463644.61314364686</v>
      </c>
    </row>
    <row r="2765" spans="1:19" ht="15.75" thickBot="1" x14ac:dyDescent="0.3">
      <c r="A2765" s="8">
        <v>37</v>
      </c>
      <c r="B2765" s="104" t="s">
        <v>432</v>
      </c>
      <c r="C2765" s="89">
        <f>LN('Historical Rates'!C2744/'Historical Rates'!C2743)</f>
        <v>-5.745475596142432E-4</v>
      </c>
      <c r="D2765" s="104"/>
      <c r="E2765" s="89">
        <f>LN('Historical Rates'!E2744/'Historical Rates'!E2743)</f>
        <v>3.3571294883665459E-4</v>
      </c>
      <c r="F2765" s="89">
        <f>LN('Historical Rates'!F2744/'Historical Rates'!F2743)</f>
        <v>0</v>
      </c>
      <c r="G2765" s="89">
        <f>LN('Historical Rates'!G2744/'Historical Rates'!G2743)</f>
        <v>1.1087184777887847E-3</v>
      </c>
      <c r="K2765" s="10">
        <f t="shared" si="343"/>
        <v>-5.1937306909237934E-5</v>
      </c>
      <c r="L2765" s="7">
        <f t="shared" si="344"/>
        <v>-202312.97540159855</v>
      </c>
      <c r="N2765" s="7">
        <f t="shared" si="345"/>
        <v>27292.488501442494</v>
      </c>
      <c r="O2765" s="7">
        <f t="shared" si="346"/>
        <v>0</v>
      </c>
      <c r="P2765" s="7">
        <f t="shared" si="347"/>
        <v>145806.01591685266</v>
      </c>
      <c r="R2765" s="7">
        <f t="shared" si="348"/>
        <v>0</v>
      </c>
      <c r="S2765" s="163">
        <f t="shared" si="349"/>
        <v>-29214.470983303414</v>
      </c>
    </row>
    <row r="2766" spans="1:19" ht="15.75" thickBot="1" x14ac:dyDescent="0.3">
      <c r="A2766" s="8">
        <v>38</v>
      </c>
      <c r="B2766" s="104" t="s">
        <v>433</v>
      </c>
      <c r="C2766" s="89">
        <f>LN('Historical Rates'!C2745/'Historical Rates'!C2744)</f>
        <v>3.0126986419361126E-3</v>
      </c>
      <c r="D2766" s="104"/>
      <c r="E2766" s="89">
        <f>LN('Historical Rates'!E2745/'Historical Rates'!E2744)</f>
        <v>1.1050815135460962E-3</v>
      </c>
      <c r="F2766" s="89">
        <f>LN('Historical Rates'!F2745/'Historical Rates'!F2744)</f>
        <v>-3.5398267051241737E-3</v>
      </c>
      <c r="G2766" s="89">
        <f>LN('Historical Rates'!G2745/'Historical Rates'!G2744)</f>
        <v>3.1959433098637771E-4</v>
      </c>
      <c r="K2766" s="10">
        <f t="shared" si="343"/>
        <v>2.124354214237728E-3</v>
      </c>
      <c r="L2766" s="7">
        <f t="shared" si="344"/>
        <v>1060848.6904855703</v>
      </c>
      <c r="N2766" s="7">
        <f t="shared" si="345"/>
        <v>89839.92010474531</v>
      </c>
      <c r="O2766" s="7">
        <f t="shared" si="346"/>
        <v>2220.4270973232406</v>
      </c>
      <c r="P2766" s="7">
        <f t="shared" si="347"/>
        <v>42029.403355549483</v>
      </c>
      <c r="R2766" s="7">
        <f t="shared" si="348"/>
        <v>0</v>
      </c>
      <c r="S2766" s="163">
        <f t="shared" si="349"/>
        <v>1194938.4410431886</v>
      </c>
    </row>
    <row r="2767" spans="1:19" ht="15.75" thickBot="1" x14ac:dyDescent="0.3">
      <c r="A2767" s="8">
        <v>39</v>
      </c>
      <c r="B2767" s="104" t="s">
        <v>434</v>
      </c>
      <c r="C2767" s="89">
        <f>LN('Historical Rates'!C2746/'Historical Rates'!C2745)</f>
        <v>-4.7623126154040405E-3</v>
      </c>
      <c r="D2767" s="104"/>
      <c r="E2767" s="89">
        <f>LN('Historical Rates'!E2746/'Historical Rates'!E2745)</f>
        <v>-2.3695289802474566E-3</v>
      </c>
      <c r="F2767" s="89">
        <f>LN('Historical Rates'!F2746/'Historical Rates'!F2745)</f>
        <v>8.8261826282721185E-3</v>
      </c>
      <c r="G2767" s="89">
        <f>LN('Historical Rates'!G2746/'Historical Rates'!G2745)</f>
        <v>-2.7518549710752222E-3</v>
      </c>
      <c r="K2767" s="10">
        <f t="shared" si="343"/>
        <v>-3.9769205883215027E-3</v>
      </c>
      <c r="L2767" s="7">
        <f t="shared" si="344"/>
        <v>-1676932.7776134813</v>
      </c>
      <c r="N2767" s="7">
        <f t="shared" si="345"/>
        <v>-192635.82972101754</v>
      </c>
      <c r="O2767" s="7">
        <f t="shared" si="346"/>
        <v>-5536.3995772362514</v>
      </c>
      <c r="P2767" s="7">
        <f t="shared" si="347"/>
        <v>-361892.59740099794</v>
      </c>
      <c r="R2767" s="7">
        <f t="shared" si="348"/>
        <v>0</v>
      </c>
      <c r="S2767" s="163">
        <f t="shared" si="349"/>
        <v>-2236997.6043127328</v>
      </c>
    </row>
    <row r="2768" spans="1:19" ht="15.75" thickBot="1" x14ac:dyDescent="0.3">
      <c r="A2768" s="8">
        <v>40</v>
      </c>
      <c r="B2768" s="104" t="s">
        <v>435</v>
      </c>
      <c r="C2768" s="89">
        <f>LN('Historical Rates'!C2747/'Historical Rates'!C2746)</f>
        <v>-5.9988723919223005E-4</v>
      </c>
      <c r="D2768" s="104"/>
      <c r="E2768" s="89">
        <f>LN('Historical Rates'!E2747/'Historical Rates'!E2746)</f>
        <v>8.8923146624873947E-4</v>
      </c>
      <c r="F2768" s="89">
        <f>LN('Historical Rates'!F2747/'Historical Rates'!F2746)</f>
        <v>-1.7590154051796698E-3</v>
      </c>
      <c r="G2768" s="89">
        <f>LN('Historical Rates'!G2747/'Historical Rates'!G2746)</f>
        <v>1.6434909732199261E-3</v>
      </c>
      <c r="K2768" s="10">
        <f t="shared" si="343"/>
        <v>1.3918843268842485E-4</v>
      </c>
      <c r="L2768" s="7">
        <f t="shared" si="344"/>
        <v>-211235.7284189252</v>
      </c>
      <c r="N2768" s="7">
        <f t="shared" si="345"/>
        <v>72291.937656307462</v>
      </c>
      <c r="O2768" s="7">
        <f t="shared" si="346"/>
        <v>1103.3775932070514</v>
      </c>
      <c r="P2768" s="7">
        <f t="shared" si="347"/>
        <v>216133.19864428096</v>
      </c>
      <c r="R2768" s="7">
        <f t="shared" si="348"/>
        <v>0</v>
      </c>
      <c r="S2768" s="163">
        <f t="shared" si="349"/>
        <v>78292.785474870296</v>
      </c>
    </row>
    <row r="2769" spans="1:19" ht="15.75" thickBot="1" x14ac:dyDescent="0.3">
      <c r="A2769" s="8">
        <v>41</v>
      </c>
      <c r="B2769" s="104" t="s">
        <v>436</v>
      </c>
      <c r="C2769" s="89">
        <f>LN('Historical Rates'!C2748/'Historical Rates'!C2747)</f>
        <v>4.3195508338834997E-4</v>
      </c>
      <c r="D2769" s="104"/>
      <c r="E2769" s="89">
        <f>LN('Historical Rates'!E2748/'Historical Rates'!E2747)</f>
        <v>-6.7581885324603103E-3</v>
      </c>
      <c r="F2769" s="89">
        <f>LN('Historical Rates'!F2748/'Historical Rates'!F2747)</f>
        <v>-3.5273405179682992E-3</v>
      </c>
      <c r="G2769" s="89">
        <f>LN('Historical Rates'!G2748/'Historical Rates'!G2747)</f>
        <v>-6.3970436696935591E-3</v>
      </c>
      <c r="K2769" s="10">
        <f t="shared" si="343"/>
        <v>-2.1980150519243613E-3</v>
      </c>
      <c r="L2769" s="7">
        <f t="shared" si="344"/>
        <v>152102.4964736031</v>
      </c>
      <c r="N2769" s="7">
        <f t="shared" si="345"/>
        <v>-549421.11542590207</v>
      </c>
      <c r="O2769" s="7">
        <f t="shared" si="346"/>
        <v>2212.5948867059751</v>
      </c>
      <c r="P2769" s="7">
        <f t="shared" si="347"/>
        <v>-841266.26353730611</v>
      </c>
      <c r="R2769" s="7">
        <f t="shared" si="348"/>
        <v>0</v>
      </c>
      <c r="S2769" s="163">
        <f t="shared" si="349"/>
        <v>-1236372.2876028991</v>
      </c>
    </row>
    <row r="2770" spans="1:19" ht="15.75" thickBot="1" x14ac:dyDescent="0.3">
      <c r="A2770" s="8">
        <v>42</v>
      </c>
      <c r="B2770" s="104" t="s">
        <v>437</v>
      </c>
      <c r="C2770" s="89">
        <f>LN('Historical Rates'!C2749/'Historical Rates'!C2748)</f>
        <v>-2.0173886471251887E-3</v>
      </c>
      <c r="D2770" s="104"/>
      <c r="E2770" s="89">
        <f>LN('Historical Rates'!E2749/'Historical Rates'!E2748)</f>
        <v>-1.3531532520606028E-3</v>
      </c>
      <c r="F2770" s="89">
        <f>LN('Historical Rates'!F2749/'Historical Rates'!F2748)</f>
        <v>-1.7683470567420034E-3</v>
      </c>
      <c r="G2770" s="89">
        <f>LN('Historical Rates'!G2749/'Historical Rates'!G2748)</f>
        <v>-4.2588036493837631E-3</v>
      </c>
      <c r="K2770" s="10">
        <f t="shared" si="343"/>
        <v>-2.4521856375504898E-3</v>
      </c>
      <c r="L2770" s="7">
        <f t="shared" si="344"/>
        <v>-710374.4379583376</v>
      </c>
      <c r="N2770" s="7">
        <f t="shared" si="345"/>
        <v>-110007.43254178953</v>
      </c>
      <c r="O2770" s="7">
        <f t="shared" si="346"/>
        <v>1109.2310582825564</v>
      </c>
      <c r="P2770" s="7">
        <f t="shared" si="347"/>
        <v>-560069.30986415315</v>
      </c>
      <c r="R2770" s="7">
        <f t="shared" si="348"/>
        <v>0</v>
      </c>
      <c r="S2770" s="163">
        <f t="shared" si="349"/>
        <v>-1379341.9493059977</v>
      </c>
    </row>
    <row r="2771" spans="1:19" ht="15.75" thickBot="1" x14ac:dyDescent="0.3">
      <c r="A2771" s="8">
        <v>43</v>
      </c>
      <c r="B2771" s="104" t="s">
        <v>438</v>
      </c>
      <c r="C2771" s="89">
        <f>LN('Historical Rates'!C2750/'Historical Rates'!C2749)</f>
        <v>4.8205578221824615E-3</v>
      </c>
      <c r="D2771" s="104"/>
      <c r="E2771" s="89">
        <f>LN('Historical Rates'!E2750/'Historical Rates'!E2749)</f>
        <v>9.7691278361841938E-3</v>
      </c>
      <c r="F2771" s="89">
        <f>LN('Historical Rates'!F2750/'Historical Rates'!F2749)</f>
        <v>1.7683470567419492E-3</v>
      </c>
      <c r="G2771" s="89">
        <f>LN('Historical Rates'!G2750/'Historical Rates'!G2749)</f>
        <v>7.7298390163947454E-3</v>
      </c>
      <c r="K2771" s="10">
        <f t="shared" si="343"/>
        <v>6.2348568012752974E-3</v>
      </c>
      <c r="L2771" s="7">
        <f t="shared" si="344"/>
        <v>1697442.4132198626</v>
      </c>
      <c r="N2771" s="7">
        <f t="shared" si="345"/>
        <v>794201.7430727944</v>
      </c>
      <c r="O2771" s="7">
        <f t="shared" si="346"/>
        <v>-1109.2310582825226</v>
      </c>
      <c r="P2771" s="7">
        <f t="shared" si="347"/>
        <v>1016540.315001289</v>
      </c>
      <c r="R2771" s="7">
        <f t="shared" si="348"/>
        <v>0</v>
      </c>
      <c r="S2771" s="163">
        <f t="shared" si="349"/>
        <v>3507075.2402356635</v>
      </c>
    </row>
    <row r="2772" spans="1:19" ht="15.75" thickBot="1" x14ac:dyDescent="0.3">
      <c r="A2772" s="8">
        <v>44</v>
      </c>
      <c r="B2772" s="104" t="s">
        <v>439</v>
      </c>
      <c r="C2772" s="89">
        <f>LN('Historical Rates'!C2751/'Historical Rates'!C2750)</f>
        <v>-3.4991886917014477E-3</v>
      </c>
      <c r="D2772" s="104"/>
      <c r="E2772" s="89">
        <f>LN('Historical Rates'!E2751/'Historical Rates'!E2750)</f>
        <v>-5.6358230624984264E-3</v>
      </c>
      <c r="F2772" s="89">
        <f>LN('Historical Rates'!F2751/'Historical Rates'!F2750)</f>
        <v>-1.6028838275898915E-2</v>
      </c>
      <c r="G2772" s="89">
        <f>LN('Historical Rates'!G2751/'Historical Rates'!G2750)</f>
        <v>-9.3045915340723394E-3</v>
      </c>
      <c r="K2772" s="10">
        <f t="shared" si="343"/>
        <v>-5.1625530207683873E-3</v>
      </c>
      <c r="L2772" s="7">
        <f t="shared" si="344"/>
        <v>-1232154.351477985</v>
      </c>
      <c r="N2772" s="7">
        <f t="shared" si="345"/>
        <v>-458176.05982259469</v>
      </c>
      <c r="O2772" s="7">
        <f t="shared" si="346"/>
        <v>10054.409385323112</v>
      </c>
      <c r="P2772" s="7">
        <f t="shared" si="347"/>
        <v>-1223633.8155222973</v>
      </c>
      <c r="R2772" s="7">
        <f t="shared" si="348"/>
        <v>0</v>
      </c>
      <c r="S2772" s="163">
        <f t="shared" si="349"/>
        <v>-2903909.8174375538</v>
      </c>
    </row>
    <row r="2773" spans="1:19" ht="15.75" thickBot="1" x14ac:dyDescent="0.3">
      <c r="A2773" s="8">
        <v>45</v>
      </c>
      <c r="B2773" s="104" t="s">
        <v>440</v>
      </c>
      <c r="C2773" s="89">
        <f>LN('Historical Rates'!C2752/'Historical Rates'!C2751)</f>
        <v>-3.7765394575194509E-3</v>
      </c>
      <c r="D2773" s="104"/>
      <c r="E2773" s="89">
        <f>LN('Historical Rates'!E2752/'Historical Rates'!E2751)</f>
        <v>-4.7604880399179531E-4</v>
      </c>
      <c r="F2773" s="89">
        <f>LN('Historical Rates'!F2752/'Historical Rates'!F2751)</f>
        <v>3.5842332278151067E-3</v>
      </c>
      <c r="G2773" s="89">
        <f>LN('Historical Rates'!G2752/'Historical Rates'!G2751)</f>
        <v>-4.0019522342206269E-3</v>
      </c>
      <c r="K2773" s="10">
        <f t="shared" si="343"/>
        <v>-3.372577158150977E-3</v>
      </c>
      <c r="L2773" s="7">
        <f t="shared" si="344"/>
        <v>-1329816.6906936038</v>
      </c>
      <c r="N2773" s="7">
        <f t="shared" si="345"/>
        <v>-38701.386270903771</v>
      </c>
      <c r="O2773" s="7">
        <f t="shared" si="346"/>
        <v>-2248.2819768115819</v>
      </c>
      <c r="P2773" s="7">
        <f t="shared" si="347"/>
        <v>-526291.13959117897</v>
      </c>
      <c r="R2773" s="7">
        <f t="shared" si="348"/>
        <v>0</v>
      </c>
      <c r="S2773" s="163">
        <f t="shared" si="349"/>
        <v>-1897057.4985324983</v>
      </c>
    </row>
    <row r="2774" spans="1:19" ht="15.75" thickBot="1" x14ac:dyDescent="0.3">
      <c r="A2774" s="8">
        <v>46</v>
      </c>
      <c r="B2774" s="104" t="s">
        <v>441</v>
      </c>
      <c r="C2774" s="89">
        <f>LN('Historical Rates'!C2753/'Historical Rates'!C2752)</f>
        <v>1.5171403615609619E-3</v>
      </c>
      <c r="D2774" s="104"/>
      <c r="E2774" s="89">
        <f>LN('Historical Rates'!E2753/'Historical Rates'!E2752)</f>
        <v>2.6550441592376383E-3</v>
      </c>
      <c r="F2774" s="89">
        <f>LN('Historical Rates'!F2753/'Historical Rates'!F2752)</f>
        <v>1.0676257991341854E-2</v>
      </c>
      <c r="G2774" s="89">
        <f>LN('Historical Rates'!G2753/'Historical Rates'!G2752)</f>
        <v>-6.5675253457221083E-3</v>
      </c>
      <c r="K2774" s="10">
        <f t="shared" si="343"/>
        <v>-2.1388892623132143E-4</v>
      </c>
      <c r="L2774" s="7">
        <f t="shared" si="344"/>
        <v>534224.14822427544</v>
      </c>
      <c r="N2774" s="7">
        <f t="shared" si="345"/>
        <v>215847.3852078699</v>
      </c>
      <c r="O2774" s="7">
        <f t="shared" si="346"/>
        <v>-6696.8963502290044</v>
      </c>
      <c r="P2774" s="7">
        <f t="shared" si="347"/>
        <v>-863686.07024795585</v>
      </c>
      <c r="R2774" s="7">
        <f t="shared" si="348"/>
        <v>0</v>
      </c>
      <c r="S2774" s="163">
        <f t="shared" si="349"/>
        <v>-120311.43316603953</v>
      </c>
    </row>
    <row r="2775" spans="1:19" ht="15.75" thickBot="1" x14ac:dyDescent="0.3">
      <c r="A2775" s="8">
        <v>47</v>
      </c>
      <c r="B2775" s="104" t="s">
        <v>442</v>
      </c>
      <c r="C2775" s="89">
        <f>LN('Historical Rates'!C2754/'Historical Rates'!C2753)</f>
        <v>-1.9269220982615081E-3</v>
      </c>
      <c r="D2775" s="104"/>
      <c r="E2775" s="89">
        <f>LN('Historical Rates'!E2754/'Historical Rates'!E2753)</f>
        <v>2.8453456332249803E-3</v>
      </c>
      <c r="F2775" s="89">
        <f>LN('Historical Rates'!F2754/'Historical Rates'!F2753)</f>
        <v>-1.7714796483821156E-3</v>
      </c>
      <c r="G2775" s="89">
        <f>LN('Historical Rates'!G2754/'Historical Rates'!G2753)</f>
        <v>-1.2662651242226722E-3</v>
      </c>
      <c r="K2775" s="10">
        <f t="shared" si="343"/>
        <v>-1.0891015009183596E-3</v>
      </c>
      <c r="L2775" s="7">
        <f t="shared" si="344"/>
        <v>-678518.83894193266</v>
      </c>
      <c r="N2775" s="7">
        <f t="shared" si="345"/>
        <v>231318.34278816328</v>
      </c>
      <c r="O2775" s="7">
        <f t="shared" si="346"/>
        <v>1111.1960390406496</v>
      </c>
      <c r="P2775" s="7">
        <f t="shared" si="347"/>
        <v>-166524.75498161482</v>
      </c>
      <c r="R2775" s="7">
        <f t="shared" si="348"/>
        <v>0</v>
      </c>
      <c r="S2775" s="163">
        <f t="shared" si="349"/>
        <v>-612614.05509634363</v>
      </c>
    </row>
    <row r="2776" spans="1:19" ht="15.75" thickBot="1" x14ac:dyDescent="0.3">
      <c r="A2776" s="8">
        <v>48</v>
      </c>
      <c r="B2776" s="104" t="s">
        <v>443</v>
      </c>
      <c r="C2776" s="89">
        <f>LN('Historical Rates'!C2755/'Historical Rates'!C2754)</f>
        <v>5.4100325510815723E-3</v>
      </c>
      <c r="D2776" s="104"/>
      <c r="E2776" s="89">
        <f>LN('Historical Rates'!E2755/'Historical Rates'!E2754)</f>
        <v>-2.5683592433567554E-3</v>
      </c>
      <c r="F2776" s="89">
        <f>LN('Historical Rates'!F2755/'Historical Rates'!F2754)</f>
        <v>-8.9047783429597217E-3</v>
      </c>
      <c r="G2776" s="89">
        <f>LN('Historical Rates'!G2755/'Historical Rates'!G2754)</f>
        <v>7.6170118001169431E-3</v>
      </c>
      <c r="K2776" s="10">
        <f t="shared" si="343"/>
        <v>4.8062652202964535E-3</v>
      </c>
      <c r="L2776" s="7">
        <f t="shared" si="344"/>
        <v>1905011.6289131655</v>
      </c>
      <c r="N2776" s="7">
        <f t="shared" si="345"/>
        <v>-208800.15310637999</v>
      </c>
      <c r="O2776" s="7">
        <f t="shared" si="346"/>
        <v>5585.700311188345</v>
      </c>
      <c r="P2776" s="7">
        <f t="shared" si="347"/>
        <v>1001702.5656338708</v>
      </c>
      <c r="R2776" s="7">
        <f t="shared" si="348"/>
        <v>0</v>
      </c>
      <c r="S2776" s="163">
        <f t="shared" si="349"/>
        <v>2703499.7417518445</v>
      </c>
    </row>
    <row r="2777" spans="1:19" ht="15.75" thickBot="1" x14ac:dyDescent="0.3">
      <c r="A2777" s="8">
        <v>49</v>
      </c>
      <c r="B2777" s="104" t="s">
        <v>444</v>
      </c>
      <c r="C2777" s="89">
        <f>LN('Historical Rates'!C2756/'Historical Rates'!C2755)</f>
        <v>2.1079871744949762E-3</v>
      </c>
      <c r="D2777" s="104"/>
      <c r="E2777" s="89">
        <f>LN('Historical Rates'!E2756/'Historical Rates'!E2755)</f>
        <v>-4.8384952313988991E-3</v>
      </c>
      <c r="F2777" s="89">
        <f>LN('Historical Rates'!F2756/'Historical Rates'!F2755)</f>
        <v>8.9047783429596853E-3</v>
      </c>
      <c r="G2777" s="89">
        <f>LN('Historical Rates'!G2756/'Historical Rates'!G2755)</f>
        <v>-5.9144750462621553E-3</v>
      </c>
      <c r="K2777" s="10">
        <f t="shared" si="343"/>
        <v>-7.7239658435799814E-4</v>
      </c>
      <c r="L2777" s="7">
        <f t="shared" si="344"/>
        <v>742276.51000175776</v>
      </c>
      <c r="N2777" s="7">
        <f t="shared" si="345"/>
        <v>-393355.62099956896</v>
      </c>
      <c r="O2777" s="7">
        <f t="shared" si="346"/>
        <v>-5585.7003111883214</v>
      </c>
      <c r="P2777" s="7">
        <f t="shared" si="347"/>
        <v>-777804.33898334636</v>
      </c>
      <c r="R2777" s="7">
        <f t="shared" si="348"/>
        <v>0</v>
      </c>
      <c r="S2777" s="163">
        <f t="shared" si="349"/>
        <v>-434469.15029234585</v>
      </c>
    </row>
    <row r="2778" spans="1:19" ht="15.75" thickBot="1" x14ac:dyDescent="0.3">
      <c r="A2778" s="8">
        <v>50</v>
      </c>
      <c r="B2778" s="104" t="s">
        <v>445</v>
      </c>
      <c r="C2778" s="89">
        <f>LN('Historical Rates'!C2757/'Historical Rates'!C2756)</f>
        <v>6.5589645429528498E-3</v>
      </c>
      <c r="D2778" s="104"/>
      <c r="E2778" s="89">
        <f>LN('Historical Rates'!E2757/'Historical Rates'!E2756)</f>
        <v>3.8885080243630256E-3</v>
      </c>
      <c r="F2778" s="89">
        <f>LN('Historical Rates'!F2757/'Historical Rates'!F2756)</f>
        <v>0</v>
      </c>
      <c r="G2778" s="89">
        <f>LN('Historical Rates'!G2757/'Historical Rates'!G2756)</f>
        <v>-1.0037094449448346E-3</v>
      </c>
      <c r="K2778" s="10">
        <f t="shared" si="343"/>
        <v>4.4332989851581959E-3</v>
      </c>
      <c r="L2778" s="7">
        <f t="shared" si="344"/>
        <v>2309580.1383776013</v>
      </c>
      <c r="N2778" s="7">
        <f t="shared" si="345"/>
        <v>316124.4179304273</v>
      </c>
      <c r="O2778" s="7">
        <f t="shared" si="346"/>
        <v>0</v>
      </c>
      <c r="P2778" s="7">
        <f t="shared" si="347"/>
        <v>-131996.42491518173</v>
      </c>
      <c r="R2778" s="7">
        <f t="shared" si="348"/>
        <v>0</v>
      </c>
      <c r="S2778" s="163">
        <f t="shared" si="349"/>
        <v>2493708.1313928468</v>
      </c>
    </row>
    <row r="2779" spans="1:19" ht="15.75" thickBot="1" x14ac:dyDescent="0.3">
      <c r="A2779" s="8">
        <v>51</v>
      </c>
      <c r="B2779" s="104" t="s">
        <v>446</v>
      </c>
      <c r="C2779" s="89">
        <f>LN('Historical Rates'!C2758/'Historical Rates'!C2757)</f>
        <v>-1.8559944413135828E-3</v>
      </c>
      <c r="D2779" s="104"/>
      <c r="E2779" s="89">
        <f>LN('Historical Rates'!E2758/'Historical Rates'!E2757)</f>
        <v>5.9423511846279451E-3</v>
      </c>
      <c r="F2779" s="89">
        <f>LN('Historical Rates'!F2758/'Historical Rates'!F2757)</f>
        <v>1.0582109330537008E-2</v>
      </c>
      <c r="G2779" s="89">
        <f>LN('Historical Rates'!G2758/'Historical Rates'!G2757)</f>
        <v>1.635965420658842E-3</v>
      </c>
      <c r="K2779" s="10">
        <f t="shared" si="343"/>
        <v>6.7659641550195696E-5</v>
      </c>
      <c r="L2779" s="7">
        <f t="shared" si="344"/>
        <v>-653543.38638752082</v>
      </c>
      <c r="N2779" s="7">
        <f t="shared" si="345"/>
        <v>483095.90660711413</v>
      </c>
      <c r="O2779" s="7">
        <f t="shared" si="346"/>
        <v>-6637.8397197659497</v>
      </c>
      <c r="P2779" s="7">
        <f t="shared" si="347"/>
        <v>215143.52375522081</v>
      </c>
      <c r="R2779" s="7">
        <f t="shared" si="348"/>
        <v>0</v>
      </c>
      <c r="S2779" s="163">
        <f t="shared" si="349"/>
        <v>38058.204255048186</v>
      </c>
    </row>
    <row r="2780" spans="1:19" ht="15.75" thickBot="1" x14ac:dyDescent="0.3">
      <c r="A2780" s="8">
        <v>52</v>
      </c>
      <c r="B2780" s="104" t="s">
        <v>447</v>
      </c>
      <c r="C2780" s="89">
        <f>LN('Historical Rates'!C2759/'Historical Rates'!C2758)</f>
        <v>-1.0008102632053928E-3</v>
      </c>
      <c r="D2780" s="104"/>
      <c r="E2780" s="89">
        <f>LN('Historical Rates'!E2759/'Historical Rates'!E2758)</f>
        <v>-6.7148808614452002E-3</v>
      </c>
      <c r="F2780" s="89">
        <f>LN('Historical Rates'!F2759/'Historical Rates'!F2758)</f>
        <v>-3.5149421074446084E-3</v>
      </c>
      <c r="G2780" s="89">
        <f>LN('Historical Rates'!G2759/'Historical Rates'!G2758)</f>
        <v>-9.372057738322441E-3</v>
      </c>
      <c r="K2780" s="10">
        <f t="shared" si="343"/>
        <v>-3.7842346604601228E-3</v>
      </c>
      <c r="L2780" s="7">
        <f t="shared" si="344"/>
        <v>-352411.0385178295</v>
      </c>
      <c r="N2780" s="7">
        <f t="shared" si="345"/>
        <v>-545900.32745123492</v>
      </c>
      <c r="O2780" s="7">
        <f t="shared" si="346"/>
        <v>2204.8177357367795</v>
      </c>
      <c r="P2780" s="7">
        <f t="shared" si="347"/>
        <v>-1232506.2016580084</v>
      </c>
      <c r="R2780" s="7">
        <f t="shared" si="348"/>
        <v>0</v>
      </c>
      <c r="S2780" s="163">
        <f t="shared" si="349"/>
        <v>-2128612.7498913361</v>
      </c>
    </row>
    <row r="2781" spans="1:19" ht="15.75" thickBot="1" x14ac:dyDescent="0.3">
      <c r="A2781" s="8">
        <v>53</v>
      </c>
      <c r="B2781" s="104" t="s">
        <v>448</v>
      </c>
      <c r="C2781" s="89">
        <f>LN('Historical Rates'!C2760/'Historical Rates'!C2759)</f>
        <v>5.005303342453649E-4</v>
      </c>
      <c r="D2781" s="104"/>
      <c r="E2781" s="89">
        <f>LN('Historical Rates'!E2760/'Historical Rates'!E2759)</f>
        <v>-8.3575923254743216E-3</v>
      </c>
      <c r="F2781" s="89">
        <f>LN('Historical Rates'!F2760/'Historical Rates'!F2759)</f>
        <v>-1.0619568827460261E-2</v>
      </c>
      <c r="G2781" s="89">
        <f>LN('Historical Rates'!G2760/'Historical Rates'!G2759)</f>
        <v>-6.311954040687121E-3</v>
      </c>
      <c r="K2781" s="10">
        <f t="shared" si="343"/>
        <v>-2.3584449770272628E-3</v>
      </c>
      <c r="L2781" s="7">
        <f t="shared" si="344"/>
        <v>176249.6063301111</v>
      </c>
      <c r="N2781" s="7">
        <f t="shared" si="345"/>
        <v>-679448.00232813379</v>
      </c>
      <c r="O2781" s="7">
        <f t="shared" si="346"/>
        <v>6661.3369384009984</v>
      </c>
      <c r="P2781" s="7">
        <f t="shared" si="347"/>
        <v>-830076.24546706036</v>
      </c>
      <c r="R2781" s="7">
        <f t="shared" si="348"/>
        <v>0</v>
      </c>
      <c r="S2781" s="163">
        <f t="shared" si="349"/>
        <v>-1326613.304526682</v>
      </c>
    </row>
    <row r="2782" spans="1:19" ht="15.75" thickBot="1" x14ac:dyDescent="0.3">
      <c r="A2782" s="8">
        <v>54</v>
      </c>
      <c r="B2782" s="104" t="s">
        <v>449</v>
      </c>
      <c r="C2782" s="89">
        <f>LN('Historical Rates'!C2761/'Historical Rates'!C2760)</f>
        <v>2.8590489092102952E-4</v>
      </c>
      <c r="D2782" s="104"/>
      <c r="E2782" s="89">
        <f>LN('Historical Rates'!E2761/'Historical Rates'!E2760)</f>
        <v>-1.5598443318716533E-3</v>
      </c>
      <c r="F2782" s="89">
        <f>LN('Historical Rates'!F2761/'Historical Rates'!F2760)</f>
        <v>8.8574538340610229E-3</v>
      </c>
      <c r="G2782" s="89">
        <f>LN('Historical Rates'!G2761/'Historical Rates'!G2760)</f>
        <v>-3.8819493963896086E-3</v>
      </c>
      <c r="K2782" s="10">
        <f t="shared" si="343"/>
        <v>-9.6392356027718532E-4</v>
      </c>
      <c r="L2782" s="7">
        <f t="shared" si="344"/>
        <v>100674.46671070854</v>
      </c>
      <c r="N2782" s="7">
        <f t="shared" si="345"/>
        <v>-126810.81751291432</v>
      </c>
      <c r="O2782" s="7">
        <f t="shared" si="346"/>
        <v>-5556.0150664914581</v>
      </c>
      <c r="P2782" s="7">
        <f t="shared" si="347"/>
        <v>-510509.73427199188</v>
      </c>
      <c r="R2782" s="7">
        <f t="shared" si="348"/>
        <v>0</v>
      </c>
      <c r="S2782" s="163">
        <f t="shared" si="349"/>
        <v>-542202.10014068917</v>
      </c>
    </row>
    <row r="2783" spans="1:19" ht="15.75" thickBot="1" x14ac:dyDescent="0.3">
      <c r="A2783" s="8">
        <v>55</v>
      </c>
      <c r="B2783" s="104" t="s">
        <v>450</v>
      </c>
      <c r="C2783" s="89">
        <f>LN('Historical Rates'!C2762/'Historical Rates'!C2761)</f>
        <v>2.0465964641010492E-3</v>
      </c>
      <c r="D2783" s="104"/>
      <c r="E2783" s="89">
        <f>LN('Historical Rates'!E2762/'Historical Rates'!E2761)</f>
        <v>1.7196908795264574E-3</v>
      </c>
      <c r="F2783" s="89">
        <f>LN('Historical Rates'!F2762/'Historical Rates'!F2761)</f>
        <v>3.5211303985789606E-3</v>
      </c>
      <c r="G2783" s="89">
        <f>LN('Historical Rates'!G2762/'Historical Rates'!G2761)</f>
        <v>6.0050924444674386E-3</v>
      </c>
      <c r="K2783" s="10">
        <f t="shared" si="343"/>
        <v>2.9297647061080042E-3</v>
      </c>
      <c r="L2783" s="7">
        <f t="shared" si="344"/>
        <v>720659.26165742194</v>
      </c>
      <c r="N2783" s="7">
        <f t="shared" si="345"/>
        <v>139805.8779625686</v>
      </c>
      <c r="O2783" s="7">
        <f t="shared" si="346"/>
        <v>-2208.6994651166247</v>
      </c>
      <c r="P2783" s="7">
        <f t="shared" si="347"/>
        <v>789721.30624758301</v>
      </c>
      <c r="R2783" s="7">
        <f t="shared" si="348"/>
        <v>0</v>
      </c>
      <c r="S2783" s="163">
        <f t="shared" si="349"/>
        <v>1647977.7464024569</v>
      </c>
    </row>
    <row r="2784" spans="1:19" ht="15.75" thickBot="1" x14ac:dyDescent="0.3">
      <c r="A2784" s="8">
        <v>56</v>
      </c>
      <c r="B2784" s="104" t="s">
        <v>451</v>
      </c>
      <c r="C2784" s="89">
        <f>LN('Historical Rates'!C2763/'Historical Rates'!C2762)</f>
        <v>-3.6678060505452169E-3</v>
      </c>
      <c r="D2784" s="104"/>
      <c r="E2784" s="89">
        <f>LN('Historical Rates'!E2763/'Historical Rates'!E2762)</f>
        <v>1.7765716848190899E-3</v>
      </c>
      <c r="F2784" s="89">
        <f>LN('Historical Rates'!F2763/'Historical Rates'!F2762)</f>
        <v>1.7559267022647909E-3</v>
      </c>
      <c r="G2784" s="89">
        <f>LN('Historical Rates'!G2763/'Historical Rates'!G2762)</f>
        <v>1.081952477561437E-3</v>
      </c>
      <c r="K2784" s="10">
        <f t="shared" si="343"/>
        <v>-1.7883079421852223E-3</v>
      </c>
      <c r="L2784" s="7">
        <f t="shared" si="344"/>
        <v>-1291528.861039815</v>
      </c>
      <c r="N2784" s="7">
        <f t="shared" si="345"/>
        <v>144430.12236476268</v>
      </c>
      <c r="O2784" s="7">
        <f t="shared" si="346"/>
        <v>-1101.4401425296353</v>
      </c>
      <c r="P2784" s="7">
        <f t="shared" si="347"/>
        <v>142286.05667258846</v>
      </c>
      <c r="R2784" s="7">
        <f t="shared" si="348"/>
        <v>0</v>
      </c>
      <c r="S2784" s="163">
        <f t="shared" si="349"/>
        <v>-1005914.1221449934</v>
      </c>
    </row>
    <row r="2785" spans="1:19" ht="15.75" thickBot="1" x14ac:dyDescent="0.3">
      <c r="A2785" s="8">
        <v>57</v>
      </c>
      <c r="B2785" s="104" t="s">
        <v>452</v>
      </c>
      <c r="C2785" s="89">
        <f>LN('Historical Rates'!C2764/'Historical Rates'!C2763)</f>
        <v>-1.0981928670735701E-3</v>
      </c>
      <c r="D2785" s="104"/>
      <c r="E2785" s="89">
        <f>LN('Historical Rates'!E2764/'Historical Rates'!E2763)</f>
        <v>-5.0384991125806246E-3</v>
      </c>
      <c r="F2785" s="89">
        <f>LN('Historical Rates'!F2764/'Historical Rates'!F2763)</f>
        <v>-3.5149421074446084E-3</v>
      </c>
      <c r="G2785" s="89">
        <f>LN('Historical Rates'!G2764/'Historical Rates'!G2763)</f>
        <v>-7.553893149259445E-3</v>
      </c>
      <c r="K2785" s="10">
        <f t="shared" si="343"/>
        <v>-3.1778321411900868E-3</v>
      </c>
      <c r="L2785" s="7">
        <f t="shared" si="344"/>
        <v>-386701.95840991661</v>
      </c>
      <c r="N2785" s="7">
        <f t="shared" si="345"/>
        <v>-409615.35612838005</v>
      </c>
      <c r="O2785" s="7">
        <f t="shared" si="346"/>
        <v>2204.8177357367795</v>
      </c>
      <c r="P2785" s="7">
        <f t="shared" si="347"/>
        <v>-993401.92016259383</v>
      </c>
      <c r="R2785" s="7">
        <f t="shared" si="348"/>
        <v>0</v>
      </c>
      <c r="S2785" s="163">
        <f t="shared" si="349"/>
        <v>-1787514.4169651538</v>
      </c>
    </row>
    <row r="2786" spans="1:19" ht="15.75" thickBot="1" x14ac:dyDescent="0.3">
      <c r="A2786" s="8">
        <v>58</v>
      </c>
      <c r="B2786" s="104" t="s">
        <v>453</v>
      </c>
      <c r="C2786" s="89">
        <f>LN('Historical Rates'!C2765/'Historical Rates'!C2764)</f>
        <v>4.298712840537951E-4</v>
      </c>
      <c r="D2786" s="104"/>
      <c r="E2786" s="89">
        <f>LN('Historical Rates'!E2765/'Historical Rates'!E2764)</f>
        <v>1.1018401843959904E-3</v>
      </c>
      <c r="F2786" s="89">
        <f>LN('Historical Rates'!F2765/'Historical Rates'!F2764)</f>
        <v>8.7642979935882576E-3</v>
      </c>
      <c r="G2786" s="89">
        <f>LN('Historical Rates'!G2765/'Historical Rates'!G2764)</f>
        <v>2.2433237238466113E-3</v>
      </c>
      <c r="K2786" s="10">
        <f t="shared" si="343"/>
        <v>9.4305551336268845E-4</v>
      </c>
      <c r="L2786" s="7">
        <f t="shared" si="344"/>
        <v>151368.73712425225</v>
      </c>
      <c r="N2786" s="7">
        <f t="shared" si="345"/>
        <v>89576.409451178901</v>
      </c>
      <c r="O2786" s="7">
        <f t="shared" si="346"/>
        <v>-5497.5812024381066</v>
      </c>
      <c r="P2786" s="7">
        <f t="shared" si="347"/>
        <v>295016.36451317818</v>
      </c>
      <c r="R2786" s="7">
        <f t="shared" si="348"/>
        <v>0</v>
      </c>
      <c r="S2786" s="163">
        <f t="shared" si="349"/>
        <v>530463.92988617125</v>
      </c>
    </row>
    <row r="2787" spans="1:19" ht="15.75" thickBot="1" x14ac:dyDescent="0.3">
      <c r="A2787" s="8">
        <v>59</v>
      </c>
      <c r="B2787" s="104" t="s">
        <v>454</v>
      </c>
      <c r="C2787" s="89">
        <f>LN('Historical Rates'!C2766/'Historical Rates'!C2765)</f>
        <v>2.8647822961387913E-4</v>
      </c>
      <c r="D2787" s="104"/>
      <c r="E2787" s="89">
        <f>LN('Historical Rates'!E2766/'Historical Rates'!E2765)</f>
        <v>6.2050262702081959E-4</v>
      </c>
      <c r="F2787" s="89">
        <f>LN('Historical Rates'!F2766/'Historical Rates'!F2765)</f>
        <v>3.4843240826108427E-3</v>
      </c>
      <c r="G2787" s="89">
        <f>LN('Historical Rates'!G2766/'Historical Rates'!G2765)</f>
        <v>2.2383024846803551E-3</v>
      </c>
      <c r="K2787" s="10">
        <f t="shared" si="343"/>
        <v>7.8843705473758741E-4</v>
      </c>
      <c r="L2787" s="7">
        <f t="shared" si="344"/>
        <v>100876.35401302543</v>
      </c>
      <c r="N2787" s="7">
        <f t="shared" si="345"/>
        <v>50445.062878169017</v>
      </c>
      <c r="O2787" s="7">
        <f t="shared" si="346"/>
        <v>-2185.6119672993032</v>
      </c>
      <c r="P2787" s="7">
        <f t="shared" si="347"/>
        <v>294356.02837513742</v>
      </c>
      <c r="R2787" s="7">
        <f t="shared" si="348"/>
        <v>0</v>
      </c>
      <c r="S2787" s="163">
        <f t="shared" si="349"/>
        <v>443491.83329903253</v>
      </c>
    </row>
    <row r="2788" spans="1:19" ht="15.75" thickBot="1" x14ac:dyDescent="0.3">
      <c r="A2788" s="8">
        <v>60</v>
      </c>
      <c r="B2788" s="104" t="s">
        <v>455</v>
      </c>
      <c r="C2788" s="89">
        <f>LN('Historical Rates'!C2767/'Historical Rates'!C2766)</f>
        <v>-1.1942011020600431E-3</v>
      </c>
      <c r="D2788" s="104"/>
      <c r="E2788" s="89">
        <f>LN('Historical Rates'!E2767/'Historical Rates'!E2766)</f>
        <v>-2.8655324346193965E-3</v>
      </c>
      <c r="F2788" s="89">
        <f>LN('Historical Rates'!F2767/'Historical Rates'!F2766)</f>
        <v>-3.484324082610811E-3</v>
      </c>
      <c r="G2788" s="89">
        <f>LN('Historical Rates'!G2767/'Historical Rates'!G2766)</f>
        <v>8.8542589043144943E-5</v>
      </c>
      <c r="K2788" s="10">
        <f t="shared" si="343"/>
        <v>-1.1371457037612275E-3</v>
      </c>
      <c r="L2788" s="7">
        <f t="shared" si="344"/>
        <v>-420508.92766449059</v>
      </c>
      <c r="N2788" s="7">
        <f t="shared" si="345"/>
        <v>-232959.47115943168</v>
      </c>
      <c r="O2788" s="7">
        <f t="shared" si="346"/>
        <v>2185.6119672992836</v>
      </c>
      <c r="P2788" s="7">
        <f t="shared" si="347"/>
        <v>11644.11201398192</v>
      </c>
      <c r="R2788" s="7">
        <f t="shared" si="348"/>
        <v>0</v>
      </c>
      <c r="S2788" s="163">
        <f t="shared" si="349"/>
        <v>-639638.67484264111</v>
      </c>
    </row>
    <row r="2789" spans="1:19" ht="15.75" thickBot="1" x14ac:dyDescent="0.3">
      <c r="A2789" s="8">
        <v>61</v>
      </c>
      <c r="B2789" s="104" t="s">
        <v>456</v>
      </c>
      <c r="C2789" s="89">
        <f>LN('Historical Rates'!C2768/'Historical Rates'!C2767)</f>
        <v>1.7430550848875949E-3</v>
      </c>
      <c r="D2789" s="104"/>
      <c r="E2789" s="89">
        <f>LN('Historical Rates'!E2768/'Historical Rates'!E2767)</f>
        <v>4.5050081697277497E-3</v>
      </c>
      <c r="F2789" s="89">
        <f>LN('Historical Rates'!F2768/'Historical Rates'!F2767)</f>
        <v>-7.0052825884086879E-3</v>
      </c>
      <c r="G2789" s="89">
        <f>LN('Historical Rates'!G2768/'Historical Rates'!G2767)</f>
        <v>2.9395859336032552E-3</v>
      </c>
      <c r="K2789" s="10">
        <f t="shared" si="343"/>
        <v>2.4373441030966503E-3</v>
      </c>
      <c r="L2789" s="7">
        <f t="shared" si="344"/>
        <v>613774.53373792581</v>
      </c>
      <c r="N2789" s="7">
        <f t="shared" si="345"/>
        <v>366244.09066515748</v>
      </c>
      <c r="O2789" s="7">
        <f t="shared" si="346"/>
        <v>4394.2036092311173</v>
      </c>
      <c r="P2789" s="7">
        <f t="shared" si="347"/>
        <v>386580.83364744298</v>
      </c>
      <c r="R2789" s="7">
        <f t="shared" si="348"/>
        <v>0</v>
      </c>
      <c r="S2789" s="163">
        <f t="shared" si="349"/>
        <v>1370993.6616597574</v>
      </c>
    </row>
    <row r="2790" spans="1:19" ht="15.75" thickBot="1" x14ac:dyDescent="0.3">
      <c r="B2790" s="104" t="s">
        <v>457</v>
      </c>
      <c r="C2790" s="89">
        <f>LN('Historical Rates'!C2769/'Historical Rates'!C2768)</f>
        <v>5.0448670877510232E-3</v>
      </c>
      <c r="D2790" s="104"/>
      <c r="E2790" s="89">
        <f>LN('Historical Rates'!E2769/'Historical Rates'!E2768)</f>
        <v>7.7880846247772905E-4</v>
      </c>
      <c r="F2790" s="89">
        <f>LN('Historical Rates'!F2769/'Historical Rates'!F2768)</f>
        <v>0</v>
      </c>
      <c r="G2790" s="89">
        <f>LN('Historical Rates'!G2769/'Historical Rates'!G2768)</f>
        <v>6.1776063740689655E-4</v>
      </c>
      <c r="K2790" s="10">
        <f t="shared" si="343"/>
        <v>3.4151120890554953E-3</v>
      </c>
      <c r="L2790" s="7">
        <f t="shared" si="344"/>
        <v>1776427.4757581006</v>
      </c>
      <c r="N2790" s="7">
        <f t="shared" si="345"/>
        <v>63314.867897281263</v>
      </c>
      <c r="O2790" s="7">
        <f t="shared" si="346"/>
        <v>0</v>
      </c>
      <c r="P2790" s="7">
        <f t="shared" si="347"/>
        <v>81240.837178249232</v>
      </c>
      <c r="R2790" s="7">
        <f t="shared" si="348"/>
        <v>0</v>
      </c>
      <c r="S2790" s="163">
        <f t="shared" si="349"/>
        <v>1920983.180833631</v>
      </c>
    </row>
    <row r="2791" spans="1:19" ht="15.75" thickBot="1" x14ac:dyDescent="0.3">
      <c r="A2791" s="180">
        <v>1</v>
      </c>
      <c r="B2791" s="183" t="s">
        <v>458</v>
      </c>
      <c r="C2791" s="89">
        <f>LN('Historical Rates'!C2770/'Historical Rates'!C2769)</f>
        <v>4.9014482783923561E-3</v>
      </c>
      <c r="D2791" s="104"/>
      <c r="E2791" s="89">
        <f>LN('Historical Rates'!E2770/'Historical Rates'!E2769)</f>
        <v>-2.1181791585709285E-3</v>
      </c>
      <c r="F2791" s="89">
        <f>LN('Historical Rates'!F2770/'Historical Rates'!F2769)</f>
        <v>-2.1315194199046969E-2</v>
      </c>
      <c r="G2791" s="89">
        <f>LN('Historical Rates'!G2770/'Historical Rates'!G2769)</f>
        <v>-2.0754224529967455E-3</v>
      </c>
      <c r="K2791" s="10">
        <f t="shared" si="343"/>
        <v>2.3007473515204257E-3</v>
      </c>
      <c r="L2791" s="7">
        <f t="shared" si="344"/>
        <v>1725926.023677462</v>
      </c>
      <c r="N2791" s="7">
        <f t="shared" si="345"/>
        <v>-172201.81863589832</v>
      </c>
      <c r="O2791" s="7">
        <f t="shared" si="346"/>
        <v>13370.381865236192</v>
      </c>
      <c r="P2791" s="7">
        <f t="shared" si="347"/>
        <v>-272935.90327759029</v>
      </c>
      <c r="R2791" s="7">
        <f t="shared" si="348"/>
        <v>0</v>
      </c>
      <c r="S2791" s="163">
        <f t="shared" si="349"/>
        <v>1294158.6836292096</v>
      </c>
    </row>
    <row r="2792" spans="1:19" ht="15.75" thickBot="1" x14ac:dyDescent="0.3">
      <c r="A2792" s="8">
        <v>2</v>
      </c>
      <c r="B2792" s="104" t="s">
        <v>459</v>
      </c>
      <c r="C2792" s="89">
        <f>LN('Historical Rates'!C2771/'Historical Rates'!C2770)</f>
        <v>2.1707337106784889E-3</v>
      </c>
      <c r="D2792" s="104"/>
      <c r="E2792" s="89">
        <f>LN('Historical Rates'!E2771/'Historical Rates'!E2770)</f>
        <v>7.398742551337665E-4</v>
      </c>
      <c r="F2792" s="89">
        <f>LN('Historical Rates'!F2771/'Historical Rates'!F2770)</f>
        <v>3.5842332278151067E-3</v>
      </c>
      <c r="G2792" s="89">
        <f>LN('Historical Rates'!G2771/'Historical Rates'!G2770)</f>
        <v>-2.301242358245728E-3</v>
      </c>
      <c r="K2792" s="10">
        <f t="shared" si="343"/>
        <v>9.2381166710337251E-4</v>
      </c>
      <c r="L2792" s="7">
        <f t="shared" si="344"/>
        <v>764371.17948386946</v>
      </c>
      <c r="N2792" s="7">
        <f t="shared" si="345"/>
        <v>60149.629827286815</v>
      </c>
      <c r="O2792" s="7">
        <f t="shared" si="346"/>
        <v>-2248.2819768115819</v>
      </c>
      <c r="P2792" s="7">
        <f t="shared" si="347"/>
        <v>-302633.16309483652</v>
      </c>
      <c r="R2792" s="7">
        <f t="shared" si="348"/>
        <v>0</v>
      </c>
      <c r="S2792" s="163">
        <f t="shared" si="349"/>
        <v>519639.36423950817</v>
      </c>
    </row>
    <row r="2793" spans="1:19" ht="15.75" thickBot="1" x14ac:dyDescent="0.3">
      <c r="A2793" s="8">
        <v>3</v>
      </c>
      <c r="B2793" s="104" t="s">
        <v>460</v>
      </c>
      <c r="C2793" s="89">
        <f>LN('Historical Rates'!C2772/'Historical Rates'!C2771)</f>
        <v>-1.4859719927963252E-3</v>
      </c>
      <c r="D2793" s="104"/>
      <c r="E2793" s="89">
        <f>LN('Historical Rates'!E2772/'Historical Rates'!E2771)</f>
        <v>-2.922690954260683E-3</v>
      </c>
      <c r="F2793" s="89">
        <f>LN('Historical Rates'!F2772/'Historical Rates'!F2771)</f>
        <v>-1.7905107737882331E-3</v>
      </c>
      <c r="G2793" s="89">
        <f>LN('Historical Rates'!G2772/'Historical Rates'!G2771)</f>
        <v>-1.107701852103223E-4</v>
      </c>
      <c r="K2793" s="10">
        <f t="shared" si="343"/>
        <v>-1.3765446333187988E-3</v>
      </c>
      <c r="L2793" s="7">
        <f t="shared" si="344"/>
        <v>-523248.96380712878</v>
      </c>
      <c r="N2793" s="7">
        <f t="shared" si="345"/>
        <v>-237606.29293224425</v>
      </c>
      <c r="O2793" s="7">
        <f t="shared" si="346"/>
        <v>1123.133693074145</v>
      </c>
      <c r="P2793" s="7">
        <f t="shared" si="347"/>
        <v>-14567.232089520376</v>
      </c>
      <c r="R2793" s="7">
        <f t="shared" si="348"/>
        <v>0</v>
      </c>
      <c r="S2793" s="163">
        <f t="shared" si="349"/>
        <v>-774299.35513581941</v>
      </c>
    </row>
    <row r="2794" spans="1:19" ht="15.75" thickBot="1" x14ac:dyDescent="0.3">
      <c r="A2794" s="8">
        <v>4</v>
      </c>
      <c r="B2794" s="104" t="s">
        <v>461</v>
      </c>
      <c r="C2794" s="89">
        <f>LN('Historical Rates'!C2773/'Historical Rates'!C2772)</f>
        <v>1.627378040497199E-3</v>
      </c>
      <c r="D2794" s="104"/>
      <c r="E2794" s="89">
        <f>LN('Historical Rates'!E2773/'Historical Rates'!E2772)</f>
        <v>-1.3641745851406845E-3</v>
      </c>
      <c r="F2794" s="89">
        <f>LN('Historical Rates'!F2773/'Historical Rates'!F2772)</f>
        <v>1.7905107737882938E-3</v>
      </c>
      <c r="G2794" s="89">
        <f>LN('Historical Rates'!G2773/'Historical Rates'!G2772)</f>
        <v>-2.0847664407201765E-3</v>
      </c>
      <c r="K2794" s="10">
        <f t="shared" si="343"/>
        <v>3.3218146408085011E-4</v>
      </c>
      <c r="L2794" s="7">
        <f t="shared" si="344"/>
        <v>573041.67073177756</v>
      </c>
      <c r="N2794" s="7">
        <f t="shared" si="345"/>
        <v>-110903.43493729157</v>
      </c>
      <c r="O2794" s="7">
        <f t="shared" si="346"/>
        <v>-1123.1336930741832</v>
      </c>
      <c r="P2794" s="7">
        <f t="shared" si="347"/>
        <v>-274164.71803085983</v>
      </c>
      <c r="R2794" s="7">
        <f t="shared" si="348"/>
        <v>0</v>
      </c>
      <c r="S2794" s="163">
        <f t="shared" si="349"/>
        <v>186850.38407055201</v>
      </c>
    </row>
    <row r="2795" spans="1:19" ht="15.75" thickBot="1" x14ac:dyDescent="0.3">
      <c r="A2795" s="8">
        <v>5</v>
      </c>
      <c r="B2795" s="104" t="s">
        <v>462</v>
      </c>
      <c r="C2795" s="89">
        <f>LN('Historical Rates'!C2774/'Historical Rates'!C2773)</f>
        <v>1.2952912094444326E-3</v>
      </c>
      <c r="D2795" s="104"/>
      <c r="E2795" s="89">
        <f>LN('Historical Rates'!E2774/'Historical Rates'!E2773)</f>
        <v>3.6128618272633964E-4</v>
      </c>
      <c r="F2795" s="89">
        <f>LN('Historical Rates'!F2774/'Historical Rates'!F2773)</f>
        <v>5.3523767385920606E-3</v>
      </c>
      <c r="G2795" s="89">
        <f>LN('Historical Rates'!G2774/'Historical Rates'!G2773)</f>
        <v>6.6582331509642992E-4</v>
      </c>
      <c r="K2795" s="10">
        <f t="shared" si="343"/>
        <v>1.012775344746144E-3</v>
      </c>
      <c r="L2795" s="7">
        <f t="shared" si="344"/>
        <v>456105.35491645645</v>
      </c>
      <c r="N2795" s="7">
        <f t="shared" si="345"/>
        <v>29371.518203149142</v>
      </c>
      <c r="O2795" s="7">
        <f t="shared" si="346"/>
        <v>-3357.3853568166419</v>
      </c>
      <c r="P2795" s="7">
        <f t="shared" si="347"/>
        <v>87561.492681513671</v>
      </c>
      <c r="R2795" s="7">
        <f t="shared" si="348"/>
        <v>0</v>
      </c>
      <c r="S2795" s="163">
        <f t="shared" si="349"/>
        <v>569680.98044430267</v>
      </c>
    </row>
    <row r="2796" spans="1:19" ht="15.75" thickBot="1" x14ac:dyDescent="0.3">
      <c r="A2796" s="8">
        <v>6</v>
      </c>
      <c r="B2796" s="212" t="s">
        <v>463</v>
      </c>
      <c r="C2796" s="89">
        <f>LN('Historical Rates'!C2775/'Historical Rates'!C2774)</f>
        <v>4.7429062847707095E-3</v>
      </c>
      <c r="D2796" s="104"/>
      <c r="E2796" s="89">
        <f>LN('Historical Rates'!E2775/'Historical Rates'!E2774)</f>
        <v>5.6830841528918872E-3</v>
      </c>
      <c r="F2796" s="89">
        <f>LN('Historical Rates'!F2775/'Historical Rates'!F2774)</f>
        <v>0</v>
      </c>
      <c r="G2796" s="89">
        <f>LN('Historical Rates'!G2775/'Historical Rates'!G2774)</f>
        <v>1.1308832071691493E-3</v>
      </c>
      <c r="K2796" s="10">
        <f t="shared" si="343"/>
        <v>4.0548605336867861E-3</v>
      </c>
      <c r="L2796" s="7">
        <f t="shared" si="344"/>
        <v>1670099.3093890361</v>
      </c>
      <c r="N2796" s="7">
        <f t="shared" si="345"/>
        <v>462018.24931989872</v>
      </c>
      <c r="O2796" s="7">
        <f t="shared" si="346"/>
        <v>0</v>
      </c>
      <c r="P2796" s="7">
        <f t="shared" si="347"/>
        <v>148720.86846920798</v>
      </c>
      <c r="R2796" s="7">
        <f t="shared" si="348"/>
        <v>0</v>
      </c>
      <c r="S2796" s="163">
        <f t="shared" si="349"/>
        <v>2280838.4271781431</v>
      </c>
    </row>
    <row r="2797" spans="1:19" ht="15.75" thickBot="1" x14ac:dyDescent="0.3">
      <c r="A2797" s="8">
        <v>7</v>
      </c>
      <c r="B2797" s="212" t="s">
        <v>464</v>
      </c>
      <c r="C2797" s="89">
        <f>LN('Historical Rates'!C2776/'Historical Rates'!C2775)</f>
        <v>-1.6398243082147519E-4</v>
      </c>
      <c r="D2797" s="104"/>
      <c r="E2797" s="89">
        <f>LN('Historical Rates'!E2776/'Historical Rates'!E2775)</f>
        <v>3.0682204497266864E-3</v>
      </c>
      <c r="F2797" s="89">
        <f>LN('Historical Rates'!F2776/'Historical Rates'!F2775)</f>
        <v>-3.5650661644962569E-3</v>
      </c>
      <c r="G2797" s="89">
        <f>LN('Historical Rates'!G2776/'Historical Rates'!G2775)</f>
        <v>5.4589993346866117E-3</v>
      </c>
      <c r="K2797" s="10">
        <f t="shared" si="343"/>
        <v>1.6210575209366484E-3</v>
      </c>
      <c r="L2797" s="7">
        <f t="shared" si="344"/>
        <v>-57742.43217629187</v>
      </c>
      <c r="N2797" s="7">
        <f t="shared" si="345"/>
        <v>249437.41858703451</v>
      </c>
      <c r="O2797" s="7">
        <f t="shared" si="346"/>
        <v>2236.2590530035673</v>
      </c>
      <c r="P2797" s="7">
        <f t="shared" si="347"/>
        <v>717905.36536456703</v>
      </c>
      <c r="R2797" s="7">
        <f t="shared" si="348"/>
        <v>0</v>
      </c>
      <c r="S2797" s="163">
        <f t="shared" si="349"/>
        <v>911836.61082831328</v>
      </c>
    </row>
    <row r="2798" spans="1:19" ht="15.75" thickBot="1" x14ac:dyDescent="0.3">
      <c r="A2798" s="8">
        <v>8</v>
      </c>
      <c r="B2798" s="212" t="s">
        <v>465</v>
      </c>
      <c r="C2798" s="89">
        <f>LN('Historical Rates'!C2777/'Historical Rates'!C2776)</f>
        <v>1.287709577047523E-3</v>
      </c>
      <c r="D2798" s="104"/>
      <c r="E2798" s="89">
        <f>LN('Historical Rates'!E2777/'Historical Rates'!E2776)</f>
        <v>-1.9514143986223609E-3</v>
      </c>
      <c r="F2798" s="89">
        <f>LN('Historical Rates'!F2777/'Historical Rates'!F2776)</f>
        <v>0</v>
      </c>
      <c r="G2798" s="89">
        <f>LN('Historical Rates'!G2777/'Historical Rates'!G2776)</f>
        <v>-1.0585278631393871E-3</v>
      </c>
      <c r="K2798" s="10">
        <f t="shared" ref="K2798:K2802" si="350">SUMPRODUCT(C2798:I2798,$L$6:$R$6)</f>
        <v>2.7659951626726959E-4</v>
      </c>
      <c r="L2798" s="7">
        <f t="shared" ref="L2798:L2803" si="351">C2798*L$5</f>
        <v>453435.66711959284</v>
      </c>
      <c r="N2798" s="7">
        <f t="shared" ref="N2798:N2803" si="352">E2798*N$5</f>
        <v>-158644.32760341314</v>
      </c>
      <c r="O2798" s="7">
        <f t="shared" ref="O2798:O2803" si="353">F2798*O$5</f>
        <v>0</v>
      </c>
      <c r="P2798" s="7">
        <f t="shared" ref="P2798:P2803" si="354">G2798*P$5</f>
        <v>-139205.51840098028</v>
      </c>
      <c r="R2798" s="7">
        <f t="shared" ref="R2798:R2803" si="355">I2798*R$5</f>
        <v>0</v>
      </c>
      <c r="S2798" s="163">
        <f t="shared" ref="S2798:S2803" si="356">SUM(L2798:R2798)</f>
        <v>155585.82111519942</v>
      </c>
    </row>
    <row r="2799" spans="1:19" ht="15.75" thickBot="1" x14ac:dyDescent="0.3">
      <c r="A2799" s="8">
        <v>9</v>
      </c>
      <c r="B2799" s="212" t="s">
        <v>466</v>
      </c>
      <c r="C2799" s="89">
        <f>LN('Historical Rates'!C2778/'Historical Rates'!C2777)</f>
        <v>3.9930466720674677E-3</v>
      </c>
      <c r="D2799" s="104"/>
      <c r="E2799" s="89">
        <f>LN('Historical Rates'!E2778/'Historical Rates'!E2777)</f>
        <v>1.0192838306429076E-2</v>
      </c>
      <c r="F2799" s="89">
        <f>LN('Historical Rates'!F2778/'Historical Rates'!F2777)</f>
        <v>3.5650661644961446E-3</v>
      </c>
      <c r="G2799" s="89">
        <f>LN('Historical Rates'!G2778/'Historical Rates'!G2777)</f>
        <v>9.202485245146769E-3</v>
      </c>
      <c r="K2799" s="10">
        <f t="shared" si="350"/>
        <v>6.1203616968576822E-3</v>
      </c>
      <c r="L2799" s="7">
        <f t="shared" si="351"/>
        <v>1406054.4503675476</v>
      </c>
      <c r="N2799" s="7">
        <f t="shared" si="352"/>
        <v>828648.17469591857</v>
      </c>
      <c r="O2799" s="7">
        <f t="shared" si="353"/>
        <v>-2236.2590530034968</v>
      </c>
      <c r="P2799" s="7">
        <f t="shared" si="354"/>
        <v>1210205.9603123937</v>
      </c>
      <c r="R2799" s="7">
        <f t="shared" si="355"/>
        <v>0</v>
      </c>
      <c r="S2799" s="163">
        <f t="shared" si="356"/>
        <v>3442672.3263228564</v>
      </c>
    </row>
    <row r="2800" spans="1:19" ht="15.75" thickBot="1" x14ac:dyDescent="0.3">
      <c r="A2800" s="8">
        <v>10</v>
      </c>
      <c r="B2800" s="212" t="s">
        <v>467</v>
      </c>
      <c r="C2800" s="89">
        <f>LN('Historical Rates'!C2779/'Historical Rates'!C2778)</f>
        <v>3.8843129769161621E-3</v>
      </c>
      <c r="D2800" s="104"/>
      <c r="E2800" s="89">
        <f>LN('Historical Rates'!E2779/'Historical Rates'!E2778)</f>
        <v>9.9727951142389581E-3</v>
      </c>
      <c r="F2800" s="89">
        <f>LN('Historical Rates'!F2779/'Historical Rates'!F2778)</f>
        <v>-1.253373614725658E-2</v>
      </c>
      <c r="G2800" s="89">
        <f>LN('Historical Rates'!G2779/'Historical Rates'!G2778)</f>
        <v>1.3636081445489967E-2</v>
      </c>
      <c r="K2800" s="10">
        <f t="shared" si="350"/>
        <v>7.0749970401811271E-3</v>
      </c>
      <c r="L2800" s="7">
        <f t="shared" si="351"/>
        <v>1367766.5192391989</v>
      </c>
      <c r="N2800" s="7">
        <f t="shared" si="352"/>
        <v>810759.30173620582</v>
      </c>
      <c r="O2800" s="7">
        <f t="shared" si="353"/>
        <v>7862.0366730896349</v>
      </c>
      <c r="P2800" s="7">
        <f t="shared" si="354"/>
        <v>1793261.9940184434</v>
      </c>
      <c r="R2800" s="7">
        <f t="shared" si="355"/>
        <v>0</v>
      </c>
      <c r="S2800" s="163">
        <f t="shared" si="356"/>
        <v>3979649.8516669376</v>
      </c>
    </row>
    <row r="2801" spans="1:19" ht="15.75" thickBot="1" x14ac:dyDescent="0.3">
      <c r="A2801" s="8">
        <v>11</v>
      </c>
      <c r="B2801" s="212" t="s">
        <v>468</v>
      </c>
      <c r="C2801" s="89">
        <f>LN('Historical Rates'!C2780/'Historical Rates'!C2779)</f>
        <v>5.0248452973142019E-3</v>
      </c>
      <c r="D2801" s="104"/>
      <c r="E2801" s="89">
        <f>LN('Historical Rates'!E2780/'Historical Rates'!E2779)</f>
        <v>3.4126065431452431E-3</v>
      </c>
      <c r="F2801" s="89">
        <f>LN('Historical Rates'!F2780/'Historical Rates'!F2779)</f>
        <v>1.2533736147256657E-2</v>
      </c>
      <c r="G2801" s="89">
        <f>LN('Historical Rates'!G2780/'Historical Rates'!G2779)</f>
        <v>5.5700865542161887E-3</v>
      </c>
      <c r="K2801" s="10">
        <f t="shared" si="350"/>
        <v>4.9270926392750826E-3</v>
      </c>
      <c r="L2801" s="7">
        <f t="shared" si="351"/>
        <v>1769377.2883047585</v>
      </c>
      <c r="N2801" s="7">
        <f t="shared" si="352"/>
        <v>277435.00857352006</v>
      </c>
      <c r="O2801" s="7">
        <f t="shared" si="353"/>
        <v>-7862.0366730896831</v>
      </c>
      <c r="P2801" s="7">
        <f t="shared" si="354"/>
        <v>732514.29019388161</v>
      </c>
      <c r="R2801" s="7">
        <f t="shared" si="355"/>
        <v>0</v>
      </c>
      <c r="S2801" s="163">
        <f t="shared" si="356"/>
        <v>2771464.5503990706</v>
      </c>
    </row>
    <row r="2802" spans="1:19" ht="15.75" thickBot="1" x14ac:dyDescent="0.3">
      <c r="A2802" s="8">
        <v>12</v>
      </c>
      <c r="B2802" s="212" t="s">
        <v>469</v>
      </c>
      <c r="C2802" s="89">
        <f>LN('Historical Rates'!C2781/'Historical Rates'!C2780)</f>
        <v>4.8493806443995752E-4</v>
      </c>
      <c r="D2802" s="104"/>
      <c r="E2802" s="89">
        <f>LN('Historical Rates'!E2781/'Historical Rates'!E2780)</f>
        <v>2.6828952461485597E-3</v>
      </c>
      <c r="F2802" s="89">
        <f>LN('Historical Rates'!F2781/'Historical Rates'!F2780)</f>
        <v>-1.7809443709946974E-3</v>
      </c>
      <c r="G2802" s="89">
        <f>LN('Historical Rates'!G2781/'Historical Rates'!G2780)</f>
        <v>2.7413706879379938E-3</v>
      </c>
      <c r="K2802" s="10">
        <f t="shared" si="350"/>
        <v>1.3342373469970243E-3</v>
      </c>
      <c r="L2802" s="7">
        <f t="shared" si="351"/>
        <v>170759.1670360787</v>
      </c>
      <c r="N2802" s="7">
        <f t="shared" si="352"/>
        <v>218111.59774987359</v>
      </c>
      <c r="O2802" s="7">
        <f t="shared" si="353"/>
        <v>1117.1329755938439</v>
      </c>
      <c r="P2802" s="7">
        <f t="shared" si="354"/>
        <v>360513.82399313315</v>
      </c>
      <c r="R2802" s="7">
        <f t="shared" si="355"/>
        <v>0</v>
      </c>
      <c r="S2802" s="163">
        <f t="shared" si="356"/>
        <v>750501.72175467922</v>
      </c>
    </row>
    <row r="2803" spans="1:19" ht="15.75" thickBot="1" x14ac:dyDescent="0.3">
      <c r="A2803" s="8">
        <v>13</v>
      </c>
      <c r="B2803" s="212" t="s">
        <v>470</v>
      </c>
      <c r="C2803" s="89">
        <f>LN('Historical Rates'!C2782/'Historical Rates'!C2781)</f>
        <v>5.7700076610931134E-4</v>
      </c>
      <c r="D2803" s="104"/>
      <c r="E2803" s="89">
        <f>LN('Historical Rates'!E2782/'Historical Rates'!E2781)</f>
        <v>1.493855102279813E-3</v>
      </c>
      <c r="F2803" s="89">
        <f>LN('Historical Rates'!F2782/'Historical Rates'!F2781)</f>
        <v>-1.7841217935015538E-3</v>
      </c>
      <c r="G2803" s="89">
        <f>LN('Historical Rates'!G2782/'Historical Rates'!G2781)</f>
        <v>3.2882825948427645E-3</v>
      </c>
      <c r="K2803" s="10">
        <f>SUMPRODUCT(C2803:I2803,$L$6:$R$6)</f>
        <v>1.3478867952581514E-3</v>
      </c>
      <c r="L2803" s="7">
        <f t="shared" si="351"/>
        <v>203176.81251479592</v>
      </c>
      <c r="N2803" s="7">
        <f t="shared" si="352"/>
        <v>121446.08464784198</v>
      </c>
      <c r="O2803" s="7">
        <f t="shared" si="353"/>
        <v>1119.1260774097198</v>
      </c>
      <c r="P2803" s="7">
        <f t="shared" si="354"/>
        <v>432437.44374042179</v>
      </c>
      <c r="R2803" s="7">
        <f t="shared" si="355"/>
        <v>0</v>
      </c>
      <c r="S2803" s="163">
        <f t="shared" si="356"/>
        <v>758179.46698046941</v>
      </c>
    </row>
    <row r="2804" spans="1:19" ht="15.75" thickBot="1" x14ac:dyDescent="0.3">
      <c r="A2804" s="8">
        <v>14</v>
      </c>
      <c r="B2804" s="212" t="s">
        <v>471</v>
      </c>
      <c r="C2804" s="89">
        <f>LN('Historical Rates'!C2783/'Historical Rates'!C2782)</f>
        <v>3.460407209107728E-4</v>
      </c>
      <c r="D2804" s="104"/>
      <c r="E2804" s="89">
        <f>LN('Historical Rates'!E2783/'Historical Rates'!E2782)</f>
        <v>-5.817561442388316E-4</v>
      </c>
      <c r="F2804" s="89">
        <f>LN('Historical Rates'!F2783/'Historical Rates'!F2782)</f>
        <v>3.5650661644961446E-3</v>
      </c>
      <c r="G2804" s="89">
        <f>LN('Historical Rates'!G2783/'Historical Rates'!G2782)</f>
        <v>-1.3865929372151057E-3</v>
      </c>
      <c r="K2804" s="10">
        <f t="shared" ref="K2804:K2867" si="357">SUMPRODUCT(C2804:I2804,$L$6:$R$6)</f>
        <v>-1.9561137448567497E-4</v>
      </c>
      <c r="L2804" s="7">
        <f t="shared" ref="L2804:L2857" si="358">C2804*L$5</f>
        <v>121849.83938418781</v>
      </c>
      <c r="N2804" s="7">
        <f t="shared" ref="N2804:N2857" si="359">E2804*N$5</f>
        <v>-47295.086270286425</v>
      </c>
      <c r="O2804" s="7">
        <f t="shared" ref="O2804:O2857" si="360">F2804*O$5</f>
        <v>-2236.2590530034968</v>
      </c>
      <c r="P2804" s="7">
        <f t="shared" ref="P2804:P2857" si="361">G2804*P$5</f>
        <v>-182348.89732963938</v>
      </c>
      <c r="R2804" s="7">
        <f t="shared" ref="R2804:R2857" si="362">I2804*R$5</f>
        <v>0</v>
      </c>
      <c r="S2804" s="163">
        <f t="shared" ref="S2804:S2857" si="363">SUM(L2804:R2804)</f>
        <v>-110030.40326874149</v>
      </c>
    </row>
    <row r="2805" spans="1:19" ht="15.75" thickBot="1" x14ac:dyDescent="0.3">
      <c r="A2805" s="8">
        <v>15</v>
      </c>
      <c r="B2805" s="212" t="s">
        <v>472</v>
      </c>
      <c r="C2805" s="89">
        <f>LN('Historical Rates'!C2784/'Historical Rates'!C2783)</f>
        <v>-5.9222418447373928E-3</v>
      </c>
      <c r="D2805" s="104"/>
      <c r="E2805" s="89">
        <f>LN('Historical Rates'!E2784/'Historical Rates'!E2783)</f>
        <v>-4.6564871526857704E-4</v>
      </c>
      <c r="F2805" s="89">
        <f>LN('Historical Rates'!F2784/'Historical Rates'!F2783)</f>
        <v>1.2378584232639971E-2</v>
      </c>
      <c r="G2805" s="89">
        <f>LN('Historical Rates'!G2784/'Historical Rates'!G2783)</f>
        <v>-1.7092195166372567E-3</v>
      </c>
      <c r="K2805" s="10">
        <f t="shared" si="357"/>
        <v>-4.1880758560716227E-3</v>
      </c>
      <c r="L2805" s="7">
        <f t="shared" si="358"/>
        <v>-2085373.69728125</v>
      </c>
      <c r="N2805" s="7">
        <f t="shared" si="359"/>
        <v>-37855.889238763608</v>
      </c>
      <c r="O2805" s="7">
        <f t="shared" si="360"/>
        <v>-7764.714531608075</v>
      </c>
      <c r="P2805" s="7">
        <f t="shared" si="361"/>
        <v>-224777.06743486185</v>
      </c>
      <c r="R2805" s="7">
        <f t="shared" si="362"/>
        <v>0</v>
      </c>
      <c r="S2805" s="163">
        <f t="shared" si="363"/>
        <v>-2355771.3684864836</v>
      </c>
    </row>
    <row r="2806" spans="1:19" ht="15.75" thickBot="1" x14ac:dyDescent="0.3">
      <c r="A2806" s="8">
        <v>16</v>
      </c>
      <c r="B2806" s="212" t="s">
        <v>473</v>
      </c>
      <c r="C2806" s="89">
        <f>LN('Historical Rates'!C2785/'Historical Rates'!C2784)</f>
        <v>-1.6952108558936215E-3</v>
      </c>
      <c r="D2806" s="104"/>
      <c r="E2806" s="89">
        <f>LN('Historical Rates'!E2785/'Historical Rates'!E2784)</f>
        <v>5.8217948610220128E-5</v>
      </c>
      <c r="F2806" s="89">
        <f>LN('Historical Rates'!F2785/'Historical Rates'!F2784)</f>
        <v>-1.4159528603634616E-2</v>
      </c>
      <c r="G2806" s="89">
        <f>LN('Historical Rates'!G2785/'Historical Rates'!G2784)</f>
        <v>-2.5478811783623055E-3</v>
      </c>
      <c r="K2806" s="10">
        <f t="shared" si="357"/>
        <v>-1.6326918139283543E-3</v>
      </c>
      <c r="L2806" s="7">
        <f t="shared" si="358"/>
        <v>-596927.3499642011</v>
      </c>
      <c r="N2806" s="7">
        <f t="shared" si="359"/>
        <v>4732.9502735240294</v>
      </c>
      <c r="O2806" s="7">
        <f t="shared" si="360"/>
        <v>8881.8475072018846</v>
      </c>
      <c r="P2806" s="7">
        <f t="shared" si="361"/>
        <v>-335068.28928065824</v>
      </c>
      <c r="R2806" s="7">
        <f t="shared" si="362"/>
        <v>0</v>
      </c>
      <c r="S2806" s="163">
        <f t="shared" si="363"/>
        <v>-918380.84146413347</v>
      </c>
    </row>
    <row r="2807" spans="1:19" ht="15.75" thickBot="1" x14ac:dyDescent="0.3">
      <c r="A2807" s="8">
        <v>17</v>
      </c>
      <c r="B2807" s="212" t="s">
        <v>474</v>
      </c>
      <c r="C2807" s="89">
        <f>LN('Historical Rates'!C2786/'Historical Rates'!C2785)</f>
        <v>3.0209725437442314E-4</v>
      </c>
      <c r="D2807" s="104"/>
      <c r="E2807" s="89">
        <f>LN('Historical Rates'!E2786/'Historical Rates'!E2785)</f>
        <v>3.8803306528554366E-4</v>
      </c>
      <c r="F2807" s="89">
        <f>LN('Historical Rates'!F2786/'Historical Rates'!F2785)</f>
        <v>1.240051319845501E-2</v>
      </c>
      <c r="G2807" s="89">
        <f>LN('Historical Rates'!G2786/'Historical Rates'!G2785)</f>
        <v>3.7659992299744773E-3</v>
      </c>
      <c r="K2807" s="10">
        <f t="shared" si="357"/>
        <v>1.1118411583323064E-3</v>
      </c>
      <c r="L2807" s="7">
        <f t="shared" si="358"/>
        <v>106376.21441500592</v>
      </c>
      <c r="N2807" s="7">
        <f t="shared" si="359"/>
        <v>31545.96213575924</v>
      </c>
      <c r="O2807" s="7">
        <f t="shared" si="360"/>
        <v>-7778.4699139948734</v>
      </c>
      <c r="P2807" s="7">
        <f t="shared" si="361"/>
        <v>495261.29010102077</v>
      </c>
      <c r="R2807" s="7">
        <f t="shared" si="362"/>
        <v>0</v>
      </c>
      <c r="S2807" s="163">
        <f t="shared" si="363"/>
        <v>625404.99673779111</v>
      </c>
    </row>
    <row r="2808" spans="1:19" ht="15.75" thickBot="1" x14ac:dyDescent="0.3">
      <c r="A2808" s="8">
        <v>18</v>
      </c>
      <c r="B2808" s="212" t="s">
        <v>475</v>
      </c>
      <c r="C2808" s="89">
        <f>LN('Historical Rates'!C2787/'Historical Rates'!C2786)</f>
        <v>6.9679939642829287E-4</v>
      </c>
      <c r="D2808" s="104"/>
      <c r="E2808" s="89">
        <f>LN('Historical Rates'!E2787/'Historical Rates'!E2786)</f>
        <v>5.6096245521702901E-3</v>
      </c>
      <c r="F2808" s="89">
        <f>LN('Historical Rates'!F2787/'Historical Rates'!F2786)</f>
        <v>-3.5273405179682992E-3</v>
      </c>
      <c r="G2808" s="89">
        <f>LN('Historical Rates'!G2787/'Historical Rates'!G2786)</f>
        <v>7.1504880107296663E-3</v>
      </c>
      <c r="K2808" s="10">
        <f t="shared" si="357"/>
        <v>2.9226405744107887E-3</v>
      </c>
      <c r="L2808" s="7">
        <f t="shared" si="358"/>
        <v>245360.99195007564</v>
      </c>
      <c r="N2808" s="7">
        <f t="shared" si="359"/>
        <v>456046.19696099416</v>
      </c>
      <c r="O2808" s="7">
        <f t="shared" si="360"/>
        <v>2212.5948867059751</v>
      </c>
      <c r="P2808" s="7">
        <f t="shared" si="361"/>
        <v>940350.67475833138</v>
      </c>
      <c r="R2808" s="7">
        <f t="shared" si="362"/>
        <v>0</v>
      </c>
      <c r="S2808" s="163">
        <f t="shared" si="363"/>
        <v>1643970.4585561072</v>
      </c>
    </row>
    <row r="2809" spans="1:19" ht="15.75" thickBot="1" x14ac:dyDescent="0.3">
      <c r="A2809" s="8">
        <v>19</v>
      </c>
      <c r="B2809" s="212" t="s">
        <v>476</v>
      </c>
      <c r="C2809" s="89">
        <f>LN('Historical Rates'!C2788/'Historical Rates'!C2787)</f>
        <v>-2.1616604384685008E-3</v>
      </c>
      <c r="D2809" s="104"/>
      <c r="E2809" s="89">
        <f>LN('Historical Rates'!E2788/'Historical Rates'!E2787)</f>
        <v>-5.016496661183127E-4</v>
      </c>
      <c r="F2809" s="89">
        <f>LN('Historical Rates'!F2788/'Historical Rates'!F2787)</f>
        <v>-3.5398267051241737E-3</v>
      </c>
      <c r="G2809" s="89">
        <f>LN('Historical Rates'!G2788/'Historical Rates'!G2787)</f>
        <v>-5.2301596846695804E-3</v>
      </c>
      <c r="K2809" s="10">
        <f t="shared" si="357"/>
        <v>-2.6445562937945791E-3</v>
      </c>
      <c r="L2809" s="7">
        <f t="shared" si="358"/>
        <v>-761176.24693787831</v>
      </c>
      <c r="N2809" s="7">
        <f t="shared" si="359"/>
        <v>-40782.662068087746</v>
      </c>
      <c r="O2809" s="7">
        <f t="shared" si="360"/>
        <v>2220.4270973232406</v>
      </c>
      <c r="P2809" s="7">
        <f t="shared" si="361"/>
        <v>-687810.98313749768</v>
      </c>
      <c r="R2809" s="7">
        <f t="shared" si="362"/>
        <v>0</v>
      </c>
      <c r="S2809" s="163">
        <f t="shared" si="363"/>
        <v>-1487549.4650461404</v>
      </c>
    </row>
    <row r="2810" spans="1:19" ht="15.75" thickBot="1" x14ac:dyDescent="0.3">
      <c r="A2810" s="8">
        <v>20</v>
      </c>
      <c r="B2810" s="212" t="s">
        <v>477</v>
      </c>
      <c r="C2810" s="89">
        <f>LN('Historical Rates'!C2789/'Historical Rates'!C2788)</f>
        <v>5.2218227894714059E-3</v>
      </c>
      <c r="D2810" s="104"/>
      <c r="E2810" s="89">
        <f>LN('Historical Rates'!E2789/'Historical Rates'!E2788)</f>
        <v>9.8376791013274822E-4</v>
      </c>
      <c r="F2810" s="89">
        <f>LN('Historical Rates'!F2789/'Historical Rates'!F2788)</f>
        <v>-5.3333459753625049E-3</v>
      </c>
      <c r="G2810" s="89">
        <f>LN('Historical Rates'!G2789/'Historical Rates'!G2788)</f>
        <v>4.3391398323517827E-3</v>
      </c>
      <c r="K2810" s="10">
        <f t="shared" si="357"/>
        <v>4.4314983146097539E-3</v>
      </c>
      <c r="L2810" s="7">
        <f t="shared" si="358"/>
        <v>1838738.1303423184</v>
      </c>
      <c r="N2810" s="7">
        <f t="shared" si="359"/>
        <v>79977.476199317229</v>
      </c>
      <c r="O2810" s="7">
        <f t="shared" si="360"/>
        <v>3345.4479299656387</v>
      </c>
      <c r="P2810" s="7">
        <f t="shared" si="361"/>
        <v>570634.20889595745</v>
      </c>
      <c r="R2810" s="7">
        <f t="shared" si="362"/>
        <v>0</v>
      </c>
      <c r="S2810" s="163">
        <f t="shared" si="363"/>
        <v>2492695.2633675588</v>
      </c>
    </row>
    <row r="2811" spans="1:19" ht="15.75" thickBot="1" x14ac:dyDescent="0.3">
      <c r="A2811" s="8">
        <v>21</v>
      </c>
      <c r="B2811" s="212" t="s">
        <v>478</v>
      </c>
      <c r="C2811" s="89">
        <f>LN('Historical Rates'!C2790/'Historical Rates'!C2789)</f>
        <v>4.6284511714716467E-4</v>
      </c>
      <c r="D2811" s="104"/>
      <c r="E2811" s="89">
        <f>LN('Historical Rates'!E2790/'Historical Rates'!E2789)</f>
        <v>3.291471139625044E-3</v>
      </c>
      <c r="F2811" s="89">
        <f>LN('Historical Rates'!F2790/'Historical Rates'!F2789)</f>
        <v>1.0638398205055577E-2</v>
      </c>
      <c r="G2811" s="89">
        <f>LN('Historical Rates'!G2790/'Historical Rates'!G2789)</f>
        <v>1.5693596417579872E-3</v>
      </c>
      <c r="K2811" s="10">
        <f t="shared" si="357"/>
        <v>1.1205041165740174E-3</v>
      </c>
      <c r="L2811" s="7">
        <f t="shared" si="358"/>
        <v>162979.67197531016</v>
      </c>
      <c r="N2811" s="7">
        <f t="shared" si="359"/>
        <v>267587.05180226889</v>
      </c>
      <c r="O2811" s="7">
        <f t="shared" si="360"/>
        <v>-6673.1480420852122</v>
      </c>
      <c r="P2811" s="7">
        <f t="shared" si="361"/>
        <v>206384.2909534541</v>
      </c>
      <c r="R2811" s="7">
        <f t="shared" si="362"/>
        <v>0</v>
      </c>
      <c r="S2811" s="163">
        <f t="shared" si="363"/>
        <v>630277.86668894789</v>
      </c>
    </row>
    <row r="2812" spans="1:19" ht="15.75" thickBot="1" x14ac:dyDescent="0.3">
      <c r="A2812" s="8">
        <v>22</v>
      </c>
      <c r="B2812" s="212" t="s">
        <v>479</v>
      </c>
      <c r="C2812" s="89">
        <f>LN('Historical Rates'!C2791/'Historical Rates'!C2790)</f>
        <v>-3.4301375556131013E-3</v>
      </c>
      <c r="D2812" s="104"/>
      <c r="E2812" s="89">
        <f>LN('Historical Rates'!E2791/'Historical Rates'!E2790)</f>
        <v>-2.0968199512590279E-3</v>
      </c>
      <c r="F2812" s="89">
        <f>LN('Historical Rates'!F2791/'Historical Rates'!F2790)</f>
        <v>1.0526412986987603E-2</v>
      </c>
      <c r="G2812" s="89">
        <f>LN('Historical Rates'!G2791/'Historical Rates'!G2790)</f>
        <v>-1.909004715924008E-3</v>
      </c>
      <c r="K2812" s="10">
        <f t="shared" si="357"/>
        <v>-2.9083969456542152E-3</v>
      </c>
      <c r="L2812" s="7">
        <f t="shared" si="358"/>
        <v>-1207839.6701898535</v>
      </c>
      <c r="N2812" s="7">
        <f t="shared" si="359"/>
        <v>-170465.3770658604</v>
      </c>
      <c r="O2812" s="7">
        <f t="shared" si="360"/>
        <v>-6602.9030743477142</v>
      </c>
      <c r="P2812" s="7">
        <f t="shared" si="361"/>
        <v>-251050.53949356871</v>
      </c>
      <c r="R2812" s="7">
        <f t="shared" si="362"/>
        <v>0</v>
      </c>
      <c r="S2812" s="163">
        <f t="shared" si="363"/>
        <v>-1635958.4898236303</v>
      </c>
    </row>
    <row r="2813" spans="1:19" ht="15.75" thickBot="1" x14ac:dyDescent="0.3">
      <c r="A2813" s="8">
        <v>23</v>
      </c>
      <c r="B2813" s="212" t="s">
        <v>480</v>
      </c>
      <c r="C2813" s="89">
        <f>LN('Historical Rates'!C2792/'Historical Rates'!C2791)</f>
        <v>-2.0451330654249434E-3</v>
      </c>
      <c r="D2813" s="104"/>
      <c r="E2813" s="89">
        <f>LN('Historical Rates'!E2792/'Historical Rates'!E2791)</f>
        <v>1.2701591330814227E-3</v>
      </c>
      <c r="F2813" s="89">
        <f>LN('Historical Rates'!F2792/'Historical Rates'!F2791)</f>
        <v>1.7436796048268374E-3</v>
      </c>
      <c r="G2813" s="89">
        <f>LN('Historical Rates'!G2792/'Historical Rates'!G2791)</f>
        <v>-7.2212903760372445E-4</v>
      </c>
      <c r="K2813" s="10">
        <f t="shared" si="357"/>
        <v>-1.2674668329602781E-3</v>
      </c>
      <c r="L2813" s="7">
        <f t="shared" si="358"/>
        <v>-720143.96133909759</v>
      </c>
      <c r="N2813" s="7">
        <f t="shared" si="359"/>
        <v>103260.25151771547</v>
      </c>
      <c r="O2813" s="7">
        <f t="shared" si="360"/>
        <v>-1093.7579057197304</v>
      </c>
      <c r="P2813" s="7">
        <f t="shared" si="361"/>
        <v>-94966.179476742196</v>
      </c>
      <c r="R2813" s="7">
        <f t="shared" si="362"/>
        <v>0</v>
      </c>
      <c r="S2813" s="163">
        <f t="shared" si="363"/>
        <v>-712943.64720384392</v>
      </c>
    </row>
    <row r="2814" spans="1:19" ht="15.75" thickBot="1" x14ac:dyDescent="0.3">
      <c r="A2814" s="8">
        <v>24</v>
      </c>
      <c r="B2814" s="212" t="s">
        <v>481</v>
      </c>
      <c r="C2814" s="89">
        <f>LN('Historical Rates'!C2793/'Historical Rates'!C2792)</f>
        <v>-1.0008496418919791E-3</v>
      </c>
      <c r="D2814" s="104"/>
      <c r="E2814" s="89">
        <f>LN('Historical Rates'!E2793/'Historical Rates'!E2792)</f>
        <v>-3.6608904084812124E-3</v>
      </c>
      <c r="F2814" s="89">
        <f>LN('Historical Rates'!F2793/'Historical Rates'!F2792)</f>
        <v>-1.7436796048268398E-3</v>
      </c>
      <c r="G2814" s="89">
        <f>LN('Historical Rates'!G2793/'Historical Rates'!G2792)</f>
        <v>-1.8927517533528289E-3</v>
      </c>
      <c r="K2814" s="10">
        <f t="shared" si="357"/>
        <v>-1.5962171851564846E-3</v>
      </c>
      <c r="L2814" s="7">
        <f t="shared" si="358"/>
        <v>-352424.90476635384</v>
      </c>
      <c r="N2814" s="7">
        <f t="shared" si="359"/>
        <v>-297619.76630555716</v>
      </c>
      <c r="O2814" s="7">
        <f t="shared" si="360"/>
        <v>1093.7579057197318</v>
      </c>
      <c r="P2814" s="7">
        <f t="shared" si="361"/>
        <v>-248913.13512372758</v>
      </c>
      <c r="R2814" s="7">
        <f t="shared" si="362"/>
        <v>0</v>
      </c>
      <c r="S2814" s="163">
        <f t="shared" si="363"/>
        <v>-897864.04828991892</v>
      </c>
    </row>
    <row r="2815" spans="1:19" ht="15.75" thickBot="1" x14ac:dyDescent="0.3">
      <c r="A2815" s="8">
        <v>25</v>
      </c>
      <c r="B2815" s="212" t="s">
        <v>482</v>
      </c>
      <c r="C2815" s="89">
        <f>LN('Historical Rates'!C2794/'Historical Rates'!C2793)</f>
        <v>-2.0960698766711325E-4</v>
      </c>
      <c r="D2815" s="104"/>
      <c r="E2815" s="89">
        <f>LN('Historical Rates'!E2794/'Historical Rates'!E2793)</f>
        <v>-2.1235726293357434E-4</v>
      </c>
      <c r="F2815" s="89">
        <f>LN('Historical Rates'!F2794/'Historical Rates'!F2793)</f>
        <v>1.7436796048268374E-3</v>
      </c>
      <c r="G2815" s="89">
        <f>LN('Historical Rates'!G2794/'Historical Rates'!G2793)</f>
        <v>-1.8323608484768139E-3</v>
      </c>
      <c r="K2815" s="10">
        <f t="shared" si="357"/>
        <v>-5.9224893030684791E-4</v>
      </c>
      <c r="L2815" s="7">
        <f t="shared" si="358"/>
        <v>-73808.012287741323</v>
      </c>
      <c r="N2815" s="7">
        <f t="shared" si="359"/>
        <v>-17264.029215722559</v>
      </c>
      <c r="O2815" s="7">
        <f t="shared" si="360"/>
        <v>-1093.7579057197304</v>
      </c>
      <c r="P2815" s="7">
        <f t="shared" si="361"/>
        <v>-240971.21171035877</v>
      </c>
      <c r="R2815" s="7">
        <f t="shared" si="362"/>
        <v>0</v>
      </c>
      <c r="S2815" s="163">
        <f t="shared" si="363"/>
        <v>-333137.01111954241</v>
      </c>
    </row>
    <row r="2816" spans="1:19" ht="15.75" thickBot="1" x14ac:dyDescent="0.3">
      <c r="A2816" s="8">
        <v>26</v>
      </c>
      <c r="B2816" s="212" t="s">
        <v>483</v>
      </c>
      <c r="C2816" s="89">
        <f>LN('Historical Rates'!C2795/'Historical Rates'!C2794)</f>
        <v>-3.6869412185912831E-3</v>
      </c>
      <c r="D2816" s="104"/>
      <c r="E2816" s="89">
        <f>LN('Historical Rates'!E2795/'Historical Rates'!E2794)</f>
        <v>6.9481976083359031E-4</v>
      </c>
      <c r="F2816" s="89">
        <f>LN('Historical Rates'!F2795/'Historical Rates'!F2794)</f>
        <v>3.4782643763247925E-3</v>
      </c>
      <c r="G2816" s="89">
        <f>LN('Historical Rates'!G2795/'Historical Rates'!G2794)</f>
        <v>3.4276137152561416E-3</v>
      </c>
      <c r="K2816" s="10">
        <f t="shared" si="357"/>
        <v>-1.4101481141332818E-3</v>
      </c>
      <c r="L2816" s="7">
        <f t="shared" si="358"/>
        <v>-1298266.8459418977</v>
      </c>
      <c r="N2816" s="7">
        <f t="shared" si="359"/>
        <v>56486.830188824955</v>
      </c>
      <c r="O2816" s="7">
        <f t="shared" si="360"/>
        <v>-2181.8108953372525</v>
      </c>
      <c r="P2816" s="7">
        <f t="shared" si="361"/>
        <v>450760.68446174753</v>
      </c>
      <c r="R2816" s="7">
        <f t="shared" si="362"/>
        <v>0</v>
      </c>
      <c r="S2816" s="163">
        <f t="shared" si="363"/>
        <v>-793201.14218666242</v>
      </c>
    </row>
    <row r="2817" spans="1:19" ht="15.75" thickBot="1" x14ac:dyDescent="0.3">
      <c r="A2817" s="8">
        <v>27</v>
      </c>
      <c r="B2817" s="212" t="s">
        <v>484</v>
      </c>
      <c r="C2817" s="89">
        <f>LN('Historical Rates'!C2796/'Historical Rates'!C2795)</f>
        <v>2.3350857078467831E-3</v>
      </c>
      <c r="D2817" s="104"/>
      <c r="E2817" s="89">
        <f>LN('Historical Rates'!E2796/'Historical Rates'!E2795)</f>
        <v>3.6651588485032873E-4</v>
      </c>
      <c r="F2817" s="89">
        <f>LN('Historical Rates'!F2796/'Historical Rates'!F2795)</f>
        <v>-6.9686693160933158E-3</v>
      </c>
      <c r="G2817" s="89">
        <f>LN('Historical Rates'!G2796/'Historical Rates'!G2795)</f>
        <v>2.9922034102825247E-3</v>
      </c>
      <c r="K2817" s="10">
        <f t="shared" si="357"/>
        <v>2.2220861269554954E-3</v>
      </c>
      <c r="L2817" s="7">
        <f t="shared" si="358"/>
        <v>822243.74547760095</v>
      </c>
      <c r="N2817" s="7">
        <f t="shared" si="359"/>
        <v>29796.67780923389</v>
      </c>
      <c r="O2817" s="7">
        <f t="shared" si="360"/>
        <v>4371.2372019058539</v>
      </c>
      <c r="P2817" s="7">
        <f t="shared" si="361"/>
        <v>393500.48439368384</v>
      </c>
      <c r="R2817" s="7">
        <f t="shared" si="362"/>
        <v>0</v>
      </c>
      <c r="S2817" s="163">
        <f t="shared" si="363"/>
        <v>1249912.1448824245</v>
      </c>
    </row>
    <row r="2818" spans="1:19" ht="15.75" thickBot="1" x14ac:dyDescent="0.3">
      <c r="A2818" s="8">
        <v>28</v>
      </c>
      <c r="B2818" s="212" t="s">
        <v>485</v>
      </c>
      <c r="C2818" s="89">
        <f>LN('Historical Rates'!C2797/'Historical Rates'!C2796)</f>
        <v>5.5961015287445581E-4</v>
      </c>
      <c r="D2818" s="104"/>
      <c r="E2818" s="89">
        <f>LN('Historical Rates'!E2797/'Historical Rates'!E2796)</f>
        <v>-6.6567577508088727E-3</v>
      </c>
      <c r="F2818" s="89">
        <f>LN('Historical Rates'!F2797/'Historical Rates'!F2796)</f>
        <v>-1.7497817237875951E-3</v>
      </c>
      <c r="G2818" s="89">
        <f>LN('Historical Rates'!G2797/'Historical Rates'!G2796)</f>
        <v>-7.1024838187176663E-3</v>
      </c>
      <c r="K2818" s="10">
        <f t="shared" si="357"/>
        <v>-2.2703531183108933E-3</v>
      </c>
      <c r="L2818" s="7">
        <f t="shared" si="358"/>
        <v>197053.13023866844</v>
      </c>
      <c r="N2818" s="7">
        <f t="shared" si="359"/>
        <v>-541175.08722976851</v>
      </c>
      <c r="O2818" s="7">
        <f t="shared" si="360"/>
        <v>1097.5855818802447</v>
      </c>
      <c r="P2818" s="7">
        <f t="shared" si="361"/>
        <v>-934037.71062469785</v>
      </c>
      <c r="R2818" s="7">
        <f t="shared" si="362"/>
        <v>0</v>
      </c>
      <c r="S2818" s="163">
        <f t="shared" si="363"/>
        <v>-1277062.0820339178</v>
      </c>
    </row>
    <row r="2819" spans="1:19" ht="15.75" thickBot="1" x14ac:dyDescent="0.3">
      <c r="A2819" s="8">
        <v>29</v>
      </c>
      <c r="B2819" s="212" t="s">
        <v>486</v>
      </c>
      <c r="C2819" s="89">
        <f>LN('Historical Rates'!C2798/'Historical Rates'!C2797)</f>
        <v>-5.0009451767087489E-3</v>
      </c>
      <c r="D2819" s="104"/>
      <c r="E2819" s="89">
        <f>LN('Historical Rates'!E2798/'Historical Rates'!E2797)</f>
        <v>-5.2559980839753367E-3</v>
      </c>
      <c r="F2819" s="89">
        <f>LN('Historical Rates'!F2798/'Historical Rates'!F2797)</f>
        <v>0</v>
      </c>
      <c r="G2819" s="89">
        <f>LN('Historical Rates'!G2798/'Historical Rates'!G2797)</f>
        <v>-4.4701653964069419E-3</v>
      </c>
      <c r="K2819" s="10">
        <f t="shared" si="357"/>
        <v>-4.9353762332395397E-3</v>
      </c>
      <c r="L2819" s="7">
        <f t="shared" si="358"/>
        <v>-1760961.441032876</v>
      </c>
      <c r="N2819" s="7">
        <f t="shared" si="359"/>
        <v>-427297.39132075518</v>
      </c>
      <c r="O2819" s="7">
        <f t="shared" si="360"/>
        <v>0</v>
      </c>
      <c r="P2819" s="7">
        <f t="shared" si="361"/>
        <v>-587865.19752008736</v>
      </c>
      <c r="R2819" s="7">
        <f t="shared" si="362"/>
        <v>0</v>
      </c>
      <c r="S2819" s="163">
        <f t="shared" si="363"/>
        <v>-2776124.0298737185</v>
      </c>
    </row>
    <row r="2820" spans="1:19" ht="15.75" thickBot="1" x14ac:dyDescent="0.3">
      <c r="A2820" s="8">
        <v>30</v>
      </c>
      <c r="B2820" s="212" t="s">
        <v>487</v>
      </c>
      <c r="C2820" s="89">
        <f>LN('Historical Rates'!C2799/'Historical Rates'!C2798)</f>
        <v>3.2793029432812783E-4</v>
      </c>
      <c r="D2820" s="104"/>
      <c r="E2820" s="89">
        <f>LN('Historical Rates'!E2799/'Historical Rates'!E2798)</f>
        <v>3.8959823313120911E-3</v>
      </c>
      <c r="F2820" s="89">
        <f>LN('Historical Rates'!F2799/'Historical Rates'!F2798)</f>
        <v>1.7497817237875507E-3</v>
      </c>
      <c r="G2820" s="89">
        <f>LN('Historical Rates'!G2799/'Historical Rates'!G2798)</f>
        <v>6.3676789445247023E-3</v>
      </c>
      <c r="K2820" s="10">
        <f t="shared" si="357"/>
        <v>2.2551523261177303E-3</v>
      </c>
      <c r="L2820" s="7">
        <f t="shared" si="358"/>
        <v>115472.6923118251</v>
      </c>
      <c r="N2820" s="7">
        <f t="shared" si="359"/>
        <v>316732.05739494757</v>
      </c>
      <c r="O2820" s="7">
        <f t="shared" si="360"/>
        <v>-1097.585581880217</v>
      </c>
      <c r="P2820" s="7">
        <f t="shared" si="361"/>
        <v>837404.54961160023</v>
      </c>
      <c r="R2820" s="7">
        <f t="shared" si="362"/>
        <v>0</v>
      </c>
      <c r="S2820" s="163">
        <f t="shared" si="363"/>
        <v>1268511.7137364927</v>
      </c>
    </row>
    <row r="2821" spans="1:19" ht="15.75" thickBot="1" x14ac:dyDescent="0.3">
      <c r="A2821" s="8">
        <v>31</v>
      </c>
      <c r="B2821" s="212" t="s">
        <v>488</v>
      </c>
      <c r="C2821" s="89">
        <f>LN('Historical Rates'!C2800/'Historical Rates'!C2799)</f>
        <v>5.3850927888502071E-4</v>
      </c>
      <c r="D2821" s="104"/>
      <c r="E2821" s="89">
        <f>LN('Historical Rates'!E2800/'Historical Rates'!E2799)</f>
        <v>1.0366996122544514E-2</v>
      </c>
      <c r="F2821" s="89">
        <f>LN('Historical Rates'!F2800/'Historical Rates'!F2799)</f>
        <v>1.0434877292579714E-2</v>
      </c>
      <c r="G2821" s="89">
        <f>LN('Historical Rates'!G2800/'Historical Rates'!G2799)</f>
        <v>8.695153716442805E-3</v>
      </c>
      <c r="K2821" s="10">
        <f t="shared" si="357"/>
        <v>3.8566956441818687E-3</v>
      </c>
      <c r="L2821" s="7">
        <f t="shared" si="358"/>
        <v>189622.96970810584</v>
      </c>
      <c r="N2821" s="7">
        <f t="shared" si="359"/>
        <v>842806.69974012137</v>
      </c>
      <c r="O2821" s="7">
        <f t="shared" si="360"/>
        <v>-6545.4854793164777</v>
      </c>
      <c r="P2821" s="7">
        <f t="shared" si="361"/>
        <v>1143487.5007293441</v>
      </c>
      <c r="R2821" s="7">
        <f t="shared" si="362"/>
        <v>0</v>
      </c>
      <c r="S2821" s="163">
        <f t="shared" si="363"/>
        <v>2169371.6846982548</v>
      </c>
    </row>
    <row r="2822" spans="1:19" ht="15.75" thickBot="1" x14ac:dyDescent="0.3">
      <c r="A2822" s="8">
        <v>32</v>
      </c>
      <c r="B2822" s="212" t="s">
        <v>489</v>
      </c>
      <c r="C2822" s="89">
        <f>LN('Historical Rates'!C2801/'Historical Rates'!C2800)</f>
        <v>-2.5311722523084336E-3</v>
      </c>
      <c r="D2822" s="104"/>
      <c r="E2822" s="89">
        <f>LN('Historical Rates'!E2801/'Historical Rates'!E2800)</f>
        <v>-5.0733622838366431E-3</v>
      </c>
      <c r="F2822" s="89">
        <f>LN('Historical Rates'!F2801/'Historical Rates'!F2800)</f>
        <v>-6.9444723528110461E-3</v>
      </c>
      <c r="G2822" s="89">
        <f>LN('Historical Rates'!G2801/'Historical Rates'!G2800)</f>
        <v>-4.1896842851501396E-3</v>
      </c>
      <c r="K2822" s="10">
        <f t="shared" si="357"/>
        <v>-3.2895656590602017E-3</v>
      </c>
      <c r="L2822" s="7">
        <f t="shared" si="358"/>
        <v>-891290.86191281781</v>
      </c>
      <c r="N2822" s="7">
        <f t="shared" si="359"/>
        <v>-412449.63077857142</v>
      </c>
      <c r="O2822" s="7">
        <f t="shared" si="360"/>
        <v>4356.0591727477849</v>
      </c>
      <c r="P2822" s="7">
        <f t="shared" si="361"/>
        <v>-550979.51897177997</v>
      </c>
      <c r="R2822" s="7">
        <f t="shared" si="362"/>
        <v>0</v>
      </c>
      <c r="S2822" s="163">
        <f t="shared" si="363"/>
        <v>-1850363.9524904215</v>
      </c>
    </row>
    <row r="2823" spans="1:19" ht="15.75" thickBot="1" x14ac:dyDescent="0.3">
      <c r="A2823" s="8">
        <v>33</v>
      </c>
      <c r="B2823" s="212" t="s">
        <v>490</v>
      </c>
      <c r="C2823" s="89">
        <f>LN('Historical Rates'!C2802/'Historical Rates'!C2801)</f>
        <v>3.3033098247439822E-3</v>
      </c>
      <c r="D2823" s="104"/>
      <c r="E2823" s="89">
        <f>LN('Historical Rates'!E2802/'Historical Rates'!E2801)</f>
        <v>-2.4009615375381503E-3</v>
      </c>
      <c r="F2823" s="89">
        <f>LN('Historical Rates'!F2802/'Historical Rates'!F2801)</f>
        <v>1.7406444777838966E-3</v>
      </c>
      <c r="G2823" s="89">
        <f>LN('Historical Rates'!G2802/'Historical Rates'!G2801)</f>
        <v>-1.7615166327877747E-3</v>
      </c>
      <c r="K2823" s="10">
        <f t="shared" si="357"/>
        <v>1.3071099806336874E-3</v>
      </c>
      <c r="L2823" s="7">
        <f t="shared" si="358"/>
        <v>1163180.3636342878</v>
      </c>
      <c r="N2823" s="7">
        <f t="shared" si="359"/>
        <v>-195191.20541146968</v>
      </c>
      <c r="O2823" s="7">
        <f t="shared" si="360"/>
        <v>-1091.8540615795048</v>
      </c>
      <c r="P2823" s="7">
        <f t="shared" si="361"/>
        <v>-231654.58801615098</v>
      </c>
      <c r="R2823" s="7">
        <f t="shared" si="362"/>
        <v>0</v>
      </c>
      <c r="S2823" s="163">
        <f t="shared" si="363"/>
        <v>735242.71614508773</v>
      </c>
    </row>
    <row r="2824" spans="1:19" ht="15.75" thickBot="1" x14ac:dyDescent="0.3">
      <c r="A2824" s="8">
        <v>34</v>
      </c>
      <c r="B2824" s="212" t="s">
        <v>491</v>
      </c>
      <c r="C2824" s="89">
        <f>LN('Historical Rates'!C2803/'Historical Rates'!C2802)</f>
        <v>2.7094590653449786E-3</v>
      </c>
      <c r="D2824" s="104"/>
      <c r="E2824" s="89">
        <f>LN('Historical Rates'!E2803/'Historical Rates'!E2802)</f>
        <v>6.3384304347041953E-3</v>
      </c>
      <c r="F2824" s="89">
        <f>LN('Historical Rates'!F2803/'Historical Rates'!F2802)</f>
        <v>6.9324367756448957E-3</v>
      </c>
      <c r="G2824" s="89">
        <f>LN('Historical Rates'!G2803/'Historical Rates'!G2802)</f>
        <v>7.4492969285455124E-3</v>
      </c>
      <c r="K2824" s="10">
        <f t="shared" si="357"/>
        <v>4.346109239913327E-3</v>
      </c>
      <c r="L2824" s="7">
        <f t="shared" si="358"/>
        <v>954070.23503296392</v>
      </c>
      <c r="N2824" s="7">
        <f t="shared" si="359"/>
        <v>515296.00021632959</v>
      </c>
      <c r="O2824" s="7">
        <f t="shared" si="360"/>
        <v>-4348.5096162587733</v>
      </c>
      <c r="P2824" s="7">
        <f t="shared" si="361"/>
        <v>979646.61750661733</v>
      </c>
      <c r="R2824" s="7">
        <f t="shared" si="362"/>
        <v>0</v>
      </c>
      <c r="S2824" s="163">
        <f t="shared" si="363"/>
        <v>2444664.3431396522</v>
      </c>
    </row>
    <row r="2825" spans="1:19" ht="15.75" thickBot="1" x14ac:dyDescent="0.3">
      <c r="A2825" s="8">
        <v>35</v>
      </c>
      <c r="B2825" s="212" t="s">
        <v>492</v>
      </c>
      <c r="C2825" s="89">
        <f>LN('Historical Rates'!C2804/'Historical Rates'!C2803)</f>
        <v>-3.0369597700594156E-3</v>
      </c>
      <c r="D2825" s="104"/>
      <c r="E2825" s="89">
        <f>LN('Historical Rates'!E2804/'Historical Rates'!E2803)</f>
        <v>6.7399072444251169E-4</v>
      </c>
      <c r="F2825" s="89">
        <f>LN('Historical Rates'!F2804/'Historical Rates'!F2803)</f>
        <v>-1.7286089006177425E-3</v>
      </c>
      <c r="G2825" s="89">
        <f>LN('Historical Rates'!G2804/'Historical Rates'!G2803)</f>
        <v>5.058915392139908E-4</v>
      </c>
      <c r="K2825" s="10">
        <f t="shared" si="357"/>
        <v>-1.6835437106371637E-3</v>
      </c>
      <c r="L2825" s="7">
        <f t="shared" si="358"/>
        <v>-1069391.6577910453</v>
      </c>
      <c r="N2825" s="7">
        <f t="shared" si="359"/>
        <v>54793.489976093872</v>
      </c>
      <c r="O2825" s="7">
        <f t="shared" si="360"/>
        <v>1084.3045050904914</v>
      </c>
      <c r="P2825" s="7">
        <f t="shared" si="361"/>
        <v>66529.088579768562</v>
      </c>
      <c r="R2825" s="7">
        <f t="shared" si="362"/>
        <v>0</v>
      </c>
      <c r="S2825" s="163">
        <f t="shared" si="363"/>
        <v>-946984.77473009238</v>
      </c>
    </row>
    <row r="2826" spans="1:19" ht="15.75" thickBot="1" x14ac:dyDescent="0.3">
      <c r="A2826" s="8">
        <v>36</v>
      </c>
      <c r="B2826" s="212" t="s">
        <v>493</v>
      </c>
      <c r="C2826" s="89">
        <f>LN('Historical Rates'!C2805/'Historical Rates'!C2804)</f>
        <v>-3.1870296232849303E-3</v>
      </c>
      <c r="D2826" s="104"/>
      <c r="E2826" s="89">
        <f>LN('Historical Rates'!E2805/'Historical Rates'!E2804)</f>
        <v>1.9039748811407785E-3</v>
      </c>
      <c r="F2826" s="89">
        <f>LN('Historical Rates'!F2805/'Historical Rates'!F2804)</f>
        <v>0</v>
      </c>
      <c r="G2826" s="89">
        <f>LN('Historical Rates'!G2805/'Historical Rates'!G2804)</f>
        <v>5.8988351511394567E-4</v>
      </c>
      <c r="K2826" s="10">
        <f t="shared" si="357"/>
        <v>-1.5820102600632858E-3</v>
      </c>
      <c r="L2826" s="7">
        <f t="shared" si="358"/>
        <v>-1122235.1135086534</v>
      </c>
      <c r="N2826" s="7">
        <f t="shared" si="359"/>
        <v>154787.63250164021</v>
      </c>
      <c r="O2826" s="7">
        <f t="shared" si="360"/>
        <v>0</v>
      </c>
      <c r="P2826" s="7">
        <f t="shared" si="361"/>
        <v>77574.755825597356</v>
      </c>
      <c r="R2826" s="7">
        <f t="shared" si="362"/>
        <v>0</v>
      </c>
      <c r="S2826" s="163">
        <f t="shared" si="363"/>
        <v>-889872.72518141579</v>
      </c>
    </row>
    <row r="2827" spans="1:19" ht="15.75" thickBot="1" x14ac:dyDescent="0.3">
      <c r="A2827" s="8">
        <v>37</v>
      </c>
      <c r="B2827" s="212" t="s">
        <v>494</v>
      </c>
      <c r="C2827" s="89">
        <f>LN('Historical Rates'!C2806/'Historical Rates'!C2805)</f>
        <v>3.4911409771697976E-3</v>
      </c>
      <c r="D2827" s="104"/>
      <c r="E2827" s="89">
        <f>LN('Historical Rates'!E2806/'Historical Rates'!E2805)</f>
        <v>2.9162370538903387E-3</v>
      </c>
      <c r="F2827" s="89">
        <f>LN('Historical Rates'!F2806/'Historical Rates'!F2805)</f>
        <v>3.4542348680873824E-3</v>
      </c>
      <c r="G2827" s="89">
        <f>LN('Historical Rates'!G2806/'Historical Rates'!G2805)</f>
        <v>-6.1095722039898278E-4</v>
      </c>
      <c r="K2827" s="10">
        <f t="shared" si="357"/>
        <v>2.460269865661599E-3</v>
      </c>
      <c r="L2827" s="7">
        <f t="shared" si="358"/>
        <v>1229320.5441719824</v>
      </c>
      <c r="N2827" s="7">
        <f t="shared" si="359"/>
        <v>237081.60956135415</v>
      </c>
      <c r="O2827" s="7">
        <f t="shared" si="360"/>
        <v>-2166.7379057051726</v>
      </c>
      <c r="P2827" s="7">
        <f t="shared" si="361"/>
        <v>-80346.129325518894</v>
      </c>
      <c r="R2827" s="7">
        <f t="shared" si="362"/>
        <v>0</v>
      </c>
      <c r="S2827" s="163">
        <f t="shared" si="363"/>
        <v>1383889.2865021126</v>
      </c>
    </row>
    <row r="2828" spans="1:19" ht="15.75" thickBot="1" x14ac:dyDescent="0.3">
      <c r="A2828" s="8">
        <v>38</v>
      </c>
      <c r="B2828" s="212" t="s">
        <v>495</v>
      </c>
      <c r="C2828" s="89">
        <f>LN('Historical Rates'!C2807/'Historical Rates'!C2806)</f>
        <v>3.8984583952176117E-3</v>
      </c>
      <c r="D2828" s="104"/>
      <c r="E2828" s="89">
        <f>LN('Historical Rates'!E2807/'Historical Rates'!E2806)</f>
        <v>1.933070450846854E-3</v>
      </c>
      <c r="F2828" s="89">
        <f>LN('Historical Rates'!F2807/'Historical Rates'!F2806)</f>
        <v>5.1590828100274233E-3</v>
      </c>
      <c r="G2828" s="89">
        <f>LN('Historical Rates'!G2807/'Historical Rates'!G2806)</f>
        <v>3.2191239387980141E-3</v>
      </c>
      <c r="K2828" s="10">
        <f t="shared" si="357"/>
        <v>3.4667101906382235E-3</v>
      </c>
      <c r="L2828" s="7">
        <f t="shared" si="358"/>
        <v>1372747.4848998797</v>
      </c>
      <c r="N2828" s="7">
        <f t="shared" si="359"/>
        <v>157153.01788340087</v>
      </c>
      <c r="O2828" s="7">
        <f t="shared" si="360"/>
        <v>-3236.1378742459019</v>
      </c>
      <c r="P2828" s="7">
        <f t="shared" si="361"/>
        <v>423342.48563693644</v>
      </c>
      <c r="R2828" s="7">
        <f t="shared" si="362"/>
        <v>0</v>
      </c>
      <c r="S2828" s="163">
        <f t="shared" si="363"/>
        <v>1950006.8505459712</v>
      </c>
    </row>
    <row r="2829" spans="1:19" ht="15.75" thickBot="1" x14ac:dyDescent="0.3">
      <c r="A2829" s="8">
        <v>39</v>
      </c>
      <c r="B2829" s="212" t="s">
        <v>496</v>
      </c>
      <c r="C2829" s="89">
        <f>LN('Historical Rates'!C2808/'Historical Rates'!C2807)</f>
        <v>-8.1578430526762255E-4</v>
      </c>
      <c r="D2829" s="104"/>
      <c r="E2829" s="89">
        <f>LN('Historical Rates'!E2808/'Historical Rates'!E2807)</f>
        <v>2.4635493281111439E-3</v>
      </c>
      <c r="F2829" s="89">
        <f>LN('Historical Rates'!F2808/'Historical Rates'!F2807)</f>
        <v>1.713796477734598E-3</v>
      </c>
      <c r="G2829" s="89">
        <f>LN('Historical Rates'!G2808/'Historical Rates'!G2807)</f>
        <v>4.9661170509411904E-3</v>
      </c>
      <c r="K2829" s="10">
        <f t="shared" si="357"/>
        <v>1.0045119531338915E-3</v>
      </c>
      <c r="L2829" s="7">
        <f t="shared" si="358"/>
        <v>-287258.63912019861</v>
      </c>
      <c r="N2829" s="7">
        <f t="shared" si="359"/>
        <v>200279.41115528584</v>
      </c>
      <c r="O2829" s="7">
        <f t="shared" si="360"/>
        <v>-1075.0131165885814</v>
      </c>
      <c r="P2829" s="7">
        <f t="shared" si="361"/>
        <v>653087.10577152169</v>
      </c>
      <c r="R2829" s="7">
        <f t="shared" si="362"/>
        <v>0</v>
      </c>
      <c r="S2829" s="163">
        <f t="shared" si="363"/>
        <v>565032.86469002033</v>
      </c>
    </row>
    <row r="2830" spans="1:19" ht="15.75" thickBot="1" x14ac:dyDescent="0.3">
      <c r="A2830" s="8">
        <v>40</v>
      </c>
      <c r="B2830" s="212" t="s">
        <v>497</v>
      </c>
      <c r="C2830" s="89">
        <f>LN('Historical Rates'!C2809/'Historical Rates'!C2808)</f>
        <v>-2.989119968822744E-3</v>
      </c>
      <c r="D2830" s="104"/>
      <c r="E2830" s="89">
        <f>LN('Historical Rates'!E2809/'Historical Rates'!E2808)</f>
        <v>-4.1284462307557557E-3</v>
      </c>
      <c r="F2830" s="89">
        <f>LN('Historical Rates'!F2809/'Historical Rates'!F2808)</f>
        <v>-5.1502259763159053E-3</v>
      </c>
      <c r="G2830" s="89">
        <f>LN('Historical Rates'!G2809/'Historical Rates'!G2808)</f>
        <v>-3.9793128514812072E-3</v>
      </c>
      <c r="K2830" s="10">
        <f t="shared" si="357"/>
        <v>-3.3924929226035599E-3</v>
      </c>
      <c r="L2830" s="7">
        <f t="shared" si="358"/>
        <v>-1052546.0331445662</v>
      </c>
      <c r="N2830" s="7">
        <f t="shared" si="359"/>
        <v>-335630.69780948129</v>
      </c>
      <c r="O2830" s="7">
        <f t="shared" si="360"/>
        <v>3230.5822481636778</v>
      </c>
      <c r="P2830" s="7">
        <f t="shared" si="361"/>
        <v>-523313.86603961431</v>
      </c>
      <c r="R2830" s="7">
        <f t="shared" si="362"/>
        <v>0</v>
      </c>
      <c r="S2830" s="163">
        <f t="shared" si="363"/>
        <v>-1908260.0147454981</v>
      </c>
    </row>
    <row r="2831" spans="1:19" ht="15.75" thickBot="1" x14ac:dyDescent="0.3">
      <c r="A2831" s="8">
        <v>41</v>
      </c>
      <c r="B2831" s="212" t="s">
        <v>498</v>
      </c>
      <c r="C2831" s="89">
        <f>LN('Historical Rates'!C2810/'Historical Rates'!C2809)</f>
        <v>-2.5759328577563078E-3</v>
      </c>
      <c r="D2831" s="104"/>
      <c r="E2831" s="89">
        <f>LN('Historical Rates'!E2810/'Historical Rates'!E2809)</f>
        <v>7.6581409777339005E-4</v>
      </c>
      <c r="F2831" s="89">
        <f>LN('Historical Rates'!F2810/'Historical Rates'!F2809)</f>
        <v>0</v>
      </c>
      <c r="G2831" s="89">
        <f>LN('Historical Rates'!G2810/'Historical Rates'!G2809)</f>
        <v>1.1116122666945743E-3</v>
      </c>
      <c r="K2831" s="10">
        <f t="shared" si="357"/>
        <v>-1.2419795580745849E-3</v>
      </c>
      <c r="L2831" s="7">
        <f t="shared" si="358"/>
        <v>-907052.22251282888</v>
      </c>
      <c r="N2831" s="7">
        <f t="shared" si="359"/>
        <v>62258.463756464873</v>
      </c>
      <c r="O2831" s="7">
        <f t="shared" si="360"/>
        <v>0</v>
      </c>
      <c r="P2831" s="7">
        <f t="shared" si="361"/>
        <v>146186.57404744235</v>
      </c>
      <c r="R2831" s="7">
        <f t="shared" si="362"/>
        <v>0</v>
      </c>
      <c r="S2831" s="163">
        <f t="shared" si="363"/>
        <v>-698607.1847089217</v>
      </c>
    </row>
    <row r="2832" spans="1:19" ht="15.75" thickBot="1" x14ac:dyDescent="0.3">
      <c r="A2832" s="8">
        <v>42</v>
      </c>
      <c r="B2832" s="212" t="s">
        <v>499</v>
      </c>
      <c r="C2832" s="89">
        <f>LN('Historical Rates'!C2811/'Historical Rates'!C2810)</f>
        <v>1.6634066178019063E-3</v>
      </c>
      <c r="D2832" s="104"/>
      <c r="E2832" s="89">
        <f>LN('Historical Rates'!E2811/'Historical Rates'!E2810)</f>
        <v>9.3732372265766548E-4</v>
      </c>
      <c r="F2832" s="89">
        <f>LN('Historical Rates'!F2811/'Historical Rates'!F2810)</f>
        <v>0</v>
      </c>
      <c r="G2832" s="89">
        <f>LN('Historical Rates'!G2811/'Historical Rates'!G2810)</f>
        <v>1.3197450408821169E-3</v>
      </c>
      <c r="K2832" s="10">
        <f t="shared" si="357"/>
        <v>1.4853250426751547E-3</v>
      </c>
      <c r="L2832" s="7">
        <f t="shared" si="358"/>
        <v>585728.25959988753</v>
      </c>
      <c r="N2832" s="7">
        <f t="shared" si="359"/>
        <v>76201.698538625045</v>
      </c>
      <c r="O2832" s="7">
        <f t="shared" si="360"/>
        <v>0</v>
      </c>
      <c r="P2832" s="7">
        <f t="shared" si="361"/>
        <v>173557.82400309501</v>
      </c>
      <c r="R2832" s="7">
        <f t="shared" si="362"/>
        <v>0</v>
      </c>
      <c r="S2832" s="163">
        <f t="shared" si="363"/>
        <v>835487.7821416076</v>
      </c>
    </row>
    <row r="2833" spans="1:19" ht="15.75" thickBot="1" x14ac:dyDescent="0.3">
      <c r="A2833" s="8">
        <v>43</v>
      </c>
      <c r="B2833" s="212" t="s">
        <v>500</v>
      </c>
      <c r="C2833" s="89">
        <f>LN('Historical Rates'!C2812/'Historical Rates'!C2811)</f>
        <v>3.0151833705001092E-3</v>
      </c>
      <c r="D2833" s="104"/>
      <c r="E2833" s="89">
        <f>LN('Historical Rates'!E2812/'Historical Rates'!E2811)</f>
        <v>-1.071298860900242E-3</v>
      </c>
      <c r="F2833" s="89">
        <f>LN('Historical Rates'!F2812/'Historical Rates'!F2811)</f>
        <v>3.4364294985813186E-3</v>
      </c>
      <c r="G2833" s="89">
        <f>LN('Historical Rates'!G2812/'Historical Rates'!G2811)</f>
        <v>-2.0117358000134792E-3</v>
      </c>
      <c r="K2833" s="10">
        <f t="shared" si="357"/>
        <v>1.2585251732165036E-3</v>
      </c>
      <c r="L2833" s="7">
        <f t="shared" si="358"/>
        <v>1061723.6273301111</v>
      </c>
      <c r="N2833" s="7">
        <f t="shared" si="359"/>
        <v>-87093.488481895343</v>
      </c>
      <c r="O2833" s="7">
        <f t="shared" si="360"/>
        <v>-2155.5691315751037</v>
      </c>
      <c r="P2833" s="7">
        <f t="shared" si="361"/>
        <v>-264560.56064138841</v>
      </c>
      <c r="R2833" s="7">
        <f t="shared" si="362"/>
        <v>0</v>
      </c>
      <c r="S2833" s="163">
        <f t="shared" si="363"/>
        <v>707914.00907525234</v>
      </c>
    </row>
    <row r="2834" spans="1:19" ht="15.75" thickBot="1" x14ac:dyDescent="0.3">
      <c r="A2834" s="8">
        <v>44</v>
      </c>
      <c r="B2834" s="212" t="s">
        <v>501</v>
      </c>
      <c r="C2834" s="89">
        <f>LN('Historical Rates'!C2813/'Historical Rates'!C2812)</f>
        <v>-1.3545390800366328E-3</v>
      </c>
      <c r="D2834" s="104"/>
      <c r="E2834" s="89">
        <f>LN('Historical Rates'!E2813/'Historical Rates'!E2812)</f>
        <v>-2.1076842445177744E-3</v>
      </c>
      <c r="F2834" s="89">
        <f>LN('Historical Rates'!F2813/'Historical Rates'!F2812)</f>
        <v>-1.7167386190544741E-3</v>
      </c>
      <c r="G2834" s="89">
        <f>LN('Historical Rates'!G2813/'Historical Rates'!G2812)</f>
        <v>-1.4484389832246161E-3</v>
      </c>
      <c r="K2834" s="10">
        <f t="shared" si="357"/>
        <v>-1.4892970081289807E-3</v>
      </c>
      <c r="L2834" s="7">
        <f t="shared" si="358"/>
        <v>-476968.05424419325</v>
      </c>
      <c r="N2834" s="7">
        <f t="shared" si="359"/>
        <v>-171348.61257961747</v>
      </c>
      <c r="O2834" s="7">
        <f t="shared" si="360"/>
        <v>1076.8586335743</v>
      </c>
      <c r="P2834" s="7">
        <f t="shared" si="361"/>
        <v>-190482.18431773174</v>
      </c>
      <c r="R2834" s="7">
        <f t="shared" si="362"/>
        <v>0</v>
      </c>
      <c r="S2834" s="163">
        <f t="shared" si="363"/>
        <v>-837721.9925079681</v>
      </c>
    </row>
    <row r="2835" spans="1:19" ht="15.75" thickBot="1" x14ac:dyDescent="0.3">
      <c r="A2835" s="8">
        <v>45</v>
      </c>
      <c r="B2835" s="212" t="s">
        <v>502</v>
      </c>
      <c r="C2835" s="89">
        <f>LN('Historical Rates'!C2814/'Historical Rates'!C2813)</f>
        <v>1.8678501811603197E-3</v>
      </c>
      <c r="D2835" s="104"/>
      <c r="E2835" s="89">
        <f>LN('Historical Rates'!E2814/'Historical Rates'!E2813)</f>
        <v>1.9545478188054406E-3</v>
      </c>
      <c r="F2835" s="89">
        <f>LN('Historical Rates'!F2814/'Historical Rates'!F2813)</f>
        <v>3.4305350967892222E-3</v>
      </c>
      <c r="G2835" s="89">
        <f>LN('Historical Rates'!G2814/'Historical Rates'!G2813)</f>
        <v>4.2005335295152829E-4</v>
      </c>
      <c r="K2835" s="10">
        <f t="shared" si="357"/>
        <v>1.5461578377534851E-3</v>
      </c>
      <c r="L2835" s="7">
        <f t="shared" si="358"/>
        <v>657718.09736460878</v>
      </c>
      <c r="N2835" s="7">
        <f t="shared" si="359"/>
        <v>158899.06557111215</v>
      </c>
      <c r="O2835" s="7">
        <f t="shared" si="360"/>
        <v>-2151.8717501629753</v>
      </c>
      <c r="P2835" s="7">
        <f t="shared" si="361"/>
        <v>55240.628792014708</v>
      </c>
      <c r="R2835" s="7">
        <f t="shared" si="362"/>
        <v>0</v>
      </c>
      <c r="S2835" s="163">
        <f t="shared" si="363"/>
        <v>869705.91997757263</v>
      </c>
    </row>
    <row r="2836" spans="1:19" ht="15.75" thickBot="1" x14ac:dyDescent="0.3">
      <c r="A2836" s="8">
        <v>46</v>
      </c>
      <c r="B2836" s="212" t="s">
        <v>503</v>
      </c>
      <c r="C2836" s="89">
        <f>LN('Historical Rates'!C2815/'Historical Rates'!C2814)</f>
        <v>-2.9902372418862612E-3</v>
      </c>
      <c r="D2836" s="104"/>
      <c r="E2836" s="89">
        <f>LN('Historical Rates'!E2815/'Historical Rates'!E2814)</f>
        <v>6.8892931631180294E-4</v>
      </c>
      <c r="F2836" s="89">
        <f>LN('Historical Rates'!F2815/'Historical Rates'!F2814)</f>
        <v>-3.4305350967891368E-3</v>
      </c>
      <c r="G2836" s="89">
        <f>LN('Historical Rates'!G2815/'Historical Rates'!G2814)</f>
        <v>-1.6602397500451508E-3</v>
      </c>
      <c r="K2836" s="10">
        <f t="shared" si="357"/>
        <v>-2.1566691617953969E-3</v>
      </c>
      <c r="L2836" s="7">
        <f t="shared" si="358"/>
        <v>-1052939.4537309629</v>
      </c>
      <c r="N2836" s="7">
        <f t="shared" si="359"/>
        <v>56007.954143273644</v>
      </c>
      <c r="O2836" s="7">
        <f t="shared" si="360"/>
        <v>2151.8717501629217</v>
      </c>
      <c r="P2836" s="7">
        <f t="shared" si="361"/>
        <v>-218335.80685302746</v>
      </c>
      <c r="R2836" s="7">
        <f t="shared" si="362"/>
        <v>0</v>
      </c>
      <c r="S2836" s="163">
        <f t="shared" si="363"/>
        <v>-1213115.4346905539</v>
      </c>
    </row>
    <row r="2837" spans="1:19" ht="15.75" thickBot="1" x14ac:dyDescent="0.3">
      <c r="A2837" s="8">
        <v>47</v>
      </c>
      <c r="B2837" s="212" t="s">
        <v>504</v>
      </c>
      <c r="C2837" s="89">
        <f>LN('Historical Rates'!C2816/'Historical Rates'!C2815)</f>
        <v>1.6831085370313187E-3</v>
      </c>
      <c r="D2837" s="104"/>
      <c r="E2837" s="89">
        <f>LN('Historical Rates'!E2816/'Historical Rates'!E2815)</f>
        <v>-2.4900411272213365E-3</v>
      </c>
      <c r="F2837" s="89">
        <f>LN('Historical Rates'!F2816/'Historical Rates'!F2815)</f>
        <v>0</v>
      </c>
      <c r="G2837" s="89">
        <f>LN('Historical Rates'!G2816/'Historical Rates'!G2815)</f>
        <v>-4.2075146831851691E-4</v>
      </c>
      <c r="K2837" s="10">
        <f t="shared" si="357"/>
        <v>5.953836191694464E-4</v>
      </c>
      <c r="L2837" s="7">
        <f t="shared" si="358"/>
        <v>592665.81217273395</v>
      </c>
      <c r="N2837" s="7">
        <f t="shared" si="359"/>
        <v>-202433.11754374346</v>
      </c>
      <c r="O2837" s="7">
        <f t="shared" si="360"/>
        <v>0</v>
      </c>
      <c r="P2837" s="7">
        <f t="shared" si="361"/>
        <v>-55332.43696726398</v>
      </c>
      <c r="R2837" s="7">
        <f t="shared" si="362"/>
        <v>0</v>
      </c>
      <c r="S2837" s="163">
        <f t="shared" si="363"/>
        <v>334900.2576617265</v>
      </c>
    </row>
    <row r="2838" spans="1:19" ht="15.75" thickBot="1" x14ac:dyDescent="0.3">
      <c r="A2838" s="8">
        <v>48</v>
      </c>
      <c r="B2838" s="212" t="s">
        <v>505</v>
      </c>
      <c r="C2838" s="89">
        <f>LN('Historical Rates'!C2817/'Historical Rates'!C2816)</f>
        <v>-3.5041407621471982E-4</v>
      </c>
      <c r="D2838" s="104"/>
      <c r="E2838" s="89">
        <f>LN('Historical Rates'!E2817/'Historical Rates'!E2816)</f>
        <v>7.2849970631095229E-4</v>
      </c>
      <c r="F2838" s="89">
        <f>LN('Historical Rates'!F2817/'Historical Rates'!F2816)</f>
        <v>5.1413995004186523E-3</v>
      </c>
      <c r="G2838" s="89">
        <f>LN('Historical Rates'!G2817/'Historical Rates'!G2816)</f>
        <v>9.6746384814902259E-4</v>
      </c>
      <c r="K2838" s="10">
        <f t="shared" si="357"/>
        <v>1.0638295878629069E-4</v>
      </c>
      <c r="L2838" s="7">
        <f t="shared" si="358"/>
        <v>-123389.8102868994</v>
      </c>
      <c r="N2838" s="7">
        <f t="shared" si="359"/>
        <v>59224.912016932707</v>
      </c>
      <c r="O2838" s="7">
        <f t="shared" si="360"/>
        <v>-3225.0456646276079</v>
      </c>
      <c r="P2838" s="7">
        <f t="shared" si="361"/>
        <v>127229.8171881544</v>
      </c>
      <c r="R2838" s="7">
        <f t="shared" si="362"/>
        <v>0</v>
      </c>
      <c r="S2838" s="163">
        <f t="shared" si="363"/>
        <v>59839.873253560087</v>
      </c>
    </row>
    <row r="2839" spans="1:19" ht="15.75" thickBot="1" x14ac:dyDescent="0.3">
      <c r="A2839" s="8">
        <v>49</v>
      </c>
      <c r="B2839" s="212" t="s">
        <v>506</v>
      </c>
      <c r="C2839" s="89">
        <f>LN('Historical Rates'!C2818/'Historical Rates'!C2817)</f>
        <v>3.7377064933933766E-4</v>
      </c>
      <c r="D2839" s="104"/>
      <c r="E2839" s="89">
        <f>LN('Historical Rates'!E2818/'Historical Rates'!E2817)</f>
        <v>-5.9778555924544213E-3</v>
      </c>
      <c r="F2839" s="89">
        <f>LN('Historical Rates'!F2818/'Historical Rates'!F2817)</f>
        <v>0</v>
      </c>
      <c r="G2839" s="89">
        <f>LN('Historical Rates'!G2818/'Historical Rates'!G2817)</f>
        <v>-4.5087828948003252E-3</v>
      </c>
      <c r="K2839" s="10">
        <f t="shared" si="357"/>
        <v>-1.6841250623805138E-3</v>
      </c>
      <c r="L2839" s="7">
        <f t="shared" si="358"/>
        <v>131614.26050856439</v>
      </c>
      <c r="N2839" s="7">
        <f t="shared" si="359"/>
        <v>-485982.31192961516</v>
      </c>
      <c r="O2839" s="7">
        <f t="shared" si="360"/>
        <v>0</v>
      </c>
      <c r="P2839" s="7">
        <f t="shared" si="361"/>
        <v>-592943.73070792097</v>
      </c>
      <c r="R2839" s="7">
        <f t="shared" si="362"/>
        <v>0</v>
      </c>
      <c r="S2839" s="163">
        <f t="shared" si="363"/>
        <v>-947311.78212897177</v>
      </c>
    </row>
    <row r="2840" spans="1:19" ht="15.75" thickBot="1" x14ac:dyDescent="0.3">
      <c r="A2840" s="8">
        <v>50</v>
      </c>
      <c r="B2840" s="212" t="s">
        <v>507</v>
      </c>
      <c r="C2840" s="89">
        <f>LN('Historical Rates'!C2819/'Historical Rates'!C2818)</f>
        <v>-3.1346521410156761E-3</v>
      </c>
      <c r="D2840" s="104"/>
      <c r="E2840" s="89">
        <f>LN('Historical Rates'!E2819/'Historical Rates'!E2818)</f>
        <v>5.0112754744548627E-4</v>
      </c>
      <c r="F2840" s="89">
        <f>LN('Historical Rates'!F2819/'Historical Rates'!F2818)</f>
        <v>1.7079423451563376E-3</v>
      </c>
      <c r="G2840" s="89">
        <f>LN('Historical Rates'!G2819/'Historical Rates'!G2818)</f>
        <v>2.3201377179245027E-3</v>
      </c>
      <c r="K2840" s="10">
        <f t="shared" si="357"/>
        <v>-1.349353915920708E-3</v>
      </c>
      <c r="L2840" s="7">
        <f t="shared" si="358"/>
        <v>-1103791.6546432951</v>
      </c>
      <c r="N2840" s="7">
        <f t="shared" si="359"/>
        <v>40740.215335175344</v>
      </c>
      <c r="O2840" s="7">
        <f t="shared" si="360"/>
        <v>-1071.3409948462158</v>
      </c>
      <c r="P2840" s="7">
        <f t="shared" si="361"/>
        <v>305118.06541158399</v>
      </c>
      <c r="R2840" s="7">
        <f t="shared" si="362"/>
        <v>0</v>
      </c>
      <c r="S2840" s="163">
        <f t="shared" si="363"/>
        <v>-759004.71489138203</v>
      </c>
    </row>
    <row r="2841" spans="1:19" ht="15.75" thickBot="1" x14ac:dyDescent="0.3">
      <c r="A2841" s="8">
        <v>51</v>
      </c>
      <c r="B2841" s="212" t="s">
        <v>508</v>
      </c>
      <c r="C2841" s="89">
        <f>LN('Historical Rates'!C2820/'Historical Rates'!C2819)</f>
        <v>2.3869710855999086E-3</v>
      </c>
      <c r="D2841" s="104"/>
      <c r="E2841" s="89">
        <f>LN('Historical Rates'!E2820/'Historical Rates'!E2819)</f>
        <v>3.4432712362812883E-3</v>
      </c>
      <c r="F2841" s="89">
        <f>LN('Historical Rates'!F2820/'Historical Rates'!F2819)</f>
        <v>5.1063940745740555E-3</v>
      </c>
      <c r="G2841" s="89">
        <f>LN('Historical Rates'!G2820/'Historical Rates'!G2819)</f>
        <v>4.9386967678190516E-3</v>
      </c>
      <c r="K2841" s="10">
        <f t="shared" si="357"/>
        <v>3.1408637691405367E-3</v>
      </c>
      <c r="L2841" s="7">
        <f t="shared" si="358"/>
        <v>840513.92168393382</v>
      </c>
      <c r="N2841" s="7">
        <f t="shared" si="359"/>
        <v>279927.95913654106</v>
      </c>
      <c r="O2841" s="7">
        <f t="shared" si="360"/>
        <v>-3203.0878111580678</v>
      </c>
      <c r="P2841" s="7">
        <f t="shared" si="361"/>
        <v>649481.10269910528</v>
      </c>
      <c r="R2841" s="7">
        <f t="shared" si="362"/>
        <v>0</v>
      </c>
      <c r="S2841" s="163">
        <f t="shared" si="363"/>
        <v>1766719.8957084222</v>
      </c>
    </row>
    <row r="2842" spans="1:19" ht="15.75" thickBot="1" x14ac:dyDescent="0.3">
      <c r="A2842" s="8">
        <v>52</v>
      </c>
      <c r="B2842" s="212" t="s">
        <v>509</v>
      </c>
      <c r="C2842" s="89">
        <f>LN('Historical Rates'!C2821/'Historical Rates'!C2820)</f>
        <v>-2.5978599830810364E-3</v>
      </c>
      <c r="D2842" s="104"/>
      <c r="E2842" s="89">
        <f>LN('Historical Rates'!E2821/'Historical Rates'!E2820)</f>
        <v>-1.1143989163902167E-3</v>
      </c>
      <c r="F2842" s="89">
        <f>LN('Historical Rates'!F2821/'Historical Rates'!F2820)</f>
        <v>3.3898337545115241E-3</v>
      </c>
      <c r="G2842" s="89">
        <f>LN('Historical Rates'!G2821/'Historical Rates'!G2820)</f>
        <v>-1.0277600980187398E-3</v>
      </c>
      <c r="K2842" s="10">
        <f t="shared" si="357"/>
        <v>-2.0314074501714815E-3</v>
      </c>
      <c r="L2842" s="7">
        <f t="shared" si="358"/>
        <v>-914773.32739303773</v>
      </c>
      <c r="N2842" s="7">
        <f t="shared" si="359"/>
        <v>-90597.39791686926</v>
      </c>
      <c r="O2842" s="7">
        <f t="shared" si="360"/>
        <v>-2126.3410191924436</v>
      </c>
      <c r="P2842" s="7">
        <f t="shared" si="361"/>
        <v>-135159.29265406734</v>
      </c>
      <c r="R2842" s="7">
        <f t="shared" si="362"/>
        <v>0</v>
      </c>
      <c r="S2842" s="163">
        <f t="shared" si="363"/>
        <v>-1142656.3589831667</v>
      </c>
    </row>
    <row r="2843" spans="1:19" ht="15.75" thickBot="1" x14ac:dyDescent="0.3">
      <c r="A2843" s="8">
        <v>53</v>
      </c>
      <c r="B2843" s="212" t="s">
        <v>510</v>
      </c>
      <c r="C2843" s="89">
        <f>LN('Historical Rates'!C2822/'Historical Rates'!C2821)</f>
        <v>1.8964009195261489E-3</v>
      </c>
      <c r="D2843" s="104"/>
      <c r="E2843" s="89">
        <f>LN('Historical Rates'!E2822/'Historical Rates'!E2821)</f>
        <v>-1.5380770222376584E-4</v>
      </c>
      <c r="F2843" s="89">
        <f>LN('Historical Rates'!F2822/'Historical Rates'!F2821)</f>
        <v>1.6906174779074521E-3</v>
      </c>
      <c r="G2843" s="89">
        <f>LN('Historical Rates'!G2822/'Historical Rates'!G2821)</f>
        <v>9.8583137683861625E-4</v>
      </c>
      <c r="K2843" s="10">
        <f t="shared" si="357"/>
        <v>1.3935277262011898E-3</v>
      </c>
      <c r="L2843" s="7">
        <f t="shared" si="358"/>
        <v>667771.54678241094</v>
      </c>
      <c r="N2843" s="7">
        <f t="shared" si="359"/>
        <v>-12504.119840840309</v>
      </c>
      <c r="O2843" s="7">
        <f t="shared" si="360"/>
        <v>-1060.4736253670073</v>
      </c>
      <c r="P2843" s="7">
        <f t="shared" si="361"/>
        <v>129645.30518995023</v>
      </c>
      <c r="R2843" s="7">
        <f t="shared" si="362"/>
        <v>0</v>
      </c>
      <c r="S2843" s="163">
        <f t="shared" si="363"/>
        <v>783852.25850615383</v>
      </c>
    </row>
    <row r="2844" spans="1:19" ht="15.75" thickBot="1" x14ac:dyDescent="0.3">
      <c r="A2844" s="8">
        <v>54</v>
      </c>
      <c r="B2844" s="212" t="s">
        <v>511</v>
      </c>
      <c r="C2844" s="89">
        <f>LN('Historical Rates'!C2823/'Historical Rates'!C2822)</f>
        <v>-8.8922175560284835E-4</v>
      </c>
      <c r="D2844" s="104"/>
      <c r="E2844" s="89">
        <f>LN('Historical Rates'!E2823/'Historical Rates'!E2822)</f>
        <v>-1.8668032095543068E-3</v>
      </c>
      <c r="F2844" s="89">
        <f>LN('Historical Rates'!F2823/'Historical Rates'!F2822)</f>
        <v>6.7340321813441194E-3</v>
      </c>
      <c r="G2844" s="89">
        <f>LN('Historical Rates'!G2823/'Historical Rates'!G2822)</f>
        <v>-1.1117521728244008E-3</v>
      </c>
      <c r="K2844" s="10">
        <f t="shared" si="357"/>
        <v>-1.0938988992090584E-3</v>
      </c>
      <c r="L2844" s="7">
        <f t="shared" si="358"/>
        <v>-313117.85448820406</v>
      </c>
      <c r="N2844" s="7">
        <f t="shared" si="359"/>
        <v>-151765.68347385101</v>
      </c>
      <c r="O2844" s="7">
        <f t="shared" si="360"/>
        <v>-4224.0563663917255</v>
      </c>
      <c r="P2844" s="7">
        <f t="shared" si="361"/>
        <v>-146204.97290684716</v>
      </c>
      <c r="R2844" s="7">
        <f t="shared" si="362"/>
        <v>0</v>
      </c>
      <c r="S2844" s="163">
        <f t="shared" si="363"/>
        <v>-615312.56723529391</v>
      </c>
    </row>
    <row r="2845" spans="1:19" ht="15.75" thickBot="1" x14ac:dyDescent="0.3">
      <c r="A2845" s="8">
        <v>55</v>
      </c>
      <c r="B2845" s="212" t="s">
        <v>512</v>
      </c>
      <c r="C2845" s="89">
        <f>LN('Historical Rates'!C2824/'Historical Rates'!C2823)</f>
        <v>-7.9629026644231706E-4</v>
      </c>
      <c r="D2845" s="104"/>
      <c r="E2845" s="89">
        <f>LN('Historical Rates'!E2824/'Historical Rates'!E2823)</f>
        <v>-4.0921958044839481E-3</v>
      </c>
      <c r="F2845" s="89">
        <f>LN('Historical Rates'!F2824/'Historical Rates'!F2823)</f>
        <v>-8.424649659251578E-3</v>
      </c>
      <c r="G2845" s="89">
        <f>LN('Historical Rates'!G2824/'Historical Rates'!G2823)</f>
        <v>-3.5743609468701538E-3</v>
      </c>
      <c r="K2845" s="10">
        <f t="shared" si="357"/>
        <v>-1.9161997392524773E-3</v>
      </c>
      <c r="L2845" s="7">
        <f t="shared" si="358"/>
        <v>-280394.28658515378</v>
      </c>
      <c r="N2845" s="7">
        <f t="shared" si="359"/>
        <v>-332683.64335232036</v>
      </c>
      <c r="O2845" s="7">
        <f t="shared" si="360"/>
        <v>5284.5299917587372</v>
      </c>
      <c r="P2845" s="7">
        <f t="shared" si="361"/>
        <v>-470059.20759192924</v>
      </c>
      <c r="R2845" s="7">
        <f t="shared" si="362"/>
        <v>0</v>
      </c>
      <c r="S2845" s="163">
        <f t="shared" si="363"/>
        <v>-1077852.6075376447</v>
      </c>
    </row>
    <row r="2846" spans="1:19" ht="15.75" thickBot="1" x14ac:dyDescent="0.3">
      <c r="A2846" s="8">
        <v>56</v>
      </c>
      <c r="B2846" s="212" t="s">
        <v>513</v>
      </c>
      <c r="C2846" s="89">
        <f>LN('Historical Rates'!C2825/'Historical Rates'!C2824)</f>
        <v>4.2164441945840582E-4</v>
      </c>
      <c r="D2846" s="104"/>
      <c r="E2846" s="89">
        <f>LN('Historical Rates'!E2825/'Historical Rates'!E2824)</f>
        <v>1.063264321329862E-3</v>
      </c>
      <c r="F2846" s="89">
        <f>LN('Historical Rates'!F2825/'Historical Rates'!F2824)</f>
        <v>5.0633019565468548E-3</v>
      </c>
      <c r="G2846" s="89">
        <f>LN('Historical Rates'!G2825/'Historical Rates'!G2824)</f>
        <v>1.0946908591815748E-3</v>
      </c>
      <c r="K2846" s="10">
        <f t="shared" si="357"/>
        <v>6.6791245014453926E-4</v>
      </c>
      <c r="L2846" s="7">
        <f t="shared" si="358"/>
        <v>148471.84647235085</v>
      </c>
      <c r="N2846" s="7">
        <f t="shared" si="359"/>
        <v>86440.303731057284</v>
      </c>
      <c r="O2846" s="7">
        <f t="shared" si="360"/>
        <v>-3176.0574182831456</v>
      </c>
      <c r="P2846" s="7">
        <f t="shared" si="361"/>
        <v>143961.26341845692</v>
      </c>
      <c r="R2846" s="7">
        <f t="shared" si="362"/>
        <v>0</v>
      </c>
      <c r="S2846" s="163">
        <f t="shared" si="363"/>
        <v>375697.3562035819</v>
      </c>
    </row>
    <row r="2847" spans="1:19" ht="15.75" thickBot="1" x14ac:dyDescent="0.3">
      <c r="A2847" s="8">
        <v>57</v>
      </c>
      <c r="B2847" s="212" t="s">
        <v>514</v>
      </c>
      <c r="C2847" s="89">
        <f>LN('Historical Rates'!C2826/'Historical Rates'!C2825)</f>
        <v>-3.1901694856177258E-3</v>
      </c>
      <c r="D2847" s="104"/>
      <c r="E2847" s="89">
        <f>LN('Historical Rates'!E2826/'Historical Rates'!E2825)</f>
        <v>-3.0187533809492564E-3</v>
      </c>
      <c r="F2847" s="89">
        <f>LN('Historical Rates'!F2826/'Historical Rates'!F2825)</f>
        <v>-3.3726844786393416E-3</v>
      </c>
      <c r="G2847" s="89">
        <f>LN('Historical Rates'!G2826/'Historical Rates'!G2825)</f>
        <v>-3.5199058357407724E-3</v>
      </c>
      <c r="K2847" s="10">
        <f t="shared" si="357"/>
        <v>-3.2525430755660149E-3</v>
      </c>
      <c r="L2847" s="7">
        <f t="shared" si="358"/>
        <v>-1123340.7398058493</v>
      </c>
      <c r="N2847" s="7">
        <f t="shared" si="359"/>
        <v>-245415.88944886302</v>
      </c>
      <c r="O2847" s="7">
        <f t="shared" si="360"/>
        <v>2115.5837929160998</v>
      </c>
      <c r="P2847" s="7">
        <f t="shared" si="361"/>
        <v>-462897.89211000479</v>
      </c>
      <c r="R2847" s="7">
        <f t="shared" si="362"/>
        <v>0</v>
      </c>
      <c r="S2847" s="163">
        <f t="shared" si="363"/>
        <v>-1829538.937571801</v>
      </c>
    </row>
    <row r="2848" spans="1:19" ht="15.75" thickBot="1" x14ac:dyDescent="0.3">
      <c r="A2848" s="8">
        <v>58</v>
      </c>
      <c r="B2848" s="212" t="s">
        <v>515</v>
      </c>
      <c r="C2848" s="89">
        <f>LN('Historical Rates'!C2827/'Historical Rates'!C2826)</f>
        <v>2.6748021578689839E-3</v>
      </c>
      <c r="D2848" s="104"/>
      <c r="E2848" s="89">
        <f>LN('Historical Rates'!E2827/'Historical Rates'!E2826)</f>
        <v>-1.1774703752282761E-2</v>
      </c>
      <c r="F2848" s="89">
        <f>LN('Historical Rates'!F2827/'Historical Rates'!F2826)</f>
        <v>-5.0804512324190637E-3</v>
      </c>
      <c r="G2848" s="89">
        <f>LN('Historical Rates'!G2827/'Historical Rates'!G2826)</f>
        <v>-1.4547567216764134E-2</v>
      </c>
      <c r="K2848" s="10">
        <f t="shared" si="357"/>
        <v>-3.4228327199763383E-3</v>
      </c>
      <c r="L2848" s="7">
        <f t="shared" si="358"/>
        <v>941866.64639637829</v>
      </c>
      <c r="N2848" s="7">
        <f t="shared" si="359"/>
        <v>-957249.24487029936</v>
      </c>
      <c r="O2848" s="7">
        <f t="shared" si="360"/>
        <v>3186.8146445595062</v>
      </c>
      <c r="P2848" s="7">
        <f t="shared" si="361"/>
        <v>-1913130.212630115</v>
      </c>
      <c r="R2848" s="7">
        <f t="shared" si="362"/>
        <v>0</v>
      </c>
      <c r="S2848" s="163">
        <f t="shared" si="363"/>
        <v>-1925325.9964594766</v>
      </c>
    </row>
    <row r="2849" spans="1:19" ht="15.75" thickBot="1" x14ac:dyDescent="0.3">
      <c r="A2849" s="8">
        <v>59</v>
      </c>
      <c r="B2849" s="212" t="s">
        <v>516</v>
      </c>
      <c r="C2849" s="89">
        <f>LN('Historical Rates'!C2828/'Historical Rates'!C2827)</f>
        <v>2.4573199507642854E-3</v>
      </c>
      <c r="D2849" s="104"/>
      <c r="E2849" s="89">
        <f>LN('Historical Rates'!E2828/'Historical Rates'!E2827)</f>
        <v>-3.9227224196253371E-4</v>
      </c>
      <c r="F2849" s="89">
        <f>LN('Historical Rates'!F2828/'Historical Rates'!F2827)</f>
        <v>6.7682153461388105E-3</v>
      </c>
      <c r="G2849" s="89">
        <f>LN('Historical Rates'!G2828/'Historical Rates'!G2827)</f>
        <v>-2.1232113493371194E-3</v>
      </c>
      <c r="K2849" s="10">
        <f t="shared" si="357"/>
        <v>9.7766025177996731E-4</v>
      </c>
      <c r="L2849" s="7">
        <f t="shared" si="358"/>
        <v>865285.56676251837</v>
      </c>
      <c r="N2849" s="7">
        <f t="shared" si="359"/>
        <v>-31890.594897507814</v>
      </c>
      <c r="O2849" s="7">
        <f t="shared" si="360"/>
        <v>-4245.4984401724914</v>
      </c>
      <c r="P2849" s="7">
        <f t="shared" si="361"/>
        <v>-279220.55417864682</v>
      </c>
      <c r="R2849" s="7">
        <f t="shared" si="362"/>
        <v>0</v>
      </c>
      <c r="S2849" s="163">
        <f t="shared" si="363"/>
        <v>549928.91924619116</v>
      </c>
    </row>
    <row r="2850" spans="1:19" ht="15.75" thickBot="1" x14ac:dyDescent="0.3">
      <c r="A2850" s="8">
        <v>60</v>
      </c>
      <c r="B2850" s="212" t="s">
        <v>517</v>
      </c>
      <c r="C2850" s="89">
        <f>LN('Historical Rates'!C2829/'Historical Rates'!C2828)</f>
        <v>-1.3800364742130467E-3</v>
      </c>
      <c r="D2850" s="104"/>
      <c r="E2850" s="89">
        <f>LN('Historical Rates'!E2829/'Historical Rates'!E2828)</f>
        <v>-3.0650160545058771E-3</v>
      </c>
      <c r="F2850" s="89">
        <f>LN('Historical Rates'!F2829/'Historical Rates'!F2828)</f>
        <v>-1.3582551765868945E-2</v>
      </c>
      <c r="G2850" s="89">
        <f>LN('Historical Rates'!G2829/'Historical Rates'!G2828)</f>
        <v>-4.3031177893544459E-3</v>
      </c>
      <c r="K2850" s="10">
        <f t="shared" si="357"/>
        <v>-2.2977991341508438E-3</v>
      </c>
      <c r="L2850" s="7">
        <f t="shared" si="358"/>
        <v>-485946.34262867639</v>
      </c>
      <c r="N2850" s="7">
        <f t="shared" si="359"/>
        <v>-249176.91055473764</v>
      </c>
      <c r="O2850" s="7">
        <f t="shared" si="360"/>
        <v>8519.9272461766122</v>
      </c>
      <c r="P2850" s="7">
        <f t="shared" si="361"/>
        <v>-565897.00041621586</v>
      </c>
      <c r="R2850" s="7">
        <f t="shared" si="362"/>
        <v>0</v>
      </c>
      <c r="S2850" s="163">
        <f t="shared" si="363"/>
        <v>-1292500.3263534531</v>
      </c>
    </row>
    <row r="2851" spans="1:19" ht="15.75" thickBot="1" x14ac:dyDescent="0.3">
      <c r="A2851" s="8">
        <v>61</v>
      </c>
      <c r="B2851" s="212" t="s">
        <v>518</v>
      </c>
      <c r="C2851" s="89">
        <f>LN('Historical Rates'!C2830/'Historical Rates'!C2829)</f>
        <v>-2.789271324481066E-3</v>
      </c>
      <c r="D2851" s="104"/>
      <c r="E2851" s="89">
        <f>LN('Historical Rates'!E2830/'Historical Rates'!E2829)</f>
        <v>-3.5482700004585027E-3</v>
      </c>
      <c r="F2851" s="89">
        <f>LN('Historical Rates'!F2830/'Historical Rates'!F2829)</f>
        <v>-5.1413995004185404E-3</v>
      </c>
      <c r="G2851" s="89">
        <f>LN('Historical Rates'!G2830/'Historical Rates'!G2829)</f>
        <v>-2.3746314290886933E-3</v>
      </c>
      <c r="K2851" s="10">
        <f t="shared" si="357"/>
        <v>-2.8083767704760554E-3</v>
      </c>
      <c r="L2851" s="7">
        <f t="shared" si="358"/>
        <v>-982174.18456533423</v>
      </c>
      <c r="N2851" s="7">
        <f t="shared" si="359"/>
        <v>-288464.05395773496</v>
      </c>
      <c r="O2851" s="7">
        <f t="shared" si="360"/>
        <v>3225.0456646275379</v>
      </c>
      <c r="P2851" s="7">
        <f t="shared" si="361"/>
        <v>-312284.45713008475</v>
      </c>
      <c r="R2851" s="7">
        <f t="shared" si="362"/>
        <v>0</v>
      </c>
      <c r="S2851" s="163">
        <f t="shared" si="363"/>
        <v>-1579697.6499885265</v>
      </c>
    </row>
    <row r="2852" spans="1:19" ht="15.75" thickBot="1" x14ac:dyDescent="0.3">
      <c r="A2852" s="8">
        <v>62</v>
      </c>
      <c r="B2852" s="212" t="s">
        <v>519</v>
      </c>
      <c r="C2852" s="89">
        <f>LN('Historical Rates'!C2831/'Historical Rates'!C2830)</f>
        <v>1.3370083502271658E-3</v>
      </c>
      <c r="D2852" s="104"/>
      <c r="E2852" s="89">
        <f>LN('Historical Rates'!E2831/'Historical Rates'!E2830)</f>
        <v>5.789013134722798E-3</v>
      </c>
      <c r="F2852" s="89">
        <f>LN('Historical Rates'!F2831/'Historical Rates'!F2830)</f>
        <v>1.0256500167189061E-2</v>
      </c>
      <c r="G2852" s="89">
        <f>LN('Historical Rates'!G2831/'Historical Rates'!G2830)</f>
        <v>4.2918058005763119E-3</v>
      </c>
      <c r="K2852" s="10">
        <f t="shared" si="357"/>
        <v>2.6656254943351115E-3</v>
      </c>
      <c r="L2852" s="7">
        <f t="shared" si="358"/>
        <v>470795.03331778635</v>
      </c>
      <c r="N2852" s="7">
        <f t="shared" si="359"/>
        <v>470629.9681368465</v>
      </c>
      <c r="O2852" s="7">
        <f t="shared" si="360"/>
        <v>-6433.5948598726827</v>
      </c>
      <c r="P2852" s="7">
        <f t="shared" si="361"/>
        <v>564409.37659747573</v>
      </c>
      <c r="R2852" s="7">
        <f t="shared" si="362"/>
        <v>0</v>
      </c>
      <c r="S2852" s="163">
        <f t="shared" si="363"/>
        <v>1499400.783192236</v>
      </c>
    </row>
    <row r="2853" spans="1:19" ht="15.75" thickBot="1" x14ac:dyDescent="0.3">
      <c r="A2853" s="8">
        <v>1</v>
      </c>
      <c r="B2853" s="212" t="s">
        <v>520</v>
      </c>
      <c r="C2853" s="89">
        <f>LN('Historical Rates'!C2832/'Historical Rates'!C2831)</f>
        <v>9.3718523295411346E-4</v>
      </c>
      <c r="D2853" s="104"/>
      <c r="E2853" s="89">
        <f>LN('Historical Rates'!E2832/'Historical Rates'!E2831)</f>
        <v>1.1969352042669557E-3</v>
      </c>
      <c r="F2853" s="89">
        <f>LN('Historical Rates'!F2832/'Historical Rates'!F2831)</f>
        <v>5.0890695074712281E-3</v>
      </c>
      <c r="G2853" s="89">
        <f>LN('Historical Rates'!G2832/'Historical Rates'!G2831)</f>
        <v>8.174504606989041E-4</v>
      </c>
      <c r="K2853" s="10">
        <f t="shared" si="357"/>
        <v>9.4511775998099674E-4</v>
      </c>
      <c r="L2853" s="7">
        <f t="shared" si="358"/>
        <v>330007.02867607586</v>
      </c>
      <c r="N2853" s="7">
        <f t="shared" si="359"/>
        <v>97307.358600940715</v>
      </c>
      <c r="O2853" s="7">
        <f t="shared" si="360"/>
        <v>-3192.2206299514773</v>
      </c>
      <c r="P2853" s="7">
        <f t="shared" si="361"/>
        <v>107501.76647331836</v>
      </c>
      <c r="R2853" s="7">
        <f t="shared" si="362"/>
        <v>0</v>
      </c>
      <c r="S2853" s="163">
        <f t="shared" si="363"/>
        <v>531623.93312038353</v>
      </c>
    </row>
    <row r="2854" spans="1:19" ht="15.75" thickBot="1" x14ac:dyDescent="0.3">
      <c r="A2854" s="8">
        <v>2</v>
      </c>
      <c r="B2854" s="212" t="s">
        <v>521</v>
      </c>
      <c r="C2854" s="89">
        <f>LN('Historical Rates'!C2833/'Historical Rates'!C2832)</f>
        <v>-1.6394402519294418E-4</v>
      </c>
      <c r="D2854" s="104"/>
      <c r="E2854" s="89">
        <f>LN('Historical Rates'!E2833/'Historical Rates'!E2832)</f>
        <v>-2.5496445345273439E-4</v>
      </c>
      <c r="F2854" s="89">
        <f>LN('Historical Rates'!F2833/'Historical Rates'!F2832)</f>
        <v>1.6906174779074521E-3</v>
      </c>
      <c r="G2854" s="89">
        <f>LN('Historical Rates'!G2833/'Historical Rates'!G2832)</f>
        <v>1.4826118166136526E-3</v>
      </c>
      <c r="K2854" s="10">
        <f t="shared" si="357"/>
        <v>2.0526221767430932E-4</v>
      </c>
      <c r="L2854" s="7">
        <f t="shared" si="358"/>
        <v>-57728.908566539707</v>
      </c>
      <c r="N2854" s="7">
        <f t="shared" si="359"/>
        <v>-20727.870158863385</v>
      </c>
      <c r="O2854" s="7">
        <f t="shared" si="360"/>
        <v>-1060.4736253670073</v>
      </c>
      <c r="P2854" s="7">
        <f t="shared" si="361"/>
        <v>194976.20582893002</v>
      </c>
      <c r="R2854" s="7">
        <f t="shared" si="362"/>
        <v>0</v>
      </c>
      <c r="S2854" s="163">
        <f t="shared" si="363"/>
        <v>115458.95347815991</v>
      </c>
    </row>
    <row r="2855" spans="1:19" ht="15.75" thickBot="1" x14ac:dyDescent="0.3">
      <c r="A2855" s="8">
        <v>3</v>
      </c>
      <c r="B2855" s="212" t="s">
        <v>522</v>
      </c>
      <c r="C2855" s="89">
        <f>LN('Historical Rates'!C2834/'Historical Rates'!C2833)</f>
        <v>-2.7911685901556519E-3</v>
      </c>
      <c r="D2855" s="104"/>
      <c r="E2855" s="89">
        <f>LN('Historical Rates'!E2834/'Historical Rates'!E2833)</f>
        <v>-3.1236825886355201E-3</v>
      </c>
      <c r="F2855" s="89">
        <f>LN('Historical Rates'!F2834/'Historical Rates'!F2833)</f>
        <v>-3.3840979842404569E-3</v>
      </c>
      <c r="G2855" s="89">
        <f>LN('Historical Rates'!G2834/'Historical Rates'!G2833)</f>
        <v>-4.3250521980630766E-3</v>
      </c>
      <c r="K2855" s="10">
        <f t="shared" si="357"/>
        <v>-3.2061577197131583E-3</v>
      </c>
      <c r="L2855" s="7">
        <f t="shared" si="358"/>
        <v>-982842.26061461819</v>
      </c>
      <c r="N2855" s="7">
        <f t="shared" si="359"/>
        <v>-253946.32952919556</v>
      </c>
      <c r="O2855" s="7">
        <f t="shared" si="360"/>
        <v>2122.7431425745112</v>
      </c>
      <c r="P2855" s="7">
        <f t="shared" si="361"/>
        <v>-568781.56381925009</v>
      </c>
      <c r="R2855" s="7">
        <f t="shared" si="362"/>
        <v>0</v>
      </c>
      <c r="S2855" s="163">
        <f t="shared" si="363"/>
        <v>-1803447.4108204893</v>
      </c>
    </row>
    <row r="2856" spans="1:19" ht="15.75" thickBot="1" x14ac:dyDescent="0.3">
      <c r="A2856" s="8">
        <v>4</v>
      </c>
      <c r="B2856" s="212" t="s">
        <v>523</v>
      </c>
      <c r="C2856" s="89">
        <f>LN('Historical Rates'!C2835/'Historical Rates'!C2834)</f>
        <v>4.7801014232288644E-3</v>
      </c>
      <c r="D2856" s="104"/>
      <c r="E2856" s="89">
        <f>LN('Historical Rates'!E2835/'Historical Rates'!E2834)</f>
        <v>2.2602432995285494E-3</v>
      </c>
      <c r="F2856" s="89">
        <f>LN('Historical Rates'!F2835/'Historical Rates'!F2834)</f>
        <v>1.6934805063329261E-3</v>
      </c>
      <c r="G2856" s="89">
        <f>LN('Historical Rates'!G2835/'Historical Rates'!G2834)</f>
        <v>2.6058786968871971E-3</v>
      </c>
      <c r="K2856" s="10">
        <f t="shared" si="357"/>
        <v>3.9264018798926261E-3</v>
      </c>
      <c r="L2856" s="7">
        <f t="shared" si="358"/>
        <v>1683196.6744478943</v>
      </c>
      <c r="N2856" s="7">
        <f t="shared" si="359"/>
        <v>183751.22102561584</v>
      </c>
      <c r="O2856" s="7">
        <f t="shared" si="360"/>
        <v>-1062.2695172074546</v>
      </c>
      <c r="P2856" s="7">
        <f t="shared" si="361"/>
        <v>342695.46180333832</v>
      </c>
      <c r="R2856" s="7">
        <f t="shared" si="362"/>
        <v>0</v>
      </c>
      <c r="S2856" s="163">
        <f t="shared" si="363"/>
        <v>2208581.087759641</v>
      </c>
    </row>
    <row r="2857" spans="1:19" ht="15.75" thickBot="1" x14ac:dyDescent="0.3">
      <c r="A2857" s="8">
        <v>5</v>
      </c>
      <c r="B2857" s="104" t="s">
        <v>524</v>
      </c>
      <c r="C2857" s="89">
        <f>LN('Historical Rates'!C2836/'Historical Rates'!C2835)</f>
        <v>2.3373223741408601E-4</v>
      </c>
      <c r="D2857" s="104"/>
      <c r="E2857" s="89">
        <f>LN('Historical Rates'!E2836/'Historical Rates'!E2835)</f>
        <v>-1.0213903580895451E-3</v>
      </c>
      <c r="F2857" s="89">
        <f>LN('Historical Rates'!F2836/'Historical Rates'!F2835)</f>
        <v>-1.0204170174241736E-2</v>
      </c>
      <c r="G2857" s="89">
        <f>LN('Historical Rates'!G2836/'Historical Rates'!G2835)</f>
        <v>-2.1531314837895648E-3</v>
      </c>
      <c r="K2857" s="10">
        <f t="shared" si="357"/>
        <v>-4.9331553261530324E-4</v>
      </c>
      <c r="L2857" s="7">
        <f t="shared" si="358"/>
        <v>82303.133321574918</v>
      </c>
      <c r="N2857" s="7">
        <f t="shared" si="359"/>
        <v>-83036.072037860838</v>
      </c>
      <c r="O2857" s="7">
        <f t="shared" si="360"/>
        <v>6400.769825196614</v>
      </c>
      <c r="P2857" s="7">
        <f t="shared" si="361"/>
        <v>-283155.30920221983</v>
      </c>
      <c r="R2857" s="7">
        <f t="shared" si="362"/>
        <v>0</v>
      </c>
      <c r="S2857" s="163">
        <f t="shared" si="363"/>
        <v>-277487.47809330915</v>
      </c>
    </row>
    <row r="2858" spans="1:19" ht="15.75" thickBot="1" x14ac:dyDescent="0.3">
      <c r="A2858" s="8">
        <v>6</v>
      </c>
      <c r="B2858" s="104" t="s">
        <v>525</v>
      </c>
      <c r="C2858" s="89">
        <f>LN('Historical Rates'!C2837/'Historical Rates'!C2836)</f>
        <v>-4.3094429294755028E-3</v>
      </c>
      <c r="E2858" s="89">
        <f>LN('Historical Rates'!E2837/'Historical Rates'!E2836)</f>
        <v>-7.5156435785704318E-3</v>
      </c>
      <c r="F2858" s="89">
        <f>LN('Historical Rates'!F2837/'Historical Rates'!F2836)</f>
        <v>-1.7108644036294301E-3</v>
      </c>
      <c r="G2858" s="89">
        <f>LN('Historical Rates'!G2837/'Historical Rates'!G2836)</f>
        <v>-7.5509613527482145E-3</v>
      </c>
      <c r="K2858" s="10">
        <f t="shared" si="357"/>
        <v>-5.5474437834808123E-3</v>
      </c>
      <c r="L2858" s="7">
        <f t="shared" ref="L2858:L2920" si="364">C2858*L$5</f>
        <v>-1517465.7115782422</v>
      </c>
      <c r="N2858" s="7">
        <f t="shared" ref="N2858:N2920" si="365">E2858*N$5</f>
        <v>-611000.01254011109</v>
      </c>
      <c r="O2858" s="7">
        <f t="shared" ref="O2858:O2920" si="366">F2858*O$5</f>
        <v>1073.1739144646326</v>
      </c>
      <c r="P2858" s="7">
        <f t="shared" ref="P2858:P2920" si="367">G2858*P$5</f>
        <v>-993016.36370498524</v>
      </c>
      <c r="R2858" s="7">
        <f t="shared" ref="R2858:R2920" si="368">I2858*R$5</f>
        <v>0</v>
      </c>
      <c r="S2858" s="163">
        <f t="shared" ref="S2858:S2921" si="369">SUM(L2858:R2858)</f>
        <v>-3120408.9139088737</v>
      </c>
    </row>
    <row r="2859" spans="1:19" ht="15.75" thickBot="1" x14ac:dyDescent="0.3">
      <c r="A2859" s="8">
        <v>7</v>
      </c>
      <c r="B2859" s="104" t="s">
        <v>586</v>
      </c>
      <c r="C2859" s="89">
        <f>LN('Historical Rates'!C2838/'Historical Rates'!C2837)</f>
        <v>-2.4910710381338347E-3</v>
      </c>
      <c r="E2859" s="89">
        <f>LN('Historical Rates'!E2838/'Historical Rates'!E2837)</f>
        <v>-1.6447861027853673E-3</v>
      </c>
      <c r="F2859" s="89">
        <f>LN('Historical Rates'!F2838/'Historical Rates'!F2837)</f>
        <v>-5.1502259763159053E-3</v>
      </c>
      <c r="G2859" s="89">
        <f>LN('Historical Rates'!G2838/'Historical Rates'!G2837)</f>
        <v>2.5810943848279988E-3</v>
      </c>
      <c r="K2859" s="10">
        <f t="shared" si="357"/>
        <v>-1.1879571163191686E-3</v>
      </c>
      <c r="L2859" s="7">
        <f t="shared" si="364"/>
        <v>-877170.19283830817</v>
      </c>
      <c r="N2859" s="7">
        <f t="shared" si="365"/>
        <v>-133716.33698718008</v>
      </c>
      <c r="O2859" s="7">
        <f t="shared" si="366"/>
        <v>3230.5822481636778</v>
      </c>
      <c r="P2859" s="7">
        <f t="shared" si="367"/>
        <v>339436.11159768573</v>
      </c>
      <c r="R2859" s="7">
        <f t="shared" si="368"/>
        <v>0</v>
      </c>
      <c r="S2859" s="163">
        <f t="shared" si="369"/>
        <v>-668219.83597963885</v>
      </c>
    </row>
    <row r="2860" spans="1:19" ht="15.75" thickBot="1" x14ac:dyDescent="0.3">
      <c r="A2860" s="8">
        <v>8</v>
      </c>
      <c r="B2860" s="104" t="s">
        <v>526</v>
      </c>
      <c r="C2860" s="89">
        <f>LN('Historical Rates'!C2839/'Historical Rates'!C2838)</f>
        <v>0</v>
      </c>
      <c r="E2860" s="89">
        <f>LN('Historical Rates'!E2839/'Historical Rates'!E2838)</f>
        <v>0</v>
      </c>
      <c r="F2860" s="89">
        <f>LN('Historical Rates'!F2839/'Historical Rates'!F2838)</f>
        <v>0</v>
      </c>
      <c r="G2860" s="89">
        <f>LN('Historical Rates'!G2839/'Historical Rates'!G2838)</f>
        <v>0</v>
      </c>
      <c r="K2860" s="10">
        <f t="shared" si="357"/>
        <v>0</v>
      </c>
      <c r="L2860" s="7">
        <f t="shared" si="364"/>
        <v>0</v>
      </c>
      <c r="N2860" s="7">
        <f t="shared" si="365"/>
        <v>0</v>
      </c>
      <c r="O2860" s="7">
        <f t="shared" si="366"/>
        <v>0</v>
      </c>
      <c r="P2860" s="7">
        <f t="shared" si="367"/>
        <v>0</v>
      </c>
      <c r="R2860" s="7">
        <f t="shared" si="368"/>
        <v>0</v>
      </c>
      <c r="S2860" s="163">
        <f t="shared" si="369"/>
        <v>0</v>
      </c>
    </row>
    <row r="2861" spans="1:19" ht="15.75" thickBot="1" x14ac:dyDescent="0.3">
      <c r="A2861" s="8">
        <v>9</v>
      </c>
      <c r="B2861" s="104" t="s">
        <v>527</v>
      </c>
      <c r="C2861" s="89">
        <f>LN('Historical Rates'!C2840/'Historical Rates'!C2839)</f>
        <v>6.707027628232767E-3</v>
      </c>
      <c r="E2861" s="89">
        <f>LN('Historical Rates'!E2840/'Historical Rates'!E2839)</f>
        <v>3.6623913762738394E-3</v>
      </c>
      <c r="F2861" s="89">
        <f>LN('Historical Rates'!F2840/'Historical Rates'!F2839)</f>
        <v>-6.9084903438116733E-3</v>
      </c>
      <c r="G2861" s="89">
        <f>LN('Historical Rates'!G2840/'Historical Rates'!G2839)</f>
        <v>4.3230224683402825E-3</v>
      </c>
      <c r="K2861" s="10">
        <f t="shared" si="357"/>
        <v>5.746375292118135E-3</v>
      </c>
      <c r="L2861" s="7">
        <f t="shared" si="364"/>
        <v>2361716.9594794661</v>
      </c>
      <c r="N2861" s="7">
        <f t="shared" si="365"/>
        <v>297741.79063128919</v>
      </c>
      <c r="O2861" s="7">
        <f t="shared" si="366"/>
        <v>4333.488737962748</v>
      </c>
      <c r="P2861" s="7">
        <f t="shared" si="367"/>
        <v>568514.63690299739</v>
      </c>
      <c r="R2861" s="7">
        <f t="shared" si="368"/>
        <v>0</v>
      </c>
      <c r="S2861" s="163">
        <f t="shared" si="369"/>
        <v>3232306.8757517152</v>
      </c>
    </row>
    <row r="2862" spans="1:19" ht="15.75" thickBot="1" x14ac:dyDescent="0.3">
      <c r="A2862" s="8">
        <v>10</v>
      </c>
      <c r="B2862" s="104" t="s">
        <v>528</v>
      </c>
      <c r="C2862" s="89">
        <f>LN('Historical Rates'!C2841/'Historical Rates'!C2840)</f>
        <v>4.5473173443462914E-3</v>
      </c>
      <c r="E2862" s="89">
        <f>LN('Historical Rates'!E2841/'Historical Rates'!E2840)</f>
        <v>4.9672892484625177E-3</v>
      </c>
      <c r="F2862" s="89">
        <f>LN('Historical Rates'!F2841/'Historical Rates'!F2840)</f>
        <v>-6.9565497933598269E-3</v>
      </c>
      <c r="G2862" s="89">
        <f>LN('Historical Rates'!G2841/'Historical Rates'!G2840)</f>
        <v>1.0320983376652954E-2</v>
      </c>
      <c r="K2862" s="10">
        <f t="shared" si="357"/>
        <v>5.9853258206687817E-3</v>
      </c>
      <c r="L2862" s="7">
        <f t="shared" si="364"/>
        <v>1601227.4121356951</v>
      </c>
      <c r="N2862" s="7">
        <f t="shared" si="365"/>
        <v>403826.20082660363</v>
      </c>
      <c r="O2862" s="7">
        <f t="shared" si="366"/>
        <v>4363.634988880819</v>
      </c>
      <c r="P2862" s="7">
        <f t="shared" si="367"/>
        <v>1357298.084807886</v>
      </c>
      <c r="R2862" s="7">
        <f t="shared" si="368"/>
        <v>0</v>
      </c>
      <c r="S2862" s="163">
        <f t="shared" si="369"/>
        <v>3366715.3327590656</v>
      </c>
    </row>
    <row r="2863" spans="1:19" ht="15.75" thickBot="1" x14ac:dyDescent="0.3">
      <c r="A2863" s="8">
        <v>11</v>
      </c>
      <c r="B2863" s="104" t="s">
        <v>529</v>
      </c>
      <c r="C2863" s="89">
        <f>LN('Historical Rates'!C2842/'Historical Rates'!C2841)</f>
        <v>-1.0708383824678017E-3</v>
      </c>
      <c r="E2863" s="89">
        <f>LN('Historical Rates'!E2842/'Historical Rates'!E2841)</f>
        <v>6.2900501346587867E-4</v>
      </c>
      <c r="F2863" s="89">
        <f>LN('Historical Rates'!F2842/'Historical Rates'!F2841)</f>
        <v>8.6881519576378231E-3</v>
      </c>
      <c r="G2863" s="89">
        <f>LN('Historical Rates'!G2842/'Historical Rates'!G2841)</f>
        <v>2.5157782329126676E-3</v>
      </c>
      <c r="K2863" s="10">
        <f t="shared" si="357"/>
        <v>-9.543192653775406E-7</v>
      </c>
      <c r="L2863" s="7">
        <f t="shared" si="364"/>
        <v>-377069.74071346357</v>
      </c>
      <c r="N2863" s="7">
        <f t="shared" si="365"/>
        <v>51136.282222226859</v>
      </c>
      <c r="O2863" s="7">
        <f t="shared" si="366"/>
        <v>-5449.8170784674776</v>
      </c>
      <c r="P2863" s="7">
        <f t="shared" si="367"/>
        <v>330846.47583659709</v>
      </c>
      <c r="R2863" s="7">
        <f t="shared" si="368"/>
        <v>0</v>
      </c>
      <c r="S2863" s="163">
        <f t="shared" si="369"/>
        <v>-536.79973310709465</v>
      </c>
    </row>
    <row r="2864" spans="1:19" ht="15.75" thickBot="1" x14ac:dyDescent="0.3">
      <c r="A2864" s="8">
        <v>12</v>
      </c>
      <c r="B2864" s="104" t="s">
        <v>530</v>
      </c>
      <c r="C2864" s="89">
        <f>LN('Historical Rates'!C2843/'Historical Rates'!C2842)</f>
        <v>-3.8738934353334748E-3</v>
      </c>
      <c r="E2864" s="89">
        <f>LN('Historical Rates'!E2843/'Historical Rates'!E2842)</f>
        <v>-4.0561616640794173E-3</v>
      </c>
      <c r="F2864" s="89">
        <f>LN('Historical Rates'!F2843/'Historical Rates'!F2842)</f>
        <v>-8.6881519576379272E-3</v>
      </c>
      <c r="G2864" s="89">
        <f>LN('Historical Rates'!G2843/'Historical Rates'!G2842)</f>
        <v>-5.6158929612126329E-3</v>
      </c>
      <c r="K2864" s="10">
        <f t="shared" si="357"/>
        <v>-4.3145992117192859E-3</v>
      </c>
      <c r="L2864" s="7">
        <f t="shared" si="364"/>
        <v>-1364097.5306156471</v>
      </c>
      <c r="N2864" s="7">
        <f t="shared" si="365"/>
        <v>-329754.17230850749</v>
      </c>
      <c r="O2864" s="7">
        <f t="shared" si="366"/>
        <v>5449.8170784675422</v>
      </c>
      <c r="P2864" s="7">
        <f t="shared" si="367"/>
        <v>-738538.22669482057</v>
      </c>
      <c r="R2864" s="7">
        <f t="shared" si="368"/>
        <v>0</v>
      </c>
      <c r="S2864" s="163">
        <f t="shared" si="369"/>
        <v>-2426940.1125405077</v>
      </c>
    </row>
    <row r="2865" spans="1:19" ht="15.75" thickBot="1" x14ac:dyDescent="0.3">
      <c r="A2865" s="8">
        <v>13</v>
      </c>
      <c r="B2865" s="104" t="s">
        <v>531</v>
      </c>
      <c r="C2865" s="89">
        <f>LN('Historical Rates'!C2844/'Historical Rates'!C2843)</f>
        <v>-2.7394390748926357E-3</v>
      </c>
      <c r="E2865" s="89">
        <f>LN('Historical Rates'!E2844/'Historical Rates'!E2843)</f>
        <v>-3.5775384792166871E-3</v>
      </c>
      <c r="F2865" s="89">
        <f>LN('Historical Rates'!F2844/'Historical Rates'!F2843)</f>
        <v>5.2219439811516249E-3</v>
      </c>
      <c r="G2865" s="89">
        <f>LN('Historical Rates'!G2844/'Historical Rates'!G2843)</f>
        <v>-2.8520289095303525E-3</v>
      </c>
      <c r="K2865" s="10">
        <f t="shared" si="357"/>
        <v>-2.9045815775128212E-3</v>
      </c>
      <c r="L2865" s="7">
        <f t="shared" si="364"/>
        <v>-964626.96760045958</v>
      </c>
      <c r="N2865" s="7">
        <f t="shared" si="365"/>
        <v>-290843.49634364998</v>
      </c>
      <c r="O2865" s="7">
        <f t="shared" si="366"/>
        <v>-3275.5688010569797</v>
      </c>
      <c r="P2865" s="7">
        <f t="shared" si="367"/>
        <v>-375066.33190389222</v>
      </c>
      <c r="R2865" s="7">
        <f t="shared" si="368"/>
        <v>0</v>
      </c>
      <c r="S2865" s="163">
        <f t="shared" si="369"/>
        <v>-1633812.3646490588</v>
      </c>
    </row>
    <row r="2866" spans="1:19" ht="15.75" thickBot="1" x14ac:dyDescent="0.3">
      <c r="A2866" s="8">
        <v>14</v>
      </c>
      <c r="B2866" s="104" t="s">
        <v>532</v>
      </c>
      <c r="C2866" s="89">
        <f>LN('Historical Rates'!C2845/'Historical Rates'!C2844)</f>
        <v>-2.1123793237124281E-3</v>
      </c>
      <c r="E2866" s="89">
        <f>LN('Historical Rates'!E2845/'Historical Rates'!E2844)</f>
        <v>-6.2567861599918031E-3</v>
      </c>
      <c r="F2866" s="89">
        <f>LN('Historical Rates'!F2845/'Historical Rates'!F2844)</f>
        <v>-3.4782643763246971E-3</v>
      </c>
      <c r="G2866" s="89">
        <f>LN('Historical Rates'!G2845/'Historical Rates'!G2844)</f>
        <v>-5.4910289886177695E-3</v>
      </c>
      <c r="K2866" s="10">
        <f t="shared" si="357"/>
        <v>-3.506551502414113E-3</v>
      </c>
      <c r="L2866" s="7">
        <f t="shared" si="364"/>
        <v>-743823.09872486908</v>
      </c>
      <c r="N2866" s="7">
        <f t="shared" si="365"/>
        <v>-508658.55761389731</v>
      </c>
      <c r="O2866" s="7">
        <f t="shared" si="366"/>
        <v>2181.810895337193</v>
      </c>
      <c r="P2866" s="7">
        <f t="shared" si="367"/>
        <v>-722117.54034356785</v>
      </c>
      <c r="R2866" s="7">
        <f t="shared" si="368"/>
        <v>0</v>
      </c>
      <c r="S2866" s="163">
        <f t="shared" si="369"/>
        <v>-1972417.3857869972</v>
      </c>
    </row>
    <row r="2867" spans="1:19" ht="15.75" thickBot="1" x14ac:dyDescent="0.3">
      <c r="A2867" s="8">
        <v>15</v>
      </c>
      <c r="B2867" s="104" t="s">
        <v>533</v>
      </c>
      <c r="C2867" s="89">
        <f>LN('Historical Rates'!C2846/'Historical Rates'!C2845)</f>
        <v>2.3468129331883406E-3</v>
      </c>
      <c r="E2867" s="89">
        <f>LN('Historical Rates'!E2846/'Historical Rates'!E2845)</f>
        <v>6.4943675822422336E-3</v>
      </c>
      <c r="F2867" s="89">
        <f>LN('Historical Rates'!F2846/'Historical Rates'!F2845)</f>
        <v>3.4782643763247925E-3</v>
      </c>
      <c r="G2867" s="89">
        <f>LN('Historical Rates'!G2846/'Historical Rates'!G2845)</f>
        <v>9.6698005121432888E-3</v>
      </c>
      <c r="K2867" s="10">
        <f t="shared" si="357"/>
        <v>4.6646227407111957E-3</v>
      </c>
      <c r="L2867" s="7">
        <f t="shared" si="364"/>
        <v>826373.20319150807</v>
      </c>
      <c r="N2867" s="7">
        <f t="shared" si="365"/>
        <v>527973.23778156994</v>
      </c>
      <c r="O2867" s="7">
        <f t="shared" si="366"/>
        <v>-2181.8108953372525</v>
      </c>
      <c r="P2867" s="7">
        <f t="shared" si="367"/>
        <v>1271661.9373010474</v>
      </c>
      <c r="R2867" s="7">
        <f t="shared" si="368"/>
        <v>0</v>
      </c>
      <c r="S2867" s="163">
        <f t="shared" si="369"/>
        <v>2623826.5673787883</v>
      </c>
    </row>
    <row r="2868" spans="1:19" ht="15.75" thickBot="1" x14ac:dyDescent="0.3">
      <c r="A2868" s="8">
        <v>16</v>
      </c>
      <c r="B2868" s="104" t="s">
        <v>534</v>
      </c>
      <c r="C2868" s="89">
        <f>LN('Historical Rates'!C2847/'Historical Rates'!C2846)</f>
        <v>-3.2822244398377225E-4</v>
      </c>
      <c r="E2868" s="89">
        <f>LN('Historical Rates'!E2847/'Historical Rates'!E2846)</f>
        <v>-2.1997848722488081E-3</v>
      </c>
      <c r="F2868" s="89">
        <f>LN('Historical Rates'!F2847/'Historical Rates'!F2846)</f>
        <v>0</v>
      </c>
      <c r="G2868" s="89">
        <f>LN('Historical Rates'!G2847/'Historical Rates'!G2846)</f>
        <v>-6.9958868130573226E-3</v>
      </c>
      <c r="K2868" s="10">
        <f t="shared" ref="K2868:K2931" si="370">SUMPRODUCT(C2868:I2868,$L$6:$R$6)</f>
        <v>-2.1590079294449963E-3</v>
      </c>
      <c r="L2868" s="7">
        <f t="shared" si="364"/>
        <v>-115575.56572083525</v>
      </c>
      <c r="N2868" s="7">
        <f t="shared" si="365"/>
        <v>-178836.12633812884</v>
      </c>
      <c r="O2868" s="7">
        <f t="shared" si="366"/>
        <v>0</v>
      </c>
      <c r="P2868" s="7">
        <f t="shared" si="367"/>
        <v>-920019.28753951704</v>
      </c>
      <c r="R2868" s="7">
        <f t="shared" si="368"/>
        <v>0</v>
      </c>
      <c r="S2868" s="163">
        <f t="shared" si="369"/>
        <v>-1214430.9795984812</v>
      </c>
    </row>
    <row r="2869" spans="1:19" ht="15.75" thickBot="1" x14ac:dyDescent="0.3">
      <c r="A2869" s="8">
        <v>17</v>
      </c>
      <c r="B2869" s="104" t="s">
        <v>535</v>
      </c>
      <c r="C2869" s="89">
        <f>LN('Historical Rates'!C2848/'Historical Rates'!C2847)</f>
        <v>1.6868546510991136E-3</v>
      </c>
      <c r="E2869" s="89">
        <f>LN('Historical Rates'!E2848/'Historical Rates'!E2847)</f>
        <v>-1.7871686084868583E-3</v>
      </c>
      <c r="F2869" s="89">
        <f>LN('Historical Rates'!F2848/'Historical Rates'!F2847)</f>
        <v>-5.2219439811516007E-3</v>
      </c>
      <c r="G2869" s="89">
        <f>LN('Historical Rates'!G2848/'Historical Rates'!G2847)</f>
        <v>-1.1420076872221952E-3</v>
      </c>
      <c r="K2869" s="10">
        <f t="shared" si="370"/>
        <v>5.3651156980520447E-4</v>
      </c>
      <c r="L2869" s="7">
        <f t="shared" si="364"/>
        <v>593984.91530104284</v>
      </c>
      <c r="N2869" s="7">
        <f t="shared" si="365"/>
        <v>-145291.62150667974</v>
      </c>
      <c r="O2869" s="7">
        <f t="shared" si="366"/>
        <v>3275.5688010569647</v>
      </c>
      <c r="P2869" s="7">
        <f t="shared" si="367"/>
        <v>-150183.83327783647</v>
      </c>
      <c r="R2869" s="7">
        <f t="shared" si="368"/>
        <v>0</v>
      </c>
      <c r="S2869" s="163">
        <f t="shared" si="369"/>
        <v>301785.02931758354</v>
      </c>
    </row>
    <row r="2870" spans="1:19" ht="15.75" thickBot="1" x14ac:dyDescent="0.3">
      <c r="A2870" s="8">
        <v>18</v>
      </c>
      <c r="B2870" s="104" t="s">
        <v>536</v>
      </c>
      <c r="C2870" s="89">
        <f>LN('Historical Rates'!C2849/'Historical Rates'!C2848)</f>
        <v>3.1085322620498014E-3</v>
      </c>
      <c r="E2870" s="89">
        <f>LN('Historical Rates'!E2849/'Historical Rates'!E2848)</f>
        <v>2.6993784006581071E-3</v>
      </c>
      <c r="F2870" s="89">
        <f>LN('Historical Rates'!F2849/'Historical Rates'!F2848)</f>
        <v>6.9565497933599309E-3</v>
      </c>
      <c r="G2870" s="89">
        <f>LN('Historical Rates'!G2849/'Historical Rates'!G2848)</f>
        <v>2.1321280892531887E-3</v>
      </c>
      <c r="K2870" s="10">
        <f t="shared" si="370"/>
        <v>2.8268261833753017E-3</v>
      </c>
      <c r="L2870" s="7">
        <f t="shared" si="364"/>
        <v>1094594.1733516441</v>
      </c>
      <c r="N2870" s="7">
        <f t="shared" si="365"/>
        <v>219451.63037738539</v>
      </c>
      <c r="O2870" s="7">
        <f t="shared" si="366"/>
        <v>-4363.6349888808836</v>
      </c>
      <c r="P2870" s="7">
        <f t="shared" si="367"/>
        <v>280393.18217048998</v>
      </c>
      <c r="R2870" s="7">
        <f t="shared" si="368"/>
        <v>0</v>
      </c>
      <c r="S2870" s="163">
        <f t="shared" si="369"/>
        <v>1590075.3509106385</v>
      </c>
    </row>
    <row r="2871" spans="1:19" ht="15.75" thickBot="1" x14ac:dyDescent="0.3">
      <c r="A2871" s="8">
        <v>19</v>
      </c>
      <c r="B2871" s="104" t="s">
        <v>537</v>
      </c>
      <c r="C2871" s="89">
        <f>LN('Historical Rates'!C2850/'Historical Rates'!C2849)</f>
        <v>-6.5790481149883033E-3</v>
      </c>
      <c r="E2871" s="89">
        <f>LN('Historical Rates'!E2850/'Historical Rates'!E2849)</f>
        <v>-4.8083702489959143E-3</v>
      </c>
      <c r="F2871" s="89">
        <f>LN('Historical Rates'!F2850/'Historical Rates'!F2849)</f>
        <v>0</v>
      </c>
      <c r="G2871" s="89">
        <f>LN('Historical Rates'!G2850/'Historical Rates'!G2849)</f>
        <v>-2.1105686985208004E-3</v>
      </c>
      <c r="K2871" s="10">
        <f t="shared" si="370"/>
        <v>-5.3069218772187118E-3</v>
      </c>
      <c r="L2871" s="7">
        <f t="shared" si="364"/>
        <v>-2316652.0807210915</v>
      </c>
      <c r="N2871" s="7">
        <f t="shared" si="365"/>
        <v>-390906.54735290527</v>
      </c>
      <c r="O2871" s="7">
        <f t="shared" si="366"/>
        <v>0</v>
      </c>
      <c r="P2871" s="7">
        <f t="shared" si="367"/>
        <v>-277557.93685686123</v>
      </c>
      <c r="R2871" s="7">
        <f t="shared" si="368"/>
        <v>0</v>
      </c>
      <c r="S2871" s="163">
        <f t="shared" si="369"/>
        <v>-2985116.5649308581</v>
      </c>
    </row>
    <row r="2872" spans="1:19" ht="15.75" thickBot="1" x14ac:dyDescent="0.3">
      <c r="A2872" s="8">
        <v>20</v>
      </c>
      <c r="B2872" s="104" t="s">
        <v>538</v>
      </c>
      <c r="C2872" s="89">
        <f>LN('Historical Rates'!C2851/'Historical Rates'!C2850)</f>
        <v>-2.4224191339967146E-3</v>
      </c>
      <c r="E2872" s="89">
        <f>LN('Historical Rates'!E2851/'Historical Rates'!E2850)</f>
        <v>-4.6314863593532639E-3</v>
      </c>
      <c r="F2872" s="89">
        <f>LN('Historical Rates'!F2851/'Historical Rates'!F2850)</f>
        <v>0</v>
      </c>
      <c r="G2872" s="89">
        <f>LN('Historical Rates'!G2851/'Historical Rates'!G2850)</f>
        <v>-5.5777898368187069E-3</v>
      </c>
      <c r="K2872" s="10">
        <f t="shared" si="370"/>
        <v>-3.4898979192265157E-3</v>
      </c>
      <c r="L2872" s="7">
        <f t="shared" si="364"/>
        <v>-852996.09139004617</v>
      </c>
      <c r="N2872" s="7">
        <f t="shared" si="365"/>
        <v>-376526.40044200554</v>
      </c>
      <c r="O2872" s="7">
        <f t="shared" si="366"/>
        <v>0</v>
      </c>
      <c r="P2872" s="7">
        <f t="shared" si="367"/>
        <v>-733527.33811204648</v>
      </c>
      <c r="R2872" s="7">
        <f t="shared" si="368"/>
        <v>0</v>
      </c>
      <c r="S2872" s="163">
        <f t="shared" si="369"/>
        <v>-1963049.8299440981</v>
      </c>
    </row>
    <row r="2873" spans="1:19" ht="15.75" thickBot="1" x14ac:dyDescent="0.3">
      <c r="A2873" s="8">
        <v>21</v>
      </c>
      <c r="B2873" s="104" t="s">
        <v>539</v>
      </c>
      <c r="C2873" s="89">
        <f>LN('Historical Rates'!C2852/'Historical Rates'!C2851)</f>
        <v>-1.8839487621657731E-4</v>
      </c>
      <c r="E2873" s="89">
        <f>LN('Historical Rates'!E2852/'Historical Rates'!E2851)</f>
        <v>2.2784971782566542E-3</v>
      </c>
      <c r="F2873" s="89">
        <f>LN('Historical Rates'!F2852/'Historical Rates'!F2851)</f>
        <v>-6.9565497933598269E-3</v>
      </c>
      <c r="G2873" s="89">
        <f>LN('Historical Rates'!G2852/'Historical Rates'!G2851)</f>
        <v>3.397940699718716E-3</v>
      </c>
      <c r="K2873" s="10">
        <f t="shared" si="370"/>
        <v>1.0135533223641776E-3</v>
      </c>
      <c r="L2873" s="7">
        <f t="shared" si="364"/>
        <v>-66338.682185652666</v>
      </c>
      <c r="N2873" s="7">
        <f t="shared" si="365"/>
        <v>185235.2083934547</v>
      </c>
      <c r="O2873" s="7">
        <f t="shared" si="366"/>
        <v>4363.634988880819</v>
      </c>
      <c r="P2873" s="7">
        <f t="shared" si="367"/>
        <v>446858.42770096945</v>
      </c>
      <c r="R2873" s="7">
        <f t="shared" si="368"/>
        <v>0</v>
      </c>
      <c r="S2873" s="163">
        <f t="shared" si="369"/>
        <v>570118.58889765234</v>
      </c>
    </row>
    <row r="2874" spans="1:19" ht="15.75" thickBot="1" x14ac:dyDescent="0.3">
      <c r="A2874" s="8">
        <v>22</v>
      </c>
      <c r="B2874" s="104" t="s">
        <v>540</v>
      </c>
      <c r="C2874" s="89">
        <f>LN('Historical Rates'!C2853/'Historical Rates'!C2852)</f>
        <v>-5.4183305800447614E-4</v>
      </c>
      <c r="E2874" s="89">
        <f>LN('Historical Rates'!E2853/'Historical Rates'!E2852)</f>
        <v>-1.9783981433235875E-3</v>
      </c>
      <c r="F2874" s="89">
        <f>LN('Historical Rates'!F2853/'Historical Rates'!F2852)</f>
        <v>3.4843240826108427E-3</v>
      </c>
      <c r="G2874" s="89">
        <f>LN('Historical Rates'!G2853/'Historical Rates'!G2852)</f>
        <v>-1.4053904433157854E-3</v>
      </c>
      <c r="K2874" s="10">
        <f t="shared" si="370"/>
        <v>-9.5758719803159674E-4</v>
      </c>
      <c r="L2874" s="7">
        <f t="shared" si="364"/>
        <v>-190793.35783696015</v>
      </c>
      <c r="N2874" s="7">
        <f t="shared" si="365"/>
        <v>-160838.02774079575</v>
      </c>
      <c r="O2874" s="7">
        <f t="shared" si="366"/>
        <v>-2185.6119672993032</v>
      </c>
      <c r="P2874" s="7">
        <f t="shared" si="367"/>
        <v>-184820.93105922875</v>
      </c>
      <c r="R2874" s="7">
        <f t="shared" si="368"/>
        <v>0</v>
      </c>
      <c r="S2874" s="163">
        <f t="shared" si="369"/>
        <v>-538637.92860428395</v>
      </c>
    </row>
    <row r="2875" spans="1:19" ht="15.75" thickBot="1" x14ac:dyDescent="0.3">
      <c r="A2875" s="8">
        <v>23</v>
      </c>
      <c r="B2875" s="104" t="s">
        <v>541</v>
      </c>
      <c r="C2875" s="89">
        <f>LN('Historical Rates'!C2854/'Historical Rates'!C2853)</f>
        <v>6.3603493269126835E-4</v>
      </c>
      <c r="E2875" s="89">
        <f>LN('Historical Rates'!E2854/'Historical Rates'!E2853)</f>
        <v>3.4347139224398244E-3</v>
      </c>
      <c r="F2875" s="89">
        <f>LN('Historical Rates'!F2854/'Historical Rates'!F2853)</f>
        <v>5.2038278750270442E-3</v>
      </c>
      <c r="G2875" s="89">
        <f>LN('Historical Rates'!G2854/'Historical Rates'!G2853)</f>
        <v>4.6626169174931445E-3</v>
      </c>
      <c r="K2875" s="10">
        <f t="shared" si="370"/>
        <v>1.9788739960501164E-3</v>
      </c>
      <c r="L2875" s="7">
        <f t="shared" si="364"/>
        <v>223964.26116320412</v>
      </c>
      <c r="N2875" s="7">
        <f t="shared" si="365"/>
        <v>279232.27435455483</v>
      </c>
      <c r="O2875" s="7">
        <f t="shared" si="366"/>
        <v>-3264.205111168214</v>
      </c>
      <c r="P2875" s="7">
        <f t="shared" si="367"/>
        <v>613174.2278184559</v>
      </c>
      <c r="R2875" s="7">
        <f t="shared" si="368"/>
        <v>0</v>
      </c>
      <c r="S2875" s="163">
        <f t="shared" si="369"/>
        <v>1113106.5582250466</v>
      </c>
    </row>
    <row r="2876" spans="1:19" ht="15.75" thickBot="1" x14ac:dyDescent="0.3">
      <c r="A2876" s="8">
        <v>24</v>
      </c>
      <c r="B2876" s="104" t="s">
        <v>542</v>
      </c>
      <c r="C2876" s="89">
        <f>LN('Historical Rates'!C2855/'Historical Rates'!C2854)</f>
        <v>-3.0618854387481144E-4</v>
      </c>
      <c r="E2876" s="89">
        <f>LN('Historical Rates'!E2855/'Historical Rates'!E2854)</f>
        <v>4.8325124621233723E-3</v>
      </c>
      <c r="F2876" s="89">
        <f>LN('Historical Rates'!F2855/'Historical Rates'!F2854)</f>
        <v>3.4542348680873824E-3</v>
      </c>
      <c r="G2876" s="89">
        <f>LN('Historical Rates'!G2855/'Historical Rates'!G2854)</f>
        <v>6.3972053385249151E-3</v>
      </c>
      <c r="K2876" s="10">
        <f t="shared" si="370"/>
        <v>1.9985481379845493E-3</v>
      </c>
      <c r="L2876" s="7">
        <f t="shared" si="364"/>
        <v>-107816.86269242375</v>
      </c>
      <c r="N2876" s="7">
        <f t="shared" si="365"/>
        <v>392869.23921946506</v>
      </c>
      <c r="O2876" s="7">
        <f t="shared" si="366"/>
        <v>-2166.7379057051726</v>
      </c>
      <c r="P2876" s="7">
        <f t="shared" si="367"/>
        <v>841287.52437914303</v>
      </c>
      <c r="R2876" s="7">
        <f t="shared" si="368"/>
        <v>0</v>
      </c>
      <c r="S2876" s="163">
        <f t="shared" si="369"/>
        <v>1124173.1630004791</v>
      </c>
    </row>
    <row r="2877" spans="1:19" ht="15.75" thickBot="1" x14ac:dyDescent="0.3">
      <c r="A2877" s="8">
        <v>25</v>
      </c>
      <c r="B2877" s="104" t="s">
        <v>543</v>
      </c>
      <c r="C2877" s="89">
        <f>LN('Historical Rates'!C2856/'Historical Rates'!C2855)</f>
        <v>-1.6490959457826643E-4</v>
      </c>
      <c r="E2877" s="89">
        <f>LN('Historical Rates'!E2856/'Historical Rates'!E2855)</f>
        <v>1.6848869660838336E-3</v>
      </c>
      <c r="F2877" s="89">
        <f>LN('Historical Rates'!F2856/'Historical Rates'!F2855)</f>
        <v>1.722653311446156E-3</v>
      </c>
      <c r="G2877" s="89">
        <f>LN('Historical Rates'!G2856/'Historical Rates'!G2855)</f>
        <v>3.8017174854647505E-3</v>
      </c>
      <c r="K2877" s="10">
        <f t="shared" si="370"/>
        <v>1.0271834912684349E-3</v>
      </c>
      <c r="L2877" s="7">
        <f t="shared" si="364"/>
        <v>-58068.910385418538</v>
      </c>
      <c r="N2877" s="7">
        <f t="shared" si="365"/>
        <v>136976.4208006401</v>
      </c>
      <c r="O2877" s="7">
        <f t="shared" si="366"/>
        <v>-1080.5687426708303</v>
      </c>
      <c r="P2877" s="7">
        <f t="shared" si="367"/>
        <v>499958.54791070719</v>
      </c>
      <c r="R2877" s="7">
        <f t="shared" si="368"/>
        <v>0</v>
      </c>
      <c r="S2877" s="163">
        <f t="shared" si="369"/>
        <v>577785.48958325794</v>
      </c>
    </row>
    <row r="2878" spans="1:19" ht="15.75" thickBot="1" x14ac:dyDescent="0.3">
      <c r="A2878" s="8">
        <v>26</v>
      </c>
      <c r="B2878" s="104" t="s">
        <v>544</v>
      </c>
      <c r="C2878" s="89">
        <f>LN('Historical Rates'!C2857/'Historical Rates'!C2856)</f>
        <v>4.7119802105466601E-5</v>
      </c>
      <c r="E2878" s="89">
        <f>LN('Historical Rates'!E2857/'Historical Rates'!E2856)</f>
        <v>-1.9807471442967754E-4</v>
      </c>
      <c r="F2878" s="89">
        <f>LN('Historical Rates'!F2857/'Historical Rates'!F2856)</f>
        <v>1.719690879526679E-3</v>
      </c>
      <c r="G2878" s="89">
        <f>LN('Historical Rates'!G2857/'Historical Rates'!G2856)</f>
        <v>4.2633923819671155E-5</v>
      </c>
      <c r="K2878" s="10">
        <f t="shared" si="370"/>
        <v>8.9195688967197823E-6</v>
      </c>
      <c r="L2878" s="7">
        <f t="shared" si="364"/>
        <v>16592.094431124151</v>
      </c>
      <c r="N2878" s="7">
        <f t="shared" si="365"/>
        <v>-16102.89947031151</v>
      </c>
      <c r="O2878" s="7">
        <f t="shared" si="366"/>
        <v>-1078.7104980007</v>
      </c>
      <c r="P2878" s="7">
        <f t="shared" si="367"/>
        <v>5606.7276766655295</v>
      </c>
      <c r="R2878" s="7">
        <f t="shared" si="368"/>
        <v>0</v>
      </c>
      <c r="S2878" s="163">
        <f t="shared" si="369"/>
        <v>5017.2121394774713</v>
      </c>
    </row>
    <row r="2879" spans="1:19" ht="15.75" thickBot="1" x14ac:dyDescent="0.3">
      <c r="A2879" s="8">
        <v>27</v>
      </c>
      <c r="B2879" s="104" t="s">
        <v>545</v>
      </c>
      <c r="C2879" s="89">
        <f>LN('Historical Rates'!C2858/'Historical Rates'!C2857)</f>
        <v>-1.674114112835056E-3</v>
      </c>
      <c r="E2879" s="89">
        <f>LN('Historical Rates'!E2858/'Historical Rates'!E2857)</f>
        <v>-2.5189679605960541E-3</v>
      </c>
      <c r="F2879" s="89">
        <f>LN('Historical Rates'!F2858/'Historical Rates'!F2857)</f>
        <v>0</v>
      </c>
      <c r="G2879" s="89">
        <f>LN('Historical Rates'!G2858/'Historical Rates'!G2857)</f>
        <v>-3.4112229564974407E-4</v>
      </c>
      <c r="K2879" s="10">
        <f t="shared" si="370"/>
        <v>-1.4918249466392606E-3</v>
      </c>
      <c r="L2879" s="7">
        <f t="shared" si="364"/>
        <v>-589498.64404066175</v>
      </c>
      <c r="N2879" s="7">
        <f t="shared" si="365"/>
        <v>-204784.78515143754</v>
      </c>
      <c r="O2879" s="7">
        <f t="shared" si="366"/>
        <v>0</v>
      </c>
      <c r="P2879" s="7">
        <f t="shared" si="367"/>
        <v>-44860.51587080623</v>
      </c>
      <c r="R2879" s="7">
        <f t="shared" si="368"/>
        <v>0</v>
      </c>
      <c r="S2879" s="163">
        <f t="shared" si="369"/>
        <v>-839143.94506290543</v>
      </c>
    </row>
    <row r="2880" spans="1:19" ht="15.75" thickBot="1" x14ac:dyDescent="0.3">
      <c r="A2880" s="8">
        <v>28</v>
      </c>
      <c r="B2880" s="104" t="s">
        <v>546</v>
      </c>
      <c r="C2880" s="89">
        <f>LN('Historical Rates'!C2859/'Historical Rates'!C2858)</f>
        <v>6.369652361578838E-4</v>
      </c>
      <c r="E2880" s="89">
        <f>LN('Historical Rates'!E2859/'Historical Rates'!E2858)</f>
        <v>-1.5502338392321807E-3</v>
      </c>
      <c r="F2880" s="89">
        <f>LN('Historical Rates'!F2859/'Historical Rates'!F2858)</f>
        <v>0</v>
      </c>
      <c r="G2880" s="89">
        <f>LN('Historical Rates'!G2859/'Historical Rates'!G2858)</f>
        <v>-4.6923323885384312E-4</v>
      </c>
      <c r="K2880" s="10">
        <f t="shared" si="370"/>
        <v>6.4985700136629488E-5</v>
      </c>
      <c r="L2880" s="7">
        <f t="shared" si="364"/>
        <v>224291.8449449258</v>
      </c>
      <c r="N2880" s="7">
        <f t="shared" si="365"/>
        <v>-126029.51235097484</v>
      </c>
      <c r="O2880" s="7">
        <f t="shared" si="366"/>
        <v>0</v>
      </c>
      <c r="P2880" s="7">
        <f t="shared" si="367"/>
        <v>-61708.206784367751</v>
      </c>
      <c r="R2880" s="7">
        <f t="shared" si="368"/>
        <v>0</v>
      </c>
      <c r="S2880" s="163">
        <f t="shared" si="369"/>
        <v>36554.125809583216</v>
      </c>
    </row>
    <row r="2881" spans="1:19" ht="15.75" thickBot="1" x14ac:dyDescent="0.3">
      <c r="A2881" s="8">
        <v>29</v>
      </c>
      <c r="B2881" s="104" t="s">
        <v>547</v>
      </c>
      <c r="C2881" s="89">
        <f>LN('Historical Rates'!C2860/'Historical Rates'!C2859)</f>
        <v>2.6143805740708936E-3</v>
      </c>
      <c r="E2881" s="89">
        <f>LN('Historical Rates'!E2860/'Historical Rates'!E2859)</f>
        <v>4.9713156118946073E-4</v>
      </c>
      <c r="F2881" s="89">
        <f>LN('Historical Rates'!F2860/'Historical Rates'!F2859)</f>
        <v>-1.7196908795266994E-3</v>
      </c>
      <c r="G2881" s="89">
        <f>LN('Historical Rates'!G2860/'Historical Rates'!G2859)</f>
        <v>1.7065574511312972E-4</v>
      </c>
      <c r="K2881" s="10">
        <f t="shared" si="370"/>
        <v>1.7502867848074493E-3</v>
      </c>
      <c r="L2881" s="7">
        <f t="shared" si="364"/>
        <v>920590.65245624899</v>
      </c>
      <c r="N2881" s="7">
        <f t="shared" si="365"/>
        <v>40415.353248912586</v>
      </c>
      <c r="O2881" s="7">
        <f t="shared" si="366"/>
        <v>1078.7104980007127</v>
      </c>
      <c r="P2881" s="7">
        <f t="shared" si="367"/>
        <v>22442.698292440276</v>
      </c>
      <c r="R2881" s="7">
        <f t="shared" si="368"/>
        <v>0</v>
      </c>
      <c r="S2881" s="163">
        <f t="shared" si="369"/>
        <v>984527.4144956026</v>
      </c>
    </row>
    <row r="2882" spans="1:19" ht="15.75" thickBot="1" x14ac:dyDescent="0.3">
      <c r="A2882" s="8">
        <v>30</v>
      </c>
      <c r="B2882" s="104" t="s">
        <v>548</v>
      </c>
      <c r="C2882" s="89">
        <f>LN('Historical Rates'!C2861/'Historical Rates'!C2860)</f>
        <v>-1.9071169474457199E-3</v>
      </c>
      <c r="E2882" s="89">
        <f>LN('Historical Rates'!E2861/'Historical Rates'!E2860)</f>
        <v>-3.8442816418349855E-3</v>
      </c>
      <c r="F2882" s="89">
        <f>LN('Historical Rates'!F2861/'Historical Rates'!F2860)</f>
        <v>-1.7226533114461818E-3</v>
      </c>
      <c r="G2882" s="89">
        <f>LN('Historical Rates'!G2861/'Historical Rates'!G2860)</f>
        <v>-3.1190608294107526E-3</v>
      </c>
      <c r="K2882" s="10">
        <f t="shared" si="370"/>
        <v>-2.476780856039688E-3</v>
      </c>
      <c r="L2882" s="7">
        <f t="shared" si="364"/>
        <v>-671544.93587199412</v>
      </c>
      <c r="N2882" s="7">
        <f t="shared" si="365"/>
        <v>-312528.94137585972</v>
      </c>
      <c r="O2882" s="7">
        <f t="shared" si="366"/>
        <v>1080.5687426708464</v>
      </c>
      <c r="P2882" s="7">
        <f t="shared" si="367"/>
        <v>-410183.32610970776</v>
      </c>
      <c r="R2882" s="7">
        <f t="shared" si="368"/>
        <v>0</v>
      </c>
      <c r="S2882" s="163">
        <f t="shared" si="369"/>
        <v>-1393176.6346148909</v>
      </c>
    </row>
    <row r="2883" spans="1:19" ht="15.75" thickBot="1" x14ac:dyDescent="0.3">
      <c r="A2883" s="8">
        <v>31</v>
      </c>
      <c r="B2883" s="104" t="s">
        <v>549</v>
      </c>
      <c r="C2883" s="89">
        <f>LN('Historical Rates'!C2862/'Historical Rates'!C2861)</f>
        <v>4.8430798789530936E-3</v>
      </c>
      <c r="E2883" s="89">
        <f>LN('Historical Rates'!E2862/'Historical Rates'!E2861)</f>
        <v>6.7830426540871997E-4</v>
      </c>
      <c r="F2883" s="89">
        <f>LN('Historical Rates'!F2862/'Historical Rates'!F2861)</f>
        <v>1.722653311446156E-3</v>
      </c>
      <c r="G2883" s="89">
        <f>LN('Historical Rates'!G2862/'Historical Rates'!G2861)</f>
        <v>-4.1381291697539105E-3</v>
      </c>
      <c r="K2883" s="10">
        <f t="shared" si="370"/>
        <v>2.1604409217656356E-3</v>
      </c>
      <c r="L2883" s="7">
        <f t="shared" si="364"/>
        <v>1705373.0087661904</v>
      </c>
      <c r="N2883" s="7">
        <f t="shared" si="365"/>
        <v>55144.168338750715</v>
      </c>
      <c r="O2883" s="7">
        <f t="shared" si="366"/>
        <v>-1080.5687426708303</v>
      </c>
      <c r="P2883" s="7">
        <f t="shared" si="367"/>
        <v>-544199.57787162834</v>
      </c>
      <c r="R2883" s="7">
        <f t="shared" si="368"/>
        <v>0</v>
      </c>
      <c r="S2883" s="163">
        <f t="shared" si="369"/>
        <v>1215237.0304906419</v>
      </c>
    </row>
    <row r="2884" spans="1:19" ht="15.75" thickBot="1" x14ac:dyDescent="0.3">
      <c r="A2884" s="8">
        <v>32</v>
      </c>
      <c r="B2884" s="104" t="s">
        <v>550</v>
      </c>
      <c r="C2884" s="89">
        <f>LN('Historical Rates'!C2863/'Historical Rates'!C2862)</f>
        <v>-1.2907618459332031E-3</v>
      </c>
      <c r="E2884" s="89">
        <f>LN('Historical Rates'!E2863/'Historical Rates'!E2862)</f>
        <v>-4.5173876017462287E-3</v>
      </c>
      <c r="F2884" s="89">
        <f>LN('Historical Rates'!F2863/'Historical Rates'!F2862)</f>
        <v>-3.4482792789159327E-3</v>
      </c>
      <c r="G2884" s="89">
        <f>LN('Historical Rates'!G2863/'Historical Rates'!G2862)</f>
        <v>-7.0505579966667993E-3</v>
      </c>
      <c r="K2884" s="10">
        <f t="shared" si="370"/>
        <v>-3.1054626892887457E-3</v>
      </c>
      <c r="L2884" s="7">
        <f t="shared" si="364"/>
        <v>-454510.4495108056</v>
      </c>
      <c r="N2884" s="7">
        <f t="shared" si="365"/>
        <v>-367250.5025631481</v>
      </c>
      <c r="O2884" s="7">
        <f t="shared" si="366"/>
        <v>2163.002143285597</v>
      </c>
      <c r="P2884" s="7">
        <f t="shared" si="367"/>
        <v>-927209.01841101341</v>
      </c>
      <c r="R2884" s="7">
        <f t="shared" si="368"/>
        <v>0</v>
      </c>
      <c r="S2884" s="163">
        <f t="shared" si="369"/>
        <v>-1746806.9683416816</v>
      </c>
    </row>
    <row r="2885" spans="1:19" ht="15.75" thickBot="1" x14ac:dyDescent="0.3">
      <c r="A2885" s="8">
        <v>33</v>
      </c>
      <c r="B2885" s="104" t="s">
        <v>551</v>
      </c>
      <c r="C2885" s="89">
        <f>LN('Historical Rates'!C2864/'Historical Rates'!C2863)</f>
        <v>-7.5175609056389505E-4</v>
      </c>
      <c r="E2885" s="89">
        <f>LN('Historical Rates'!E2864/'Historical Rates'!E2863)</f>
        <v>-1.8648678441215731E-3</v>
      </c>
      <c r="F2885" s="89">
        <f>LN('Historical Rates'!F2864/'Historical Rates'!F2863)</f>
        <v>-6.9324367756447907E-3</v>
      </c>
      <c r="G2885" s="89">
        <f>LN('Historical Rates'!G2864/'Historical Rates'!G2863)</f>
        <v>-2.9253409379114679E-3</v>
      </c>
      <c r="K2885" s="10">
        <f t="shared" si="370"/>
        <v>-1.416332781487741E-3</v>
      </c>
      <c r="L2885" s="7">
        <f t="shared" si="364"/>
        <v>-264712.65766122111</v>
      </c>
      <c r="N2885" s="7">
        <f t="shared" si="365"/>
        <v>-151608.34388060024</v>
      </c>
      <c r="O2885" s="7">
        <f t="shared" si="366"/>
        <v>4348.5096162587079</v>
      </c>
      <c r="P2885" s="7">
        <f t="shared" si="367"/>
        <v>-384707.49419276498</v>
      </c>
      <c r="R2885" s="7">
        <f t="shared" si="368"/>
        <v>0</v>
      </c>
      <c r="S2885" s="163">
        <f t="shared" si="369"/>
        <v>-796679.98611832759</v>
      </c>
    </row>
    <row r="2886" spans="1:19" ht="15.75" thickBot="1" x14ac:dyDescent="0.3">
      <c r="A2886" s="8">
        <v>34</v>
      </c>
      <c r="B2886" s="104" t="s">
        <v>552</v>
      </c>
      <c r="C2886" s="89">
        <f>LN('Historical Rates'!C2865/'Historical Rates'!C2864)</f>
        <v>-2.989116671024378E-3</v>
      </c>
      <c r="E2886" s="89">
        <f>LN('Historical Rates'!E2865/'Historical Rates'!E2864)</f>
        <v>-2.6095771629424086E-4</v>
      </c>
      <c r="F2886" s="89">
        <f>LN('Historical Rates'!F2865/'Historical Rates'!F2864)</f>
        <v>3.4722257107490571E-3</v>
      </c>
      <c r="G2886" s="89">
        <f>LN('Historical Rates'!G2865/'Historical Rates'!G2864)</f>
        <v>-1.3680932437119774E-3</v>
      </c>
      <c r="K2886" s="10">
        <f t="shared" si="370"/>
        <v>-2.2326495710858173E-3</v>
      </c>
      <c r="L2886" s="7">
        <f t="shared" si="364"/>
        <v>-1052544.8719049289</v>
      </c>
      <c r="N2886" s="7">
        <f t="shared" si="365"/>
        <v>-21215.105035429096</v>
      </c>
      <c r="O2886" s="7">
        <f t="shared" si="366"/>
        <v>-2178.0230215815609</v>
      </c>
      <c r="P2886" s="7">
        <f t="shared" si="367"/>
        <v>-179916.02851811418</v>
      </c>
      <c r="R2886" s="7">
        <f t="shared" si="368"/>
        <v>0</v>
      </c>
      <c r="S2886" s="163">
        <f t="shared" si="369"/>
        <v>-1255854.0284800539</v>
      </c>
    </row>
    <row r="2887" spans="1:19" ht="15.75" thickBot="1" x14ac:dyDescent="0.3">
      <c r="A2887" s="8">
        <v>35</v>
      </c>
      <c r="B2887" s="104" t="s">
        <v>553</v>
      </c>
      <c r="C2887" s="89">
        <f>LN('Historical Rates'!C2866/'Historical Rates'!C2865)</f>
        <v>2.1662358365064317E-3</v>
      </c>
      <c r="E2887" s="89">
        <f>LN('Historical Rates'!E2866/'Historical Rates'!E2865)</f>
        <v>2.7666971677065529E-3</v>
      </c>
      <c r="F2887" s="89">
        <f>LN('Historical Rates'!F2866/'Historical Rates'!F2865)</f>
        <v>3.4602110648956526E-3</v>
      </c>
      <c r="G2887" s="89">
        <f>LN('Historical Rates'!G2866/'Historical Rates'!G2865)</f>
        <v>2.2791166896551796E-3</v>
      </c>
      <c r="K2887" s="10">
        <f t="shared" si="370"/>
        <v>2.284935813377971E-3</v>
      </c>
      <c r="L2887" s="7">
        <f t="shared" si="364"/>
        <v>762787.36228457291</v>
      </c>
      <c r="N2887" s="7">
        <f t="shared" si="365"/>
        <v>224924.45077936206</v>
      </c>
      <c r="O2887" s="7">
        <f t="shared" si="366"/>
        <v>-2170.486594677096</v>
      </c>
      <c r="P2887" s="7">
        <f t="shared" si="367"/>
        <v>299723.44737230387</v>
      </c>
      <c r="R2887" s="7">
        <f t="shared" si="368"/>
        <v>0</v>
      </c>
      <c r="S2887" s="163">
        <f t="shared" si="369"/>
        <v>1285264.7738415617</v>
      </c>
    </row>
    <row r="2888" spans="1:19" ht="15.75" thickBot="1" x14ac:dyDescent="0.3">
      <c r="A2888" s="8">
        <v>36</v>
      </c>
      <c r="B2888" s="104" t="s">
        <v>554</v>
      </c>
      <c r="C2888" s="89">
        <f>LN('Historical Rates'!C2867/'Historical Rates'!C2866)</f>
        <v>9.8737577666934556E-4</v>
      </c>
      <c r="E2888" s="89">
        <f>LN('Historical Rates'!E2867/'Historical Rates'!E2866)</f>
        <v>3.697009636456619E-3</v>
      </c>
      <c r="F2888" s="89">
        <f>LN('Historical Rates'!F2867/'Historical Rates'!F2866)</f>
        <v>1.7256259674696358E-3</v>
      </c>
      <c r="G2888" s="89">
        <f>LN('Historical Rates'!G2867/'Historical Rates'!G2866)</f>
        <v>9.5803947783250631E-3</v>
      </c>
      <c r="K2888" s="10">
        <f t="shared" si="370"/>
        <v>3.3903567808371924E-3</v>
      </c>
      <c r="L2888" s="7">
        <f t="shared" si="364"/>
        <v>347680.41021975561</v>
      </c>
      <c r="N2888" s="7">
        <f t="shared" si="365"/>
        <v>300556.1547219581</v>
      </c>
      <c r="O2888" s="7">
        <f t="shared" si="366"/>
        <v>-1082.4334006146785</v>
      </c>
      <c r="P2888" s="7">
        <f t="shared" si="367"/>
        <v>1259904.3143252342</v>
      </c>
      <c r="R2888" s="7">
        <f t="shared" si="368"/>
        <v>0</v>
      </c>
      <c r="S2888" s="163">
        <f t="shared" si="369"/>
        <v>1907058.4458663333</v>
      </c>
    </row>
    <row r="2889" spans="1:19" ht="15.75" thickBot="1" x14ac:dyDescent="0.3">
      <c r="A2889" s="8">
        <v>37</v>
      </c>
      <c r="B2889" s="104" t="s">
        <v>555</v>
      </c>
      <c r="C2889" s="89">
        <f>LN('Historical Rates'!C2868/'Historical Rates'!C2867)</f>
        <v>-1.3637755176335693E-3</v>
      </c>
      <c r="E2889" s="89">
        <f>LN('Historical Rates'!E2868/'Historical Rates'!E2867)</f>
        <v>-2.1965742287749605E-3</v>
      </c>
      <c r="F2889" s="89">
        <f>LN('Historical Rates'!F2868/'Historical Rates'!F2867)</f>
        <v>-1.7256259674697252E-3</v>
      </c>
      <c r="G2889" s="89">
        <f>LN('Historical Rates'!G2868/'Historical Rates'!G2867)</f>
        <v>1.6092870041793754E-3</v>
      </c>
      <c r="K2889" s="10">
        <f t="shared" si="370"/>
        <v>-7.9303478988160627E-4</v>
      </c>
      <c r="L2889" s="7">
        <f t="shared" si="364"/>
        <v>-480220.44152019534</v>
      </c>
      <c r="N2889" s="7">
        <f t="shared" si="365"/>
        <v>-178575.1103409924</v>
      </c>
      <c r="O2889" s="7">
        <f t="shared" si="366"/>
        <v>1082.4334006147344</v>
      </c>
      <c r="P2889" s="7">
        <f t="shared" si="367"/>
        <v>211635.08252711082</v>
      </c>
      <c r="R2889" s="7">
        <f t="shared" si="368"/>
        <v>0</v>
      </c>
      <c r="S2889" s="163">
        <f t="shared" si="369"/>
        <v>-446078.03593346209</v>
      </c>
    </row>
    <row r="2890" spans="1:19" ht="15.75" thickBot="1" x14ac:dyDescent="0.3">
      <c r="A2890" s="8">
        <v>38</v>
      </c>
      <c r="B2890" s="104" t="s">
        <v>556</v>
      </c>
      <c r="C2890" s="89">
        <f>LN('Historical Rates'!C2869/'Historical Rates'!C2868)</f>
        <v>1.3402778967665295E-3</v>
      </c>
      <c r="E2890" s="89">
        <f>LN('Historical Rates'!E2869/'Historical Rates'!E2868)</f>
        <v>-3.2638215651683141E-3</v>
      </c>
      <c r="F2890" s="89">
        <f>LN('Historical Rates'!F2869/'Historical Rates'!F2868)</f>
        <v>0</v>
      </c>
      <c r="G2890" s="89">
        <f>LN('Historical Rates'!G2869/'Historical Rates'!G2868)</f>
        <v>-1.5233929544369832E-3</v>
      </c>
      <c r="K2890" s="10">
        <f t="shared" si="370"/>
        <v>1.1142904148721234E-5</v>
      </c>
      <c r="L2890" s="7">
        <f t="shared" si="364"/>
        <v>471946.32476011146</v>
      </c>
      <c r="N2890" s="7">
        <f t="shared" si="365"/>
        <v>-265339.22163800179</v>
      </c>
      <c r="O2890" s="7">
        <f t="shared" si="366"/>
        <v>0</v>
      </c>
      <c r="P2890" s="7">
        <f t="shared" si="367"/>
        <v>-200339.2762112644</v>
      </c>
      <c r="R2890" s="7">
        <f t="shared" si="368"/>
        <v>0</v>
      </c>
      <c r="S2890" s="163">
        <f t="shared" si="369"/>
        <v>6267.826910845266</v>
      </c>
    </row>
    <row r="2891" spans="1:19" ht="15.75" thickBot="1" x14ac:dyDescent="0.3">
      <c r="A2891" s="8">
        <v>39</v>
      </c>
      <c r="B2891" s="104" t="s">
        <v>557</v>
      </c>
      <c r="C2891" s="89">
        <f>LN('Historical Rates'!C2870/'Historical Rates'!C2869)</f>
        <v>2.5579963022982944E-3</v>
      </c>
      <c r="E2891" s="89">
        <f>LN('Historical Rates'!E2870/'Historical Rates'!E2869)</f>
        <v>7.6184369850931539E-4</v>
      </c>
      <c r="F2891" s="89">
        <f>LN('Historical Rates'!F2870/'Historical Rates'!F2869)</f>
        <v>-5.1948168771040228E-3</v>
      </c>
      <c r="G2891" s="89">
        <f>LN('Historical Rates'!G2870/'Historical Rates'!G2869)</f>
        <v>4.9374766204613916E-4</v>
      </c>
      <c r="K2891" s="10">
        <f t="shared" si="370"/>
        <v>1.8326611906391631E-3</v>
      </c>
      <c r="L2891" s="7">
        <f t="shared" si="364"/>
        <v>900736.2999361098</v>
      </c>
      <c r="N2891" s="7">
        <f t="shared" si="365"/>
        <v>61935.681818394267</v>
      </c>
      <c r="O2891" s="7">
        <f t="shared" si="366"/>
        <v>3258.5527825010404</v>
      </c>
      <c r="P2891" s="7">
        <f t="shared" si="367"/>
        <v>64932.064282708561</v>
      </c>
      <c r="R2891" s="7">
        <f t="shared" si="368"/>
        <v>0</v>
      </c>
      <c r="S2891" s="163">
        <f t="shared" si="369"/>
        <v>1030862.5988197137</v>
      </c>
    </row>
    <row r="2892" spans="1:19" ht="15.75" thickBot="1" x14ac:dyDescent="0.3">
      <c r="A2892" s="8">
        <v>40</v>
      </c>
      <c r="B2892" s="104" t="s">
        <v>558</v>
      </c>
      <c r="C2892" s="89">
        <f>LN('Historical Rates'!C2871/'Historical Rates'!C2870)</f>
        <v>6.3262224019666237E-4</v>
      </c>
      <c r="E2892" s="89">
        <f>LN('Historical Rates'!E2871/'Historical Rates'!E2870)</f>
        <v>-1.2433073573044761E-3</v>
      </c>
      <c r="F2892" s="89">
        <f>LN('Historical Rates'!F2871/'Historical Rates'!F2870)</f>
        <v>-5.2219439811516007E-3</v>
      </c>
      <c r="G2892" s="89">
        <f>LN('Historical Rates'!G2871/'Historical Rates'!G2870)</f>
        <v>-1.1166467403201663E-3</v>
      </c>
      <c r="K2892" s="10">
        <f t="shared" si="370"/>
        <v>-3.891199192746796E-5</v>
      </c>
      <c r="L2892" s="7">
        <f t="shared" si="364"/>
        <v>222762.56434775164</v>
      </c>
      <c r="N2892" s="7">
        <f t="shared" si="365"/>
        <v>-101077.28007090301</v>
      </c>
      <c r="O2892" s="7">
        <f t="shared" si="366"/>
        <v>3275.5688010569647</v>
      </c>
      <c r="P2892" s="7">
        <f t="shared" si="367"/>
        <v>-146848.65063071536</v>
      </c>
      <c r="R2892" s="7">
        <f t="shared" si="368"/>
        <v>0</v>
      </c>
      <c r="S2892" s="163">
        <f t="shared" si="369"/>
        <v>-21887.79755280976</v>
      </c>
    </row>
    <row r="2893" spans="1:19" ht="15.75" thickBot="1" x14ac:dyDescent="0.3">
      <c r="A2893" s="8">
        <v>41</v>
      </c>
      <c r="B2893" s="104" t="s">
        <v>559</v>
      </c>
      <c r="C2893" s="89">
        <f>LN('Historical Rates'!C2872/'Historical Rates'!C2871)</f>
        <v>-2.1807190943078309E-3</v>
      </c>
      <c r="E2893" s="89">
        <f>LN('Historical Rates'!E2872/'Historical Rates'!E2871)</f>
        <v>2.164763322826212E-3</v>
      </c>
      <c r="F2893" s="89">
        <f>LN('Historical Rates'!F2872/'Historical Rates'!F2871)</f>
        <v>3.4843240826108427E-3</v>
      </c>
      <c r="G2893" s="89">
        <f>LN('Historical Rates'!G2872/'Historical Rates'!G2871)</f>
        <v>-1.4190804161741365E-3</v>
      </c>
      <c r="K2893" s="10">
        <f t="shared" si="370"/>
        <v>-1.3879329158272508E-3</v>
      </c>
      <c r="L2893" s="7">
        <f t="shared" si="364"/>
        <v>-767887.28992376919</v>
      </c>
      <c r="N2893" s="7">
        <f t="shared" si="365"/>
        <v>175988.97600260819</v>
      </c>
      <c r="O2893" s="7">
        <f t="shared" si="366"/>
        <v>-2185.6119672993032</v>
      </c>
      <c r="P2893" s="7">
        <f t="shared" si="367"/>
        <v>-186621.28023755847</v>
      </c>
      <c r="R2893" s="7">
        <f t="shared" si="368"/>
        <v>0</v>
      </c>
      <c r="S2893" s="163">
        <f t="shared" si="369"/>
        <v>-780705.20612601866</v>
      </c>
    </row>
    <row r="2894" spans="1:19" ht="15.75" thickBot="1" x14ac:dyDescent="0.3">
      <c r="A2894" s="8">
        <v>42</v>
      </c>
      <c r="B2894" s="104" t="s">
        <v>560</v>
      </c>
      <c r="C2894" s="89">
        <f>LN('Historical Rates'!C2873/'Historical Rates'!C2872)</f>
        <v>-3.2211447622757339E-3</v>
      </c>
      <c r="E2894" s="89">
        <f>LN('Historical Rates'!E2873/'Historical Rates'!E2872)</f>
        <v>-2.6263836182316516E-3</v>
      </c>
      <c r="F2894" s="89">
        <f>LN('Historical Rates'!F2873/'Historical Rates'!F2872)</f>
        <v>-1.7406444777839894E-3</v>
      </c>
      <c r="G2894" s="89">
        <f>LN('Historical Rates'!G2873/'Historical Rates'!G2872)</f>
        <v>1.2686673170584047E-3</v>
      </c>
      <c r="K2894" s="10">
        <f t="shared" si="370"/>
        <v>-2.0974994626525106E-3</v>
      </c>
      <c r="L2894" s="7">
        <f t="shared" si="364"/>
        <v>-1134247.9315251508</v>
      </c>
      <c r="N2894" s="7">
        <f t="shared" si="365"/>
        <v>-213517.36639697317</v>
      </c>
      <c r="O2894" s="7">
        <f t="shared" si="366"/>
        <v>1091.854061579563</v>
      </c>
      <c r="P2894" s="7">
        <f t="shared" si="367"/>
        <v>166840.66400077424</v>
      </c>
      <c r="R2894" s="7">
        <f t="shared" si="368"/>
        <v>0</v>
      </c>
      <c r="S2894" s="163">
        <f t="shared" si="369"/>
        <v>-1179832.7798597701</v>
      </c>
    </row>
    <row r="2895" spans="1:19" ht="15.75" thickBot="1" x14ac:dyDescent="0.3">
      <c r="A2895" s="8">
        <v>43</v>
      </c>
      <c r="B2895" s="104" t="s">
        <v>561</v>
      </c>
      <c r="C2895" s="89">
        <f>LN('Historical Rates'!C2874/'Historical Rates'!C2873)</f>
        <v>2.1192676832142911E-4</v>
      </c>
      <c r="E2895" s="89">
        <f>LN('Historical Rates'!E2874/'Historical Rates'!E2873)</f>
        <v>1.5846751222514449E-3</v>
      </c>
      <c r="F2895" s="89">
        <f>LN('Historical Rates'!F2874/'Historical Rates'!F2873)</f>
        <v>3.4782643763247925E-3</v>
      </c>
      <c r="G2895" s="89">
        <f>LN('Historical Rates'!G2874/'Historical Rates'!G2873)</f>
        <v>-5.588753853390826E-4</v>
      </c>
      <c r="K2895" s="10">
        <f t="shared" si="370"/>
        <v>2.2715871967401516E-4</v>
      </c>
      <c r="L2895" s="7">
        <f t="shared" si="364"/>
        <v>74624.866730163485</v>
      </c>
      <c r="N2895" s="7">
        <f t="shared" si="365"/>
        <v>128829.48871183769</v>
      </c>
      <c r="O2895" s="7">
        <f t="shared" si="366"/>
        <v>-2181.8108953372525</v>
      </c>
      <c r="P2895" s="7">
        <f t="shared" si="367"/>
        <v>-73496.920059278666</v>
      </c>
      <c r="R2895" s="7">
        <f t="shared" si="368"/>
        <v>0</v>
      </c>
      <c r="S2895" s="163">
        <f t="shared" si="369"/>
        <v>127775.62448738527</v>
      </c>
    </row>
    <row r="2896" spans="1:19" ht="15.75" thickBot="1" x14ac:dyDescent="0.3">
      <c r="A2896" s="8">
        <v>44</v>
      </c>
      <c r="B2896" s="104" t="s">
        <v>562</v>
      </c>
      <c r="C2896" s="89">
        <f>LN('Historical Rates'!C2875/'Historical Rates'!C2874)</f>
        <v>1.5292501421601404E-3</v>
      </c>
      <c r="E2896" s="89">
        <f>LN('Historical Rates'!E2875/'Historical Rates'!E2874)</f>
        <v>3.4814657305812348E-3</v>
      </c>
      <c r="F2896" s="89">
        <f>LN('Historical Rates'!F2875/'Historical Rates'!F2874)</f>
        <v>-1.7376198985407374E-3</v>
      </c>
      <c r="G2896" s="89">
        <f>LN('Historical Rates'!G2875/'Historical Rates'!G2874)</f>
        <v>-1.6354289113491209E-3</v>
      </c>
      <c r="K2896" s="10">
        <f t="shared" si="370"/>
        <v>1.0800779664209166E-3</v>
      </c>
      <c r="L2896" s="7">
        <f t="shared" si="364"/>
        <v>538488.31348524243</v>
      </c>
      <c r="N2896" s="7">
        <f t="shared" si="365"/>
        <v>283033.06068270426</v>
      </c>
      <c r="O2896" s="7">
        <f t="shared" si="366"/>
        <v>1089.9568337576484</v>
      </c>
      <c r="P2896" s="7">
        <f t="shared" si="367"/>
        <v>-215072.96816647591</v>
      </c>
      <c r="R2896" s="7">
        <f t="shared" si="368"/>
        <v>0</v>
      </c>
      <c r="S2896" s="163">
        <f t="shared" si="369"/>
        <v>607538.36283522844</v>
      </c>
    </row>
    <row r="2897" spans="1:19" ht="15.75" thickBot="1" x14ac:dyDescent="0.3">
      <c r="A2897" s="8">
        <v>45</v>
      </c>
      <c r="B2897" s="104" t="s">
        <v>587</v>
      </c>
      <c r="C2897" s="89">
        <f>LN('Historical Rates'!C2876/'Historical Rates'!C2875)</f>
        <v>8.694528869555633E-4</v>
      </c>
      <c r="E2897" s="89">
        <f>LN('Historical Rates'!E2876/'Historical Rates'!E2875)</f>
        <v>-3.1962923281433117E-4</v>
      </c>
      <c r="F2897" s="89">
        <f>LN('Historical Rates'!F2876/'Historical Rates'!F2875)</f>
        <v>0</v>
      </c>
      <c r="G2897" s="89">
        <f>LN('Historical Rates'!G2876/'Historical Rates'!G2875)</f>
        <v>-2.3692854561313978E-4</v>
      </c>
      <c r="K2897" s="10">
        <f t="shared" si="370"/>
        <v>4.4269494793831626E-4</v>
      </c>
      <c r="L2897" s="7">
        <f t="shared" si="364"/>
        <v>306156.72730311786</v>
      </c>
      <c r="N2897" s="7">
        <f t="shared" si="365"/>
        <v>-25984.929063771498</v>
      </c>
      <c r="O2897" s="7">
        <f t="shared" si="366"/>
        <v>0</v>
      </c>
      <c r="P2897" s="7">
        <f t="shared" si="367"/>
        <v>-31158.141570548702</v>
      </c>
      <c r="R2897" s="7">
        <f t="shared" si="368"/>
        <v>0</v>
      </c>
      <c r="S2897" s="163">
        <f t="shared" si="369"/>
        <v>249013.65666879766</v>
      </c>
    </row>
    <row r="2898" spans="1:19" ht="15.75" thickBot="1" x14ac:dyDescent="0.3">
      <c r="A2898" s="8">
        <v>46</v>
      </c>
      <c r="B2898" s="104" t="s">
        <v>563</v>
      </c>
      <c r="C2898" s="89">
        <f>LN('Historical Rates'!C2877/'Historical Rates'!C2876)</f>
        <v>0</v>
      </c>
      <c r="E2898" s="89">
        <f>LN('Historical Rates'!E2877/'Historical Rates'!E2876)</f>
        <v>0</v>
      </c>
      <c r="F2898" s="89">
        <f>LN('Historical Rates'!F2877/'Historical Rates'!F2876)</f>
        <v>0</v>
      </c>
      <c r="G2898" s="89">
        <f>LN('Historical Rates'!G2877/'Historical Rates'!G2876)</f>
        <v>0</v>
      </c>
      <c r="K2898" s="10">
        <f t="shared" si="370"/>
        <v>0</v>
      </c>
      <c r="L2898" s="7">
        <f t="shared" si="364"/>
        <v>0</v>
      </c>
      <c r="N2898" s="7">
        <f t="shared" si="365"/>
        <v>0</v>
      </c>
      <c r="O2898" s="7">
        <f t="shared" si="366"/>
        <v>0</v>
      </c>
      <c r="P2898" s="7">
        <f t="shared" si="367"/>
        <v>0</v>
      </c>
      <c r="R2898" s="7">
        <f t="shared" si="368"/>
        <v>0</v>
      </c>
      <c r="S2898" s="163">
        <f t="shared" si="369"/>
        <v>0</v>
      </c>
    </row>
    <row r="2899" spans="1:19" ht="15.75" thickBot="1" x14ac:dyDescent="0.3">
      <c r="A2899" s="8">
        <v>47</v>
      </c>
      <c r="B2899" s="104" t="s">
        <v>564</v>
      </c>
      <c r="C2899" s="89">
        <f>LN('Historical Rates'!C2878/'Historical Rates'!C2877)</f>
        <v>-7.7542152742791513E-4</v>
      </c>
      <c r="E2899" s="89">
        <f>LN('Historical Rates'!E2878/'Historical Rates'!E2877)</f>
        <v>4.7439742939822394E-3</v>
      </c>
      <c r="F2899" s="89">
        <f>LN('Historical Rates'!F2878/'Historical Rates'!F2877)</f>
        <v>1.0380716054560818E-2</v>
      </c>
      <c r="G2899" s="89">
        <f>LN('Historical Rates'!G2878/'Historical Rates'!G2877)</f>
        <v>3.0542255906219544E-3</v>
      </c>
      <c r="K2899" s="10">
        <f t="shared" si="370"/>
        <v>9.0271198281121181E-4</v>
      </c>
      <c r="L2899" s="7">
        <f t="shared" si="364"/>
        <v>-273045.86675074045</v>
      </c>
      <c r="N2899" s="7">
        <f t="shared" si="365"/>
        <v>385671.34308735491</v>
      </c>
      <c r="O2899" s="7">
        <f t="shared" si="366"/>
        <v>-6511.5117595443644</v>
      </c>
      <c r="P2899" s="7">
        <f t="shared" si="367"/>
        <v>401656.93456109194</v>
      </c>
      <c r="R2899" s="7">
        <f t="shared" si="368"/>
        <v>0</v>
      </c>
      <c r="S2899" s="163">
        <f t="shared" si="369"/>
        <v>507770.89913816203</v>
      </c>
    </row>
    <row r="2900" spans="1:19" ht="15.75" thickBot="1" x14ac:dyDescent="0.3">
      <c r="A2900" s="8">
        <v>48</v>
      </c>
      <c r="B2900" s="104" t="s">
        <v>565</v>
      </c>
      <c r="C2900" s="89">
        <f>LN('Historical Rates'!C2879/'Historical Rates'!C2878)</f>
        <v>5.8749575755385054E-4</v>
      </c>
      <c r="E2900" s="89">
        <f>LN('Historical Rates'!E2879/'Historical Rates'!E2878)</f>
        <v>2.3859705048170248E-4</v>
      </c>
      <c r="F2900" s="89">
        <f>LN('Historical Rates'!F2879/'Historical Rates'!F2878)</f>
        <v>1.719690879526679E-3</v>
      </c>
      <c r="G2900" s="89">
        <f>LN('Historical Rates'!G2879/'Historical Rates'!G2878)</f>
        <v>-2.6880869492137117E-3</v>
      </c>
      <c r="K2900" s="10">
        <f t="shared" si="370"/>
        <v>-2.281187697714081E-4</v>
      </c>
      <c r="L2900" s="7">
        <f t="shared" si="364"/>
        <v>206872.36897557808</v>
      </c>
      <c r="N2900" s="7">
        <f t="shared" si="365"/>
        <v>19397.247795521915</v>
      </c>
      <c r="O2900" s="7">
        <f t="shared" si="366"/>
        <v>-1078.7104980007</v>
      </c>
      <c r="P2900" s="7">
        <f t="shared" si="367"/>
        <v>-353506.55405745329</v>
      </c>
      <c r="R2900" s="7">
        <f t="shared" si="368"/>
        <v>0</v>
      </c>
      <c r="S2900" s="163">
        <f t="shared" si="369"/>
        <v>-128315.64778435399</v>
      </c>
    </row>
    <row r="2901" spans="1:19" ht="15.75" thickBot="1" x14ac:dyDescent="0.3">
      <c r="A2901" s="8">
        <v>49</v>
      </c>
      <c r="B2901" s="104" t="s">
        <v>566</v>
      </c>
      <c r="C2901" s="89">
        <f>LN('Historical Rates'!C2880/'Historical Rates'!C2879)</f>
        <v>1.5962444703906933E-3</v>
      </c>
      <c r="E2901" s="89">
        <f>LN('Historical Rates'!E2880/'Historical Rates'!E2879)</f>
        <v>4.3048361905882E-3</v>
      </c>
      <c r="F2901" s="89">
        <f>LN('Historical Rates'!F2880/'Historical Rates'!F2879)</f>
        <v>6.8493418455747683E-3</v>
      </c>
      <c r="G2901" s="89">
        <f>LN('Historical Rates'!G2880/'Historical Rates'!G2879)</f>
        <v>2.4733057030865259E-3</v>
      </c>
      <c r="K2901" s="10">
        <f t="shared" si="370"/>
        <v>2.192044736739205E-3</v>
      </c>
      <c r="L2901" s="7">
        <f t="shared" si="364"/>
        <v>562078.73981731944</v>
      </c>
      <c r="N2901" s="7">
        <f t="shared" si="365"/>
        <v>349970.68966019555</v>
      </c>
      <c r="O2901" s="7">
        <f t="shared" si="366"/>
        <v>-4296.3866594736846</v>
      </c>
      <c r="P2901" s="7">
        <f t="shared" si="367"/>
        <v>325260.97285823041</v>
      </c>
      <c r="R2901" s="7">
        <f t="shared" si="368"/>
        <v>0</v>
      </c>
      <c r="S2901" s="163">
        <f t="shared" si="369"/>
        <v>1233014.0156762716</v>
      </c>
    </row>
    <row r="2902" spans="1:19" ht="15.75" thickBot="1" x14ac:dyDescent="0.3">
      <c r="A2902" s="8">
        <v>50</v>
      </c>
      <c r="B2902" s="104" t="s">
        <v>567</v>
      </c>
      <c r="C2902" s="89">
        <f>LN('Historical Rates'!C2881/'Historical Rates'!C2880)</f>
        <v>-3.5009845554980403E-3</v>
      </c>
      <c r="E2902" s="89">
        <f>LN('Historical Rates'!E2881/'Historical Rates'!E2880)</f>
        <v>-1.9021583337425964E-3</v>
      </c>
      <c r="F2902" s="89">
        <f>LN('Historical Rates'!F2881/'Historical Rates'!F2880)</f>
        <v>-3.418806748785609E-3</v>
      </c>
      <c r="G2902" s="89">
        <f>LN('Historical Rates'!G2881/'Historical Rates'!G2880)</f>
        <v>-1.9781549410941832E-3</v>
      </c>
      <c r="K2902" s="10">
        <f t="shared" si="370"/>
        <v>-2.9252292008147421E-3</v>
      </c>
      <c r="L2902" s="7">
        <f t="shared" si="364"/>
        <v>-1232786.7213175655</v>
      </c>
      <c r="N2902" s="7">
        <f t="shared" si="365"/>
        <v>-154639.95246978858</v>
      </c>
      <c r="O2902" s="7">
        <f t="shared" si="366"/>
        <v>2144.5149093107489</v>
      </c>
      <c r="P2902" s="7">
        <f t="shared" si="367"/>
        <v>-260144.38886453345</v>
      </c>
      <c r="R2902" s="7">
        <f t="shared" si="368"/>
        <v>0</v>
      </c>
      <c r="S2902" s="163">
        <f t="shared" si="369"/>
        <v>-1645426.5477425768</v>
      </c>
    </row>
    <row r="2903" spans="1:19" ht="15.75" thickBot="1" x14ac:dyDescent="0.3">
      <c r="A2903" s="8">
        <v>51</v>
      </c>
      <c r="B2903" s="104" t="s">
        <v>568</v>
      </c>
      <c r="C2903" s="89">
        <f>LN('Historical Rates'!C2882/'Historical Rates'!C2881)</f>
        <v>3.3133232835421355E-3</v>
      </c>
      <c r="E2903" s="89">
        <f>LN('Historical Rates'!E2882/'Historical Rates'!E2881)</f>
        <v>2.6343169480402347E-3</v>
      </c>
      <c r="F2903" s="89">
        <f>LN('Historical Rates'!F2882/'Historical Rates'!F2881)</f>
        <v>0</v>
      </c>
      <c r="G2903" s="89">
        <f>LN('Historical Rates'!G2882/'Historical Rates'!G2881)</f>
        <v>1.7848123696801632E-3</v>
      </c>
      <c r="K2903" s="10">
        <f t="shared" si="370"/>
        <v>2.8721803890574427E-3</v>
      </c>
      <c r="L2903" s="7">
        <f t="shared" si="364"/>
        <v>1166706.3600633317</v>
      </c>
      <c r="N2903" s="7">
        <f t="shared" si="365"/>
        <v>214162.32308788787</v>
      </c>
      <c r="O2903" s="7">
        <f t="shared" si="366"/>
        <v>0</v>
      </c>
      <c r="P2903" s="7">
        <f t="shared" si="367"/>
        <v>234718.17778413309</v>
      </c>
      <c r="R2903" s="7">
        <f t="shared" si="368"/>
        <v>0</v>
      </c>
      <c r="S2903" s="163">
        <f t="shared" si="369"/>
        <v>1615586.8609353525</v>
      </c>
    </row>
    <row r="2904" spans="1:19" ht="15.75" thickBot="1" x14ac:dyDescent="0.3">
      <c r="A2904" s="8">
        <v>52</v>
      </c>
      <c r="B2904" s="104" t="s">
        <v>569</v>
      </c>
      <c r="C2904" s="89">
        <f>LN('Historical Rates'!C2883/'Historical Rates'!C2882)</f>
        <v>-1.8550484931749299E-3</v>
      </c>
      <c r="E2904" s="89">
        <f>LN('Historical Rates'!E2883/'Historical Rates'!E2882)</f>
        <v>-1.4252348111122855E-3</v>
      </c>
      <c r="F2904" s="89">
        <f>LN('Historical Rates'!F2883/'Historical Rates'!F2882)</f>
        <v>-5.1502259763159053E-3</v>
      </c>
      <c r="G2904" s="89">
        <f>LN('Historical Rates'!G2883/'Historical Rates'!G2882)</f>
        <v>-1.0742869430751785E-4</v>
      </c>
      <c r="K2904" s="10">
        <f t="shared" si="370"/>
        <v>-1.3866346938628726E-3</v>
      </c>
      <c r="L2904" s="7">
        <f t="shared" si="364"/>
        <v>-653210.29371433123</v>
      </c>
      <c r="N2904" s="7">
        <f t="shared" si="365"/>
        <v>-115867.45411200696</v>
      </c>
      <c r="O2904" s="7">
        <f t="shared" si="366"/>
        <v>3230.5822481636778</v>
      </c>
      <c r="P2904" s="7">
        <f t="shared" si="367"/>
        <v>-14127.797295638336</v>
      </c>
      <c r="R2904" s="7">
        <f t="shared" si="368"/>
        <v>0</v>
      </c>
      <c r="S2904" s="163">
        <f t="shared" si="369"/>
        <v>-779974.96287381288</v>
      </c>
    </row>
    <row r="2905" spans="1:19" ht="15.75" thickBot="1" x14ac:dyDescent="0.3">
      <c r="A2905" s="8">
        <v>53</v>
      </c>
      <c r="B2905" s="104" t="s">
        <v>570</v>
      </c>
      <c r="C2905" s="89">
        <f>LN('Historical Rates'!C2884/'Historical Rates'!C2883)</f>
        <v>2.1365271964783172E-3</v>
      </c>
      <c r="E2905" s="89">
        <f>LN('Historical Rates'!E2884/'Historical Rates'!E2883)</f>
        <v>-2.1615198540251811E-3</v>
      </c>
      <c r="F2905" s="89">
        <f>LN('Historical Rates'!F2884/'Historical Rates'!F2883)</f>
        <v>0</v>
      </c>
      <c r="G2905" s="89">
        <f>LN('Historical Rates'!G2884/'Historical Rates'!G2883)</f>
        <v>-5.0622112519133032E-3</v>
      </c>
      <c r="K2905" s="10">
        <f t="shared" si="370"/>
        <v>-1.5844307740992382E-4</v>
      </c>
      <c r="L2905" s="7">
        <f t="shared" si="364"/>
        <v>752326.18590561766</v>
      </c>
      <c r="N2905" s="7">
        <f t="shared" si="365"/>
        <v>-175725.29140163085</v>
      </c>
      <c r="O2905" s="7">
        <f t="shared" si="366"/>
        <v>0</v>
      </c>
      <c r="P2905" s="7">
        <f t="shared" si="367"/>
        <v>-665724.3197055771</v>
      </c>
      <c r="R2905" s="7">
        <f t="shared" si="368"/>
        <v>0</v>
      </c>
      <c r="S2905" s="163">
        <f t="shared" si="369"/>
        <v>-89123.425201590289</v>
      </c>
    </row>
    <row r="2906" spans="1:19" ht="15.75" thickBot="1" x14ac:dyDescent="0.3">
      <c r="A2906" s="8">
        <v>54</v>
      </c>
      <c r="B2906" s="104" t="s">
        <v>571</v>
      </c>
      <c r="C2906" s="89">
        <f>LN('Historical Rates'!C2885/'Historical Rates'!C2884)</f>
        <v>-5.865034009370063E-4</v>
      </c>
      <c r="E2906" s="89">
        <f>LN('Historical Rates'!E2885/'Historical Rates'!E2884)</f>
        <v>9.3260451433176204E-4</v>
      </c>
      <c r="F2906" s="89">
        <f>LN('Historical Rates'!F2885/'Historical Rates'!F2884)</f>
        <v>3.4364294985813186E-3</v>
      </c>
      <c r="G2906" s="89">
        <f>LN('Historical Rates'!G2885/'Historical Rates'!G2884)</f>
        <v>1.2733494042662403E-3</v>
      </c>
      <c r="K2906" s="10">
        <f t="shared" si="370"/>
        <v>6.1504441480385845E-5</v>
      </c>
      <c r="L2906" s="7">
        <f t="shared" si="364"/>
        <v>-206522.93468340562</v>
      </c>
      <c r="N2906" s="7">
        <f t="shared" si="365"/>
        <v>75818.040596871666</v>
      </c>
      <c r="O2906" s="7">
        <f t="shared" si="366"/>
        <v>-2155.5691315751037</v>
      </c>
      <c r="P2906" s="7">
        <f t="shared" si="367"/>
        <v>167456.3987392367</v>
      </c>
      <c r="R2906" s="7">
        <f t="shared" si="368"/>
        <v>0</v>
      </c>
      <c r="S2906" s="163">
        <f t="shared" si="369"/>
        <v>34595.935521127627</v>
      </c>
    </row>
    <row r="2907" spans="1:19" ht="15.75" thickBot="1" x14ac:dyDescent="0.3">
      <c r="A2907" s="8">
        <v>55</v>
      </c>
      <c r="B2907" s="104" t="s">
        <v>572</v>
      </c>
      <c r="C2907" s="89">
        <f>LN('Historical Rates'!C2886/'Historical Rates'!C2885)</f>
        <v>9.1479511451980438E-4</v>
      </c>
      <c r="E2907" s="89">
        <f>LN('Historical Rates'!E2886/'Historical Rates'!E2885)</f>
        <v>1.1694864512933451E-3</v>
      </c>
      <c r="F2907" s="89">
        <f>LN('Historical Rates'!F2886/'Historical Rates'!F2885)</f>
        <v>5.1326032265202161E-3</v>
      </c>
      <c r="G2907" s="89">
        <f>LN('Historical Rates'!G2886/'Historical Rates'!G2885)</f>
        <v>4.0681524513336729E-3</v>
      </c>
      <c r="K2907" s="10">
        <f t="shared" si="370"/>
        <v>1.6870841540731316E-3</v>
      </c>
      <c r="L2907" s="7">
        <f t="shared" si="364"/>
        <v>322122.89201194904</v>
      </c>
      <c r="N2907" s="7">
        <f t="shared" si="365"/>
        <v>95075.854640467311</v>
      </c>
      <c r="O2907" s="7">
        <f t="shared" si="366"/>
        <v>-3219.5280258993362</v>
      </c>
      <c r="P2907" s="7">
        <f t="shared" si="367"/>
        <v>534997.03752961196</v>
      </c>
      <c r="R2907" s="7">
        <f t="shared" si="368"/>
        <v>0</v>
      </c>
      <c r="S2907" s="163">
        <f t="shared" si="369"/>
        <v>948976.25615612906</v>
      </c>
    </row>
    <row r="2908" spans="1:19" ht="15.75" thickBot="1" x14ac:dyDescent="0.3">
      <c r="A2908" s="8">
        <v>56</v>
      </c>
      <c r="B2908" s="104" t="s">
        <v>573</v>
      </c>
      <c r="C2908" s="89">
        <f>LN('Historical Rates'!C2887/'Historical Rates'!C2886)</f>
        <v>-1.2433873345349365E-3</v>
      </c>
      <c r="E2908" s="89">
        <f>LN('Historical Rates'!E2887/'Historical Rates'!E2886)</f>
        <v>-5.1440544816280815E-3</v>
      </c>
      <c r="F2908" s="89">
        <f>LN('Historical Rates'!F2887/'Historical Rates'!F2886)</f>
        <v>-3.418806748785609E-3</v>
      </c>
      <c r="G2908" s="89">
        <f>LN('Historical Rates'!G2887/'Historical Rates'!G2886)</f>
        <v>-7.4385052074713281E-3</v>
      </c>
      <c r="K2908" s="10">
        <f t="shared" si="370"/>
        <v>-3.2571108103428299E-3</v>
      </c>
      <c r="L2908" s="7">
        <f t="shared" si="364"/>
        <v>-437828.66538554471</v>
      </c>
      <c r="N2908" s="7">
        <f t="shared" si="365"/>
        <v>-418196.70131025737</v>
      </c>
      <c r="O2908" s="7">
        <f t="shared" si="366"/>
        <v>2144.5149093107489</v>
      </c>
      <c r="P2908" s="7">
        <f t="shared" si="367"/>
        <v>-978227.41336576908</v>
      </c>
      <c r="R2908" s="7">
        <f t="shared" si="368"/>
        <v>0</v>
      </c>
      <c r="S2908" s="163">
        <f t="shared" si="369"/>
        <v>-1832108.2651522604</v>
      </c>
    </row>
    <row r="2909" spans="1:19" ht="15.75" thickBot="1" x14ac:dyDescent="0.3">
      <c r="A2909" s="8">
        <v>57</v>
      </c>
      <c r="B2909" s="104" t="s">
        <v>574</v>
      </c>
      <c r="C2909" s="89">
        <f>LN('Historical Rates'!C2888/'Historical Rates'!C2887)</f>
        <v>-3.9915005049727875E-4</v>
      </c>
      <c r="E2909" s="89">
        <f>LN('Historical Rates'!E2888/'Historical Rates'!E2887)</f>
        <v>1.6314840172012282E-3</v>
      </c>
      <c r="F2909" s="89">
        <f>LN('Historical Rates'!F2888/'Historical Rates'!F2887)</f>
        <v>0</v>
      </c>
      <c r="G2909" s="89">
        <f>LN('Historical Rates'!G2888/'Historical Rates'!G2887)</f>
        <v>-3.0302374639354032E-4</v>
      </c>
      <c r="K2909" s="10">
        <f t="shared" si="370"/>
        <v>-8.4918658379446585E-5</v>
      </c>
      <c r="L2909" s="7">
        <f t="shared" si="364"/>
        <v>-140551.00051599083</v>
      </c>
      <c r="N2909" s="7">
        <f t="shared" si="365"/>
        <v>132634.91603184195</v>
      </c>
      <c r="O2909" s="7">
        <f t="shared" si="366"/>
        <v>0</v>
      </c>
      <c r="P2909" s="7">
        <f t="shared" si="367"/>
        <v>-39850.228957993284</v>
      </c>
      <c r="R2909" s="7">
        <f t="shared" si="368"/>
        <v>0</v>
      </c>
      <c r="S2909" s="163">
        <f t="shared" si="369"/>
        <v>-47766.313442142171</v>
      </c>
    </row>
    <row r="2910" spans="1:19" ht="15.75" thickBot="1" x14ac:dyDescent="0.3">
      <c r="A2910" s="8">
        <v>58</v>
      </c>
      <c r="B2910" s="104" t="s">
        <v>575</v>
      </c>
      <c r="C2910" s="89">
        <f>LN('Historical Rates'!C2889/'Historical Rates'!C2888)</f>
        <v>1.3376986540835274E-3</v>
      </c>
      <c r="E2910" s="89">
        <f>LN('Historical Rates'!E2889/'Historical Rates'!E2888)</f>
        <v>2.2637472682786172E-3</v>
      </c>
      <c r="F2910" s="89">
        <f>LN('Historical Rates'!F2889/'Historical Rates'!F2888)</f>
        <v>5.1238369998694664E-3</v>
      </c>
      <c r="G2910" s="89">
        <f>LN('Historical Rates'!G2889/'Historical Rates'!G2888)</f>
        <v>6.1291628340062292E-3</v>
      </c>
      <c r="K2910" s="10">
        <f t="shared" si="370"/>
        <v>2.591841729871913E-3</v>
      </c>
      <c r="L2910" s="7">
        <f t="shared" si="364"/>
        <v>471038.10706298763</v>
      </c>
      <c r="N2910" s="7">
        <f t="shared" si="365"/>
        <v>184036.08351647903</v>
      </c>
      <c r="O2910" s="7">
        <f t="shared" si="366"/>
        <v>-3214.0292349081201</v>
      </c>
      <c r="P2910" s="7">
        <f t="shared" si="367"/>
        <v>806037.62960135448</v>
      </c>
      <c r="R2910" s="7">
        <f t="shared" si="368"/>
        <v>0</v>
      </c>
      <c r="S2910" s="163">
        <f t="shared" si="369"/>
        <v>1457897.7909459129</v>
      </c>
    </row>
    <row r="2911" spans="1:19" ht="15.75" thickBot="1" x14ac:dyDescent="0.3">
      <c r="A2911" s="8">
        <v>59</v>
      </c>
      <c r="B2911" s="104" t="s">
        <v>576</v>
      </c>
      <c r="C2911" s="89">
        <f>LN('Historical Rates'!C2890/'Historical Rates'!C2889)</f>
        <v>-3.4535045072174426E-3</v>
      </c>
      <c r="E2911" s="89">
        <f>LN('Historical Rates'!E2890/'Historical Rates'!E2889)</f>
        <v>-8.1055957848290942E-3</v>
      </c>
      <c r="F2911" s="89">
        <f>LN('Historical Rates'!F2890/'Historical Rates'!F2889)</f>
        <v>0</v>
      </c>
      <c r="G2911" s="89">
        <f>LN('Historical Rates'!G2890/'Historical Rates'!G2889)</f>
        <v>-1.0402905386929708E-2</v>
      </c>
      <c r="K2911" s="10">
        <f t="shared" si="370"/>
        <v>-5.7655645284275985E-3</v>
      </c>
      <c r="L2911" s="7">
        <f t="shared" si="364"/>
        <v>-1216067.7749412053</v>
      </c>
      <c r="N2911" s="7">
        <f t="shared" si="365"/>
        <v>-658961.4148676378</v>
      </c>
      <c r="O2911" s="7">
        <f t="shared" si="366"/>
        <v>0</v>
      </c>
      <c r="P2911" s="7">
        <f t="shared" si="367"/>
        <v>-1368071.5337704895</v>
      </c>
      <c r="R2911" s="7">
        <f t="shared" si="368"/>
        <v>0</v>
      </c>
      <c r="S2911" s="163">
        <f t="shared" si="369"/>
        <v>-3243100.7235793327</v>
      </c>
    </row>
    <row r="2912" spans="1:19" ht="15.75" thickBot="1" x14ac:dyDescent="0.3">
      <c r="A2912" s="8">
        <v>60</v>
      </c>
      <c r="B2912" s="104" t="s">
        <v>577</v>
      </c>
      <c r="C2912" s="89">
        <f>LN('Historical Rates'!C2891/'Historical Rates'!C2890)</f>
        <v>8.9388634777519665E-4</v>
      </c>
      <c r="E2912" s="89">
        <f>LN('Historical Rates'!E2891/'Historical Rates'!E2890)</f>
        <v>1.9178142802024714E-3</v>
      </c>
      <c r="F2912" s="89">
        <f>LN('Historical Rates'!F2891/'Historical Rates'!F2890)</f>
        <v>-3.4129725962400688E-3</v>
      </c>
      <c r="G2912" s="89">
        <f>LN('Historical Rates'!G2891/'Historical Rates'!G2890)</f>
        <v>-2.6776691990202084E-3</v>
      </c>
      <c r="K2912" s="10">
        <f>SUMPRODUCT(C2912:I2912,$L$6:$R$6)</f>
        <v>2.1453960716875389E-4</v>
      </c>
      <c r="L2912" s="7">
        <f t="shared" si="364"/>
        <v>314760.37738405692</v>
      </c>
      <c r="N2912" s="7">
        <f t="shared" si="365"/>
        <v>155912.73548341976</v>
      </c>
      <c r="O2912" s="7">
        <f t="shared" si="366"/>
        <v>2140.8553204435079</v>
      </c>
      <c r="P2912" s="7">
        <f t="shared" si="367"/>
        <v>-352136.5303039382</v>
      </c>
      <c r="R2912" s="7">
        <f t="shared" si="368"/>
        <v>0</v>
      </c>
      <c r="S2912" s="163">
        <f t="shared" si="369"/>
        <v>120677.43788398197</v>
      </c>
    </row>
    <row r="2913" spans="1:19" ht="15.75" thickBot="1" x14ac:dyDescent="0.3">
      <c r="A2913" s="8">
        <v>61</v>
      </c>
      <c r="B2913" s="104" t="s">
        <v>578</v>
      </c>
      <c r="C2913" s="89">
        <f>LN('Historical Rates'!C2892/'Historical Rates'!C2891)</f>
        <v>1.0105402549679544E-3</v>
      </c>
      <c r="E2913" s="89">
        <f>LN('Historical Rates'!E2892/'Historical Rates'!E2891)</f>
        <v>-5.4634555584478087E-3</v>
      </c>
      <c r="F2913" s="89">
        <f>LN('Historical Rates'!F2892/'Historical Rates'!F2891)</f>
        <v>-8.5837436913914419E-3</v>
      </c>
      <c r="G2913" s="89">
        <f>LN('Historical Rates'!G2892/'Historical Rates'!G2891)</f>
        <v>-4.0409390636302472E-3</v>
      </c>
      <c r="K2913" s="10">
        <f t="shared" si="370"/>
        <v>-1.0922050419126198E-3</v>
      </c>
      <c r="L2913" s="7">
        <f t="shared" si="364"/>
        <v>355837.21891173552</v>
      </c>
      <c r="N2913" s="7">
        <f t="shared" si="365"/>
        <v>-444163.08195377624</v>
      </c>
      <c r="O2913" s="7">
        <f t="shared" si="366"/>
        <v>5384.3249052991096</v>
      </c>
      <c r="P2913" s="7">
        <f t="shared" si="367"/>
        <v>-531418.24298426381</v>
      </c>
      <c r="R2913" s="7">
        <f t="shared" si="368"/>
        <v>0</v>
      </c>
      <c r="S2913" s="163">
        <f t="shared" si="369"/>
        <v>-614359.78112100542</v>
      </c>
    </row>
    <row r="2914" spans="1:19" ht="15.75" thickBot="1" x14ac:dyDescent="0.3">
      <c r="A2914" s="8">
        <v>62</v>
      </c>
      <c r="B2914" s="104" t="s">
        <v>579</v>
      </c>
      <c r="C2914" s="89">
        <f>LN('Historical Rates'!C2893/'Historical Rates'!C2892)</f>
        <v>2.818290725341377E-4</v>
      </c>
      <c r="E2914" s="89">
        <f>LN('Historical Rates'!E2893/'Historical Rates'!E2892)</f>
        <v>2.9255606478976806E-3</v>
      </c>
      <c r="F2914" s="89">
        <f>LN('Historical Rates'!F2893/'Historical Rates'!F2892)</f>
        <v>3.4423441909729197E-3</v>
      </c>
      <c r="G2914" s="89">
        <f>LN('Historical Rates'!G2893/'Historical Rates'!G2892)</f>
        <v>7.500961882909633E-3</v>
      </c>
      <c r="K2914" s="10">
        <f t="shared" si="370"/>
        <v>2.3491067175098281E-3</v>
      </c>
      <c r="L2914" s="7">
        <f t="shared" si="364"/>
        <v>99239.266210331756</v>
      </c>
      <c r="N2914" s="7">
        <f t="shared" si="365"/>
        <v>237839.59069708124</v>
      </c>
      <c r="O2914" s="7">
        <f t="shared" si="366"/>
        <v>-2159.2792406715835</v>
      </c>
      <c r="P2914" s="7">
        <f t="shared" si="367"/>
        <v>986441.00337577169</v>
      </c>
      <c r="R2914" s="7">
        <f t="shared" si="368"/>
        <v>0</v>
      </c>
      <c r="S2914" s="163">
        <f t="shared" si="369"/>
        <v>1321360.581042513</v>
      </c>
    </row>
    <row r="2915" spans="1:19" ht="15.75" thickBot="1" x14ac:dyDescent="0.3">
      <c r="A2915" s="8">
        <v>63</v>
      </c>
      <c r="B2915" s="104" t="s">
        <v>580</v>
      </c>
      <c r="C2915" s="89">
        <f>LN('Historical Rates'!C2894/'Historical Rates'!C2893)</f>
        <v>-2.348520442922891E-4</v>
      </c>
      <c r="E2915" s="89">
        <f>LN('Historical Rates'!E2894/'Historical Rates'!E2893)</f>
        <v>-9.2082881093742371E-4</v>
      </c>
      <c r="F2915" s="89">
        <f>LN('Historical Rates'!F2894/'Historical Rates'!F2893)</f>
        <v>5.1413995004186523E-3</v>
      </c>
      <c r="G2915" s="89">
        <f>LN('Historical Rates'!G2894/'Historical Rates'!G2893)</f>
        <v>2.69009816202376E-3</v>
      </c>
      <c r="K2915" s="10">
        <f t="shared" si="370"/>
        <v>3.4309260254481675E-4</v>
      </c>
      <c r="L2915" s="7">
        <f t="shared" si="364"/>
        <v>-82697.446129302363</v>
      </c>
      <c r="N2915" s="7">
        <f t="shared" si="365"/>
        <v>-74860.710084003207</v>
      </c>
      <c r="O2915" s="7">
        <f t="shared" si="366"/>
        <v>-3225.0456646276079</v>
      </c>
      <c r="P2915" s="7">
        <f t="shared" si="367"/>
        <v>353771.04584041599</v>
      </c>
      <c r="R2915" s="7">
        <f t="shared" si="368"/>
        <v>0</v>
      </c>
      <c r="S2915" s="163">
        <f t="shared" si="369"/>
        <v>192987.84396248282</v>
      </c>
    </row>
    <row r="2916" spans="1:19" ht="15.75" thickBot="1" x14ac:dyDescent="0.3">
      <c r="A2916" s="8">
        <v>64</v>
      </c>
      <c r="B2916" s="104" t="s">
        <v>581</v>
      </c>
      <c r="C2916" s="89">
        <f>LN('Historical Rates'!C2895/'Historical Rates'!C2894)</f>
        <v>-1.7160929020831716E-3</v>
      </c>
      <c r="E2916" s="89">
        <f>LN('Historical Rates'!E2895/'Historical Rates'!E2894)</f>
        <v>-2.305788548282661E-3</v>
      </c>
      <c r="F2916" s="89">
        <f>LN('Historical Rates'!F2895/'Historical Rates'!F2894)</f>
        <v>0</v>
      </c>
      <c r="G2916" s="89">
        <f>LN('Historical Rates'!G2895/'Historical Rates'!G2894)</f>
        <v>-4.5383064701692375E-3</v>
      </c>
      <c r="K2916" s="10">
        <f t="shared" si="370"/>
        <v>-2.4685746900380257E-3</v>
      </c>
      <c r="L2916" s="7">
        <f t="shared" si="364"/>
        <v>-604280.45559729787</v>
      </c>
      <c r="N2916" s="7">
        <f t="shared" si="365"/>
        <v>-187453.91757701323</v>
      </c>
      <c r="O2916" s="7">
        <f t="shared" si="366"/>
        <v>0</v>
      </c>
      <c r="P2916" s="7">
        <f t="shared" si="367"/>
        <v>-596826.33480120462</v>
      </c>
      <c r="R2916" s="7">
        <f t="shared" si="368"/>
        <v>0</v>
      </c>
      <c r="S2916" s="163">
        <f t="shared" si="369"/>
        <v>-1388560.7079755156</v>
      </c>
    </row>
    <row r="2917" spans="1:19" ht="15.75" thickBot="1" x14ac:dyDescent="0.3">
      <c r="A2917" s="8">
        <v>65</v>
      </c>
      <c r="B2917" s="104" t="s">
        <v>582</v>
      </c>
      <c r="C2917" s="89">
        <f>LN('Historical Rates'!C2896/'Historical Rates'!C2895)</f>
        <v>-2.6150580909234111E-3</v>
      </c>
      <c r="E2917" s="89">
        <f>LN('Historical Rates'!E2896/'Historical Rates'!E2895)</f>
        <v>-1.6071683150839621E-3</v>
      </c>
      <c r="F2917" s="89">
        <f>LN('Historical Rates'!F2896/'Historical Rates'!F2895)</f>
        <v>-5.1413995004185404E-3</v>
      </c>
      <c r="G2917" s="89">
        <f>LN('Historical Rates'!G2896/'Historical Rates'!G2895)</f>
        <v>-2.1763969748874479E-5</v>
      </c>
      <c r="K2917" s="10">
        <f t="shared" si="370"/>
        <v>-1.8686825800021242E-3</v>
      </c>
      <c r="L2917" s="7">
        <f t="shared" si="364"/>
        <v>-920829.22356846393</v>
      </c>
      <c r="N2917" s="7">
        <f t="shared" si="365"/>
        <v>-130658.12001387574</v>
      </c>
      <c r="O2917" s="7">
        <f t="shared" si="366"/>
        <v>3225.0456646275379</v>
      </c>
      <c r="P2917" s="7">
        <f t="shared" si="367"/>
        <v>-2862.1492138808039</v>
      </c>
      <c r="R2917" s="7">
        <f t="shared" si="368"/>
        <v>0</v>
      </c>
      <c r="S2917" s="163">
        <f t="shared" si="369"/>
        <v>-1051124.4471315928</v>
      </c>
    </row>
    <row r="2918" spans="1:19" ht="15.75" thickBot="1" x14ac:dyDescent="0.3">
      <c r="A2918" s="8">
        <v>66</v>
      </c>
      <c r="B2918" s="104" t="s">
        <v>583</v>
      </c>
      <c r="C2918" s="89">
        <f>LN('Historical Rates'!C2897/'Historical Rates'!C2896)</f>
        <v>9.4355200220900705E-5</v>
      </c>
      <c r="E2918" s="89">
        <f>LN('Historical Rates'!E2897/'Historical Rates'!E2896)</f>
        <v>-3.1414270986390423E-3</v>
      </c>
      <c r="F2918" s="89">
        <f>LN('Historical Rates'!F2897/'Historical Rates'!F2896)</f>
        <v>3.4305350967892222E-3</v>
      </c>
      <c r="G2918" s="89">
        <f>LN('Historical Rates'!G2897/'Historical Rates'!G2896)</f>
        <v>-4.9745918919671828E-3</v>
      </c>
      <c r="K2918" s="10">
        <f t="shared" si="370"/>
        <v>-1.5618230203512109E-3</v>
      </c>
      <c r="L2918" s="7">
        <f t="shared" si="364"/>
        <v>33224.893190949624</v>
      </c>
      <c r="N2918" s="7">
        <f t="shared" si="365"/>
        <v>-255388.90669791389</v>
      </c>
      <c r="O2918" s="7">
        <f t="shared" si="366"/>
        <v>-2151.8717501629753</v>
      </c>
      <c r="P2918" s="7">
        <f t="shared" si="367"/>
        <v>-654201.62025854737</v>
      </c>
      <c r="R2918" s="7">
        <f t="shared" si="368"/>
        <v>0</v>
      </c>
      <c r="S2918" s="163">
        <f t="shared" si="369"/>
        <v>-878517.50551567459</v>
      </c>
    </row>
    <row r="2919" spans="1:19" ht="15.75" thickBot="1" x14ac:dyDescent="0.3">
      <c r="A2919" s="8">
        <v>67</v>
      </c>
      <c r="B2919" s="104" t="s">
        <v>584</v>
      </c>
      <c r="C2919" s="89">
        <f>LN('Historical Rates'!C2898/'Historical Rates'!C2897)</f>
        <v>-9.4355200220857459E-5</v>
      </c>
      <c r="E2919" s="89">
        <f>LN('Historical Rates'!E2898/'Historical Rates'!E2897)</f>
        <v>-1.6350262521542794E-3</v>
      </c>
      <c r="F2919" s="89">
        <f>LN('Historical Rates'!F2898/'Historical Rates'!F2897)</f>
        <v>-1.7137964777346304E-3</v>
      </c>
      <c r="G2919" s="89">
        <f>LN('Historical Rates'!G2898/'Historical Rates'!G2897)</f>
        <v>-6.3451084626152919E-4</v>
      </c>
      <c r="K2919" s="10">
        <f t="shared" si="370"/>
        <v>-4.41810933848701E-4</v>
      </c>
      <c r="L2919" s="7">
        <f t="shared" si="364"/>
        <v>-33224.893190934396</v>
      </c>
      <c r="N2919" s="7">
        <f t="shared" si="365"/>
        <v>-132922.88945395916</v>
      </c>
      <c r="O2919" s="7">
        <f t="shared" si="366"/>
        <v>1075.0131165886016</v>
      </c>
      <c r="P2919" s="7">
        <f t="shared" si="367"/>
        <v>-83443.633711179791</v>
      </c>
      <c r="R2919" s="7">
        <f t="shared" si="368"/>
        <v>0</v>
      </c>
      <c r="S2919" s="163">
        <f t="shared" si="369"/>
        <v>-248516.40323948476</v>
      </c>
    </row>
    <row r="2920" spans="1:19" ht="15.75" thickBot="1" x14ac:dyDescent="0.3">
      <c r="A2920" s="8">
        <v>68</v>
      </c>
      <c r="B2920" s="214">
        <v>44469</v>
      </c>
      <c r="C2920" s="89">
        <f>LN('Historical Rates'!C2899/'Historical Rates'!C2898)</f>
        <v>4.1432296375406271E-3</v>
      </c>
      <c r="D2920" s="104"/>
      <c r="E2920" s="89">
        <f>LN('Historical Rates'!E2899/'Historical Rates'!E2898)</f>
        <v>2.8645800387762572E-3</v>
      </c>
      <c r="F2920" s="89">
        <f>LN('Historical Rates'!F2899/'Historical Rates'!F2898)</f>
        <v>3.4246608813639536E-3</v>
      </c>
      <c r="G2920" s="89">
        <f>LN('Historical Rates'!G2899/'Historical Rates'!G2898)</f>
        <v>2.9503381505885233E-3</v>
      </c>
      <c r="I2920" s="104"/>
      <c r="K2920" s="10">
        <f t="shared" si="370"/>
        <v>3.6936626161001322E-3</v>
      </c>
      <c r="L2920" s="7">
        <f t="shared" si="364"/>
        <v>1458937.7358172508</v>
      </c>
      <c r="N2920" s="7">
        <f t="shared" si="365"/>
        <v>232882.04414123719</v>
      </c>
      <c r="O2920" s="7">
        <f t="shared" si="366"/>
        <v>-2148.1870310531672</v>
      </c>
      <c r="P2920" s="7">
        <f t="shared" si="367"/>
        <v>387994.84266082401</v>
      </c>
      <c r="R2920" s="7">
        <f t="shared" si="368"/>
        <v>0</v>
      </c>
      <c r="S2920" s="163">
        <f t="shared" si="369"/>
        <v>2077666.4355882588</v>
      </c>
    </row>
    <row r="2921" spans="1:19" ht="15.75" thickBot="1" x14ac:dyDescent="0.3">
      <c r="A2921" s="8">
        <v>69</v>
      </c>
      <c r="B2921" s="104" t="s">
        <v>585</v>
      </c>
      <c r="C2921" s="89">
        <f>LN('Historical Rates'!C2900/'Historical Rates'!C2899)</f>
        <v>7.0474646774907357E-5</v>
      </c>
      <c r="D2921" s="104"/>
      <c r="E2921" s="89">
        <f>LN('Historical Rates'!E2900/'Historical Rates'!E2899)</f>
        <v>-5.6158360224838376E-3</v>
      </c>
      <c r="F2921" s="89">
        <f>LN('Historical Rates'!F2900/'Historical Rates'!F2899)</f>
        <v>0</v>
      </c>
      <c r="G2921" s="89">
        <f>LN('Historical Rates'!G2900/'Historical Rates'!G2899)</f>
        <v>-6.2606920488822888E-3</v>
      </c>
      <c r="I2921" s="104"/>
      <c r="K2921" s="10">
        <f t="shared" si="370"/>
        <v>-2.2312558866850016E-3</v>
      </c>
      <c r="L2921" s="7">
        <f t="shared" ref="L2921:L2983" si="371">C2921*L$5</f>
        <v>24815.936019258519</v>
      </c>
      <c r="N2921" s="7">
        <f t="shared" ref="N2921:N2983" si="372">E2921*N$5</f>
        <v>-456551.17147179873</v>
      </c>
      <c r="O2921" s="7">
        <f t="shared" ref="O2921:O2983" si="373">F2921*O$5</f>
        <v>0</v>
      </c>
      <c r="P2921" s="7">
        <f t="shared" ref="P2921:P2983" si="374">G2921*P$5</f>
        <v>-823334.85264033347</v>
      </c>
      <c r="S2921" s="163">
        <f t="shared" si="369"/>
        <v>-1255070.0880928738</v>
      </c>
    </row>
    <row r="2922" spans="1:19" ht="15.75" thickBot="1" x14ac:dyDescent="0.3">
      <c r="A2922" s="8">
        <v>70</v>
      </c>
      <c r="B2922" s="104" t="s">
        <v>588</v>
      </c>
      <c r="C2922" s="89">
        <f>LN('Historical Rates'!C2901/'Historical Rates'!C2900)</f>
        <v>5.636184452429264E-4</v>
      </c>
      <c r="D2922" s="104"/>
      <c r="E2922" s="89">
        <f>LN('Historical Rates'!E2901/'Historical Rates'!E2900)</f>
        <v>-8.9173529479355074E-4</v>
      </c>
      <c r="F2922" s="89">
        <f>LN('Historical Rates'!F2901/'Historical Rates'!F2900)</f>
        <v>-3.4246608813639917E-3</v>
      </c>
      <c r="G2922" s="89">
        <f>LN('Historical Rates'!G2901/'Historical Rates'!G2900)</f>
        <v>2.7192402887529186E-3</v>
      </c>
      <c r="K2922" s="10">
        <f t="shared" si="370"/>
        <v>8.6351133590483495E-4</v>
      </c>
      <c r="L2922" s="7">
        <f t="shared" si="371"/>
        <v>198464.55309091983</v>
      </c>
      <c r="N2922" s="7">
        <f t="shared" si="372"/>
        <v>-72495.491650890181</v>
      </c>
      <c r="O2922" s="7">
        <f t="shared" si="373"/>
        <v>2148.1870310531913</v>
      </c>
      <c r="P2922" s="7">
        <f t="shared" si="374"/>
        <v>357603.48615673237</v>
      </c>
      <c r="S2922" s="163">
        <f t="shared" ref="S2922:S2985" si="375">SUM(L2922:R2922)</f>
        <v>485720.7346278152</v>
      </c>
    </row>
    <row r="2923" spans="1:19" ht="15.75" thickBot="1" x14ac:dyDescent="0.3">
      <c r="A2923" s="8">
        <v>71</v>
      </c>
      <c r="B2923" s="104" t="s">
        <v>589</v>
      </c>
      <c r="C2923" s="89">
        <f>LN('Historical Rates'!C2902/'Historical Rates'!C2901)</f>
        <v>-6.1060099123559381E-4</v>
      </c>
      <c r="D2923" s="104"/>
      <c r="E2923" s="89">
        <f>LN('Historical Rates'!E2902/'Historical Rates'!E2901)</f>
        <v>1.8029155386544659E-3</v>
      </c>
      <c r="F2923" s="89">
        <f>LN('Historical Rates'!F2902/'Historical Rates'!F2901)</f>
        <v>1.713796477734598E-3</v>
      </c>
      <c r="G2923" s="89">
        <f>LN('Historical Rates'!G2902/'Historical Rates'!G2901)</f>
        <v>3.5632736715114316E-3</v>
      </c>
      <c r="K2923" s="10">
        <f t="shared" si="370"/>
        <v>7.0949905072702061E-4</v>
      </c>
      <c r="L2923" s="7">
        <f t="shared" si="371"/>
        <v>-215008.31611395112</v>
      </c>
      <c r="N2923" s="7">
        <f t="shared" si="372"/>
        <v>146571.8012317149</v>
      </c>
      <c r="O2923" s="7">
        <f t="shared" si="373"/>
        <v>-1075.0131165885814</v>
      </c>
      <c r="P2923" s="7">
        <f t="shared" si="374"/>
        <v>468601.13552060194</v>
      </c>
      <c r="S2923" s="163">
        <f t="shared" si="375"/>
        <v>399089.60752177716</v>
      </c>
    </row>
    <row r="2924" spans="1:19" ht="15.75" thickBot="1" x14ac:dyDescent="0.3">
      <c r="A2924" s="8">
        <v>72</v>
      </c>
      <c r="B2924" s="104" t="s">
        <v>590</v>
      </c>
      <c r="C2924" s="89">
        <f>LN('Historical Rates'!C2903/'Historical Rates'!C2902)</f>
        <v>-2.4461391442712334E-3</v>
      </c>
      <c r="D2924" s="104"/>
      <c r="E2924" s="89">
        <f>LN('Historical Rates'!E2903/'Historical Rates'!E2902)</f>
        <v>-2.8781081118301041E-3</v>
      </c>
      <c r="F2924" s="89">
        <f>LN('Historical Rates'!F2903/'Historical Rates'!F2902)</f>
        <v>1.7108644036293876E-3</v>
      </c>
      <c r="G2924" s="89">
        <f>LN('Historical Rates'!G2903/'Historical Rates'!G2902)</f>
        <v>2.618258000643882E-4</v>
      </c>
      <c r="K2924" s="10">
        <f t="shared" si="370"/>
        <v>-1.8879658414930783E-3</v>
      </c>
      <c r="L2924" s="7">
        <f t="shared" si="371"/>
        <v>-861348.51718124852</v>
      </c>
      <c r="N2924" s="7">
        <f t="shared" si="372"/>
        <v>-233981.83722204692</v>
      </c>
      <c r="O2924" s="7">
        <f t="shared" si="373"/>
        <v>-1073.173914464606</v>
      </c>
      <c r="P2924" s="7">
        <f t="shared" si="374"/>
        <v>34432.3446721734</v>
      </c>
      <c r="S2924" s="163">
        <f t="shared" si="375"/>
        <v>-1061971.1836455867</v>
      </c>
    </row>
    <row r="2925" spans="1:19" ht="15.75" thickBot="1" x14ac:dyDescent="0.3">
      <c r="A2925" s="8">
        <v>73</v>
      </c>
      <c r="B2925" s="104" t="s">
        <v>591</v>
      </c>
      <c r="C2925" s="89">
        <f>LN('Historical Rates'!C2904/'Historical Rates'!C2903)</f>
        <v>4.2379865489629781E-4</v>
      </c>
      <c r="D2925" s="104"/>
      <c r="E2925" s="89">
        <f>LN('Historical Rates'!E2904/'Historical Rates'!E2903)</f>
        <v>-4.8629222440491884E-3</v>
      </c>
      <c r="F2925" s="89">
        <f>LN('Historical Rates'!F2904/'Historical Rates'!F2903)</f>
        <v>0</v>
      </c>
      <c r="G2925" s="89">
        <f>LN('Historical Rates'!G2904/'Historical Rates'!G2903)</f>
        <v>-3.5623391731448495E-3</v>
      </c>
      <c r="K2925" s="10">
        <f t="shared" si="370"/>
        <v>-1.2703924626117379E-3</v>
      </c>
      <c r="L2925" s="7">
        <f t="shared" si="371"/>
        <v>149230.40818558502</v>
      </c>
      <c r="N2925" s="7">
        <f t="shared" si="372"/>
        <v>-395341.46624084678</v>
      </c>
      <c r="O2925" s="7">
        <f t="shared" si="373"/>
        <v>0</v>
      </c>
      <c r="P2925" s="7">
        <f t="shared" si="374"/>
        <v>-468478.24094777595</v>
      </c>
      <c r="S2925" s="163">
        <f t="shared" si="375"/>
        <v>-714589.29900303774</v>
      </c>
    </row>
    <row r="2926" spans="1:19" ht="15.75" thickBot="1" x14ac:dyDescent="0.3">
      <c r="A2926" s="203">
        <v>1</v>
      </c>
      <c r="B2926" s="104" t="s">
        <v>592</v>
      </c>
      <c r="C2926" s="89">
        <f>LN('Historical Rates'!C2905/'Historical Rates'!C2904)</f>
        <v>2.4451039595136579E-3</v>
      </c>
      <c r="D2926" s="104"/>
      <c r="E2926" s="89">
        <f>LN('Historical Rates'!E2905/'Historical Rates'!E2904)</f>
        <v>4.0100610462705582E-3</v>
      </c>
      <c r="F2926" s="89">
        <f>LN('Historical Rates'!F2905/'Historical Rates'!F2904)</f>
        <v>8.5106896679088308E-3</v>
      </c>
      <c r="G2926" s="89">
        <f>LN('Historical Rates'!G2905/'Historical Rates'!G2904)</f>
        <v>6.0897938914411046E-3</v>
      </c>
      <c r="K2926" s="10">
        <f t="shared" si="370"/>
        <v>3.5244978278993469E-3</v>
      </c>
      <c r="L2926" s="7">
        <f t="shared" si="371"/>
        <v>860984.00199901348</v>
      </c>
      <c r="N2926" s="7">
        <f t="shared" si="372"/>
        <v>326006.32586464012</v>
      </c>
      <c r="O2926" s="7">
        <f t="shared" si="373"/>
        <v>-5338.5003079891721</v>
      </c>
      <c r="P2926" s="7">
        <f t="shared" si="374"/>
        <v>800860.27504176553</v>
      </c>
      <c r="S2926" s="163">
        <f t="shared" si="375"/>
        <v>1982512.1025974301</v>
      </c>
    </row>
    <row r="2927" spans="1:19" ht="15.75" thickBot="1" x14ac:dyDescent="0.3">
      <c r="A2927" s="203">
        <v>2</v>
      </c>
      <c r="B2927" s="104" t="s">
        <v>593</v>
      </c>
      <c r="C2927" s="89">
        <f>LN('Historical Rates'!C2906/'Historical Rates'!C2905)</f>
        <v>-2.4686436179542082E-3</v>
      </c>
      <c r="D2927" s="104"/>
      <c r="E2927" s="89">
        <f>LN('Historical Rates'!E2906/'Historical Rates'!E2905)</f>
        <v>-1.850365009083133E-3</v>
      </c>
      <c r="F2927" s="89">
        <f>LN('Historical Rates'!F2906/'Historical Rates'!F2905)</f>
        <v>0</v>
      </c>
      <c r="G2927" s="89">
        <f>LN('Historical Rates'!G2906/'Historical Rates'!G2905)</f>
        <v>-4.5146803545265827E-3</v>
      </c>
      <c r="K2927" s="10">
        <f t="shared" si="370"/>
        <v>-2.8683308666063462E-3</v>
      </c>
      <c r="L2927" s="7">
        <f t="shared" si="371"/>
        <v>-869272.92127010494</v>
      </c>
      <c r="N2927" s="7">
        <f t="shared" si="372"/>
        <v>-150429.30547920236</v>
      </c>
      <c r="O2927" s="7">
        <f t="shared" si="373"/>
        <v>0</v>
      </c>
      <c r="P2927" s="7">
        <f t="shared" si="374"/>
        <v>-593719.2973859749</v>
      </c>
      <c r="S2927" s="163">
        <f t="shared" si="375"/>
        <v>-1613421.5241352823</v>
      </c>
    </row>
    <row r="2928" spans="1:19" ht="15.75" thickBot="1" x14ac:dyDescent="0.3">
      <c r="A2928" s="203">
        <v>3</v>
      </c>
      <c r="B2928" s="104" t="s">
        <v>594</v>
      </c>
      <c r="C2928" s="89">
        <f>LN('Historical Rates'!C2907/'Historical Rates'!C2906)</f>
        <v>-6.5933550790865474E-4</v>
      </c>
      <c r="D2928" s="104"/>
      <c r="E2928" s="89">
        <f>LN('Historical Rates'!E2907/'Historical Rates'!E2906)</f>
        <v>-1.7926262694180324E-3</v>
      </c>
      <c r="F2928" s="89">
        <f>LN('Historical Rates'!F2907/'Historical Rates'!F2906)</f>
        <v>5.0718620979601278E-3</v>
      </c>
      <c r="G2928" s="89">
        <f>LN('Historical Rates'!G2907/'Historical Rates'!G2906)</f>
        <v>1.0929081203008176E-4</v>
      </c>
      <c r="K2928" s="10">
        <f t="shared" si="370"/>
        <v>-6.5194020888418636E-4</v>
      </c>
      <c r="L2928" s="7">
        <f t="shared" si="371"/>
        <v>-232168.99308124278</v>
      </c>
      <c r="N2928" s="7">
        <f t="shared" si="372"/>
        <v>-145735.31350225219</v>
      </c>
      <c r="O2928" s="7">
        <f t="shared" si="373"/>
        <v>-3181.4269381874492</v>
      </c>
      <c r="P2928" s="7">
        <f t="shared" si="374"/>
        <v>14372.681792230022</v>
      </c>
      <c r="S2928" s="163">
        <f t="shared" si="375"/>
        <v>-366713.05172945245</v>
      </c>
    </row>
    <row r="2929" spans="1:19" ht="15.75" thickBot="1" x14ac:dyDescent="0.3">
      <c r="A2929" s="203">
        <v>4</v>
      </c>
      <c r="B2929" s="104" t="s">
        <v>595</v>
      </c>
      <c r="C2929" s="89">
        <f>LN('Historical Rates'!C2908/'Historical Rates'!C2907)</f>
        <v>1.6240074178300388E-3</v>
      </c>
      <c r="D2929" s="104"/>
      <c r="E2929" s="89">
        <f>LN('Historical Rates'!E2908/'Historical Rates'!E2907)</f>
        <v>2.0571738437370809E-3</v>
      </c>
      <c r="F2929" s="89">
        <f>LN('Historical Rates'!F2908/'Historical Rates'!F2907)</f>
        <v>-1.6877641137197409E-3</v>
      </c>
      <c r="G2929" s="89">
        <f>LN('Historical Rates'!G2908/'Historical Rates'!G2907)</f>
        <v>2.4885952287652534E-3</v>
      </c>
      <c r="K2929" s="10">
        <f t="shared" si="370"/>
        <v>1.8976658909806772E-3</v>
      </c>
      <c r="L2929" s="7">
        <f t="shared" si="371"/>
        <v>571854.78778477293</v>
      </c>
      <c r="N2929" s="7">
        <f t="shared" si="372"/>
        <v>167242.26357733016</v>
      </c>
      <c r="O2929" s="7">
        <f t="shared" si="373"/>
        <v>1058.6837956129818</v>
      </c>
      <c r="P2929" s="7">
        <f t="shared" si="374"/>
        <v>327271.67699019343</v>
      </c>
      <c r="S2929" s="163">
        <f t="shared" si="375"/>
        <v>1067427.4121479094</v>
      </c>
    </row>
    <row r="2930" spans="1:19" ht="15.75" thickBot="1" x14ac:dyDescent="0.3">
      <c r="A2930" s="203">
        <v>5</v>
      </c>
      <c r="B2930" s="104" t="s">
        <v>596</v>
      </c>
      <c r="C2930" s="89">
        <f>LN('Historical Rates'!C2909/'Historical Rates'!C2908)</f>
        <v>2.184714918086843E-3</v>
      </c>
      <c r="D2930" s="104"/>
      <c r="E2930" s="89">
        <f>LN('Historical Rates'!E2909/'Historical Rates'!E2908)</f>
        <v>1.9311107852045819E-3</v>
      </c>
      <c r="F2930" s="89">
        <f>LN('Historical Rates'!F2909/'Historical Rates'!F2908)</f>
        <v>3.3726844786393772E-3</v>
      </c>
      <c r="G2930" s="89">
        <f>LN('Historical Rates'!G2909/'Historical Rates'!G2908)</f>
        <v>1.4161685210476488E-3</v>
      </c>
      <c r="K2930" s="10">
        <f t="shared" si="370"/>
        <v>1.9740814620216518E-3</v>
      </c>
      <c r="L2930" s="7">
        <f t="shared" si="371"/>
        <v>769294.32226493035</v>
      </c>
      <c r="N2930" s="7">
        <f t="shared" si="372"/>
        <v>156993.70275363384</v>
      </c>
      <c r="O2930" s="7">
        <f t="shared" si="373"/>
        <v>-2115.5837929161221</v>
      </c>
      <c r="P2930" s="7">
        <f t="shared" si="374"/>
        <v>186238.34098321534</v>
      </c>
      <c r="S2930" s="163">
        <f t="shared" si="375"/>
        <v>1110410.7822088634</v>
      </c>
    </row>
    <row r="2931" spans="1:19" ht="15.75" thickBot="1" x14ac:dyDescent="0.3">
      <c r="A2931" s="203">
        <v>6</v>
      </c>
      <c r="B2931" s="104" t="s">
        <v>597</v>
      </c>
      <c r="C2931" s="89">
        <f>LN('Historical Rates'!C2910/'Historical Rates'!C2909)</f>
        <v>-8.9210260400464099E-4</v>
      </c>
      <c r="D2931" s="104"/>
      <c r="E2931" s="89">
        <f>LN('Historical Rates'!E2910/'Historical Rates'!E2909)</f>
        <v>3.7701473663143488E-3</v>
      </c>
      <c r="F2931" s="89">
        <f>LN('Historical Rates'!F2910/'Historical Rates'!F2909)</f>
        <v>1.68208618298488E-3</v>
      </c>
      <c r="G2931" s="89">
        <f>LN('Historical Rates'!G2910/'Historical Rates'!G2909)</f>
        <v>7.4399779226626593E-3</v>
      </c>
      <c r="K2931" s="10">
        <f t="shared" si="370"/>
        <v>1.7239902198947379E-3</v>
      </c>
      <c r="L2931" s="7">
        <f t="shared" si="371"/>
        <v>-314132.27531741949</v>
      </c>
      <c r="N2931" s="7">
        <f t="shared" si="372"/>
        <v>306502.0399136995</v>
      </c>
      <c r="O2931" s="7">
        <f t="shared" si="373"/>
        <v>-1055.1222000009257</v>
      </c>
      <c r="P2931" s="7">
        <f t="shared" si="374"/>
        <v>978421.08808025252</v>
      </c>
      <c r="S2931" s="163">
        <f t="shared" si="375"/>
        <v>969735.73047653155</v>
      </c>
    </row>
    <row r="2932" spans="1:19" ht="15.75" thickBot="1" x14ac:dyDescent="0.3">
      <c r="A2932" s="203">
        <v>7</v>
      </c>
      <c r="B2932" s="104" t="s">
        <v>598</v>
      </c>
      <c r="C2932" s="89">
        <f>LN('Historical Rates'!C2911/'Historical Rates'!C2910)</f>
        <v>2.3486583290294176E-5</v>
      </c>
      <c r="D2932" s="104"/>
      <c r="E2932" s="89">
        <f>LN('Historical Rates'!E2911/'Historical Rates'!E2910)</f>
        <v>-4.0471083963305158E-4</v>
      </c>
      <c r="F2932" s="89">
        <f>LN('Historical Rates'!F2911/'Historical Rates'!F2910)</f>
        <v>5.0293484050019585E-3</v>
      </c>
      <c r="G2932" s="89">
        <f>LN('Historical Rates'!G2911/'Historical Rates'!G2910)</f>
        <v>-3.3335528846321731E-3</v>
      </c>
      <c r="K2932" s="10">
        <f t="shared" ref="K2932:K2983" si="376">SUMPRODUCT(C2932:I2932,$L$6:$R$6)</f>
        <v>-8.2876699972691029E-4</v>
      </c>
      <c r="L2932" s="7">
        <f t="shared" si="371"/>
        <v>8270.2301453811397</v>
      </c>
      <c r="N2932" s="7">
        <f t="shared" si="372"/>
        <v>-32901.816791310477</v>
      </c>
      <c r="O2932" s="7">
        <f t="shared" si="373"/>
        <v>-3154.7593740055786</v>
      </c>
      <c r="P2932" s="7">
        <f t="shared" si="374"/>
        <v>-438390.87621749146</v>
      </c>
      <c r="S2932" s="163">
        <f t="shared" si="375"/>
        <v>-466177.22223742638</v>
      </c>
    </row>
    <row r="2933" spans="1:19" ht="15.75" thickBot="1" x14ac:dyDescent="0.3">
      <c r="A2933" s="203">
        <v>8</v>
      </c>
      <c r="B2933" s="104" t="s">
        <v>599</v>
      </c>
      <c r="C2933" s="89">
        <f>LN('Historical Rates'!C2912/'Historical Rates'!C2911)</f>
        <v>-9.6340253001605451E-4</v>
      </c>
      <c r="D2933" s="104"/>
      <c r="E2933" s="89">
        <f>LN('Historical Rates'!E2912/'Historical Rates'!E2911)</f>
        <v>-2.8781664476041856E-3</v>
      </c>
      <c r="F2933" s="89">
        <f>LN('Historical Rates'!F2912/'Historical Rates'!F2911)</f>
        <v>-1.6736405580297597E-3</v>
      </c>
      <c r="G2933" s="89">
        <f>LN('Historical Rates'!G2912/'Historical Rates'!G2911)</f>
        <v>-4.3241666231784879E-3</v>
      </c>
      <c r="K2933" s="10">
        <f t="shared" si="376"/>
        <v>-2.0281795325331354E-3</v>
      </c>
      <c r="L2933" s="7">
        <f t="shared" si="371"/>
        <v>-339238.81338533491</v>
      </c>
      <c r="N2933" s="7">
        <f t="shared" si="372"/>
        <v>-233986.57975118933</v>
      </c>
      <c r="O2933" s="7">
        <f t="shared" si="373"/>
        <v>1049.8245128353274</v>
      </c>
      <c r="P2933" s="7">
        <f t="shared" si="374"/>
        <v>-568665.10310509708</v>
      </c>
      <c r="S2933" s="163">
        <f t="shared" si="375"/>
        <v>-1140840.6717287861</v>
      </c>
    </row>
    <row r="2934" spans="1:19" ht="15.75" thickBot="1" x14ac:dyDescent="0.3">
      <c r="A2934" s="203">
        <v>9</v>
      </c>
      <c r="B2934" s="104" t="s">
        <v>600</v>
      </c>
      <c r="C2934" s="89">
        <f>LN('Historical Rates'!C2913/'Historical Rates'!C2912)</f>
        <v>1.8085523596441148E-3</v>
      </c>
      <c r="D2934" s="104"/>
      <c r="E2934" s="89">
        <f>LN('Historical Rates'!E2913/'Historical Rates'!E2912)</f>
        <v>8.8713437094017147E-3</v>
      </c>
      <c r="F2934" s="89">
        <f>LN('Historical Rates'!F2913/'Historical Rates'!F2912)</f>
        <v>8.3403319162189508E-3</v>
      </c>
      <c r="G2934" s="89">
        <f>LN('Historical Rates'!G2913/'Historical Rates'!G2912)</f>
        <v>1.0161389985972451E-2</v>
      </c>
      <c r="K2934" s="10">
        <f t="shared" si="376"/>
        <v>4.7807202915190576E-3</v>
      </c>
      <c r="L2934" s="7">
        <f t="shared" si="371"/>
        <v>636837.80903159233</v>
      </c>
      <c r="N2934" s="7">
        <f t="shared" si="372"/>
        <v>721214.49893491471</v>
      </c>
      <c r="O2934" s="7">
        <f t="shared" si="373"/>
        <v>-5231.640001086661</v>
      </c>
      <c r="P2934" s="7">
        <f t="shared" si="374"/>
        <v>1336310.1812706466</v>
      </c>
      <c r="S2934" s="163">
        <f t="shared" si="375"/>
        <v>2689130.8492360669</v>
      </c>
    </row>
    <row r="2935" spans="1:19" ht="15.75" thickBot="1" x14ac:dyDescent="0.3">
      <c r="A2935" s="203">
        <v>10</v>
      </c>
      <c r="B2935" s="104" t="s">
        <v>601</v>
      </c>
      <c r="C2935" s="89">
        <f>LN('Historical Rates'!C2914/'Historical Rates'!C2913)</f>
        <v>-4.4596228837086999E-4</v>
      </c>
      <c r="D2935" s="104"/>
      <c r="E2935" s="89">
        <f>LN('Historical Rates'!E2914/'Historical Rates'!E2913)</f>
        <v>-3.8904672270480317E-3</v>
      </c>
      <c r="F2935" s="89">
        <f>LN('Historical Rates'!F2914/'Historical Rates'!F2913)</f>
        <v>-3.3277900926745796E-3</v>
      </c>
      <c r="G2935" s="89">
        <f>LN('Historical Rates'!G2914/'Historical Rates'!G2913)</f>
        <v>-6.0974480248861375E-3</v>
      </c>
      <c r="K2935" s="10">
        <f t="shared" si="376"/>
        <v>-2.2633056654161295E-3</v>
      </c>
      <c r="L2935" s="7">
        <f t="shared" si="371"/>
        <v>-157034.79366928939</v>
      </c>
      <c r="N2935" s="7">
        <f t="shared" si="372"/>
        <v>-316283.69542311208</v>
      </c>
      <c r="O2935" s="7">
        <f t="shared" si="373"/>
        <v>2087.4228914319833</v>
      </c>
      <c r="P2935" s="7">
        <f t="shared" si="374"/>
        <v>-801866.85942298907</v>
      </c>
      <c r="S2935" s="163">
        <f t="shared" si="375"/>
        <v>-1273097.9256239585</v>
      </c>
    </row>
    <row r="2936" spans="1:19" ht="15.75" thickBot="1" x14ac:dyDescent="0.3">
      <c r="A2936" s="203">
        <v>11</v>
      </c>
      <c r="B2936" s="104" t="s">
        <v>602</v>
      </c>
      <c r="C2936" s="89">
        <f>LN('Historical Rates'!C2915/'Historical Rates'!C2914)</f>
        <v>-5.6360520948038617E-4</v>
      </c>
      <c r="D2936" s="104"/>
      <c r="E2936" s="89">
        <f>LN('Historical Rates'!E2915/'Historical Rates'!E2914)</f>
        <v>8.2773941030497313E-4</v>
      </c>
      <c r="F2936" s="89">
        <f>LN('Historical Rates'!F2915/'Historical Rates'!F2914)</f>
        <v>-1.6680571006969474E-3</v>
      </c>
      <c r="G2936" s="89">
        <f>LN('Historical Rates'!G2915/'Historical Rates'!G2914)</f>
        <v>4.8679794533329178E-3</v>
      </c>
      <c r="K2936" s="10">
        <f t="shared" si="376"/>
        <v>9.0678225990445849E-4</v>
      </c>
      <c r="L2936" s="7">
        <f t="shared" si="371"/>
        <v>-198459.89243845263</v>
      </c>
      <c r="N2936" s="7">
        <f t="shared" si="372"/>
        <v>67292.811958025617</v>
      </c>
      <c r="O2936" s="7">
        <f t="shared" si="373"/>
        <v>1046.3221775541742</v>
      </c>
      <c r="P2936" s="7">
        <f t="shared" si="374"/>
        <v>640181.16760455677</v>
      </c>
      <c r="S2936" s="163">
        <f t="shared" si="375"/>
        <v>510060.40930168395</v>
      </c>
    </row>
    <row r="2937" spans="1:19" ht="15.75" thickBot="1" x14ac:dyDescent="0.3">
      <c r="A2937" s="203">
        <v>12</v>
      </c>
      <c r="B2937" s="104" t="s">
        <v>603</v>
      </c>
      <c r="C2937" s="89">
        <f>LN('Historical Rates'!C2916/'Historical Rates'!C2915)</f>
        <v>1.4318747091577558E-3</v>
      </c>
      <c r="D2937" s="104"/>
      <c r="E2937" s="89">
        <f>LN('Historical Rates'!E2916/'Historical Rates'!E2915)</f>
        <v>1.4317838234509884E-3</v>
      </c>
      <c r="F2937" s="89">
        <f>LN('Historical Rates'!F2916/'Historical Rates'!F2915)</f>
        <v>8.3125998193655654E-3</v>
      </c>
      <c r="G2937" s="89">
        <f>LN('Historical Rates'!G2916/'Historical Rates'!G2915)</f>
        <v>3.7268863353303113E-3</v>
      </c>
      <c r="K2937" s="10">
        <f t="shared" si="376"/>
        <v>1.9653567072181323E-3</v>
      </c>
      <c r="L2937" s="7">
        <f t="shared" si="371"/>
        <v>504199.91863946419</v>
      </c>
      <c r="N2937" s="7">
        <f t="shared" si="372"/>
        <v>116399.86980990971</v>
      </c>
      <c r="O2937" s="7">
        <f t="shared" si="373"/>
        <v>-5214.2444886934381</v>
      </c>
      <c r="P2937" s="7">
        <f t="shared" si="374"/>
        <v>490117.60804530611</v>
      </c>
      <c r="S2937" s="163">
        <f t="shared" si="375"/>
        <v>1105503.1520059865</v>
      </c>
    </row>
    <row r="2938" spans="1:19" ht="15.75" thickBot="1" x14ac:dyDescent="0.3">
      <c r="A2938" s="203">
        <v>13</v>
      </c>
      <c r="B2938" s="104" t="s">
        <v>604</v>
      </c>
      <c r="C2938" s="89">
        <f>LN('Historical Rates'!C2917/'Historical Rates'!C2916)</f>
        <v>-2.9363767442817396E-3</v>
      </c>
      <c r="D2938" s="104"/>
      <c r="E2938" s="89">
        <f>LN('Historical Rates'!E2917/'Historical Rates'!E2916)</f>
        <v>-4.2408028176468895E-3</v>
      </c>
      <c r="F2938" s="89">
        <f>LN('Historical Rates'!F2917/'Historical Rates'!F2916)</f>
        <v>3.3057881344994103E-3</v>
      </c>
      <c r="G2938" s="89">
        <f>LN('Historical Rates'!G2917/'Historical Rates'!G2916)</f>
        <v>-5.4333898222491475E-3</v>
      </c>
      <c r="K2938" s="10">
        <f t="shared" si="376"/>
        <v>-3.7251001085791815E-3</v>
      </c>
      <c r="L2938" s="7">
        <f t="shared" si="371"/>
        <v>-1033973.7870169705</v>
      </c>
      <c r="N2938" s="7">
        <f t="shared" si="372"/>
        <v>-344764.96226491529</v>
      </c>
      <c r="O2938" s="7">
        <f t="shared" si="373"/>
        <v>-2073.621723127445</v>
      </c>
      <c r="P2938" s="7">
        <f t="shared" si="374"/>
        <v>-714537.49421162403</v>
      </c>
      <c r="S2938" s="163">
        <f t="shared" si="375"/>
        <v>-2095349.8652166375</v>
      </c>
    </row>
    <row r="2939" spans="1:19" ht="15.75" thickBot="1" x14ac:dyDescent="0.3">
      <c r="A2939" s="203">
        <v>14</v>
      </c>
      <c r="B2939" s="104" t="s">
        <v>605</v>
      </c>
      <c r="C2939" s="89">
        <f>LN('Historical Rates'!C2918/'Historical Rates'!C2917)</f>
        <v>9.6408213921910131E-4</v>
      </c>
      <c r="D2939" s="104"/>
      <c r="E2939" s="89">
        <f>LN('Historical Rates'!E2918/'Historical Rates'!E2917)</f>
        <v>1.2141570729453134E-4</v>
      </c>
      <c r="F2939" s="89">
        <f>LN('Historical Rates'!F2918/'Historical Rates'!F2917)</f>
        <v>1.311494207782795E-2</v>
      </c>
      <c r="G2939" s="89">
        <f>LN('Historical Rates'!G2918/'Historical Rates'!G2917)</f>
        <v>-4.5411788383001143E-4</v>
      </c>
      <c r="K2939" s="10">
        <f t="shared" si="376"/>
        <v>5.0027447646208093E-4</v>
      </c>
      <c r="L2939" s="7">
        <f t="shared" si="371"/>
        <v>339478.12126799487</v>
      </c>
      <c r="N2939" s="7">
        <f t="shared" si="372"/>
        <v>9870.7446546628289</v>
      </c>
      <c r="O2939" s="7">
        <f t="shared" si="373"/>
        <v>-8226.6097171591373</v>
      </c>
      <c r="P2939" s="7">
        <f t="shared" si="374"/>
        <v>-59720.407591565323</v>
      </c>
      <c r="S2939" s="163">
        <f t="shared" si="375"/>
        <v>281401.84861393325</v>
      </c>
    </row>
    <row r="2940" spans="1:19" ht="15.75" thickBot="1" x14ac:dyDescent="0.3">
      <c r="A2940" s="203">
        <v>15</v>
      </c>
      <c r="B2940" s="104" t="s">
        <v>606</v>
      </c>
      <c r="C2940" s="89">
        <f>LN('Historical Rates'!C2919/'Historical Rates'!C2918)</f>
        <v>1.2448767887958548E-3</v>
      </c>
      <c r="D2940" s="104"/>
      <c r="E2940" s="89">
        <f>LN('Historical Rates'!E2919/'Historical Rates'!E2918)</f>
        <v>-9.1097733917809337E-4</v>
      </c>
      <c r="F2940" s="89">
        <f>LN('Historical Rates'!F2919/'Historical Rates'!F2918)</f>
        <v>-1.4766470116301007E-2</v>
      </c>
      <c r="G2940" s="89">
        <f>LN('Historical Rates'!G2919/'Historical Rates'!G2918)</f>
        <v>3.1960637912800301E-3</v>
      </c>
      <c r="K2940" s="10">
        <f t="shared" si="376"/>
        <v>1.411329682057249E-3</v>
      </c>
      <c r="L2940" s="7">
        <f t="shared" si="371"/>
        <v>438353.14054553548</v>
      </c>
      <c r="N2940" s="7">
        <f t="shared" si="372"/>
        <v>-74059.814018940699</v>
      </c>
      <c r="O2940" s="7">
        <f t="shared" si="373"/>
        <v>9262.5637098521329</v>
      </c>
      <c r="P2940" s="7">
        <f t="shared" si="374"/>
        <v>420309.87789799273</v>
      </c>
      <c r="S2940" s="163">
        <f t="shared" si="375"/>
        <v>793865.7681344396</v>
      </c>
    </row>
    <row r="2941" spans="1:19" ht="15.75" thickBot="1" x14ac:dyDescent="0.3">
      <c r="A2941" s="203">
        <v>16</v>
      </c>
      <c r="B2941" s="104" t="s">
        <v>607</v>
      </c>
      <c r="C2941" s="89">
        <f>LN('Historical Rates'!C2920/'Historical Rates'!C2919)</f>
        <v>3.6551974902423196E-3</v>
      </c>
      <c r="D2941" s="104"/>
      <c r="E2941" s="89">
        <f>LN('Historical Rates'!E2920/'Historical Rates'!E2919)</f>
        <v>3.820540532960394E-3</v>
      </c>
      <c r="F2941" s="89">
        <f>LN('Historical Rates'!F2920/'Historical Rates'!F2919)</f>
        <v>4.9464239353256166E-3</v>
      </c>
      <c r="G2941" s="89">
        <f>LN('Historical Rates'!G2920/'Historical Rates'!G2919)</f>
        <v>3.7659964670997068E-3</v>
      </c>
      <c r="K2941" s="10">
        <f t="shared" si="376"/>
        <v>3.7153155559961674E-3</v>
      </c>
      <c r="L2941" s="7">
        <f t="shared" si="371"/>
        <v>1287089.0626145597</v>
      </c>
      <c r="N2941" s="7">
        <f t="shared" si="372"/>
        <v>310598.85812105337</v>
      </c>
      <c r="O2941" s="7">
        <f t="shared" si="373"/>
        <v>-3102.7433419116996</v>
      </c>
      <c r="P2941" s="7">
        <f t="shared" si="374"/>
        <v>495260.92675922497</v>
      </c>
      <c r="S2941" s="163">
        <f t="shared" si="375"/>
        <v>2089846.1041529262</v>
      </c>
    </row>
    <row r="2942" spans="1:19" ht="15.75" thickBot="1" x14ac:dyDescent="0.3">
      <c r="A2942" s="203">
        <v>17</v>
      </c>
      <c r="B2942" s="104" t="s">
        <v>608</v>
      </c>
      <c r="C2942" s="89">
        <f>LN('Historical Rates'!C2921/'Historical Rates'!C2920)</f>
        <v>-1.0764263687381775E-3</v>
      </c>
      <c r="D2942" s="104"/>
      <c r="E2942" s="89">
        <f>LN('Historical Rates'!E2921/'Historical Rates'!E2920)</f>
        <v>3.745699850355316E-3</v>
      </c>
      <c r="F2942" s="89">
        <f>LN('Historical Rates'!F2921/'Historical Rates'!F2920)</f>
        <v>-4.9464239353255741E-3</v>
      </c>
      <c r="G2942" s="89">
        <f>LN('Historical Rates'!G2921/'Historical Rates'!G2920)</f>
        <v>6.6792507261791822E-3</v>
      </c>
      <c r="K2942" s="10">
        <f t="shared" si="376"/>
        <v>1.434606349984295E-3</v>
      </c>
      <c r="L2942" s="7">
        <f t="shared" si="371"/>
        <v>-379037.41442462173</v>
      </c>
      <c r="N2942" s="7">
        <f t="shared" si="372"/>
        <v>304514.52781292144</v>
      </c>
      <c r="O2942" s="7">
        <f t="shared" si="373"/>
        <v>3102.7433419116728</v>
      </c>
      <c r="P2942" s="7">
        <f t="shared" si="374"/>
        <v>878378.91872805834</v>
      </c>
      <c r="S2942" s="163">
        <f t="shared" si="375"/>
        <v>806958.77545826975</v>
      </c>
    </row>
    <row r="2943" spans="1:19" ht="15.75" thickBot="1" x14ac:dyDescent="0.3">
      <c r="A2943" s="203">
        <v>18</v>
      </c>
      <c r="B2943" s="104" t="s">
        <v>609</v>
      </c>
      <c r="C2943" s="89">
        <f>LN('Historical Rates'!C2922/'Historical Rates'!C2921)</f>
        <v>1.6375804904100537E-3</v>
      </c>
      <c r="D2943" s="104"/>
      <c r="E2943" s="89">
        <f>LN('Historical Rates'!E2922/'Historical Rates'!E2921)</f>
        <v>-5.1792181712937242E-3</v>
      </c>
      <c r="F2943" s="89">
        <f>LN('Historical Rates'!F2922/'Historical Rates'!F2921)</f>
        <v>-1.6542600960264651E-3</v>
      </c>
      <c r="G2943" s="89">
        <f>LN('Historical Rates'!G2922/'Historical Rates'!G2921)</f>
        <v>-1.7511269343336163E-3</v>
      </c>
      <c r="K2943" s="10">
        <f t="shared" si="376"/>
        <v>-1.3097323226344729E-4</v>
      </c>
      <c r="L2943" s="7">
        <f t="shared" si="371"/>
        <v>576634.21579391521</v>
      </c>
      <c r="N2943" s="7">
        <f t="shared" si="372"/>
        <v>-421055.40723504667</v>
      </c>
      <c r="O2943" s="7">
        <f t="shared" si="373"/>
        <v>1037.6677304345208</v>
      </c>
      <c r="P2943" s="7">
        <f t="shared" si="374"/>
        <v>-230288.25330763275</v>
      </c>
      <c r="S2943" s="163">
        <f t="shared" si="375"/>
        <v>-73671.777018329711</v>
      </c>
    </row>
    <row r="2944" spans="1:19" ht="15.75" thickBot="1" x14ac:dyDescent="0.3">
      <c r="A2944" s="203">
        <v>19</v>
      </c>
      <c r="B2944" s="104" t="s">
        <v>610</v>
      </c>
      <c r="C2944" s="89">
        <f>LN('Historical Rates'!C2923/'Historical Rates'!C2922)</f>
        <v>-5.143792491250495E-4</v>
      </c>
      <c r="D2944" s="104"/>
      <c r="E2944" s="89">
        <f>LN('Historical Rates'!E2923/'Historical Rates'!E2922)</f>
        <v>1.9982849663102075E-3</v>
      </c>
      <c r="F2944" s="89">
        <f>LN('Historical Rates'!F2923/'Historical Rates'!F2922)</f>
        <v>-1.6694878572169992E-2</v>
      </c>
      <c r="G2944" s="89">
        <f>LN('Historical Rates'!G2923/'Historical Rates'!G2922)</f>
        <v>2.4336625806582633E-3</v>
      </c>
      <c r="K2944" s="10">
        <f t="shared" si="376"/>
        <v>5.5440209900226088E-4</v>
      </c>
      <c r="L2944" s="7">
        <f t="shared" si="371"/>
        <v>-181126.16550873441</v>
      </c>
      <c r="N2944" s="7">
        <f t="shared" si="372"/>
        <v>162454.76873804763</v>
      </c>
      <c r="O2944" s="7">
        <f t="shared" si="373"/>
        <v>10472.196481965071</v>
      </c>
      <c r="P2944" s="7">
        <f t="shared" si="374"/>
        <v>320047.56128841784</v>
      </c>
      <c r="S2944" s="163">
        <f t="shared" si="375"/>
        <v>311848.36099969613</v>
      </c>
    </row>
    <row r="2945" spans="1:19" ht="15.75" thickBot="1" x14ac:dyDescent="0.3">
      <c r="A2945" s="203">
        <v>20</v>
      </c>
      <c r="B2945" s="104" t="s">
        <v>611</v>
      </c>
      <c r="C2945" s="89">
        <f>LN('Historical Rates'!C2924/'Historical Rates'!C2923)</f>
        <v>1.8692030956985693E-3</v>
      </c>
      <c r="D2945" s="104"/>
      <c r="E2945" s="89">
        <f>LN('Historical Rates'!E2924/'Historical Rates'!E2923)</f>
        <v>1.3501125465198683E-3</v>
      </c>
      <c r="F2945" s="89">
        <f>LN('Historical Rates'!F2924/'Historical Rates'!F2923)</f>
        <v>5.037794029957081E-3</v>
      </c>
      <c r="G2945" s="89">
        <f>LN('Historical Rates'!G2924/'Historical Rates'!G2923)</f>
        <v>2.6404342243277869E-3</v>
      </c>
      <c r="K2945" s="10">
        <f t="shared" si="376"/>
        <v>1.9769680605397468E-3</v>
      </c>
      <c r="L2945" s="7">
        <f t="shared" si="371"/>
        <v>658194.49337589997</v>
      </c>
      <c r="N2945" s="7">
        <f t="shared" si="372"/>
        <v>109760.2320054553</v>
      </c>
      <c r="O2945" s="7">
        <f t="shared" si="373"/>
        <v>-3160.0570611711782</v>
      </c>
      <c r="P2945" s="7">
        <f t="shared" si="374"/>
        <v>347239.81087386742</v>
      </c>
      <c r="S2945" s="163">
        <f t="shared" si="375"/>
        <v>1112034.4791940516</v>
      </c>
    </row>
    <row r="2946" spans="1:19" ht="15.75" thickBot="1" x14ac:dyDescent="0.3">
      <c r="A2946" s="203">
        <v>21</v>
      </c>
      <c r="B2946" s="104" t="s">
        <v>612</v>
      </c>
      <c r="C2946" s="89">
        <f>LN('Historical Rates'!C2925/'Historical Rates'!C2924)</f>
        <v>2.587745793562309E-3</v>
      </c>
      <c r="D2946" s="104"/>
      <c r="E2946" s="89">
        <f>LN('Historical Rates'!E2925/'Historical Rates'!E2924)</f>
        <v>-7.8566468248315847E-4</v>
      </c>
      <c r="F2946" s="89">
        <f>LN('Historical Rates'!F2925/'Historical Rates'!F2924)</f>
        <v>5.0125418235444138E-3</v>
      </c>
      <c r="G2946" s="89">
        <f>LN('Historical Rates'!G2925/'Historical Rates'!G2924)</f>
        <v>9.3525492512089011E-4</v>
      </c>
      <c r="K2946" s="10">
        <f t="shared" si="376"/>
        <v>1.7194634617984541E-3</v>
      </c>
      <c r="L2946" s="7">
        <f t="shared" si="371"/>
        <v>911211.86108608264</v>
      </c>
      <c r="N2946" s="7">
        <f t="shared" si="372"/>
        <v>-63872.258686972214</v>
      </c>
      <c r="O2946" s="7">
        <f t="shared" si="373"/>
        <v>-3144.2171096547045</v>
      </c>
      <c r="P2946" s="7">
        <f t="shared" si="374"/>
        <v>122994.06678100802</v>
      </c>
      <c r="S2946" s="163">
        <f t="shared" si="375"/>
        <v>967189.4520704638</v>
      </c>
    </row>
    <row r="2947" spans="1:19" ht="15.75" thickBot="1" x14ac:dyDescent="0.3">
      <c r="A2947" s="203">
        <v>22</v>
      </c>
      <c r="B2947" s="104" t="s">
        <v>613</v>
      </c>
      <c r="C2947" s="89">
        <f>LN('Historical Rates'!C2926/'Historical Rates'!C2925)</f>
        <v>7.4477497274978927E-4</v>
      </c>
      <c r="D2947" s="104"/>
      <c r="E2947" s="89">
        <f>LN('Historical Rates'!E2926/'Historical Rates'!E2925)</f>
        <v>-3.8298344568669961E-4</v>
      </c>
      <c r="F2947" s="89">
        <f>LN('Historical Rates'!F2926/'Historical Rates'!F2925)</f>
        <v>0</v>
      </c>
      <c r="G2947" s="89">
        <f>LN('Historical Rates'!G2926/'Historical Rates'!G2925)</f>
        <v>-1.7649627666541626E-3</v>
      </c>
      <c r="K2947" s="10">
        <f t="shared" si="376"/>
        <v>-1.7578834135874169E-6</v>
      </c>
      <c r="L2947" s="7">
        <f t="shared" si="371"/>
        <v>262254.4264965998</v>
      </c>
      <c r="N2947" s="7">
        <f t="shared" si="372"/>
        <v>-31135.442716369296</v>
      </c>
      <c r="O2947" s="7">
        <f t="shared" si="373"/>
        <v>0</v>
      </c>
      <c r="P2947" s="7">
        <f t="shared" si="374"/>
        <v>-232107.78425977836</v>
      </c>
      <c r="S2947" s="163">
        <f t="shared" si="375"/>
        <v>-988.80047954784823</v>
      </c>
    </row>
    <row r="2948" spans="1:19" ht="15.75" thickBot="1" x14ac:dyDescent="0.3">
      <c r="A2948" s="203">
        <v>23</v>
      </c>
      <c r="B2948" s="104" t="s">
        <v>614</v>
      </c>
      <c r="C2948" s="89">
        <f>LN('Historical Rates'!C2927/'Historical Rates'!C2926)</f>
        <v>-2.6791242480715327E-3</v>
      </c>
      <c r="D2948" s="104"/>
      <c r="E2948" s="89">
        <f>LN('Historical Rates'!E2927/'Historical Rates'!E2926)</f>
        <v>-1.0287340419713274E-3</v>
      </c>
      <c r="F2948" s="89">
        <f>LN('Historical Rates'!F2927/'Historical Rates'!F2926)</f>
        <v>0</v>
      </c>
      <c r="G2948" s="89">
        <f>LN('Historical Rates'!G2927/'Historical Rates'!G2926)</f>
        <v>-2.6853091452684837E-3</v>
      </c>
      <c r="K2948" s="10">
        <f t="shared" si="376"/>
        <v>-2.4536451305779937E-3</v>
      </c>
      <c r="L2948" s="7">
        <f t="shared" si="371"/>
        <v>-943388.56553814409</v>
      </c>
      <c r="N2948" s="7">
        <f t="shared" si="372"/>
        <v>-83633.092226079112</v>
      </c>
      <c r="O2948" s="7">
        <f t="shared" si="373"/>
        <v>0</v>
      </c>
      <c r="P2948" s="7">
        <f t="shared" si="374"/>
        <v>-353141.24894676404</v>
      </c>
      <c r="S2948" s="163">
        <f t="shared" si="375"/>
        <v>-1380162.9067109872</v>
      </c>
    </row>
    <row r="2949" spans="1:19" ht="15.75" thickBot="1" x14ac:dyDescent="0.3">
      <c r="A2949" s="203">
        <v>24</v>
      </c>
      <c r="B2949" s="104" t="s">
        <v>615</v>
      </c>
      <c r="C2949" s="89">
        <f>LN('Historical Rates'!C2928/'Historical Rates'!C2927)</f>
        <v>1.2822158443473591E-3</v>
      </c>
      <c r="D2949" s="104"/>
      <c r="E2949" s="89">
        <f>LN('Historical Rates'!E2928/'Historical Rates'!E2927)</f>
        <v>4.2090909899679101E-3</v>
      </c>
      <c r="F2949" s="89">
        <f>LN('Historical Rates'!F2928/'Historical Rates'!F2927)</f>
        <v>8.2988028146950641E-3</v>
      </c>
      <c r="G2949" s="89">
        <f>LN('Historical Rates'!G2928/'Historical Rates'!G2927)</f>
        <v>3.7063903035664397E-3</v>
      </c>
      <c r="K2949" s="10">
        <f t="shared" si="376"/>
        <v>2.2682954938821674E-3</v>
      </c>
      <c r="L2949" s="7">
        <f t="shared" si="371"/>
        <v>451501.18251508515</v>
      </c>
      <c r="N2949" s="7">
        <f t="shared" si="372"/>
        <v>342186.88270233822</v>
      </c>
      <c r="O2949" s="7">
        <f t="shared" si="373"/>
        <v>-5205.5900415737733</v>
      </c>
      <c r="P2949" s="7">
        <f t="shared" si="374"/>
        <v>487422.20358198782</v>
      </c>
      <c r="S2949" s="163">
        <f t="shared" si="375"/>
        <v>1275904.6787578375</v>
      </c>
    </row>
    <row r="2950" spans="1:19" ht="15.75" thickBot="1" x14ac:dyDescent="0.3">
      <c r="A2950" s="203">
        <v>25</v>
      </c>
      <c r="B2950" s="104" t="s">
        <v>616</v>
      </c>
      <c r="C2950" s="89">
        <f>LN('Historical Rates'!C2929/'Historical Rates'!C2928)</f>
        <v>-1.6555330049395482E-3</v>
      </c>
      <c r="D2950" s="104"/>
      <c r="E2950" s="89">
        <f>LN('Historical Rates'!E2929/'Historical Rates'!E2928)</f>
        <v>-2.9384556022486229E-3</v>
      </c>
      <c r="F2950" s="89">
        <f>LN('Historical Rates'!F2929/'Historical Rates'!F2928)</f>
        <v>1.6515280384729392E-3</v>
      </c>
      <c r="G2950" s="89">
        <f>LN('Historical Rates'!G2929/'Historical Rates'!G2928)</f>
        <v>-1.2339376937971543E-3</v>
      </c>
      <c r="K2950" s="10">
        <f t="shared" si="376"/>
        <v>-1.751399026623043E-3</v>
      </c>
      <c r="L2950" s="7">
        <f t="shared" si="371"/>
        <v>-582955.75797023403</v>
      </c>
      <c r="N2950" s="7">
        <f t="shared" si="372"/>
        <v>-238887.91306465532</v>
      </c>
      <c r="O2950" s="7">
        <f t="shared" si="373"/>
        <v>-1035.9539926929206</v>
      </c>
      <c r="P2950" s="7">
        <f t="shared" si="374"/>
        <v>-162273.41983243014</v>
      </c>
      <c r="S2950" s="163">
        <f t="shared" si="375"/>
        <v>-985153.04486001236</v>
      </c>
    </row>
    <row r="2951" spans="1:19" ht="15.75" thickBot="1" x14ac:dyDescent="0.3">
      <c r="A2951" s="203">
        <v>26</v>
      </c>
      <c r="B2951" s="104" t="s">
        <v>617</v>
      </c>
      <c r="C2951" s="89">
        <f>LN('Historical Rates'!C2930/'Historical Rates'!C2929)</f>
        <v>1.8186062368299517E-3</v>
      </c>
      <c r="D2951" s="104"/>
      <c r="E2951" s="89">
        <f>LN('Historical Rates'!E2930/'Historical Rates'!E2929)</f>
        <v>-8.1560412858292849E-3</v>
      </c>
      <c r="F2951" s="89">
        <f>LN('Historical Rates'!F2930/'Historical Rates'!F2929)</f>
        <v>-3.3057881344994329E-3</v>
      </c>
      <c r="G2951" s="89">
        <f>LN('Historical Rates'!G2930/'Historical Rates'!G2929)</f>
        <v>-7.6717154587558414E-3</v>
      </c>
      <c r="K2951" s="10">
        <f t="shared" si="376"/>
        <v>-1.8302519183655656E-3</v>
      </c>
      <c r="L2951" s="7">
        <f t="shared" si="371"/>
        <v>640378.03781466221</v>
      </c>
      <c r="N2951" s="7">
        <f t="shared" si="372"/>
        <v>-663062.48770610942</v>
      </c>
      <c r="O2951" s="7">
        <f t="shared" si="373"/>
        <v>2073.6217231274591</v>
      </c>
      <c r="P2951" s="7">
        <f t="shared" si="374"/>
        <v>-1008896.5672510539</v>
      </c>
      <c r="S2951" s="163">
        <f t="shared" si="375"/>
        <v>-1029507.3954193736</v>
      </c>
    </row>
    <row r="2952" spans="1:19" ht="15.75" thickBot="1" x14ac:dyDescent="0.3">
      <c r="A2952" s="203">
        <v>27</v>
      </c>
      <c r="B2952" s="104" t="s">
        <v>618</v>
      </c>
      <c r="C2952" s="89">
        <f>LN('Historical Rates'!C2931/'Historical Rates'!C2930)</f>
        <v>6.9858423109263822E-4</v>
      </c>
      <c r="D2952" s="104"/>
      <c r="E2952" s="89">
        <f>LN('Historical Rates'!E2931/'Historical Rates'!E2930)</f>
        <v>-1.2403543716508726E-3</v>
      </c>
      <c r="F2952" s="89">
        <f>LN('Historical Rates'!F2931/'Historical Rates'!F2930)</f>
        <v>-1.3333530869465144E-2</v>
      </c>
      <c r="G2952" s="89">
        <f>LN('Historical Rates'!G2931/'Historical Rates'!G2930)</f>
        <v>-6.0083260036772508E-4</v>
      </c>
      <c r="K2952" s="10">
        <f t="shared" si="376"/>
        <v>1.3244801790436616E-4</v>
      </c>
      <c r="L2952" s="7">
        <f t="shared" si="371"/>
        <v>245989.47814847855</v>
      </c>
      <c r="N2952" s="7">
        <f t="shared" si="372"/>
        <v>-100837.21090682941</v>
      </c>
      <c r="O2952" s="7">
        <f t="shared" si="373"/>
        <v>8363.7239084894009</v>
      </c>
      <c r="P2952" s="7">
        <f t="shared" si="374"/>
        <v>-79014.654709551614</v>
      </c>
      <c r="S2952" s="163">
        <f t="shared" si="375"/>
        <v>74501.336440586936</v>
      </c>
    </row>
    <row r="2953" spans="1:19" ht="15.75" thickBot="1" x14ac:dyDescent="0.3">
      <c r="A2953" s="203">
        <v>28</v>
      </c>
      <c r="B2953" s="104" t="s">
        <v>619</v>
      </c>
      <c r="C2953" s="89">
        <f>LN('Historical Rates'!C2932/'Historical Rates'!C2931)</f>
        <v>9.3068714691509861E-4</v>
      </c>
      <c r="D2953" s="104"/>
      <c r="E2953" s="89">
        <f>LN('Historical Rates'!E2932/'Historical Rates'!E2931)</f>
        <v>1.5451240189533024E-3</v>
      </c>
      <c r="F2953" s="89">
        <f>LN('Historical Rates'!F2932/'Historical Rates'!F2931)</f>
        <v>-3.3613477027047717E-3</v>
      </c>
      <c r="G2953" s="89">
        <f>LN('Historical Rates'!G2932/'Historical Rates'!G2931)</f>
        <v>3.2145410532092729E-3</v>
      </c>
      <c r="K2953" s="10">
        <f t="shared" si="376"/>
        <v>1.5612252336810774E-3</v>
      </c>
      <c r="L2953" s="7">
        <f t="shared" si="371"/>
        <v>327718.88542497344</v>
      </c>
      <c r="N2953" s="7">
        <f t="shared" si="372"/>
        <v>125614.09879100048</v>
      </c>
      <c r="O2953" s="7">
        <f t="shared" si="373"/>
        <v>2108.4725734756221</v>
      </c>
      <c r="P2953" s="7">
        <f t="shared" si="374"/>
        <v>422739.79676461802</v>
      </c>
      <c r="S2953" s="163">
        <f t="shared" si="375"/>
        <v>878181.25355406757</v>
      </c>
    </row>
    <row r="2954" spans="1:19" ht="15.75" thickBot="1" x14ac:dyDescent="0.3">
      <c r="A2954" s="203">
        <v>29</v>
      </c>
      <c r="B2954" s="104" t="s">
        <v>620</v>
      </c>
      <c r="C2954" s="89">
        <f>LN('Historical Rates'!C2933/'Historical Rates'!C2932)</f>
        <v>-7.2120700603012157E-4</v>
      </c>
      <c r="D2954" s="104"/>
      <c r="E2954" s="89">
        <f>LN('Historical Rates'!E2933/'Historical Rates'!E2932)</f>
        <v>-8.3434965508754066E-3</v>
      </c>
      <c r="F2954" s="89">
        <f>LN('Historical Rates'!F2933/'Historical Rates'!F2932)</f>
        <v>-3.3726844786393416E-3</v>
      </c>
      <c r="G2954" s="89">
        <f>LN('Historical Rates'!G2933/'Historical Rates'!G2932)</f>
        <v>-8.2930972666201992E-3</v>
      </c>
      <c r="K2954" s="10">
        <f t="shared" si="376"/>
        <v>-3.5924869386617054E-3</v>
      </c>
      <c r="L2954" s="7">
        <f t="shared" si="371"/>
        <v>-253955.53915222891</v>
      </c>
      <c r="N2954" s="7">
        <f t="shared" si="372"/>
        <v>-678302.05675917992</v>
      </c>
      <c r="O2954" s="7">
        <f t="shared" si="373"/>
        <v>2115.5837929160998</v>
      </c>
      <c r="P2954" s="7">
        <f t="shared" si="374"/>
        <v>-1090613.6194901464</v>
      </c>
      <c r="S2954" s="163">
        <f t="shared" si="375"/>
        <v>-2020755.6316086389</v>
      </c>
    </row>
    <row r="2955" spans="1:19" ht="15.75" thickBot="1" x14ac:dyDescent="0.3">
      <c r="A2955" s="203">
        <v>30</v>
      </c>
      <c r="B2955" s="104" t="s">
        <v>621</v>
      </c>
      <c r="C2955" s="89">
        <f>LN('Historical Rates'!C2934/'Historical Rates'!C2933)</f>
        <v>2.4639142192426668E-3</v>
      </c>
      <c r="D2955" s="104"/>
      <c r="E2955" s="89">
        <f>LN('Historical Rates'!E2934/'Historical Rates'!E2933)</f>
        <v>-2.0300828232535841E-3</v>
      </c>
      <c r="F2955" s="89">
        <f>LN('Historical Rates'!F2934/'Historical Rates'!F2933)</f>
        <v>0</v>
      </c>
      <c r="G2955" s="89">
        <f>LN('Historical Rates'!G2934/'Historical Rates'!G2933)</f>
        <v>-2.5922420115177406E-3</v>
      </c>
      <c r="K2955" s="10">
        <f t="shared" si="376"/>
        <v>6.4296690815311339E-4</v>
      </c>
      <c r="L2955" s="7">
        <f t="shared" si="371"/>
        <v>867607.57832471875</v>
      </c>
      <c r="N2955" s="7">
        <f t="shared" si="372"/>
        <v>-165039.84223016331</v>
      </c>
      <c r="O2955" s="7">
        <f t="shared" si="373"/>
        <v>0</v>
      </c>
      <c r="P2955" s="7">
        <f t="shared" si="374"/>
        <v>-340902.12038812396</v>
      </c>
      <c r="S2955" s="163">
        <f t="shared" si="375"/>
        <v>361665.6157064315</v>
      </c>
    </row>
    <row r="2956" spans="1:19" ht="15.75" thickBot="1" x14ac:dyDescent="0.3">
      <c r="A2956" s="203">
        <v>31</v>
      </c>
      <c r="B2956" s="104" t="s">
        <v>622</v>
      </c>
      <c r="C2956" s="89">
        <f>LN('Historical Rates'!C2935/'Historical Rates'!C2934)</f>
        <v>1.9945735675330049E-3</v>
      </c>
      <c r="D2956" s="104"/>
      <c r="E2956" s="89">
        <f>LN('Historical Rates'!E2935/'Historical Rates'!E2934)</f>
        <v>3.7493513297661299E-3</v>
      </c>
      <c r="F2956" s="89">
        <f>LN('Historical Rates'!F2935/'Historical Rates'!F2934)</f>
        <v>0</v>
      </c>
      <c r="G2956" s="89">
        <f>LN('Historical Rates'!G2935/'Historical Rates'!G2934)</f>
        <v>6.9407301243903366E-3</v>
      </c>
      <c r="K2956" s="10">
        <f t="shared" si="376"/>
        <v>3.4132179773066875E-3</v>
      </c>
      <c r="L2956" s="7">
        <f t="shared" si="371"/>
        <v>702340.66153882223</v>
      </c>
      <c r="N2956" s="7">
        <f t="shared" si="372"/>
        <v>304811.38249242736</v>
      </c>
      <c r="O2956" s="7">
        <f t="shared" si="373"/>
        <v>0</v>
      </c>
      <c r="P2956" s="7">
        <f t="shared" si="374"/>
        <v>912765.70857712917</v>
      </c>
      <c r="S2956" s="163">
        <f t="shared" si="375"/>
        <v>1919917.7526083789</v>
      </c>
    </row>
    <row r="2957" spans="1:19" ht="15.75" thickBot="1" x14ac:dyDescent="0.3">
      <c r="A2957" s="203">
        <v>32</v>
      </c>
      <c r="B2957" s="104" t="s">
        <v>623</v>
      </c>
      <c r="C2957" s="89">
        <f>LN('Historical Rates'!C2936/'Historical Rates'!C2935)</f>
        <v>-2.7145243632880098E-3</v>
      </c>
      <c r="D2957" s="104"/>
      <c r="E2957" s="89">
        <f>LN('Historical Rates'!E2936/'Historical Rates'!E2935)</f>
        <v>-5.3517182447845695E-3</v>
      </c>
      <c r="F2957" s="89">
        <f>LN('Historical Rates'!F2936/'Historical Rates'!F2935)</f>
        <v>-8.4818150559092306E-3</v>
      </c>
      <c r="G2957" s="89">
        <f>LN('Historical Rates'!G2936/'Historical Rates'!G2935)</f>
        <v>-9.8858833350552689E-4</v>
      </c>
      <c r="K2957" s="10">
        <f t="shared" si="376"/>
        <v>-2.6944608070308376E-3</v>
      </c>
      <c r="L2957" s="7">
        <f t="shared" si="371"/>
        <v>-955853.8567384294</v>
      </c>
      <c r="N2957" s="7">
        <f t="shared" si="372"/>
        <v>-435079.16261463915</v>
      </c>
      <c r="O2957" s="7">
        <f t="shared" si="373"/>
        <v>5320.3881301201827</v>
      </c>
      <c r="P2957" s="7">
        <f t="shared" si="374"/>
        <v>-130007.86870423326</v>
      </c>
      <c r="S2957" s="163">
        <f t="shared" si="375"/>
        <v>-1515620.4999271815</v>
      </c>
    </row>
    <row r="2958" spans="1:19" ht="15.75" thickBot="1" x14ac:dyDescent="0.3">
      <c r="A2958" s="203">
        <v>33</v>
      </c>
      <c r="B2958" s="104" t="s">
        <v>624</v>
      </c>
      <c r="C2958" s="89">
        <f>LN('Historical Rates'!C2937/'Historical Rates'!C2936)</f>
        <v>2.6681840866280958E-3</v>
      </c>
      <c r="D2958" s="104"/>
      <c r="E2958" s="89">
        <f>LN('Historical Rates'!E2937/'Historical Rates'!E2936)</f>
        <v>8.0150440494121953E-4</v>
      </c>
      <c r="F2958" s="89">
        <f>LN('Historical Rates'!F2937/'Historical Rates'!F2936)</f>
        <v>-6.8376334776040753E-3</v>
      </c>
      <c r="G2958" s="89">
        <f>LN('Historical Rates'!G2937/'Historical Rates'!G2936)</f>
        <v>-1.5052306794425659E-4</v>
      </c>
      <c r="K2958" s="10">
        <f t="shared" si="376"/>
        <v>1.7585762556655837E-3</v>
      </c>
      <c r="L2958" s="7">
        <f t="shared" si="371"/>
        <v>939536.25326919695</v>
      </c>
      <c r="N2958" s="7">
        <f t="shared" si="372"/>
        <v>65159.982155938007</v>
      </c>
      <c r="O2958" s="7">
        <f t="shared" si="373"/>
        <v>4289.0423514967088</v>
      </c>
      <c r="P2958" s="7">
        <f t="shared" si="374"/>
        <v>-19795.078083577129</v>
      </c>
      <c r="S2958" s="163">
        <f t="shared" si="375"/>
        <v>989190.19969305466</v>
      </c>
    </row>
    <row r="2959" spans="1:19" ht="15.75" thickBot="1" x14ac:dyDescent="0.3">
      <c r="A2959" s="203">
        <v>34</v>
      </c>
      <c r="B2959" s="104" t="s">
        <v>625</v>
      </c>
      <c r="C2959" s="89">
        <f>LN('Historical Rates'!C2938/'Historical Rates'!C2937)</f>
        <v>1.3198570913274036E-3</v>
      </c>
      <c r="D2959" s="104"/>
      <c r="E2959" s="89">
        <f>LN('Historical Rates'!E2938/'Historical Rates'!E2937)</f>
        <v>-4.5205170597402623E-4</v>
      </c>
      <c r="F2959" s="89">
        <f>LN('Historical Rates'!F2938/'Historical Rates'!F2937)</f>
        <v>-1.0344919842392886E-2</v>
      </c>
      <c r="G2959" s="89">
        <f>LN('Historical Rates'!G2938/'Historical Rates'!G2937)</f>
        <v>-2.8642516001455621E-3</v>
      </c>
      <c r="K2959" s="10">
        <f t="shared" si="376"/>
        <v>1.0279289216994056E-4</v>
      </c>
      <c r="L2959" s="7">
        <f t="shared" si="371"/>
        <v>464755.6338601961</v>
      </c>
      <c r="N2959" s="7">
        <f t="shared" si="372"/>
        <v>-36750.491841637595</v>
      </c>
      <c r="O2959" s="7">
        <f t="shared" si="373"/>
        <v>6489.0578695377853</v>
      </c>
      <c r="P2959" s="7">
        <f t="shared" si="374"/>
        <v>-376673.72084715427</v>
      </c>
      <c r="S2959" s="163">
        <f t="shared" si="375"/>
        <v>57820.479040942038</v>
      </c>
    </row>
    <row r="2960" spans="1:19" ht="15.75" thickBot="1" x14ac:dyDescent="0.3">
      <c r="A2960" s="203">
        <v>35</v>
      </c>
      <c r="B2960" s="104" t="s">
        <v>626</v>
      </c>
      <c r="C2960" s="89">
        <f>LN('Historical Rates'!C2939/'Historical Rates'!C2938)</f>
        <v>-5.6156457039288595E-3</v>
      </c>
      <c r="D2960" s="104"/>
      <c r="E2960" s="89">
        <f>LN('Historical Rates'!E2939/'Historical Rates'!E2938)</f>
        <v>-1.0246329934443148E-2</v>
      </c>
      <c r="F2960" s="89">
        <f>LN('Historical Rates'!F2939/'Historical Rates'!F2938)</f>
        <v>-1.7346058122083075E-3</v>
      </c>
      <c r="G2960" s="89">
        <f>LN('Historical Rates'!G2939/'Historical Rates'!G2938)</f>
        <v>-9.6870373605921593E-3</v>
      </c>
      <c r="K2960" s="10">
        <f t="shared" si="376"/>
        <v>-7.2591782811792342E-3</v>
      </c>
      <c r="L2960" s="7">
        <f t="shared" si="371"/>
        <v>-1977413.3092234393</v>
      </c>
      <c r="N2960" s="7">
        <f t="shared" si="372"/>
        <v>-832996.88882075821</v>
      </c>
      <c r="O2960" s="7">
        <f t="shared" si="373"/>
        <v>1088.066187823905</v>
      </c>
      <c r="P2960" s="7">
        <f t="shared" si="374"/>
        <v>-1273928.7311262074</v>
      </c>
      <c r="S2960" s="163">
        <f t="shared" si="375"/>
        <v>-4083250.8629825809</v>
      </c>
    </row>
    <row r="2961" spans="1:19" ht="15.75" thickBot="1" x14ac:dyDescent="0.3">
      <c r="A2961" s="203">
        <v>36</v>
      </c>
      <c r="B2961" s="104" t="s">
        <v>627</v>
      </c>
      <c r="C2961" s="89">
        <f>LN('Historical Rates'!C2940/'Historical Rates'!C2939)</f>
        <v>2.559419258475561E-4</v>
      </c>
      <c r="D2961" s="104"/>
      <c r="E2961" s="89">
        <f>LN('Historical Rates'!E2940/'Historical Rates'!E2939)</f>
        <v>1.4939001865388588E-3</v>
      </c>
      <c r="F2961" s="89">
        <f>LN('Historical Rates'!F2940/'Historical Rates'!F2939)</f>
        <v>1.7346058122083715E-3</v>
      </c>
      <c r="G2961" s="89">
        <f>LN('Historical Rates'!G2940/'Historical Rates'!G2939)</f>
        <v>2.8269492144589702E-3</v>
      </c>
      <c r="K2961" s="10">
        <f t="shared" si="376"/>
        <v>1.035126792118901E-3</v>
      </c>
      <c r="L2961" s="7">
        <f t="shared" si="371"/>
        <v>90123.735941025006</v>
      </c>
      <c r="N2961" s="7">
        <f t="shared" si="372"/>
        <v>121449.74986726789</v>
      </c>
      <c r="O2961" s="7">
        <f t="shared" si="373"/>
        <v>-1088.0661878239453</v>
      </c>
      <c r="P2961" s="7">
        <f t="shared" si="374"/>
        <v>371768.13629154814</v>
      </c>
      <c r="S2961" s="163">
        <f t="shared" si="375"/>
        <v>582253.55591201712</v>
      </c>
    </row>
    <row r="2962" spans="1:19" ht="15.75" thickBot="1" x14ac:dyDescent="0.3">
      <c r="A2962" s="203">
        <v>37</v>
      </c>
      <c r="B2962" s="104" t="s">
        <v>628</v>
      </c>
      <c r="C2962" s="89">
        <f>LN('Historical Rates'!C2941/'Historical Rates'!C2940)</f>
        <v>2.857443488658963E-3</v>
      </c>
      <c r="D2962" s="104"/>
      <c r="E2962" s="89">
        <f>LN('Historical Rates'!E2941/'Historical Rates'!E2940)</f>
        <v>6.5920906604557345E-3</v>
      </c>
      <c r="F2962" s="89">
        <f>LN('Historical Rates'!F2941/'Historical Rates'!F2940)</f>
        <v>-1.3961832381768522E-2</v>
      </c>
      <c r="G2962" s="89">
        <f>LN('Historical Rates'!G2941/'Historical Rates'!G2940)</f>
        <v>1.0390769962381209E-2</v>
      </c>
      <c r="K2962" s="10">
        <f t="shared" si="376"/>
        <v>5.1864125074467162E-3</v>
      </c>
      <c r="L2962" s="7">
        <f t="shared" si="371"/>
        <v>1006179.3572331232</v>
      </c>
      <c r="N2962" s="7">
        <f t="shared" si="372"/>
        <v>535917.8404479546</v>
      </c>
      <c r="O2962" s="7">
        <f t="shared" si="373"/>
        <v>8757.8385981119409</v>
      </c>
      <c r="P2962" s="7">
        <f t="shared" si="374"/>
        <v>1366475.6210655754</v>
      </c>
      <c r="S2962" s="163">
        <f t="shared" si="375"/>
        <v>2917330.657344765</v>
      </c>
    </row>
    <row r="2963" spans="1:19" ht="15.75" thickBot="1" x14ac:dyDescent="0.3">
      <c r="A2963" s="203">
        <v>38</v>
      </c>
      <c r="B2963" s="104" t="s">
        <v>629</v>
      </c>
      <c r="C2963" s="89">
        <f>LN('Historical Rates'!C2942/'Historical Rates'!C2941)</f>
        <v>6.1747863310357871E-3</v>
      </c>
      <c r="D2963" s="104"/>
      <c r="E2963" s="89">
        <f>LN('Historical Rates'!E2942/'Historical Rates'!E2941)</f>
        <v>8.2254343126793271E-3</v>
      </c>
      <c r="F2963" s="89">
        <f>LN('Historical Rates'!F2942/'Historical Rates'!F2941)</f>
        <v>1.5693434546046547E-2</v>
      </c>
      <c r="G2963" s="89">
        <f>LN('Historical Rates'!G2942/'Historical Rates'!G2941)</f>
        <v>8.1119415749629047E-3</v>
      </c>
      <c r="K2963" s="10">
        <f t="shared" si="376"/>
        <v>6.9333091143311994E-3</v>
      </c>
      <c r="L2963" s="7">
        <f t="shared" si="371"/>
        <v>2174301.1073612804</v>
      </c>
      <c r="N2963" s="7">
        <f t="shared" si="372"/>
        <v>668703.9394104539</v>
      </c>
      <c r="O2963" s="7">
        <f t="shared" si="373"/>
        <v>-9844.0206876986176</v>
      </c>
      <c r="P2963" s="7">
        <f t="shared" si="374"/>
        <v>1066790.0879171083</v>
      </c>
      <c r="S2963" s="163">
        <f t="shared" si="375"/>
        <v>3899951.1140011437</v>
      </c>
    </row>
    <row r="2964" spans="1:19" ht="15.75" thickBot="1" x14ac:dyDescent="0.3">
      <c r="A2964" s="203">
        <v>39</v>
      </c>
      <c r="B2964" s="104" t="s">
        <v>630</v>
      </c>
      <c r="C2964" s="89">
        <f>LN('Historical Rates'!C2943/'Historical Rates'!C2942)</f>
        <v>9.6785351488856784E-4</v>
      </c>
      <c r="D2964" s="104"/>
      <c r="E2964" s="89">
        <f>LN('Historical Rates'!E2943/'Historical Rates'!E2942)</f>
        <v>7.6719172399593756E-3</v>
      </c>
      <c r="F2964" s="89">
        <f>LN('Historical Rates'!F2943/'Historical Rates'!F2942)</f>
        <v>5.1768881795337274E-3</v>
      </c>
      <c r="G2964" s="89">
        <f>LN('Historical Rates'!G2943/'Historical Rates'!G2942)</f>
        <v>8.236964095867931E-3</v>
      </c>
      <c r="K2964" s="10">
        <f t="shared" si="376"/>
        <v>3.6346907226389503E-3</v>
      </c>
      <c r="L2964" s="7">
        <f t="shared" si="371"/>
        <v>340806.11965608172</v>
      </c>
      <c r="N2964" s="7">
        <f t="shared" si="372"/>
        <v>623704.60770486691</v>
      </c>
      <c r="O2964" s="7">
        <f t="shared" si="373"/>
        <v>-3247.3066483761213</v>
      </c>
      <c r="P2964" s="7">
        <f t="shared" si="374"/>
        <v>1083231.6247348215</v>
      </c>
      <c r="S2964" s="163">
        <f t="shared" si="375"/>
        <v>2044495.045447394</v>
      </c>
    </row>
    <row r="2965" spans="1:19" ht="15.75" thickBot="1" x14ac:dyDescent="0.3">
      <c r="A2965" s="203">
        <v>40</v>
      </c>
      <c r="B2965" s="104" t="s">
        <v>631</v>
      </c>
      <c r="C2965" s="89">
        <f>LN('Historical Rates'!C2944/'Historical Rates'!C2943)</f>
        <v>3.6785033202696251E-3</v>
      </c>
      <c r="D2965" s="104"/>
      <c r="E2965" s="89">
        <f>LN('Historical Rates'!E2944/'Historical Rates'!E2943)</f>
        <v>2.4323502704305143E-4</v>
      </c>
      <c r="F2965" s="89">
        <f>LN('Historical Rates'!F2944/'Historical Rates'!F2943)</f>
        <v>1.367542679967549E-2</v>
      </c>
      <c r="G2965" s="89">
        <f>LN('Historical Rates'!G2944/'Historical Rates'!G2943)</f>
        <v>9.7206381011253327E-4</v>
      </c>
      <c r="K2965" s="10">
        <f t="shared" si="376"/>
        <v>2.5499368577382264E-3</v>
      </c>
      <c r="L2965" s="7">
        <f t="shared" si="371"/>
        <v>1295295.6448863456</v>
      </c>
      <c r="N2965" s="7">
        <f t="shared" si="372"/>
        <v>19774.301830551602</v>
      </c>
      <c r="O2965" s="7">
        <f t="shared" si="373"/>
        <v>-8578.184968632444</v>
      </c>
      <c r="P2965" s="7">
        <f t="shared" si="374"/>
        <v>127834.7517506289</v>
      </c>
      <c r="S2965" s="163">
        <f t="shared" si="375"/>
        <v>1434326.5134988937</v>
      </c>
    </row>
    <row r="2966" spans="1:19" ht="15.75" thickBot="1" x14ac:dyDescent="0.3">
      <c r="A2966" s="203">
        <v>41</v>
      </c>
      <c r="B2966" s="104" t="s">
        <v>632</v>
      </c>
      <c r="C2966" s="89">
        <f>LN('Historical Rates'!C2945/'Historical Rates'!C2944)</f>
        <v>1.2155267823095802E-3</v>
      </c>
      <c r="D2966" s="104"/>
      <c r="E2966" s="89">
        <f>LN('Historical Rates'!E2945/'Historical Rates'!E2944)</f>
        <v>-1.1761844315072505E-3</v>
      </c>
      <c r="F2966" s="89">
        <f>LN('Historical Rates'!F2945/'Historical Rates'!F2944)</f>
        <v>5.0804512324189137E-3</v>
      </c>
      <c r="G2966" s="89">
        <f>LN('Historical Rates'!G2945/'Historical Rates'!G2944)</f>
        <v>1.2032044682487055E-3</v>
      </c>
      <c r="K2966" s="10">
        <f t="shared" si="376"/>
        <v>8.6657279350904268E-4</v>
      </c>
      <c r="L2966" s="7">
        <f t="shared" si="371"/>
        <v>428018.24826215132</v>
      </c>
      <c r="N2966" s="7">
        <f t="shared" si="372"/>
        <v>-95620.380994319232</v>
      </c>
      <c r="O2966" s="7">
        <f t="shared" si="373"/>
        <v>-3186.814644559412</v>
      </c>
      <c r="P2966" s="7">
        <f t="shared" si="374"/>
        <v>158231.73633633618</v>
      </c>
      <c r="S2966" s="163">
        <f t="shared" si="375"/>
        <v>487442.78895960888</v>
      </c>
    </row>
    <row r="2967" spans="1:19" ht="15.75" thickBot="1" x14ac:dyDescent="0.3">
      <c r="A2967" s="203">
        <v>42</v>
      </c>
      <c r="B2967" s="104" t="s">
        <v>633</v>
      </c>
      <c r="C2967" s="89">
        <f>LN('Historical Rates'!C2946/'Historical Rates'!C2945)</f>
        <v>-1.0090124001434636E-3</v>
      </c>
      <c r="D2967" s="104"/>
      <c r="E2967" s="89">
        <f>LN('Historical Rates'!E2946/'Historical Rates'!E2945)</f>
        <v>-9.1351088863051832E-4</v>
      </c>
      <c r="F2967" s="89">
        <f>LN('Historical Rates'!F2946/'Historical Rates'!F2945)</f>
        <v>0</v>
      </c>
      <c r="G2967" s="89">
        <f>LN('Historical Rates'!G2946/'Historical Rates'!G2945)</f>
        <v>-2.9578319544697486E-3</v>
      </c>
      <c r="K2967" s="10">
        <f t="shared" si="376"/>
        <v>-1.4552048882845001E-3</v>
      </c>
      <c r="L2967" s="7">
        <f t="shared" si="371"/>
        <v>-355299.22192549484</v>
      </c>
      <c r="N2967" s="7">
        <f t="shared" si="372"/>
        <v>-74265.78423706234</v>
      </c>
      <c r="O2967" s="7">
        <f t="shared" si="373"/>
        <v>0</v>
      </c>
      <c r="P2967" s="7">
        <f t="shared" si="374"/>
        <v>-388980.34232541232</v>
      </c>
      <c r="S2967" s="163">
        <f t="shared" si="375"/>
        <v>-818545.34848796949</v>
      </c>
    </row>
    <row r="2968" spans="1:19" ht="15.75" thickBot="1" x14ac:dyDescent="0.3">
      <c r="A2968" s="203">
        <v>43</v>
      </c>
      <c r="B2968" s="104" t="s">
        <v>634</v>
      </c>
      <c r="C2968" s="89">
        <f>LN('Historical Rates'!C2947/'Historical Rates'!C2946)</f>
        <v>-2.8720796352558367E-3</v>
      </c>
      <c r="D2968" s="104"/>
      <c r="E2968" s="89">
        <f>LN('Historical Rates'!E2947/'Historical Rates'!E2946)</f>
        <v>-5.0086636318307015E-3</v>
      </c>
      <c r="F2968" s="89">
        <f>LN('Historical Rates'!F2947/'Historical Rates'!F2946)</f>
        <v>-1.1894787652149207E-2</v>
      </c>
      <c r="G2968" s="89">
        <f>LN('Historical Rates'!G2947/'Historical Rates'!G2946)</f>
        <v>-3.964515406026204E-3</v>
      </c>
      <c r="K2968" s="10">
        <f t="shared" si="376"/>
        <v>-3.4354614099052693E-3</v>
      </c>
      <c r="L2968" s="7">
        <f t="shared" si="371"/>
        <v>-1011333.1209501175</v>
      </c>
      <c r="N2968" s="7">
        <f t="shared" si="372"/>
        <v>-407189.81812597648</v>
      </c>
      <c r="O2968" s="7">
        <f t="shared" si="373"/>
        <v>7461.2434505636329</v>
      </c>
      <c r="P2968" s="7">
        <f t="shared" si="374"/>
        <v>-521367.87468945305</v>
      </c>
      <c r="S2968" s="163">
        <f t="shared" si="375"/>
        <v>-1932429.5703149834</v>
      </c>
    </row>
    <row r="2969" spans="1:19" ht="15.75" thickBot="1" x14ac:dyDescent="0.3">
      <c r="A2969" s="203">
        <v>44</v>
      </c>
      <c r="B2969" s="104" t="s">
        <v>635</v>
      </c>
      <c r="C2969" s="89">
        <f>LN('Historical Rates'!C2948/'Historical Rates'!C2947)</f>
        <v>-3.2218719354499447E-4</v>
      </c>
      <c r="D2969" s="104"/>
      <c r="E2969" s="89">
        <f>LN('Historical Rates'!E2948/'Historical Rates'!E2947)</f>
        <v>7.5494030375726929E-4</v>
      </c>
      <c r="F2969" s="89">
        <f>LN('Historical Rates'!F2948/'Historical Rates'!F2947)</f>
        <v>8.5106896679088308E-3</v>
      </c>
      <c r="G2969" s="89">
        <f>LN('Historical Rates'!G2948/'Historical Rates'!G2947)</f>
        <v>-1.4030018032031345E-3</v>
      </c>
      <c r="K2969" s="10">
        <f t="shared" si="376"/>
        <v>-4.3008610666222938E-4</v>
      </c>
      <c r="L2969" s="7">
        <f t="shared" si="371"/>
        <v>-113450.39879055931</v>
      </c>
      <c r="N2969" s="7">
        <f t="shared" si="372"/>
        <v>61374.455858704488</v>
      </c>
      <c r="O2969" s="7">
        <f t="shared" si="373"/>
        <v>-5338.5003079891721</v>
      </c>
      <c r="P2969" s="7">
        <f t="shared" si="374"/>
        <v>-184506.80433972154</v>
      </c>
      <c r="S2969" s="163">
        <f t="shared" si="375"/>
        <v>-241921.24757956553</v>
      </c>
    </row>
    <row r="2970" spans="1:19" ht="15.75" thickBot="1" x14ac:dyDescent="0.3">
      <c r="A2970" s="203">
        <v>45</v>
      </c>
      <c r="B2970" s="104" t="s">
        <v>636</v>
      </c>
      <c r="C2970" s="89">
        <f>LN('Historical Rates'!C2949/'Historical Rates'!C2948)</f>
        <v>-2.4658651660472782E-3</v>
      </c>
      <c r="D2970" s="104"/>
      <c r="E2970" s="89">
        <f>LN('Historical Rates'!E2949/'Historical Rates'!E2948)</f>
        <v>4.486133843589224E-4</v>
      </c>
      <c r="F2970" s="89">
        <f>LN('Historical Rates'!F2949/'Historical Rates'!F2948)</f>
        <v>-3.3955890011382718E-3</v>
      </c>
      <c r="G2970" s="89">
        <f>LN('Historical Rates'!G2949/'Historical Rates'!G2948)</f>
        <v>4.6788601449069184E-4</v>
      </c>
      <c r="K2970" s="10">
        <f t="shared" si="376"/>
        <v>-1.365634755414977E-3</v>
      </c>
      <c r="L2970" s="7">
        <f t="shared" si="371"/>
        <v>-868294.55688077805</v>
      </c>
      <c r="N2970" s="7">
        <f t="shared" si="372"/>
        <v>36470.966272338985</v>
      </c>
      <c r="O2970" s="7">
        <f t="shared" si="373"/>
        <v>2129.9511127440037</v>
      </c>
      <c r="P2970" s="7">
        <f t="shared" si="374"/>
        <v>61531.035193136609</v>
      </c>
      <c r="S2970" s="163">
        <f t="shared" si="375"/>
        <v>-768162.60430255835</v>
      </c>
    </row>
    <row r="2971" spans="1:19" ht="15.75" thickBot="1" x14ac:dyDescent="0.3">
      <c r="A2971" s="203">
        <v>46</v>
      </c>
      <c r="B2971" s="104" t="s">
        <v>637</v>
      </c>
      <c r="C2971" s="89">
        <f>LN('Historical Rates'!C2950/'Historical Rates'!C2949)</f>
        <v>2.3277531569886427E-3</v>
      </c>
      <c r="D2971" s="104"/>
      <c r="E2971" s="89">
        <f>LN('Historical Rates'!E2950/'Historical Rates'!E2949)</f>
        <v>-8.5661844928172116E-4</v>
      </c>
      <c r="F2971" s="89">
        <f>LN('Historical Rates'!F2950/'Historical Rates'!F2949)</f>
        <v>5.0890695074712281E-3</v>
      </c>
      <c r="G2971" s="89">
        <f>LN('Historical Rates'!G2950/'Historical Rates'!G2949)</f>
        <v>-1.701150407061697E-4</v>
      </c>
      <c r="K2971" s="10">
        <f t="shared" si="376"/>
        <v>1.2879358408488105E-3</v>
      </c>
      <c r="L2971" s="7">
        <f t="shared" si="371"/>
        <v>819661.7656979115</v>
      </c>
      <c r="N2971" s="7">
        <f t="shared" si="372"/>
        <v>-69640.594019864118</v>
      </c>
      <c r="O2971" s="7">
        <f t="shared" si="373"/>
        <v>-3192.2206299514773</v>
      </c>
      <c r="P2971" s="7">
        <f t="shared" si="374"/>
        <v>-22371.591012326429</v>
      </c>
      <c r="S2971" s="163">
        <f t="shared" si="375"/>
        <v>724457.36003576952</v>
      </c>
    </row>
    <row r="2972" spans="1:19" ht="15.75" thickBot="1" x14ac:dyDescent="0.3">
      <c r="A2972" s="203">
        <v>47</v>
      </c>
      <c r="B2972" s="104" t="s">
        <v>638</v>
      </c>
      <c r="C2972" s="89">
        <f>LN('Historical Rates'!C2951/'Historical Rates'!C2950)</f>
        <v>-2.0047706413768708E-3</v>
      </c>
      <c r="D2972" s="104"/>
      <c r="E2972" s="89">
        <f>LN('Historical Rates'!E2951/'Historical Rates'!E2950)</f>
        <v>-3.3314628942122306E-3</v>
      </c>
      <c r="F2972" s="89">
        <f>LN('Historical Rates'!F2951/'Historical Rates'!F2950)</f>
        <v>-1.6934805063330315E-3</v>
      </c>
      <c r="G2972" s="89">
        <f>LN('Historical Rates'!G2951/'Historical Rates'!G2950)</f>
        <v>-2.9817073184546707E-3</v>
      </c>
      <c r="K2972" s="10">
        <f t="shared" si="376"/>
        <v>-2.4317152625261572E-3</v>
      </c>
      <c r="L2972" s="7">
        <f t="shared" si="371"/>
        <v>-705931.31354877504</v>
      </c>
      <c r="N2972" s="7">
        <f t="shared" si="372"/>
        <v>-270838.26539413532</v>
      </c>
      <c r="O2972" s="7">
        <f t="shared" si="373"/>
        <v>1062.2695172075207</v>
      </c>
      <c r="P2972" s="7">
        <f t="shared" si="374"/>
        <v>-392120.15804143524</v>
      </c>
      <c r="S2972" s="163">
        <f t="shared" si="375"/>
        <v>-1367827.4674671381</v>
      </c>
    </row>
    <row r="2973" spans="1:19" ht="15.75" thickBot="1" x14ac:dyDescent="0.3">
      <c r="A2973" s="203">
        <v>48</v>
      </c>
      <c r="B2973" s="104" t="s">
        <v>639</v>
      </c>
      <c r="C2973" s="89">
        <f>LN('Historical Rates'!C2952/'Historical Rates'!C2951)</f>
        <v>3.0171493574507346E-3</v>
      </c>
      <c r="D2973" s="104"/>
      <c r="E2973" s="89">
        <f>LN('Historical Rates'!E2952/'Historical Rates'!E2951)</f>
        <v>5.9398233484564507E-3</v>
      </c>
      <c r="F2973" s="89">
        <f>LN('Historical Rates'!F2952/'Historical Rates'!F2951)</f>
        <v>1.6934805063329261E-3</v>
      </c>
      <c r="G2973" s="89">
        <f>LN('Historical Rates'!G2952/'Historical Rates'!G2951)</f>
        <v>7.5858549338187536E-3</v>
      </c>
      <c r="K2973" s="10">
        <f t="shared" si="376"/>
        <v>4.5188838862796751E-3</v>
      </c>
      <c r="L2973" s="7">
        <f t="shared" si="371"/>
        <v>1062415.9019084747</v>
      </c>
      <c r="N2973" s="7">
        <f t="shared" si="372"/>
        <v>482890.40086215222</v>
      </c>
      <c r="O2973" s="7">
        <f t="shared" si="373"/>
        <v>-1062.2695172074546</v>
      </c>
      <c r="P2973" s="7">
        <f t="shared" si="374"/>
        <v>997605.16973545193</v>
      </c>
      <c r="S2973" s="163">
        <f t="shared" si="375"/>
        <v>2541849.2029888714</v>
      </c>
    </row>
    <row r="2974" spans="1:19" ht="15.75" thickBot="1" x14ac:dyDescent="0.3">
      <c r="A2974" s="203">
        <v>49</v>
      </c>
      <c r="B2974" s="104" t="s">
        <v>640</v>
      </c>
      <c r="C2974" s="89">
        <f>LN('Historical Rates'!C2953/'Historical Rates'!C2952)</f>
        <v>1.6084931890046692E-3</v>
      </c>
      <c r="D2974" s="104"/>
      <c r="E2974" s="89">
        <f>LN('Historical Rates'!E2953/'Historical Rates'!E2952)</f>
        <v>-1.0588260238673843E-3</v>
      </c>
      <c r="F2974" s="89">
        <f>LN('Historical Rates'!F2953/'Historical Rates'!F2952)</f>
        <v>-1.6934805063330315E-3</v>
      </c>
      <c r="G2974" s="89">
        <f>LN('Historical Rates'!G2953/'Historical Rates'!G2952)</f>
        <v>-2.4161256269798538E-3</v>
      </c>
      <c r="K2974" s="10">
        <f t="shared" si="376"/>
        <v>2.9090629995079376E-4</v>
      </c>
      <c r="L2974" s="7">
        <f t="shared" si="371"/>
        <v>566391.828727338</v>
      </c>
      <c r="N2974" s="7">
        <f t="shared" si="372"/>
        <v>-86079.483027297087</v>
      </c>
      <c r="O2974" s="7">
        <f t="shared" si="373"/>
        <v>1062.2695172075207</v>
      </c>
      <c r="P2974" s="7">
        <f t="shared" si="374"/>
        <v>-317741.30104436842</v>
      </c>
      <c r="S2974" s="163">
        <f t="shared" si="375"/>
        <v>163633.31417288003</v>
      </c>
    </row>
    <row r="2975" spans="1:19" ht="15.75" thickBot="1" x14ac:dyDescent="0.3">
      <c r="A2975" s="203">
        <v>50</v>
      </c>
      <c r="B2975" s="104" t="s">
        <v>641</v>
      </c>
      <c r="C2975" s="89">
        <f>LN('Historical Rates'!C2954/'Historical Rates'!C2953)</f>
        <v>1.8580330845160459E-3</v>
      </c>
      <c r="D2975" s="104"/>
      <c r="E2975" s="89">
        <f>LN('Historical Rates'!E2954/'Historical Rates'!E2953)</f>
        <v>9.7741765911301065E-4</v>
      </c>
      <c r="F2975" s="89">
        <f>LN('Historical Rates'!F2954/'Historical Rates'!F2953)</f>
        <v>-3.3955890011382718E-3</v>
      </c>
      <c r="G2975" s="89">
        <f>LN('Historical Rates'!G2954/'Historical Rates'!G2953)</f>
        <v>2.2891065527781652E-3</v>
      </c>
      <c r="K2975" s="10">
        <f t="shared" si="376"/>
        <v>1.843375984248526E-3</v>
      </c>
      <c r="L2975" s="7">
        <f t="shared" si="371"/>
        <v>654261.24510116584</v>
      </c>
      <c r="N2975" s="7">
        <f t="shared" si="372"/>
        <v>79461.219219841019</v>
      </c>
      <c r="O2975" s="7">
        <f t="shared" si="373"/>
        <v>2129.9511127440037</v>
      </c>
      <c r="P2975" s="7">
        <f t="shared" si="374"/>
        <v>301037.20029578917</v>
      </c>
      <c r="S2975" s="163">
        <f t="shared" si="375"/>
        <v>1036889.6157295401</v>
      </c>
    </row>
    <row r="2976" spans="1:19" ht="15.75" thickBot="1" x14ac:dyDescent="0.3">
      <c r="A2976" s="203">
        <v>51</v>
      </c>
      <c r="B2976" s="104" t="s">
        <v>642</v>
      </c>
      <c r="C2976" s="89">
        <f>LN('Historical Rates'!C2955/'Historical Rates'!C2954)</f>
        <v>-1.0547556696464684E-3</v>
      </c>
      <c r="D2976" s="104"/>
      <c r="E2976" s="89">
        <f>LN('Historical Rates'!E2955/'Historical Rates'!E2954)</f>
        <v>2.0535349353570011E-3</v>
      </c>
      <c r="F2976" s="89">
        <f>LN('Historical Rates'!F2955/'Historical Rates'!F2954)</f>
        <v>3.3955890011383287E-3</v>
      </c>
      <c r="G2976" s="89">
        <f>LN('Historical Rates'!G2955/'Historical Rates'!G2954)</f>
        <v>2.6429032330036136E-3</v>
      </c>
      <c r="K2976" s="10">
        <f t="shared" si="376"/>
        <v>2.5062339089293982E-4</v>
      </c>
      <c r="L2976" s="7">
        <f t="shared" si="371"/>
        <v>-371406.60381736752</v>
      </c>
      <c r="N2976" s="7">
        <f t="shared" si="372"/>
        <v>166946.43088614178</v>
      </c>
      <c r="O2976" s="7">
        <f t="shared" si="373"/>
        <v>-2129.9511127440396</v>
      </c>
      <c r="P2976" s="7">
        <f t="shared" si="374"/>
        <v>347564.50675068225</v>
      </c>
      <c r="S2976" s="163">
        <f t="shared" si="375"/>
        <v>140974.38270671247</v>
      </c>
    </row>
    <row r="2977" spans="1:19" ht="15.75" thickBot="1" x14ac:dyDescent="0.3">
      <c r="A2977" s="203">
        <v>52</v>
      </c>
      <c r="B2977" s="104" t="s">
        <v>643</v>
      </c>
      <c r="C2977" s="89">
        <f>LN('Historical Rates'!C2956/'Historical Rates'!C2955)</f>
        <v>-2.3427820904343703E-3</v>
      </c>
      <c r="D2977" s="104"/>
      <c r="E2977" s="89">
        <f>LN('Historical Rates'!E2956/'Historical Rates'!E2955)</f>
        <v>-3.581170148063445E-3</v>
      </c>
      <c r="F2977" s="89">
        <f>LN('Historical Rates'!F2956/'Historical Rates'!F2955)</f>
        <v>-1.6963532481785132E-3</v>
      </c>
      <c r="G2977" s="89">
        <f>LN('Historical Rates'!G2956/'Historical Rates'!G2955)</f>
        <v>-6.567263667566158E-3</v>
      </c>
      <c r="K2977" s="10">
        <f t="shared" si="376"/>
        <v>-3.5176854346953158E-3</v>
      </c>
      <c r="L2977" s="7">
        <f t="shared" si="371"/>
        <v>-824953.83976843616</v>
      </c>
      <c r="N2977" s="7">
        <f t="shared" si="372"/>
        <v>-291138.74048178841</v>
      </c>
      <c r="O2977" s="7">
        <f t="shared" si="373"/>
        <v>1064.071501984936</v>
      </c>
      <c r="P2977" s="7">
        <f t="shared" si="374"/>
        <v>-863651.65731975448</v>
      </c>
      <c r="S2977" s="163">
        <f t="shared" si="375"/>
        <v>-1978680.1660679942</v>
      </c>
    </row>
    <row r="2978" spans="1:19" ht="15.75" thickBot="1" x14ac:dyDescent="0.3">
      <c r="A2978" s="203">
        <v>53</v>
      </c>
      <c r="B2978" s="104" t="s">
        <v>644</v>
      </c>
      <c r="C2978" s="89">
        <f>LN('Historical Rates'!C2957/'Historical Rates'!C2956)</f>
        <v>-2.2791376772227871E-3</v>
      </c>
      <c r="D2978" s="104"/>
      <c r="E2978" s="89">
        <f>LN('Historical Rates'!E2957/'Historical Rates'!E2956)</f>
        <v>1.0797707045893698E-3</v>
      </c>
      <c r="F2978" s="89">
        <f>LN('Historical Rates'!F2957/'Historical Rates'!F2956)</f>
        <v>5.0804512324189137E-3</v>
      </c>
      <c r="G2978" s="89">
        <f>LN('Historical Rates'!G2957/'Historical Rates'!G2956)</f>
        <v>2.0595580293585607E-3</v>
      </c>
      <c r="K2978" s="10">
        <f t="shared" si="376"/>
        <v>-7.9484807470547056E-4</v>
      </c>
      <c r="L2978" s="7">
        <f t="shared" si="371"/>
        <v>-802543.00468775223</v>
      </c>
      <c r="N2978" s="7">
        <f t="shared" si="372"/>
        <v>87782.22478853105</v>
      </c>
      <c r="O2978" s="7">
        <f t="shared" si="373"/>
        <v>-3186.814644559412</v>
      </c>
      <c r="P2978" s="7">
        <f t="shared" si="374"/>
        <v>270849.59511926124</v>
      </c>
      <c r="S2978" s="163">
        <f t="shared" si="375"/>
        <v>-447097.99942451931</v>
      </c>
    </row>
    <row r="2979" spans="1:19" ht="15.75" thickBot="1" x14ac:dyDescent="0.3">
      <c r="A2979" s="203">
        <v>54</v>
      </c>
      <c r="B2979" s="104" t="s">
        <v>645</v>
      </c>
      <c r="C2979" s="89">
        <f>LN('Historical Rates'!C2958/'Historical Rates'!C2957)</f>
        <v>-3.6944717370519988E-3</v>
      </c>
      <c r="D2979" s="104"/>
      <c r="E2979" s="89">
        <f>LN('Historical Rates'!E2958/'Historical Rates'!E2957)</f>
        <v>-1.9362668721270616E-3</v>
      </c>
      <c r="F2979" s="89">
        <f>LN('Historical Rates'!F2958/'Historical Rates'!F2957)</f>
        <v>-5.0804512324190637E-3</v>
      </c>
      <c r="G2979" s="89">
        <f>LN('Historical Rates'!G2958/'Historical Rates'!G2957)</f>
        <v>-2.121295695359329E-4</v>
      </c>
      <c r="K2979" s="10">
        <f t="shared" si="376"/>
        <v>-2.6365419921650763E-3</v>
      </c>
      <c r="L2979" s="7">
        <f t="shared" si="371"/>
        <v>-1300918.5352069726</v>
      </c>
      <c r="N2979" s="7">
        <f t="shared" si="372"/>
        <v>-157412.87765746721</v>
      </c>
      <c r="O2979" s="7">
        <f t="shared" si="373"/>
        <v>3186.8146445595062</v>
      </c>
      <c r="P2979" s="7">
        <f t="shared" si="374"/>
        <v>-27896.862920402757</v>
      </c>
      <c r="S2979" s="163">
        <f t="shared" si="375"/>
        <v>-1483041.4611402832</v>
      </c>
    </row>
    <row r="2980" spans="1:19" ht="15.75" thickBot="1" x14ac:dyDescent="0.3">
      <c r="A2980" s="203">
        <v>55</v>
      </c>
      <c r="B2980" s="104" t="s">
        <v>646</v>
      </c>
      <c r="C2980" s="89">
        <f>LN('Historical Rates'!C2959/'Historical Rates'!C2958)</f>
        <v>-1.5511237179134118E-3</v>
      </c>
      <c r="D2980" s="104"/>
      <c r="E2980" s="89">
        <f>LN('Historical Rates'!E2959/'Historical Rates'!E2958)</f>
        <v>-4.3754797974997388E-3</v>
      </c>
      <c r="F2980" s="89">
        <f>LN('Historical Rates'!F2959/'Historical Rates'!F2958)</f>
        <v>-3.4013638234901785E-3</v>
      </c>
      <c r="G2980" s="89">
        <f>LN('Historical Rates'!G2959/'Historical Rates'!G2958)</f>
        <v>-4.2733744912645455E-3</v>
      </c>
      <c r="K2980" s="10">
        <f t="shared" si="376"/>
        <v>-2.5987013626365247E-3</v>
      </c>
      <c r="L2980" s="7">
        <f t="shared" si="371"/>
        <v>-546190.56218383193</v>
      </c>
      <c r="N2980" s="7">
        <f t="shared" si="372"/>
        <v>-355713.80989435641</v>
      </c>
      <c r="O2980" s="7">
        <f t="shared" si="373"/>
        <v>2133.5734855606843</v>
      </c>
      <c r="P2980" s="7">
        <f t="shared" si="374"/>
        <v>-561985.50089528714</v>
      </c>
      <c r="S2980" s="163">
        <f t="shared" si="375"/>
        <v>-1461756.2994879149</v>
      </c>
    </row>
    <row r="2981" spans="1:19" ht="15.75" thickBot="1" x14ac:dyDescent="0.3">
      <c r="A2981" s="203">
        <v>56</v>
      </c>
      <c r="B2981" s="104" t="s">
        <v>647</v>
      </c>
      <c r="C2981" s="89">
        <f>LN('Historical Rates'!C2960/'Historical Rates'!C2959)</f>
        <v>-9.9676638719033194E-4</v>
      </c>
      <c r="D2981" s="104"/>
      <c r="E2981" s="89">
        <f>LN('Historical Rates'!E2960/'Historical Rates'!E2959)</f>
        <v>8.6025034492163293E-4</v>
      </c>
      <c r="F2981" s="89">
        <f>LN('Historical Rates'!F2960/'Historical Rates'!F2959)</f>
        <v>-1.7050302510838342E-3</v>
      </c>
      <c r="G2981" s="89">
        <f>LN('Historical Rates'!G2960/'Historical Rates'!G2959)</f>
        <v>2.489707309239606E-3</v>
      </c>
      <c r="K2981" s="10">
        <f t="shared" si="376"/>
        <v>8.4331803061494246E-5</v>
      </c>
      <c r="L2981" s="7">
        <f t="shared" si="371"/>
        <v>-350987.08574825997</v>
      </c>
      <c r="N2981" s="7">
        <f t="shared" si="372"/>
        <v>69935.856595627789</v>
      </c>
      <c r="O2981" s="7">
        <f t="shared" si="373"/>
        <v>1069.5143255973567</v>
      </c>
      <c r="P2981" s="7">
        <f t="shared" si="374"/>
        <v>327417.92513757496</v>
      </c>
      <c r="S2981" s="163">
        <f t="shared" si="375"/>
        <v>47436.210310540162</v>
      </c>
    </row>
    <row r="2982" spans="1:19" ht="15.75" thickBot="1" x14ac:dyDescent="0.3">
      <c r="A2982" s="203">
        <v>57</v>
      </c>
      <c r="B2982" s="104" t="s">
        <v>648</v>
      </c>
      <c r="C2982" s="89">
        <f>LN('Historical Rates'!C2961/'Historical Rates'!C2960)</f>
        <v>1.5295129398334947E-3</v>
      </c>
      <c r="D2982" s="104"/>
      <c r="E2982" s="89">
        <f>LN('Historical Rates'!E2961/'Historical Rates'!E2960)</f>
        <v>-2.8909161368241274E-3</v>
      </c>
      <c r="F2982" s="89">
        <f>LN('Historical Rates'!F2961/'Historical Rates'!F2960)</f>
        <v>0</v>
      </c>
      <c r="G2982" s="89">
        <f>LN('Historical Rates'!G2961/'Historical Rates'!G2960)</f>
        <v>-1.5313938674281365E-3</v>
      </c>
      <c r="K2982" s="10">
        <f t="shared" si="376"/>
        <v>1.8163060890469046E-4</v>
      </c>
      <c r="L2982" s="7">
        <f t="shared" si="371"/>
        <v>538580.85130623775</v>
      </c>
      <c r="N2982" s="7">
        <f t="shared" si="372"/>
        <v>-235023.0924851725</v>
      </c>
      <c r="O2982" s="7">
        <f t="shared" si="373"/>
        <v>0</v>
      </c>
      <c r="P2982" s="7">
        <f t="shared" si="374"/>
        <v>-201391.4650854537</v>
      </c>
      <c r="S2982" s="163">
        <f t="shared" si="375"/>
        <v>102166.29373561154</v>
      </c>
    </row>
    <row r="2983" spans="1:19" ht="15.75" thickBot="1" x14ac:dyDescent="0.3">
      <c r="A2983" s="203">
        <v>58</v>
      </c>
      <c r="B2983" s="104" t="s">
        <v>649</v>
      </c>
      <c r="C2983" s="89">
        <f>LN('Historical Rates'!C2962/'Historical Rates'!C2961)</f>
        <v>-3.9374182625851676E-4</v>
      </c>
      <c r="D2983" s="104"/>
      <c r="E2983" s="89">
        <f>LN('Historical Rates'!E2962/'Historical Rates'!E2961)</f>
        <v>1.5592625386889874E-3</v>
      </c>
      <c r="F2983" s="89">
        <f>LN('Historical Rates'!F2962/'Historical Rates'!F2961)</f>
        <v>-1.5477523068913174E-2</v>
      </c>
      <c r="G2983" s="89">
        <f>LN('Historical Rates'!G2962/'Historical Rates'!G2961)</f>
        <v>1.233806448928344E-3</v>
      </c>
      <c r="K2983" s="10">
        <f t="shared" si="376"/>
        <v>2.8459215486159335E-4</v>
      </c>
      <c r="L2983" s="7">
        <f t="shared" si="371"/>
        <v>-138646.62564036241</v>
      </c>
      <c r="N2983" s="7">
        <f t="shared" si="372"/>
        <v>126763.51941552739</v>
      </c>
      <c r="O2983" s="7">
        <f t="shared" si="373"/>
        <v>9708.585895437167</v>
      </c>
      <c r="P2983" s="7">
        <f t="shared" si="374"/>
        <v>162256.16000334447</v>
      </c>
      <c r="S2983" s="163">
        <f t="shared" si="375"/>
        <v>160081.63967394663</v>
      </c>
    </row>
    <row r="2984" spans="1:19" ht="15.75" thickBot="1" x14ac:dyDescent="0.3">
      <c r="A2984" s="203">
        <v>59</v>
      </c>
      <c r="B2984" t="s">
        <v>650</v>
      </c>
      <c r="C2984" s="89">
        <f>LN('Historical Rates'!C2963/'Historical Rates'!C2962)</f>
        <v>3.011106372711846E-4</v>
      </c>
      <c r="D2984" s="104"/>
      <c r="E2984" s="89">
        <f>LN('Historical Rates'!E2963/'Historical Rates'!E2962)</f>
        <v>2.6819821786257165E-3</v>
      </c>
      <c r="F2984" s="89">
        <f>LN('Historical Rates'!F2963/'Historical Rates'!F2962)</f>
        <v>-1.7346058122083075E-3</v>
      </c>
      <c r="G2984" s="89">
        <f>LN('Historical Rates'!G2963/'Historical Rates'!G2962)</f>
        <v>5.8715842805008344E-3</v>
      </c>
      <c r="K2984" s="10">
        <f t="shared" ref="K2984:K3045" si="377">SUMPRODUCT(C2984:I2984,$L$6:$R$6)</f>
        <v>1.9508053182740173E-3</v>
      </c>
      <c r="L2984" s="7">
        <f t="shared" ref="L2984:L3045" si="378">C2984*L$5</f>
        <v>106028.80115321727</v>
      </c>
      <c r="N2984" s="7">
        <f t="shared" ref="N2984:N3045" si="379">E2984*N$5</f>
        <v>218037.36800998839</v>
      </c>
      <c r="O2984" s="7">
        <f t="shared" ref="O2984:O3045" si="380">F2984*O$5</f>
        <v>1088.066187823905</v>
      </c>
      <c r="P2984" s="7">
        <f t="shared" ref="P2984:P3045" si="381">G2984*P$5</f>
        <v>772163.83438225626</v>
      </c>
      <c r="S2984" s="163">
        <f t="shared" si="375"/>
        <v>1097318.0697332858</v>
      </c>
    </row>
    <row r="2985" spans="1:19" ht="15.75" thickBot="1" x14ac:dyDescent="0.3">
      <c r="A2985" s="203">
        <v>60</v>
      </c>
      <c r="B2985" t="s">
        <v>651</v>
      </c>
      <c r="C2985" s="89">
        <f>LN('Historical Rates'!C2964/'Historical Rates'!C2963)</f>
        <v>2.3158601684675788E-5</v>
      </c>
      <c r="D2985" s="104"/>
      <c r="E2985" s="89">
        <f>LN('Historical Rates'!E2964/'Historical Rates'!E2963)</f>
        <v>-1.9237465769520259E-3</v>
      </c>
      <c r="F2985" s="89">
        <f>LN('Historical Rates'!F2964/'Historical Rates'!F2963)</f>
        <v>-1.0471299867295366E-2</v>
      </c>
      <c r="G2985" s="89">
        <f>LN('Historical Rates'!G2964/'Historical Rates'!G2963)</f>
        <v>-3.366115530314984E-3</v>
      </c>
      <c r="K2985" s="10">
        <f t="shared" si="377"/>
        <v>-1.0388451024055439E-3</v>
      </c>
      <c r="L2985" s="7">
        <f t="shared" si="378"/>
        <v>8154.7393850440812</v>
      </c>
      <c r="N2985" s="7">
        <f t="shared" si="379"/>
        <v>-156395.01399363339</v>
      </c>
      <c r="O2985" s="7">
        <f t="shared" si="380"/>
        <v>6568.3322677583637</v>
      </c>
      <c r="P2985" s="7">
        <f t="shared" si="381"/>
        <v>-442673.14419609663</v>
      </c>
      <c r="S2985" s="163">
        <f t="shared" si="375"/>
        <v>-584345.08653692761</v>
      </c>
    </row>
    <row r="2986" spans="1:19" ht="15.75" thickBot="1" x14ac:dyDescent="0.3">
      <c r="A2986" s="203">
        <v>61</v>
      </c>
      <c r="B2986" t="s">
        <v>652</v>
      </c>
      <c r="C2986" s="89">
        <f>LN('Historical Rates'!C2965/'Historical Rates'!C2964)</f>
        <v>0</v>
      </c>
      <c r="D2986" s="104"/>
      <c r="E2986" s="89">
        <f>LN('Historical Rates'!E2965/'Historical Rates'!E2964)</f>
        <v>0</v>
      </c>
      <c r="F2986" s="89">
        <f>LN('Historical Rates'!F2965/'Historical Rates'!F2964)</f>
        <v>0</v>
      </c>
      <c r="G2986" s="89">
        <f>LN('Historical Rates'!G2965/'Historical Rates'!G2964)</f>
        <v>0</v>
      </c>
      <c r="K2986" s="10">
        <f t="shared" si="377"/>
        <v>0</v>
      </c>
      <c r="L2986" s="7">
        <f t="shared" si="378"/>
        <v>0</v>
      </c>
      <c r="N2986" s="7">
        <f t="shared" si="379"/>
        <v>0</v>
      </c>
      <c r="O2986" s="7">
        <f t="shared" si="380"/>
        <v>0</v>
      </c>
      <c r="P2986" s="7">
        <f t="shared" si="381"/>
        <v>0</v>
      </c>
      <c r="S2986" s="163">
        <f t="shared" ref="S2986:S3045" si="382">SUM(L2986:R2986)</f>
        <v>0</v>
      </c>
    </row>
    <row r="2987" spans="1:19" ht="15.75" thickBot="1" x14ac:dyDescent="0.3">
      <c r="A2987" s="203">
        <v>62</v>
      </c>
      <c r="B2987" t="s">
        <v>653</v>
      </c>
      <c r="C2987" s="89">
        <f>LN('Historical Rates'!C2966/'Historical Rates'!C2965)</f>
        <v>0</v>
      </c>
      <c r="D2987" s="104"/>
      <c r="E2987" s="89">
        <f>LN('Historical Rates'!E2966/'Historical Rates'!E2965)</f>
        <v>0</v>
      </c>
      <c r="F2987" s="89">
        <f>LN('Historical Rates'!F2966/'Historical Rates'!F2965)</f>
        <v>0</v>
      </c>
      <c r="G2987" s="89">
        <f>LN('Historical Rates'!G2966/'Historical Rates'!G2965)</f>
        <v>0</v>
      </c>
      <c r="K2987" s="10">
        <f t="shared" si="377"/>
        <v>0</v>
      </c>
      <c r="L2987" s="7">
        <f t="shared" si="378"/>
        <v>0</v>
      </c>
      <c r="N2987" s="7">
        <f t="shared" si="379"/>
        <v>0</v>
      </c>
      <c r="O2987" s="7">
        <f t="shared" si="380"/>
        <v>0</v>
      </c>
      <c r="P2987" s="7">
        <f t="shared" si="381"/>
        <v>0</v>
      </c>
      <c r="S2987" s="163">
        <f t="shared" si="382"/>
        <v>0</v>
      </c>
    </row>
    <row r="2988" spans="1:19" ht="15.75" thickBot="1" x14ac:dyDescent="0.3">
      <c r="A2988" s="203">
        <v>63</v>
      </c>
      <c r="B2988" t="s">
        <v>654</v>
      </c>
      <c r="C2988" s="89">
        <f>LN('Historical Rates'!C2967/'Historical Rates'!C2966)</f>
        <v>0</v>
      </c>
      <c r="D2988" s="104"/>
      <c r="E2988" s="89">
        <f>LN('Historical Rates'!E2967/'Historical Rates'!E2966)</f>
        <v>0</v>
      </c>
      <c r="F2988" s="89">
        <f>LN('Historical Rates'!F2967/'Historical Rates'!F2966)</f>
        <v>0</v>
      </c>
      <c r="G2988" s="89">
        <f>LN('Historical Rates'!G2967/'Historical Rates'!G2966)</f>
        <v>0</v>
      </c>
      <c r="K2988" s="10">
        <f t="shared" si="377"/>
        <v>0</v>
      </c>
      <c r="L2988" s="7">
        <f t="shared" si="378"/>
        <v>0</v>
      </c>
      <c r="N2988" s="7">
        <f t="shared" si="379"/>
        <v>0</v>
      </c>
      <c r="O2988" s="7">
        <f t="shared" si="380"/>
        <v>0</v>
      </c>
      <c r="P2988" s="7">
        <f t="shared" si="381"/>
        <v>0</v>
      </c>
      <c r="S2988" s="163">
        <f t="shared" si="382"/>
        <v>0</v>
      </c>
    </row>
    <row r="2989" spans="1:19" ht="15.75" thickBot="1" x14ac:dyDescent="0.3">
      <c r="A2989" s="203">
        <v>1</v>
      </c>
      <c r="B2989" t="s">
        <v>655</v>
      </c>
      <c r="C2989" s="89">
        <f>LN('Historical Rates'!C2968/'Historical Rates'!C2967)</f>
        <v>0</v>
      </c>
      <c r="D2989" s="104"/>
      <c r="E2989" s="89">
        <f>LN('Historical Rates'!E2968/'Historical Rates'!E2967)</f>
        <v>0</v>
      </c>
      <c r="F2989" s="89">
        <f>LN('Historical Rates'!F2968/'Historical Rates'!F2967)</f>
        <v>0</v>
      </c>
      <c r="G2989" s="89">
        <f>LN('Historical Rates'!G2968/'Historical Rates'!G2967)</f>
        <v>0</v>
      </c>
      <c r="K2989" s="10">
        <f t="shared" si="377"/>
        <v>0</v>
      </c>
      <c r="L2989" s="7">
        <f t="shared" si="378"/>
        <v>0</v>
      </c>
      <c r="N2989" s="7">
        <f t="shared" si="379"/>
        <v>0</v>
      </c>
      <c r="O2989" s="7">
        <f t="shared" si="380"/>
        <v>0</v>
      </c>
      <c r="P2989" s="7">
        <f t="shared" si="381"/>
        <v>0</v>
      </c>
      <c r="S2989" s="163">
        <f t="shared" si="382"/>
        <v>0</v>
      </c>
    </row>
    <row r="2990" spans="1:19" ht="15.75" thickBot="1" x14ac:dyDescent="0.3">
      <c r="A2990" s="203">
        <v>2</v>
      </c>
      <c r="B2990" t="s">
        <v>656</v>
      </c>
      <c r="C2990" s="89">
        <f>LN('Historical Rates'!C2969/'Historical Rates'!C2968)</f>
        <v>4.5518164520695218E-3</v>
      </c>
      <c r="D2990" s="104"/>
      <c r="E2990" s="89">
        <f>LN('Historical Rates'!E2969/'Historical Rates'!E2968)</f>
        <v>1.0028211714959058E-2</v>
      </c>
      <c r="F2990" s="89">
        <f>LN('Historical Rates'!F2969/'Historical Rates'!F2968)</f>
        <v>2.2550825521896613E-2</v>
      </c>
      <c r="G2990" s="89">
        <f>LN('Historical Rates'!G2969/'Historical Rates'!G2968)</f>
        <v>-3.5902867241614238E-3</v>
      </c>
      <c r="K2990" s="10">
        <f t="shared" si="377"/>
        <v>3.4343015120087013E-3</v>
      </c>
      <c r="L2990" s="7">
        <f t="shared" si="378"/>
        <v>1602811.6637000917</v>
      </c>
      <c r="N2990" s="7">
        <f t="shared" si="379"/>
        <v>815264.51055577456</v>
      </c>
      <c r="O2990" s="7">
        <f t="shared" si="380"/>
        <v>-14145.456325120089</v>
      </c>
      <c r="P2990" s="7">
        <f t="shared" si="381"/>
        <v>-472153.58428334177</v>
      </c>
      <c r="S2990" s="163">
        <f t="shared" si="382"/>
        <v>1931777.1336474041</v>
      </c>
    </row>
    <row r="2991" spans="1:19" ht="15.75" thickBot="1" x14ac:dyDescent="0.3">
      <c r="A2991" s="203">
        <v>3</v>
      </c>
      <c r="B2991" t="s">
        <v>657</v>
      </c>
      <c r="C2991" s="89">
        <f>LN('Historical Rates'!C2970/'Historical Rates'!C2969)</f>
        <v>-2.0749997192500786E-4</v>
      </c>
      <c r="D2991" s="104"/>
      <c r="E2991" s="89">
        <f>LN('Historical Rates'!E2970/'Historical Rates'!E2969)</f>
        <v>8.7230986859856662E-3</v>
      </c>
      <c r="F2991" s="89">
        <f>LN('Historical Rates'!F2970/'Historical Rates'!F2969)</f>
        <v>-3.4364294985812097E-3</v>
      </c>
      <c r="G2991" s="89">
        <f>LN('Historical Rates'!G2970/'Historical Rates'!G2969)</f>
        <v>1.1658423505440324E-2</v>
      </c>
      <c r="K2991" s="10">
        <f t="shared" si="377"/>
        <v>3.8603639091601156E-3</v>
      </c>
      <c r="L2991" s="7">
        <f t="shared" si="378"/>
        <v>-73066.077844073065</v>
      </c>
      <c r="N2991" s="7">
        <f t="shared" si="379"/>
        <v>709162.60873824789</v>
      </c>
      <c r="O2991" s="7">
        <f t="shared" si="380"/>
        <v>2155.5691315750355</v>
      </c>
      <c r="P2991" s="7">
        <f t="shared" si="381"/>
        <v>1533182.9650659729</v>
      </c>
      <c r="S2991" s="163">
        <f t="shared" si="382"/>
        <v>2171435.0650917226</v>
      </c>
    </row>
    <row r="2992" spans="1:19" ht="15.75" thickBot="1" x14ac:dyDescent="0.3">
      <c r="A2992" s="203">
        <v>4</v>
      </c>
      <c r="B2992" t="s">
        <v>658</v>
      </c>
      <c r="C2992" s="89">
        <f>LN('Historical Rates'!C2971/'Historical Rates'!C2970)</f>
        <v>2.6481541732635175E-3</v>
      </c>
      <c r="D2992" s="104"/>
      <c r="E2992" s="89">
        <f>LN('Historical Rates'!E2971/'Historical Rates'!E2970)</f>
        <v>1.6070714587756824E-3</v>
      </c>
      <c r="F2992" s="89">
        <f>LN('Historical Rates'!F2971/'Historical Rates'!F2970)</f>
        <v>-1.5611765472113315E-2</v>
      </c>
      <c r="G2992" s="89">
        <f>LN('Historical Rates'!G2971/'Historical Rates'!G2970)</f>
        <v>4.3030681105709076E-3</v>
      </c>
      <c r="K2992" s="10">
        <f t="shared" si="377"/>
        <v>2.9134782732590414E-3</v>
      </c>
      <c r="L2992" s="7">
        <f t="shared" si="378"/>
        <v>932483.20552403748</v>
      </c>
      <c r="N2992" s="7">
        <f t="shared" si="379"/>
        <v>130650.24587708962</v>
      </c>
      <c r="O2992" s="7">
        <f t="shared" si="380"/>
        <v>9792.792127692519</v>
      </c>
      <c r="P2992" s="7">
        <f t="shared" si="381"/>
        <v>565890.46722889342</v>
      </c>
      <c r="S2992" s="163">
        <f t="shared" si="382"/>
        <v>1638816.7107577131</v>
      </c>
    </row>
    <row r="2993" spans="1:19" ht="15.75" thickBot="1" x14ac:dyDescent="0.3">
      <c r="A2993" s="203">
        <v>5</v>
      </c>
      <c r="B2993" t="s">
        <v>659</v>
      </c>
      <c r="C2993" s="89">
        <f>LN('Historical Rates'!C2972/'Historical Rates'!C2971)</f>
        <v>-5.9809990050990172E-4</v>
      </c>
      <c r="D2993" s="104"/>
      <c r="E2993" s="89">
        <f>LN('Historical Rates'!E2972/'Historical Rates'!E2971)</f>
        <v>-3.4986865359353616E-3</v>
      </c>
      <c r="F2993" s="89">
        <f>LN('Historical Rates'!F2972/'Historical Rates'!F2971)</f>
        <v>-7.0175726586465346E-3</v>
      </c>
      <c r="G2993" s="89">
        <f>LN('Historical Rates'!G2972/'Historical Rates'!G2971)</f>
        <v>-3.4619897986561967E-3</v>
      </c>
      <c r="K2993" s="10">
        <f t="shared" si="377"/>
        <v>-1.6816488850431698E-3</v>
      </c>
      <c r="L2993" s="7">
        <f t="shared" si="378"/>
        <v>-210606.36049137713</v>
      </c>
      <c r="N2993" s="7">
        <f t="shared" si="379"/>
        <v>-284433.06218321761</v>
      </c>
      <c r="O2993" s="7">
        <f t="shared" si="380"/>
        <v>4401.912801589212</v>
      </c>
      <c r="P2993" s="7">
        <f t="shared" si="381"/>
        <v>-455281.43509754812</v>
      </c>
      <c r="S2993" s="163">
        <f t="shared" si="382"/>
        <v>-945918.94497055362</v>
      </c>
    </row>
    <row r="2994" spans="1:19" ht="15.75" thickBot="1" x14ac:dyDescent="0.3">
      <c r="A2994" s="203">
        <v>6</v>
      </c>
      <c r="B2994" t="s">
        <v>660</v>
      </c>
      <c r="C2994" s="89">
        <f>LN('Historical Rates'!C2973/'Historical Rates'!C2972)</f>
        <v>-1.1742360181898194E-3</v>
      </c>
      <c r="D2994" s="104"/>
      <c r="E2994" s="89">
        <f>LN('Historical Rates'!E2973/'Historical Rates'!E2972)</f>
        <v>-4.0568825761448674E-3</v>
      </c>
      <c r="F2994" s="89">
        <f>LN('Historical Rates'!F2973/'Historical Rates'!F2972)</f>
        <v>-3.5273405179682992E-3</v>
      </c>
      <c r="G2994" s="89">
        <f>LN('Historical Rates'!G2973/'Historical Rates'!G2972)</f>
        <v>-2.377872189312825E-3</v>
      </c>
      <c r="K2994" s="10">
        <f t="shared" si="377"/>
        <v>-1.8734205630629751E-3</v>
      </c>
      <c r="L2994" s="7">
        <f t="shared" si="378"/>
        <v>-413478.70805196732</v>
      </c>
      <c r="N2994" s="7">
        <f t="shared" si="379"/>
        <v>-329812.78036734177</v>
      </c>
      <c r="O2994" s="7">
        <f t="shared" si="380"/>
        <v>2212.5948867059751</v>
      </c>
      <c r="P2994" s="7">
        <f t="shared" si="381"/>
        <v>-312710.64497333678</v>
      </c>
      <c r="S2994" s="163">
        <f t="shared" si="382"/>
        <v>-1053789.5385059398</v>
      </c>
    </row>
    <row r="2995" spans="1:19" ht="15.75" thickBot="1" x14ac:dyDescent="0.3">
      <c r="A2995" s="203">
        <v>7</v>
      </c>
      <c r="B2995" t="s">
        <v>661</v>
      </c>
      <c r="C2995" s="89">
        <f>LN('Historical Rates'!C2974/'Historical Rates'!C2973)</f>
        <v>9.4410230949002198E-4</v>
      </c>
      <c r="D2995" s="104"/>
      <c r="E2995" s="89">
        <f>LN('Historical Rates'!E2974/'Historical Rates'!E2973)</f>
        <v>-3.7282477890036641E-3</v>
      </c>
      <c r="F2995" s="89">
        <f>LN('Historical Rates'!F2974/'Historical Rates'!F2973)</f>
        <v>3.5273405179684406E-3</v>
      </c>
      <c r="G2995" s="89">
        <f>LN('Historical Rates'!G2974/'Historical Rates'!G2973)</f>
        <v>-2.5284982961999253E-4</v>
      </c>
      <c r="K2995" s="10">
        <f t="shared" si="377"/>
        <v>-1.0875722966604145E-5</v>
      </c>
      <c r="L2995" s="7">
        <f t="shared" si="378"/>
        <v>332442.70925924607</v>
      </c>
      <c r="N2995" s="7">
        <f t="shared" si="379"/>
        <v>-303095.72587091423</v>
      </c>
      <c r="O2995" s="7">
        <f t="shared" si="380"/>
        <v>-2212.5948867060638</v>
      </c>
      <c r="P2995" s="7">
        <f t="shared" si="381"/>
        <v>-33251.92735641358</v>
      </c>
      <c r="S2995" s="163">
        <f t="shared" si="382"/>
        <v>-6117.5388547878101</v>
      </c>
    </row>
    <row r="2996" spans="1:19" ht="15.75" thickBot="1" x14ac:dyDescent="0.3">
      <c r="A2996" s="203">
        <v>8</v>
      </c>
      <c r="B2996" t="s">
        <v>662</v>
      </c>
      <c r="C2996" s="89">
        <f>LN('Historical Rates'!C2975/'Historical Rates'!C2974)</f>
        <v>-5.5253708008558841E-4</v>
      </c>
      <c r="D2996" s="104"/>
      <c r="E2996" s="89">
        <f>LN('Historical Rates'!E2975/'Historical Rates'!E2974)</f>
        <v>1.6238709058319622E-4</v>
      </c>
      <c r="F2996" s="89">
        <f>LN('Historical Rates'!F2975/'Historical Rates'!F2974)</f>
        <v>-1.7621149933992209E-3</v>
      </c>
      <c r="G2996" s="89">
        <f>LN('Historical Rates'!G2975/'Historical Rates'!G2974)</f>
        <v>0</v>
      </c>
      <c r="K2996" s="10">
        <f t="shared" si="377"/>
        <v>-3.2045729443341652E-4</v>
      </c>
      <c r="L2996" s="7">
        <f t="shared" si="378"/>
        <v>-194562.51936198381</v>
      </c>
      <c r="N2996" s="7">
        <f t="shared" si="379"/>
        <v>13201.59921707698</v>
      </c>
      <c r="O2996" s="7">
        <f t="shared" si="380"/>
        <v>1105.3218719095294</v>
      </c>
      <c r="P2996" s="7">
        <f t="shared" si="381"/>
        <v>0</v>
      </c>
      <c r="S2996" s="163">
        <f t="shared" si="382"/>
        <v>-180255.5982729973</v>
      </c>
    </row>
    <row r="2997" spans="1:19" ht="15.75" thickBot="1" x14ac:dyDescent="0.3">
      <c r="A2997" s="203">
        <v>9</v>
      </c>
      <c r="B2997" t="s">
        <v>663</v>
      </c>
      <c r="C2997" s="89">
        <f>LN('Historical Rates'!C2976/'Historical Rates'!C2975)</f>
        <v>1.9785130801301155E-3</v>
      </c>
      <c r="D2997" s="104"/>
      <c r="E2997" s="89">
        <f>LN('Historical Rates'!E2976/'Historical Rates'!E2975)</f>
        <v>1.1765184528839772E-3</v>
      </c>
      <c r="F2997" s="89">
        <f>LN('Historical Rates'!F2976/'Historical Rates'!F2975)</f>
        <v>3.5211303985789606E-3</v>
      </c>
      <c r="G2997" s="89">
        <f>LN('Historical Rates'!G2976/'Historical Rates'!G2975)</f>
        <v>5.2545414942278094E-3</v>
      </c>
      <c r="K2997" s="10">
        <f t="shared" si="377"/>
        <v>2.6331644095264409E-3</v>
      </c>
      <c r="L2997" s="7">
        <f t="shared" si="378"/>
        <v>696685.35078428697</v>
      </c>
      <c r="N2997" s="7">
        <f t="shared" si="379"/>
        <v>95647.535962917071</v>
      </c>
      <c r="O2997" s="7">
        <f t="shared" si="380"/>
        <v>-2208.6994651166247</v>
      </c>
      <c r="P2997" s="7">
        <f t="shared" si="381"/>
        <v>691017.40080234874</v>
      </c>
      <c r="S2997" s="163">
        <f t="shared" si="382"/>
        <v>1481141.588084436</v>
      </c>
    </row>
    <row r="2998" spans="1:19" ht="15.75" thickBot="1" x14ac:dyDescent="0.3">
      <c r="A2998" s="203">
        <v>10</v>
      </c>
      <c r="B2998" t="s">
        <v>664</v>
      </c>
      <c r="C2998" s="89">
        <f>LN('Historical Rates'!C2977/'Historical Rates'!C2976)</f>
        <v>-1.7482521935295048E-3</v>
      </c>
      <c r="D2998" s="104"/>
      <c r="E2998" s="89">
        <f>LN('Historical Rates'!E2977/'Historical Rates'!E2976)</f>
        <v>-2.7202615231697582E-3</v>
      </c>
      <c r="F2998" s="89">
        <f>LN('Historical Rates'!F2977/'Historical Rates'!F2976)</f>
        <v>-2.3112139875748717E-2</v>
      </c>
      <c r="G2998" s="89">
        <f>LN('Historical Rates'!G2977/'Historical Rates'!G2976)</f>
        <v>-9.8574867198323213E-4</v>
      </c>
      <c r="K2998" s="10">
        <f t="shared" si="377"/>
        <v>-1.6922656367808293E-3</v>
      </c>
      <c r="L2998" s="7">
        <f t="shared" si="378"/>
        <v>-615604.56938116497</v>
      </c>
      <c r="N2998" s="7">
        <f t="shared" si="379"/>
        <v>-221149.36763476112</v>
      </c>
      <c r="O2998" s="7">
        <f t="shared" si="380"/>
        <v>14497.551979860898</v>
      </c>
      <c r="P2998" s="7">
        <f t="shared" si="381"/>
        <v>-129634.42879012275</v>
      </c>
      <c r="S2998" s="163">
        <f t="shared" si="382"/>
        <v>-951890.81382618798</v>
      </c>
    </row>
    <row r="2999" spans="1:19" ht="15.75" thickBot="1" x14ac:dyDescent="0.3">
      <c r="A2999" s="203">
        <v>11</v>
      </c>
      <c r="B2999" t="s">
        <v>665</v>
      </c>
      <c r="C2999" s="89">
        <f>LN('Historical Rates'!C2978/'Historical Rates'!C2977)</f>
        <v>1.9780580086278198E-3</v>
      </c>
      <c r="D2999" s="104"/>
      <c r="E2999" s="89">
        <f>LN('Historical Rates'!E2978/'Historical Rates'!E2977)</f>
        <v>-1.546129898076403E-3</v>
      </c>
      <c r="F2999" s="89">
        <f>LN('Historical Rates'!F2978/'Historical Rates'!F2977)</f>
        <v>-3.6036075032985443E-3</v>
      </c>
      <c r="G2999" s="89">
        <f>LN('Historical Rates'!G2978/'Historical Rates'!G2977)</f>
        <v>-6.4206015931273048E-3</v>
      </c>
      <c r="K2999" s="10">
        <f t="shared" si="377"/>
        <v>-4.8227042930121017E-4</v>
      </c>
      <c r="L2999" s="7">
        <f t="shared" si="378"/>
        <v>696525.10840206931</v>
      </c>
      <c r="N2999" s="7">
        <f t="shared" si="379"/>
        <v>-125695.87384464734</v>
      </c>
      <c r="O2999" s="7">
        <f t="shared" si="380"/>
        <v>2260.4348785940779</v>
      </c>
      <c r="P2999" s="7">
        <f t="shared" si="381"/>
        <v>-844364.33309054305</v>
      </c>
      <c r="S2999" s="163">
        <f t="shared" si="382"/>
        <v>-271274.66365452693</v>
      </c>
    </row>
    <row r="3000" spans="1:19" ht="15.75" thickBot="1" x14ac:dyDescent="0.3">
      <c r="A3000" s="203">
        <v>12</v>
      </c>
      <c r="B3000" t="s">
        <v>666</v>
      </c>
      <c r="C3000" s="89">
        <f>LN('Historical Rates'!C2979/'Historical Rates'!C2978)</f>
        <v>-1.9780580086277933E-3</v>
      </c>
      <c r="D3000" s="104"/>
      <c r="E3000" s="89">
        <f>LN('Historical Rates'!E2979/'Historical Rates'!E2978)</f>
        <v>-1.8952329370453293E-3</v>
      </c>
      <c r="F3000" s="89">
        <f>LN('Historical Rates'!F2979/'Historical Rates'!F2978)</f>
        <v>-7.2464085207671978E-3</v>
      </c>
      <c r="G3000" s="89">
        <f>LN('Historical Rates'!G2979/'Historical Rates'!G2978)</f>
        <v>-2.8551205326753743E-3</v>
      </c>
      <c r="K3000" s="10">
        <f t="shared" si="377"/>
        <v>-2.171627632678566E-3</v>
      </c>
      <c r="L3000" s="7">
        <f t="shared" si="378"/>
        <v>-696525.10840206</v>
      </c>
      <c r="N3000" s="7">
        <f t="shared" si="379"/>
        <v>-154076.93781580197</v>
      </c>
      <c r="O3000" s="7">
        <f t="shared" si="380"/>
        <v>4545.4546728216401</v>
      </c>
      <c r="P3000" s="7">
        <f t="shared" si="381"/>
        <v>-375472.90693851328</v>
      </c>
      <c r="S3000" s="163">
        <f t="shared" si="382"/>
        <v>-1221529.4984835535</v>
      </c>
    </row>
    <row r="3001" spans="1:19" ht="15.75" thickBot="1" x14ac:dyDescent="0.3">
      <c r="A3001" s="203">
        <v>13</v>
      </c>
      <c r="B3001" t="s">
        <v>667</v>
      </c>
      <c r="C3001" s="89">
        <f>LN('Historical Rates'!C2980/'Historical Rates'!C2979)</f>
        <v>9.2089511069849369E-5</v>
      </c>
      <c r="D3001" s="104"/>
      <c r="E3001" s="89">
        <f>LN('Historical Rates'!E2980/'Historical Rates'!E2979)</f>
        <v>-8.0076612905803698E-3</v>
      </c>
      <c r="F3001" s="89">
        <f>LN('Historical Rates'!F2980/'Historical Rates'!F2979)</f>
        <v>3.6297680505787311E-3</v>
      </c>
      <c r="G3001" s="89">
        <f>LN('Historical Rates'!G2980/'Historical Rates'!G2979)</f>
        <v>-7.9098860206928533E-3</v>
      </c>
      <c r="K3001" s="10">
        <f t="shared" si="377"/>
        <v>-2.9530354619147774E-3</v>
      </c>
      <c r="L3001" s="7">
        <f t="shared" si="378"/>
        <v>32427.085758276724</v>
      </c>
      <c r="N3001" s="7">
        <f t="shared" si="379"/>
        <v>-650999.62469111884</v>
      </c>
      <c r="O3001" s="7">
        <f t="shared" si="380"/>
        <v>-2276.8446050865205</v>
      </c>
      <c r="P3001" s="7">
        <f t="shared" si="381"/>
        <v>-1040218.0446507742</v>
      </c>
      <c r="S3001" s="163">
        <f t="shared" si="382"/>
        <v>-1661067.4281887028</v>
      </c>
    </row>
    <row r="3002" spans="1:19" ht="15.75" thickBot="1" x14ac:dyDescent="0.3">
      <c r="A3002" s="203">
        <v>14</v>
      </c>
      <c r="B3002" t="s">
        <v>668</v>
      </c>
      <c r="C3002" s="89">
        <f>LN('Historical Rates'!C2981/'Historical Rates'!C2980)</f>
        <v>-1.2669747493644309E-3</v>
      </c>
      <c r="D3002" s="104"/>
      <c r="E3002" s="89">
        <f>LN('Historical Rates'!E2981/'Historical Rates'!E2980)</f>
        <v>-7.2642043023598644E-3</v>
      </c>
      <c r="F3002" s="89">
        <f>LN('Historical Rates'!F2981/'Historical Rates'!F2980)</f>
        <v>9.0171936501888608E-3</v>
      </c>
      <c r="G3002" s="89">
        <f>LN('Historical Rates'!G2981/'Historical Rates'!G2980)</f>
        <v>-5.2653104242494954E-3</v>
      </c>
      <c r="K3002" s="10">
        <f t="shared" si="377"/>
        <v>-3.0840864683006931E-3</v>
      </c>
      <c r="L3002" s="7">
        <f t="shared" si="378"/>
        <v>-446134.40090966877</v>
      </c>
      <c r="N3002" s="7">
        <f t="shared" si="379"/>
        <v>-590558.72906097153</v>
      </c>
      <c r="O3002" s="7">
        <f t="shared" si="380"/>
        <v>-5656.2150609539667</v>
      </c>
      <c r="P3002" s="7">
        <f t="shared" si="381"/>
        <v>-692433.60772376764</v>
      </c>
      <c r="S3002" s="163">
        <f t="shared" si="382"/>
        <v>-1734782.9527553618</v>
      </c>
    </row>
    <row r="3003" spans="1:19" ht="15.75" thickBot="1" x14ac:dyDescent="0.3">
      <c r="A3003" s="203">
        <v>15</v>
      </c>
      <c r="B3003" t="s">
        <v>669</v>
      </c>
      <c r="C3003" s="89">
        <f>LN('Historical Rates'!C2982/'Historical Rates'!C2981)</f>
        <v>-7.6095607421390187E-4</v>
      </c>
      <c r="D3003" s="104"/>
      <c r="E3003" s="89">
        <f>LN('Historical Rates'!E2982/'Historical Rates'!E2981)</f>
        <v>3.2671658508246818E-3</v>
      </c>
      <c r="F3003" s="89">
        <f>LN('Historical Rates'!F2982/'Historical Rates'!F2981)</f>
        <v>5.3715438019108488E-3</v>
      </c>
      <c r="G3003" s="89">
        <f>LN('Historical Rates'!G2982/'Historical Rates'!G2981)</f>
        <v>-1.5033398445873005E-3</v>
      </c>
      <c r="K3003" s="10">
        <f t="shared" si="377"/>
        <v>-3.6162573067794585E-4</v>
      </c>
      <c r="L3003" s="7">
        <f t="shared" si="378"/>
        <v>-267952.20856476791</v>
      </c>
      <c r="N3003" s="7">
        <f t="shared" si="379"/>
        <v>265611.10235674755</v>
      </c>
      <c r="O3003" s="7">
        <f t="shared" si="380"/>
        <v>-3369.4082806246183</v>
      </c>
      <c r="P3003" s="7">
        <f t="shared" si="381"/>
        <v>-197702.11978923331</v>
      </c>
      <c r="S3003" s="163">
        <f t="shared" si="382"/>
        <v>-203412.6342778783</v>
      </c>
    </row>
    <row r="3004" spans="1:19" ht="15.75" thickBot="1" x14ac:dyDescent="0.3">
      <c r="A3004" s="203">
        <v>16</v>
      </c>
      <c r="B3004" t="s">
        <v>670</v>
      </c>
      <c r="C3004" s="89">
        <f>LN('Historical Rates'!C2983/'Historical Rates'!C2982)</f>
        <v>5.9958952975892128E-4</v>
      </c>
      <c r="D3004" s="104"/>
      <c r="E3004" s="89">
        <f>LN('Historical Rates'!E2983/'Historical Rates'!E2982)</f>
        <v>8.3672174438849754E-3</v>
      </c>
      <c r="F3004" s="89">
        <f>LN('Historical Rates'!F2983/'Historical Rates'!F2982)</f>
        <v>5.342844410495446E-3</v>
      </c>
      <c r="G3004" s="89">
        <f>LN('Historical Rates'!G2983/'Historical Rates'!G2982)</f>
        <v>1.0199697119460106E-2</v>
      </c>
      <c r="K3004" s="10">
        <f t="shared" si="377"/>
        <v>3.9633387451083035E-3</v>
      </c>
      <c r="L3004" s="7">
        <f t="shared" si="378"/>
        <v>211130.8972691797</v>
      </c>
      <c r="N3004" s="7">
        <f t="shared" si="379"/>
        <v>680230.49652282638</v>
      </c>
      <c r="O3004" s="7">
        <f t="shared" si="380"/>
        <v>-3351.4060133714784</v>
      </c>
      <c r="P3004" s="7">
        <f t="shared" si="381"/>
        <v>1341347.8988039284</v>
      </c>
      <c r="S3004" s="163">
        <f t="shared" si="382"/>
        <v>2229357.8865825632</v>
      </c>
    </row>
    <row r="3005" spans="1:19" ht="15.75" thickBot="1" x14ac:dyDescent="0.3">
      <c r="A3005" s="203">
        <v>17</v>
      </c>
      <c r="B3005" t="s">
        <v>671</v>
      </c>
      <c r="C3005" s="89">
        <f>LN('Historical Rates'!C2984/'Historical Rates'!C2983)</f>
        <v>8.0657245664587007E-4</v>
      </c>
      <c r="D3005" s="104"/>
      <c r="E3005" s="89">
        <f>LN('Historical Rates'!E2984/'Historical Rates'!E2983)</f>
        <v>3.7190716590230931E-3</v>
      </c>
      <c r="F3005" s="89">
        <f>LN('Historical Rates'!F2984/'Historical Rates'!F2983)</f>
        <v>1.0600805986640548E-2</v>
      </c>
      <c r="G3005" s="89">
        <f>LN('Historical Rates'!G2984/'Historical Rates'!G2983)</f>
        <v>4.1610997772439122E-3</v>
      </c>
      <c r="K3005" s="10">
        <f t="shared" si="377"/>
        <v>2.0034589790851464E-3</v>
      </c>
      <c r="L3005" s="7">
        <f t="shared" si="378"/>
        <v>284014.91025488562</v>
      </c>
      <c r="N3005" s="7">
        <f t="shared" si="379"/>
        <v>302349.73313262296</v>
      </c>
      <c r="O3005" s="7">
        <f t="shared" si="380"/>
        <v>-6649.5675712400171</v>
      </c>
      <c r="P3005" s="7">
        <f t="shared" si="381"/>
        <v>547220.41032675852</v>
      </c>
      <c r="S3005" s="163">
        <f t="shared" si="382"/>
        <v>1126935.486143027</v>
      </c>
    </row>
    <row r="3006" spans="1:19" ht="15.75" thickBot="1" x14ac:dyDescent="0.3">
      <c r="A3006" s="203">
        <v>18</v>
      </c>
      <c r="B3006" t="s">
        <v>672</v>
      </c>
      <c r="C3006" s="89">
        <f>LN('Historical Rates'!C2985/'Historical Rates'!C2984)</f>
        <v>4.1455551031287051E-4</v>
      </c>
      <c r="D3006" s="104"/>
      <c r="E3006" s="89">
        <f>LN('Historical Rates'!E2985/'Historical Rates'!E2984)</f>
        <v>-6.324917323835169E-4</v>
      </c>
      <c r="F3006" s="89">
        <f>LN('Historical Rates'!F2985/'Historical Rates'!F2984)</f>
        <v>-3.5211303985789363E-3</v>
      </c>
      <c r="G3006" s="89">
        <f>LN('Historical Rates'!G2985/'Historical Rates'!G2984)</f>
        <v>-2.290708787963446E-3</v>
      </c>
      <c r="K3006" s="10">
        <f t="shared" si="377"/>
        <v>-3.6352913883062313E-4</v>
      </c>
      <c r="L3006" s="7">
        <f t="shared" si="378"/>
        <v>145975.65920710898</v>
      </c>
      <c r="N3006" s="7">
        <f t="shared" si="379"/>
        <v>-51419.742351772547</v>
      </c>
      <c r="O3006" s="7">
        <f t="shared" si="380"/>
        <v>2208.6994651166092</v>
      </c>
      <c r="P3006" s="7">
        <f t="shared" si="381"/>
        <v>-301247.90800347843</v>
      </c>
      <c r="S3006" s="163">
        <f t="shared" si="382"/>
        <v>-204483.2916830254</v>
      </c>
    </row>
    <row r="3007" spans="1:19" ht="15.75" thickBot="1" x14ac:dyDescent="0.3">
      <c r="A3007" s="203">
        <v>19</v>
      </c>
      <c r="B3007" t="s">
        <v>673</v>
      </c>
      <c r="C3007" s="89">
        <f>LN('Historical Rates'!C2986/'Historical Rates'!C2985)</f>
        <v>-3.1364616012180915E-3</v>
      </c>
      <c r="D3007" s="104"/>
      <c r="E3007" s="89">
        <f>LN('Historical Rates'!E2986/'Historical Rates'!E2985)</f>
        <v>1.2594599376704341E-2</v>
      </c>
      <c r="F3007" s="89">
        <f>LN('Historical Rates'!F2986/'Historical Rates'!F2985)</f>
        <v>5.2770571008438193E-3</v>
      </c>
      <c r="G3007" s="89">
        <f>LN('Historical Rates'!G2986/'Historical Rates'!G2985)</f>
        <v>-1.7214817491870119E-3</v>
      </c>
      <c r="K3007" s="10">
        <f t="shared" si="377"/>
        <v>-5.5151472608463634E-4</v>
      </c>
      <c r="L3007" s="7">
        <f t="shared" si="378"/>
        <v>-1104428.8121271196</v>
      </c>
      <c r="N3007" s="7">
        <f t="shared" si="379"/>
        <v>1023904.3797986717</v>
      </c>
      <c r="O3007" s="7">
        <f t="shared" si="380"/>
        <v>-3310.1396076463025</v>
      </c>
      <c r="P3007" s="7">
        <f t="shared" si="381"/>
        <v>-226389.65648261682</v>
      </c>
      <c r="S3007" s="163">
        <f t="shared" si="382"/>
        <v>-310224.22841871105</v>
      </c>
    </row>
    <row r="3008" spans="1:19" ht="15.75" thickBot="1" x14ac:dyDescent="0.3">
      <c r="A3008" s="203">
        <v>20</v>
      </c>
      <c r="B3008" t="s">
        <v>674</v>
      </c>
      <c r="C3008" s="89">
        <f>LN('Historical Rates'!C2987/'Historical Rates'!C2986)</f>
        <v>-3.6098616083367827E-3</v>
      </c>
      <c r="D3008" s="104"/>
      <c r="E3008" s="89">
        <f>LN('Historical Rates'!E2987/'Historical Rates'!E2986)</f>
        <v>-7.0991854002717802E-3</v>
      </c>
      <c r="F3008" s="89">
        <f>LN('Historical Rates'!F2987/'Historical Rates'!F2986)</f>
        <v>1.7528488274143868E-3</v>
      </c>
      <c r="G3008" s="89">
        <f>LN('Historical Rates'!G2987/'Historical Rates'!G2986)</f>
        <v>-7.7299609772548336E-3</v>
      </c>
      <c r="K3008" s="10">
        <f t="shared" si="377"/>
        <v>-5.09502236489343E-3</v>
      </c>
      <c r="L3008" s="7">
        <f t="shared" si="378"/>
        <v>-1271125.132375394</v>
      </c>
      <c r="N3008" s="7">
        <f t="shared" si="379"/>
        <v>-577143.17120606417</v>
      </c>
      <c r="O3008" s="7">
        <f t="shared" si="380"/>
        <v>-1099.5094839722224</v>
      </c>
      <c r="P3008" s="7">
        <f t="shared" si="381"/>
        <v>-1016556.353903376</v>
      </c>
      <c r="S3008" s="163">
        <f t="shared" si="382"/>
        <v>-2865924.1669688066</v>
      </c>
    </row>
    <row r="3009" spans="1:19" ht="15.75" thickBot="1" x14ac:dyDescent="0.3">
      <c r="A3009" s="203">
        <v>21</v>
      </c>
      <c r="B3009" t="s">
        <v>675</v>
      </c>
      <c r="C3009" s="89">
        <f>LN('Historical Rates'!C2988/'Historical Rates'!C2987)</f>
        <v>-6.6754524699247928E-3</v>
      </c>
      <c r="D3009" s="104"/>
      <c r="E3009" s="89">
        <f>LN('Historical Rates'!E2988/'Historical Rates'!E2987)</f>
        <v>-8.0907744409043966E-3</v>
      </c>
      <c r="F3009" s="89">
        <f>LN('Historical Rates'!F2988/'Historical Rates'!F2987)</f>
        <v>-3.508775529679254E-3</v>
      </c>
      <c r="G3009" s="89">
        <f>LN('Historical Rates'!G2988/'Historical Rates'!G2987)</f>
        <v>-5.1579740402683131E-3</v>
      </c>
      <c r="K3009" s="10">
        <f t="shared" si="377"/>
        <v>-6.5502317004442409E-3</v>
      </c>
      <c r="L3009" s="7">
        <f t="shared" si="378"/>
        <v>-2350598.5339998561</v>
      </c>
      <c r="N3009" s="7">
        <f t="shared" si="379"/>
        <v>-657756.48261809989</v>
      </c>
      <c r="O3009" s="7">
        <f t="shared" si="380"/>
        <v>2200.9496265019056</v>
      </c>
      <c r="P3009" s="7">
        <f t="shared" si="381"/>
        <v>-678317.95003000356</v>
      </c>
      <c r="S3009" s="163">
        <f t="shared" si="382"/>
        <v>-3684472.0170214577</v>
      </c>
    </row>
    <row r="3010" spans="1:19" ht="15.75" thickBot="1" x14ac:dyDescent="0.3">
      <c r="A3010" s="203">
        <v>22</v>
      </c>
      <c r="B3010" t="s">
        <v>676</v>
      </c>
      <c r="C3010" s="89">
        <f>LN('Historical Rates'!C2989/'Historical Rates'!C2988)</f>
        <v>-5.1239568828707997E-3</v>
      </c>
      <c r="D3010" s="104"/>
      <c r="E3010" s="89">
        <f>LN('Historical Rates'!E2989/'Historical Rates'!E2988)</f>
        <v>-3.4436142749698436E-3</v>
      </c>
      <c r="F3010" s="89">
        <f>LN('Historical Rates'!F2989/'Historical Rates'!F2988)</f>
        <v>1.7559267022647909E-3</v>
      </c>
      <c r="G3010" s="89">
        <f>LN('Historical Rates'!G2989/'Historical Rates'!G2988)</f>
        <v>-5.249696103260067E-3</v>
      </c>
      <c r="K3010" s="10">
        <f t="shared" si="377"/>
        <v>-4.9346481818491579E-3</v>
      </c>
      <c r="L3010" s="7">
        <f t="shared" si="378"/>
        <v>-1804277.0271256636</v>
      </c>
      <c r="N3010" s="7">
        <f t="shared" si="379"/>
        <v>-279955.84718642232</v>
      </c>
      <c r="O3010" s="7">
        <f t="shared" si="380"/>
        <v>-1101.4401425296353</v>
      </c>
      <c r="P3010" s="7">
        <f t="shared" si="381"/>
        <v>-690380.19021488295</v>
      </c>
      <c r="S3010" s="163">
        <f t="shared" si="382"/>
        <v>-2775714.5046694987</v>
      </c>
    </row>
    <row r="3011" spans="1:19" ht="15.75" thickBot="1" x14ac:dyDescent="0.3">
      <c r="A3011" s="203">
        <v>23</v>
      </c>
      <c r="B3011" t="s">
        <v>677</v>
      </c>
      <c r="C3011" s="89">
        <f>LN('Historical Rates'!C2990/'Historical Rates'!C2989)</f>
        <v>-1.2909739255846373E-3</v>
      </c>
      <c r="D3011" s="104"/>
      <c r="E3011" s="89">
        <f>LN('Historical Rates'!E2990/'Historical Rates'!E2989)</f>
        <v>4.5162483061901115E-4</v>
      </c>
      <c r="F3011" s="89">
        <f>LN('Historical Rates'!F2990/'Historical Rates'!F2989)</f>
        <v>0</v>
      </c>
      <c r="G3011" s="89">
        <f>LN('Historical Rates'!G2990/'Historical Rates'!G2989)</f>
        <v>-1.1703512389195699E-3</v>
      </c>
      <c r="K3011" s="10">
        <f t="shared" si="377"/>
        <v>-1.016508025184517E-3</v>
      </c>
      <c r="L3011" s="7">
        <f t="shared" si="378"/>
        <v>-454585.12821161252</v>
      </c>
      <c r="N3011" s="7">
        <f t="shared" si="379"/>
        <v>36715.788114067152</v>
      </c>
      <c r="O3011" s="7">
        <f t="shared" si="380"/>
        <v>0</v>
      </c>
      <c r="P3011" s="7">
        <f t="shared" si="381"/>
        <v>-153911.2541089294</v>
      </c>
      <c r="S3011" s="163">
        <f t="shared" si="382"/>
        <v>-571780.59420647472</v>
      </c>
    </row>
    <row r="3012" spans="1:19" ht="15.75" thickBot="1" x14ac:dyDescent="0.3">
      <c r="A3012" s="203">
        <v>24</v>
      </c>
      <c r="B3012" t="s">
        <v>678</v>
      </c>
      <c r="C3012" s="89">
        <f>LN('Historical Rates'!C2991/'Historical Rates'!C2990)</f>
        <v>7.81418476810012E-3</v>
      </c>
      <c r="D3012" s="104"/>
      <c r="E3012" s="89">
        <f>LN('Historical Rates'!E2991/'Historical Rates'!E2990)</f>
        <v>2.7259421886963115E-3</v>
      </c>
      <c r="F3012" s="89">
        <f>LN('Historical Rates'!F2991/'Historical Rates'!F2990)</f>
        <v>3.5026305512020745E-3</v>
      </c>
      <c r="G3012" s="89">
        <f>LN('Historical Rates'!G2991/'Historical Rates'!G2990)</f>
        <v>3.2692149450124215E-3</v>
      </c>
      <c r="K3012" s="10">
        <f t="shared" si="377"/>
        <v>6.046133684534662E-3</v>
      </c>
      <c r="L3012" s="7">
        <f t="shared" si="378"/>
        <v>2751575.4689370268</v>
      </c>
      <c r="N3012" s="7">
        <f t="shared" si="379"/>
        <v>221611.18925677854</v>
      </c>
      <c r="O3012" s="7">
        <f t="shared" si="380"/>
        <v>-2197.0950658525253</v>
      </c>
      <c r="P3012" s="7">
        <f t="shared" si="381"/>
        <v>429929.88378687546</v>
      </c>
      <c r="S3012" s="163">
        <f t="shared" si="382"/>
        <v>3400919.4469148279</v>
      </c>
    </row>
    <row r="3013" spans="1:19" ht="15.75" thickBot="1" x14ac:dyDescent="0.3">
      <c r="A3013" s="203">
        <v>25</v>
      </c>
      <c r="B3013" t="s">
        <v>679</v>
      </c>
      <c r="C3013" s="89">
        <f>LN('Historical Rates'!C2992/'Historical Rates'!C2991)</f>
        <v>5.2993801967489151E-3</v>
      </c>
      <c r="D3013" s="104"/>
      <c r="E3013" s="89">
        <f>LN('Historical Rates'!E2992/'Historical Rates'!E2991)</f>
        <v>-1.392786411988315E-3</v>
      </c>
      <c r="F3013" s="89">
        <f>LN('Historical Rates'!F2992/'Historical Rates'!F2991)</f>
        <v>-2.4780028998486851E-2</v>
      </c>
      <c r="G3013" s="89">
        <f>LN('Historical Rates'!G2992/'Historical Rates'!G2991)</f>
        <v>9.0802130069310236E-3</v>
      </c>
      <c r="K3013" s="10">
        <f t="shared" si="377"/>
        <v>5.2666937948818056E-3</v>
      </c>
      <c r="L3013" s="7">
        <f t="shared" si="378"/>
        <v>1866048.0885314741</v>
      </c>
      <c r="N3013" s="7">
        <f t="shared" si="379"/>
        <v>-113229.49342848243</v>
      </c>
      <c r="O3013" s="7">
        <f t="shared" si="380"/>
        <v>15543.768789880847</v>
      </c>
      <c r="P3013" s="7">
        <f t="shared" si="381"/>
        <v>1194126.1093235023</v>
      </c>
      <c r="S3013" s="163">
        <f t="shared" si="382"/>
        <v>2962488.4732163749</v>
      </c>
    </row>
    <row r="3014" spans="1:19" ht="15.75" thickBot="1" x14ac:dyDescent="0.3">
      <c r="A3014" s="203">
        <v>26</v>
      </c>
      <c r="B3014" t="s">
        <v>680</v>
      </c>
      <c r="C3014" s="89">
        <f>LN('Historical Rates'!C2993/'Historical Rates'!C2992)</f>
        <v>-1.2525807116585881E-3</v>
      </c>
      <c r="D3014" s="104"/>
      <c r="E3014" s="89">
        <f>LN('Historical Rates'!E2993/'Historical Rates'!E2992)</f>
        <v>1.6588336676429955E-3</v>
      </c>
      <c r="F3014" s="89">
        <f>LN('Historical Rates'!F2993/'Historical Rates'!F2992)</f>
        <v>2.1277398447284879E-2</v>
      </c>
      <c r="G3014" s="89">
        <f>LN('Historical Rates'!G2993/'Historical Rates'!G2992)</f>
        <v>-2.4448316880785149E-3</v>
      </c>
      <c r="K3014" s="10">
        <f t="shared" si="377"/>
        <v>-1.1396913633619906E-3</v>
      </c>
      <c r="L3014" s="7">
        <f t="shared" si="378"/>
        <v>-441065.88996121555</v>
      </c>
      <c r="N3014" s="7">
        <f t="shared" si="379"/>
        <v>134858.36324407204</v>
      </c>
      <c r="O3014" s="7">
        <f t="shared" si="380"/>
        <v>-13346.673724028386</v>
      </c>
      <c r="P3014" s="7">
        <f t="shared" si="381"/>
        <v>-321516.3949796739</v>
      </c>
      <c r="S3014" s="163">
        <f t="shared" si="382"/>
        <v>-641070.59542084578</v>
      </c>
    </row>
    <row r="3015" spans="1:19" ht="15.75" thickBot="1" x14ac:dyDescent="0.3">
      <c r="A3015" s="203">
        <v>27</v>
      </c>
      <c r="B3015" t="s">
        <v>681</v>
      </c>
      <c r="C3015" s="89">
        <f>LN('Historical Rates'!C2994/'Historical Rates'!C2993)</f>
        <v>-6.9874975689911377E-3</v>
      </c>
      <c r="D3015" s="104"/>
      <c r="E3015" s="89">
        <f>LN('Historical Rates'!E2994/'Historical Rates'!E2993)</f>
        <v>-4.0803411098693674E-3</v>
      </c>
      <c r="F3015" s="89">
        <f>LN('Historical Rates'!F2994/'Historical Rates'!F2993)</f>
        <v>-1.7559267022649199E-3</v>
      </c>
      <c r="G3015" s="89">
        <f>LN('Historical Rates'!G2994/'Historical Rates'!G2993)</f>
        <v>-6.0087404175921746E-3</v>
      </c>
      <c r="K3015" s="10">
        <f t="shared" si="377"/>
        <v>-6.3668080338569891E-3</v>
      </c>
      <c r="L3015" s="7">
        <f t="shared" si="378"/>
        <v>-2460477.6404292444</v>
      </c>
      <c r="N3015" s="7">
        <f t="shared" si="379"/>
        <v>-331719.89108247875</v>
      </c>
      <c r="O3015" s="7">
        <f t="shared" si="380"/>
        <v>1101.4401425297162</v>
      </c>
      <c r="P3015" s="7">
        <f t="shared" si="381"/>
        <v>-790201.04608970264</v>
      </c>
      <c r="S3015" s="163">
        <f t="shared" si="382"/>
        <v>-3581297.1374588963</v>
      </c>
    </row>
    <row r="3016" spans="1:19" ht="15.75" thickBot="1" x14ac:dyDescent="0.3">
      <c r="A3016" s="203">
        <v>28</v>
      </c>
      <c r="B3016" t="s">
        <v>682</v>
      </c>
      <c r="C3016" s="89">
        <f>LN('Historical Rates'!C2995/'Historical Rates'!C2994)</f>
        <v>1.5881174807789392E-3</v>
      </c>
      <c r="D3016" s="104"/>
      <c r="E3016" s="89">
        <f>LN('Historical Rates'!E2995/'Historical Rates'!E2994)</f>
        <v>4.519124188491541E-4</v>
      </c>
      <c r="F3016" s="89">
        <f>LN('Historical Rates'!F2995/'Historical Rates'!F2994)</f>
        <v>-8.8261826282721844E-3</v>
      </c>
      <c r="G3016" s="89">
        <f>LN('Historical Rates'!G2995/'Historical Rates'!G2994)</f>
        <v>4.9560522060887865E-3</v>
      </c>
      <c r="K3016" s="10">
        <f t="shared" si="377"/>
        <v>2.2280309499862838E-3</v>
      </c>
      <c r="L3016" s="7">
        <f t="shared" si="378"/>
        <v>559217.01771634002</v>
      </c>
      <c r="N3016" s="7">
        <f t="shared" si="379"/>
        <v>36739.168202596731</v>
      </c>
      <c r="O3016" s="7">
        <f t="shared" si="380"/>
        <v>5536.3995772362932</v>
      </c>
      <c r="P3016" s="7">
        <f t="shared" si="381"/>
        <v>651763.49210569996</v>
      </c>
      <c r="S3016" s="163">
        <f t="shared" si="382"/>
        <v>1253256.0776018729</v>
      </c>
    </row>
    <row r="3017" spans="1:19" ht="15.75" thickBot="1" x14ac:dyDescent="0.3">
      <c r="A3017" s="203">
        <v>29</v>
      </c>
      <c r="B3017" t="s">
        <v>683</v>
      </c>
      <c r="C3017" s="89">
        <f>LN('Historical Rates'!C2996/'Historical Rates'!C2995)</f>
        <v>-4.6683162231496748E-4</v>
      </c>
      <c r="D3017" s="104"/>
      <c r="E3017" s="89">
        <f>LN('Historical Rates'!E2996/'Historical Rates'!E2995)</f>
        <v>6.1608600579980845E-5</v>
      </c>
      <c r="F3017" s="89">
        <f>LN('Historical Rates'!F2996/'Historical Rates'!F2995)</f>
        <v>1.7714796483822427E-3</v>
      </c>
      <c r="G3017" s="89">
        <f>LN('Historical Rates'!G2996/'Historical Rates'!G2995)</f>
        <v>1.7194317320487924E-4</v>
      </c>
      <c r="K3017" s="10">
        <f t="shared" si="377"/>
        <v>-2.4511157168280684E-4</v>
      </c>
      <c r="L3017" s="7">
        <f t="shared" si="378"/>
        <v>-164383.42299375247</v>
      </c>
      <c r="N3017" s="7">
        <f t="shared" si="379"/>
        <v>5008.6004389935597</v>
      </c>
      <c r="O3017" s="7">
        <f t="shared" si="380"/>
        <v>-1111.1960390407294</v>
      </c>
      <c r="P3017" s="7">
        <f t="shared" si="381"/>
        <v>22612.006159674354</v>
      </c>
      <c r="S3017" s="163">
        <f t="shared" si="382"/>
        <v>-137874.01243412527</v>
      </c>
    </row>
    <row r="3018" spans="1:19" ht="15.75" thickBot="1" x14ac:dyDescent="0.3">
      <c r="A3018" s="203">
        <v>30</v>
      </c>
      <c r="B3018" t="s">
        <v>684</v>
      </c>
      <c r="C3018" s="89">
        <f>LN('Historical Rates'!C2997/'Historical Rates'!C2996)</f>
        <v>5.1350280053751788E-4</v>
      </c>
      <c r="D3018" s="104"/>
      <c r="E3018" s="89">
        <f>LN('Historical Rates'!E2997/'Historical Rates'!E2996)</f>
        <v>-2.8753928190059414E-4</v>
      </c>
      <c r="F3018" s="89">
        <f>LN('Historical Rates'!F2997/'Historical Rates'!F2996)</f>
        <v>-1.4260491219156922E-2</v>
      </c>
      <c r="G3018" s="89">
        <f>LN('Historical Rates'!G2997/'Historical Rates'!G2996)</f>
        <v>3.5611656462206428E-3</v>
      </c>
      <c r="K3018" s="10">
        <f t="shared" si="377"/>
        <v>1.128384472159969E-3</v>
      </c>
      <c r="L3018" s="7">
        <f t="shared" si="378"/>
        <v>180817.54541530108</v>
      </c>
      <c r="N3018" s="7">
        <f t="shared" si="379"/>
        <v>-23376.109179522227</v>
      </c>
      <c r="O3018" s="7">
        <f t="shared" si="380"/>
        <v>8945.1783270405631</v>
      </c>
      <c r="P3018" s="7">
        <f t="shared" si="381"/>
        <v>468323.91206373769</v>
      </c>
      <c r="S3018" s="163">
        <f t="shared" si="382"/>
        <v>634710.52662655711</v>
      </c>
    </row>
    <row r="3019" spans="1:19" ht="15.75" thickBot="1" x14ac:dyDescent="0.3">
      <c r="A3019" s="203">
        <v>31</v>
      </c>
      <c r="B3019" t="s">
        <v>685</v>
      </c>
      <c r="C3019" s="89">
        <f>LN('Historical Rates'!C2998/'Historical Rates'!C2997)</f>
        <v>1.1253932890157289E-2</v>
      </c>
      <c r="D3019" s="104"/>
      <c r="E3019" s="89">
        <f>LN('Historical Rates'!E2998/'Historical Rates'!E2997)</f>
        <v>7.6327657056314132E-3</v>
      </c>
      <c r="F3019" s="89">
        <f>LN('Historical Rates'!F2998/'Historical Rates'!F2997)</f>
        <v>-2.5455919993348702E-2</v>
      </c>
      <c r="G3019" s="89">
        <f>LN('Historical Rates'!G2998/'Historical Rates'!G2997)</f>
        <v>1.0502082955604279E-2</v>
      </c>
      <c r="K3019" s="10">
        <f t="shared" si="377"/>
        <v>1.0631923581068143E-2</v>
      </c>
      <c r="L3019" s="7">
        <f t="shared" si="378"/>
        <v>3962799.2667940478</v>
      </c>
      <c r="N3019" s="7">
        <f t="shared" si="379"/>
        <v>620521.70158175612</v>
      </c>
      <c r="O3019" s="7">
        <f t="shared" si="380"/>
        <v>15967.734934227841</v>
      </c>
      <c r="P3019" s="7">
        <f t="shared" si="381"/>
        <v>1381114.2370774639</v>
      </c>
      <c r="S3019" s="163">
        <f t="shared" si="382"/>
        <v>5980402.9403874949</v>
      </c>
    </row>
    <row r="3020" spans="1:19" ht="15.75" thickBot="1" x14ac:dyDescent="0.3">
      <c r="A3020" s="203">
        <v>32</v>
      </c>
      <c r="B3020" t="s">
        <v>686</v>
      </c>
      <c r="C3020" s="89">
        <f>LN('Historical Rates'!C2999/'Historical Rates'!C2998)</f>
        <v>8.7984854475088217E-3</v>
      </c>
      <c r="D3020" s="104"/>
      <c r="E3020" s="89">
        <f>LN('Historical Rates'!E2999/'Historical Rates'!E2998)</f>
        <v>1.2237525330783948E-2</v>
      </c>
      <c r="F3020" s="89">
        <f>LN('Historical Rates'!F2999/'Historical Rates'!F2998)</f>
        <v>1.2808958292581241E-2</v>
      </c>
      <c r="G3020" s="89">
        <f>LN('Historical Rates'!G2999/'Historical Rates'!G2998)</f>
        <v>6.947625323626392E-3</v>
      </c>
      <c r="K3020" s="10">
        <f t="shared" si="377"/>
        <v>8.8866335344604096E-3</v>
      </c>
      <c r="L3020" s="7">
        <f t="shared" si="378"/>
        <v>3098173.058307508</v>
      </c>
      <c r="N3020" s="7">
        <f t="shared" si="379"/>
        <v>994875.29609422502</v>
      </c>
      <c r="O3020" s="7">
        <f t="shared" si="380"/>
        <v>-8034.675268187435</v>
      </c>
      <c r="P3020" s="7">
        <f t="shared" si="381"/>
        <v>913672.48658227909</v>
      </c>
      <c r="S3020" s="163">
        <f t="shared" si="382"/>
        <v>4998686.1657158239</v>
      </c>
    </row>
    <row r="3021" spans="1:19" ht="15.75" thickBot="1" x14ac:dyDescent="0.3">
      <c r="A3021" s="203">
        <v>33</v>
      </c>
      <c r="B3021" t="s">
        <v>687</v>
      </c>
      <c r="C3021" s="89">
        <f>LN('Historical Rates'!C3000/'Historical Rates'!C2999)</f>
        <v>6.3727673757679598E-2</v>
      </c>
      <c r="D3021" s="104"/>
      <c r="E3021" s="89">
        <f>LN('Historical Rates'!E3000/'Historical Rates'!E2999)</f>
        <v>5.0879386471619596E-2</v>
      </c>
      <c r="F3021" s="89">
        <f>LN('Historical Rates'!F3000/'Historical Rates'!F2999)</f>
        <v>5.4397232958183417E-3</v>
      </c>
      <c r="G3021" s="89">
        <f>LN('Historical Rates'!G3000/'Historical Rates'!G2999)</f>
        <v>6.2426610179896633E-2</v>
      </c>
      <c r="K3021" s="10">
        <f t="shared" si="377"/>
        <v>6.1836512398440388E-2</v>
      </c>
      <c r="L3021" s="7">
        <f t="shared" si="378"/>
        <v>22440153.260758728</v>
      </c>
      <c r="N3021" s="7">
        <f t="shared" si="379"/>
        <v>4136346.4681631327</v>
      </c>
      <c r="O3021" s="7">
        <f t="shared" si="380"/>
        <v>-3412.1752317679711</v>
      </c>
      <c r="P3021" s="7">
        <f t="shared" si="381"/>
        <v>8209636.1699305642</v>
      </c>
      <c r="S3021" s="163">
        <f t="shared" si="382"/>
        <v>34782723.723620653</v>
      </c>
    </row>
    <row r="3022" spans="1:19" ht="15.75" thickBot="1" x14ac:dyDescent="0.3">
      <c r="A3022" s="203">
        <v>34</v>
      </c>
      <c r="B3022" t="s">
        <v>688</v>
      </c>
      <c r="C3022" s="89">
        <f>LN('Historical Rates'!C3001/'Historical Rates'!C3000)</f>
        <v>2.3577839190385809E-3</v>
      </c>
      <c r="D3022" s="104"/>
      <c r="E3022" s="89">
        <f>LN('Historical Rates'!E3001/'Historical Rates'!E3000)</f>
        <v>-5.7431657907558193E-4</v>
      </c>
      <c r="F3022" s="89">
        <f>LN('Historical Rates'!F3001/'Historical Rates'!F3000)</f>
        <v>2.3236076680848008E-2</v>
      </c>
      <c r="G3022" s="89">
        <f>LN('Historical Rates'!G3001/'Historical Rates'!G3000)</f>
        <v>-2.8510354308390832E-3</v>
      </c>
      <c r="K3022" s="10">
        <f t="shared" si="377"/>
        <v>7.0051322025679614E-4</v>
      </c>
      <c r="L3022" s="7">
        <f t="shared" si="378"/>
        <v>830236.3695270177</v>
      </c>
      <c r="N3022" s="7">
        <f t="shared" si="379"/>
        <v>-46690.271212132335</v>
      </c>
      <c r="O3022" s="7">
        <f t="shared" si="380"/>
        <v>-14575.29381959553</v>
      </c>
      <c r="P3022" s="7">
        <f t="shared" si="381"/>
        <v>-374935.6809110801</v>
      </c>
      <c r="S3022" s="163">
        <f t="shared" si="382"/>
        <v>394035.12358420982</v>
      </c>
    </row>
    <row r="3023" spans="1:19" ht="15.75" thickBot="1" x14ac:dyDescent="0.3">
      <c r="A3023" s="203">
        <v>35</v>
      </c>
      <c r="B3023" t="s">
        <v>689</v>
      </c>
      <c r="C3023" s="89">
        <f>LN('Historical Rates'!C3002/'Historical Rates'!C3001)</f>
        <v>5.8035803981726336E-2</v>
      </c>
      <c r="D3023" s="104"/>
      <c r="E3023" s="89">
        <f>LN('Historical Rates'!E3002/'Historical Rates'!E3001)</f>
        <v>5.8119676315209805E-2</v>
      </c>
      <c r="F3023" s="89">
        <f>LN('Historical Rates'!F3002/'Historical Rates'!F3001)</f>
        <v>-0.13403631563449264</v>
      </c>
      <c r="G3023" s="89">
        <f>LN('Historical Rates'!G3002/'Historical Rates'!G3001)</f>
        <v>6.2148980377757616E-2</v>
      </c>
      <c r="K3023" s="10">
        <f t="shared" si="377"/>
        <v>5.9410426844991454E-2</v>
      </c>
      <c r="L3023" s="7">
        <f t="shared" si="378"/>
        <v>20435899.494987469</v>
      </c>
      <c r="N3023" s="7">
        <f t="shared" si="379"/>
        <v>4724961.0211258903</v>
      </c>
      <c r="O3023" s="7">
        <f t="shared" si="380"/>
        <v>84076.959708048205</v>
      </c>
      <c r="P3023" s="7">
        <f t="shared" si="381"/>
        <v>8173125.4630553555</v>
      </c>
      <c r="S3023" s="163">
        <f t="shared" si="382"/>
        <v>33418062.938876763</v>
      </c>
    </row>
    <row r="3024" spans="1:19" ht="15.75" thickBot="1" x14ac:dyDescent="0.3">
      <c r="A3024" s="203">
        <v>36</v>
      </c>
      <c r="B3024" t="s">
        <v>690</v>
      </c>
      <c r="C3024" s="89">
        <f>LN('Historical Rates'!C3003/'Historical Rates'!C3002)</f>
        <v>-1.4754783065469748E-2</v>
      </c>
      <c r="D3024" s="104"/>
      <c r="E3024" s="89">
        <f>LN('Historical Rates'!E3003/'Historical Rates'!E3002)</f>
        <v>-1.358882158906939E-2</v>
      </c>
      <c r="F3024" s="89">
        <f>LN('Historical Rates'!F3003/'Historical Rates'!F3002)</f>
        <v>4.3485111939738676E-2</v>
      </c>
      <c r="G3024" s="89">
        <f>LN('Historical Rates'!G3003/'Historical Rates'!G3002)</f>
        <v>-8.0066276273564312E-3</v>
      </c>
      <c r="K3024" s="10">
        <f t="shared" si="377"/>
        <v>-1.3120985719687055E-2</v>
      </c>
      <c r="L3024" s="7">
        <f t="shared" si="378"/>
        <v>-5195538.6693914747</v>
      </c>
      <c r="N3024" s="7">
        <f t="shared" si="379"/>
        <v>-1104731.7604310899</v>
      </c>
      <c r="O3024" s="7">
        <f t="shared" si="380"/>
        <v>-27276.90616643988</v>
      </c>
      <c r="P3024" s="7">
        <f t="shared" si="381"/>
        <v>-1052940.3980015935</v>
      </c>
      <c r="S3024" s="163">
        <f t="shared" si="382"/>
        <v>-7380487.7339905975</v>
      </c>
    </row>
    <row r="3025" spans="1:19" ht="15.75" thickBot="1" x14ac:dyDescent="0.3">
      <c r="A3025" s="203">
        <v>37</v>
      </c>
      <c r="B3025" t="s">
        <v>691</v>
      </c>
      <c r="C3025" s="89">
        <f>LN('Historical Rates'!C3004/'Historical Rates'!C3003)</f>
        <v>5.4795777990810724E-3</v>
      </c>
      <c r="D3025" s="104"/>
      <c r="E3025" s="89">
        <f>LN('Historical Rates'!E3004/'Historical Rates'!E3003)</f>
        <v>-4.5893534309019149E-3</v>
      </c>
      <c r="F3025" s="89">
        <f>LN('Historical Rates'!F3004/'Historical Rates'!F3003)</f>
        <v>-0.14101998676617478</v>
      </c>
      <c r="G3025" s="89">
        <f>LN('Historical Rates'!G3004/'Historical Rates'!G3003)</f>
        <v>4.6097711163617097E-3</v>
      </c>
      <c r="K3025" s="10">
        <f t="shared" si="377"/>
        <v>4.0019585699379943E-3</v>
      </c>
      <c r="L3025" s="7">
        <f t="shared" si="378"/>
        <v>1929500.2997157492</v>
      </c>
      <c r="N3025" s="7">
        <f t="shared" si="379"/>
        <v>-373101.11562866921</v>
      </c>
      <c r="O3025" s="7">
        <f t="shared" si="380"/>
        <v>88457.607098818451</v>
      </c>
      <c r="P3025" s="7">
        <f t="shared" si="381"/>
        <v>606224.5504429366</v>
      </c>
      <c r="S3025" s="163">
        <f t="shared" si="382"/>
        <v>2251081.3416288351</v>
      </c>
    </row>
    <row r="3026" spans="1:19" ht="15.75" thickBot="1" x14ac:dyDescent="0.3">
      <c r="A3026" s="203">
        <v>38</v>
      </c>
      <c r="B3026" t="s">
        <v>692</v>
      </c>
      <c r="C3026" s="89">
        <f>LN('Historical Rates'!C3005/'Historical Rates'!C3004)</f>
        <v>3.7651030018340326E-3</v>
      </c>
      <c r="D3026" s="104"/>
      <c r="E3026" s="89">
        <f>LN('Historical Rates'!E3005/'Historical Rates'!E3004)</f>
        <v>3.1413926944114197E-3</v>
      </c>
      <c r="F3026" s="89">
        <f>LN('Historical Rates'!F3005/'Historical Rates'!F3004)</f>
        <v>-6.2017573706242654E-2</v>
      </c>
      <c r="G3026" s="89">
        <f>LN('Historical Rates'!G3005/'Historical Rates'!G3004)</f>
        <v>5.9808614223021844E-4</v>
      </c>
      <c r="K3026" s="10">
        <f t="shared" si="377"/>
        <v>3.019993466981515E-3</v>
      </c>
      <c r="L3026" s="7">
        <f t="shared" si="378"/>
        <v>1325789.6204553822</v>
      </c>
      <c r="N3026" s="7">
        <f t="shared" si="379"/>
        <v>255386.10973404924</v>
      </c>
      <c r="O3026" s="7">
        <f t="shared" si="380"/>
        <v>38901.763458714828</v>
      </c>
      <c r="P3026" s="7">
        <f t="shared" si="381"/>
        <v>78653.471842183048</v>
      </c>
      <c r="S3026" s="163">
        <f t="shared" si="382"/>
        <v>1698730.9654903293</v>
      </c>
    </row>
    <row r="3027" spans="1:19" ht="15.75" thickBot="1" x14ac:dyDescent="0.3">
      <c r="A3027" s="203">
        <v>39</v>
      </c>
      <c r="B3027" t="s">
        <v>693</v>
      </c>
      <c r="C3027" s="89">
        <f>LN('Historical Rates'!C3006/'Historical Rates'!C3005)</f>
        <v>1.3959156751082002E-2</v>
      </c>
      <c r="D3027" s="104"/>
      <c r="E3027" s="89">
        <f>LN('Historical Rates'!E3006/'Historical Rates'!E3005)</f>
        <v>8.529186829488623E-3</v>
      </c>
      <c r="F3027" s="89">
        <f>LN('Historical Rates'!F3006/'Historical Rates'!F3005)</f>
        <v>7.3091884005336283E-2</v>
      </c>
      <c r="G3027" s="89">
        <f>LN('Historical Rates'!G3006/'Historical Rates'!G3005)</f>
        <v>1.5370798313947357E-2</v>
      </c>
      <c r="K3027" s="10">
        <f t="shared" si="377"/>
        <v>1.3483357738203181E-2</v>
      </c>
      <c r="L3027" s="7">
        <f t="shared" si="378"/>
        <v>4915378.1774042379</v>
      </c>
      <c r="N3027" s="7">
        <f t="shared" si="379"/>
        <v>693398.13753724587</v>
      </c>
      <c r="O3027" s="7">
        <f t="shared" si="380"/>
        <v>-45848.346080027288</v>
      </c>
      <c r="P3027" s="7">
        <f t="shared" si="381"/>
        <v>2021392.1825203758</v>
      </c>
      <c r="S3027" s="163">
        <f t="shared" si="382"/>
        <v>7584320.1513818316</v>
      </c>
    </row>
    <row r="3028" spans="1:19" ht="15.75" thickBot="1" x14ac:dyDescent="0.3">
      <c r="A3028" s="203">
        <v>40</v>
      </c>
      <c r="B3028" t="s">
        <v>694</v>
      </c>
      <c r="C3028" s="89">
        <f>LN('Historical Rates'!C3007/'Historical Rates'!C3006)</f>
        <v>8.179596727096344E-3</v>
      </c>
      <c r="D3028" s="104"/>
      <c r="E3028" s="89">
        <f>LN('Historical Rates'!E3007/'Historical Rates'!E3006)</f>
        <v>7.2741821123575344E-5</v>
      </c>
      <c r="F3028" s="89">
        <f>LN('Historical Rates'!F3007/'Historical Rates'!F3006)</f>
        <v>-8.7411937780084686E-2</v>
      </c>
      <c r="G3028" s="89">
        <f>LN('Historical Rates'!G3007/'Historical Rates'!G3006)</f>
        <v>1.0360321106388605E-2</v>
      </c>
      <c r="K3028" s="10">
        <f t="shared" si="377"/>
        <v>7.6506688900313553E-3</v>
      </c>
      <c r="L3028" s="7">
        <f t="shared" si="378"/>
        <v>2880246.4195568305</v>
      </c>
      <c r="N3028" s="7">
        <f t="shared" si="379"/>
        <v>5913.6989605817753</v>
      </c>
      <c r="O3028" s="7">
        <f t="shared" si="380"/>
        <v>54830.886211313722</v>
      </c>
      <c r="P3028" s="7">
        <f t="shared" si="381"/>
        <v>1362471.3346119376</v>
      </c>
      <c r="S3028" s="163">
        <f t="shared" si="382"/>
        <v>4303462.3393406635</v>
      </c>
    </row>
    <row r="3029" spans="1:19" ht="15.75" thickBot="1" x14ac:dyDescent="0.3">
      <c r="A3029" s="203">
        <v>41</v>
      </c>
      <c r="B3029" t="s">
        <v>695</v>
      </c>
      <c r="C3029" s="89">
        <f>LN('Historical Rates'!C3008/'Historical Rates'!C3007)</f>
        <v>1.3224311936057125E-2</v>
      </c>
      <c r="D3029" s="104"/>
      <c r="E3029" s="89">
        <f>LN('Historical Rates'!E3008/'Historical Rates'!E3007)</f>
        <v>1.6877733439290693E-2</v>
      </c>
      <c r="F3029" s="89">
        <f>LN('Historical Rates'!F3008/'Historical Rates'!F3007)</f>
        <v>-4.4233254976825648E-2</v>
      </c>
      <c r="G3029" s="89">
        <f>LN('Historical Rates'!G3008/'Historical Rates'!G3007)</f>
        <v>1.092001200515683E-3</v>
      </c>
      <c r="K3029" s="10">
        <f t="shared" si="377"/>
        <v>1.1022472833127342E-2</v>
      </c>
      <c r="L3029" s="7">
        <f t="shared" si="378"/>
        <v>4656620.4148859568</v>
      </c>
      <c r="N3029" s="7">
        <f t="shared" si="379"/>
        <v>1372110.7494318925</v>
      </c>
      <c r="O3029" s="7">
        <f t="shared" si="380"/>
        <v>27746.193849313426</v>
      </c>
      <c r="P3029" s="7">
        <f t="shared" si="381"/>
        <v>143607.55017013795</v>
      </c>
      <c r="S3029" s="163">
        <f t="shared" si="382"/>
        <v>6200084.9083372997</v>
      </c>
    </row>
    <row r="3030" spans="1:19" ht="15.75" thickBot="1" x14ac:dyDescent="0.3">
      <c r="A3030" s="203">
        <v>42</v>
      </c>
      <c r="B3030" t="s">
        <v>696</v>
      </c>
      <c r="C3030" s="89">
        <f>LN('Historical Rates'!C3009/'Historical Rates'!C3008)</f>
        <v>-3.9223377635636442E-4</v>
      </c>
      <c r="D3030" s="104"/>
      <c r="E3030" s="89">
        <f>LN('Historical Rates'!E3009/'Historical Rates'!E3008)</f>
        <v>6.4163337030904372E-3</v>
      </c>
      <c r="F3030" s="89">
        <f>LN('Historical Rates'!F3009/'Historical Rates'!F3008)</f>
        <v>7.5004913643579224E-2</v>
      </c>
      <c r="G3030" s="89">
        <f>LN('Historical Rates'!G3009/'Historical Rates'!G3008)</f>
        <v>6.7280681163636128E-4</v>
      </c>
      <c r="K3030" s="10">
        <f t="shared" si="377"/>
        <v>7.5546506673741733E-4</v>
      </c>
      <c r="L3030" s="7">
        <f t="shared" si="378"/>
        <v>-138115.60247673892</v>
      </c>
      <c r="N3030" s="7">
        <f t="shared" si="379"/>
        <v>521629.3098608462</v>
      </c>
      <c r="O3030" s="7">
        <f t="shared" si="380"/>
        <v>-47048.332181207938</v>
      </c>
      <c r="P3030" s="7">
        <f t="shared" si="381"/>
        <v>88479.882541568397</v>
      </c>
      <c r="S3030" s="163">
        <f t="shared" si="382"/>
        <v>424945.2577444677</v>
      </c>
    </row>
    <row r="3031" spans="1:19" ht="15.75" thickBot="1" x14ac:dyDescent="0.3">
      <c r="A3031" s="203">
        <v>43</v>
      </c>
      <c r="B3031" t="s">
        <v>697</v>
      </c>
      <c r="C3031" s="89">
        <f>LN('Historical Rates'!C3010/'Historical Rates'!C3009)</f>
        <v>1.9400548908268865E-3</v>
      </c>
      <c r="D3031" s="104"/>
      <c r="E3031" s="89">
        <f>LN('Historical Rates'!E3010/'Historical Rates'!E3009)</f>
        <v>-4.7905349618439109E-3</v>
      </c>
      <c r="F3031" s="89">
        <f>LN('Historical Rates'!F3010/'Historical Rates'!F3009)</f>
        <v>2.9852963149681128E-2</v>
      </c>
      <c r="G3031" s="89">
        <f>LN('Historical Rates'!G3010/'Historical Rates'!G3009)</f>
        <v>-3.3320921935935757E-3</v>
      </c>
      <c r="K3031" s="10">
        <f t="shared" si="377"/>
        <v>-2.9020352744150361E-4</v>
      </c>
      <c r="L3031" s="7">
        <f t="shared" si="378"/>
        <v>683143.23303215834</v>
      </c>
      <c r="N3031" s="7">
        <f t="shared" si="379"/>
        <v>-389456.59026545071</v>
      </c>
      <c r="O3031" s="7">
        <f t="shared" si="380"/>
        <v>-18725.868194900482</v>
      </c>
      <c r="P3031" s="7">
        <f t="shared" si="381"/>
        <v>-438198.78278251231</v>
      </c>
      <c r="S3031" s="163">
        <f t="shared" si="382"/>
        <v>-163238.00821070519</v>
      </c>
    </row>
    <row r="3032" spans="1:19" ht="15.75" thickBot="1" x14ac:dyDescent="0.3">
      <c r="A3032" s="203">
        <v>44</v>
      </c>
      <c r="B3032" t="s">
        <v>698</v>
      </c>
      <c r="C3032" s="89">
        <f>LN('Historical Rates'!C3011/'Historical Rates'!C3010)</f>
        <v>1.7995114880491687E-3</v>
      </c>
      <c r="D3032" s="104"/>
      <c r="E3032" s="89">
        <f>LN('Historical Rates'!E3011/'Historical Rates'!E3010)</f>
        <v>3.1725123299237569E-3</v>
      </c>
      <c r="F3032" s="89">
        <f>LN('Historical Rates'!F3011/'Historical Rates'!F3010)</f>
        <v>2.6787315963649982E-2</v>
      </c>
      <c r="G3032" s="89">
        <f>LN('Historical Rates'!G3011/'Historical Rates'!G3010)</f>
        <v>4.1939807873985375E-4</v>
      </c>
      <c r="K3032" s="10">
        <f t="shared" si="377"/>
        <v>1.6532094480063125E-3</v>
      </c>
      <c r="L3032" s="7">
        <f t="shared" si="378"/>
        <v>633654.28557563084</v>
      </c>
      <c r="N3032" s="7">
        <f t="shared" si="379"/>
        <v>257916.04579201998</v>
      </c>
      <c r="O3032" s="7">
        <f t="shared" si="380"/>
        <v>-16802.879684518724</v>
      </c>
      <c r="P3032" s="7">
        <f t="shared" si="381"/>
        <v>55154.454597166012</v>
      </c>
      <c r="S3032" s="163">
        <f t="shared" si="382"/>
        <v>929921.90628029814</v>
      </c>
    </row>
    <row r="3033" spans="1:19" ht="15.75" thickBot="1" x14ac:dyDescent="0.3">
      <c r="A3033" s="203">
        <v>45</v>
      </c>
      <c r="B3033" t="s">
        <v>699</v>
      </c>
      <c r="C3033" s="89">
        <f>LN('Historical Rates'!C3012/'Historical Rates'!C3011)</f>
        <v>9.3759163036080044E-4</v>
      </c>
      <c r="D3033" s="104"/>
      <c r="E3033" s="89">
        <f>LN('Historical Rates'!E3012/'Historical Rates'!E3011)</f>
        <v>2.8431322016251618E-3</v>
      </c>
      <c r="F3033" s="89">
        <f>LN('Historical Rates'!F3012/'Historical Rates'!F3011)</f>
        <v>6.5861928528568757E-3</v>
      </c>
      <c r="G3033" s="89">
        <f>LN('Historical Rates'!G3012/'Historical Rates'!G3011)</f>
        <v>-4.9528122956847935E-3</v>
      </c>
      <c r="K3033" s="10">
        <f t="shared" si="377"/>
        <v>-1.6743299537158693E-4</v>
      </c>
      <c r="L3033" s="7">
        <f t="shared" si="378"/>
        <v>330150.13165713724</v>
      </c>
      <c r="N3033" s="7">
        <f t="shared" si="379"/>
        <v>231138.39722247655</v>
      </c>
      <c r="O3033" s="7">
        <f t="shared" si="380"/>
        <v>-4131.3211908115327</v>
      </c>
      <c r="P3033" s="7">
        <f t="shared" si="381"/>
        <v>-651337.41602110548</v>
      </c>
      <c r="S3033" s="163">
        <f t="shared" si="382"/>
        <v>-94180.208332303213</v>
      </c>
    </row>
    <row r="3034" spans="1:19" ht="15.75" thickBot="1" x14ac:dyDescent="0.3">
      <c r="A3034" s="203">
        <v>46</v>
      </c>
      <c r="B3034" t="s">
        <v>700</v>
      </c>
      <c r="C3034" s="89">
        <f>LN('Historical Rates'!C3013/'Historical Rates'!C3012)</f>
        <v>-6.3655185414437758E-3</v>
      </c>
      <c r="D3034" s="104"/>
      <c r="E3034" s="89">
        <f>LN('Historical Rates'!E3013/'Historical Rates'!E3012)</f>
        <v>-8.0885544946872855E-3</v>
      </c>
      <c r="F3034" s="89">
        <f>LN('Historical Rates'!F3013/'Historical Rates'!F3012)</f>
        <v>3.4411997597728401E-2</v>
      </c>
      <c r="G3034" s="89">
        <f>LN('Historical Rates'!G3013/'Historical Rates'!G3012)</f>
        <v>-8.0571422958632868E-3</v>
      </c>
      <c r="K3034" s="10">
        <f t="shared" si="377"/>
        <v>-7.0759892374676336E-3</v>
      </c>
      <c r="L3034" s="7">
        <f t="shared" si="378"/>
        <v>-2241462.8250413137</v>
      </c>
      <c r="N3034" s="7">
        <f t="shared" si="379"/>
        <v>-657576.00743293273</v>
      </c>
      <c r="O3034" s="7">
        <f t="shared" si="380"/>
        <v>-21585.613733127095</v>
      </c>
      <c r="P3034" s="7">
        <f t="shared" si="381"/>
        <v>-1059583.5113869088</v>
      </c>
      <c r="S3034" s="163">
        <f t="shared" si="382"/>
        <v>-3980207.9575942829</v>
      </c>
    </row>
    <row r="3035" spans="1:19" ht="15.75" thickBot="1" x14ac:dyDescent="0.3">
      <c r="A3035" s="203">
        <v>47</v>
      </c>
      <c r="B3035" t="s">
        <v>701</v>
      </c>
      <c r="C3035" s="89">
        <f>LN('Historical Rates'!C3014/'Historical Rates'!C3013)</f>
        <v>-5.5168205492542796E-3</v>
      </c>
      <c r="D3035" s="104"/>
      <c r="E3035" s="89">
        <f>LN('Historical Rates'!E3014/'Historical Rates'!E3013)</f>
        <v>-3.3993827763940178E-4</v>
      </c>
      <c r="F3035" s="89">
        <f>LN('Historical Rates'!F3014/'Historical Rates'!F3013)</f>
        <v>3.531000261273929E-2</v>
      </c>
      <c r="G3035" s="89">
        <f>LN('Historical Rates'!G3014/'Historical Rates'!G3013)</f>
        <v>-5.3148765376640882E-3</v>
      </c>
      <c r="K3035" s="10">
        <f t="shared" si="377"/>
        <v>-4.7846678109702227E-3</v>
      </c>
      <c r="L3035" s="7">
        <f t="shared" si="378"/>
        <v>-1942614.4300842409</v>
      </c>
      <c r="N3035" s="7">
        <f t="shared" si="379"/>
        <v>-27635.995471201655</v>
      </c>
      <c r="O3035" s="7">
        <f t="shared" si="380"/>
        <v>-22148.905338892975</v>
      </c>
      <c r="P3035" s="7">
        <f t="shared" si="381"/>
        <v>-698951.97795592807</v>
      </c>
      <c r="S3035" s="163">
        <f t="shared" si="382"/>
        <v>-2691351.3088502632</v>
      </c>
    </row>
    <row r="3036" spans="1:19" ht="15.75" thickBot="1" x14ac:dyDescent="0.3">
      <c r="A3036" s="203">
        <v>48</v>
      </c>
      <c r="B3036" t="s">
        <v>702</v>
      </c>
      <c r="C3036" s="89">
        <f>LN('Historical Rates'!C3015/'Historical Rates'!C3014)</f>
        <v>-1.8193328859445696E-3</v>
      </c>
      <c r="D3036" s="104"/>
      <c r="E3036" s="89">
        <f>LN('Historical Rates'!E3015/'Historical Rates'!E3014)</f>
        <v>-1.9685920156640503E-4</v>
      </c>
      <c r="F3036" s="89">
        <f>LN('Historical Rates'!F3015/'Historical Rates'!F3014)</f>
        <v>0</v>
      </c>
      <c r="G3036" s="89">
        <f>LN('Historical Rates'!G3015/'Historical Rates'!G3014)</f>
        <v>4.2615543177404727E-3</v>
      </c>
      <c r="K3036" s="10">
        <f t="shared" si="377"/>
        <v>-1.7103611544944152E-4</v>
      </c>
      <c r="L3036" s="7">
        <f t="shared" si="378"/>
        <v>-640633.90966024098</v>
      </c>
      <c r="N3036" s="7">
        <f t="shared" si="379"/>
        <v>-16004.081801945784</v>
      </c>
      <c r="O3036" s="7">
        <f t="shared" si="380"/>
        <v>0</v>
      </c>
      <c r="P3036" s="7">
        <f t="shared" si="381"/>
        <v>560431.04641155899</v>
      </c>
      <c r="S3036" s="163">
        <f t="shared" si="382"/>
        <v>-96206.945050627808</v>
      </c>
    </row>
    <row r="3037" spans="1:19" ht="15.75" thickBot="1" x14ac:dyDescent="0.3">
      <c r="A3037" s="203">
        <v>49</v>
      </c>
      <c r="B3037" t="s">
        <v>703</v>
      </c>
      <c r="C3037" s="89">
        <f>LN('Historical Rates'!C3016/'Historical Rates'!C3015)</f>
        <v>0</v>
      </c>
      <c r="D3037" s="104"/>
      <c r="E3037" s="89">
        <f>LN('Historical Rates'!E3016/'Historical Rates'!E3015)</f>
        <v>0</v>
      </c>
      <c r="F3037" s="89">
        <f>LN('Historical Rates'!F3016/'Historical Rates'!F3015)</f>
        <v>0</v>
      </c>
      <c r="G3037" s="89">
        <f>LN('Historical Rates'!G3016/'Historical Rates'!G3015)</f>
        <v>0</v>
      </c>
      <c r="K3037" s="10">
        <f t="shared" si="377"/>
        <v>0</v>
      </c>
      <c r="L3037" s="7">
        <f t="shared" si="378"/>
        <v>0</v>
      </c>
      <c r="N3037" s="7">
        <f t="shared" si="379"/>
        <v>0</v>
      </c>
      <c r="O3037" s="7">
        <f t="shared" si="380"/>
        <v>0</v>
      </c>
      <c r="P3037" s="7">
        <f t="shared" si="381"/>
        <v>0</v>
      </c>
      <c r="S3037" s="163">
        <f t="shared" si="382"/>
        <v>0</v>
      </c>
    </row>
    <row r="3038" spans="1:19" ht="15.75" thickBot="1" x14ac:dyDescent="0.3">
      <c r="A3038" s="203">
        <v>50</v>
      </c>
      <c r="B3038" t="s">
        <v>704</v>
      </c>
      <c r="C3038" s="89">
        <f>LN('Historical Rates'!C3017/'Historical Rates'!C3016)</f>
        <v>-1.9567905627303681E-2</v>
      </c>
      <c r="D3038" s="104"/>
      <c r="E3038" s="89">
        <f>LN('Historical Rates'!E3017/'Historical Rates'!E3016)</f>
        <v>-2.5725415937186757E-2</v>
      </c>
      <c r="F3038" s="89">
        <f>LN('Historical Rates'!F3017/'Historical Rates'!F3016)</f>
        <v>4.9761509559063798E-2</v>
      </c>
      <c r="G3038" s="89">
        <f>LN('Historical Rates'!G3017/'Historical Rates'!G3016)</f>
        <v>-1.8492610470326819E-2</v>
      </c>
      <c r="K3038" s="10">
        <f t="shared" si="377"/>
        <v>-2.0346701002537354E-2</v>
      </c>
      <c r="L3038" s="7">
        <f t="shared" si="378"/>
        <v>-6890362.9361779829</v>
      </c>
      <c r="N3038" s="7">
        <f t="shared" si="379"/>
        <v>-2091401.6605362336</v>
      </c>
      <c r="O3038" s="7">
        <f t="shared" si="380"/>
        <v>-31213.902101113948</v>
      </c>
      <c r="P3038" s="7">
        <f t="shared" si="381"/>
        <v>-2431937.3317906321</v>
      </c>
      <c r="S3038" s="163">
        <f t="shared" si="382"/>
        <v>-11444915.830605963</v>
      </c>
    </row>
    <row r="3039" spans="1:19" ht="15.75" thickBot="1" x14ac:dyDescent="0.3">
      <c r="A3039" s="203">
        <v>51</v>
      </c>
      <c r="B3039" t="s">
        <v>705</v>
      </c>
      <c r="C3039" s="89">
        <f>LN('Historical Rates'!C3018/'Historical Rates'!C3017)</f>
        <v>-2.5667209596618112E-3</v>
      </c>
      <c r="D3039" s="104"/>
      <c r="E3039" s="89">
        <f>LN('Historical Rates'!E3018/'Historical Rates'!E3017)</f>
        <v>-1.3966739383335595E-3</v>
      </c>
      <c r="F3039" s="89">
        <f>LN('Historical Rates'!F3018/'Historical Rates'!F3017)</f>
        <v>-2.1590632592367612E-2</v>
      </c>
      <c r="G3039" s="89">
        <f>LN('Historical Rates'!G3018/'Historical Rates'!G3017)</f>
        <v>4.4162627567017731E-3</v>
      </c>
      <c r="K3039" s="10">
        <f t="shared" si="377"/>
        <v>-7.5206781581170241E-4</v>
      </c>
      <c r="L3039" s="7">
        <f t="shared" si="378"/>
        <v>-903808.47622688999</v>
      </c>
      <c r="N3039" s="7">
        <f t="shared" si="379"/>
        <v>-113545.53803874934</v>
      </c>
      <c r="O3039" s="7">
        <f t="shared" si="380"/>
        <v>13543.156106214432</v>
      </c>
      <c r="P3039" s="7">
        <f t="shared" si="381"/>
        <v>580776.53678225353</v>
      </c>
      <c r="S3039" s="163">
        <f t="shared" si="382"/>
        <v>-423034.32137717144</v>
      </c>
    </row>
    <row r="3040" spans="1:19" ht="15.75" thickBot="1" x14ac:dyDescent="0.3">
      <c r="A3040" s="203">
        <v>52</v>
      </c>
      <c r="B3040" t="s">
        <v>706</v>
      </c>
      <c r="C3040" s="89">
        <f>LN('Historical Rates'!C3019/'Historical Rates'!C3018)</f>
        <v>0</v>
      </c>
      <c r="D3040" s="104"/>
      <c r="E3040" s="89">
        <f>LN('Historical Rates'!E3019/'Historical Rates'!E3018)</f>
        <v>0</v>
      </c>
      <c r="F3040" s="89">
        <f>LN('Historical Rates'!F3019/'Historical Rates'!F3018)</f>
        <v>0</v>
      </c>
      <c r="G3040" s="89">
        <f>LN('Historical Rates'!G3019/'Historical Rates'!G3018)</f>
        <v>0</v>
      </c>
      <c r="K3040" s="10">
        <f t="shared" si="377"/>
        <v>0</v>
      </c>
      <c r="L3040" s="7">
        <f t="shared" si="378"/>
        <v>0</v>
      </c>
      <c r="N3040" s="7">
        <f t="shared" si="379"/>
        <v>0</v>
      </c>
      <c r="O3040" s="7">
        <f t="shared" si="380"/>
        <v>0</v>
      </c>
      <c r="P3040" s="7">
        <f t="shared" si="381"/>
        <v>0</v>
      </c>
      <c r="S3040" s="163">
        <f t="shared" si="382"/>
        <v>0</v>
      </c>
    </row>
    <row r="3041" spans="1:19" ht="15.75" thickBot="1" x14ac:dyDescent="0.3">
      <c r="A3041" s="203">
        <v>53</v>
      </c>
      <c r="B3041" t="s">
        <v>707</v>
      </c>
      <c r="C3041" s="89">
        <f>LN('Historical Rates'!C3020/'Historical Rates'!C3019)</f>
        <v>0</v>
      </c>
      <c r="D3041" s="104"/>
      <c r="E3041" s="89">
        <f>LN('Historical Rates'!E3020/'Historical Rates'!E3019)</f>
        <v>0</v>
      </c>
      <c r="F3041" s="89">
        <f>LN('Historical Rates'!F3020/'Historical Rates'!F3019)</f>
        <v>0</v>
      </c>
      <c r="G3041" s="89">
        <f>LN('Historical Rates'!G3020/'Historical Rates'!G3019)</f>
        <v>0</v>
      </c>
      <c r="K3041" s="10">
        <f t="shared" si="377"/>
        <v>0</v>
      </c>
      <c r="L3041" s="7">
        <f t="shared" si="378"/>
        <v>0</v>
      </c>
      <c r="N3041" s="7">
        <f t="shared" si="379"/>
        <v>0</v>
      </c>
      <c r="O3041" s="7">
        <f t="shared" si="380"/>
        <v>0</v>
      </c>
      <c r="P3041" s="7">
        <f t="shared" si="381"/>
        <v>0</v>
      </c>
      <c r="S3041" s="163">
        <f t="shared" si="382"/>
        <v>0</v>
      </c>
    </row>
    <row r="3042" spans="1:19" ht="15.75" thickBot="1" x14ac:dyDescent="0.3">
      <c r="A3042" s="203">
        <v>54</v>
      </c>
      <c r="B3042" t="s">
        <v>708</v>
      </c>
      <c r="C3042" s="89">
        <f>LN('Historical Rates'!C3021/'Historical Rates'!C3020)</f>
        <v>-1.9762560104708456E-2</v>
      </c>
      <c r="D3042" s="104"/>
      <c r="E3042" s="89">
        <f>LN('Historical Rates'!E3021/'Historical Rates'!E3020)</f>
        <v>-2.2127264757263607E-2</v>
      </c>
      <c r="F3042" s="89">
        <f>LN('Historical Rates'!F3021/'Historical Rates'!F3020)</f>
        <v>-1.3986241974739952E-2</v>
      </c>
      <c r="G3042" s="89">
        <f>LN('Historical Rates'!G3021/'Historical Rates'!G3020)</f>
        <v>-2.9108875347073387E-2</v>
      </c>
      <c r="K3042" s="10">
        <f t="shared" si="377"/>
        <v>-2.2359459982567418E-2</v>
      </c>
      <c r="L3042" s="7">
        <f t="shared" si="378"/>
        <v>-6958905.7849639803</v>
      </c>
      <c r="N3042" s="7">
        <f t="shared" si="379"/>
        <v>-1798882.4114432056</v>
      </c>
      <c r="O3042" s="7">
        <f t="shared" si="380"/>
        <v>8773.1500034951296</v>
      </c>
      <c r="P3042" s="7">
        <f t="shared" si="381"/>
        <v>-3828067.4735770104</v>
      </c>
      <c r="S3042" s="163">
        <f t="shared" si="382"/>
        <v>-12577082.519980703</v>
      </c>
    </row>
    <row r="3043" spans="1:19" ht="15.75" thickBot="1" x14ac:dyDescent="0.3">
      <c r="A3043" s="203">
        <v>55</v>
      </c>
      <c r="B3043" t="s">
        <v>709</v>
      </c>
      <c r="C3043" s="89">
        <f>LN('Historical Rates'!C3022/'Historical Rates'!C3021)</f>
        <v>-2.7601957353250096E-2</v>
      </c>
      <c r="D3043" s="104"/>
      <c r="E3043" s="89">
        <f>LN('Historical Rates'!E3022/'Historical Rates'!E3021)</f>
        <v>-2.2320318247718372E-2</v>
      </c>
      <c r="F3043" s="89">
        <f>LN('Historical Rates'!F3022/'Historical Rates'!F3021)</f>
        <v>6.4286980449538886E-2</v>
      </c>
      <c r="G3043" s="89">
        <f>LN('Historical Rates'!G3022/'Historical Rates'!G3021)</f>
        <v>-2.8331948956294751E-2</v>
      </c>
      <c r="K3043" s="10">
        <f t="shared" si="377"/>
        <v>-2.720052430888038E-2</v>
      </c>
      <c r="L3043" s="7">
        <f t="shared" si="378"/>
        <v>-9719359.2168303132</v>
      </c>
      <c r="N3043" s="7">
        <f t="shared" si="379"/>
        <v>-1814577.0999759487</v>
      </c>
      <c r="O3043" s="7">
        <f t="shared" si="380"/>
        <v>-40325.294226582257</v>
      </c>
      <c r="P3043" s="7">
        <f t="shared" si="381"/>
        <v>-3725894.9708457328</v>
      </c>
      <c r="S3043" s="163">
        <f t="shared" si="382"/>
        <v>-15300156.581878578</v>
      </c>
    </row>
    <row r="3044" spans="1:19" ht="15.75" thickBot="1" x14ac:dyDescent="0.3">
      <c r="A3044" s="203">
        <v>56</v>
      </c>
      <c r="B3044" t="s">
        <v>710</v>
      </c>
      <c r="C3044" s="89">
        <f>LN('Historical Rates'!C3023/'Historical Rates'!C3022)</f>
        <v>-2.8189063910290118E-2</v>
      </c>
      <c r="D3044" s="104"/>
      <c r="E3044" s="89">
        <f>LN('Historical Rates'!E3023/'Historical Rates'!E3022)</f>
        <v>-1.8551031655985158E-2</v>
      </c>
      <c r="F3044" s="89">
        <f>LN('Historical Rates'!F3023/'Historical Rates'!F3022)</f>
        <v>3.5221434963363212E-2</v>
      </c>
      <c r="G3044" s="89">
        <f>LN('Historical Rates'!G3023/'Historical Rates'!G3022)</f>
        <v>-1.7247159957413331E-2</v>
      </c>
      <c r="K3044" s="10">
        <f t="shared" si="377"/>
        <v>-2.4399301152726552E-2</v>
      </c>
      <c r="L3044" s="7">
        <f t="shared" si="378"/>
        <v>-9926094.5382931791</v>
      </c>
      <c r="N3044" s="7">
        <f t="shared" si="379"/>
        <v>-1508145.0385377277</v>
      </c>
      <c r="O3044" s="7">
        <f t="shared" si="380"/>
        <v>-22093.349509468841</v>
      </c>
      <c r="P3044" s="7">
        <f t="shared" si="381"/>
        <v>-2268149.8772226465</v>
      </c>
      <c r="S3044" s="163">
        <f t="shared" si="382"/>
        <v>-13724482.803563021</v>
      </c>
    </row>
    <row r="3045" spans="1:19" ht="15.75" thickBot="1" x14ac:dyDescent="0.3">
      <c r="A3045" s="203">
        <v>57</v>
      </c>
      <c r="B3045" t="s">
        <v>711</v>
      </c>
      <c r="C3045" s="89">
        <f>LN('Historical Rates'!C3024/'Historical Rates'!C3023)</f>
        <v>1.7544878986332883E-2</v>
      </c>
      <c r="D3045" s="104"/>
      <c r="E3045" s="89">
        <f>LN('Historical Rates'!E3024/'Historical Rates'!E3023)</f>
        <v>1.4408882800791247E-2</v>
      </c>
      <c r="F3045" s="89">
        <f>LN('Historical Rates'!F3024/'Historical Rates'!F3023)</f>
        <v>3.7537919319065242E-2</v>
      </c>
      <c r="G3045" s="89">
        <f>LN('Historical Rates'!G3024/'Historical Rates'!G3023)</f>
        <v>1.9825605592387475E-2</v>
      </c>
      <c r="K3045" s="10">
        <f t="shared" si="377"/>
        <v>1.7658994899752419E-2</v>
      </c>
      <c r="L3045" s="7">
        <f t="shared" si="378"/>
        <v>6178003.215554853</v>
      </c>
      <c r="N3045" s="7">
        <f t="shared" si="379"/>
        <v>1171400.3571264404</v>
      </c>
      <c r="O3045" s="7">
        <f t="shared" si="380"/>
        <v>-23546.410651270056</v>
      </c>
      <c r="P3045" s="7">
        <f t="shared" si="381"/>
        <v>2607237.6554326531</v>
      </c>
      <c r="S3045" s="163">
        <f t="shared" si="382"/>
        <v>9933094.8174626753</v>
      </c>
    </row>
    <row r="3046" spans="1:19" ht="15.75" thickBot="1" x14ac:dyDescent="0.3">
      <c r="A3046" s="203">
        <v>58</v>
      </c>
      <c r="B3046" t="s">
        <v>714</v>
      </c>
      <c r="C3046" s="89">
        <f>LN('Historical Rates'!C3025/'Historical Rates'!C3024)</f>
        <v>1.3314073993251749E-2</v>
      </c>
      <c r="D3046" s="104"/>
      <c r="E3046" s="89">
        <f>LN('Historical Rates'!E3025/'Historical Rates'!E3024)</f>
        <v>8.4395175789213853E-3</v>
      </c>
      <c r="F3046" s="89">
        <f>LN('Historical Rates'!F3025/'Historical Rates'!F3024)</f>
        <v>1.739174271186902E-2</v>
      </c>
      <c r="G3046" s="89">
        <f>LN('Historical Rates'!G3025/'Historical Rates'!G3024)</f>
        <v>1.3204044764475006E-2</v>
      </c>
      <c r="K3046" s="10">
        <f t="shared" ref="K3046:K3109" si="383">SUMPRODUCT(C3046:I3046,$L$6:$R$6)</f>
        <v>1.2622109447226481E-2</v>
      </c>
      <c r="L3046" s="7">
        <f t="shared" ref="L3046:L3106" si="384">C3046*L$5</f>
        <v>4688227.9442633437</v>
      </c>
      <c r="N3046" s="7">
        <f t="shared" ref="N3046:N3107" si="385">E3046*N$5</f>
        <v>686108.28768629464</v>
      </c>
      <c r="O3046" s="7">
        <f t="shared" ref="O3046:O3107" si="386">F3046*O$5</f>
        <v>-10909.31845087408</v>
      </c>
      <c r="P3046" s="7">
        <f t="shared" ref="P3046:P3107" si="387">G3046*P$5</f>
        <v>1736445.4545174825</v>
      </c>
      <c r="R3046" s="104"/>
      <c r="S3046" s="163">
        <f t="shared" ref="S3046:S3109" si="388">SUM(L3046:R3046)</f>
        <v>7099872.3680162476</v>
      </c>
    </row>
    <row r="3047" spans="1:19" ht="15.75" thickBot="1" x14ac:dyDescent="0.3">
      <c r="A3047" s="203">
        <v>59</v>
      </c>
      <c r="B3047" t="s">
        <v>715</v>
      </c>
      <c r="C3047" s="89">
        <f>LN('Historical Rates'!C3026/'Historical Rates'!C3025)</f>
        <v>4.2313714506012946E-4</v>
      </c>
      <c r="D3047" s="104"/>
      <c r="E3047" s="89">
        <f>LN('Historical Rates'!E3026/'Historical Rates'!E3025)</f>
        <v>-3.7591866129804297E-3</v>
      </c>
      <c r="F3047" s="89">
        <f>LN('Historical Rates'!F3026/'Historical Rates'!F3025)</f>
        <v>-2.0906684819313712E-2</v>
      </c>
      <c r="G3047" s="89">
        <f>LN('Historical Rates'!G3026/'Historical Rates'!G3025)</f>
        <v>-3.0346660196395596E-3</v>
      </c>
      <c r="K3047" s="10">
        <f t="shared" si="383"/>
        <v>-9.6460256257284676E-4</v>
      </c>
      <c r="L3047" s="7">
        <f t="shared" si="384"/>
        <v>148997.4735555911</v>
      </c>
      <c r="N3047" s="7">
        <f t="shared" si="385"/>
        <v>-305610.96247575805</v>
      </c>
      <c r="O3047" s="7">
        <f t="shared" si="386"/>
        <v>13114.136186610913</v>
      </c>
      <c r="P3047" s="7">
        <f t="shared" si="387"/>
        <v>-399084.68274503702</v>
      </c>
      <c r="R3047" s="104"/>
      <c r="S3047" s="163">
        <f t="shared" si="388"/>
        <v>-542584.03547859308</v>
      </c>
    </row>
    <row r="3048" spans="1:19" ht="15.75" thickBot="1" x14ac:dyDescent="0.3">
      <c r="A3048" s="203">
        <v>60</v>
      </c>
      <c r="B3048" t="s">
        <v>716</v>
      </c>
      <c r="C3048" s="89">
        <f>LN('Historical Rates'!C3027/'Historical Rates'!C3026)</f>
        <v>-2.1055209402155453E-2</v>
      </c>
      <c r="D3048" s="104"/>
      <c r="E3048" s="89">
        <f>LN('Historical Rates'!E3027/'Historical Rates'!E3026)</f>
        <v>-2.3859962279864599E-2</v>
      </c>
      <c r="F3048" s="89">
        <f>LN('Historical Rates'!F3027/'Historical Rates'!F3026)</f>
        <v>-1.4184634991956413E-2</v>
      </c>
      <c r="G3048" s="89">
        <f>LN('Historical Rates'!G3027/'Historical Rates'!G3026)</f>
        <v>-1.9103250356049057E-2</v>
      </c>
      <c r="K3048" s="10">
        <f t="shared" si="383"/>
        <v>-2.1079605138142474E-2</v>
      </c>
      <c r="L3048" s="7">
        <f t="shared" si="384"/>
        <v>-7414080.8547055963</v>
      </c>
      <c r="N3048" s="7">
        <f t="shared" si="385"/>
        <v>-1939745.6917424558</v>
      </c>
      <c r="O3048" s="7">
        <f t="shared" si="386"/>
        <v>8897.5959914044997</v>
      </c>
      <c r="P3048" s="7">
        <f t="shared" si="387"/>
        <v>-2512241.7288767635</v>
      </c>
      <c r="R3048" s="104"/>
      <c r="S3048" s="163">
        <f t="shared" si="388"/>
        <v>-11857170.679333411</v>
      </c>
    </row>
    <row r="3049" spans="1:19" ht="15.75" thickBot="1" x14ac:dyDescent="0.3">
      <c r="A3049" s="203">
        <v>1</v>
      </c>
      <c r="B3049" t="s">
        <v>717</v>
      </c>
      <c r="C3049" s="89">
        <f>LN('Historical Rates'!C3028/'Historical Rates'!C3027)</f>
        <v>-1.4916825266594394E-3</v>
      </c>
      <c r="D3049" s="104"/>
      <c r="E3049" s="89">
        <f>LN('Historical Rates'!E3028/'Historical Rates'!E3027)</f>
        <v>-7.5261844484856835E-3</v>
      </c>
      <c r="F3049" s="89">
        <f>LN('Historical Rates'!F3028/'Historical Rates'!F3027)</f>
        <v>-1.077209698191107E-2</v>
      </c>
      <c r="G3049" s="89">
        <f>LN('Historical Rates'!G3028/'Historical Rates'!G3027)</f>
        <v>-1.0003096365641279E-2</v>
      </c>
      <c r="K3049" s="10">
        <f t="shared" si="383"/>
        <v>-4.3482223197355823E-3</v>
      </c>
      <c r="L3049" s="7">
        <f t="shared" si="384"/>
        <v>-525259.78967810445</v>
      </c>
      <c r="N3049" s="7">
        <f t="shared" si="385"/>
        <v>-611856.95467461657</v>
      </c>
      <c r="O3049" s="7">
        <f t="shared" si="386"/>
        <v>6757.0132738433567</v>
      </c>
      <c r="P3049" s="7">
        <f t="shared" si="387"/>
        <v>-1315493.2087136691</v>
      </c>
      <c r="R3049" s="104"/>
      <c r="S3049" s="163">
        <f t="shared" si="388"/>
        <v>-2445852.9397925469</v>
      </c>
    </row>
    <row r="3050" spans="1:19" ht="15.75" thickBot="1" x14ac:dyDescent="0.3">
      <c r="A3050" s="203">
        <v>2</v>
      </c>
      <c r="B3050" t="s">
        <v>718</v>
      </c>
      <c r="C3050" s="89">
        <f>LN('Historical Rates'!C3029/'Historical Rates'!C3028)</f>
        <v>-7.2740226711565442E-3</v>
      </c>
      <c r="D3050" s="104"/>
      <c r="E3050" s="89">
        <f>LN('Historical Rates'!E3029/'Historical Rates'!E3028)</f>
        <v>-9.1028325277624812E-3</v>
      </c>
      <c r="F3050" s="89">
        <f>LN('Historical Rates'!F3029/'Historical Rates'!F3028)</f>
        <v>8.3092758561537139E-2</v>
      </c>
      <c r="G3050" s="89">
        <f>LN('Historical Rates'!G3029/'Historical Rates'!G3028)</f>
        <v>-7.2736434464852808E-3</v>
      </c>
      <c r="K3050" s="10">
        <f t="shared" si="383"/>
        <v>-7.6624206348708413E-3</v>
      </c>
      <c r="L3050" s="7">
        <f t="shared" si="384"/>
        <v>-2561370.4994734121</v>
      </c>
      <c r="N3050" s="7">
        <f t="shared" si="385"/>
        <v>-740033.86808709416</v>
      </c>
      <c r="O3050" s="7">
        <f t="shared" si="386"/>
        <v>-52121.594662895404</v>
      </c>
      <c r="P3050" s="7">
        <f t="shared" si="387"/>
        <v>-956546.6738200977</v>
      </c>
      <c r="R3050" s="104"/>
      <c r="S3050" s="163">
        <f t="shared" si="388"/>
        <v>-4310072.6360434992</v>
      </c>
    </row>
    <row r="3051" spans="1:19" ht="15.75" thickBot="1" x14ac:dyDescent="0.3">
      <c r="A3051" s="203">
        <v>3</v>
      </c>
      <c r="B3051" t="s">
        <v>719</v>
      </c>
      <c r="C3051" s="89">
        <f>LN('Historical Rates'!C3030/'Historical Rates'!C3029)</f>
        <v>-2.6454466225570079E-2</v>
      </c>
      <c r="D3051" s="104"/>
      <c r="E3051" s="89">
        <f>LN('Historical Rates'!E3030/'Historical Rates'!E3029)</f>
        <v>-2.8578012363135816E-2</v>
      </c>
      <c r="F3051" s="89">
        <f>LN('Historical Rates'!F3030/'Historical Rates'!F3029)</f>
        <v>-1.8441427902722792E-2</v>
      </c>
      <c r="G3051" s="89">
        <f>LN('Historical Rates'!G3030/'Historical Rates'!G3029)</f>
        <v>-2.869332495243769E-2</v>
      </c>
      <c r="K3051" s="10">
        <f t="shared" si="383"/>
        <v>-2.7378840997834171E-2</v>
      </c>
      <c r="L3051" s="7">
        <f t="shared" si="384"/>
        <v>-9315298.0727124121</v>
      </c>
      <c r="N3051" s="7">
        <f t="shared" si="385"/>
        <v>-2323309.4717310639</v>
      </c>
      <c r="O3051" s="7">
        <f t="shared" si="386"/>
        <v>11567.754480540925</v>
      </c>
      <c r="P3051" s="7">
        <f t="shared" si="387"/>
        <v>-3773419.0225334722</v>
      </c>
      <c r="R3051" s="104"/>
      <c r="S3051" s="163">
        <f t="shared" si="388"/>
        <v>-15400458.812496409</v>
      </c>
    </row>
    <row r="3052" spans="1:19" ht="15.75" thickBot="1" x14ac:dyDescent="0.3">
      <c r="A3052" s="203">
        <v>4</v>
      </c>
      <c r="B3052" t="s">
        <v>720</v>
      </c>
      <c r="C3052" s="89">
        <f>LN('Historical Rates'!C3031/'Historical Rates'!C3030)</f>
        <v>5.8901131892437879E-3</v>
      </c>
      <c r="D3052" s="104"/>
      <c r="E3052" s="89">
        <f>LN('Historical Rates'!E3031/'Historical Rates'!E3030)</f>
        <v>1.0934889340323838E-2</v>
      </c>
      <c r="F3052" s="89">
        <f>LN('Historical Rates'!F3031/'Historical Rates'!F3030)</f>
        <v>-3.4426807750088009E-2</v>
      </c>
      <c r="G3052" s="89">
        <f>LN('Historical Rates'!G3031/'Historical Rates'!G3030)</f>
        <v>7.6922654444886883E-3</v>
      </c>
      <c r="K3052" s="10">
        <f t="shared" si="383"/>
        <v>7.1044715478914148E-3</v>
      </c>
      <c r="L3052" s="7">
        <f t="shared" si="384"/>
        <v>2074060.3712044179</v>
      </c>
      <c r="N3052" s="7">
        <f t="shared" si="385"/>
        <v>888974.7703194624</v>
      </c>
      <c r="O3052" s="7">
        <f t="shared" si="386"/>
        <v>21594.903697397705</v>
      </c>
      <c r="P3052" s="7">
        <f t="shared" si="387"/>
        <v>1011599.0671253506</v>
      </c>
      <c r="R3052" s="104"/>
      <c r="S3052" s="163">
        <f t="shared" si="388"/>
        <v>3996229.1123466287</v>
      </c>
    </row>
    <row r="3053" spans="1:19" ht="15.75" thickBot="1" x14ac:dyDescent="0.3">
      <c r="A3053" s="203">
        <v>5</v>
      </c>
      <c r="B3053" t="s">
        <v>721</v>
      </c>
      <c r="C3053" s="89">
        <f>LN('Historical Rates'!C3032/'Historical Rates'!C3031)</f>
        <v>4.6704550094478405E-4</v>
      </c>
      <c r="D3053" s="104"/>
      <c r="E3053" s="89">
        <f>LN('Historical Rates'!E3032/'Historical Rates'!E3031)</f>
        <v>-4.3064367064952645E-3</v>
      </c>
      <c r="F3053" s="89">
        <f>LN('Historical Rates'!F3032/'Historical Rates'!F3031)</f>
        <v>-5.7673638747013062E-2</v>
      </c>
      <c r="G3053" s="89">
        <f>LN('Historical Rates'!G3032/'Historical Rates'!G3031)</f>
        <v>1.4318474312572233E-3</v>
      </c>
      <c r="K3053" s="10">
        <f t="shared" si="383"/>
        <v>6.9040844890736126E-5</v>
      </c>
      <c r="L3053" s="7">
        <f t="shared" si="384"/>
        <v>164458.73516112476</v>
      </c>
      <c r="N3053" s="7">
        <f t="shared" si="385"/>
        <v>-350100.80695874273</v>
      </c>
      <c r="O3053" s="7">
        <f t="shared" si="386"/>
        <v>36176.943376838884</v>
      </c>
      <c r="P3053" s="7">
        <f t="shared" si="387"/>
        <v>188300.25253008111</v>
      </c>
      <c r="R3053" s="104"/>
      <c r="S3053" s="163">
        <f t="shared" si="388"/>
        <v>38835.124109302036</v>
      </c>
    </row>
    <row r="3054" spans="1:19" ht="15.75" thickBot="1" x14ac:dyDescent="0.3">
      <c r="A3054" s="203">
        <v>6</v>
      </c>
      <c r="B3054" t="s">
        <v>722</v>
      </c>
      <c r="C3054" s="89">
        <f>LN('Historical Rates'!C3033/'Historical Rates'!C3032)</f>
        <v>9.5565119339826384E-4</v>
      </c>
      <c r="D3054" s="104"/>
      <c r="E3054" s="89">
        <f>LN('Historical Rates'!E3033/'Historical Rates'!E3032)</f>
        <v>-2.5394758573596813E-3</v>
      </c>
      <c r="F3054" s="89">
        <f>LN('Historical Rates'!F3033/'Historical Rates'!F3032)</f>
        <v>5.0643732818754936E-2</v>
      </c>
      <c r="G3054" s="89">
        <f>LN('Historical Rates'!G3033/'Historical Rates'!G3032)</f>
        <v>8.4983785649341698E-4</v>
      </c>
      <c r="K3054" s="10">
        <f t="shared" si="383"/>
        <v>3.7342745470849049E-4</v>
      </c>
      <c r="L3054" s="7">
        <f t="shared" si="384"/>
        <v>336509.36836682766</v>
      </c>
      <c r="N3054" s="7">
        <f t="shared" si="385"/>
        <v>-206452.01764440403</v>
      </c>
      <c r="O3054" s="7">
        <f t="shared" si="386"/>
        <v>-31767.294285220407</v>
      </c>
      <c r="P3054" s="7">
        <f t="shared" si="387"/>
        <v>111760.98758428803</v>
      </c>
      <c r="R3054" s="104"/>
      <c r="S3054" s="163">
        <f t="shared" si="388"/>
        <v>210051.04402149125</v>
      </c>
    </row>
    <row r="3055" spans="1:19" ht="15.75" thickBot="1" x14ac:dyDescent="0.3">
      <c r="A3055" s="203">
        <v>7</v>
      </c>
      <c r="B3055" t="s">
        <v>723</v>
      </c>
      <c r="C3055" s="89">
        <f>LN('Historical Rates'!C3034/'Historical Rates'!C3033)</f>
        <v>-4.4080395522576223E-3</v>
      </c>
      <c r="D3055" s="104"/>
      <c r="E3055" s="89">
        <f>LN('Historical Rates'!E3034/'Historical Rates'!E3033)</f>
        <v>2.8462337357735091E-3</v>
      </c>
      <c r="F3055" s="89">
        <f>LN('Historical Rates'!F3034/'Historical Rates'!F3033)</f>
        <v>-3.5910501305770864E-2</v>
      </c>
      <c r="G3055" s="89">
        <f>LN('Historical Rates'!G3034/'Historical Rates'!G3033)</f>
        <v>-6.1099986415784728E-3</v>
      </c>
      <c r="K3055" s="10">
        <f t="shared" si="383"/>
        <v>-3.7365411078598312E-3</v>
      </c>
      <c r="L3055" s="7">
        <f t="shared" si="384"/>
        <v>-1552184.1187593511</v>
      </c>
      <c r="N3055" s="7">
        <f t="shared" si="385"/>
        <v>231390.54294808506</v>
      </c>
      <c r="O3055" s="7">
        <f t="shared" si="386"/>
        <v>22525.580154070889</v>
      </c>
      <c r="P3055" s="7">
        <f t="shared" si="387"/>
        <v>-803517.37346588541</v>
      </c>
      <c r="R3055" s="104"/>
      <c r="S3055" s="163">
        <f t="shared" si="388"/>
        <v>-2101785.3691230807</v>
      </c>
    </row>
    <row r="3056" spans="1:19" ht="15.75" thickBot="1" x14ac:dyDescent="0.3">
      <c r="A3056" s="203">
        <v>8</v>
      </c>
      <c r="B3056" t="s">
        <v>724</v>
      </c>
      <c r="C3056" s="89">
        <f>LN('Historical Rates'!C3035/'Historical Rates'!C3034)</f>
        <v>1.3474485275823981E-2</v>
      </c>
      <c r="D3056" s="104"/>
      <c r="E3056" s="89">
        <f>LN('Historical Rates'!E3035/'Historical Rates'!E3034)</f>
        <v>4.4679818490498836E-3</v>
      </c>
      <c r="F3056" s="89">
        <f>LN('Historical Rates'!F3035/'Historical Rates'!F3034)</f>
        <v>4.8180593897585264E-2</v>
      </c>
      <c r="G3056" s="89">
        <f>LN('Historical Rates'!G3035/'Historical Rates'!G3034)</f>
        <v>5.467504914878735E-3</v>
      </c>
      <c r="K3056" s="10">
        <f t="shared" si="383"/>
        <v>1.0305423886381089E-2</v>
      </c>
      <c r="L3056" s="7">
        <f t="shared" si="384"/>
        <v>4744712.8832768593</v>
      </c>
      <c r="N3056" s="7">
        <f t="shared" si="385"/>
        <v>363233.95824442961</v>
      </c>
      <c r="O3056" s="7">
        <f t="shared" si="386"/>
        <v>-30222.241134138309</v>
      </c>
      <c r="P3056" s="7">
        <f t="shared" si="387"/>
        <v>719023.92231632653</v>
      </c>
      <c r="R3056" s="104"/>
      <c r="S3056" s="163">
        <f t="shared" si="388"/>
        <v>5796748.5227034781</v>
      </c>
    </row>
    <row r="3057" spans="1:19" ht="15.75" thickBot="1" x14ac:dyDescent="0.3">
      <c r="A3057" s="203">
        <v>9</v>
      </c>
      <c r="B3057" t="s">
        <v>725</v>
      </c>
      <c r="C3057" s="89">
        <f>LN('Historical Rates'!C3036/'Historical Rates'!C3035)</f>
        <v>-9.7775410625236293E-3</v>
      </c>
      <c r="D3057" s="104"/>
      <c r="E3057" s="89">
        <f>LN('Historical Rates'!E3036/'Historical Rates'!E3035)</f>
        <v>-1.1918067103644609E-2</v>
      </c>
      <c r="F3057" s="89">
        <f>LN('Historical Rates'!F3036/'Historical Rates'!F3035)</f>
        <v>-5.2401866635562698E-3</v>
      </c>
      <c r="G3057" s="89">
        <f>LN('Historical Rates'!G3036/'Historical Rates'!G3035)</f>
        <v>-1.1363403240145988E-2</v>
      </c>
      <c r="K3057" s="10">
        <f t="shared" si="383"/>
        <v>-1.0494185989561592E-2</v>
      </c>
      <c r="L3057" s="7">
        <f t="shared" si="384"/>
        <v>-3442923.7255808623</v>
      </c>
      <c r="N3057" s="7">
        <f t="shared" si="385"/>
        <v>-968904.26929557195</v>
      </c>
      <c r="O3057" s="7">
        <f t="shared" si="386"/>
        <v>3287.0118884489411</v>
      </c>
      <c r="P3057" s="7">
        <f t="shared" si="387"/>
        <v>-1494385.2627104658</v>
      </c>
      <c r="R3057" s="104"/>
      <c r="S3057" s="163">
        <f t="shared" si="388"/>
        <v>-5902926.2456984511</v>
      </c>
    </row>
    <row r="3058" spans="1:19" ht="15.75" thickBot="1" x14ac:dyDescent="0.3">
      <c r="A3058" s="203">
        <v>10</v>
      </c>
      <c r="B3058" t="s">
        <v>726</v>
      </c>
      <c r="C3058" s="89">
        <f>LN('Historical Rates'!C3037/'Historical Rates'!C3036)</f>
        <v>-1.4058569167964437E-2</v>
      </c>
      <c r="D3058" s="104"/>
      <c r="E3058" s="89">
        <f>LN('Historical Rates'!E3037/'Historical Rates'!E3036)</f>
        <v>-1.3585051975437558E-2</v>
      </c>
      <c r="F3058" s="89">
        <f>LN('Historical Rates'!F3037/'Historical Rates'!F3036)</f>
        <v>-7.0299059282581738E-3</v>
      </c>
      <c r="G3058" s="89">
        <f>LN('Historical Rates'!G3037/'Historical Rates'!G3036)</f>
        <v>-1.7344287235856966E-2</v>
      </c>
      <c r="K3058" s="10">
        <f t="shared" si="383"/>
        <v>-1.4811373830650999E-2</v>
      </c>
      <c r="L3058" s="7">
        <f t="shared" si="384"/>
        <v>-4950383.8466735547</v>
      </c>
      <c r="N3058" s="7">
        <f t="shared" si="385"/>
        <v>-1104425.3017822406</v>
      </c>
      <c r="O3058" s="7">
        <f t="shared" si="386"/>
        <v>4409.6490916185048</v>
      </c>
      <c r="P3058" s="7">
        <f t="shared" si="387"/>
        <v>-2280922.9497297066</v>
      </c>
      <c r="R3058" s="104"/>
      <c r="S3058" s="163">
        <f t="shared" si="388"/>
        <v>-8331322.4490938839</v>
      </c>
    </row>
    <row r="3059" spans="1:19" ht="15.75" thickBot="1" x14ac:dyDescent="0.3">
      <c r="A3059" s="203">
        <v>11</v>
      </c>
      <c r="B3059" t="s">
        <v>727</v>
      </c>
      <c r="C3059" s="89">
        <f>LN('Historical Rates'!C3038/'Historical Rates'!C3037)</f>
        <v>1.0365030220435487E-3</v>
      </c>
      <c r="D3059" s="104"/>
      <c r="E3059" s="89">
        <f>LN('Historical Rates'!E3038/'Historical Rates'!E3037)</f>
        <v>6.3073305197888707E-3</v>
      </c>
      <c r="F3059" s="89">
        <f>LN('Historical Rates'!F3038/'Historical Rates'!F3037)</f>
        <v>-3.5910501305770864E-2</v>
      </c>
      <c r="G3059" s="89">
        <f>LN('Historical Rates'!G3038/'Historical Rates'!G3037)</f>
        <v>-3.41435311995864E-4</v>
      </c>
      <c r="K3059" s="10">
        <f t="shared" si="383"/>
        <v>1.5206732062868671E-3</v>
      </c>
      <c r="L3059" s="7">
        <f t="shared" si="384"/>
        <v>364979.37706527254</v>
      </c>
      <c r="N3059" s="7">
        <f t="shared" si="385"/>
        <v>512767.66738566675</v>
      </c>
      <c r="O3059" s="7">
        <f t="shared" si="386"/>
        <v>22525.580154070889</v>
      </c>
      <c r="P3059" s="7">
        <f t="shared" si="387"/>
        <v>-44901.680212574589</v>
      </c>
      <c r="R3059" s="104"/>
      <c r="S3059" s="163">
        <f t="shared" si="388"/>
        <v>855370.9443924356</v>
      </c>
    </row>
    <row r="3060" spans="1:19" ht="15.75" thickBot="1" x14ac:dyDescent="0.3">
      <c r="A3060" s="203">
        <v>12</v>
      </c>
      <c r="B3060" t="s">
        <v>728</v>
      </c>
      <c r="C3060" s="89">
        <f>LN('Historical Rates'!C3039/'Historical Rates'!C3038)</f>
        <v>2.2520747239399159E-5</v>
      </c>
      <c r="D3060" s="104"/>
      <c r="E3060" s="89">
        <f>LN('Historical Rates'!E3039/'Historical Rates'!E3038)</f>
        <v>5.4426126383338201E-3</v>
      </c>
      <c r="F3060" s="89">
        <f>LN('Historical Rates'!F3039/'Historical Rates'!F3038)</f>
        <v>5.1658858273909994E-2</v>
      </c>
      <c r="G3060" s="89">
        <f>LN('Historical Rates'!G3039/'Historical Rates'!G3038)</f>
        <v>-5.9779245572766718E-4</v>
      </c>
      <c r="K3060" s="10">
        <f t="shared" si="383"/>
        <v>6.0334740358342531E-4</v>
      </c>
      <c r="L3060" s="7">
        <f t="shared" si="384"/>
        <v>7930.1344266944307</v>
      </c>
      <c r="N3060" s="7">
        <f t="shared" si="385"/>
        <v>442468.61303466314</v>
      </c>
      <c r="O3060" s="7">
        <f t="shared" si="386"/>
        <v>-32404.052029475522</v>
      </c>
      <c r="P3060" s="7">
        <f t="shared" si="387"/>
        <v>-78614.849541099946</v>
      </c>
      <c r="R3060" s="104"/>
      <c r="S3060" s="163">
        <f t="shared" si="388"/>
        <v>339379.84589078208</v>
      </c>
    </row>
    <row r="3061" spans="1:19" ht="15.75" thickBot="1" x14ac:dyDescent="0.3">
      <c r="A3061" s="203">
        <v>13</v>
      </c>
      <c r="B3061" t="s">
        <v>729</v>
      </c>
      <c r="C3061" s="89">
        <f>LN('Historical Rates'!C3040/'Historical Rates'!C3039)</f>
        <v>-1.1260880838005643E-4</v>
      </c>
      <c r="D3061" s="104"/>
      <c r="E3061" s="89">
        <f>LN('Historical Rates'!E3040/'Historical Rates'!E3039)</f>
        <v>-1.005992533409151E-2</v>
      </c>
      <c r="F3061" s="89">
        <f>LN('Historical Rates'!F3040/'Historical Rates'!F3039)</f>
        <v>-1.5748356968139168E-2</v>
      </c>
      <c r="G3061" s="89">
        <f>LN('Historical Rates'!G3040/'Historical Rates'!G3039)</f>
        <v>-7.266056337916646E-3</v>
      </c>
      <c r="K3061" s="10">
        <f t="shared" si="383"/>
        <v>-3.2056567641234207E-3</v>
      </c>
      <c r="L3061" s="7">
        <f t="shared" si="384"/>
        <v>-39652.45817960464</v>
      </c>
      <c r="N3061" s="7">
        <f t="shared" si="385"/>
        <v>-817842.73575832031</v>
      </c>
      <c r="O3061" s="7">
        <f t="shared" si="386"/>
        <v>9878.4718754046553</v>
      </c>
      <c r="P3061" s="7">
        <f t="shared" si="387"/>
        <v>-955548.90378660138</v>
      </c>
      <c r="R3061" s="104"/>
      <c r="S3061" s="163">
        <f t="shared" si="388"/>
        <v>-1803165.6258491217</v>
      </c>
    </row>
    <row r="3062" spans="1:19" ht="15.75" thickBot="1" x14ac:dyDescent="0.3">
      <c r="A3062" s="203">
        <v>14</v>
      </c>
      <c r="B3062" t="s">
        <v>730</v>
      </c>
      <c r="C3062" s="89">
        <f>LN('Historical Rates'!C3041/'Historical Rates'!C3040)</f>
        <v>9.5713815596983592E-3</v>
      </c>
      <c r="D3062" s="104"/>
      <c r="E3062" s="89">
        <f>LN('Historical Rates'!E3041/'Historical Rates'!E3040)</f>
        <v>2.6024602719045106E-3</v>
      </c>
      <c r="F3062" s="89">
        <f>LN('Historical Rates'!F3041/'Historical Rates'!F3040)</f>
        <v>6.6520682341562429E-2</v>
      </c>
      <c r="G3062" s="89">
        <f>LN('Historical Rates'!G3041/'Historical Rates'!G3040)</f>
        <v>6.0266340064181077E-3</v>
      </c>
      <c r="K3062" s="10">
        <f t="shared" si="383"/>
        <v>7.7027005930685455E-3</v>
      </c>
      <c r="L3062" s="7">
        <f t="shared" si="384"/>
        <v>3370329.6613890338</v>
      </c>
      <c r="N3062" s="7">
        <f t="shared" si="385"/>
        <v>211572.46776612764</v>
      </c>
      <c r="O3062" s="7">
        <f t="shared" si="386"/>
        <v>-41726.428412391862</v>
      </c>
      <c r="P3062" s="7">
        <f t="shared" si="387"/>
        <v>792554.20692307036</v>
      </c>
      <c r="R3062" s="104"/>
      <c r="S3062" s="163">
        <f t="shared" si="388"/>
        <v>4332729.9076658394</v>
      </c>
    </row>
    <row r="3063" spans="1:19" ht="15.75" thickBot="1" x14ac:dyDescent="0.3">
      <c r="A3063" s="203">
        <v>15</v>
      </c>
      <c r="B3063" t="s">
        <v>731</v>
      </c>
      <c r="C3063" s="89">
        <f>LN('Historical Rates'!C3042/'Historical Rates'!C3041)</f>
        <v>1.1687998301414272E-2</v>
      </c>
      <c r="D3063" s="104"/>
      <c r="E3063" s="89">
        <f>LN('Historical Rates'!E3042/'Historical Rates'!E3041)</f>
        <v>7.3955487523791252E-3</v>
      </c>
      <c r="F3063" s="89">
        <f>LN('Historical Rates'!F3042/'Historical Rates'!F3041)</f>
        <v>1.1484949866897031E-2</v>
      </c>
      <c r="G3063" s="89">
        <f>LN('Historical Rates'!G3042/'Historical Rates'!G3041)</f>
        <v>1.2093279375739313E-2</v>
      </c>
      <c r="K3063" s="10">
        <f t="shared" si="383"/>
        <v>1.1200185897831666E-2</v>
      </c>
      <c r="L3063" s="7">
        <f t="shared" si="384"/>
        <v>4115644.8639962706</v>
      </c>
      <c r="N3063" s="7">
        <f t="shared" si="385"/>
        <v>601236.65168594348</v>
      </c>
      <c r="O3063" s="7">
        <f t="shared" si="386"/>
        <v>-7204.164503008501</v>
      </c>
      <c r="P3063" s="7">
        <f t="shared" si="387"/>
        <v>1590370.2522056303</v>
      </c>
      <c r="R3063" s="104"/>
      <c r="S3063" s="163">
        <f t="shared" si="388"/>
        <v>6300047.6033848356</v>
      </c>
    </row>
    <row r="3064" spans="1:19" ht="15.75" thickBot="1" x14ac:dyDescent="0.3">
      <c r="A3064" s="203">
        <v>16</v>
      </c>
      <c r="B3064" t="s">
        <v>732</v>
      </c>
      <c r="C3064" s="89">
        <f>LN('Historical Rates'!C3043/'Historical Rates'!C3042)</f>
        <v>-8.8143370863972368E-3</v>
      </c>
      <c r="D3064" s="104"/>
      <c r="E3064" s="89">
        <f>LN('Historical Rates'!E3043/'Historical Rates'!E3042)</f>
        <v>-1.5390998683835437E-2</v>
      </c>
      <c r="F3064" s="89">
        <f>LN('Historical Rates'!F3043/'Historical Rates'!F3042)</f>
        <v>-4.9059787688545183E-3</v>
      </c>
      <c r="G3064" s="89">
        <f>LN('Historical Rates'!G3043/'Historical Rates'!G3042)</f>
        <v>-1.4533871467082803E-2</v>
      </c>
      <c r="K3064" s="10">
        <f t="shared" si="383"/>
        <v>-1.1134767499236191E-2</v>
      </c>
      <c r="L3064" s="7">
        <f t="shared" si="384"/>
        <v>-3103754.8281276776</v>
      </c>
      <c r="N3064" s="7">
        <f t="shared" si="385"/>
        <v>-1251243.5283176405</v>
      </c>
      <c r="O3064" s="7">
        <f t="shared" si="386"/>
        <v>3077.3733023393738</v>
      </c>
      <c r="P3064" s="7">
        <f t="shared" si="387"/>
        <v>-1911329.1037498771</v>
      </c>
      <c r="R3064" s="104"/>
      <c r="S3064" s="163">
        <f t="shared" si="388"/>
        <v>-6263250.0868928554</v>
      </c>
    </row>
    <row r="3065" spans="1:19" ht="15.75" thickBot="1" x14ac:dyDescent="0.3">
      <c r="A3065" s="203">
        <v>17</v>
      </c>
      <c r="B3065" t="s">
        <v>733</v>
      </c>
      <c r="C3065" s="89">
        <f>LN('Historical Rates'!C3044/'Historical Rates'!C3043)</f>
        <v>-2.3606977245384125E-3</v>
      </c>
      <c r="D3065" s="104"/>
      <c r="E3065" s="89">
        <f>LN('Historical Rates'!E3044/'Historical Rates'!E3043)</f>
        <v>-1.1361483047099004E-2</v>
      </c>
      <c r="F3065" s="89">
        <f>LN('Historical Rates'!F3044/'Historical Rates'!F3043)</f>
        <v>4.1739606172765342E-2</v>
      </c>
      <c r="G3065" s="89">
        <f>LN('Historical Rates'!G3044/'Historical Rates'!G3043)</f>
        <v>-1.0515298682719056E-2</v>
      </c>
      <c r="K3065" s="10">
        <f t="shared" si="383"/>
        <v>-5.6248548013166644E-3</v>
      </c>
      <c r="L3065" s="7">
        <f t="shared" si="384"/>
        <v>-831262.39539824112</v>
      </c>
      <c r="N3065" s="7">
        <f t="shared" si="385"/>
        <v>-923655.60070534633</v>
      </c>
      <c r="O3065" s="7">
        <f t="shared" si="386"/>
        <v>-26182.002763990517</v>
      </c>
      <c r="P3065" s="7">
        <f t="shared" si="387"/>
        <v>-1382852.2188615259</v>
      </c>
      <c r="R3065" s="104"/>
      <c r="S3065" s="163">
        <f t="shared" si="388"/>
        <v>-3163952.2177291038</v>
      </c>
    </row>
    <row r="3066" spans="1:19" ht="15.75" thickBot="1" x14ac:dyDescent="0.3">
      <c r="A3066" s="203">
        <v>18</v>
      </c>
      <c r="B3066" t="s">
        <v>734</v>
      </c>
      <c r="C3066" s="89">
        <f>LN('Historical Rates'!C3045/'Historical Rates'!C3044)</f>
        <v>-4.7157775102043059E-3</v>
      </c>
      <c r="D3066" s="104"/>
      <c r="E3066" s="89">
        <f>LN('Historical Rates'!E3045/'Historical Rates'!E3044)</f>
        <v>7.8405615315498467E-4</v>
      </c>
      <c r="F3066" s="89">
        <f>LN('Historical Rates'!F3045/'Historical Rates'!F3044)</f>
        <v>-4.728141195946012E-3</v>
      </c>
      <c r="G3066" s="89">
        <f>LN('Historical Rates'!G3045/'Historical Rates'!G3044)</f>
        <v>-1.9297281603312202E-3</v>
      </c>
      <c r="K3066" s="10">
        <f t="shared" si="383"/>
        <v>-3.2846787831232664E-3</v>
      </c>
      <c r="L3066" s="7">
        <f t="shared" si="384"/>
        <v>-1660546.5700036087</v>
      </c>
      <c r="N3066" s="7">
        <f t="shared" si="385"/>
        <v>63741.489920543798</v>
      </c>
      <c r="O3066" s="7">
        <f t="shared" si="386"/>
        <v>2965.8211279810548</v>
      </c>
      <c r="P3066" s="7">
        <f t="shared" si="387"/>
        <v>-253775.85067546245</v>
      </c>
      <c r="R3066" s="104"/>
      <c r="S3066" s="163">
        <f t="shared" si="388"/>
        <v>-1847615.1096305465</v>
      </c>
    </row>
    <row r="3067" spans="1:19" ht="15.75" thickBot="1" x14ac:dyDescent="0.3">
      <c r="A3067" s="203">
        <v>19</v>
      </c>
      <c r="B3067" t="s">
        <v>735</v>
      </c>
      <c r="C3067" s="89">
        <f>LN('Historical Rates'!C3046/'Historical Rates'!C3045)</f>
        <v>-1.0675536625102979E-2</v>
      </c>
      <c r="D3067" s="104"/>
      <c r="E3067" s="89">
        <f>LN('Historical Rates'!E3046/'Historical Rates'!E3045)</f>
        <v>-1.674644514210908E-2</v>
      </c>
      <c r="F3067" s="89">
        <f>LN('Historical Rates'!F3046/'Historical Rates'!F3045)</f>
        <v>0</v>
      </c>
      <c r="G3067" s="89">
        <f>LN('Historical Rates'!G3046/'Historical Rates'!G3045)</f>
        <v>-1.9527033710340792E-2</v>
      </c>
      <c r="K3067" s="10">
        <f t="shared" si="383"/>
        <v>-1.3668641526595787E-2</v>
      </c>
      <c r="L3067" s="7">
        <f t="shared" si="384"/>
        <v>-3759131.0632029031</v>
      </c>
      <c r="N3067" s="7">
        <f t="shared" si="385"/>
        <v>-1361437.3918696658</v>
      </c>
      <c r="O3067" s="7">
        <f t="shared" si="386"/>
        <v>0</v>
      </c>
      <c r="P3067" s="7">
        <f t="shared" si="387"/>
        <v>-2567972.8849267568</v>
      </c>
      <c r="R3067" s="104"/>
      <c r="S3067" s="163">
        <f t="shared" si="388"/>
        <v>-7688541.3399993256</v>
      </c>
    </row>
    <row r="3068" spans="1:19" ht="15.75" thickBot="1" x14ac:dyDescent="0.3">
      <c r="A3068" s="203">
        <v>20</v>
      </c>
      <c r="B3068" t="s">
        <v>736</v>
      </c>
      <c r="C3068" s="89">
        <f>LN('Historical Rates'!C3047/'Historical Rates'!C3046)</f>
        <v>-1.0905183826832525E-2</v>
      </c>
      <c r="D3068" s="104"/>
      <c r="E3068" s="89">
        <f>LN('Historical Rates'!E3047/'Historical Rates'!E3046)</f>
        <v>-9.9578699230515929E-3</v>
      </c>
      <c r="F3068" s="89">
        <f>LN('Historical Rates'!F3047/'Historical Rates'!F3046)</f>
        <v>3.7213596340434273E-2</v>
      </c>
      <c r="G3068" s="89">
        <f>LN('Historical Rates'!G3047/'Historical Rates'!G3046)</f>
        <v>-1.4265259181312056E-2</v>
      </c>
      <c r="K3068" s="10">
        <f t="shared" si="383"/>
        <v>-1.1642574474540562E-2</v>
      </c>
      <c r="L3068" s="7">
        <f t="shared" si="384"/>
        <v>-3839995.7503764937</v>
      </c>
      <c r="N3068" s="7">
        <f t="shared" si="385"/>
        <v>-809545.92700557783</v>
      </c>
      <c r="O3068" s="7">
        <f t="shared" si="386"/>
        <v>-23342.972576464206</v>
      </c>
      <c r="P3068" s="7">
        <f t="shared" si="387"/>
        <v>-1876004.2778367538</v>
      </c>
      <c r="R3068" s="104"/>
      <c r="S3068" s="163">
        <f t="shared" si="388"/>
        <v>-6548888.92779529</v>
      </c>
    </row>
    <row r="3069" spans="1:19" ht="15.75" thickBot="1" x14ac:dyDescent="0.3">
      <c r="A3069" s="203">
        <v>21</v>
      </c>
      <c r="B3069" t="s">
        <v>737</v>
      </c>
      <c r="C3069" s="89">
        <f>LN('Historical Rates'!C3048/'Historical Rates'!C3047)</f>
        <v>-2.093409009579834E-2</v>
      </c>
      <c r="D3069" s="104"/>
      <c r="E3069" s="89">
        <f>LN('Historical Rates'!E3048/'Historical Rates'!E3047)</f>
        <v>-1.3911172362959981E-2</v>
      </c>
      <c r="F3069" s="89">
        <f>LN('Historical Rates'!F3048/'Historical Rates'!F3047)</f>
        <v>3.2937109074085508E-2</v>
      </c>
      <c r="G3069" s="89">
        <f>LN('Historical Rates'!G3048/'Historical Rates'!G3047)</f>
        <v>-1.745988035071358E-2</v>
      </c>
      <c r="K3069" s="10">
        <f t="shared" si="383"/>
        <v>-1.9234226308238768E-2</v>
      </c>
      <c r="L3069" s="7">
        <f t="shared" si="384"/>
        <v>-7371431.63126422</v>
      </c>
      <c r="N3069" s="7">
        <f t="shared" si="385"/>
        <v>-1130937.9428864492</v>
      </c>
      <c r="O3069" s="7">
        <f t="shared" si="386"/>
        <v>-20660.460408901617</v>
      </c>
      <c r="P3069" s="7">
        <f t="shared" si="387"/>
        <v>-2296124.4385497323</v>
      </c>
      <c r="R3069" s="104"/>
      <c r="S3069" s="163">
        <f t="shared" si="388"/>
        <v>-10819154.473109303</v>
      </c>
    </row>
    <row r="3070" spans="1:19" ht="15.75" thickBot="1" x14ac:dyDescent="0.3">
      <c r="A3070" s="203">
        <v>22</v>
      </c>
      <c r="B3070" t="s">
        <v>738</v>
      </c>
      <c r="C3070" s="89">
        <f>LN('Historical Rates'!C3049/'Historical Rates'!C3048)</f>
        <v>1.5471100794262652E-2</v>
      </c>
      <c r="D3070" s="104"/>
      <c r="E3070" s="89">
        <f>LN('Historical Rates'!E3049/'Historical Rates'!E3048)</f>
        <v>1.2909909817946444E-2</v>
      </c>
      <c r="F3070" s="89">
        <f>LN('Historical Rates'!F3049/'Historical Rates'!F3048)</f>
        <v>-3.1416196233378928E-2</v>
      </c>
      <c r="G3070" s="89">
        <f>LN('Historical Rates'!G3049/'Historical Rates'!G3048)</f>
        <v>8.1224495245978169E-3</v>
      </c>
      <c r="K3070" s="10">
        <f t="shared" si="383"/>
        <v>1.3484902697238878E-2</v>
      </c>
      <c r="L3070" s="7">
        <f t="shared" si="384"/>
        <v>5447772.5682567116</v>
      </c>
      <c r="N3070" s="7">
        <f t="shared" si="385"/>
        <v>1049538.2036407541</v>
      </c>
      <c r="O3070" s="7">
        <f t="shared" si="386"/>
        <v>19706.437411311599</v>
      </c>
      <c r="P3070" s="7">
        <f t="shared" si="387"/>
        <v>1068171.9736729739</v>
      </c>
      <c r="R3070" s="104"/>
      <c r="S3070" s="163">
        <f t="shared" si="388"/>
        <v>7585189.1829817519</v>
      </c>
    </row>
    <row r="3071" spans="1:19" ht="15.75" thickBot="1" x14ac:dyDescent="0.3">
      <c r="A3071" s="203">
        <v>23</v>
      </c>
      <c r="B3071" t="s">
        <v>739</v>
      </c>
      <c r="C3071" s="89">
        <f>LN('Historical Rates'!C3050/'Historical Rates'!C3049)</f>
        <v>1.8562123683267227E-2</v>
      </c>
      <c r="D3071" s="104"/>
      <c r="E3071" s="89">
        <f>LN('Historical Rates'!E3050/'Historical Rates'!E3049)</f>
        <v>1.7806930481431688E-2</v>
      </c>
      <c r="F3071" s="89">
        <f>LN('Historical Rates'!F3050/'Historical Rates'!F3049)</f>
        <v>2.4025179586989836E-2</v>
      </c>
      <c r="G3071" s="89">
        <f>LN('Historical Rates'!G3050/'Historical Rates'!G3049)</f>
        <v>1.5023334396750005E-2</v>
      </c>
      <c r="K3071" s="10">
        <f t="shared" si="383"/>
        <v>1.7679236167899647E-2</v>
      </c>
      <c r="L3071" s="7">
        <f t="shared" si="384"/>
        <v>6536201.2409480195</v>
      </c>
      <c r="N3071" s="7">
        <f t="shared" si="385"/>
        <v>1447651.7724281391</v>
      </c>
      <c r="O3071" s="7">
        <f t="shared" si="386"/>
        <v>-15070.274399531114</v>
      </c>
      <c r="P3071" s="7">
        <f t="shared" si="387"/>
        <v>1975697.6888717723</v>
      </c>
      <c r="R3071" s="104"/>
      <c r="S3071" s="163">
        <f t="shared" si="388"/>
        <v>9944480.4278484005</v>
      </c>
    </row>
    <row r="3072" spans="1:19" ht="15.75" thickBot="1" x14ac:dyDescent="0.3">
      <c r="A3072" s="203">
        <v>24</v>
      </c>
      <c r="B3072" t="s">
        <v>740</v>
      </c>
      <c r="C3072" s="89">
        <f>LN('Historical Rates'!C3051/'Historical Rates'!C3050)</f>
        <v>-1.7894866430848966E-2</v>
      </c>
      <c r="D3072" s="104"/>
      <c r="E3072" s="89">
        <f>LN('Historical Rates'!E3051/'Historical Rates'!E3050)</f>
        <v>-3.0562429102053579E-2</v>
      </c>
      <c r="F3072" s="89">
        <f>LN('Historical Rates'!F3051/'Historical Rates'!F3050)</f>
        <v>2.4909712855362899E-2</v>
      </c>
      <c r="G3072" s="89">
        <f>LN('Historical Rates'!G3051/'Historical Rates'!G3050)</f>
        <v>-2.5661853777258693E-2</v>
      </c>
      <c r="K3072" s="10">
        <f t="shared" si="383"/>
        <v>-2.1646878742392201E-2</v>
      </c>
      <c r="L3072" s="7">
        <f t="shared" si="384"/>
        <v>-6301242.7978459885</v>
      </c>
      <c r="N3072" s="7">
        <f t="shared" si="385"/>
        <v>-2484636.7938277018</v>
      </c>
      <c r="O3072" s="7">
        <f t="shared" si="386"/>
        <v>-15625.115582783486</v>
      </c>
      <c r="P3072" s="7">
        <f t="shared" si="387"/>
        <v>-3374754.4893138562</v>
      </c>
      <c r="R3072" s="104"/>
      <c r="S3072" s="163">
        <f t="shared" si="388"/>
        <v>-12176259.196570329</v>
      </c>
    </row>
    <row r="3073" spans="1:19" ht="15.75" thickBot="1" x14ac:dyDescent="0.3">
      <c r="A3073" s="203">
        <v>25</v>
      </c>
      <c r="B3073" t="s">
        <v>741</v>
      </c>
      <c r="C3073" s="89">
        <f>LN('Historical Rates'!C3052/'Historical Rates'!C3051)</f>
        <v>-1.6044860781407818E-2</v>
      </c>
      <c r="D3073" s="104"/>
      <c r="E3073" s="89">
        <f>LN('Historical Rates'!E3052/'Historical Rates'!E3051)</f>
        <v>-2.1334558645634525E-2</v>
      </c>
      <c r="F3073" s="89">
        <f>LN('Historical Rates'!F3052/'Historical Rates'!F3051)</f>
        <v>-3.5349777852046245E-2</v>
      </c>
      <c r="G3073" s="89">
        <f>LN('Historical Rates'!G3052/'Historical Rates'!G3051)</f>
        <v>-2.1552508489957725E-2</v>
      </c>
      <c r="K3073" s="10">
        <f t="shared" si="383"/>
        <v>-1.812711911655621E-2</v>
      </c>
      <c r="L3073" s="7">
        <f t="shared" si="384"/>
        <v>-5649808.2191324336</v>
      </c>
      <c r="N3073" s="7">
        <f t="shared" si="385"/>
        <v>-1734437.7050008972</v>
      </c>
      <c r="O3073" s="7">
        <f t="shared" si="386"/>
        <v>22173.855153253047</v>
      </c>
      <c r="P3073" s="7">
        <f t="shared" si="387"/>
        <v>-2834340.2395549631</v>
      </c>
      <c r="R3073" s="104"/>
      <c r="S3073" s="163">
        <f t="shared" si="388"/>
        <v>-10196412.308535039</v>
      </c>
    </row>
    <row r="3074" spans="1:19" ht="15.75" thickBot="1" x14ac:dyDescent="0.3">
      <c r="A3074" s="203">
        <v>26</v>
      </c>
      <c r="B3074" t="s">
        <v>742</v>
      </c>
      <c r="C3074" s="89">
        <f>LN('Historical Rates'!C3053/'Historical Rates'!C3052)</f>
        <v>4.0354144404462899E-3</v>
      </c>
      <c r="D3074" s="104"/>
      <c r="E3074" s="89">
        <f>LN('Historical Rates'!E3053/'Historical Rates'!E3052)</f>
        <v>7.9672754951115535E-3</v>
      </c>
      <c r="F3074" s="89">
        <f>LN('Historical Rates'!F3053/'Historical Rates'!F3052)</f>
        <v>3.9681914591180791E-2</v>
      </c>
      <c r="G3074" s="89">
        <f>LN('Historical Rates'!G3053/'Historical Rates'!G3052)</f>
        <v>4.4452243815564554E-4</v>
      </c>
      <c r="K3074" s="10">
        <f t="shared" si="383"/>
        <v>3.7373793171588312E-3</v>
      </c>
      <c r="L3074" s="7">
        <f t="shared" si="384"/>
        <v>1420973.2314822047</v>
      </c>
      <c r="N3074" s="7">
        <f t="shared" si="385"/>
        <v>647716.37671908247</v>
      </c>
      <c r="O3074" s="7">
        <f t="shared" si="386"/>
        <v>-24891.274565609976</v>
      </c>
      <c r="P3074" s="7">
        <f t="shared" si="387"/>
        <v>58458.523954957964</v>
      </c>
      <c r="R3074" s="104"/>
      <c r="S3074" s="163">
        <f t="shared" si="388"/>
        <v>2102256.8575906353</v>
      </c>
    </row>
    <row r="3075" spans="1:19" ht="15.75" thickBot="1" x14ac:dyDescent="0.3">
      <c r="A3075" s="203">
        <v>27</v>
      </c>
      <c r="B3075" t="s">
        <v>743</v>
      </c>
      <c r="C3075" s="89">
        <f>LN('Historical Rates'!C3054/'Historical Rates'!C3053)</f>
        <v>7.4679135508706022E-3</v>
      </c>
      <c r="D3075" s="104"/>
      <c r="E3075" s="89">
        <f>LN('Historical Rates'!E3054/'Historical Rates'!E3053)</f>
        <v>1.3323168098460021E-2</v>
      </c>
      <c r="F3075" s="89">
        <f>LN('Historical Rates'!F3054/'Historical Rates'!F3053)</f>
        <v>-3.0726630862076672E-2</v>
      </c>
      <c r="G3075" s="89">
        <f>LN('Historical Rates'!G3054/'Historical Rates'!G3053)</f>
        <v>1.614884281836378E-2</v>
      </c>
      <c r="K3075" s="10">
        <f t="shared" si="383"/>
        <v>1.0410342997329701E-2</v>
      </c>
      <c r="L3075" s="7">
        <f t="shared" si="384"/>
        <v>2629644.4658697215</v>
      </c>
      <c r="N3075" s="7">
        <f t="shared" si="385"/>
        <v>1083134.902570978</v>
      </c>
      <c r="O3075" s="7">
        <f t="shared" si="386"/>
        <v>19273.893740854834</v>
      </c>
      <c r="P3075" s="7">
        <f t="shared" si="387"/>
        <v>2123711.726811918</v>
      </c>
      <c r="R3075" s="104"/>
      <c r="S3075" s="163">
        <f t="shared" si="388"/>
        <v>5855764.9889934724</v>
      </c>
    </row>
    <row r="3076" spans="1:19" ht="15.75" thickBot="1" x14ac:dyDescent="0.3">
      <c r="A3076" s="203">
        <v>28</v>
      </c>
      <c r="B3076" t="s">
        <v>744</v>
      </c>
      <c r="C3076" s="89">
        <f>LN('Historical Rates'!C3055/'Historical Rates'!C3054)</f>
        <v>-2.3108564136672147E-4</v>
      </c>
      <c r="D3076" s="104"/>
      <c r="E3076" s="89">
        <f>LN('Historical Rates'!E3055/'Historical Rates'!E3054)</f>
        <v>4.3360143649507736E-3</v>
      </c>
      <c r="F3076" s="89">
        <f>LN('Historical Rates'!F3055/'Historical Rates'!F3054)</f>
        <v>1.181697650478452E-2</v>
      </c>
      <c r="G3076" s="89">
        <f>LN('Historical Rates'!G3055/'Historical Rates'!G3054)</f>
        <v>-2.3016284021968556E-5</v>
      </c>
      <c r="K3076" s="10">
        <f t="shared" si="383"/>
        <v>4.6346181153283418E-4</v>
      </c>
      <c r="L3076" s="7">
        <f t="shared" si="384"/>
        <v>-81371.198772261152</v>
      </c>
      <c r="N3076" s="7">
        <f t="shared" si="385"/>
        <v>352505.38475681079</v>
      </c>
      <c r="O3076" s="7">
        <f t="shared" si="386"/>
        <v>-7412.434852156186</v>
      </c>
      <c r="P3076" s="7">
        <f t="shared" si="387"/>
        <v>-3026.8393119477382</v>
      </c>
      <c r="R3076" s="104"/>
      <c r="S3076" s="163">
        <f t="shared" si="388"/>
        <v>260694.9118204457</v>
      </c>
    </row>
    <row r="3077" spans="1:19" ht="15.75" thickBot="1" x14ac:dyDescent="0.3">
      <c r="A3077" s="203">
        <v>29</v>
      </c>
      <c r="B3077" t="s">
        <v>745</v>
      </c>
      <c r="C3077" s="89">
        <f>LN('Historical Rates'!C3056/'Historical Rates'!C3055)</f>
        <v>-2.9626222340633679E-3</v>
      </c>
      <c r="D3077" s="104"/>
      <c r="E3077" s="89">
        <f>LN('Historical Rates'!E3056/'Historical Rates'!E3055)</f>
        <v>-5.2408020774273581E-3</v>
      </c>
      <c r="F3077" s="89">
        <f>LN('Historical Rates'!F3056/'Historical Rates'!F3055)</f>
        <v>1.6023649468157323E-2</v>
      </c>
      <c r="G3077" s="89">
        <f>LN('Historical Rates'!G3056/'Historical Rates'!G3055)</f>
        <v>1.6617213757237913E-2</v>
      </c>
      <c r="K3077" s="10">
        <f t="shared" si="383"/>
        <v>1.2550831347341645E-3</v>
      </c>
      <c r="L3077" s="7">
        <f t="shared" si="384"/>
        <v>-1043215.4991080608</v>
      </c>
      <c r="N3077" s="7">
        <f t="shared" si="385"/>
        <v>-426062.00008721551</v>
      </c>
      <c r="O3077" s="7">
        <f t="shared" si="386"/>
        <v>-10051.154601891043</v>
      </c>
      <c r="P3077" s="7">
        <f t="shared" si="387"/>
        <v>2185306.5337323118</v>
      </c>
      <c r="R3077" s="104"/>
      <c r="S3077" s="163">
        <f t="shared" si="388"/>
        <v>705977.87993514445</v>
      </c>
    </row>
    <row r="3078" spans="1:19" ht="15.75" thickBot="1" x14ac:dyDescent="0.3">
      <c r="A3078" s="203">
        <v>30</v>
      </c>
      <c r="B3078" t="s">
        <v>746</v>
      </c>
      <c r="C3078" s="89">
        <f>LN('Historical Rates'!C3057/'Historical Rates'!C3056)</f>
        <v>-1.4922687388750695E-2</v>
      </c>
      <c r="D3078" s="104"/>
      <c r="E3078" s="89">
        <f>LN('Historical Rates'!E3057/'Historical Rates'!E3056)</f>
        <v>-6.2898860807013637E-3</v>
      </c>
      <c r="F3078" s="89">
        <f>LN('Historical Rates'!F3057/'Historical Rates'!F3056)</f>
        <v>3.5489884981950839E-2</v>
      </c>
      <c r="G3078" s="89">
        <f>LN('Historical Rates'!G3057/'Historical Rates'!G3056)</f>
        <v>-1.0307610289559862E-2</v>
      </c>
      <c r="K3078" s="10">
        <f t="shared" si="383"/>
        <v>-1.2700226361312437E-2</v>
      </c>
      <c r="L3078" s="7">
        <f t="shared" si="384"/>
        <v>-5254662.1007895079</v>
      </c>
      <c r="N3078" s="7">
        <f t="shared" si="385"/>
        <v>-511349.48511161469</v>
      </c>
      <c r="O3078" s="7">
        <f t="shared" si="386"/>
        <v>-22261.740152628303</v>
      </c>
      <c r="P3078" s="7">
        <f t="shared" si="387"/>
        <v>-1355539.4088332225</v>
      </c>
      <c r="R3078" s="104"/>
      <c r="S3078" s="163">
        <f t="shared" si="388"/>
        <v>-7143812.7348869732</v>
      </c>
    </row>
    <row r="3079" spans="1:19" ht="15.75" thickBot="1" x14ac:dyDescent="0.3">
      <c r="A3079" s="203">
        <v>31</v>
      </c>
      <c r="B3079" t="s">
        <v>747</v>
      </c>
      <c r="C3079" s="89">
        <f>LN('Historical Rates'!C3058/'Historical Rates'!C3057)</f>
        <v>-4.2359918737566298E-4</v>
      </c>
      <c r="D3079" s="104"/>
      <c r="E3079" s="89">
        <f>LN('Historical Rates'!E3058/'Historical Rates'!E3057)</f>
        <v>7.7459721146553289E-3</v>
      </c>
      <c r="F3079" s="89">
        <f>LN('Historical Rates'!F3058/'Historical Rates'!F3057)</f>
        <v>1.7968693542816338E-2</v>
      </c>
      <c r="G3079" s="89">
        <f>LN('Historical Rates'!G3058/'Historical Rates'!G3057)</f>
        <v>5.5652000217250447E-3</v>
      </c>
      <c r="K3079" s="10">
        <f t="shared" si="383"/>
        <v>2.1354243397008962E-3</v>
      </c>
      <c r="L3079" s="7">
        <f t="shared" si="384"/>
        <v>-149160.17054046699</v>
      </c>
      <c r="N3079" s="7">
        <f t="shared" si="385"/>
        <v>629725.05411040154</v>
      </c>
      <c r="O3079" s="7">
        <f t="shared" si="386"/>
        <v>-11271.222398602404</v>
      </c>
      <c r="P3079" s="7">
        <f t="shared" si="387"/>
        <v>731871.66914223018</v>
      </c>
      <c r="R3079" s="104"/>
      <c r="S3079" s="163">
        <f t="shared" si="388"/>
        <v>1201165.3303135624</v>
      </c>
    </row>
    <row r="3080" spans="1:19" ht="15.75" thickBot="1" x14ac:dyDescent="0.3">
      <c r="A3080" s="203">
        <v>32</v>
      </c>
      <c r="B3080" t="s">
        <v>748</v>
      </c>
      <c r="C3080" s="89">
        <f>LN('Historical Rates'!C3059/'Historical Rates'!C3058)</f>
        <v>-1.8842256286738454E-2</v>
      </c>
      <c r="D3080" s="104"/>
      <c r="E3080" s="89">
        <f>LN('Historical Rates'!E3059/'Historical Rates'!E3058)</f>
        <v>-1.5843543604007415E-2</v>
      </c>
      <c r="F3080" s="89">
        <f>LN('Historical Rates'!F3059/'Historical Rates'!F3058)</f>
        <v>5.4644944720787453E-3</v>
      </c>
      <c r="G3080" s="89">
        <f>LN('Historical Rates'!G3059/'Historical Rates'!G3058)</f>
        <v>-1.7182671577447354E-2</v>
      </c>
      <c r="K3080" s="10">
        <f t="shared" si="383"/>
        <v>-1.8108562076427345E-2</v>
      </c>
      <c r="L3080" s="7">
        <f t="shared" si="384"/>
        <v>-6634843.1367613301</v>
      </c>
      <c r="N3080" s="7">
        <f t="shared" si="385"/>
        <v>-1288034.117042264</v>
      </c>
      <c r="O3080" s="7">
        <f t="shared" si="386"/>
        <v>-3427.7134475008347</v>
      </c>
      <c r="P3080" s="7">
        <f t="shared" si="387"/>
        <v>-2259669.1005925648</v>
      </c>
      <c r="R3080" s="104"/>
      <c r="S3080" s="163">
        <f t="shared" si="388"/>
        <v>-10185974.067843661</v>
      </c>
    </row>
    <row r="3081" spans="1:19" ht="15.75" thickBot="1" x14ac:dyDescent="0.3">
      <c r="A3081" s="203">
        <v>33</v>
      </c>
      <c r="B3081" t="s">
        <v>749</v>
      </c>
      <c r="C3081" s="89">
        <f>LN('Historical Rates'!C3060/'Historical Rates'!C3059)</f>
        <v>-4.3027361071160926E-3</v>
      </c>
      <c r="D3081" s="104"/>
      <c r="E3081" s="89">
        <f>LN('Historical Rates'!E3060/'Historical Rates'!E3059)</f>
        <v>-7.6670077550056535E-3</v>
      </c>
      <c r="F3081" s="89">
        <f>LN('Historical Rates'!F3060/'Historical Rates'!F3059)</f>
        <v>9.4915966815713911E-3</v>
      </c>
      <c r="G3081" s="89">
        <f>LN('Historical Rates'!G3060/'Historical Rates'!G3059)</f>
        <v>-2.9661922426826044E-3</v>
      </c>
      <c r="K3081" s="10">
        <f t="shared" si="383"/>
        <v>-4.5057174218420424E-3</v>
      </c>
      <c r="L3081" s="7">
        <f t="shared" si="384"/>
        <v>-1515104.0668991958</v>
      </c>
      <c r="N3081" s="7">
        <f t="shared" si="385"/>
        <v>-623305.48082545458</v>
      </c>
      <c r="O3081" s="7">
        <f t="shared" si="386"/>
        <v>-5953.7938504492868</v>
      </c>
      <c r="P3081" s="7">
        <f t="shared" si="387"/>
        <v>-390079.79213224177</v>
      </c>
      <c r="R3081" s="104"/>
      <c r="S3081" s="163">
        <f t="shared" si="388"/>
        <v>-2534443.1337073413</v>
      </c>
    </row>
    <row r="3082" spans="1:19" ht="15.75" thickBot="1" x14ac:dyDescent="0.3">
      <c r="A3082" s="203">
        <v>34</v>
      </c>
      <c r="B3082" t="s">
        <v>750</v>
      </c>
      <c r="C3082" s="89">
        <f>LN('Historical Rates'!C3061/'Historical Rates'!C3060)</f>
        <v>1.6461375378230177E-2</v>
      </c>
      <c r="D3082" s="104"/>
      <c r="E3082" s="89">
        <f>LN('Historical Rates'!E3061/'Historical Rates'!E3060)</f>
        <v>2.010971333091309E-2</v>
      </c>
      <c r="F3082" s="89">
        <f>LN('Historical Rates'!F3061/'Historical Rates'!F3060)</f>
        <v>-9.3287934423557137E-2</v>
      </c>
      <c r="G3082" s="89">
        <f>LN('Historical Rates'!G3061/'Historical Rates'!G3060)</f>
        <v>2.0717323423645788E-2</v>
      </c>
      <c r="K3082" s="10">
        <f t="shared" si="383"/>
        <v>1.8159022858372502E-2</v>
      </c>
      <c r="L3082" s="7">
        <f t="shared" si="384"/>
        <v>5796473.7230950752</v>
      </c>
      <c r="N3082" s="7">
        <f t="shared" si="385"/>
        <v>1634861.3354151479</v>
      </c>
      <c r="O3082" s="7">
        <f t="shared" si="386"/>
        <v>58516.722625864684</v>
      </c>
      <c r="P3082" s="7">
        <f t="shared" si="387"/>
        <v>2724506.2199081881</v>
      </c>
      <c r="R3082" s="104"/>
      <c r="S3082" s="163">
        <f t="shared" si="388"/>
        <v>10214358.001044277</v>
      </c>
    </row>
    <row r="3083" spans="1:19" ht="15.75" thickBot="1" x14ac:dyDescent="0.3">
      <c r="A3083" s="203">
        <v>35</v>
      </c>
      <c r="B3083" t="s">
        <v>751</v>
      </c>
      <c r="C3083" s="89">
        <f>LN('Historical Rates'!C3062/'Historical Rates'!C3061)</f>
        <v>2.6401318308149523E-2</v>
      </c>
      <c r="D3083" s="104"/>
      <c r="E3083" s="89">
        <f>LN('Historical Rates'!E3062/'Historical Rates'!E3061)</f>
        <v>2.6479036784248421E-2</v>
      </c>
      <c r="F3083" s="89">
        <f>LN('Historical Rates'!F3062/'Historical Rates'!F3061)</f>
        <v>-4.0821994520255048E-2</v>
      </c>
      <c r="G3083" s="89">
        <f>LN('Historical Rates'!G3062/'Historical Rates'!G3061)</f>
        <v>2.6935012481519881E-2</v>
      </c>
      <c r="K3083" s="10">
        <f t="shared" si="383"/>
        <v>2.6697209201915009E-2</v>
      </c>
      <c r="L3083" s="7">
        <f t="shared" si="384"/>
        <v>9296583.3238116056</v>
      </c>
      <c r="N3083" s="7">
        <f t="shared" si="385"/>
        <v>2152668.8483946486</v>
      </c>
      <c r="O3083" s="7">
        <f t="shared" si="386"/>
        <v>25606.412502720385</v>
      </c>
      <c r="P3083" s="7">
        <f t="shared" si="387"/>
        <v>3542185.8093622178</v>
      </c>
      <c r="R3083" s="104"/>
      <c r="S3083" s="163">
        <f t="shared" si="388"/>
        <v>15017044.394071193</v>
      </c>
    </row>
    <row r="3084" spans="1:19" ht="15.75" thickBot="1" x14ac:dyDescent="0.3">
      <c r="A3084" s="203">
        <v>36</v>
      </c>
      <c r="B3084" t="s">
        <v>752</v>
      </c>
      <c r="C3084" s="89">
        <f>LN('Historical Rates'!C3063/'Historical Rates'!C3062)</f>
        <v>-1.3733383420452088E-2</v>
      </c>
      <c r="D3084" s="104"/>
      <c r="E3084" s="89">
        <f>LN('Historical Rates'!E3063/'Historical Rates'!E3062)</f>
        <v>-8.9805089453102362E-3</v>
      </c>
      <c r="F3084" s="89">
        <f>LN('Historical Rates'!F3063/'Historical Rates'!F3062)</f>
        <v>4.9671609797237573E-2</v>
      </c>
      <c r="G3084" s="89">
        <f>LN('Historical Rates'!G3063/'Historical Rates'!G3062)</f>
        <v>-1.2177761053781265E-2</v>
      </c>
      <c r="K3084" s="10">
        <f t="shared" si="383"/>
        <v>-1.279763522605935E-2</v>
      </c>
      <c r="L3084" s="7">
        <f t="shared" si="384"/>
        <v>-4835877.579896288</v>
      </c>
      <c r="N3084" s="7">
        <f t="shared" si="385"/>
        <v>-730089.31581676297</v>
      </c>
      <c r="O3084" s="7">
        <f t="shared" si="386"/>
        <v>-31157.510677513212</v>
      </c>
      <c r="P3084" s="7">
        <f t="shared" si="387"/>
        <v>-1601480.3194950598</v>
      </c>
      <c r="R3084" s="104"/>
      <c r="S3084" s="163">
        <f t="shared" si="388"/>
        <v>-7198604.7258856241</v>
      </c>
    </row>
    <row r="3085" spans="1:19" ht="15.75" thickBot="1" x14ac:dyDescent="0.3">
      <c r="A3085" s="203">
        <v>37</v>
      </c>
      <c r="B3085" t="s">
        <v>753</v>
      </c>
      <c r="C3085" s="89">
        <f>LN('Historical Rates'!C3064/'Historical Rates'!C3063)</f>
        <v>-3.0213922141496714E-2</v>
      </c>
      <c r="D3085" s="104"/>
      <c r="E3085" s="89">
        <f>LN('Historical Rates'!E3064/'Historical Rates'!E3063)</f>
        <v>-3.40259863787317E-2</v>
      </c>
      <c r="F3085" s="89">
        <f>LN('Historical Rates'!F3064/'Historical Rates'!F3063)</f>
        <v>-4.4150182091167202E-3</v>
      </c>
      <c r="G3085" s="89">
        <f>LN('Historical Rates'!G3064/'Historical Rates'!G3063)</f>
        <v>-3.2809235412951984E-2</v>
      </c>
      <c r="K3085" s="10">
        <f t="shared" si="383"/>
        <v>-3.1497601058660445E-2</v>
      </c>
      <c r="L3085" s="7">
        <f t="shared" si="384"/>
        <v>-10639099.208954161</v>
      </c>
      <c r="N3085" s="7">
        <f t="shared" si="385"/>
        <v>-2766213.9491784163</v>
      </c>
      <c r="O3085" s="7">
        <f t="shared" si="386"/>
        <v>2769.408472032645</v>
      </c>
      <c r="P3085" s="7">
        <f t="shared" si="387"/>
        <v>-4314696.6490369728</v>
      </c>
      <c r="R3085" s="104"/>
      <c r="S3085" s="163">
        <f t="shared" si="388"/>
        <v>-17717240.398697518</v>
      </c>
    </row>
    <row r="3086" spans="1:19" ht="15.75" thickBot="1" x14ac:dyDescent="0.3">
      <c r="A3086" s="203">
        <v>38</v>
      </c>
      <c r="B3086" t="s">
        <v>754</v>
      </c>
      <c r="C3086" s="89">
        <f>LN('Historical Rates'!C3065/'Historical Rates'!C3064)</f>
        <v>2.3711628131833591E-2</v>
      </c>
      <c r="D3086" s="104"/>
      <c r="E3086" s="89">
        <f>LN('Historical Rates'!E3065/'Historical Rates'!E3064)</f>
        <v>2.3910656260512166E-2</v>
      </c>
      <c r="F3086" s="89">
        <f>LN('Historical Rates'!F3065/'Historical Rates'!F3064)</f>
        <v>2.3324672566409039E-2</v>
      </c>
      <c r="G3086" s="89">
        <f>LN('Historical Rates'!G3065/'Historical Rates'!G3064)</f>
        <v>2.2135381596700539E-2</v>
      </c>
      <c r="K3086" s="10">
        <f t="shared" si="383"/>
        <v>2.344857359442426E-2</v>
      </c>
      <c r="L3086" s="7">
        <f t="shared" si="384"/>
        <v>8349474.2231406709</v>
      </c>
      <c r="N3086" s="7">
        <f t="shared" si="385"/>
        <v>1943866.9652551711</v>
      </c>
      <c r="O3086" s="7">
        <f t="shared" si="386"/>
        <v>-14630.867360731398</v>
      </c>
      <c r="P3086" s="7">
        <f t="shared" si="387"/>
        <v>2910993.0663832342</v>
      </c>
      <c r="R3086" s="104"/>
      <c r="S3086" s="163">
        <f t="shared" si="388"/>
        <v>13189703.387418345</v>
      </c>
    </row>
    <row r="3087" spans="1:19" ht="15.75" thickBot="1" x14ac:dyDescent="0.3">
      <c r="A3087" s="203">
        <v>39</v>
      </c>
      <c r="B3087" t="s">
        <v>755</v>
      </c>
      <c r="C3087" s="89">
        <f>LN('Historical Rates'!C3066/'Historical Rates'!C3065)</f>
        <v>1.9034864427887762E-2</v>
      </c>
      <c r="D3087" s="104"/>
      <c r="E3087" s="89">
        <f>LN('Historical Rates'!E3066/'Historical Rates'!E3065)</f>
        <v>1.5470066234196436E-2</v>
      </c>
      <c r="F3087" s="89">
        <f>LN('Historical Rates'!F3066/'Historical Rates'!F3065)</f>
        <v>1.4306395651237929E-2</v>
      </c>
      <c r="G3087" s="89">
        <f>LN('Historical Rates'!G3066/'Historical Rates'!G3065)</f>
        <v>1.9970854130265746E-2</v>
      </c>
      <c r="K3087" s="10">
        <f t="shared" si="383"/>
        <v>1.8804973627309901E-2</v>
      </c>
      <c r="L3087" s="7">
        <f t="shared" si="384"/>
        <v>6702665.4179118238</v>
      </c>
      <c r="N3087" s="7">
        <f t="shared" si="385"/>
        <v>1257671.4907079586</v>
      </c>
      <c r="O3087" s="7">
        <f t="shared" si="386"/>
        <v>-8973.9728001520161</v>
      </c>
      <c r="P3087" s="7">
        <f t="shared" si="387"/>
        <v>2626339.0874463199</v>
      </c>
      <c r="R3087" s="104"/>
      <c r="S3087" s="163">
        <f t="shared" si="388"/>
        <v>10577702.02326595</v>
      </c>
    </row>
    <row r="3088" spans="1:19" ht="15.75" thickBot="1" x14ac:dyDescent="0.3">
      <c r="A3088" s="203">
        <v>40</v>
      </c>
      <c r="B3088" t="s">
        <v>756</v>
      </c>
      <c r="C3088" s="89">
        <f>LN('Historical Rates'!C3067/'Historical Rates'!C3066)</f>
        <v>-1.9196749387430595E-3</v>
      </c>
      <c r="D3088" s="104"/>
      <c r="E3088" s="89">
        <f>LN('Historical Rates'!E3067/'Historical Rates'!E3066)</f>
        <v>3.496507058729306E-3</v>
      </c>
      <c r="F3088" s="89">
        <f>LN('Historical Rates'!F3067/'Historical Rates'!F3066)</f>
        <v>-8.5592533956698365E-3</v>
      </c>
      <c r="G3088" s="89">
        <f>LN('Historical Rates'!G3067/'Historical Rates'!G3066)</f>
        <v>-6.659711214685221E-4</v>
      </c>
      <c r="K3088" s="10">
        <f t="shared" si="383"/>
        <v>-8.4253742826121249E-4</v>
      </c>
      <c r="L3088" s="7">
        <f t="shared" si="384"/>
        <v>-675966.9276495555</v>
      </c>
      <c r="N3088" s="7">
        <f t="shared" si="385"/>
        <v>284255.87701120815</v>
      </c>
      <c r="O3088" s="7">
        <f t="shared" si="386"/>
        <v>5368.9628775018182</v>
      </c>
      <c r="P3088" s="7">
        <f t="shared" si="387"/>
        <v>-87580.930490726401</v>
      </c>
      <c r="R3088" s="104"/>
      <c r="S3088" s="163">
        <f t="shared" si="388"/>
        <v>-473923.01825157192</v>
      </c>
    </row>
    <row r="3089" spans="1:19" ht="15.75" thickBot="1" x14ac:dyDescent="0.3">
      <c r="A3089" s="203">
        <v>41</v>
      </c>
      <c r="B3089" t="s">
        <v>757</v>
      </c>
      <c r="C3089" s="89">
        <f>LN('Historical Rates'!C3068/'Historical Rates'!C3067)</f>
        <v>-1.6206892595351343E-4</v>
      </c>
      <c r="D3089" s="104"/>
      <c r="E3089" s="89">
        <f>LN('Historical Rates'!E3068/'Historical Rates'!E3067)</f>
        <v>-2.5858168092884572E-4</v>
      </c>
      <c r="F3089" s="89">
        <f>LN('Historical Rates'!F3068/'Historical Rates'!F3067)</f>
        <v>1.5636423769754885E-2</v>
      </c>
      <c r="G3089" s="89">
        <f>LN('Historical Rates'!G3068/'Historical Rates'!G3067)</f>
        <v>-1.6223848165292053E-3</v>
      </c>
      <c r="K3089" s="10">
        <f t="shared" si="383"/>
        <v>-5.3557176729994763E-4</v>
      </c>
      <c r="L3089" s="7">
        <f t="shared" si="384"/>
        <v>-57068.637889283309</v>
      </c>
      <c r="N3089" s="7">
        <f t="shared" si="385"/>
        <v>-21021.9402554771</v>
      </c>
      <c r="O3089" s="7">
        <f t="shared" si="386"/>
        <v>-9808.2595380541461</v>
      </c>
      <c r="P3089" s="7">
        <f t="shared" si="387"/>
        <v>-213357.55750539748</v>
      </c>
      <c r="R3089" s="104"/>
      <c r="S3089" s="163">
        <f t="shared" si="388"/>
        <v>-301256.39518821205</v>
      </c>
    </row>
    <row r="3090" spans="1:19" ht="15.75" thickBot="1" x14ac:dyDescent="0.3">
      <c r="A3090" s="203">
        <v>42</v>
      </c>
      <c r="B3090" t="s">
        <v>758</v>
      </c>
      <c r="C3090" s="89">
        <f>LN('Historical Rates'!C3069/'Historical Rates'!C3068)</f>
        <v>-5.7355983961586724E-3</v>
      </c>
      <c r="D3090" s="104"/>
      <c r="E3090" s="89">
        <f>LN('Historical Rates'!E3069/'Historical Rates'!E3068)</f>
        <v>-1.1989433474675994E-2</v>
      </c>
      <c r="F3090" s="89">
        <f>LN('Historical Rates'!F3069/'Historical Rates'!F3068)</f>
        <v>-7.0771703740850874E-3</v>
      </c>
      <c r="G3090" s="89">
        <f>LN('Historical Rates'!G3069/'Historical Rates'!G3068)</f>
        <v>-2.1834093896508158E-2</v>
      </c>
      <c r="K3090" s="10">
        <f t="shared" si="383"/>
        <v>-1.0420164851033125E-2</v>
      </c>
      <c r="L3090" s="7">
        <f t="shared" si="384"/>
        <v>-2019651.7378206113</v>
      </c>
      <c r="N3090" s="7">
        <f t="shared" si="385"/>
        <v>-974706.14815521473</v>
      </c>
      <c r="O3090" s="7">
        <f t="shared" si="386"/>
        <v>4439.2966605523525</v>
      </c>
      <c r="P3090" s="7">
        <f t="shared" si="387"/>
        <v>-2871371.1424324266</v>
      </c>
      <c r="R3090" s="104"/>
      <c r="S3090" s="163">
        <f t="shared" si="388"/>
        <v>-5861289.7317476999</v>
      </c>
    </row>
    <row r="3091" spans="1:19" ht="15.75" thickBot="1" x14ac:dyDescent="0.3">
      <c r="A3091" s="203">
        <v>43</v>
      </c>
      <c r="B3091" t="s">
        <v>759</v>
      </c>
      <c r="C3091" s="89">
        <f>LN('Historical Rates'!C3070/'Historical Rates'!C3069)</f>
        <v>9.364275831868437E-3</v>
      </c>
      <c r="D3091" s="104"/>
      <c r="E3091" s="89">
        <f>LN('Historical Rates'!E3070/'Historical Rates'!E3069)</f>
        <v>1.1709227845020407E-2</v>
      </c>
      <c r="F3091" s="89">
        <f>LN('Historical Rates'!F3070/'Historical Rates'!F3069)</f>
        <v>2.2472855852058576E-2</v>
      </c>
      <c r="G3091" s="89">
        <f>LN('Historical Rates'!G3070/'Historical Rates'!G3069)</f>
        <v>8.2409341187499579E-3</v>
      </c>
      <c r="K3091" s="10">
        <f t="shared" si="383"/>
        <v>9.4560602893788686E-3</v>
      </c>
      <c r="L3091" s="7">
        <f t="shared" si="384"/>
        <v>3297402.4070323757</v>
      </c>
      <c r="N3091" s="7">
        <f t="shared" si="385"/>
        <v>951926.24362095282</v>
      </c>
      <c r="O3091" s="7">
        <f t="shared" si="386"/>
        <v>-14096.548290320783</v>
      </c>
      <c r="P3091" s="7">
        <f t="shared" si="387"/>
        <v>1083753.7168899749</v>
      </c>
      <c r="R3091" s="104"/>
      <c r="S3091" s="163">
        <f t="shared" si="388"/>
        <v>5318985.8192529827</v>
      </c>
    </row>
    <row r="3092" spans="1:19" ht="15.75" thickBot="1" x14ac:dyDescent="0.3">
      <c r="A3092" s="203">
        <v>44</v>
      </c>
      <c r="B3092" t="s">
        <v>760</v>
      </c>
      <c r="C3092" s="89">
        <f>LN('Historical Rates'!C3071/'Historical Rates'!C3070)</f>
        <v>2.4425100856810445E-3</v>
      </c>
      <c r="D3092" s="104"/>
      <c r="E3092" s="89">
        <f>LN('Historical Rates'!E3071/'Historical Rates'!E3070)</f>
        <v>3.9372247206069921E-3</v>
      </c>
      <c r="F3092" s="89">
        <f>LN('Historical Rates'!F3071/'Historical Rates'!F3070)</f>
        <v>3.4133006369458617E-2</v>
      </c>
      <c r="G3092" s="89">
        <f>LN('Historical Rates'!G3071/'Historical Rates'!G3070)</f>
        <v>2.4321049686126164E-3</v>
      </c>
      <c r="K3092" s="10">
        <f t="shared" si="383"/>
        <v>2.6286241003398176E-3</v>
      </c>
      <c r="L3092" s="7">
        <f t="shared" si="384"/>
        <v>860070.63229773985</v>
      </c>
      <c r="N3092" s="7">
        <f t="shared" si="385"/>
        <v>320084.94395920925</v>
      </c>
      <c r="O3092" s="7">
        <f t="shared" si="386"/>
        <v>-21410.610905370308</v>
      </c>
      <c r="P3092" s="7">
        <f t="shared" si="387"/>
        <v>319842.72190739407</v>
      </c>
      <c r="R3092" s="104"/>
      <c r="S3092" s="163">
        <f t="shared" si="388"/>
        <v>1478587.6872589728</v>
      </c>
    </row>
    <row r="3093" spans="1:19" ht="15.75" thickBot="1" x14ac:dyDescent="0.3">
      <c r="A3093" s="203">
        <v>45</v>
      </c>
      <c r="B3093" t="s">
        <v>761</v>
      </c>
      <c r="C3093" s="89">
        <f>LN('Historical Rates'!C3072/'Historical Rates'!C3071)</f>
        <v>2.8726736750886205E-3</v>
      </c>
      <c r="D3093" s="104"/>
      <c r="E3093" s="89">
        <f>LN('Historical Rates'!E3072/'Historical Rates'!E3071)</f>
        <v>-8.6694526167141253E-3</v>
      </c>
      <c r="F3093" s="89">
        <f>LN('Historical Rates'!F3072/'Historical Rates'!F3071)</f>
        <v>1.2008149628396561E-2</v>
      </c>
      <c r="G3093" s="89">
        <f>LN('Historical Rates'!G3072/'Historical Rates'!G3071)</f>
        <v>-1.01265831438638E-3</v>
      </c>
      <c r="K3093" s="10">
        <f t="shared" si="383"/>
        <v>2.951765861399079E-4</v>
      </c>
      <c r="L3093" s="7">
        <f t="shared" si="384"/>
        <v>1011542.2976563212</v>
      </c>
      <c r="N3093" s="7">
        <f t="shared" si="385"/>
        <v>-704801.33898736467</v>
      </c>
      <c r="O3093" s="7">
        <f t="shared" si="386"/>
        <v>-7532.3520174043115</v>
      </c>
      <c r="P3093" s="7">
        <f t="shared" si="387"/>
        <v>-133173.27821597102</v>
      </c>
      <c r="R3093" s="104"/>
      <c r="S3093" s="163">
        <f t="shared" si="388"/>
        <v>166035.32843558118</v>
      </c>
    </row>
    <row r="3094" spans="1:19" ht="15.75" thickBot="1" x14ac:dyDescent="0.3">
      <c r="A3094" s="203">
        <v>46</v>
      </c>
      <c r="B3094" t="s">
        <v>762</v>
      </c>
      <c r="C3094" s="89">
        <f>LN('Historical Rates'!C3073/'Historical Rates'!C3072)</f>
        <v>9.6336911366111215E-4</v>
      </c>
      <c r="D3094" s="104"/>
      <c r="E3094" s="89">
        <f>LN('Historical Rates'!E3073/'Historical Rates'!E3072)</f>
        <v>-1.1765097905715173E-2</v>
      </c>
      <c r="F3094" s="89">
        <f>LN('Historical Rates'!F3073/'Historical Rates'!F3072)</f>
        <v>1.4483465818579752E-2</v>
      </c>
      <c r="G3094" s="89">
        <f>LN('Historical Rates'!G3073/'Historical Rates'!G3072)</f>
        <v>-1.1480714396594189E-2</v>
      </c>
      <c r="K3094" s="10">
        <f t="shared" si="383"/>
        <v>-3.7976147872761839E-3</v>
      </c>
      <c r="L3094" s="7">
        <f t="shared" si="384"/>
        <v>339227.04662715743</v>
      </c>
      <c r="N3094" s="7">
        <f t="shared" si="385"/>
        <v>-956468.31742052117</v>
      </c>
      <c r="O3094" s="7">
        <f t="shared" si="386"/>
        <v>-9085.0436040205204</v>
      </c>
      <c r="P3094" s="7">
        <f t="shared" si="387"/>
        <v>-1509812.6887766609</v>
      </c>
      <c r="R3094" s="104"/>
      <c r="S3094" s="163">
        <f t="shared" si="388"/>
        <v>-2136139.0031740451</v>
      </c>
    </row>
    <row r="3095" spans="1:19" ht="15.75" thickBot="1" x14ac:dyDescent="0.3">
      <c r="A3095" s="203">
        <v>47</v>
      </c>
      <c r="B3095" t="s">
        <v>763</v>
      </c>
      <c r="C3095" s="89">
        <f>LN('Historical Rates'!C3074/'Historical Rates'!C3073)</f>
        <v>-5.9626191423712606E-4</v>
      </c>
      <c r="D3095" s="104"/>
      <c r="E3095" s="89">
        <f>LN('Historical Rates'!E3074/'Historical Rates'!E3073)</f>
        <v>-3.1828635301580262E-3</v>
      </c>
      <c r="F3095" s="89">
        <f>LN('Historical Rates'!F3074/'Historical Rates'!F3073)</f>
        <v>0</v>
      </c>
      <c r="G3095" s="89">
        <f>LN('Historical Rates'!G3074/'Historical Rates'!G3073)</f>
        <v>-2.9611744689803527E-4</v>
      </c>
      <c r="K3095" s="10">
        <f t="shared" si="383"/>
        <v>-9.0251254742813435E-4</v>
      </c>
      <c r="L3095" s="7">
        <f t="shared" si="384"/>
        <v>-209959.15824437392</v>
      </c>
      <c r="N3095" s="7">
        <f t="shared" si="385"/>
        <v>-258757.568331883</v>
      </c>
      <c r="O3095" s="7">
        <f t="shared" si="386"/>
        <v>0</v>
      </c>
      <c r="P3095" s="7">
        <f t="shared" si="387"/>
        <v>-38941.991173252405</v>
      </c>
      <c r="R3095" s="104"/>
      <c r="S3095" s="163">
        <f t="shared" si="388"/>
        <v>-507658.71774950932</v>
      </c>
    </row>
    <row r="3096" spans="1:19" ht="15.75" thickBot="1" x14ac:dyDescent="0.3">
      <c r="A3096" s="203">
        <v>48</v>
      </c>
      <c r="B3096" t="s">
        <v>764</v>
      </c>
      <c r="C3096" s="89">
        <f>LN('Historical Rates'!C3075/'Historical Rates'!C3074)</f>
        <v>5.7414236746264622E-3</v>
      </c>
      <c r="D3096" s="104"/>
      <c r="E3096" s="89">
        <f>LN('Historical Rates'!E3075/'Historical Rates'!E3074)</f>
        <v>1.1193820423941899E-2</v>
      </c>
      <c r="F3096" s="89">
        <f>LN('Historical Rates'!F3075/'Historical Rates'!F3074)</f>
        <v>1.1696039763191236E-2</v>
      </c>
      <c r="G3096" s="89">
        <f>LN('Historical Rates'!G3075/'Historical Rates'!G3074)</f>
        <v>2.2301119746971519E-3</v>
      </c>
      <c r="K3096" s="10">
        <f t="shared" si="383"/>
        <v>5.7203546825699879E-3</v>
      </c>
      <c r="L3096" s="7">
        <f t="shared" si="384"/>
        <v>2021702.9682185834</v>
      </c>
      <c r="N3096" s="7">
        <f t="shared" si="385"/>
        <v>910025.11599960609</v>
      </c>
      <c r="O3096" s="7">
        <f t="shared" si="386"/>
        <v>-7336.5748622569663</v>
      </c>
      <c r="P3096" s="7">
        <f t="shared" si="387"/>
        <v>293278.90586576983</v>
      </c>
      <c r="R3096" s="104"/>
      <c r="S3096" s="163">
        <f t="shared" si="388"/>
        <v>3217670.4152217023</v>
      </c>
    </row>
    <row r="3097" spans="1:19" ht="15.75" thickBot="1" x14ac:dyDescent="0.3">
      <c r="A3097" s="203">
        <v>49</v>
      </c>
      <c r="B3097" t="s">
        <v>765</v>
      </c>
      <c r="C3097" s="89">
        <f>LN('Historical Rates'!C3076/'Historical Rates'!C3075)</f>
        <v>8.494259567306801E-3</v>
      </c>
      <c r="D3097" s="104"/>
      <c r="E3097" s="89">
        <f>LN('Historical Rates'!E3076/'Historical Rates'!E3075)</f>
        <v>5.4337786746189566E-4</v>
      </c>
      <c r="F3097" s="89">
        <f>LN('Historical Rates'!F3076/'Historical Rates'!F3075)</f>
        <v>7.7220460939103185E-3</v>
      </c>
      <c r="G3097" s="89">
        <f>LN('Historical Rates'!G3076/'Historical Rates'!G3075)</f>
        <v>2.4873888858949478E-2</v>
      </c>
      <c r="K3097" s="10">
        <f t="shared" si="383"/>
        <v>1.1202783712886194E-2</v>
      </c>
      <c r="L3097" s="7">
        <f t="shared" si="384"/>
        <v>2991047.2999818339</v>
      </c>
      <c r="N3097" s="7">
        <f t="shared" si="385"/>
        <v>44175.043742080743</v>
      </c>
      <c r="O3097" s="7">
        <f t="shared" si="386"/>
        <v>-4843.8078533271255</v>
      </c>
      <c r="P3097" s="7">
        <f t="shared" si="387"/>
        <v>3271130.3252699319</v>
      </c>
      <c r="R3097" s="104"/>
      <c r="S3097" s="163">
        <f t="shared" si="388"/>
        <v>6301508.8611405194</v>
      </c>
    </row>
    <row r="3098" spans="1:19" ht="15.75" thickBot="1" x14ac:dyDescent="0.3">
      <c r="A3098" s="203">
        <v>50</v>
      </c>
      <c r="B3098" t="s">
        <v>766</v>
      </c>
      <c r="C3098" s="89">
        <f>LN('Historical Rates'!C3077/'Historical Rates'!C3076)</f>
        <v>1.0573301057711879E-2</v>
      </c>
      <c r="D3098" s="104"/>
      <c r="E3098" s="89">
        <f>LN('Historical Rates'!E3077/'Historical Rates'!E3076)</f>
        <v>2.0985955831736826E-2</v>
      </c>
      <c r="F3098" s="89">
        <f>LN('Historical Rates'!F3077/'Historical Rates'!F3076)</f>
        <v>1.4004048084016403E-2</v>
      </c>
      <c r="G3098" s="89">
        <f>LN('Historical Rates'!G3077/'Historical Rates'!G3076)</f>
        <v>2.5265147011463297E-2</v>
      </c>
      <c r="K3098" s="10">
        <f t="shared" si="383"/>
        <v>1.5543302167863423E-2</v>
      </c>
      <c r="L3098" s="7">
        <f t="shared" si="384"/>
        <v>3723131.290016761</v>
      </c>
      <c r="N3098" s="7">
        <f t="shared" si="385"/>
        <v>1706097.3078763802</v>
      </c>
      <c r="O3098" s="7">
        <f t="shared" si="386"/>
        <v>-8784.3192416609691</v>
      </c>
      <c r="P3098" s="7">
        <f t="shared" si="387"/>
        <v>3322584.1375368694</v>
      </c>
      <c r="R3098" s="104"/>
      <c r="S3098" s="163">
        <f t="shared" si="388"/>
        <v>8743028.4161883499</v>
      </c>
    </row>
    <row r="3099" spans="1:19" ht="15.75" thickBot="1" x14ac:dyDescent="0.3">
      <c r="A3099" s="203">
        <v>51</v>
      </c>
      <c r="B3099" t="s">
        <v>767</v>
      </c>
      <c r="C3099" s="89">
        <f>LN('Historical Rates'!C3078/'Historical Rates'!C3077)</f>
        <v>-8.1112192429603595E-3</v>
      </c>
      <c r="D3099" s="104"/>
      <c r="E3099" s="89">
        <f>LN('Historical Rates'!E3078/'Historical Rates'!E3077)</f>
        <v>-6.6822763355098959E-3</v>
      </c>
      <c r="F3099" s="89">
        <f>LN('Historical Rates'!F3078/'Historical Rates'!F3077)</f>
        <v>0</v>
      </c>
      <c r="G3099" s="89">
        <f>LN('Historical Rates'!G3078/'Historical Rates'!G3077)</f>
        <v>-5.6151300368636045E-3</v>
      </c>
      <c r="K3099" s="10">
        <f t="shared" si="383"/>
        <v>-7.3562558792170498E-3</v>
      </c>
      <c r="L3099" s="7">
        <f t="shared" si="384"/>
        <v>-2856168.9484501486</v>
      </c>
      <c r="N3099" s="7">
        <f t="shared" si="385"/>
        <v>-543249.6741110289</v>
      </c>
      <c r="O3099" s="7">
        <f t="shared" si="386"/>
        <v>0</v>
      </c>
      <c r="P3099" s="7">
        <f t="shared" si="387"/>
        <v>-738437.89558101108</v>
      </c>
      <c r="R3099" s="104"/>
      <c r="S3099" s="163">
        <f t="shared" si="388"/>
        <v>-4137856.5181421884</v>
      </c>
    </row>
    <row r="3100" spans="1:19" ht="15.75" thickBot="1" x14ac:dyDescent="0.3">
      <c r="A3100" s="203">
        <v>52</v>
      </c>
      <c r="B3100" t="s">
        <v>768</v>
      </c>
      <c r="C3100" s="89">
        <f>LN('Historical Rates'!C3079/'Historical Rates'!C3078)</f>
        <v>1.0480464875154586E-2</v>
      </c>
      <c r="D3100" s="104"/>
      <c r="E3100" s="89">
        <f>LN('Historical Rates'!E3079/'Historical Rates'!E3078)</f>
        <v>1.3700592978282133E-2</v>
      </c>
      <c r="F3100" s="89">
        <f>LN('Historical Rates'!F3079/'Historical Rates'!F3078)</f>
        <v>3.8442427288526135E-2</v>
      </c>
      <c r="G3100" s="89">
        <f>LN('Historical Rates'!G3079/'Historical Rates'!G3078)</f>
        <v>7.8825822851326718E-3</v>
      </c>
      <c r="K3100" s="10">
        <f t="shared" si="383"/>
        <v>1.0341023846579703E-2</v>
      </c>
      <c r="L3100" s="7">
        <f t="shared" si="384"/>
        <v>3690441.2820203784</v>
      </c>
      <c r="N3100" s="7">
        <f t="shared" si="385"/>
        <v>1113818.4500135144</v>
      </c>
      <c r="O3100" s="7">
        <f t="shared" si="386"/>
        <v>-24113.78136527379</v>
      </c>
      <c r="P3100" s="7">
        <f t="shared" si="387"/>
        <v>1036627.3685851807</v>
      </c>
      <c r="R3100" s="104"/>
      <c r="S3100" s="163">
        <f t="shared" si="388"/>
        <v>5816773.3192537995</v>
      </c>
    </row>
    <row r="3101" spans="1:19" ht="15.75" thickBot="1" x14ac:dyDescent="0.3">
      <c r="A3101" s="203">
        <v>53</v>
      </c>
      <c r="B3101" t="s">
        <v>769</v>
      </c>
      <c r="C3101" s="89">
        <f>LN('Historical Rates'!C3080/'Historical Rates'!C3079)</f>
        <v>1.37024892359013E-2</v>
      </c>
      <c r="D3101" s="104"/>
      <c r="E3101" s="89">
        <f>LN('Historical Rates'!E3080/'Historical Rates'!E3079)</f>
        <v>9.2538727163020643E-3</v>
      </c>
      <c r="F3101" s="89">
        <f>LN('Historical Rates'!F3080/'Historical Rates'!F3079)</f>
        <v>3.8190798732389689E-2</v>
      </c>
      <c r="G3101" s="89">
        <f>LN('Historical Rates'!G3080/'Historical Rates'!G3079)</f>
        <v>1.4540026389454003E-2</v>
      </c>
      <c r="K3101" s="10">
        <f t="shared" si="383"/>
        <v>1.3272110272893949E-2</v>
      </c>
      <c r="L3101" s="7">
        <f t="shared" si="384"/>
        <v>4824998.9427939523</v>
      </c>
      <c r="N3101" s="7">
        <f t="shared" si="385"/>
        <v>752312.99709673517</v>
      </c>
      <c r="O3101" s="7">
        <f t="shared" si="386"/>
        <v>-23955.942320866081</v>
      </c>
      <c r="P3101" s="7">
        <f t="shared" si="387"/>
        <v>1912138.5289801771</v>
      </c>
      <c r="R3101" s="104"/>
      <c r="S3101" s="163">
        <f t="shared" si="388"/>
        <v>7465494.5265499977</v>
      </c>
    </row>
    <row r="3102" spans="1:19" ht="15.75" thickBot="1" x14ac:dyDescent="0.3">
      <c r="A3102" s="203">
        <v>54</v>
      </c>
      <c r="B3102" t="s">
        <v>770</v>
      </c>
      <c r="C3102" s="89">
        <f>LN('Historical Rates'!C3081/'Historical Rates'!C3080)</f>
        <v>2.3289260493629976E-2</v>
      </c>
      <c r="D3102" s="104"/>
      <c r="E3102" s="89">
        <f>LN('Historical Rates'!E3081/'Historical Rates'!E3080)</f>
        <v>2.2991897144236269E-2</v>
      </c>
      <c r="F3102" s="89">
        <f>LN('Historical Rates'!F3081/'Historical Rates'!F3080)</f>
        <v>2.5434897147821604E-2</v>
      </c>
      <c r="G3102" s="89">
        <f>LN('Historical Rates'!G3081/'Historical Rates'!G3080)</f>
        <v>2.2762408141532971E-2</v>
      </c>
      <c r="K3102" s="10">
        <f t="shared" si="383"/>
        <v>2.3195623294533549E-2</v>
      </c>
      <c r="L3102" s="7">
        <f t="shared" si="384"/>
        <v>8200747.7127440525</v>
      </c>
      <c r="N3102" s="7">
        <f t="shared" si="385"/>
        <v>1869174.5153408961</v>
      </c>
      <c r="O3102" s="7">
        <f t="shared" si="386"/>
        <v>-15954.547933914057</v>
      </c>
      <c r="P3102" s="7">
        <f t="shared" si="387"/>
        <v>2993452.4500840111</v>
      </c>
      <c r="R3102" s="104"/>
      <c r="S3102" s="163">
        <f t="shared" si="388"/>
        <v>13047420.130235046</v>
      </c>
    </row>
    <row r="3103" spans="1:19" ht="15.75" thickBot="1" x14ac:dyDescent="0.3">
      <c r="A3103" s="203">
        <v>55</v>
      </c>
      <c r="B3103" t="s">
        <v>771</v>
      </c>
      <c r="C3103" s="89">
        <f>LN('Historical Rates'!C3082/'Historical Rates'!C3081)</f>
        <v>1.3017037313295347E-2</v>
      </c>
      <c r="D3103" s="104"/>
      <c r="E3103" s="89">
        <f>LN('Historical Rates'!E3082/'Historical Rates'!E3081)</f>
        <v>1.6536345079808442E-2</v>
      </c>
      <c r="F3103" s="89">
        <f>LN('Historical Rates'!F3082/'Historical Rates'!F3081)</f>
        <v>7.9591096675686434E-3</v>
      </c>
      <c r="G3103" s="89">
        <f>LN('Historical Rates'!G3082/'Historical Rates'!G3081)</f>
        <v>2.1950897804710622E-2</v>
      </c>
      <c r="K3103" s="10">
        <f t="shared" si="383"/>
        <v>1.5661883664719559E-2</v>
      </c>
      <c r="L3103" s="7">
        <f t="shared" si="384"/>
        <v>4583633.6882791389</v>
      </c>
      <c r="N3103" s="7">
        <f t="shared" si="385"/>
        <v>1344356.8665150048</v>
      </c>
      <c r="O3103" s="7">
        <f t="shared" si="386"/>
        <v>-4992.5107211757831</v>
      </c>
      <c r="P3103" s="7">
        <f t="shared" si="387"/>
        <v>2886731.8609914649</v>
      </c>
      <c r="R3103" s="104"/>
      <c r="S3103" s="163">
        <f t="shared" si="388"/>
        <v>8809729.9050644338</v>
      </c>
    </row>
    <row r="3104" spans="1:19" ht="15.75" thickBot="1" x14ac:dyDescent="0.3">
      <c r="A3104" s="203">
        <v>56</v>
      </c>
      <c r="B3104" t="s">
        <v>772</v>
      </c>
      <c r="C3104" s="89">
        <f>LN('Historical Rates'!C3083/'Historical Rates'!C3082)</f>
        <v>-2.1356180004905478E-2</v>
      </c>
      <c r="D3104" s="104"/>
      <c r="E3104" s="89">
        <f>LN('Historical Rates'!E3083/'Historical Rates'!E3082)</f>
        <v>-1.9835629812825786E-2</v>
      </c>
      <c r="F3104" s="89">
        <f>LN('Historical Rates'!F3083/'Historical Rates'!F3082)</f>
        <v>-1.9440292041524868E-2</v>
      </c>
      <c r="G3104" s="89">
        <f>LN('Historical Rates'!G3083/'Historical Rates'!G3082)</f>
        <v>-2.1660012889197753E-2</v>
      </c>
      <c r="K3104" s="10">
        <f t="shared" si="383"/>
        <v>-2.1278278024747015E-2</v>
      </c>
      <c r="L3104" s="7">
        <f t="shared" si="384"/>
        <v>-7520060.3461016649</v>
      </c>
      <c r="N3104" s="7">
        <f t="shared" si="385"/>
        <v>-1612579.1407850196</v>
      </c>
      <c r="O3104" s="7">
        <f t="shared" si="386"/>
        <v>12194.311988887304</v>
      </c>
      <c r="P3104" s="7">
        <f t="shared" si="387"/>
        <v>-2848477.9927003644</v>
      </c>
      <c r="R3104" s="104"/>
      <c r="S3104" s="163">
        <f t="shared" si="388"/>
        <v>-11968923.167598162</v>
      </c>
    </row>
    <row r="3105" spans="1:19" ht="15.75" thickBot="1" x14ac:dyDescent="0.3">
      <c r="A3105" s="203">
        <v>57</v>
      </c>
      <c r="B3105" t="s">
        <v>773</v>
      </c>
      <c r="C3105" s="89">
        <f>LN('Historical Rates'!C3084/'Historical Rates'!C3083)</f>
        <v>-1.0687124618435875E-2</v>
      </c>
      <c r="D3105" s="104"/>
      <c r="E3105" s="89">
        <f>LN('Historical Rates'!E3084/'Historical Rates'!E3083)</f>
        <v>-9.2797564445559512E-3</v>
      </c>
      <c r="F3105" s="89">
        <f>LN('Historical Rates'!F3084/'Historical Rates'!F3083)</f>
        <v>-5.790404134704441E-3</v>
      </c>
      <c r="G3105" s="89">
        <f>LN('Historical Rates'!G3084/'Historical Rates'!G3083)</f>
        <v>-7.2348504265941161E-3</v>
      </c>
      <c r="K3105" s="10">
        <f t="shared" si="383"/>
        <v>-9.7164286077051042E-3</v>
      </c>
      <c r="L3105" s="7">
        <f t="shared" si="384"/>
        <v>-3763211.4937449563</v>
      </c>
      <c r="N3105" s="7">
        <f t="shared" si="385"/>
        <v>-754417.26908919669</v>
      </c>
      <c r="O3105" s="7">
        <f t="shared" si="386"/>
        <v>3632.1468015760547</v>
      </c>
      <c r="P3105" s="7">
        <f t="shared" si="387"/>
        <v>-951445.05804564536</v>
      </c>
      <c r="R3105" s="104"/>
      <c r="S3105" s="163">
        <f t="shared" si="388"/>
        <v>-5465441.6740782224</v>
      </c>
    </row>
    <row r="3106" spans="1:19" ht="15.75" thickBot="1" x14ac:dyDescent="0.3">
      <c r="A3106" s="203">
        <v>58</v>
      </c>
      <c r="B3106" t="s">
        <v>774</v>
      </c>
      <c r="C3106" s="89">
        <f>LN('Historical Rates'!C3085/'Historical Rates'!C3084)</f>
        <v>1.9606981174240045E-2</v>
      </c>
      <c r="D3106" s="104"/>
      <c r="E3106" s="89">
        <f>LN('Historical Rates'!E3085/'Historical Rates'!E3084)</f>
        <v>1.2497203094175454E-2</v>
      </c>
      <c r="F3106" s="89">
        <f>LN('Historical Rates'!F3085/'Historical Rates'!F3084)</f>
        <v>5.5350095083164901E-2</v>
      </c>
      <c r="G3106" s="89">
        <f>LN('Historical Rates'!G3085/'Historical Rates'!G3084)</f>
        <v>1.9930222562527519E-2</v>
      </c>
      <c r="K3106" s="10">
        <f t="shared" si="383"/>
        <v>1.8678186695178799E-2</v>
      </c>
      <c r="L3106" s="7">
        <f t="shared" si="384"/>
        <v>6904122.4414336458</v>
      </c>
      <c r="N3106" s="7">
        <f t="shared" si="385"/>
        <v>1015986.3446730851</v>
      </c>
      <c r="O3106" s="7">
        <f t="shared" si="386"/>
        <v>-34719.454142816845</v>
      </c>
      <c r="P3106" s="7">
        <f t="shared" si="387"/>
        <v>2620995.686816629</v>
      </c>
      <c r="R3106" s="104"/>
      <c r="S3106" s="163">
        <f t="shared" si="388"/>
        <v>10506385.018780543</v>
      </c>
    </row>
    <row r="3107" spans="1:19" ht="15.75" thickBot="1" x14ac:dyDescent="0.3">
      <c r="A3107" s="203">
        <v>59</v>
      </c>
      <c r="B3107" t="s">
        <v>775</v>
      </c>
      <c r="C3107" s="89">
        <f>LN('Historical Rates'!C3086/'Historical Rates'!C3085)</f>
        <v>1.1246403628278364E-2</v>
      </c>
      <c r="D3107" s="104"/>
      <c r="E3107" s="89">
        <f>LN('Historical Rates'!E3086/'Historical Rates'!E3085)</f>
        <v>3.5130037558554175E-3</v>
      </c>
      <c r="F3107" s="89">
        <f>LN('Historical Rates'!F3086/'Historical Rates'!F3085)</f>
        <v>-1.3274531208696075E-2</v>
      </c>
      <c r="G3107" s="89">
        <f>LN('Historical Rates'!G3086/'Historical Rates'!G3085)</f>
        <v>6.9500085561027642E-3</v>
      </c>
      <c r="K3107" s="10">
        <f t="shared" si="383"/>
        <v>9.1877411143317014E-3</v>
      </c>
      <c r="L3107" s="7">
        <f>C3107*L$5</f>
        <v>3960148.0200037458</v>
      </c>
      <c r="N3107" s="7">
        <f t="shared" si="385"/>
        <v>285597.01061414595</v>
      </c>
      <c r="O3107" s="7">
        <f t="shared" si="386"/>
        <v>8326.7151912787867</v>
      </c>
      <c r="P3107" s="7">
        <f t="shared" si="387"/>
        <v>913985.90215110453</v>
      </c>
      <c r="R3107" s="104"/>
      <c r="S3107" s="163">
        <f t="shared" si="388"/>
        <v>5168057.6479602754</v>
      </c>
    </row>
    <row r="3108" spans="1:19" ht="15.75" thickBot="1" x14ac:dyDescent="0.3">
      <c r="A3108" s="203">
        <v>60</v>
      </c>
      <c r="B3108" t="s">
        <v>785</v>
      </c>
      <c r="C3108" s="89">
        <f>LN('Historical Rates'!C3087/'Historical Rates'!C3086)</f>
        <v>-8.3264427765536685E-3</v>
      </c>
      <c r="D3108" s="104"/>
      <c r="E3108" s="89">
        <f>LN('Historical Rates'!E3087/'Historical Rates'!E3086)</f>
        <v>-5.6431481411887002E-3</v>
      </c>
      <c r="F3108" s="89">
        <f>LN('Historical Rates'!F3087/'Historical Rates'!F3086)</f>
        <v>-4.7899692160457447E-2</v>
      </c>
      <c r="G3108" s="89">
        <f>LN('Historical Rates'!G3087/'Historical Rates'!G3086)</f>
        <v>-9.4762219165393253E-3</v>
      </c>
      <c r="K3108" s="10">
        <f t="shared" si="383"/>
        <v>-8.1900916629610663E-3</v>
      </c>
      <c r="L3108" s="7">
        <f t="shared" ref="L3108:L3171" si="389">C3108*L$5</f>
        <v>-2931954.6910385308</v>
      </c>
      <c r="N3108" s="7">
        <f t="shared" ref="N3108:N3171" si="390">E3108*N$5</f>
        <v>-458771.56746273558</v>
      </c>
      <c r="O3108" s="7">
        <f t="shared" ref="O3108:O3171" si="391">F3108*O$5</f>
        <v>30046.039901490141</v>
      </c>
      <c r="P3108" s="7">
        <f t="shared" ref="P3108:P3171" si="392">G3108*P$5</f>
        <v>-1246204.6870096254</v>
      </c>
      <c r="S3108" s="163">
        <f t="shared" si="388"/>
        <v>-4606884.9056094009</v>
      </c>
    </row>
    <row r="3109" spans="1:19" ht="15.75" thickBot="1" x14ac:dyDescent="0.3">
      <c r="A3109" s="203">
        <v>61</v>
      </c>
      <c r="B3109" t="s">
        <v>786</v>
      </c>
      <c r="C3109" s="89">
        <f>LN('Historical Rates'!C3088/'Historical Rates'!C3087)</f>
        <v>-4.9000742790381467E-3</v>
      </c>
      <c r="D3109" s="104"/>
      <c r="E3109" s="89">
        <f>LN('Historical Rates'!E3088/'Historical Rates'!E3087)</f>
        <v>-6.2320875509203327E-3</v>
      </c>
      <c r="F3109" s="89">
        <f>LN('Historical Rates'!F3088/'Historical Rates'!F3087)</f>
        <v>-1.6490361899415461E-2</v>
      </c>
      <c r="G3109" s="89">
        <f>LN('Historical Rates'!G3088/'Historical Rates'!G3087)</f>
        <v>-5.0096483606415351E-3</v>
      </c>
      <c r="K3109" s="10">
        <f t="shared" si="383"/>
        <v>-5.1210432342382048E-3</v>
      </c>
      <c r="L3109" s="7">
        <f t="shared" si="389"/>
        <v>-1725442.2031600855</v>
      </c>
      <c r="N3109" s="7">
        <f t="shared" si="390"/>
        <v>-506650.63237175025</v>
      </c>
      <c r="O3109" s="7">
        <f t="shared" si="391"/>
        <v>10343.909308646336</v>
      </c>
      <c r="P3109" s="7">
        <f t="shared" si="392"/>
        <v>-658811.84740991169</v>
      </c>
      <c r="S3109" s="163">
        <f t="shared" si="388"/>
        <v>-2880560.773633101</v>
      </c>
    </row>
    <row r="3110" spans="1:19" ht="15.75" thickBot="1" x14ac:dyDescent="0.3">
      <c r="A3110" s="203">
        <v>62</v>
      </c>
      <c r="B3110" t="s">
        <v>787</v>
      </c>
      <c r="C3110" s="89">
        <f>LN('Historical Rates'!C3089/'Historical Rates'!C3088)</f>
        <v>1.0927665468481127E-2</v>
      </c>
      <c r="D3110" s="104"/>
      <c r="E3110" s="89">
        <f>LN('Historical Rates'!E3089/'Historical Rates'!E3088)</f>
        <v>-3.3480098233774338E-3</v>
      </c>
      <c r="F3110" s="89">
        <f>LN('Historical Rates'!F3089/'Historical Rates'!F3088)</f>
        <v>-4.6180745063360396E-2</v>
      </c>
      <c r="G3110" s="89">
        <f>LN('Historical Rates'!G3089/'Historical Rates'!G3088)</f>
        <v>5.1124644946398939E-3</v>
      </c>
      <c r="K3110" s="10">
        <f t="shared" ref="K3110:K3173" si="393">SUMPRODUCT(C3110:I3110,$L$6:$R$6)</f>
        <v>7.6036767175299237E-3</v>
      </c>
      <c r="L3110" s="7">
        <f t="shared" si="389"/>
        <v>3847912.1147187161</v>
      </c>
      <c r="N3110" s="7">
        <f t="shared" si="390"/>
        <v>-272183.48271607794</v>
      </c>
      <c r="O3110" s="7">
        <f t="shared" si="391"/>
        <v>28967.795955894075</v>
      </c>
      <c r="P3110" s="7">
        <f t="shared" si="392"/>
        <v>672333.05335226445</v>
      </c>
      <c r="S3110" s="163">
        <f t="shared" ref="S3110:S3173" si="394">SUM(L3110:R3110)</f>
        <v>4277029.4813107969</v>
      </c>
    </row>
    <row r="3111" spans="1:19" ht="15.75" thickBot="1" x14ac:dyDescent="0.3">
      <c r="A3111" s="203">
        <v>63</v>
      </c>
      <c r="B3111" t="s">
        <v>788</v>
      </c>
      <c r="C3111" s="89">
        <f>LN('Historical Rates'!C3090/'Historical Rates'!C3089)</f>
        <v>1.6862523166024476E-2</v>
      </c>
      <c r="D3111" s="104"/>
      <c r="E3111" s="89">
        <f>LN('Historical Rates'!E3090/'Historical Rates'!E3089)</f>
        <v>7.6714060950841744E-3</v>
      </c>
      <c r="F3111" s="89">
        <f>LN('Historical Rates'!F3090/'Historical Rates'!F3089)</f>
        <v>-6.2881519929941634E-2</v>
      </c>
      <c r="G3111" s="89">
        <f>LN('Historical Rates'!G3090/'Historical Rates'!G3089)</f>
        <v>9.3326642873224393E-3</v>
      </c>
      <c r="K3111" s="10">
        <f t="shared" si="393"/>
        <v>1.3916855693468346E-2</v>
      </c>
      <c r="L3111" s="7">
        <f t="shared" si="389"/>
        <v>5937728.1783031411</v>
      </c>
      <c r="N3111" s="7">
        <f t="shared" si="390"/>
        <v>623663.05310985539</v>
      </c>
      <c r="O3111" s="7">
        <f t="shared" si="391"/>
        <v>39443.691006454486</v>
      </c>
      <c r="P3111" s="7">
        <f t="shared" si="392"/>
        <v>1227325.6240284361</v>
      </c>
      <c r="S3111" s="163">
        <f t="shared" si="394"/>
        <v>7828160.5464478871</v>
      </c>
    </row>
    <row r="3112" spans="1:19" ht="15.75" thickBot="1" x14ac:dyDescent="0.3">
      <c r="A3112" s="203">
        <v>64</v>
      </c>
      <c r="B3112" t="s">
        <v>789</v>
      </c>
      <c r="C3112" s="89">
        <f>LN('Historical Rates'!C3091/'Historical Rates'!C3090)</f>
        <v>-4.8731402100080801E-3</v>
      </c>
      <c r="D3112" s="104"/>
      <c r="E3112" s="89">
        <f>LN('Historical Rates'!E3091/'Historical Rates'!E3090)</f>
        <v>-1.2943424781854224E-2</v>
      </c>
      <c r="F3112" s="89">
        <f>LN('Historical Rates'!F3091/'Historical Rates'!F3090)</f>
        <v>2.2266800775751449E-2</v>
      </c>
      <c r="G3112" s="89">
        <f>LN('Historical Rates'!G3091/'Historical Rates'!G3090)</f>
        <v>-9.805706057503992E-3</v>
      </c>
      <c r="K3112" s="10">
        <f t="shared" si="393"/>
        <v>-7.2386839023238173E-3</v>
      </c>
      <c r="L3112" s="7">
        <f t="shared" si="389"/>
        <v>-1715958.0246026074</v>
      </c>
      <c r="N3112" s="7">
        <f t="shared" si="390"/>
        <v>-1052262.8729460314</v>
      </c>
      <c r="O3112" s="7">
        <f t="shared" si="391"/>
        <v>-13967.296122605612</v>
      </c>
      <c r="P3112" s="7">
        <f t="shared" si="392"/>
        <v>-1289534.6854395755</v>
      </c>
      <c r="S3112" s="163">
        <f t="shared" si="394"/>
        <v>-4071722.8791108197</v>
      </c>
    </row>
    <row r="3113" spans="1:19" ht="15.75" thickBot="1" x14ac:dyDescent="0.3">
      <c r="A3113" s="203">
        <v>65</v>
      </c>
      <c r="B3113" t="s">
        <v>790</v>
      </c>
      <c r="C3113" s="89">
        <f>LN('Historical Rates'!C3092/'Historical Rates'!C3091)</f>
        <v>-2.1431595895724489E-2</v>
      </c>
      <c r="D3113" s="104"/>
      <c r="E3113" s="89">
        <f>LN('Historical Rates'!E3092/'Historical Rates'!E3091)</f>
        <v>-2.3008877284933105E-2</v>
      </c>
      <c r="F3113" s="89">
        <f>LN('Historical Rates'!F3092/'Historical Rates'!F3091)</f>
        <v>-2.2266800775751435E-2</v>
      </c>
      <c r="G3113" s="89">
        <f>LN('Historical Rates'!G3092/'Historical Rates'!G3091)</f>
        <v>-2.581904393709444E-2</v>
      </c>
      <c r="K3113" s="10">
        <f t="shared" si="393"/>
        <v>-2.2753326128674669E-2</v>
      </c>
      <c r="L3113" s="7">
        <f t="shared" si="389"/>
        <v>-7546616.2212574137</v>
      </c>
      <c r="N3113" s="7">
        <f t="shared" si="390"/>
        <v>-1870554.9515031807</v>
      </c>
      <c r="O3113" s="7">
        <f t="shared" si="391"/>
        <v>13967.296122605603</v>
      </c>
      <c r="P3113" s="7">
        <f t="shared" si="392"/>
        <v>-3395426.3473248216</v>
      </c>
      <c r="S3113" s="163">
        <f t="shared" si="394"/>
        <v>-12798630.223962812</v>
      </c>
    </row>
    <row r="3114" spans="1:19" ht="15.75" thickBot="1" x14ac:dyDescent="0.3">
      <c r="A3114" s="203">
        <v>66</v>
      </c>
      <c r="B3114" t="s">
        <v>791</v>
      </c>
      <c r="C3114" s="89">
        <f>LN('Historical Rates'!C3093/'Historical Rates'!C3092)</f>
        <v>1.8183675714798196E-2</v>
      </c>
      <c r="D3114" s="104"/>
      <c r="E3114" s="89">
        <f>LN('Historical Rates'!E3093/'Historical Rates'!E3092)</f>
        <v>8.7353465460742619E-3</v>
      </c>
      <c r="F3114" s="89">
        <f>LN('Historical Rates'!F3093/'Historical Rates'!F3092)</f>
        <v>6.4124528169538772E-2</v>
      </c>
      <c r="G3114" s="89">
        <f>LN('Historical Rates'!G3093/'Historical Rates'!G3092)</f>
        <v>1.4107030571974035E-2</v>
      </c>
      <c r="K3114" s="10">
        <f t="shared" si="393"/>
        <v>1.5872269313130752E-2</v>
      </c>
      <c r="L3114" s="7">
        <f t="shared" si="389"/>
        <v>6402939.9760545325</v>
      </c>
      <c r="N3114" s="7">
        <f t="shared" si="390"/>
        <v>710158.32422016084</v>
      </c>
      <c r="O3114" s="7">
        <f t="shared" si="391"/>
        <v>-40223.392784906588</v>
      </c>
      <c r="P3114" s="7">
        <f t="shared" si="392"/>
        <v>1855195.8547845352</v>
      </c>
      <c r="S3114" s="163">
        <f t="shared" si="394"/>
        <v>8928070.7622743212</v>
      </c>
    </row>
    <row r="3115" spans="1:19" ht="15.75" thickBot="1" x14ac:dyDescent="0.3">
      <c r="A3115" s="203">
        <v>67</v>
      </c>
      <c r="B3115" t="s">
        <v>792</v>
      </c>
      <c r="C3115" s="89">
        <f>LN('Historical Rates'!C3094/'Historical Rates'!C3093)</f>
        <v>5.33031210745245E-3</v>
      </c>
      <c r="D3115" s="104"/>
      <c r="E3115" s="89">
        <f>LN('Historical Rates'!E3094/'Historical Rates'!E3093)</f>
        <v>8.1363650403496555E-3</v>
      </c>
      <c r="F3115" s="89">
        <f>LN('Historical Rates'!F3094/'Historical Rates'!F3093)</f>
        <v>1.2345835822299362E-2</v>
      </c>
      <c r="G3115" s="89">
        <f>LN('Historical Rates'!G3094/'Historical Rates'!G3093)</f>
        <v>1.2267300431945481E-2</v>
      </c>
      <c r="K3115" s="10">
        <f t="shared" si="393"/>
        <v>7.3670252269113536E-3</v>
      </c>
      <c r="L3115" s="7">
        <f t="shared" si="389"/>
        <v>1876940.0099826597</v>
      </c>
      <c r="N3115" s="7">
        <f t="shared" si="390"/>
        <v>661462.86604907992</v>
      </c>
      <c r="O3115" s="7">
        <f t="shared" si="391"/>
        <v>-7744.1724362537207</v>
      </c>
      <c r="P3115" s="7">
        <f t="shared" si="392"/>
        <v>1613255.5178518458</v>
      </c>
      <c r="S3115" s="163">
        <f t="shared" si="394"/>
        <v>4143914.2214473318</v>
      </c>
    </row>
    <row r="3116" spans="1:19" ht="15.75" thickBot="1" x14ac:dyDescent="0.3">
      <c r="A3116" s="203">
        <v>68</v>
      </c>
      <c r="B3116" t="s">
        <v>793</v>
      </c>
      <c r="C3116" s="89">
        <f>LN('Historical Rates'!C3095/'Historical Rates'!C3094)</f>
        <v>5.1975386838000043E-3</v>
      </c>
      <c r="D3116" s="104"/>
      <c r="E3116" s="89">
        <f>LN('Historical Rates'!E3095/'Historical Rates'!E3094)</f>
        <v>6.0747313845901036E-3</v>
      </c>
      <c r="F3116" s="89">
        <f>LN('Historical Rates'!F3095/'Historical Rates'!F3094)</f>
        <v>7.3349962115654707E-3</v>
      </c>
      <c r="G3116" s="89">
        <f>LN('Historical Rates'!G3095/'Historical Rates'!G3094)</f>
        <v>9.0425210131997598E-4</v>
      </c>
      <c r="K3116" s="10">
        <f t="shared" si="393"/>
        <v>4.3349032138449758E-3</v>
      </c>
      <c r="L3116" s="7">
        <f t="shared" si="389"/>
        <v>1830187.0720510837</v>
      </c>
      <c r="N3116" s="7">
        <f t="shared" si="390"/>
        <v>493858.03269669734</v>
      </c>
      <c r="O3116" s="7">
        <f t="shared" si="391"/>
        <v>-4601.023073628673</v>
      </c>
      <c r="P3116" s="7">
        <f t="shared" si="392"/>
        <v>118916.9287959003</v>
      </c>
      <c r="S3116" s="163">
        <f t="shared" si="394"/>
        <v>2438361.0104700527</v>
      </c>
    </row>
    <row r="3117" spans="1:19" ht="15.75" thickBot="1" x14ac:dyDescent="0.3">
      <c r="A3117" s="203">
        <v>69</v>
      </c>
      <c r="B3117" t="s">
        <v>794</v>
      </c>
      <c r="C3117" s="89">
        <f>LN('Historical Rates'!C3096/'Historical Rates'!C3095)</f>
        <v>4.1303408879225833E-3</v>
      </c>
      <c r="D3117" s="104"/>
      <c r="E3117" s="89">
        <f>LN('Historical Rates'!E3096/'Historical Rates'!E3095)</f>
        <v>3.4488524171381622E-3</v>
      </c>
      <c r="F3117" s="89">
        <f>LN('Historical Rates'!F3096/'Historical Rates'!F3095)</f>
        <v>1.6908615398427022E-2</v>
      </c>
      <c r="G3117" s="89">
        <f>LN('Historical Rates'!G3096/'Historical Rates'!G3095)</f>
        <v>7.4902118358757845E-3</v>
      </c>
      <c r="K3117" s="10">
        <f t="shared" si="393"/>
        <v>4.8164026262090881E-3</v>
      </c>
      <c r="L3117" s="7">
        <f t="shared" si="389"/>
        <v>1454399.2755265424</v>
      </c>
      <c r="N3117" s="7">
        <f t="shared" si="390"/>
        <v>280381.69294361805</v>
      </c>
      <c r="O3117" s="7">
        <f t="shared" si="391"/>
        <v>-10606.267180971317</v>
      </c>
      <c r="P3117" s="7">
        <f t="shared" si="392"/>
        <v>985027.27972966607</v>
      </c>
      <c r="S3117" s="163">
        <f t="shared" si="394"/>
        <v>2709201.9810188552</v>
      </c>
    </row>
    <row r="3118" spans="1:19" ht="15.75" thickBot="1" x14ac:dyDescent="0.3">
      <c r="A3118" s="203">
        <v>70</v>
      </c>
      <c r="B3118" t="s">
        <v>795</v>
      </c>
      <c r="C3118" s="89">
        <f>LN('Historical Rates'!C3097/'Historical Rates'!C3096)</f>
        <v>7.9000981092665536E-3</v>
      </c>
      <c r="D3118" s="104"/>
      <c r="E3118" s="89">
        <f>LN('Historical Rates'!E3097/'Historical Rates'!E3096)</f>
        <v>1.9491472390386538E-2</v>
      </c>
      <c r="F3118" s="89">
        <f>LN('Historical Rates'!F3097/'Historical Rates'!F3096)</f>
        <v>2.6006193746924335E-2</v>
      </c>
      <c r="G3118" s="89">
        <f>LN('Historical Rates'!G3097/'Historical Rates'!G3096)</f>
        <v>1.2924054621941577E-2</v>
      </c>
      <c r="K3118" s="10">
        <f t="shared" si="393"/>
        <v>1.0755189414760741E-2</v>
      </c>
      <c r="L3118" s="7">
        <f t="shared" si="389"/>
        <v>2781827.7663965165</v>
      </c>
      <c r="N3118" s="7">
        <f t="shared" si="390"/>
        <v>1584600.1410855486</v>
      </c>
      <c r="O3118" s="7">
        <f t="shared" si="391"/>
        <v>-16312.905151633227</v>
      </c>
      <c r="P3118" s="7">
        <f t="shared" si="392"/>
        <v>1699624.3425791208</v>
      </c>
      <c r="S3118" s="163">
        <f t="shared" si="394"/>
        <v>6049739.3449095525</v>
      </c>
    </row>
    <row r="3119" spans="1:19" ht="15.75" thickBot="1" x14ac:dyDescent="0.3">
      <c r="A3119" s="203">
        <v>71</v>
      </c>
      <c r="B3119" t="s">
        <v>796</v>
      </c>
      <c r="C3119" s="89">
        <f>LN('Historical Rates'!C3098/'Historical Rates'!C3097)</f>
        <v>-7.9209156126242141E-3</v>
      </c>
      <c r="D3119" s="104"/>
      <c r="E3119" s="89">
        <f>LN('Historical Rates'!E3098/'Historical Rates'!E3097)</f>
        <v>5.0837291263963204E-4</v>
      </c>
      <c r="F3119" s="89">
        <f>LN('Historical Rates'!F3098/'Historical Rates'!F3097)</f>
        <v>1.3905206667612188E-2</v>
      </c>
      <c r="G3119" s="89">
        <f>LN('Historical Rates'!G3098/'Historical Rates'!G3097)</f>
        <v>-2.4584890667628811E-3</v>
      </c>
      <c r="K3119" s="10">
        <f t="shared" si="393"/>
        <v>-5.4753627142466402E-3</v>
      </c>
      <c r="L3119" s="7">
        <f t="shared" si="389"/>
        <v>-2789158.1448382051</v>
      </c>
      <c r="N3119" s="7">
        <f t="shared" si="390"/>
        <v>41329.242499409607</v>
      </c>
      <c r="O3119" s="7">
        <f t="shared" si="391"/>
        <v>-8722.3189863930966</v>
      </c>
      <c r="P3119" s="7">
        <f t="shared" si="392"/>
        <v>-323312.45774378208</v>
      </c>
      <c r="S3119" s="163">
        <f t="shared" si="394"/>
        <v>-3079863.6790689705</v>
      </c>
    </row>
    <row r="3120" spans="1:19" ht="15.75" thickBot="1" x14ac:dyDescent="0.3">
      <c r="A3120" s="203">
        <v>72</v>
      </c>
      <c r="B3120" t="s">
        <v>797</v>
      </c>
      <c r="C3120" s="89">
        <f>LN('Historical Rates'!C3099/'Historical Rates'!C3098)</f>
        <v>1.7471613080412762E-3</v>
      </c>
      <c r="D3120" s="104"/>
      <c r="E3120" s="89">
        <f>LN('Historical Rates'!E3099/'Historical Rates'!E3098)</f>
        <v>2.7204824314756935E-3</v>
      </c>
      <c r="F3120" s="89">
        <f>LN('Historical Rates'!F3099/'Historical Rates'!F3098)</f>
        <v>9.1638671067910109E-3</v>
      </c>
      <c r="G3120" s="89">
        <f>LN('Historical Rates'!G3099/'Historical Rates'!G3098)</f>
        <v>2.659736803405012E-3</v>
      </c>
      <c r="K3120" s="10">
        <f t="shared" si="393"/>
        <v>2.0985395336422679E-3</v>
      </c>
      <c r="L3120" s="7">
        <f t="shared" si="389"/>
        <v>615220.44053882139</v>
      </c>
      <c r="N3120" s="7">
        <f t="shared" si="390"/>
        <v>221167.32683895773</v>
      </c>
      <c r="O3120" s="7">
        <f t="shared" si="391"/>
        <v>-5748.2189200767971</v>
      </c>
      <c r="P3120" s="7">
        <f t="shared" si="392"/>
        <v>349778.26604400517</v>
      </c>
      <c r="S3120" s="163">
        <f t="shared" si="394"/>
        <v>1180417.8145017074</v>
      </c>
    </row>
    <row r="3121" spans="1:19" ht="15.75" thickBot="1" x14ac:dyDescent="0.3">
      <c r="A3121" s="203">
        <v>73</v>
      </c>
      <c r="B3121" t="s">
        <v>798</v>
      </c>
      <c r="C3121" s="89">
        <f>LN('Historical Rates'!C3100/'Historical Rates'!C3099)</f>
        <v>1.7441140586674747E-3</v>
      </c>
      <c r="D3121" s="104"/>
      <c r="E3121" s="89">
        <f>LN('Historical Rates'!E3100/'Historical Rates'!E3099)</f>
        <v>-5.0203867679132416E-3</v>
      </c>
      <c r="F3121" s="89">
        <f>LN('Historical Rates'!F3100/'Historical Rates'!F3099)</f>
        <v>-6.2336462462711281E-2</v>
      </c>
      <c r="G3121" s="89">
        <f>LN('Historical Rates'!G3100/'Historical Rates'!G3099)</f>
        <v>-1.6514282562527108E-3</v>
      </c>
      <c r="K3121" s="10">
        <f t="shared" si="393"/>
        <v>4.9652580068018702E-5</v>
      </c>
      <c r="L3121" s="7">
        <f t="shared" si="389"/>
        <v>614147.42564686295</v>
      </c>
      <c r="N3121" s="7">
        <f t="shared" si="390"/>
        <v>-408142.87506894604</v>
      </c>
      <c r="O3121" s="7">
        <f t="shared" si="391"/>
        <v>39101.792808984908</v>
      </c>
      <c r="P3121" s="7">
        <f t="shared" si="392"/>
        <v>-217177.01963166351</v>
      </c>
      <c r="S3121" s="163">
        <f t="shared" si="394"/>
        <v>27929.323755238293</v>
      </c>
    </row>
    <row r="3122" spans="1:19" ht="15.75" thickBot="1" x14ac:dyDescent="0.3">
      <c r="A3122" s="203">
        <v>74</v>
      </c>
      <c r="B3122" t="s">
        <v>799</v>
      </c>
      <c r="C3122" s="89">
        <f>LN('Historical Rates'!C3101/'Historical Rates'!C3100)</f>
        <v>3.8098439324562084E-3</v>
      </c>
      <c r="D3122" s="104"/>
      <c r="E3122" s="89">
        <f>LN('Historical Rates'!E3101/'Historical Rates'!E3100)</f>
        <v>1.6491406830239012E-3</v>
      </c>
      <c r="F3122" s="89">
        <f>LN('Historical Rates'!F3101/'Historical Rates'!F3100)</f>
        <v>1.565354058000356E-2</v>
      </c>
      <c r="G3122" s="89">
        <f>LN('Historical Rates'!G3101/'Historical Rates'!G3100)</f>
        <v>8.8695047077309366E-3</v>
      </c>
      <c r="K3122" s="10">
        <f t="shared" si="393"/>
        <v>4.6795295362327865E-3</v>
      </c>
      <c r="L3122" s="7">
        <f t="shared" si="389"/>
        <v>1341544.0530431494</v>
      </c>
      <c r="N3122" s="7">
        <f t="shared" si="390"/>
        <v>134070.35172358103</v>
      </c>
      <c r="O3122" s="7">
        <f t="shared" si="391"/>
        <v>-9818.9963996188326</v>
      </c>
      <c r="P3122" s="7">
        <f t="shared" si="392"/>
        <v>1166416.1556766094</v>
      </c>
      <c r="S3122" s="163">
        <f t="shared" si="394"/>
        <v>2632211.5640437212</v>
      </c>
    </row>
    <row r="3123" spans="1:19" ht="15.75" thickBot="1" x14ac:dyDescent="0.3">
      <c r="A3123" s="203">
        <v>75</v>
      </c>
      <c r="B3123" t="s">
        <v>800</v>
      </c>
      <c r="C3123" s="89">
        <f>LN('Historical Rates'!C3102/'Historical Rates'!C3101)</f>
        <v>-1.6587169211997217E-2</v>
      </c>
      <c r="D3123" s="104"/>
      <c r="E3123" s="89">
        <f>LN('Historical Rates'!E3102/'Historical Rates'!E3101)</f>
        <v>-8.929634210318612E-3</v>
      </c>
      <c r="F3123" s="89">
        <f>LN('Historical Rates'!F3102/'Historical Rates'!F3101)</f>
        <v>-2.0519730231176567E-2</v>
      </c>
      <c r="G3123" s="89">
        <f>LN('Historical Rates'!G3102/'Historical Rates'!G3101)</f>
        <v>-1.1917702879180233E-2</v>
      </c>
      <c r="K3123" s="10">
        <f t="shared" si="393"/>
        <v>-1.4437697363745425E-2</v>
      </c>
      <c r="L3123" s="7">
        <f t="shared" si="389"/>
        <v>-5840768.9678850295</v>
      </c>
      <c r="N3123" s="7">
        <f t="shared" si="390"/>
        <v>-725953.34750042483</v>
      </c>
      <c r="O3123" s="7">
        <f t="shared" si="391"/>
        <v>12871.411182110125</v>
      </c>
      <c r="P3123" s="7">
        <f t="shared" si="392"/>
        <v>-1567280.4327746644</v>
      </c>
      <c r="S3123" s="163">
        <f t="shared" si="394"/>
        <v>-8121131.336978009</v>
      </c>
    </row>
    <row r="3124" spans="1:19" ht="15.75" thickBot="1" x14ac:dyDescent="0.3">
      <c r="A3124" s="203">
        <v>76</v>
      </c>
      <c r="B3124" t="s">
        <v>801</v>
      </c>
      <c r="C3124" s="89">
        <f>LN('Historical Rates'!C3103/'Historical Rates'!C3102)</f>
        <v>8.182101623793606E-3</v>
      </c>
      <c r="D3124" s="104"/>
      <c r="E3124" s="89">
        <f>LN('Historical Rates'!E3103/'Historical Rates'!E3102)</f>
        <v>2.1118899005021837E-3</v>
      </c>
      <c r="F3124" s="89">
        <f>LN('Historical Rates'!F3103/'Historical Rates'!F3102)</f>
        <v>1.2187691941296472E-3</v>
      </c>
      <c r="G3124" s="89">
        <f>LN('Historical Rates'!G3103/'Historical Rates'!G3102)</f>
        <v>4.5386314785708258E-3</v>
      </c>
      <c r="K3124" s="10">
        <f t="shared" si="393"/>
        <v>6.4870338670746531E-3</v>
      </c>
      <c r="L3124" s="7">
        <f t="shared" si="389"/>
        <v>2881128.458119899</v>
      </c>
      <c r="N3124" s="7">
        <f t="shared" si="390"/>
        <v>171690.52020633628</v>
      </c>
      <c r="O3124" s="7">
        <f t="shared" si="391"/>
        <v>-764.49735240170378</v>
      </c>
      <c r="P3124" s="7">
        <f t="shared" si="392"/>
        <v>596869.07620141073</v>
      </c>
      <c r="S3124" s="163">
        <f t="shared" si="394"/>
        <v>3648923.5571752442</v>
      </c>
    </row>
    <row r="3125" spans="1:19" ht="15.75" thickBot="1" x14ac:dyDescent="0.3">
      <c r="A3125" s="203">
        <v>77</v>
      </c>
      <c r="B3125" t="s">
        <v>802</v>
      </c>
      <c r="C3125" s="89">
        <f>LN('Historical Rates'!C3104/'Historical Rates'!C3103)</f>
        <v>6.875071886131511E-4</v>
      </c>
      <c r="D3125" s="104"/>
      <c r="E3125" s="89">
        <f>LN('Historical Rates'!E3104/'Historical Rates'!E3103)</f>
        <v>-2.6662307111005581E-3</v>
      </c>
      <c r="F3125" s="89">
        <f>LN('Historical Rates'!F3104/'Historical Rates'!F3103)</f>
        <v>-3.3439648205292542E-2</v>
      </c>
      <c r="G3125" s="89">
        <f>LN('Historical Rates'!G3104/'Historical Rates'!G3103)</f>
        <v>5.1590482886052381E-3</v>
      </c>
      <c r="K3125" s="10">
        <f t="shared" si="393"/>
        <v>1.2884864203239917E-3</v>
      </c>
      <c r="L3125" s="7">
        <f t="shared" si="389"/>
        <v>242088.9665456104</v>
      </c>
      <c r="N3125" s="7">
        <f t="shared" si="390"/>
        <v>-216756.81941095175</v>
      </c>
      <c r="O3125" s="7">
        <f t="shared" si="391"/>
        <v>20975.688129733851</v>
      </c>
      <c r="P3125" s="7">
        <f t="shared" si="392"/>
        <v>678459.22292591911</v>
      </c>
      <c r="S3125" s="163">
        <f t="shared" si="394"/>
        <v>724767.05819031165</v>
      </c>
    </row>
    <row r="3126" spans="1:19" ht="15.75" thickBot="1" x14ac:dyDescent="0.3">
      <c r="A3126" s="203">
        <v>78</v>
      </c>
      <c r="B3126" t="s">
        <v>803</v>
      </c>
      <c r="C3126" s="89">
        <f>LN('Historical Rates'!C3105/'Historical Rates'!C3104)</f>
        <v>-2.8781799750781964E-3</v>
      </c>
      <c r="D3126" s="104"/>
      <c r="E3126" s="89">
        <f>LN('Historical Rates'!E3105/'Historical Rates'!E3104)</f>
        <v>-1.891175764593606E-3</v>
      </c>
      <c r="F3126" s="89">
        <f>LN('Historical Rates'!F3105/'Historical Rates'!F3104)</f>
        <v>3.771217543079324E-3</v>
      </c>
      <c r="G3126" s="89">
        <f>LN('Historical Rates'!G3105/'Historical Rates'!G3104)</f>
        <v>-9.0141528293540658E-4</v>
      </c>
      <c r="K3126" s="10">
        <f t="shared" si="393"/>
        <v>-2.2900433610022028E-3</v>
      </c>
      <c r="L3126" s="7">
        <f t="shared" si="389"/>
        <v>-1013481.2075267119</v>
      </c>
      <c r="N3126" s="7">
        <f t="shared" si="390"/>
        <v>-153747.10146939132</v>
      </c>
      <c r="O3126" s="7">
        <f t="shared" si="391"/>
        <v>-2365.5716282473677</v>
      </c>
      <c r="P3126" s="7">
        <f t="shared" si="392"/>
        <v>-118543.8627788545</v>
      </c>
      <c r="S3126" s="163">
        <f t="shared" si="394"/>
        <v>-1288137.7434032052</v>
      </c>
    </row>
    <row r="3127" spans="1:19" ht="15.75" thickBot="1" x14ac:dyDescent="0.3">
      <c r="A3127" s="203">
        <v>79</v>
      </c>
      <c r="B3127" t="s">
        <v>804</v>
      </c>
      <c r="C3127" s="89">
        <f>LN('Historical Rates'!C3106/'Historical Rates'!C3105)</f>
        <v>-3.5360493810448063E-3</v>
      </c>
      <c r="D3127" s="104"/>
      <c r="E3127" s="89">
        <f>LN('Historical Rates'!E3106/'Historical Rates'!E3105)</f>
        <v>1.4803547329955192E-3</v>
      </c>
      <c r="F3127" s="89">
        <f>LN('Historical Rates'!F3106/'Historical Rates'!F3105)</f>
        <v>-2.7991649436868046E-2</v>
      </c>
      <c r="G3127" s="89">
        <f>LN('Historical Rates'!G3106/'Historical Rates'!G3105)</f>
        <v>3.1613936450645766E-3</v>
      </c>
      <c r="K3127" s="10">
        <f t="shared" si="393"/>
        <v>-1.229302896740603E-3</v>
      </c>
      <c r="L3127" s="7">
        <f t="shared" si="389"/>
        <v>-1245133.9484001542</v>
      </c>
      <c r="N3127" s="7">
        <f t="shared" si="390"/>
        <v>120348.54380310056</v>
      </c>
      <c r="O3127" s="7">
        <f t="shared" si="391"/>
        <v>17558.321942264218</v>
      </c>
      <c r="P3127" s="7">
        <f t="shared" si="392"/>
        <v>415750.45547273301</v>
      </c>
      <c r="S3127" s="163">
        <f t="shared" si="394"/>
        <v>-691476.62718205655</v>
      </c>
    </row>
    <row r="3128" spans="1:19" ht="15.75" thickBot="1" x14ac:dyDescent="0.3">
      <c r="A3128" s="203">
        <v>80</v>
      </c>
      <c r="B3128" t="s">
        <v>805</v>
      </c>
      <c r="C3128" s="89">
        <f>LN('Historical Rates'!C3107/'Historical Rates'!C3106)</f>
        <v>0</v>
      </c>
      <c r="D3128" s="104"/>
      <c r="E3128" s="89">
        <f>LN('Historical Rates'!E3107/'Historical Rates'!E3106)</f>
        <v>0</v>
      </c>
      <c r="F3128" s="89">
        <f>LN('Historical Rates'!F3107/'Historical Rates'!F3106)</f>
        <v>0</v>
      </c>
      <c r="G3128" s="89">
        <f>LN('Historical Rates'!G3107/'Historical Rates'!G3106)</f>
        <v>0</v>
      </c>
      <c r="K3128" s="10">
        <f t="shared" si="393"/>
        <v>0</v>
      </c>
      <c r="L3128" s="7">
        <f t="shared" si="389"/>
        <v>0</v>
      </c>
      <c r="N3128" s="7">
        <f t="shared" si="390"/>
        <v>0</v>
      </c>
      <c r="O3128" s="7">
        <f t="shared" si="391"/>
        <v>0</v>
      </c>
      <c r="P3128" s="7">
        <f t="shared" si="392"/>
        <v>0</v>
      </c>
      <c r="S3128" s="163">
        <f t="shared" si="394"/>
        <v>0</v>
      </c>
    </row>
    <row r="3129" spans="1:19" ht="15.75" thickBot="1" x14ac:dyDescent="0.3">
      <c r="A3129" s="203">
        <v>81</v>
      </c>
      <c r="B3129" t="s">
        <v>806</v>
      </c>
      <c r="C3129" s="89">
        <f>LN('Historical Rates'!C3108/'Historical Rates'!C3107)</f>
        <v>0</v>
      </c>
      <c r="D3129" s="104"/>
      <c r="E3129" s="89">
        <f>LN('Historical Rates'!E3108/'Historical Rates'!E3107)</f>
        <v>0</v>
      </c>
      <c r="F3129" s="89">
        <f>LN('Historical Rates'!F3108/'Historical Rates'!F3107)</f>
        <v>0</v>
      </c>
      <c r="G3129" s="89">
        <f>LN('Historical Rates'!G3108/'Historical Rates'!G3107)</f>
        <v>0</v>
      </c>
      <c r="K3129" s="10">
        <f t="shared" si="393"/>
        <v>0</v>
      </c>
      <c r="L3129" s="7">
        <f t="shared" si="389"/>
        <v>0</v>
      </c>
      <c r="N3129" s="7">
        <f t="shared" si="390"/>
        <v>0</v>
      </c>
      <c r="O3129" s="7">
        <f t="shared" si="391"/>
        <v>0</v>
      </c>
      <c r="P3129" s="7">
        <f t="shared" si="392"/>
        <v>0</v>
      </c>
      <c r="S3129" s="163">
        <f t="shared" si="394"/>
        <v>0</v>
      </c>
    </row>
    <row r="3130" spans="1:19" ht="15.75" thickBot="1" x14ac:dyDescent="0.3">
      <c r="A3130" s="203">
        <v>82</v>
      </c>
      <c r="B3130" t="s">
        <v>807</v>
      </c>
      <c r="C3130" s="89">
        <f>LN('Historical Rates'!C3109/'Historical Rates'!C3108)</f>
        <v>5.0595968274464546E-3</v>
      </c>
      <c r="D3130" s="104"/>
      <c r="E3130" s="89">
        <f>LN('Historical Rates'!E3109/'Historical Rates'!E3108)</f>
        <v>1.1013034638477318E-2</v>
      </c>
      <c r="F3130" s="89">
        <f>LN('Historical Rates'!F3109/'Historical Rates'!F3108)</f>
        <v>-7.7720598477029734E-3</v>
      </c>
      <c r="G3130" s="89">
        <f>LN('Historical Rates'!G3109/'Historical Rates'!G3108)</f>
        <v>9.9983937170299159E-3</v>
      </c>
      <c r="K3130" s="10">
        <f t="shared" si="393"/>
        <v>7.1052942929344144E-3</v>
      </c>
      <c r="L3130" s="7">
        <f t="shared" si="389"/>
        <v>1781614.196012686</v>
      </c>
      <c r="N3130" s="7">
        <f t="shared" si="390"/>
        <v>895327.75628168508</v>
      </c>
      <c r="O3130" s="7">
        <f t="shared" si="391"/>
        <v>4875.179980668644</v>
      </c>
      <c r="P3130" s="7">
        <f t="shared" si="392"/>
        <v>1314874.769973794</v>
      </c>
      <c r="S3130" s="163">
        <f t="shared" si="394"/>
        <v>3996691.9022488338</v>
      </c>
    </row>
    <row r="3131" spans="1:19" ht="15.75" thickBot="1" x14ac:dyDescent="0.3">
      <c r="A3131" s="203">
        <v>83</v>
      </c>
      <c r="B3131" t="s">
        <v>808</v>
      </c>
      <c r="C3131" s="89">
        <f>LN('Historical Rates'!C3110/'Historical Rates'!C3109)</f>
        <v>-7.7881687495204464E-3</v>
      </c>
      <c r="D3131" s="104"/>
      <c r="E3131" s="89">
        <f>LN('Historical Rates'!E3110/'Historical Rates'!E3109)</f>
        <v>-1.0417399190828947E-2</v>
      </c>
      <c r="F3131" s="89">
        <f>LN('Historical Rates'!F3110/'Historical Rates'!F3109)</f>
        <v>2.9470422308781927E-2</v>
      </c>
      <c r="G3131" s="89">
        <f>LN('Historical Rates'!G3110/'Historical Rates'!G3109)</f>
        <v>-1.0318080426779504E-2</v>
      </c>
      <c r="K3131" s="10">
        <f t="shared" si="393"/>
        <v>-8.8262506782663796E-3</v>
      </c>
      <c r="L3131" s="7">
        <f t="shared" si="389"/>
        <v>-2742414.5595590617</v>
      </c>
      <c r="N3131" s="7">
        <f t="shared" si="390"/>
        <v>-846904.32292194164</v>
      </c>
      <c r="O3131" s="7">
        <f t="shared" si="391"/>
        <v>-18485.911801629638</v>
      </c>
      <c r="P3131" s="7">
        <f t="shared" si="392"/>
        <v>-1356916.3219312555</v>
      </c>
      <c r="S3131" s="163">
        <f t="shared" si="394"/>
        <v>-4964721.1162138879</v>
      </c>
    </row>
    <row r="3132" spans="1:19" ht="15.75" thickBot="1" x14ac:dyDescent="0.3">
      <c r="A3132" s="203">
        <v>84</v>
      </c>
      <c r="B3132" t="s">
        <v>809</v>
      </c>
      <c r="C3132" s="89">
        <f>LN('Historical Rates'!C3111/'Historical Rates'!C3110)</f>
        <v>1.0083398959516902E-3</v>
      </c>
      <c r="D3132" s="104"/>
      <c r="E3132" s="89">
        <f>LN('Historical Rates'!E3111/'Historical Rates'!E3110)</f>
        <v>-3.9913642125482219E-3</v>
      </c>
      <c r="F3132" s="89">
        <f>LN('Historical Rates'!F3111/'Historical Rates'!F3110)</f>
        <v>3.5961717638002516E-2</v>
      </c>
      <c r="G3132" s="89">
        <f>LN('Historical Rates'!G3111/'Historical Rates'!G3110)</f>
        <v>-7.8845617057980415E-3</v>
      </c>
      <c r="K3132" s="10">
        <f t="shared" si="393"/>
        <v>-1.8291175121480582E-3</v>
      </c>
      <c r="L3132" s="7">
        <f t="shared" si="389"/>
        <v>355062.4159000736</v>
      </c>
      <c r="N3132" s="7">
        <f t="shared" si="390"/>
        <v>-324486.32754122565</v>
      </c>
      <c r="O3132" s="7">
        <f t="shared" si="391"/>
        <v>-22557.706622789839</v>
      </c>
      <c r="P3132" s="7">
        <f t="shared" si="392"/>
        <v>-1036887.679427674</v>
      </c>
      <c r="S3132" s="163">
        <f t="shared" si="394"/>
        <v>-1028869.2976916159</v>
      </c>
    </row>
    <row r="3133" spans="1:19" ht="15.75" thickBot="1" x14ac:dyDescent="0.3">
      <c r="A3133" s="203">
        <v>85</v>
      </c>
      <c r="B3133" t="s">
        <v>810</v>
      </c>
      <c r="C3133" s="89">
        <f>LN('Historical Rates'!C3112/'Historical Rates'!C3111)</f>
        <v>-1.8898629905582273E-4</v>
      </c>
      <c r="D3133" s="104"/>
      <c r="E3133" s="89">
        <f>LN('Historical Rates'!E3112/'Historical Rates'!E3111)</f>
        <v>0</v>
      </c>
      <c r="F3133" s="89">
        <f>LN('Historical Rates'!F3112/'Historical Rates'!F3111)</f>
        <v>-3.5961717638002474E-2</v>
      </c>
      <c r="G3133" s="89">
        <f>LN('Historical Rates'!G3112/'Historical Rates'!G3111)</f>
        <v>-5.0367177783062849E-4</v>
      </c>
      <c r="K3133" s="10">
        <f t="shared" si="393"/>
        <v>-1.9595981915671338E-4</v>
      </c>
      <c r="L3133" s="7">
        <f t="shared" si="389"/>
        <v>-66546.937381112089</v>
      </c>
      <c r="N3133" s="7">
        <f t="shared" si="390"/>
        <v>0</v>
      </c>
      <c r="O3133" s="7">
        <f t="shared" si="391"/>
        <v>22557.70662278981</v>
      </c>
      <c r="P3133" s="7">
        <f t="shared" si="392"/>
        <v>-66237.170865688764</v>
      </c>
      <c r="S3133" s="163">
        <f t="shared" si="394"/>
        <v>-110226.40162401105</v>
      </c>
    </row>
    <row r="3134" spans="1:19" ht="15.75" thickBot="1" x14ac:dyDescent="0.3">
      <c r="A3134" s="203">
        <v>86</v>
      </c>
      <c r="B3134" t="s">
        <v>811</v>
      </c>
      <c r="C3134" s="89">
        <f>LN('Historical Rates'!C3113/'Historical Rates'!C3112)</f>
        <v>3.772956601156432E-3</v>
      </c>
      <c r="D3134" s="104"/>
      <c r="E3134" s="89">
        <f>LN('Historical Rates'!E3113/'Historical Rates'!E3112)</f>
        <v>7.905504155190755E-3</v>
      </c>
      <c r="F3134" s="89">
        <f>LN('Historical Rates'!F3113/'Historical Rates'!F3112)</f>
        <v>1.2618298204221654E-3</v>
      </c>
      <c r="G3134" s="89">
        <f>LN('Historical Rates'!G3113/'Historical Rates'!G3112)</f>
        <v>8.887699065850109E-3</v>
      </c>
      <c r="K3134" s="10">
        <f t="shared" si="393"/>
        <v>5.5809695429783687E-3</v>
      </c>
      <c r="L3134" s="7">
        <f t="shared" si="389"/>
        <v>1328555.0748027877</v>
      </c>
      <c r="N3134" s="7">
        <f t="shared" si="390"/>
        <v>642694.54604395002</v>
      </c>
      <c r="O3134" s="7">
        <f t="shared" si="391"/>
        <v>-791.5079914562117</v>
      </c>
      <c r="P3134" s="7">
        <f t="shared" si="392"/>
        <v>1168808.8702589548</v>
      </c>
      <c r="S3134" s="163">
        <f t="shared" si="394"/>
        <v>3139266.983114236</v>
      </c>
    </row>
    <row r="3135" spans="1:19" ht="15.75" thickBot="1" x14ac:dyDescent="0.3">
      <c r="A3135" s="203">
        <v>87</v>
      </c>
      <c r="B3135" t="s">
        <v>812</v>
      </c>
      <c r="C3135" s="89">
        <f>LN('Historical Rates'!C3114/'Historical Rates'!C3113)</f>
        <v>0</v>
      </c>
      <c r="D3135" s="104"/>
      <c r="E3135" s="89">
        <f>LN('Historical Rates'!E3114/'Historical Rates'!E3113)</f>
        <v>0</v>
      </c>
      <c r="F3135" s="89">
        <f>LN('Historical Rates'!F3114/'Historical Rates'!F3113)</f>
        <v>0</v>
      </c>
      <c r="G3135" s="89">
        <f>LN('Historical Rates'!G3114/'Historical Rates'!G3113)</f>
        <v>0</v>
      </c>
      <c r="K3135" s="10">
        <f t="shared" si="393"/>
        <v>0</v>
      </c>
      <c r="L3135" s="7">
        <f t="shared" si="389"/>
        <v>0</v>
      </c>
      <c r="N3135" s="7">
        <f t="shared" si="390"/>
        <v>0</v>
      </c>
      <c r="O3135" s="7">
        <f t="shared" si="391"/>
        <v>0</v>
      </c>
      <c r="P3135" s="7">
        <f t="shared" si="392"/>
        <v>0</v>
      </c>
      <c r="S3135" s="163">
        <f t="shared" si="394"/>
        <v>0</v>
      </c>
    </row>
    <row r="3136" spans="1:19" ht="15.75" thickBot="1" x14ac:dyDescent="0.3">
      <c r="A3136" s="203">
        <v>88</v>
      </c>
      <c r="B3136" t="s">
        <v>813</v>
      </c>
      <c r="C3136" s="89">
        <f>LN('Historical Rates'!C3115/'Historical Rates'!C3114)</f>
        <v>0</v>
      </c>
      <c r="D3136" s="104"/>
      <c r="E3136" s="89">
        <f>LN('Historical Rates'!E3115/'Historical Rates'!E3114)</f>
        <v>0</v>
      </c>
      <c r="F3136" s="89">
        <f>LN('Historical Rates'!F3115/'Historical Rates'!F3114)</f>
        <v>0</v>
      </c>
      <c r="G3136" s="89">
        <f>LN('Historical Rates'!G3115/'Historical Rates'!G3114)</f>
        <v>0</v>
      </c>
      <c r="K3136" s="10">
        <f t="shared" si="393"/>
        <v>0</v>
      </c>
      <c r="L3136" s="7">
        <f t="shared" si="389"/>
        <v>0</v>
      </c>
      <c r="N3136" s="7">
        <f t="shared" si="390"/>
        <v>0</v>
      </c>
      <c r="O3136" s="7">
        <f t="shared" si="391"/>
        <v>0</v>
      </c>
      <c r="P3136" s="7">
        <f t="shared" si="392"/>
        <v>0</v>
      </c>
      <c r="S3136" s="163">
        <f t="shared" si="394"/>
        <v>0</v>
      </c>
    </row>
    <row r="3137" spans="1:19" ht="15.75" thickBot="1" x14ac:dyDescent="0.3">
      <c r="A3137" s="203">
        <v>89</v>
      </c>
      <c r="B3137" t="s">
        <v>814</v>
      </c>
      <c r="C3137" s="89">
        <f>LN('Historical Rates'!C3116/'Historical Rates'!C3115)</f>
        <v>-2.8493629166946939E-3</v>
      </c>
      <c r="D3137" s="104"/>
      <c r="E3137" s="89">
        <f>LN('Historical Rates'!E3116/'Historical Rates'!E3115)</f>
        <v>-6.9782521544029079E-3</v>
      </c>
      <c r="F3137" s="89">
        <f>LN('Historical Rates'!F3116/'Historical Rates'!F3115)</f>
        <v>3.7759642095351359E-3</v>
      </c>
      <c r="G3137" s="89">
        <f>LN('Historical Rates'!G3116/'Historical Rates'!G3115)</f>
        <v>-6.6131180270075337E-3</v>
      </c>
      <c r="K3137" s="10">
        <f t="shared" si="393"/>
        <v>-4.3426100707720022E-3</v>
      </c>
      <c r="L3137" s="7">
        <f t="shared" si="389"/>
        <v>-1003333.9799798708</v>
      </c>
      <c r="N3137" s="7">
        <f t="shared" si="390"/>
        <v>-567311.64926520432</v>
      </c>
      <c r="O3137" s="7">
        <f t="shared" si="391"/>
        <v>-2368.5490697151049</v>
      </c>
      <c r="P3137" s="7">
        <f t="shared" si="392"/>
        <v>-869681.89997964096</v>
      </c>
      <c r="S3137" s="163">
        <f t="shared" si="394"/>
        <v>-2442696.0782944313</v>
      </c>
    </row>
    <row r="3138" spans="1:19" ht="15.75" thickBot="1" x14ac:dyDescent="0.3">
      <c r="A3138" s="203">
        <v>90</v>
      </c>
      <c r="B3138" t="s">
        <v>815</v>
      </c>
      <c r="C3138" s="89">
        <f>LN('Historical Rates'!C3117/'Historical Rates'!C3116)</f>
        <v>3.7067717126995146E-3</v>
      </c>
      <c r="D3138" s="104"/>
      <c r="E3138" s="89">
        <f>LN('Historical Rates'!E3117/'Historical Rates'!E3116)</f>
        <v>8.511038753435507E-3</v>
      </c>
      <c r="F3138" s="89">
        <f>LN('Historical Rates'!F3117/'Historical Rates'!F3116)</f>
        <v>-1.2570711900510918E-3</v>
      </c>
      <c r="G3138" s="89">
        <f>LN('Historical Rates'!G3117/'Historical Rates'!G3116)</f>
        <v>1.0102409453414561E-2</v>
      </c>
      <c r="K3138" s="10">
        <f t="shared" si="393"/>
        <v>5.9138573502728383E-3</v>
      </c>
      <c r="L3138" s="7">
        <f t="shared" si="389"/>
        <v>1305249.6730370366</v>
      </c>
      <c r="N3138" s="7">
        <f t="shared" si="390"/>
        <v>691922.75161984423</v>
      </c>
      <c r="O3138" s="7">
        <f t="shared" si="391"/>
        <v>788.5230453833484</v>
      </c>
      <c r="P3138" s="7">
        <f t="shared" si="392"/>
        <v>1328553.7339477236</v>
      </c>
      <c r="S3138" s="163">
        <f t="shared" si="394"/>
        <v>3326514.6816499876</v>
      </c>
    </row>
    <row r="3139" spans="1:19" ht="15.75" thickBot="1" x14ac:dyDescent="0.3">
      <c r="A3139" s="203">
        <v>91</v>
      </c>
      <c r="B3139" t="s">
        <v>816</v>
      </c>
      <c r="C3139" s="89">
        <f>LN('Historical Rates'!C3118/'Historical Rates'!C3117)</f>
        <v>-7.9464663320019397E-4</v>
      </c>
      <c r="D3139" s="104"/>
      <c r="E3139" s="89">
        <f>LN('Historical Rates'!E3118/'Historical Rates'!E3117)</f>
        <v>-1.7782506295571242E-3</v>
      </c>
      <c r="F3139" s="89">
        <f>LN('Historical Rates'!F3118/'Historical Rates'!F3117)</f>
        <v>-5.0441468866780255E-3</v>
      </c>
      <c r="G3139" s="89">
        <f>LN('Historical Rates'!G3118/'Historical Rates'!G3117)</f>
        <v>1.7102859948104996E-3</v>
      </c>
      <c r="K3139" s="10">
        <f t="shared" si="393"/>
        <v>-3.4898231317060285E-4</v>
      </c>
      <c r="L3139" s="7">
        <f t="shared" si="389"/>
        <v>-279815.52103978075</v>
      </c>
      <c r="N3139" s="7">
        <f t="shared" si="390"/>
        <v>-144566.61569966722</v>
      </c>
      <c r="O3139" s="7">
        <f t="shared" si="391"/>
        <v>3164.042017606525</v>
      </c>
      <c r="P3139" s="7">
        <f t="shared" si="392"/>
        <v>224917.31848742205</v>
      </c>
      <c r="S3139" s="163">
        <f t="shared" si="394"/>
        <v>-196300.77623441935</v>
      </c>
    </row>
    <row r="3140" spans="1:19" ht="15.75" thickBot="1" x14ac:dyDescent="0.3">
      <c r="A3140" s="203">
        <v>92</v>
      </c>
      <c r="B3140" t="s">
        <v>817</v>
      </c>
      <c r="C3140" s="89">
        <f>LN('Historical Rates'!C3119/'Historical Rates'!C3118)</f>
        <v>-7.1153527194176968E-4</v>
      </c>
      <c r="D3140" s="104"/>
      <c r="E3140" s="89">
        <f>LN('Historical Rates'!E3119/'Historical Rates'!E3118)</f>
        <v>9.8934118580992041E-3</v>
      </c>
      <c r="F3140" s="89">
        <f>LN('Historical Rates'!F3119/'Historical Rates'!F3118)</f>
        <v>-2.5316469217797305E-3</v>
      </c>
      <c r="G3140" s="89">
        <f>LN('Historical Rates'!G3119/'Historical Rates'!G3118)</f>
        <v>9.0396319287371248E-3</v>
      </c>
      <c r="K3140" s="10">
        <f t="shared" si="393"/>
        <v>3.1007092363967512E-3</v>
      </c>
      <c r="L3140" s="7">
        <f t="shared" si="389"/>
        <v>-250549.87278403254</v>
      </c>
      <c r="N3140" s="7">
        <f t="shared" si="390"/>
        <v>804305.67338225304</v>
      </c>
      <c r="O3140" s="7">
        <f t="shared" si="391"/>
        <v>1588.0261646247716</v>
      </c>
      <c r="P3140" s="7">
        <f t="shared" si="392"/>
        <v>1188789.348503151</v>
      </c>
      <c r="S3140" s="163">
        <f t="shared" si="394"/>
        <v>1744133.1752659963</v>
      </c>
    </row>
    <row r="3141" spans="1:19" ht="15.75" thickBot="1" x14ac:dyDescent="0.3">
      <c r="A3141" s="203">
        <v>93</v>
      </c>
      <c r="B3141" t="s">
        <v>818</v>
      </c>
      <c r="C3141" s="89">
        <f>LN('Historical Rates'!C3120/'Historical Rates'!C3119)</f>
        <v>-3.4812550886676621E-3</v>
      </c>
      <c r="D3141" s="104"/>
      <c r="E3141" s="89">
        <f>LN('Historical Rates'!E3120/'Historical Rates'!E3119)</f>
        <v>-7.1558110636212894E-3</v>
      </c>
      <c r="F3141" s="89">
        <f>LN('Historical Rates'!F3120/'Historical Rates'!F3119)</f>
        <v>-1.0191171006188326E-2</v>
      </c>
      <c r="G3141" s="89">
        <f>LN('Historical Rates'!G3120/'Historical Rates'!G3119)</f>
        <v>-5.0932890680883604E-3</v>
      </c>
      <c r="K3141" s="10">
        <f t="shared" si="393"/>
        <v>-4.3929372236605349E-3</v>
      </c>
      <c r="L3141" s="7">
        <f t="shared" si="389"/>
        <v>-1225839.4685257848</v>
      </c>
      <c r="N3141" s="7">
        <f t="shared" si="390"/>
        <v>-581746.67330870416</v>
      </c>
      <c r="O3141" s="7">
        <f t="shared" si="391"/>
        <v>6392.6158370517514</v>
      </c>
      <c r="P3141" s="7">
        <f t="shared" si="392"/>
        <v>-669811.31983289402</v>
      </c>
      <c r="S3141" s="163">
        <f t="shared" si="394"/>
        <v>-2471004.8458303316</v>
      </c>
    </row>
    <row r="3142" spans="1:19" ht="15.75" thickBot="1" x14ac:dyDescent="0.3">
      <c r="A3142" s="203">
        <v>94</v>
      </c>
      <c r="B3142" t="s">
        <v>819</v>
      </c>
      <c r="C3142" s="89">
        <f>LN('Historical Rates'!C3121/'Historical Rates'!C3120)</f>
        <v>0</v>
      </c>
      <c r="D3142" s="104"/>
      <c r="E3142" s="89">
        <f>LN('Historical Rates'!E3121/'Historical Rates'!E3120)</f>
        <v>0</v>
      </c>
      <c r="F3142" s="89">
        <f>LN('Historical Rates'!F3121/'Historical Rates'!F3120)</f>
        <v>0</v>
      </c>
      <c r="G3142" s="89">
        <f>LN('Historical Rates'!G3121/'Historical Rates'!G3120)</f>
        <v>0</v>
      </c>
      <c r="K3142" s="10">
        <f t="shared" si="393"/>
        <v>0</v>
      </c>
      <c r="L3142" s="7">
        <f t="shared" si="389"/>
        <v>0</v>
      </c>
      <c r="N3142" s="7">
        <f t="shared" si="390"/>
        <v>0</v>
      </c>
      <c r="O3142" s="7">
        <f t="shared" si="391"/>
        <v>0</v>
      </c>
      <c r="P3142" s="7">
        <f t="shared" si="392"/>
        <v>0</v>
      </c>
      <c r="S3142" s="163">
        <f t="shared" si="394"/>
        <v>0</v>
      </c>
    </row>
    <row r="3143" spans="1:19" ht="15.75" thickBot="1" x14ac:dyDescent="0.3">
      <c r="A3143" s="203">
        <v>95</v>
      </c>
      <c r="B3143" t="s">
        <v>820</v>
      </c>
      <c r="C3143" s="89">
        <f>LN('Historical Rates'!C3122/'Historical Rates'!C3121)</f>
        <v>0</v>
      </c>
      <c r="D3143" s="104"/>
      <c r="E3143" s="89">
        <f>LN('Historical Rates'!E3122/'Historical Rates'!E3121)</f>
        <v>0</v>
      </c>
      <c r="F3143" s="89">
        <f>LN('Historical Rates'!F3122/'Historical Rates'!F3121)</f>
        <v>0</v>
      </c>
      <c r="G3143" s="89">
        <f>LN('Historical Rates'!G3122/'Historical Rates'!G3121)</f>
        <v>0</v>
      </c>
      <c r="K3143" s="10">
        <f t="shared" si="393"/>
        <v>0</v>
      </c>
      <c r="L3143" s="7">
        <f t="shared" si="389"/>
        <v>0</v>
      </c>
      <c r="N3143" s="7">
        <f t="shared" si="390"/>
        <v>0</v>
      </c>
      <c r="O3143" s="7">
        <f t="shared" si="391"/>
        <v>0</v>
      </c>
      <c r="P3143" s="7">
        <f t="shared" si="392"/>
        <v>0</v>
      </c>
      <c r="S3143" s="163">
        <f t="shared" si="394"/>
        <v>0</v>
      </c>
    </row>
    <row r="3144" spans="1:19" ht="15.75" thickBot="1" x14ac:dyDescent="0.3">
      <c r="A3144" s="203">
        <v>96</v>
      </c>
      <c r="B3144" t="s">
        <v>821</v>
      </c>
      <c r="C3144" s="89">
        <f>LN('Historical Rates'!C3123/'Historical Rates'!C3122)</f>
        <v>3.570715966482423E-4</v>
      </c>
      <c r="D3144" s="104"/>
      <c r="E3144" s="89">
        <f>LN('Historical Rates'!E3123/'Historical Rates'!E3122)</f>
        <v>-9.4086026781321531E-3</v>
      </c>
      <c r="F3144" s="89">
        <f>LN('Historical Rates'!F3123/'Historical Rates'!F3122)</f>
        <v>-6.4226296564672469E-3</v>
      </c>
      <c r="G3144" s="89">
        <f>LN('Historical Rates'!G3123/'Historical Rates'!G3122)</f>
        <v>-2.8143909172413371E-3</v>
      </c>
      <c r="K3144" s="10">
        <f t="shared" si="393"/>
        <v>-1.7871199609930635E-3</v>
      </c>
      <c r="L3144" s="7">
        <f t="shared" si="389"/>
        <v>125734.0944895983</v>
      </c>
      <c r="N3144" s="7">
        <f t="shared" si="390"/>
        <v>-764892.09396717208</v>
      </c>
      <c r="O3144" s="7">
        <f t="shared" si="391"/>
        <v>4028.7229046122097</v>
      </c>
      <c r="P3144" s="7">
        <f t="shared" si="392"/>
        <v>-370116.612193515</v>
      </c>
      <c r="S3144" s="163">
        <f t="shared" si="394"/>
        <v>-1005245.8887664767</v>
      </c>
    </row>
    <row r="3145" spans="1:19" ht="15.75" thickBot="1" x14ac:dyDescent="0.3">
      <c r="A3145" s="203">
        <v>97</v>
      </c>
      <c r="B3145" t="s">
        <v>822</v>
      </c>
      <c r="C3145" s="89">
        <f>LN('Historical Rates'!C3124/'Historical Rates'!C3123)</f>
        <v>8.3966586233942292E-4</v>
      </c>
      <c r="D3145" s="104"/>
      <c r="E3145" s="89">
        <f>LN('Historical Rates'!E3124/'Historical Rates'!E3123)</f>
        <v>-5.4518555654161785E-3</v>
      </c>
      <c r="F3145" s="89">
        <f>LN('Historical Rates'!F3124/'Historical Rates'!F3123)</f>
        <v>1.2878301844286859E-3</v>
      </c>
      <c r="G3145" s="89">
        <f>LN('Historical Rates'!G3124/'Historical Rates'!G3123)</f>
        <v>-4.2165621962404511E-3</v>
      </c>
      <c r="K3145" s="10">
        <f t="shared" si="393"/>
        <v>-1.2495652523997517E-3</v>
      </c>
      <c r="L3145" s="7">
        <f t="shared" si="389"/>
        <v>295667.94969435362</v>
      </c>
      <c r="N3145" s="7">
        <f t="shared" si="390"/>
        <v>-443220.03618348448</v>
      </c>
      <c r="O3145" s="7">
        <f t="shared" si="391"/>
        <v>-807.81723978658181</v>
      </c>
      <c r="P3145" s="7">
        <f t="shared" si="392"/>
        <v>-554514.1954570692</v>
      </c>
      <c r="S3145" s="163">
        <f t="shared" si="394"/>
        <v>-702874.09918598668</v>
      </c>
    </row>
    <row r="3146" spans="1:19" ht="15.75" thickBot="1" x14ac:dyDescent="0.3">
      <c r="A3146" s="203">
        <v>98</v>
      </c>
      <c r="B3146" t="s">
        <v>823</v>
      </c>
      <c r="C3146" s="89">
        <f>LN('Historical Rates'!C3125/'Historical Rates'!C3124)</f>
        <v>-7.9766582033331563E-4</v>
      </c>
      <c r="D3146" s="104"/>
      <c r="E3146" s="89">
        <f>LN('Historical Rates'!E3125/'Historical Rates'!E3124)</f>
        <v>3.7203961725470391E-3</v>
      </c>
      <c r="F3146" s="89">
        <f>LN('Historical Rates'!F3125/'Historical Rates'!F3124)</f>
        <v>1.1516442061559301E-2</v>
      </c>
      <c r="G3146" s="89">
        <f>LN('Historical Rates'!G3125/'Historical Rates'!G3124)</f>
        <v>-1.3362986521361694E-3</v>
      </c>
      <c r="K3146" s="10">
        <f t="shared" si="393"/>
        <v>-2.8690024231776208E-4</v>
      </c>
      <c r="L3146" s="7">
        <f t="shared" si="389"/>
        <v>-280878.65449492267</v>
      </c>
      <c r="N3146" s="7">
        <f t="shared" si="390"/>
        <v>302457.41223838157</v>
      </c>
      <c r="O3146" s="7">
        <f t="shared" si="391"/>
        <v>-7223.9186119543028</v>
      </c>
      <c r="P3146" s="7">
        <f t="shared" si="392"/>
        <v>-175734.76626061331</v>
      </c>
      <c r="S3146" s="163">
        <f t="shared" si="394"/>
        <v>-161379.92712910872</v>
      </c>
    </row>
    <row r="3147" spans="1:19" ht="15.75" thickBot="1" x14ac:dyDescent="0.3">
      <c r="A3147" s="203">
        <v>99</v>
      </c>
      <c r="B3147" t="s">
        <v>824</v>
      </c>
      <c r="C3147" s="89">
        <f>LN('Historical Rates'!C3126/'Historical Rates'!C3125)</f>
        <v>-5.4613818653235374E-4</v>
      </c>
      <c r="D3147" s="104"/>
      <c r="E3147" s="89">
        <f>LN('Historical Rates'!E3126/'Historical Rates'!E3125)</f>
        <v>-1.5278210879418666E-3</v>
      </c>
      <c r="F3147" s="89">
        <f>LN('Historical Rates'!F3126/'Historical Rates'!F3125)</f>
        <v>1.0126668817929268E-2</v>
      </c>
      <c r="G3147" s="89">
        <f>LN('Historical Rates'!G3126/'Historical Rates'!G3125)</f>
        <v>-3.3786179818685808E-3</v>
      </c>
      <c r="K3147" s="10">
        <f t="shared" si="393"/>
        <v>-1.3638989182185417E-3</v>
      </c>
      <c r="L3147" s="7">
        <f t="shared" si="389"/>
        <v>-192309.3043367521</v>
      </c>
      <c r="N3147" s="7">
        <f t="shared" si="390"/>
        <v>-124207.42071287656</v>
      </c>
      <c r="O3147" s="7">
        <f t="shared" si="391"/>
        <v>-6352.1555494224922</v>
      </c>
      <c r="P3147" s="7">
        <f t="shared" si="392"/>
        <v>-444317.32410898042</v>
      </c>
      <c r="S3147" s="163">
        <f t="shared" si="394"/>
        <v>-767186.20470803161</v>
      </c>
    </row>
    <row r="3148" spans="1:19" ht="15.75" thickBot="1" x14ac:dyDescent="0.3">
      <c r="A3148" s="203">
        <v>100</v>
      </c>
      <c r="B3148" t="s">
        <v>825</v>
      </c>
      <c r="C3148" s="89">
        <f>LN('Historical Rates'!C3127/'Historical Rates'!C3126)</f>
        <v>1.0290119244349024E-3</v>
      </c>
      <c r="D3148" s="104"/>
      <c r="E3148" s="89">
        <f>LN('Historical Rates'!E3127/'Historical Rates'!E3126)</f>
        <v>-8.5491888565164872E-3</v>
      </c>
      <c r="F3148" s="89">
        <f>LN('Historical Rates'!F3127/'Historical Rates'!F3126)</f>
        <v>1.6240207022813032E-2</v>
      </c>
      <c r="G3148" s="89">
        <f>LN('Historical Rates'!G3127/'Historical Rates'!G3126)</f>
        <v>-1.7036291412374745E-3</v>
      </c>
      <c r="K3148" s="10">
        <f t="shared" si="393"/>
        <v>-1.0078518772858225E-3</v>
      </c>
      <c r="L3148" s="7">
        <f t="shared" si="389"/>
        <v>362341.56889627327</v>
      </c>
      <c r="N3148" s="7">
        <f t="shared" si="390"/>
        <v>-695024.24428872881</v>
      </c>
      <c r="O3148" s="7">
        <f t="shared" si="391"/>
        <v>-10186.994659199931</v>
      </c>
      <c r="P3148" s="7">
        <f t="shared" si="392"/>
        <v>-224041.88498697168</v>
      </c>
      <c r="S3148" s="163">
        <f t="shared" si="394"/>
        <v>-566911.55503862712</v>
      </c>
    </row>
    <row r="3149" spans="1:19" ht="15.75" thickBot="1" x14ac:dyDescent="0.3">
      <c r="A3149" s="203">
        <v>101</v>
      </c>
      <c r="B3149" t="s">
        <v>826</v>
      </c>
      <c r="C3149" s="89">
        <f>LN('Historical Rates'!C3128/'Historical Rates'!C3127)</f>
        <v>0</v>
      </c>
      <c r="D3149" s="104"/>
      <c r="E3149" s="89">
        <f>LN('Historical Rates'!E3128/'Historical Rates'!E3127)</f>
        <v>0</v>
      </c>
      <c r="F3149" s="89">
        <f>LN('Historical Rates'!F3128/'Historical Rates'!F3127)</f>
        <v>0</v>
      </c>
      <c r="G3149" s="89">
        <f>LN('Historical Rates'!G3128/'Historical Rates'!G3127)</f>
        <v>0</v>
      </c>
      <c r="K3149" s="10">
        <f t="shared" si="393"/>
        <v>0</v>
      </c>
      <c r="L3149" s="7">
        <f t="shared" si="389"/>
        <v>0</v>
      </c>
      <c r="N3149" s="7">
        <f t="shared" si="390"/>
        <v>0</v>
      </c>
      <c r="O3149" s="7">
        <f t="shared" si="391"/>
        <v>0</v>
      </c>
      <c r="P3149" s="7">
        <f t="shared" si="392"/>
        <v>0</v>
      </c>
      <c r="S3149" s="163">
        <f t="shared" si="394"/>
        <v>0</v>
      </c>
    </row>
    <row r="3150" spans="1:19" ht="15.75" thickBot="1" x14ac:dyDescent="0.3">
      <c r="A3150" s="203">
        <v>102</v>
      </c>
      <c r="B3150" t="s">
        <v>827</v>
      </c>
      <c r="C3150" s="89">
        <f>LN('Historical Rates'!C3129/'Historical Rates'!C3128)</f>
        <v>0</v>
      </c>
      <c r="D3150" s="104"/>
      <c r="E3150" s="89">
        <f>LN('Historical Rates'!E3129/'Historical Rates'!E3128)</f>
        <v>0</v>
      </c>
      <c r="F3150" s="89">
        <f>LN('Historical Rates'!F3129/'Historical Rates'!F3128)</f>
        <v>0</v>
      </c>
      <c r="G3150" s="89">
        <f>LN('Historical Rates'!G3129/'Historical Rates'!G3128)</f>
        <v>0</v>
      </c>
      <c r="K3150" s="10">
        <f t="shared" si="393"/>
        <v>0</v>
      </c>
      <c r="L3150" s="7">
        <f t="shared" si="389"/>
        <v>0</v>
      </c>
      <c r="N3150" s="7">
        <f t="shared" si="390"/>
        <v>0</v>
      </c>
      <c r="O3150" s="7">
        <f t="shared" si="391"/>
        <v>0</v>
      </c>
      <c r="P3150" s="7">
        <f t="shared" si="392"/>
        <v>0</v>
      </c>
      <c r="S3150" s="163">
        <f t="shared" si="394"/>
        <v>0</v>
      </c>
    </row>
    <row r="3151" spans="1:19" ht="15.75" thickBot="1" x14ac:dyDescent="0.3">
      <c r="A3151" s="203">
        <v>103</v>
      </c>
      <c r="B3151" t="s">
        <v>828</v>
      </c>
      <c r="C3151" s="89">
        <f>LN('Historical Rates'!C3130/'Historical Rates'!C3129)</f>
        <v>-5.1345833645477486E-3</v>
      </c>
      <c r="D3151" s="104"/>
      <c r="E3151" s="89">
        <f>LN('Historical Rates'!E3130/'Historical Rates'!E3129)</f>
        <v>-1.1106335742707989E-2</v>
      </c>
      <c r="F3151" s="89">
        <f>LN('Historical Rates'!F3130/'Historical Rates'!F3129)</f>
        <v>-1.6240207022813053E-2</v>
      </c>
      <c r="G3151" s="89">
        <f>LN('Historical Rates'!G3130/'Historical Rates'!G3129)</f>
        <v>-8.0562760760199137E-3</v>
      </c>
      <c r="K3151" s="10">
        <f t="shared" si="393"/>
        <v>-6.684885956752872E-3</v>
      </c>
      <c r="L3151" s="7">
        <f t="shared" si="389"/>
        <v>-1808018.8846797319</v>
      </c>
      <c r="N3151" s="7">
        <f t="shared" si="390"/>
        <v>-902912.86529583414</v>
      </c>
      <c r="O3151" s="7">
        <f t="shared" si="391"/>
        <v>10186.994659199943</v>
      </c>
      <c r="P3151" s="7">
        <f t="shared" si="392"/>
        <v>-1059469.5960271484</v>
      </c>
      <c r="S3151" s="163">
        <f t="shared" si="394"/>
        <v>-3760214.3513435144</v>
      </c>
    </row>
    <row r="3152" spans="1:19" ht="15.75" thickBot="1" x14ac:dyDescent="0.3">
      <c r="A3152" s="203">
        <v>104</v>
      </c>
      <c r="B3152" t="s">
        <v>829</v>
      </c>
      <c r="C3152" s="89">
        <f>LN('Historical Rates'!C3131/'Historical Rates'!C3130)</f>
        <v>-7.4965409733425605E-3</v>
      </c>
      <c r="D3152" s="104"/>
      <c r="E3152" s="89">
        <f>LN('Historical Rates'!E3131/'Historical Rates'!E3130)</f>
        <v>-1.5930329876086655E-2</v>
      </c>
      <c r="F3152" s="89">
        <f>LN('Historical Rates'!F3131/'Historical Rates'!F3130)</f>
        <v>-1.1399743464727425E-2</v>
      </c>
      <c r="G3152" s="89">
        <f>LN('Historical Rates'!G3131/'Historical Rates'!G3130)</f>
        <v>-1.5180054526102698E-2</v>
      </c>
      <c r="K3152" s="10">
        <f t="shared" si="393"/>
        <v>-1.0531600155216377E-2</v>
      </c>
      <c r="L3152" s="7">
        <f t="shared" si="389"/>
        <v>-2639724.9177339138</v>
      </c>
      <c r="N3152" s="7">
        <f t="shared" si="390"/>
        <v>-1295089.5891085446</v>
      </c>
      <c r="O3152" s="7">
        <f t="shared" si="391"/>
        <v>7150.7170831195717</v>
      </c>
      <c r="P3152" s="7">
        <f t="shared" si="392"/>
        <v>-1996307.7338314839</v>
      </c>
      <c r="S3152" s="163">
        <f t="shared" si="394"/>
        <v>-5923971.5235908227</v>
      </c>
    </row>
    <row r="3153" spans="1:19" ht="15.75" thickBot="1" x14ac:dyDescent="0.3">
      <c r="A3153" s="203">
        <v>105</v>
      </c>
      <c r="B3153" t="s">
        <v>830</v>
      </c>
      <c r="C3153" s="89">
        <f>LN('Historical Rates'!C3132/'Historical Rates'!C3131)</f>
        <v>-1.8168083351366712E-2</v>
      </c>
      <c r="D3153" s="104"/>
      <c r="E3153" s="89">
        <f>LN('Historical Rates'!E3132/'Historical Rates'!E3131)</f>
        <v>-1.6057667944720688E-2</v>
      </c>
      <c r="F3153" s="89">
        <f>LN('Historical Rates'!F3132/'Historical Rates'!F3131)</f>
        <v>-1.9293202934678781E-2</v>
      </c>
      <c r="G3153" s="89">
        <f>LN('Historical Rates'!G3132/'Historical Rates'!G3131)</f>
        <v>-1.349765735416382E-2</v>
      </c>
      <c r="K3153" s="10">
        <f t="shared" si="393"/>
        <v>-1.6828325129290635E-2</v>
      </c>
      <c r="L3153" s="7">
        <f t="shared" si="389"/>
        <v>-6397449.5037923492</v>
      </c>
      <c r="N3153" s="7">
        <f t="shared" si="390"/>
        <v>-1305441.8045534163</v>
      </c>
      <c r="O3153" s="7">
        <f t="shared" si="391"/>
        <v>12102.047404835959</v>
      </c>
      <c r="P3153" s="7">
        <f t="shared" si="392"/>
        <v>-1775058.0354234455</v>
      </c>
      <c r="S3153" s="163">
        <f t="shared" si="394"/>
        <v>-9465847.2963643745</v>
      </c>
    </row>
    <row r="3154" spans="1:19" ht="15.75" thickBot="1" x14ac:dyDescent="0.3">
      <c r="A3154" s="203">
        <v>106</v>
      </c>
      <c r="B3154" t="s">
        <v>831</v>
      </c>
      <c r="C3154" s="89">
        <f>LN('Historical Rates'!C3133/'Historical Rates'!C3132)</f>
        <v>6.6233265870680102E-3</v>
      </c>
      <c r="D3154" s="104"/>
      <c r="E3154" s="89">
        <f>LN('Historical Rates'!E3133/'Historical Rates'!E3132)</f>
        <v>1.1443777338593298E-2</v>
      </c>
      <c r="F3154" s="89">
        <f>LN('Historical Rates'!F3133/'Historical Rates'!F3132)</f>
        <v>1.162053102301879E-2</v>
      </c>
      <c r="G3154" s="89">
        <f>LN('Historical Rates'!G3133/'Historical Rates'!G3132)</f>
        <v>5.9961795922140347E-3</v>
      </c>
      <c r="K3154" s="10">
        <f t="shared" si="393"/>
        <v>7.189130845310328E-3</v>
      </c>
      <c r="L3154" s="7">
        <f t="shared" si="389"/>
        <v>2332243.6697597723</v>
      </c>
      <c r="N3154" s="7">
        <f t="shared" si="390"/>
        <v>930345.88778579852</v>
      </c>
      <c r="O3154" s="7">
        <f t="shared" si="391"/>
        <v>-7289.2104948089964</v>
      </c>
      <c r="P3154" s="7">
        <f t="shared" si="392"/>
        <v>788549.18951681815</v>
      </c>
      <c r="S3154" s="163">
        <f t="shared" si="394"/>
        <v>4043849.53656758</v>
      </c>
    </row>
    <row r="3155" spans="1:19" ht="15.75" thickBot="1" x14ac:dyDescent="0.3">
      <c r="A3155" s="203">
        <v>107</v>
      </c>
      <c r="B3155" t="s">
        <v>832</v>
      </c>
      <c r="C3155" s="89">
        <f>LN('Historical Rates'!C3134/'Historical Rates'!C3133)</f>
        <v>1.5257697962936481E-2</v>
      </c>
      <c r="D3155" s="104"/>
      <c r="E3155" s="89">
        <f>LN('Historical Rates'!E3134/'Historical Rates'!E3133)</f>
        <v>1.5749365227294081E-2</v>
      </c>
      <c r="F3155" s="89">
        <f>LN('Historical Rates'!F3134/'Historical Rates'!F3133)</f>
        <v>8.9457465584582667E-3</v>
      </c>
      <c r="G3155" s="89">
        <f>LN('Historical Rates'!G3134/'Historical Rates'!G3133)</f>
        <v>1.3499141715998036E-2</v>
      </c>
      <c r="K3155" s="10">
        <f t="shared" si="393"/>
        <v>1.4973730897451935E-2</v>
      </c>
      <c r="L3155" s="7">
        <f t="shared" si="389"/>
        <v>5372627.9417723333</v>
      </c>
      <c r="N3155" s="7">
        <f t="shared" si="390"/>
        <v>1280377.6883211192</v>
      </c>
      <c r="O3155" s="7">
        <f t="shared" si="391"/>
        <v>-5611.398443724117</v>
      </c>
      <c r="P3155" s="7">
        <f t="shared" si="392"/>
        <v>1775253.241771641</v>
      </c>
      <c r="S3155" s="163">
        <f t="shared" si="394"/>
        <v>8422647.4734213687</v>
      </c>
    </row>
    <row r="3156" spans="1:19" ht="15.75" thickBot="1" x14ac:dyDescent="0.3">
      <c r="A3156" s="203">
        <v>108</v>
      </c>
      <c r="B3156" t="s">
        <v>833</v>
      </c>
      <c r="C3156" s="89">
        <f>LN('Historical Rates'!C3135/'Historical Rates'!C3134)</f>
        <v>-8.7206763453875832E-3</v>
      </c>
      <c r="D3156" s="104"/>
      <c r="E3156" s="89">
        <f>LN('Historical Rates'!E3135/'Historical Rates'!E3134)</f>
        <v>-1.2828338214246079E-2</v>
      </c>
      <c r="F3156" s="89">
        <f>LN('Historical Rates'!F3135/'Historical Rates'!F3134)</f>
        <v>3.8095284166676487E-3</v>
      </c>
      <c r="G3156" s="89">
        <f>LN('Historical Rates'!G3135/'Historical Rates'!G3134)</f>
        <v>-1.1412040684579532E-2</v>
      </c>
      <c r="K3156" s="10">
        <f t="shared" si="393"/>
        <v>-9.9856053965032728E-3</v>
      </c>
      <c r="L3156" s="7">
        <f t="shared" si="389"/>
        <v>-3070774.471889277</v>
      </c>
      <c r="N3156" s="7">
        <f t="shared" si="390"/>
        <v>-1042906.6689807085</v>
      </c>
      <c r="O3156" s="7">
        <f t="shared" si="391"/>
        <v>-2389.602889923116</v>
      </c>
      <c r="P3156" s="7">
        <f t="shared" si="392"/>
        <v>-1500781.5049841364</v>
      </c>
      <c r="S3156" s="163">
        <f t="shared" si="394"/>
        <v>-5616852.2487440445</v>
      </c>
    </row>
    <row r="3157" spans="1:19" ht="15.75" thickBot="1" x14ac:dyDescent="0.3">
      <c r="A3157" s="203">
        <v>109</v>
      </c>
      <c r="B3157" t="s">
        <v>834</v>
      </c>
      <c r="C3157" s="89">
        <f>LN('Historical Rates'!C3136/'Historical Rates'!C3135)</f>
        <v>0</v>
      </c>
      <c r="D3157" s="104"/>
      <c r="E3157" s="89">
        <f>LN('Historical Rates'!E3136/'Historical Rates'!E3135)</f>
        <v>0</v>
      </c>
      <c r="F3157" s="89">
        <f>LN('Historical Rates'!F3136/'Historical Rates'!F3135)</f>
        <v>0</v>
      </c>
      <c r="G3157" s="89">
        <f>LN('Historical Rates'!G3136/'Historical Rates'!G3135)</f>
        <v>0</v>
      </c>
      <c r="K3157" s="10">
        <f t="shared" si="393"/>
        <v>0</v>
      </c>
      <c r="L3157" s="7">
        <f t="shared" si="389"/>
        <v>0</v>
      </c>
      <c r="N3157" s="7">
        <f t="shared" si="390"/>
        <v>0</v>
      </c>
      <c r="O3157" s="7">
        <f t="shared" si="391"/>
        <v>0</v>
      </c>
      <c r="P3157" s="7">
        <f t="shared" si="392"/>
        <v>0</v>
      </c>
      <c r="S3157" s="163">
        <f t="shared" si="394"/>
        <v>0</v>
      </c>
    </row>
    <row r="3158" spans="1:19" ht="15.75" thickBot="1" x14ac:dyDescent="0.3">
      <c r="A3158" s="203">
        <v>110</v>
      </c>
      <c r="B3158" t="s">
        <v>835</v>
      </c>
      <c r="C3158" s="89">
        <f>LN('Historical Rates'!C3137/'Historical Rates'!C3136)</f>
        <v>8.7418535883232035E-3</v>
      </c>
      <c r="D3158" s="104"/>
      <c r="E3158" s="89">
        <f>LN('Historical Rates'!E3137/'Historical Rates'!E3136)</f>
        <v>1.0560210777951442E-2</v>
      </c>
      <c r="F3158" s="89">
        <f>LN('Historical Rates'!F3137/'Historical Rates'!F3136)</f>
        <v>-6.3573004954664116E-3</v>
      </c>
      <c r="G3158" s="89">
        <f>LN('Historical Rates'!G3137/'Historical Rates'!G3136)</f>
        <v>-4.3236824806536216E-3</v>
      </c>
      <c r="K3158" s="10">
        <f t="shared" si="393"/>
        <v>5.9949561145523599E-3</v>
      </c>
      <c r="L3158" s="7">
        <f t="shared" si="389"/>
        <v>3078231.5238903058</v>
      </c>
      <c r="N3158" s="7">
        <f t="shared" si="390"/>
        <v>858514.49051577458</v>
      </c>
      <c r="O3158" s="7">
        <f t="shared" si="391"/>
        <v>3987.7438817912162</v>
      </c>
      <c r="P3158" s="7">
        <f t="shared" si="392"/>
        <v>-568601.4341989673</v>
      </c>
      <c r="S3158" s="163">
        <f t="shared" si="394"/>
        <v>3372132.3240889045</v>
      </c>
    </row>
    <row r="3159" spans="1:19" ht="15.75" thickBot="1" x14ac:dyDescent="0.3">
      <c r="A3159" s="203">
        <v>111</v>
      </c>
      <c r="B3159" t="s">
        <v>836</v>
      </c>
      <c r="C3159" s="89">
        <f>LN('Historical Rates'!C3138/'Historical Rates'!C3137)</f>
        <v>-1.6531731966507222E-3</v>
      </c>
      <c r="D3159" s="104"/>
      <c r="E3159" s="89">
        <f>LN('Historical Rates'!E3138/'Historical Rates'!E3137)</f>
        <v>3.1358615408378174E-3</v>
      </c>
      <c r="F3159" s="89">
        <f>LN('Historical Rates'!F3138/'Historical Rates'!F3137)</f>
        <v>-2.5542798050967423E-3</v>
      </c>
      <c r="G3159" s="89">
        <f>LN('Historical Rates'!G3138/'Historical Rates'!G3137)</f>
        <v>1.8657296611860081E-4</v>
      </c>
      <c r="K3159" s="10">
        <f t="shared" si="393"/>
        <v>-5.3520518216825365E-4</v>
      </c>
      <c r="L3159" s="7">
        <f t="shared" si="389"/>
        <v>-582124.80876802991</v>
      </c>
      <c r="N3159" s="7">
        <f t="shared" si="390"/>
        <v>254936.44299992305</v>
      </c>
      <c r="O3159" s="7">
        <f t="shared" si="391"/>
        <v>1602.2230933430335</v>
      </c>
      <c r="P3159" s="7">
        <f t="shared" si="392"/>
        <v>24535.949758677594</v>
      </c>
      <c r="S3159" s="163">
        <f t="shared" si="394"/>
        <v>-301050.19291608629</v>
      </c>
    </row>
    <row r="3160" spans="1:19" ht="15.75" thickBot="1" x14ac:dyDescent="0.3">
      <c r="A3160" s="203">
        <v>112</v>
      </c>
      <c r="B3160" t="s">
        <v>837</v>
      </c>
      <c r="C3160" s="89">
        <f>LN('Historical Rates'!C3139/'Historical Rates'!C3138)</f>
        <v>2.2036241569016973E-3</v>
      </c>
      <c r="D3160" s="104"/>
      <c r="E3160" s="89">
        <f>LN('Historical Rates'!E3139/'Historical Rates'!E3138)</f>
        <v>-8.4623847050504397E-5</v>
      </c>
      <c r="F3160" s="89">
        <f>LN('Historical Rates'!F3139/'Historical Rates'!F3138)</f>
        <v>2.5542798050967007E-3</v>
      </c>
      <c r="G3160" s="89">
        <f>LN('Historical Rates'!G3139/'Historical Rates'!G3138)</f>
        <v>-9.7470947896732818E-4</v>
      </c>
      <c r="K3160" s="10">
        <f t="shared" si="393"/>
        <v>1.1365225880643653E-3</v>
      </c>
      <c r="L3160" s="7">
        <f t="shared" si="389"/>
        <v>775952.75167289982</v>
      </c>
      <c r="N3160" s="7">
        <f t="shared" si="390"/>
        <v>-6879.6731868018669</v>
      </c>
      <c r="O3160" s="7">
        <f t="shared" si="391"/>
        <v>-1602.2230933430073</v>
      </c>
      <c r="P3160" s="7">
        <f t="shared" si="392"/>
        <v>-128182.67996043226</v>
      </c>
      <c r="S3160" s="163">
        <f t="shared" si="394"/>
        <v>639288.17543232278</v>
      </c>
    </row>
    <row r="3161" spans="1:19" ht="15.75" thickBot="1" x14ac:dyDescent="0.3">
      <c r="A3161" s="203">
        <v>113</v>
      </c>
      <c r="B3161" t="s">
        <v>838</v>
      </c>
      <c r="C3161" s="89">
        <f>LN('Historical Rates'!C3140/'Historical Rates'!C3139)</f>
        <v>0</v>
      </c>
      <c r="D3161" s="104"/>
      <c r="E3161" s="89">
        <f>LN('Historical Rates'!E3140/'Historical Rates'!E3139)</f>
        <v>0</v>
      </c>
      <c r="F3161" s="89">
        <f>LN('Historical Rates'!F3140/'Historical Rates'!F3139)</f>
        <v>0</v>
      </c>
      <c r="G3161" s="89">
        <f>LN('Historical Rates'!G3140/'Historical Rates'!G3139)</f>
        <v>0</v>
      </c>
      <c r="K3161" s="10">
        <f t="shared" si="393"/>
        <v>0</v>
      </c>
      <c r="L3161" s="7">
        <f t="shared" si="389"/>
        <v>0</v>
      </c>
      <c r="N3161" s="7">
        <f t="shared" si="390"/>
        <v>0</v>
      </c>
      <c r="O3161" s="7">
        <f t="shared" si="391"/>
        <v>0</v>
      </c>
      <c r="P3161" s="7">
        <f t="shared" si="392"/>
        <v>0</v>
      </c>
      <c r="S3161" s="163">
        <f t="shared" si="394"/>
        <v>0</v>
      </c>
    </row>
    <row r="3162" spans="1:19" ht="15.75" thickBot="1" x14ac:dyDescent="0.3">
      <c r="A3162" s="203">
        <v>114</v>
      </c>
      <c r="B3162" t="s">
        <v>839</v>
      </c>
      <c r="C3162" s="89">
        <f>LN('Historical Rates'!C3141/'Historical Rates'!C3140)</f>
        <v>0</v>
      </c>
      <c r="D3162" s="104"/>
      <c r="E3162" s="89">
        <f>LN('Historical Rates'!E3141/'Historical Rates'!E3140)</f>
        <v>0</v>
      </c>
      <c r="F3162" s="89">
        <f>LN('Historical Rates'!F3141/'Historical Rates'!F3140)</f>
        <v>0</v>
      </c>
      <c r="G3162" s="89">
        <f>LN('Historical Rates'!G3141/'Historical Rates'!G3140)</f>
        <v>0</v>
      </c>
      <c r="K3162" s="10">
        <f t="shared" si="393"/>
        <v>0</v>
      </c>
      <c r="L3162" s="7">
        <f t="shared" si="389"/>
        <v>0</v>
      </c>
      <c r="N3162" s="7">
        <f t="shared" si="390"/>
        <v>0</v>
      </c>
      <c r="O3162" s="7">
        <f t="shared" si="391"/>
        <v>0</v>
      </c>
      <c r="P3162" s="7">
        <f t="shared" si="392"/>
        <v>0</v>
      </c>
      <c r="S3162" s="163">
        <f t="shared" si="394"/>
        <v>0</v>
      </c>
    </row>
    <row r="3163" spans="1:19" ht="15.75" thickBot="1" x14ac:dyDescent="0.3">
      <c r="A3163" s="203">
        <v>115</v>
      </c>
      <c r="B3163" t="s">
        <v>840</v>
      </c>
      <c r="C3163" s="89">
        <f>LN('Historical Rates'!C3142/'Historical Rates'!C3141)</f>
        <v>1.3325297825033256E-3</v>
      </c>
      <c r="D3163" s="104"/>
      <c r="E3163" s="89">
        <f>LN('Historical Rates'!E3142/'Historical Rates'!E3141)</f>
        <v>-8.4134090234797652E-3</v>
      </c>
      <c r="F3163" s="89">
        <f>LN('Historical Rates'!F3142/'Historical Rates'!F3141)</f>
        <v>-1.2837146760680719E-2</v>
      </c>
      <c r="G3163" s="89">
        <f>LN('Historical Rates'!G3142/'Historical Rates'!G3141)</f>
        <v>-1.91069632376241E-3</v>
      </c>
      <c r="K3163" s="10">
        <f t="shared" si="393"/>
        <v>-8.1420890306154532E-4</v>
      </c>
      <c r="L3163" s="7">
        <f t="shared" si="389"/>
        <v>469218.01441554609</v>
      </c>
      <c r="N3163" s="7">
        <f t="shared" si="390"/>
        <v>-683985.73789591878</v>
      </c>
      <c r="O3163" s="7">
        <f t="shared" si="391"/>
        <v>8052.3570485721948</v>
      </c>
      <c r="P3163" s="7">
        <f t="shared" si="392"/>
        <v>-251273.0004738376</v>
      </c>
      <c r="S3163" s="163">
        <f t="shared" si="394"/>
        <v>-457988.36690563813</v>
      </c>
    </row>
    <row r="3164" spans="1:19" ht="15.75" thickBot="1" x14ac:dyDescent="0.3">
      <c r="A3164" s="203">
        <v>116</v>
      </c>
      <c r="B3164" t="s">
        <v>841</v>
      </c>
      <c r="C3164" s="89">
        <f>LN('Historical Rates'!C3143/'Historical Rates'!C3142)</f>
        <v>9.173604141302881E-3</v>
      </c>
      <c r="D3164" s="104"/>
      <c r="E3164" s="89">
        <f>LN('Historical Rates'!E3143/'Historical Rates'!E3142)</f>
        <v>1.8119463556597448E-2</v>
      </c>
      <c r="F3164" s="89">
        <f>LN('Historical Rates'!F3143/'Historical Rates'!F3142)</f>
        <v>1.6656374827676068E-2</v>
      </c>
      <c r="G3164" s="89">
        <f>LN('Historical Rates'!G3143/'Historical Rates'!G3142)</f>
        <v>1.8659025184188507E-2</v>
      </c>
      <c r="K3164" s="10">
        <f t="shared" si="393"/>
        <v>1.2705352315722536E-2</v>
      </c>
      <c r="L3164" s="7">
        <f t="shared" si="389"/>
        <v>3230261.9999456755</v>
      </c>
      <c r="N3164" s="7">
        <f t="shared" si="390"/>
        <v>1473059.8044681312</v>
      </c>
      <c r="O3164" s="7">
        <f t="shared" si="391"/>
        <v>-10448.044238156368</v>
      </c>
      <c r="P3164" s="7">
        <f t="shared" si="392"/>
        <v>2453822.2979963981</v>
      </c>
      <c r="S3164" s="163">
        <f t="shared" si="394"/>
        <v>7146696.0581720481</v>
      </c>
    </row>
    <row r="3165" spans="1:19" ht="15.75" thickBot="1" x14ac:dyDescent="0.3">
      <c r="A3165" s="203">
        <v>117</v>
      </c>
      <c r="B3165" t="s">
        <v>842</v>
      </c>
      <c r="C3165" s="89">
        <f>LN('Historical Rates'!C3144/'Historical Rates'!C3143)</f>
        <v>-8.6453142035050508E-3</v>
      </c>
      <c r="D3165" s="104"/>
      <c r="E3165" s="89">
        <f>LN('Historical Rates'!E3144/'Historical Rates'!E3143)</f>
        <v>2.0950305951108675E-4</v>
      </c>
      <c r="F3165" s="89">
        <f>LN('Historical Rates'!F3144/'Historical Rates'!F3143)</f>
        <v>-3.8192280669953841E-3</v>
      </c>
      <c r="G3165" s="89">
        <f>LN('Historical Rates'!G3144/'Historical Rates'!G3143)</f>
        <v>1.0433041636988971E-2</v>
      </c>
      <c r="K3165" s="10">
        <f t="shared" si="393"/>
        <v>-2.9382934746172182E-3</v>
      </c>
      <c r="L3165" s="7">
        <f t="shared" si="389"/>
        <v>-3044237.5231166994</v>
      </c>
      <c r="N3165" s="7">
        <f t="shared" si="390"/>
        <v>17031.990760372653</v>
      </c>
      <c r="O3165" s="7">
        <f t="shared" si="391"/>
        <v>2395.6871895841946</v>
      </c>
      <c r="P3165" s="7">
        <f t="shared" si="392"/>
        <v>1372034.7098551693</v>
      </c>
      <c r="S3165" s="163">
        <f t="shared" si="394"/>
        <v>-1652775.1353115735</v>
      </c>
    </row>
    <row r="3166" spans="1:19" ht="15.75" thickBot="1" x14ac:dyDescent="0.3">
      <c r="A3166" s="203">
        <v>118</v>
      </c>
      <c r="B3166" t="s">
        <v>843</v>
      </c>
      <c r="C3166" s="89">
        <f>LN('Historical Rates'!C3145/'Historical Rates'!C3144)</f>
        <v>0</v>
      </c>
      <c r="D3166" s="104"/>
      <c r="E3166" s="89">
        <f>LN('Historical Rates'!E3145/'Historical Rates'!E3144)</f>
        <v>0</v>
      </c>
      <c r="F3166" s="89">
        <f>LN('Historical Rates'!F3145/'Historical Rates'!F3144)</f>
        <v>0</v>
      </c>
      <c r="G3166" s="89">
        <f>LN('Historical Rates'!G3145/'Historical Rates'!G3144)</f>
        <v>0</v>
      </c>
      <c r="K3166" s="10">
        <f t="shared" si="393"/>
        <v>0</v>
      </c>
      <c r="L3166" s="7">
        <f t="shared" si="389"/>
        <v>0</v>
      </c>
      <c r="N3166" s="7">
        <f t="shared" si="390"/>
        <v>0</v>
      </c>
      <c r="O3166" s="7">
        <f t="shared" si="391"/>
        <v>0</v>
      </c>
      <c r="P3166" s="7">
        <f t="shared" si="392"/>
        <v>0</v>
      </c>
      <c r="S3166" s="163">
        <f t="shared" si="394"/>
        <v>0</v>
      </c>
    </row>
    <row r="3167" spans="1:19" ht="15.75" thickBot="1" x14ac:dyDescent="0.3">
      <c r="A3167" s="203">
        <v>119</v>
      </c>
      <c r="B3167" t="s">
        <v>844</v>
      </c>
      <c r="C3167" s="89">
        <f>LN('Historical Rates'!C3146/'Historical Rates'!C3145)</f>
        <v>0</v>
      </c>
      <c r="D3167" s="104"/>
      <c r="E3167" s="89">
        <f>LN('Historical Rates'!E3146/'Historical Rates'!E3145)</f>
        <v>0</v>
      </c>
      <c r="F3167" s="89">
        <f>LN('Historical Rates'!F3146/'Historical Rates'!F3145)</f>
        <v>0</v>
      </c>
      <c r="G3167" s="89">
        <f>LN('Historical Rates'!G3146/'Historical Rates'!G3145)</f>
        <v>0</v>
      </c>
      <c r="K3167" s="10">
        <f t="shared" si="393"/>
        <v>0</v>
      </c>
      <c r="L3167" s="7">
        <f t="shared" si="389"/>
        <v>0</v>
      </c>
      <c r="N3167" s="7">
        <f t="shared" si="390"/>
        <v>0</v>
      </c>
      <c r="O3167" s="7">
        <f t="shared" si="391"/>
        <v>0</v>
      </c>
      <c r="P3167" s="7">
        <f t="shared" si="392"/>
        <v>0</v>
      </c>
      <c r="S3167" s="163">
        <f t="shared" si="394"/>
        <v>0</v>
      </c>
    </row>
    <row r="3168" spans="1:19" ht="15.75" thickBot="1" x14ac:dyDescent="0.3">
      <c r="A3168" s="203">
        <v>120</v>
      </c>
      <c r="B3168" t="s">
        <v>845</v>
      </c>
      <c r="C3168" s="89">
        <f>LN('Historical Rates'!C3147/'Historical Rates'!C3146)</f>
        <v>1.1823576742152583E-3</v>
      </c>
      <c r="D3168" s="104"/>
      <c r="E3168" s="89">
        <f>LN('Historical Rates'!E3147/'Historical Rates'!E3146)</f>
        <v>-6.4729225857953765E-3</v>
      </c>
      <c r="F3168" s="89">
        <f>LN('Historical Rates'!F3147/'Historical Rates'!F3146)</f>
        <v>1.2674440896727861E-2</v>
      </c>
      <c r="G3168" s="89">
        <f>LN('Historical Rates'!G3147/'Historical Rates'!G3146)</f>
        <v>-4.3507803901465776E-3</v>
      </c>
      <c r="K3168" s="10">
        <f t="shared" si="393"/>
        <v>-1.2266895068343984E-3</v>
      </c>
      <c r="L3168" s="7">
        <f t="shared" si="389"/>
        <v>416338.55206000397</v>
      </c>
      <c r="N3168" s="7">
        <f t="shared" si="390"/>
        <v>-526229.82180382009</v>
      </c>
      <c r="O3168" s="7">
        <f t="shared" si="391"/>
        <v>-7950.296541290485</v>
      </c>
      <c r="P3168" s="7">
        <f t="shared" si="392"/>
        <v>-572165.04236641061</v>
      </c>
      <c r="S3168" s="163">
        <f t="shared" si="394"/>
        <v>-690006.60865151719</v>
      </c>
    </row>
    <row r="3169" spans="1:19" ht="15.75" thickBot="1" x14ac:dyDescent="0.3">
      <c r="A3169" s="203">
        <v>121</v>
      </c>
      <c r="B3169" t="s">
        <v>846</v>
      </c>
      <c r="C3169" s="89">
        <f>LN('Historical Rates'!C3148/'Historical Rates'!C3147)</f>
        <v>5.906550113708211E-4</v>
      </c>
      <c r="D3169" s="104"/>
      <c r="E3169" s="89">
        <f>LN('Historical Rates'!E3148/'Historical Rates'!E3147)</f>
        <v>-1.0125515051375229E-3</v>
      </c>
      <c r="F3169" s="89">
        <f>LN('Historical Rates'!F3148/'Historical Rates'!F3147)</f>
        <v>2.5157245972471489E-3</v>
      </c>
      <c r="G3169" s="89">
        <f>LN('Historical Rates'!G3148/'Historical Rates'!G3147)</f>
        <v>4.7545434674611227E-3</v>
      </c>
      <c r="K3169" s="10">
        <f t="shared" si="393"/>
        <v>1.3321945268314943E-3</v>
      </c>
      <c r="L3169" s="7">
        <f t="shared" si="389"/>
        <v>207984.82351317862</v>
      </c>
      <c r="N3169" s="7">
        <f t="shared" si="390"/>
        <v>-82317.498943212704</v>
      </c>
      <c r="O3169" s="7">
        <f t="shared" si="391"/>
        <v>-1578.0385681152191</v>
      </c>
      <c r="P3169" s="7">
        <f t="shared" si="392"/>
        <v>625263.35979950125</v>
      </c>
      <c r="S3169" s="163">
        <f t="shared" si="394"/>
        <v>749352.64580135199</v>
      </c>
    </row>
    <row r="3170" spans="1:19" ht="15.75" thickBot="1" x14ac:dyDescent="0.3">
      <c r="A3170" s="203">
        <v>122</v>
      </c>
      <c r="B3170" t="s">
        <v>847</v>
      </c>
      <c r="C3170" s="89">
        <f>LN('Historical Rates'!C3149/'Historical Rates'!C3148)</f>
        <v>6.1599463158871987E-3</v>
      </c>
      <c r="D3170" s="104"/>
      <c r="E3170" s="89">
        <f>LN('Historical Rates'!E3149/'Historical Rates'!E3148)</f>
        <v>3.4553265316171677E-3</v>
      </c>
      <c r="F3170" s="89">
        <f>LN('Historical Rates'!F3149/'Historical Rates'!F3148)</f>
        <v>-1.2570711900510918E-3</v>
      </c>
      <c r="G3170" s="89">
        <f>LN('Historical Rates'!G3149/'Historical Rates'!G3148)</f>
        <v>1.2109714023712109E-4</v>
      </c>
      <c r="K3170" s="10">
        <f t="shared" si="393"/>
        <v>4.385279498702919E-3</v>
      </c>
      <c r="L3170" s="7">
        <f t="shared" si="389"/>
        <v>2169075.5562829124</v>
      </c>
      <c r="N3170" s="7">
        <f t="shared" si="390"/>
        <v>280908.01966288098</v>
      </c>
      <c r="O3170" s="7">
        <f t="shared" si="391"/>
        <v>788.5230453833484</v>
      </c>
      <c r="P3170" s="7">
        <f t="shared" si="392"/>
        <v>15925.315497684604</v>
      </c>
      <c r="S3170" s="163">
        <f t="shared" si="394"/>
        <v>2466697.4144888613</v>
      </c>
    </row>
    <row r="3171" spans="1:19" ht="15.75" thickBot="1" x14ac:dyDescent="0.3">
      <c r="A3171" s="203">
        <v>123</v>
      </c>
      <c r="B3171" t="s">
        <v>848</v>
      </c>
      <c r="C3171" s="89">
        <f>LN('Historical Rates'!C3150/'Historical Rates'!C3149)</f>
        <v>0</v>
      </c>
      <c r="D3171" s="104"/>
      <c r="E3171" s="89">
        <f>LN('Historical Rates'!E3150/'Historical Rates'!E3149)</f>
        <v>0</v>
      </c>
      <c r="F3171" s="89">
        <f>LN('Historical Rates'!F3150/'Historical Rates'!F3149)</f>
        <v>0</v>
      </c>
      <c r="G3171" s="89">
        <f>LN('Historical Rates'!G3150/'Historical Rates'!G3149)</f>
        <v>0</v>
      </c>
      <c r="K3171" s="10">
        <f t="shared" si="393"/>
        <v>0</v>
      </c>
      <c r="L3171" s="7">
        <f t="shared" si="389"/>
        <v>0</v>
      </c>
      <c r="N3171" s="7">
        <f t="shared" si="390"/>
        <v>0</v>
      </c>
      <c r="O3171" s="7">
        <f t="shared" si="391"/>
        <v>0</v>
      </c>
      <c r="P3171" s="7">
        <f t="shared" si="392"/>
        <v>0</v>
      </c>
      <c r="S3171" s="163">
        <f t="shared" si="394"/>
        <v>0</v>
      </c>
    </row>
    <row r="3172" spans="1:19" ht="15.75" thickBot="1" x14ac:dyDescent="0.3">
      <c r="A3172" s="203">
        <v>124</v>
      </c>
      <c r="B3172" t="s">
        <v>849</v>
      </c>
      <c r="C3172" s="89">
        <f>LN('Historical Rates'!C3151/'Historical Rates'!C3150)</f>
        <v>0</v>
      </c>
      <c r="D3172" s="104"/>
      <c r="E3172" s="89">
        <f>LN('Historical Rates'!E3151/'Historical Rates'!E3150)</f>
        <v>0</v>
      </c>
      <c r="F3172" s="89">
        <f>LN('Historical Rates'!F3151/'Historical Rates'!F3150)</f>
        <v>0</v>
      </c>
      <c r="G3172" s="89">
        <f>LN('Historical Rates'!G3151/'Historical Rates'!G3150)</f>
        <v>0</v>
      </c>
      <c r="K3172" s="10">
        <f t="shared" si="393"/>
        <v>0</v>
      </c>
      <c r="L3172" s="7">
        <f t="shared" ref="L3172:L3179" si="395">C3172*L$5</f>
        <v>0</v>
      </c>
      <c r="N3172" s="7">
        <f t="shared" ref="N3172:N3179" si="396">E3172*N$5</f>
        <v>0</v>
      </c>
      <c r="O3172" s="7">
        <f t="shared" ref="O3172:O3179" si="397">F3172*O$5</f>
        <v>0</v>
      </c>
      <c r="P3172" s="7">
        <f t="shared" ref="P3172:P3179" si="398">G3172*P$5</f>
        <v>0</v>
      </c>
      <c r="S3172" s="163">
        <f t="shared" si="394"/>
        <v>0</v>
      </c>
    </row>
    <row r="3173" spans="1:19" ht="15.75" thickBot="1" x14ac:dyDescent="0.3">
      <c r="A3173" s="203">
        <v>125</v>
      </c>
      <c r="B3173" t="s">
        <v>850</v>
      </c>
      <c r="C3173" s="89">
        <f>LN('Historical Rates'!C3152/'Historical Rates'!C3151)</f>
        <v>1.277687768727463E-3</v>
      </c>
      <c r="D3173" s="104"/>
      <c r="E3173" s="89">
        <f>LN('Historical Rates'!E3152/'Historical Rates'!E3151)</f>
        <v>-2.6536387249667653E-3</v>
      </c>
      <c r="F3173" s="89">
        <f>LN('Historical Rates'!F3152/'Historical Rates'!F3151)</f>
        <v>-8.8440247964527725E-3</v>
      </c>
      <c r="G3173" s="89">
        <f>LN('Historical Rates'!G3152/'Historical Rates'!G3151)</f>
        <v>3.4302894895314967E-4</v>
      </c>
      <c r="K3173" s="10">
        <f t="shared" si="393"/>
        <v>5.0637338161298358E-4</v>
      </c>
      <c r="L3173" s="7">
        <f t="shared" si="395"/>
        <v>449906.73060910247</v>
      </c>
      <c r="N3173" s="7">
        <f t="shared" si="396"/>
        <v>-215733.12748021816</v>
      </c>
      <c r="O3173" s="7">
        <f t="shared" si="397"/>
        <v>5547.5914340709305</v>
      </c>
      <c r="P3173" s="7">
        <f t="shared" si="398"/>
        <v>45111.257179329128</v>
      </c>
      <c r="S3173" s="163">
        <f t="shared" si="394"/>
        <v>284832.45174228435</v>
      </c>
    </row>
    <row r="3174" spans="1:19" ht="15.75" thickBot="1" x14ac:dyDescent="0.3">
      <c r="A3174" s="203">
        <v>126</v>
      </c>
      <c r="B3174" t="s">
        <v>851</v>
      </c>
      <c r="C3174" s="89">
        <f>LN('Historical Rates'!C3153/'Historical Rates'!C3152)</f>
        <v>7.4242796859931128E-3</v>
      </c>
      <c r="D3174" s="104"/>
      <c r="E3174" s="89">
        <f>LN('Historical Rates'!E3153/'Historical Rates'!E3152)</f>
        <v>2.530311030896466E-4</v>
      </c>
      <c r="F3174" s="89">
        <f>LN('Historical Rates'!F3153/'Historical Rates'!F3152)</f>
        <v>1.8856624088882577E-2</v>
      </c>
      <c r="G3174" s="89">
        <f>LN('Historical Rates'!G3153/'Historical Rates'!G3152)</f>
        <v>-5.867848976119353E-3</v>
      </c>
      <c r="K3174" s="10">
        <f t="shared" ref="K3174:K3179" si="399">SUMPRODUCT(C3174:I3174,$L$6:$R$6)</f>
        <v>3.2913182032304963E-3</v>
      </c>
      <c r="L3174" s="7">
        <f t="shared" si="395"/>
        <v>2614279.8596088174</v>
      </c>
      <c r="N3174" s="7">
        <f t="shared" si="396"/>
        <v>20570.694384927101</v>
      </c>
      <c r="O3174" s="7">
        <f t="shared" si="397"/>
        <v>-11828.194592233374</v>
      </c>
      <c r="P3174" s="7">
        <f t="shared" si="398"/>
        <v>-771672.60972873855</v>
      </c>
      <c r="S3174" s="163">
        <f t="shared" ref="S3174:S3237" si="400">SUM(L3174:R3174)</f>
        <v>1851349.7496727724</v>
      </c>
    </row>
    <row r="3175" spans="1:19" ht="15.75" thickBot="1" x14ac:dyDescent="0.3">
      <c r="A3175" s="203">
        <v>127</v>
      </c>
      <c r="B3175" t="s">
        <v>852</v>
      </c>
      <c r="C3175" s="89">
        <f>LN('Historical Rates'!C3154/'Historical Rates'!C3153)</f>
        <v>-3.8929590858300285E-3</v>
      </c>
      <c r="D3175" s="104"/>
      <c r="E3175" s="89">
        <f>LN('Historical Rates'!E3154/'Historical Rates'!E3153)</f>
        <v>-1.3585146631732192E-2</v>
      </c>
      <c r="F3175" s="89">
        <f>LN('Historical Rates'!F3154/'Historical Rates'!F3153)</f>
        <v>2.2168395505666637E-2</v>
      </c>
      <c r="G3175" s="89">
        <f>LN('Historical Rates'!G3154/'Historical Rates'!G3153)</f>
        <v>-7.9868397911961909E-3</v>
      </c>
      <c r="K3175" s="10">
        <f t="shared" si="399"/>
        <v>-6.2924795271389099E-3</v>
      </c>
      <c r="L3175" s="7">
        <f t="shared" si="395"/>
        <v>-1370811.0366002768</v>
      </c>
      <c r="N3175" s="7">
        <f t="shared" si="396"/>
        <v>-1104432.997064302</v>
      </c>
      <c r="O3175" s="7">
        <f t="shared" si="397"/>
        <v>-13905.569448839511</v>
      </c>
      <c r="P3175" s="7">
        <f t="shared" si="398"/>
        <v>-1050338.1273513432</v>
      </c>
      <c r="S3175" s="163">
        <f t="shared" si="400"/>
        <v>-3539487.7304647611</v>
      </c>
    </row>
    <row r="3176" spans="1:19" ht="15.75" thickBot="1" x14ac:dyDescent="0.3">
      <c r="A3176" s="203">
        <v>128</v>
      </c>
      <c r="B3176" t="s">
        <v>853</v>
      </c>
      <c r="C3176" s="89">
        <f>LN('Historical Rates'!C3155/'Historical Rates'!C3154)</f>
        <v>0</v>
      </c>
      <c r="D3176" s="104"/>
      <c r="E3176" s="89">
        <f>LN('Historical Rates'!E3155/'Historical Rates'!E3154)</f>
        <v>0</v>
      </c>
      <c r="F3176" s="89">
        <f>LN('Historical Rates'!F3155/'Historical Rates'!F3154)</f>
        <v>0</v>
      </c>
      <c r="G3176" s="89">
        <f>LN('Historical Rates'!G3155/'Historical Rates'!G3154)</f>
        <v>0</v>
      </c>
      <c r="K3176" s="10">
        <f t="shared" si="399"/>
        <v>0</v>
      </c>
      <c r="L3176" s="7">
        <f t="shared" si="395"/>
        <v>0</v>
      </c>
      <c r="N3176" s="7">
        <f t="shared" si="396"/>
        <v>0</v>
      </c>
      <c r="O3176" s="7">
        <f t="shared" si="397"/>
        <v>0</v>
      </c>
      <c r="P3176" s="7">
        <f t="shared" si="398"/>
        <v>0</v>
      </c>
      <c r="S3176" s="163">
        <f t="shared" si="400"/>
        <v>0</v>
      </c>
    </row>
    <row r="3177" spans="1:19" ht="15.75" thickBot="1" x14ac:dyDescent="0.3">
      <c r="A3177" s="203">
        <v>129</v>
      </c>
      <c r="B3177" t="s">
        <v>854</v>
      </c>
      <c r="C3177" s="89">
        <f>LN('Historical Rates'!C3156/'Historical Rates'!C3155)</f>
        <v>0</v>
      </c>
      <c r="D3177" s="104"/>
      <c r="E3177" s="89">
        <f>LN('Historical Rates'!E3156/'Historical Rates'!E3155)</f>
        <v>0</v>
      </c>
      <c r="F3177" s="89">
        <f>LN('Historical Rates'!F3156/'Historical Rates'!F3155)</f>
        <v>0</v>
      </c>
      <c r="G3177" s="89">
        <f>LN('Historical Rates'!G3156/'Historical Rates'!G3155)</f>
        <v>0</v>
      </c>
      <c r="K3177" s="10">
        <f t="shared" si="399"/>
        <v>0</v>
      </c>
      <c r="L3177" s="7">
        <f t="shared" si="395"/>
        <v>0</v>
      </c>
      <c r="N3177" s="7">
        <f t="shared" si="396"/>
        <v>0</v>
      </c>
      <c r="O3177" s="7">
        <f t="shared" si="397"/>
        <v>0</v>
      </c>
      <c r="P3177" s="7">
        <f t="shared" si="398"/>
        <v>0</v>
      </c>
      <c r="S3177" s="163">
        <f t="shared" si="400"/>
        <v>0</v>
      </c>
    </row>
    <row r="3178" spans="1:19" ht="15.75" thickBot="1" x14ac:dyDescent="0.3">
      <c r="A3178" s="203">
        <v>130</v>
      </c>
      <c r="B3178" t="s">
        <v>855</v>
      </c>
      <c r="C3178" s="89">
        <f>LN('Historical Rates'!C3157/'Historical Rates'!C3156)</f>
        <v>-6.2577570133435424E-5</v>
      </c>
      <c r="D3178" s="104"/>
      <c r="E3178" s="89">
        <f>LN('Historical Rates'!E3157/'Historical Rates'!E3156)</f>
        <v>-2.2652102187278849E-2</v>
      </c>
      <c r="F3178" s="89">
        <f>LN('Historical Rates'!F3157/'Historical Rates'!F3156)</f>
        <v>0</v>
      </c>
      <c r="G3178" s="89">
        <f>LN('Historical Rates'!G3157/'Historical Rates'!G3156)</f>
        <v>-1.2018336579683729E-2</v>
      </c>
      <c r="K3178" s="10">
        <f t="shared" si="399"/>
        <v>-6.1228997593317834E-3</v>
      </c>
      <c r="L3178" s="7">
        <f t="shared" si="395"/>
        <v>-22035.172189396726</v>
      </c>
      <c r="N3178" s="7">
        <f t="shared" si="396"/>
        <v>-1841550.1714252229</v>
      </c>
      <c r="O3178" s="7">
        <f t="shared" si="397"/>
        <v>0</v>
      </c>
      <c r="P3178" s="7">
        <f t="shared" si="398"/>
        <v>-1580514.6299413322</v>
      </c>
      <c r="S3178" s="163">
        <f t="shared" si="400"/>
        <v>-3444099.9735559518</v>
      </c>
    </row>
    <row r="3179" spans="1:19" ht="15.75" thickBot="1" x14ac:dyDescent="0.3">
      <c r="A3179" s="203">
        <v>131</v>
      </c>
      <c r="B3179" t="s">
        <v>856</v>
      </c>
      <c r="C3179" s="89">
        <f>LN('Historical Rates'!C3158/'Historical Rates'!C3157)</f>
        <v>-5.2286060473522031E-3</v>
      </c>
      <c r="D3179" s="104"/>
      <c r="E3179" s="89">
        <f>LN('Historical Rates'!E3158/'Historical Rates'!E3157)</f>
        <v>1.0373830295715316E-2</v>
      </c>
      <c r="F3179" s="89">
        <f>LN('Historical Rates'!F3158/'Historical Rates'!F3157)</f>
        <v>1.210668540301983E-2</v>
      </c>
      <c r="G3179" s="89">
        <f>LN('Historical Rates'!G3158/'Historical Rates'!G3157)</f>
        <v>6.8294860684705409E-3</v>
      </c>
      <c r="K3179" s="10">
        <f t="shared" si="399"/>
        <v>-1.9061931267121959E-4</v>
      </c>
      <c r="L3179" s="7">
        <f t="shared" si="395"/>
        <v>-1841126.6899346728</v>
      </c>
      <c r="N3179" s="7">
        <f t="shared" si="396"/>
        <v>843362.29818613699</v>
      </c>
      <c r="O3179" s="7">
        <f t="shared" si="397"/>
        <v>-7594.1605527522488</v>
      </c>
      <c r="P3179" s="7">
        <f t="shared" si="398"/>
        <v>898136.15841355105</v>
      </c>
      <c r="S3179" s="163">
        <f t="shared" si="400"/>
        <v>-107222.39388773695</v>
      </c>
    </row>
    <row r="3180" spans="1:19" ht="15.75" thickBot="1" x14ac:dyDescent="0.3">
      <c r="A3180" s="203">
        <v>132</v>
      </c>
      <c r="B3180" t="s">
        <v>857</v>
      </c>
      <c r="C3180" s="89">
        <f>LN('Historical Rates'!C3159/'Historical Rates'!C3158)</f>
        <v>-3.7751678300709053E-4</v>
      </c>
      <c r="D3180" s="104"/>
      <c r="E3180" s="89">
        <f>LN('Historical Rates'!E3159/'Historical Rates'!E3158)</f>
        <v>1.0395797594021317E-2</v>
      </c>
      <c r="F3180" s="89">
        <f>LN('Historical Rates'!F3159/'Historical Rates'!F3158)</f>
        <v>5.9988182292532227E-3</v>
      </c>
      <c r="G3180" s="89">
        <f>LN('Historical Rates'!G3159/'Historical Rates'!G3158)</f>
        <v>2.7926096177596578E-3</v>
      </c>
      <c r="K3180" s="10">
        <f t="shared" ref="K3180" si="401">SUMPRODUCT(C3180:I3180,$L$6:$R$6)</f>
        <v>1.9123801544467767E-3</v>
      </c>
      <c r="L3180" s="7">
        <f t="shared" ref="L3180" si="402">C3180*L$5</f>
        <v>-132933.37053852266</v>
      </c>
      <c r="N3180" s="7">
        <f t="shared" ref="N3180" si="403">E3180*N$5</f>
        <v>845148.17578931514</v>
      </c>
      <c r="O3180" s="7">
        <f t="shared" ref="O3180" si="404">F3180*O$5</f>
        <v>-3762.8787106636692</v>
      </c>
      <c r="P3180" s="7">
        <f t="shared" ref="P3180" si="405">G3180*P$5</f>
        <v>367252.18397071736</v>
      </c>
      <c r="S3180" s="163">
        <f t="shared" si="400"/>
        <v>1075704.1105108461</v>
      </c>
    </row>
    <row r="3181" spans="1:19" ht="15.75" thickBot="1" x14ac:dyDescent="0.3">
      <c r="A3181" s="203">
        <v>133</v>
      </c>
      <c r="B3181" t="s">
        <v>858</v>
      </c>
      <c r="C3181" s="89">
        <f>LN('Historical Rates'!C3160/'Historical Rates'!C3159)</f>
        <v>0</v>
      </c>
      <c r="D3181" s="104"/>
      <c r="E3181" s="89">
        <f>LN('Historical Rates'!E3160/'Historical Rates'!E3159)</f>
        <v>0</v>
      </c>
      <c r="F3181" s="89">
        <f>LN('Historical Rates'!F3160/'Historical Rates'!F3159)</f>
        <v>0</v>
      </c>
      <c r="G3181" s="89">
        <f>LN('Historical Rates'!G3160/'Historical Rates'!G3159)</f>
        <v>0</v>
      </c>
      <c r="I3181" s="104"/>
      <c r="J3181" s="104"/>
      <c r="K3181" s="10">
        <f t="shared" ref="K3181:K3243" si="406">SUMPRODUCT(C3181:I3181,$L$6:$R$6)</f>
        <v>0</v>
      </c>
      <c r="L3181" s="7">
        <f t="shared" ref="L3181:L3243" si="407">C3181*L$5</f>
        <v>0</v>
      </c>
      <c r="N3181" s="7">
        <f t="shared" ref="N3181:N3243" si="408">E3181*N$5</f>
        <v>0</v>
      </c>
      <c r="O3181" s="7">
        <f t="shared" ref="O3181:O3243" si="409">F3181*O$5</f>
        <v>0</v>
      </c>
      <c r="P3181" s="7">
        <f t="shared" ref="P3181:P3243" si="410">G3181*P$5</f>
        <v>0</v>
      </c>
      <c r="S3181" s="163">
        <f t="shared" si="400"/>
        <v>0</v>
      </c>
    </row>
    <row r="3182" spans="1:19" ht="15.75" thickBot="1" x14ac:dyDescent="0.3">
      <c r="A3182" s="203">
        <v>134</v>
      </c>
      <c r="B3182" t="s">
        <v>859</v>
      </c>
      <c r="C3182" s="89">
        <f>LN('Historical Rates'!C3161/'Historical Rates'!C3160)</f>
        <v>-2.5204272862475179E-3</v>
      </c>
      <c r="D3182" s="104"/>
      <c r="E3182" s="89">
        <f>LN('Historical Rates'!E3161/'Historical Rates'!E3160)</f>
        <v>-6.1857195883600882E-3</v>
      </c>
      <c r="F3182" s="89">
        <f>LN('Historical Rates'!F3161/'Historical Rates'!F3160)</f>
        <v>-1.9324272826402814E-2</v>
      </c>
      <c r="G3182" s="89">
        <f>LN('Historical Rates'!G3161/'Historical Rates'!G3160)</f>
        <v>-1.5831683357655019E-2</v>
      </c>
      <c r="I3182" s="104"/>
      <c r="J3182" s="104"/>
      <c r="K3182" s="10">
        <f t="shared" si="406"/>
        <v>-6.1516455378280432E-3</v>
      </c>
      <c r="L3182" s="7">
        <f t="shared" si="407"/>
        <v>-887507.28295926249</v>
      </c>
      <c r="N3182" s="7">
        <f t="shared" si="408"/>
        <v>-502881.05157542974</v>
      </c>
      <c r="O3182" s="7">
        <f t="shared" si="409"/>
        <v>12121.536615817693</v>
      </c>
      <c r="P3182" s="7">
        <f t="shared" si="410"/>
        <v>-2082002.5298401942</v>
      </c>
      <c r="S3182" s="163">
        <f t="shared" si="400"/>
        <v>-3460269.3277590685</v>
      </c>
    </row>
    <row r="3183" spans="1:19" ht="15.75" thickBot="1" x14ac:dyDescent="0.3">
      <c r="A3183" s="203">
        <v>135</v>
      </c>
      <c r="B3183" t="s">
        <v>860</v>
      </c>
      <c r="C3183" s="89">
        <f>LN('Historical Rates'!C3162/'Historical Rates'!C3161)</f>
        <v>-5.9692854877089847E-3</v>
      </c>
      <c r="D3183" s="104"/>
      <c r="E3183" s="89">
        <f>LN('Historical Rates'!E3162/'Historical Rates'!E3161)</f>
        <v>5.9287437640881107E-3</v>
      </c>
      <c r="F3183" s="89">
        <f>LN('Historical Rates'!F3162/'Historical Rates'!F3161)</f>
        <v>-2.3443393189939484E-2</v>
      </c>
      <c r="G3183" s="89">
        <f>LN('Historical Rates'!G3162/'Historical Rates'!G3161)</f>
        <v>-3.7359813869067464E-3</v>
      </c>
      <c r="I3183" s="104"/>
      <c r="J3183" s="104"/>
      <c r="K3183" s="10">
        <f t="shared" si="406"/>
        <v>-3.7272473180515755E-3</v>
      </c>
      <c r="L3183" s="7">
        <f t="shared" si="407"/>
        <v>-2101938.9741222193</v>
      </c>
      <c r="N3183" s="7">
        <f t="shared" si="408"/>
        <v>481989.66280595999</v>
      </c>
      <c r="O3183" s="7">
        <f t="shared" si="409"/>
        <v>14705.337246253341</v>
      </c>
      <c r="P3183" s="7">
        <f t="shared" si="410"/>
        <v>-491313.68555414595</v>
      </c>
      <c r="S3183" s="163">
        <f t="shared" si="400"/>
        <v>-2096557.6596241519</v>
      </c>
    </row>
    <row r="3184" spans="1:19" ht="15.75" thickBot="1" x14ac:dyDescent="0.3">
      <c r="A3184" s="203">
        <v>136</v>
      </c>
      <c r="B3184" t="s">
        <v>861</v>
      </c>
      <c r="C3184" s="89">
        <f>LN('Historical Rates'!C3163/'Historical Rates'!C3162)</f>
        <v>-5.5582806400324859E-3</v>
      </c>
      <c r="D3184" s="104"/>
      <c r="E3184" s="89">
        <f>LN('Historical Rates'!E3163/'Historical Rates'!E3162)</f>
        <v>-4.9272165437335249E-4</v>
      </c>
      <c r="F3184" s="89">
        <f>LN('Historical Rates'!F3163/'Historical Rates'!F3162)</f>
        <v>-1.2562979300705266E-2</v>
      </c>
      <c r="G3184" s="89">
        <f>LN('Historical Rates'!G3163/'Historical Rates'!G3162)</f>
        <v>-1.2972884310194228E-3</v>
      </c>
      <c r="I3184" s="104"/>
      <c r="J3184" s="104"/>
      <c r="K3184" s="10">
        <f t="shared" si="406"/>
        <v>-3.8400251950008405E-3</v>
      </c>
      <c r="L3184" s="7">
        <f t="shared" si="407"/>
        <v>-1957213.5945666225</v>
      </c>
      <c r="N3184" s="7">
        <f t="shared" si="408"/>
        <v>-40056.840622312564</v>
      </c>
      <c r="O3184" s="7">
        <f t="shared" si="409"/>
        <v>7880.3800259533928</v>
      </c>
      <c r="P3184" s="7">
        <f t="shared" si="410"/>
        <v>-170604.58665684931</v>
      </c>
      <c r="S3184" s="163">
        <f t="shared" si="400"/>
        <v>-2159994.641819831</v>
      </c>
    </row>
    <row r="3185" spans="1:19" ht="15.75" thickBot="1" x14ac:dyDescent="0.3">
      <c r="A3185" s="203">
        <v>137</v>
      </c>
      <c r="B3185" t="s">
        <v>862</v>
      </c>
      <c r="C3185" s="89">
        <f>LN('Historical Rates'!C3164/'Historical Rates'!C3163)</f>
        <v>-2.7907688461616849E-3</v>
      </c>
      <c r="D3185" s="104"/>
      <c r="E3185" s="89">
        <f>LN('Historical Rates'!E3164/'Historical Rates'!E3163)</f>
        <v>-7.0316065613867766E-3</v>
      </c>
      <c r="F3185" s="89">
        <f>LN('Historical Rates'!F3164/'Historical Rates'!F3163)</f>
        <v>-1.7857617400006461E-2</v>
      </c>
      <c r="G3185" s="89">
        <f>LN('Historical Rates'!G3164/'Historical Rates'!G3163)</f>
        <v>-1.5715531223846066E-3</v>
      </c>
      <c r="I3185" s="104"/>
      <c r="J3185" s="104"/>
      <c r="K3185" s="10">
        <f t="shared" si="406"/>
        <v>-3.1108226394475648E-3</v>
      </c>
      <c r="L3185" s="7">
        <f t="shared" si="407"/>
        <v>-982701.50047132792</v>
      </c>
      <c r="N3185" s="7">
        <f t="shared" si="408"/>
        <v>-571649.20771850378</v>
      </c>
      <c r="O3185" s="7">
        <f t="shared" si="409"/>
        <v>11201.547666502052</v>
      </c>
      <c r="P3185" s="7">
        <f t="shared" si="410"/>
        <v>-206672.7525219814</v>
      </c>
      <c r="S3185" s="163">
        <f t="shared" si="400"/>
        <v>-1749821.9130453111</v>
      </c>
    </row>
    <row r="3186" spans="1:19" ht="15.75" thickBot="1" x14ac:dyDescent="0.3">
      <c r="A3186" s="203">
        <v>138</v>
      </c>
      <c r="B3186" t="s">
        <v>863</v>
      </c>
      <c r="C3186" s="89">
        <f>LN('Historical Rates'!C3165/'Historical Rates'!C3164)</f>
        <v>6.9941504729274491E-3</v>
      </c>
      <c r="D3186" s="104"/>
      <c r="E3186" s="89">
        <f>LN('Historical Rates'!E3165/'Historical Rates'!E3164)</f>
        <v>-1.2307693861327348E-3</v>
      </c>
      <c r="F3186" s="89">
        <f>LN('Historical Rates'!F3165/'Historical Rates'!F3164)</f>
        <v>-9.0498355199178145E-3</v>
      </c>
      <c r="G3186" s="89">
        <f>LN('Historical Rates'!G3165/'Historical Rates'!G3164)</f>
        <v>-5.0341906504305488E-4</v>
      </c>
      <c r="I3186" s="104"/>
      <c r="J3186" s="104"/>
      <c r="K3186" s="10">
        <f t="shared" si="406"/>
        <v>4.0928993591055401E-3</v>
      </c>
      <c r="L3186" s="7">
        <f t="shared" si="407"/>
        <v>2462820.2990445206</v>
      </c>
      <c r="N3186" s="7">
        <f t="shared" si="408"/>
        <v>-100057.97939983278</v>
      </c>
      <c r="O3186" s="7">
        <f t="shared" si="409"/>
        <v>5676.6903265788478</v>
      </c>
      <c r="P3186" s="7">
        <f t="shared" si="410"/>
        <v>-66203.936960540159</v>
      </c>
      <c r="S3186" s="163">
        <f t="shared" si="400"/>
        <v>2302235.0730107264</v>
      </c>
    </row>
    <row r="3187" spans="1:19" ht="15.75" thickBot="1" x14ac:dyDescent="0.3">
      <c r="A3187" s="203">
        <v>139</v>
      </c>
      <c r="B3187" t="s">
        <v>864</v>
      </c>
      <c r="C3187" s="89">
        <f>LN('Historical Rates'!C3166/'Historical Rates'!C3165)</f>
        <v>2.8347208591172003E-3</v>
      </c>
      <c r="D3187" s="104"/>
      <c r="E3187" s="89">
        <f>LN('Historical Rates'!E3166/'Historical Rates'!E3165)</f>
        <v>-7.4165976550495949E-3</v>
      </c>
      <c r="F3187" s="89">
        <f>LN('Historical Rates'!F3166/'Historical Rates'!F3165)</f>
        <v>-1.0443959161083262E-2</v>
      </c>
      <c r="G3187" s="89">
        <f>LN('Historical Rates'!G3166/'Historical Rates'!G3165)</f>
        <v>-4.0154364234485469E-3</v>
      </c>
      <c r="I3187" s="104"/>
      <c r="J3187" s="104"/>
      <c r="K3187" s="10">
        <f t="shared" si="406"/>
        <v>-2.2450509787859244E-4</v>
      </c>
      <c r="L3187" s="7">
        <f t="shared" si="407"/>
        <v>998178.13485454617</v>
      </c>
      <c r="N3187" s="7">
        <f t="shared" si="408"/>
        <v>-602947.86638913711</v>
      </c>
      <c r="O3187" s="7">
        <f t="shared" si="409"/>
        <v>6551.1822629726976</v>
      </c>
      <c r="P3187" s="7">
        <f t="shared" si="410"/>
        <v>-528064.42645216198</v>
      </c>
      <c r="S3187" s="163">
        <f t="shared" si="400"/>
        <v>-126282.97572378023</v>
      </c>
    </row>
    <row r="3188" spans="1:19" ht="15.75" thickBot="1" x14ac:dyDescent="0.3">
      <c r="A3188" s="203">
        <v>140</v>
      </c>
      <c r="B3188" t="s">
        <v>865</v>
      </c>
      <c r="C3188" s="89">
        <f>LN('Historical Rates'!C3167/'Historical Rates'!C3166)</f>
        <v>3.3110867195263603E-3</v>
      </c>
      <c r="D3188" s="104"/>
      <c r="E3188" s="89">
        <f>LN('Historical Rates'!E3167/'Historical Rates'!E3166)</f>
        <v>2.6737112018539607E-3</v>
      </c>
      <c r="F3188" s="89">
        <f>LN('Historical Rates'!F3167/'Historical Rates'!F3166)</f>
        <v>-2.3905520853554366E-2</v>
      </c>
      <c r="G3188" s="89">
        <f>LN('Historical Rates'!G3167/'Historical Rates'!G3166)</f>
        <v>1.5155664171943278E-3</v>
      </c>
      <c r="I3188" s="104"/>
      <c r="J3188" s="104"/>
      <c r="K3188" s="10">
        <f t="shared" si="406"/>
        <v>2.8401839118752303E-3</v>
      </c>
      <c r="L3188" s="7">
        <f t="shared" si="407"/>
        <v>1165918.8083400046</v>
      </c>
      <c r="N3188" s="7">
        <f t="shared" si="408"/>
        <v>217364.96160081922</v>
      </c>
      <c r="O3188" s="7">
        <f t="shared" si="409"/>
        <v>14995.216065809047</v>
      </c>
      <c r="P3188" s="7">
        <f t="shared" si="410"/>
        <v>199310.01924780841</v>
      </c>
      <c r="S3188" s="163">
        <f t="shared" si="400"/>
        <v>1597589.0052544414</v>
      </c>
    </row>
    <row r="3189" spans="1:19" ht="15.75" thickBot="1" x14ac:dyDescent="0.3">
      <c r="A3189" s="203">
        <v>141</v>
      </c>
      <c r="B3189" t="s">
        <v>866</v>
      </c>
      <c r="C3189" s="89">
        <f>LN('Historical Rates'!C3168/'Historical Rates'!C3167)</f>
        <v>6.1710451493106819E-3</v>
      </c>
      <c r="D3189" s="104"/>
      <c r="E3189" s="89">
        <f>LN('Historical Rates'!E3168/'Historical Rates'!E3167)</f>
        <v>7.008919600507731E-3</v>
      </c>
      <c r="F3189" s="89">
        <f>LN('Historical Rates'!F3168/'Historical Rates'!F3167)</f>
        <v>6.6979486841274964E-3</v>
      </c>
      <c r="G3189" s="89">
        <f>LN('Historical Rates'!G3168/'Historical Rates'!G3167)</f>
        <v>9.4622741205821394E-3</v>
      </c>
      <c r="I3189" s="104"/>
      <c r="J3189" s="104"/>
      <c r="K3189" s="10">
        <f t="shared" si="406"/>
        <v>7.0808774891064699E-3</v>
      </c>
      <c r="L3189" s="7">
        <f t="shared" si="407"/>
        <v>2172983.741037712</v>
      </c>
      <c r="N3189" s="7">
        <f t="shared" si="408"/>
        <v>569804.82363659784</v>
      </c>
      <c r="O3189" s="7">
        <f t="shared" si="409"/>
        <v>-4201.4222710926542</v>
      </c>
      <c r="P3189" s="7">
        <f t="shared" si="410"/>
        <v>1244370.4318762624</v>
      </c>
      <c r="S3189" s="163">
        <f t="shared" si="400"/>
        <v>3982957.5742794797</v>
      </c>
    </row>
    <row r="3190" spans="1:19" ht="15.75" thickBot="1" x14ac:dyDescent="0.3">
      <c r="A3190" s="203">
        <v>142</v>
      </c>
      <c r="B3190" t="s">
        <v>867</v>
      </c>
      <c r="C3190" s="89">
        <f>LN('Historical Rates'!C3169/'Historical Rates'!C3168)</f>
        <v>2.9878523288137319E-3</v>
      </c>
      <c r="D3190" s="104"/>
      <c r="E3190" s="89">
        <f>LN('Historical Rates'!E3169/'Historical Rates'!E3168)</f>
        <v>4.8385630349355221E-3</v>
      </c>
      <c r="F3190" s="89">
        <f>LN('Historical Rates'!F3169/'Historical Rates'!F3168)</f>
        <v>1.0624269920229204E-2</v>
      </c>
      <c r="G3190" s="89">
        <f>LN('Historical Rates'!G3169/'Historical Rates'!G3168)</f>
        <v>2.9165451646252717E-4</v>
      </c>
      <c r="I3190" s="104"/>
      <c r="J3190" s="104"/>
      <c r="K3190" s="10">
        <f t="shared" si="406"/>
        <v>2.6260710143263771E-3</v>
      </c>
      <c r="L3190" s="7">
        <f t="shared" si="407"/>
        <v>1052099.6644886215</v>
      </c>
      <c r="N3190" s="7">
        <f t="shared" si="408"/>
        <v>393361.13323033054</v>
      </c>
      <c r="O3190" s="7">
        <f t="shared" si="409"/>
        <v>-6664.2857928621725</v>
      </c>
      <c r="P3190" s="7">
        <f t="shared" si="410"/>
        <v>38355.077435318417</v>
      </c>
      <c r="S3190" s="163">
        <f t="shared" si="400"/>
        <v>1477151.5893614083</v>
      </c>
    </row>
    <row r="3191" spans="1:19" ht="15.75" thickBot="1" x14ac:dyDescent="0.3">
      <c r="A3191" s="203">
        <v>143</v>
      </c>
      <c r="B3191" t="s">
        <v>868</v>
      </c>
      <c r="C3191" s="89">
        <f>LN('Historical Rates'!C3170/'Historical Rates'!C3169)</f>
        <v>-5.0825764865374155E-3</v>
      </c>
      <c r="D3191" s="104"/>
      <c r="E3191" s="89">
        <f>LN('Historical Rates'!E3170/'Historical Rates'!E3169)</f>
        <v>-4.7738946221991714E-3</v>
      </c>
      <c r="F3191" s="89">
        <f>LN('Historical Rates'!F3170/'Historical Rates'!F3169)</f>
        <v>0</v>
      </c>
      <c r="G3191" s="89">
        <f>LN('Historical Rates'!G3170/'Historical Rates'!G3169)</f>
        <v>-9.5856740674847233E-3</v>
      </c>
      <c r="I3191" s="104"/>
      <c r="J3191" s="104"/>
      <c r="K3191" s="10">
        <f t="shared" si="406"/>
        <v>-6.1127811198429041E-3</v>
      </c>
      <c r="L3191" s="7">
        <f t="shared" si="407"/>
        <v>-1789705.9251073636</v>
      </c>
      <c r="N3191" s="7">
        <f t="shared" si="408"/>
        <v>-388103.77894259902</v>
      </c>
      <c r="O3191" s="7">
        <f t="shared" si="409"/>
        <v>0</v>
      </c>
      <c r="P3191" s="7">
        <f t="shared" si="410"/>
        <v>-1260598.5862568954</v>
      </c>
      <c r="S3191" s="163">
        <f t="shared" si="400"/>
        <v>-3438408.2903068578</v>
      </c>
    </row>
    <row r="3192" spans="1:19" ht="15.75" thickBot="1" x14ac:dyDescent="0.3">
      <c r="A3192" s="203">
        <v>144</v>
      </c>
      <c r="B3192" t="s">
        <v>869</v>
      </c>
      <c r="C3192" s="89">
        <f>LN('Historical Rates'!C3171/'Historical Rates'!C3170)</f>
        <v>-8.3596153328658294E-3</v>
      </c>
      <c r="D3192" s="104"/>
      <c r="E3192" s="89">
        <f>LN('Historical Rates'!E3171/'Historical Rates'!E3170)</f>
        <v>-5.7936086652696341E-3</v>
      </c>
      <c r="F3192" s="89">
        <f>LN('Historical Rates'!F3171/'Historical Rates'!F3170)</f>
        <v>1.4426479710223344E-2</v>
      </c>
      <c r="G3192" s="89">
        <f>LN('Historical Rates'!G3171/'Historical Rates'!G3170)</f>
        <v>-7.9599259027945055E-3</v>
      </c>
      <c r="I3192" s="104"/>
      <c r="J3192" s="104"/>
      <c r="K3192" s="10">
        <f t="shared" si="406"/>
        <v>-7.9476046433176375E-3</v>
      </c>
      <c r="L3192" s="7">
        <f t="shared" si="407"/>
        <v>-2943635.601446881</v>
      </c>
      <c r="N3192" s="7">
        <f t="shared" si="408"/>
        <v>-471003.57143407466</v>
      </c>
      <c r="O3192" s="7">
        <f t="shared" si="409"/>
        <v>-9049.297927831798</v>
      </c>
      <c r="P3192" s="7">
        <f t="shared" si="410"/>
        <v>-1046798.7195401674</v>
      </c>
      <c r="S3192" s="163">
        <f t="shared" si="400"/>
        <v>-4470487.1903489549</v>
      </c>
    </row>
    <row r="3193" spans="1:19" ht="15.75" thickBot="1" x14ac:dyDescent="0.3">
      <c r="A3193" s="203">
        <v>145</v>
      </c>
      <c r="B3193" t="s">
        <v>870</v>
      </c>
      <c r="C3193" s="89">
        <f>LN('Historical Rates'!C3172/'Historical Rates'!C3171)</f>
        <v>-8.4584478798604675E-5</v>
      </c>
      <c r="D3193" s="104"/>
      <c r="E3193" s="89">
        <f>LN('Historical Rates'!E3172/'Historical Rates'!E3171)</f>
        <v>8.376921907650348E-3</v>
      </c>
      <c r="F3193" s="89">
        <f>LN('Historical Rates'!F3172/'Historical Rates'!F3171)</f>
        <v>-2.6075634070808302E-3</v>
      </c>
      <c r="G3193" s="89">
        <f>LN('Historical Rates'!G3172/'Historical Rates'!G3171)</f>
        <v>7.9388956297155797E-3</v>
      </c>
      <c r="I3193" s="104"/>
      <c r="J3193" s="104"/>
      <c r="K3193" s="10">
        <f t="shared" si="406"/>
        <v>3.0167450980290028E-3</v>
      </c>
      <c r="L3193" s="7">
        <f t="shared" si="407"/>
        <v>-29784.370836121321</v>
      </c>
      <c r="N3193" s="7">
        <f t="shared" si="408"/>
        <v>681019.44126459723</v>
      </c>
      <c r="O3193" s="7">
        <f t="shared" si="409"/>
        <v>1635.6462983595923</v>
      </c>
      <c r="P3193" s="7">
        <f t="shared" si="410"/>
        <v>1044033.0577489099</v>
      </c>
      <c r="S3193" s="163">
        <f t="shared" si="400"/>
        <v>1696903.7744757454</v>
      </c>
    </row>
    <row r="3194" spans="1:19" ht="15.75" thickBot="1" x14ac:dyDescent="0.3">
      <c r="A3194" s="203">
        <v>146</v>
      </c>
      <c r="B3194" t="s">
        <v>871</v>
      </c>
      <c r="C3194" s="89">
        <f>LN('Historical Rates'!C3173/'Historical Rates'!C3172)</f>
        <v>-5.8324043128797588E-3</v>
      </c>
      <c r="D3194" s="104"/>
      <c r="E3194" s="89">
        <f>LN('Historical Rates'!E3173/'Historical Rates'!E3172)</f>
        <v>-7.7483795633015145E-3</v>
      </c>
      <c r="F3194" s="89">
        <f>LN('Historical Rates'!F3173/'Historical Rates'!F3172)</f>
        <v>-2.6143805740708207E-3</v>
      </c>
      <c r="G3194" s="89">
        <f>LN('Historical Rates'!G3173/'Historical Rates'!G3172)</f>
        <v>-1.0762227123585244E-2</v>
      </c>
      <c r="I3194" s="104"/>
      <c r="J3194" s="104"/>
      <c r="K3194" s="10">
        <f t="shared" si="406"/>
        <v>-7.2842363054622748E-3</v>
      </c>
      <c r="L3194" s="7">
        <f t="shared" si="407"/>
        <v>-2053739.5913335076</v>
      </c>
      <c r="N3194" s="7">
        <f t="shared" si="408"/>
        <v>-629920.77269892045</v>
      </c>
      <c r="O3194" s="7">
        <f t="shared" si="409"/>
        <v>1639.9225026974036</v>
      </c>
      <c r="P3194" s="7">
        <f t="shared" si="410"/>
        <v>-1415325.4326669495</v>
      </c>
      <c r="S3194" s="163">
        <f t="shared" si="400"/>
        <v>-4097345.8741966798</v>
      </c>
    </row>
    <row r="3195" spans="1:19" ht="15.75" thickBot="1" x14ac:dyDescent="0.3">
      <c r="A3195" s="203">
        <v>147</v>
      </c>
      <c r="B3195" t="s">
        <v>872</v>
      </c>
      <c r="C3195" s="89">
        <f>LN('Historical Rates'!C3174/'Historical Rates'!C3173)</f>
        <v>-3.9641995648028693E-3</v>
      </c>
      <c r="D3195" s="104"/>
      <c r="E3195" s="89">
        <f>LN('Historical Rates'!E3174/'Historical Rates'!E3173)</f>
        <v>-7.6560393103036542E-3</v>
      </c>
      <c r="F3195" s="89">
        <f>LN('Historical Rates'!F3174/'Historical Rates'!F3173)</f>
        <v>-5.2493558861436782E-3</v>
      </c>
      <c r="G3195" s="89">
        <f>LN('Historical Rates'!G3174/'Historical Rates'!G3173)</f>
        <v>-9.2473616507353883E-3</v>
      </c>
      <c r="I3195" s="104"/>
      <c r="J3195" s="104"/>
      <c r="K3195" s="10">
        <f t="shared" si="406"/>
        <v>-5.7442746053004562E-3</v>
      </c>
      <c r="L3195" s="7">
        <f t="shared" si="407"/>
        <v>-1395896.6418366951</v>
      </c>
      <c r="N3195" s="7">
        <f t="shared" si="408"/>
        <v>-622413.77810160862</v>
      </c>
      <c r="O3195" s="7">
        <f t="shared" si="409"/>
        <v>3292.7634667013449</v>
      </c>
      <c r="P3195" s="7">
        <f t="shared" si="410"/>
        <v>-1216107.5936292615</v>
      </c>
      <c r="S3195" s="163">
        <f t="shared" si="400"/>
        <v>-3231125.2501008641</v>
      </c>
    </row>
    <row r="3196" spans="1:19" ht="15.75" thickBot="1" x14ac:dyDescent="0.3">
      <c r="A3196" s="203">
        <v>148</v>
      </c>
      <c r="B3196" t="s">
        <v>873</v>
      </c>
      <c r="C3196" s="89">
        <f>LN('Historical Rates'!C3175/'Historical Rates'!C3174)</f>
        <v>9.9023333583321462E-3</v>
      </c>
      <c r="D3196" s="104"/>
      <c r="E3196" s="89">
        <f>LN('Historical Rates'!E3175/'Historical Rates'!E3174)</f>
        <v>1.7959631068767239E-2</v>
      </c>
      <c r="F3196" s="89">
        <f>LN('Historical Rates'!F3175/'Historical Rates'!F3174)</f>
        <v>2.5975486403260736E-2</v>
      </c>
      <c r="G3196" s="89">
        <f>LN('Historical Rates'!G3175/'Historical Rates'!G3174)</f>
        <v>1.6997696905328496E-2</v>
      </c>
      <c r="I3196" s="104"/>
      <c r="J3196" s="104"/>
      <c r="K3196" s="10">
        <f t="shared" si="406"/>
        <v>1.2739638543681268E-2</v>
      </c>
      <c r="L3196" s="7">
        <f t="shared" si="407"/>
        <v>3486866.3030920583</v>
      </c>
      <c r="N3196" s="7">
        <f t="shared" si="408"/>
        <v>1460065.8870414149</v>
      </c>
      <c r="O3196" s="7">
        <f t="shared" si="409"/>
        <v>-16293.643356173363</v>
      </c>
      <c r="P3196" s="7">
        <f t="shared" si="410"/>
        <v>2235343.34024178</v>
      </c>
      <c r="S3196" s="163">
        <f t="shared" si="400"/>
        <v>7165981.8870190792</v>
      </c>
    </row>
    <row r="3197" spans="1:19" ht="15.75" thickBot="1" x14ac:dyDescent="0.3">
      <c r="A3197" s="203">
        <v>149</v>
      </c>
      <c r="B3197" t="s">
        <v>874</v>
      </c>
      <c r="C3197" s="89">
        <f>LN('Historical Rates'!C3176/'Historical Rates'!C3175)</f>
        <v>0</v>
      </c>
      <c r="D3197" s="104"/>
      <c r="E3197" s="89">
        <f>LN('Historical Rates'!E3176/'Historical Rates'!E3175)</f>
        <v>0</v>
      </c>
      <c r="F3197" s="89">
        <f>LN('Historical Rates'!F3176/'Historical Rates'!F3175)</f>
        <v>0</v>
      </c>
      <c r="G3197" s="89">
        <f>LN('Historical Rates'!G3176/'Historical Rates'!G3175)</f>
        <v>0</v>
      </c>
      <c r="I3197" s="104"/>
      <c r="J3197" s="104"/>
      <c r="K3197" s="10">
        <f t="shared" si="406"/>
        <v>0</v>
      </c>
      <c r="L3197" s="7">
        <f t="shared" si="407"/>
        <v>0</v>
      </c>
      <c r="N3197" s="7">
        <f t="shared" si="408"/>
        <v>0</v>
      </c>
      <c r="O3197" s="7">
        <f t="shared" si="409"/>
        <v>0</v>
      </c>
      <c r="P3197" s="7">
        <f t="shared" si="410"/>
        <v>0</v>
      </c>
      <c r="S3197" s="163">
        <f t="shared" si="400"/>
        <v>0</v>
      </c>
    </row>
    <row r="3198" spans="1:19" ht="15.75" thickBot="1" x14ac:dyDescent="0.3">
      <c r="A3198" s="203">
        <v>150</v>
      </c>
      <c r="B3198" t="s">
        <v>875</v>
      </c>
      <c r="C3198" s="89">
        <f>LN('Historical Rates'!C3177/'Historical Rates'!C3176)</f>
        <v>-3.4101171516236345E-3</v>
      </c>
      <c r="D3198" s="104"/>
      <c r="E3198" s="89">
        <f>LN('Historical Rates'!E3177/'Historical Rates'!E3176)</f>
        <v>1.3292912435337223E-2</v>
      </c>
      <c r="F3198" s="89">
        <f>LN('Historical Rates'!F3177/'Historical Rates'!F3176)</f>
        <v>-1.6807118316381174E-2</v>
      </c>
      <c r="G3198" s="89">
        <f>LN('Historical Rates'!G3177/'Historical Rates'!G3176)</f>
        <v>4.7349071510132028E-3</v>
      </c>
      <c r="I3198" s="104"/>
      <c r="J3198" s="104"/>
      <c r="K3198" s="10">
        <f t="shared" si="406"/>
        <v>9.1220175978639576E-4</v>
      </c>
      <c r="L3198" s="7">
        <f t="shared" si="407"/>
        <v>-1200789.97094029</v>
      </c>
      <c r="N3198" s="7">
        <f t="shared" si="408"/>
        <v>1080675.2049610289</v>
      </c>
      <c r="O3198" s="7">
        <f t="shared" si="409"/>
        <v>10542.601106316419</v>
      </c>
      <c r="P3198" s="7">
        <f t="shared" si="410"/>
        <v>622681.01529464207</v>
      </c>
      <c r="S3198" s="163">
        <f t="shared" si="400"/>
        <v>513108.85042169737</v>
      </c>
    </row>
    <row r="3199" spans="1:19" ht="15.75" thickBot="1" x14ac:dyDescent="0.3">
      <c r="A3199" s="203">
        <v>151</v>
      </c>
      <c r="B3199" t="s">
        <v>876</v>
      </c>
      <c r="C3199" s="89">
        <f>LN('Historical Rates'!C3178/'Historical Rates'!C3177)</f>
        <v>-1.2725969242633823E-2</v>
      </c>
      <c r="D3199" s="104"/>
      <c r="E3199" s="89">
        <f>LN('Historical Rates'!E3178/'Historical Rates'!E3177)</f>
        <v>-1.1643012233551074E-2</v>
      </c>
      <c r="F3199" s="89">
        <f>LN('Historical Rates'!F3178/'Historical Rates'!F3177)</f>
        <v>-1.048502397162625E-2</v>
      </c>
      <c r="G3199" s="89">
        <f>LN('Historical Rates'!G3178/'Historical Rates'!G3177)</f>
        <v>-1.2421470284630455E-2</v>
      </c>
      <c r="I3199" s="104"/>
      <c r="J3199" s="104"/>
      <c r="K3199" s="10">
        <f t="shared" si="406"/>
        <v>-1.2541691138274913E-2</v>
      </c>
      <c r="L3199" s="7">
        <f t="shared" si="407"/>
        <v>-4481141.1331641665</v>
      </c>
      <c r="N3199" s="7">
        <f t="shared" si="408"/>
        <v>-946543.1065662005</v>
      </c>
      <c r="O3199" s="7">
        <f t="shared" si="409"/>
        <v>6576.9409866819979</v>
      </c>
      <c r="P3199" s="7">
        <f t="shared" si="410"/>
        <v>-1633530.1794948229</v>
      </c>
      <c r="S3199" s="163">
        <f t="shared" si="400"/>
        <v>-7054637.4782385081</v>
      </c>
    </row>
    <row r="3200" spans="1:19" ht="15.75" thickBot="1" x14ac:dyDescent="0.3">
      <c r="A3200" s="203">
        <v>152</v>
      </c>
      <c r="B3200" t="s">
        <v>877</v>
      </c>
      <c r="C3200" s="89">
        <f>LN('Historical Rates'!C3179/'Historical Rates'!C3178)</f>
        <v>3.5179580663911888E-3</v>
      </c>
      <c r="D3200" s="104"/>
      <c r="E3200" s="89">
        <f>LN('Historical Rates'!E3179/'Historical Rates'!E3178)</f>
        <v>-4.9794058928530329E-3</v>
      </c>
      <c r="F3200" s="89">
        <f>LN('Historical Rates'!F3179/'Historical Rates'!F3178)</f>
        <v>-1.3183917532582244E-3</v>
      </c>
      <c r="G3200" s="89">
        <f>LN('Historical Rates'!G3179/'Historical Rates'!G3178)</f>
        <v>-1.8297488137244602E-3</v>
      </c>
      <c r="I3200" s="104"/>
      <c r="J3200" s="104"/>
      <c r="K3200" s="10">
        <f t="shared" si="406"/>
        <v>1.0562789963241158E-3</v>
      </c>
      <c r="L3200" s="7">
        <f t="shared" si="407"/>
        <v>1238763.5311296375</v>
      </c>
      <c r="N3200" s="7">
        <f t="shared" si="408"/>
        <v>-404811.24885305052</v>
      </c>
      <c r="O3200" s="7">
        <f t="shared" si="409"/>
        <v>826.98759506628642</v>
      </c>
      <c r="P3200" s="7">
        <f t="shared" si="410"/>
        <v>-240627.70667431335</v>
      </c>
      <c r="S3200" s="163">
        <f t="shared" si="400"/>
        <v>594151.56319733988</v>
      </c>
    </row>
    <row r="3201" spans="1:19" ht="15.75" thickBot="1" x14ac:dyDescent="0.3">
      <c r="A3201" s="203">
        <v>153</v>
      </c>
      <c r="B3201" t="s">
        <v>878</v>
      </c>
      <c r="C3201" s="89">
        <f>LN('Historical Rates'!C3180/'Historical Rates'!C3179)</f>
        <v>2.8866219862423948E-3</v>
      </c>
      <c r="D3201" s="104"/>
      <c r="E3201" s="89">
        <f>LN('Historical Rates'!E3180/'Historical Rates'!E3179)</f>
        <v>2.0849237528076901E-3</v>
      </c>
      <c r="F3201" s="89">
        <f>LN('Historical Rates'!F3180/'Historical Rates'!F3179)</f>
        <v>2.6350476380050318E-3</v>
      </c>
      <c r="G3201" s="89">
        <f>LN('Historical Rates'!G3180/'Historical Rates'!G3179)</f>
        <v>-1.7264351280204993E-3</v>
      </c>
      <c r="I3201" s="104"/>
      <c r="J3201" s="104"/>
      <c r="K3201" s="10">
        <f t="shared" si="406"/>
        <v>1.7018076589032638E-3</v>
      </c>
      <c r="L3201" s="7">
        <f t="shared" si="407"/>
        <v>1016453.8568199213</v>
      </c>
      <c r="N3201" s="7">
        <f t="shared" si="408"/>
        <v>169498.25065453455</v>
      </c>
      <c r="O3201" s="7">
        <f t="shared" si="409"/>
        <v>-1652.8863318914164</v>
      </c>
      <c r="P3201" s="7">
        <f t="shared" si="410"/>
        <v>-227041.06840323177</v>
      </c>
      <c r="S3201" s="163">
        <f t="shared" si="400"/>
        <v>957258.15273933264</v>
      </c>
    </row>
    <row r="3202" spans="1:19" ht="15.75" thickBot="1" x14ac:dyDescent="0.3">
      <c r="A3202" s="203">
        <v>154</v>
      </c>
      <c r="B3202" t="s">
        <v>879</v>
      </c>
      <c r="C3202" s="89">
        <f>LN('Historical Rates'!C3181/'Historical Rates'!C3180)</f>
        <v>-4.5582539307633179E-3</v>
      </c>
      <c r="D3202" s="104"/>
      <c r="E3202" s="89">
        <f>LN('Historical Rates'!E3181/'Historical Rates'!E3180)</f>
        <v>-5.7710274511907356E-3</v>
      </c>
      <c r="F3202" s="89">
        <f>LN('Historical Rates'!F3181/'Historical Rates'!F3180)</f>
        <v>1.3149245813092439E-3</v>
      </c>
      <c r="G3202" s="89">
        <f>LN('Historical Rates'!G3181/'Historical Rates'!G3180)</f>
        <v>1.577354634926806E-3</v>
      </c>
      <c r="I3202" s="104"/>
      <c r="J3202" s="104"/>
      <c r="K3202" s="10">
        <f t="shared" si="406"/>
        <v>-3.3202706633327006E-3</v>
      </c>
      <c r="L3202" s="7">
        <f t="shared" si="407"/>
        <v>-1605078.4655458792</v>
      </c>
      <c r="N3202" s="7">
        <f t="shared" si="408"/>
        <v>-469167.78426014347</v>
      </c>
      <c r="O3202" s="7">
        <f t="shared" si="409"/>
        <v>-824.81274211784944</v>
      </c>
      <c r="P3202" s="7">
        <f t="shared" si="410"/>
        <v>207435.70132008998</v>
      </c>
      <c r="S3202" s="163">
        <f t="shared" si="400"/>
        <v>-1867635.3612280507</v>
      </c>
    </row>
    <row r="3203" spans="1:19" ht="15.75" thickBot="1" x14ac:dyDescent="0.3">
      <c r="A3203" s="203">
        <v>155</v>
      </c>
      <c r="B3203" t="s">
        <v>880</v>
      </c>
      <c r="C3203" s="89">
        <f>LN('Historical Rates'!C3182/'Historical Rates'!C3181)</f>
        <v>-1.2214485356822215E-2</v>
      </c>
      <c r="D3203" s="104"/>
      <c r="E3203" s="89">
        <f>LN('Historical Rates'!E3182/'Historical Rates'!E3181)</f>
        <v>-1.5144881155423775E-2</v>
      </c>
      <c r="F3203" s="89">
        <f>LN('Historical Rates'!F3182/'Historical Rates'!F3181)</f>
        <v>-1.8568172728868571E-2</v>
      </c>
      <c r="G3203" s="89">
        <f>LN('Historical Rates'!G3182/'Historical Rates'!G3181)</f>
        <v>-1.5648629460792766E-2</v>
      </c>
      <c r="I3203" s="104"/>
      <c r="J3203" s="104"/>
      <c r="K3203" s="10">
        <f t="shared" si="406"/>
        <v>-1.3473102260437263E-2</v>
      </c>
      <c r="L3203" s="7">
        <f t="shared" si="407"/>
        <v>-4301034.4995584209</v>
      </c>
      <c r="N3203" s="7">
        <f t="shared" si="408"/>
        <v>-1231234.8874908399</v>
      </c>
      <c r="O3203" s="7">
        <f t="shared" si="409"/>
        <v>11647.257707637389</v>
      </c>
      <c r="P3203" s="7">
        <f t="shared" si="410"/>
        <v>-2057929.3679562409</v>
      </c>
      <c r="S3203" s="163">
        <f t="shared" si="400"/>
        <v>-7578551.4972978635</v>
      </c>
    </row>
    <row r="3204" spans="1:19" ht="15.75" thickBot="1" x14ac:dyDescent="0.3">
      <c r="A3204" s="203">
        <v>156</v>
      </c>
      <c r="B3204" t="s">
        <v>881</v>
      </c>
      <c r="C3204" s="89">
        <f>LN('Historical Rates'!C3183/'Historical Rates'!C3182)</f>
        <v>6.5789710980425605E-3</v>
      </c>
      <c r="D3204" s="104"/>
      <c r="E3204" s="89">
        <f>LN('Historical Rates'!E3183/'Historical Rates'!E3182)</f>
        <v>-8.7867641602947244E-3</v>
      </c>
      <c r="F3204" s="89">
        <f>LN('Historical Rates'!F3183/'Historical Rates'!F3182)</f>
        <v>0</v>
      </c>
      <c r="G3204" s="89">
        <f>LN('Historical Rates'!G3183/'Historical Rates'!G3182)</f>
        <v>-9.2372884298077152E-3</v>
      </c>
      <c r="I3204" s="104"/>
      <c r="J3204" s="104"/>
      <c r="K3204" s="10">
        <f t="shared" si="406"/>
        <v>6.8890161661700616E-4</v>
      </c>
      <c r="L3204" s="7">
        <f t="shared" si="407"/>
        <v>2316624.9610733115</v>
      </c>
      <c r="N3204" s="7">
        <f t="shared" si="408"/>
        <v>-714338.42704236787</v>
      </c>
      <c r="O3204" s="7">
        <f t="shared" si="409"/>
        <v>0</v>
      </c>
      <c r="P3204" s="7">
        <f t="shared" si="410"/>
        <v>-1214782.8784374993</v>
      </c>
      <c r="S3204" s="163">
        <f t="shared" si="400"/>
        <v>387503.65559344436</v>
      </c>
    </row>
    <row r="3205" spans="1:19" ht="15.75" thickBot="1" x14ac:dyDescent="0.3">
      <c r="A3205" s="203">
        <v>157</v>
      </c>
      <c r="B3205" t="s">
        <v>882</v>
      </c>
      <c r="C3205" s="89">
        <f>LN('Historical Rates'!C3184/'Historical Rates'!C3183)</f>
        <v>1.8317983679331314E-3</v>
      </c>
      <c r="D3205" s="104"/>
      <c r="E3205" s="89">
        <f>LN('Historical Rates'!E3184/'Historical Rates'!E3183)</f>
        <v>3.8853861409168813E-3</v>
      </c>
      <c r="F3205" s="89">
        <f>LN('Historical Rates'!F3184/'Historical Rates'!F3183)</f>
        <v>2.6737983844022052E-3</v>
      </c>
      <c r="G3205" s="89">
        <f>LN('Historical Rates'!G3184/'Historical Rates'!G3183)</f>
        <v>4.6836452423922878E-3</v>
      </c>
      <c r="I3205" s="104"/>
      <c r="J3205" s="104"/>
      <c r="K3205" s="10">
        <f t="shared" si="406"/>
        <v>2.8003033362381038E-3</v>
      </c>
      <c r="L3205" s="7">
        <f t="shared" si="407"/>
        <v>645023.32653047226</v>
      </c>
      <c r="N3205" s="7">
        <f t="shared" si="408"/>
        <v>315870.61786596151</v>
      </c>
      <c r="O3205" s="7">
        <f t="shared" si="409"/>
        <v>-1677.1935125839711</v>
      </c>
      <c r="P3205" s="7">
        <f t="shared" si="410"/>
        <v>615939.6334073157</v>
      </c>
      <c r="S3205" s="163">
        <f t="shared" si="400"/>
        <v>1575156.3842911655</v>
      </c>
    </row>
    <row r="3206" spans="1:19" ht="15.75" thickBot="1" x14ac:dyDescent="0.3">
      <c r="A3206" s="203">
        <v>158</v>
      </c>
      <c r="B3206" t="s">
        <v>883</v>
      </c>
      <c r="C3206" s="89">
        <f>LN('Historical Rates'!C3185/'Historical Rates'!C3184)</f>
        <v>-1.076600097934071E-4</v>
      </c>
      <c r="D3206" s="104"/>
      <c r="E3206" s="89">
        <f>LN('Historical Rates'!E3185/'Historical Rates'!E3184)</f>
        <v>2.1449010955938722E-2</v>
      </c>
      <c r="F3206" s="89">
        <f>LN('Historical Rates'!F3185/'Historical Rates'!F3184)</f>
        <v>1.3262793878410386E-2</v>
      </c>
      <c r="G3206" s="89">
        <f>LN('Historical Rates'!G3185/'Historical Rates'!G3184)</f>
        <v>1.7493659955156012E-2</v>
      </c>
      <c r="I3206" s="104"/>
      <c r="J3206" s="104"/>
      <c r="K3206" s="10">
        <f t="shared" si="406"/>
        <v>7.1077618332916221E-3</v>
      </c>
      <c r="L3206" s="7">
        <f t="shared" si="407"/>
        <v>-37909.858894350567</v>
      </c>
      <c r="N3206" s="7">
        <f t="shared" si="408"/>
        <v>1743742.3456880238</v>
      </c>
      <c r="O3206" s="7">
        <f t="shared" si="409"/>
        <v>-8319.352716110483</v>
      </c>
      <c r="P3206" s="7">
        <f t="shared" si="410"/>
        <v>2300566.7470722897</v>
      </c>
      <c r="S3206" s="163">
        <f t="shared" si="400"/>
        <v>3998079.8811498526</v>
      </c>
    </row>
    <row r="3207" spans="1:19" ht="15.75" thickBot="1" x14ac:dyDescent="0.3">
      <c r="A3207" s="203">
        <v>159</v>
      </c>
      <c r="B3207" t="s">
        <v>884</v>
      </c>
      <c r="C3207" s="89">
        <f>LN('Historical Rates'!C3186/'Historical Rates'!C3185)</f>
        <v>-8.4014610557829324E-4</v>
      </c>
      <c r="D3207" s="104"/>
      <c r="E3207" s="89">
        <f>LN('Historical Rates'!E3186/'Historical Rates'!E3185)</f>
        <v>6.6831232074308813E-4</v>
      </c>
      <c r="F3207" s="89">
        <f>LN('Historical Rates'!F3186/'Historical Rates'!F3185)</f>
        <v>2.6315804660560424E-3</v>
      </c>
      <c r="G3207" s="89">
        <f>LN('Historical Rates'!G3186/'Historical Rates'!G3185)</f>
        <v>1.9841911332685934E-3</v>
      </c>
      <c r="I3207" s="104"/>
      <c r="J3207" s="104"/>
      <c r="K3207" s="10">
        <f t="shared" si="406"/>
        <v>3.1613237156017423E-5</v>
      </c>
      <c r="L3207" s="7">
        <f t="shared" si="407"/>
        <v>-295837.05569253693</v>
      </c>
      <c r="N3207" s="7">
        <f t="shared" si="408"/>
        <v>54331.852234058271</v>
      </c>
      <c r="O3207" s="7">
        <f t="shared" si="409"/>
        <v>-1650.7114789429738</v>
      </c>
      <c r="P3207" s="7">
        <f t="shared" si="410"/>
        <v>260938.20005275728</v>
      </c>
      <c r="S3207" s="163">
        <f t="shared" si="400"/>
        <v>17782.285115335631</v>
      </c>
    </row>
    <row r="3208" spans="1:19" ht="15.75" thickBot="1" x14ac:dyDescent="0.3">
      <c r="A3208" s="203">
        <v>160</v>
      </c>
      <c r="B3208" t="s">
        <v>885</v>
      </c>
      <c r="C3208" s="89">
        <f>LN('Historical Rates'!C3187/'Historical Rates'!C3186)</f>
        <v>3.3778364500029663E-3</v>
      </c>
      <c r="D3208" s="104"/>
      <c r="E3208" s="89">
        <f>LN('Historical Rates'!E3187/'Historical Rates'!E3186)</f>
        <v>7.9637225539596138E-3</v>
      </c>
      <c r="F3208" s="89">
        <f>LN('Historical Rates'!F3187/'Historical Rates'!F3186)</f>
        <v>1.3131978249603929E-3</v>
      </c>
      <c r="G3208" s="89">
        <f>LN('Historical Rates'!G3187/'Historical Rates'!G3186)</f>
        <v>6.4162708437579818E-3</v>
      </c>
      <c r="I3208" s="104"/>
      <c r="J3208" s="104"/>
      <c r="K3208" s="10">
        <f t="shared" si="406"/>
        <v>4.7641705630159497E-3</v>
      </c>
      <c r="L3208" s="7">
        <f t="shared" si="407"/>
        <v>1189423.1055108842</v>
      </c>
      <c r="N3208" s="7">
        <f t="shared" si="408"/>
        <v>647427.53291406506</v>
      </c>
      <c r="O3208" s="7">
        <f t="shared" si="409"/>
        <v>-823.72959966290557</v>
      </c>
      <c r="P3208" s="7">
        <f t="shared" si="410"/>
        <v>843794.80229970173</v>
      </c>
      <c r="S3208" s="163">
        <f t="shared" si="400"/>
        <v>2679821.7111249883</v>
      </c>
    </row>
    <row r="3209" spans="1:19" ht="15.75" thickBot="1" x14ac:dyDescent="0.3">
      <c r="A3209" s="203">
        <v>161</v>
      </c>
      <c r="B3209" t="s">
        <v>886</v>
      </c>
      <c r="C3209" s="89">
        <f>LN('Historical Rates'!C3188/'Historical Rates'!C3187)</f>
        <v>8.2139499252348157E-3</v>
      </c>
      <c r="D3209" s="104"/>
      <c r="E3209" s="89">
        <f>LN('Historical Rates'!E3188/'Historical Rates'!E3187)</f>
        <v>-8.5524909181991916E-5</v>
      </c>
      <c r="F3209" s="89">
        <f>LN('Historical Rates'!F3188/'Historical Rates'!F3187)</f>
        <v>7.8431774610258787E-3</v>
      </c>
      <c r="G3209" s="89">
        <f>LN('Historical Rates'!G3188/'Historical Rates'!G3187)</f>
        <v>6.5857757822204823E-3</v>
      </c>
      <c r="I3209" s="104"/>
      <c r="J3209" s="104"/>
      <c r="K3209" s="10">
        <f t="shared" si="406"/>
        <v>6.6606051252107229E-3</v>
      </c>
      <c r="L3209" s="7">
        <f t="shared" si="407"/>
        <v>2892343.0643230556</v>
      </c>
      <c r="N3209" s="7">
        <f t="shared" si="408"/>
        <v>-6952.9269232094966</v>
      </c>
      <c r="O3209" s="7">
        <f t="shared" si="409"/>
        <v>-4919.7899259777032</v>
      </c>
      <c r="P3209" s="7">
        <f t="shared" si="410"/>
        <v>866086.15961949632</v>
      </c>
      <c r="S3209" s="163">
        <f t="shared" si="400"/>
        <v>3746556.5070933648</v>
      </c>
    </row>
    <row r="3210" spans="1:19" ht="15.75" thickBot="1" x14ac:dyDescent="0.3">
      <c r="A3210" s="203">
        <v>162</v>
      </c>
      <c r="B3210" t="s">
        <v>887</v>
      </c>
      <c r="C3210" s="89">
        <f>LN('Historical Rates'!C3189/'Historical Rates'!C3188)</f>
        <v>-1.5911354224262094E-2</v>
      </c>
      <c r="D3210" s="104"/>
      <c r="E3210" s="89">
        <f>LN('Historical Rates'!E3189/'Historical Rates'!E3188)</f>
        <v>1.4350859798139185E-2</v>
      </c>
      <c r="F3210" s="89">
        <f>LN('Historical Rates'!F3189/'Historical Rates'!F3188)</f>
        <v>-1.302931780415906E-3</v>
      </c>
      <c r="G3210" s="89">
        <f>LN('Historical Rates'!G3189/'Historical Rates'!G3188)</f>
        <v>1.3063611324613377E-2</v>
      </c>
      <c r="I3210" s="104"/>
      <c r="J3210" s="104"/>
      <c r="K3210" s="10">
        <f t="shared" si="406"/>
        <v>-4.830833601669869E-3</v>
      </c>
      <c r="L3210" s="7">
        <f t="shared" si="407"/>
        <v>-5602797.1260387478</v>
      </c>
      <c r="N3210" s="7">
        <f t="shared" si="408"/>
        <v>1166683.2553935815</v>
      </c>
      <c r="O3210" s="7">
        <f t="shared" si="409"/>
        <v>817.29001790148538</v>
      </c>
      <c r="P3210" s="7">
        <f t="shared" si="410"/>
        <v>1717977.249307662</v>
      </c>
      <c r="S3210" s="163">
        <f t="shared" si="400"/>
        <v>-2717319.3313196022</v>
      </c>
    </row>
    <row r="3211" spans="1:19" ht="15.75" thickBot="1" x14ac:dyDescent="0.3">
      <c r="A3211" s="203">
        <v>163</v>
      </c>
      <c r="B3211" t="s">
        <v>888</v>
      </c>
      <c r="C3211" s="89">
        <f>LN('Historical Rates'!C3190/'Historical Rates'!C3189)</f>
        <v>-4.9254235728627711E-3</v>
      </c>
      <c r="D3211" s="104"/>
      <c r="E3211" s="89">
        <f>LN('Historical Rates'!E3190/'Historical Rates'!E3189)</f>
        <v>-7.5907733581997961E-4</v>
      </c>
      <c r="F3211" s="89">
        <f>LN('Historical Rates'!F3190/'Historical Rates'!F3189)</f>
        <v>-7.8534435055702869E-3</v>
      </c>
      <c r="G3211" s="89">
        <f>LN('Historical Rates'!G3190/'Historical Rates'!G3189)</f>
        <v>9.4658141942907965E-3</v>
      </c>
      <c r="I3211" s="104"/>
      <c r="J3211" s="104"/>
      <c r="K3211" s="10">
        <f t="shared" si="406"/>
        <v>-9.7123885218958986E-4</v>
      </c>
      <c r="L3211" s="7">
        <f t="shared" si="407"/>
        <v>-1734368.3416009699</v>
      </c>
      <c r="N3211" s="7">
        <f t="shared" si="408"/>
        <v>-61710.784559735795</v>
      </c>
      <c r="O3211" s="7">
        <f t="shared" si="409"/>
        <v>4926.2295077390736</v>
      </c>
      <c r="P3211" s="7">
        <f t="shared" si="410"/>
        <v>1244835.9820171248</v>
      </c>
      <c r="S3211" s="163">
        <f t="shared" si="400"/>
        <v>-546316.91463584197</v>
      </c>
    </row>
    <row r="3212" spans="1:19" ht="15.75" thickBot="1" x14ac:dyDescent="0.3">
      <c r="A3212" s="203">
        <v>164</v>
      </c>
      <c r="B3212" t="s">
        <v>889</v>
      </c>
      <c r="C3212" s="89">
        <f>LN('Historical Rates'!C3191/'Historical Rates'!C3190)</f>
        <v>2.7152384911336819E-3</v>
      </c>
      <c r="D3212" s="104"/>
      <c r="E3212" s="89">
        <f>LN('Historical Rates'!E3191/'Historical Rates'!E3190)</f>
        <v>1.1221814439872174E-2</v>
      </c>
      <c r="F3212" s="89">
        <f>LN('Historical Rates'!F3191/'Historical Rates'!F3190)</f>
        <v>3.9344313048345217E-3</v>
      </c>
      <c r="G3212" s="89">
        <f>LN('Historical Rates'!G3191/'Historical Rates'!G3190)</f>
        <v>9.7030504777202153E-3</v>
      </c>
      <c r="I3212" s="104"/>
      <c r="J3212" s="104"/>
      <c r="K3212" s="10">
        <f t="shared" si="406"/>
        <v>5.5857801246039394E-3</v>
      </c>
      <c r="L3212" s="7">
        <f t="shared" si="407"/>
        <v>956105.31952311529</v>
      </c>
      <c r="N3212" s="7">
        <f t="shared" si="408"/>
        <v>912300.94825610321</v>
      </c>
      <c r="O3212" s="7">
        <f t="shared" si="409"/>
        <v>-2467.9507245835503</v>
      </c>
      <c r="P3212" s="7">
        <f t="shared" si="410"/>
        <v>1276034.5937573672</v>
      </c>
      <c r="S3212" s="163">
        <f t="shared" si="400"/>
        <v>3141972.9108120021</v>
      </c>
    </row>
    <row r="3213" spans="1:19" ht="15.75" thickBot="1" x14ac:dyDescent="0.3">
      <c r="A3213" s="203">
        <v>165</v>
      </c>
      <c r="B3213" t="s">
        <v>890</v>
      </c>
      <c r="C3213" s="89">
        <f>LN('Historical Rates'!C3192/'Historical Rates'!C3191)</f>
        <v>-3.5639040699290826E-3</v>
      </c>
      <c r="D3213" s="104"/>
      <c r="E3213" s="89">
        <f>LN('Historical Rates'!E3192/'Historical Rates'!E3191)</f>
        <v>-1.7327227908541928E-3</v>
      </c>
      <c r="F3213" s="89">
        <f>LN('Historical Rates'!F3192/'Historical Rates'!F3191)</f>
        <v>-3.9344313048345616E-3</v>
      </c>
      <c r="G3213" s="89">
        <f>LN('Historical Rates'!G3192/'Historical Rates'!G3191)</f>
        <v>-5.0444816914223273E-3</v>
      </c>
      <c r="I3213" s="104"/>
      <c r="J3213" s="104"/>
      <c r="K3213" s="10">
        <f t="shared" si="406"/>
        <v>-3.6564462424805359E-3</v>
      </c>
      <c r="L3213" s="7">
        <f t="shared" si="407"/>
        <v>-1254942.3008903249</v>
      </c>
      <c r="N3213" s="7">
        <f t="shared" si="408"/>
        <v>-140865.33453490681</v>
      </c>
      <c r="O3213" s="7">
        <f t="shared" si="409"/>
        <v>2467.9507245835753</v>
      </c>
      <c r="P3213" s="7">
        <f t="shared" si="410"/>
        <v>-663392.73000906396</v>
      </c>
      <c r="S3213" s="163">
        <f t="shared" si="400"/>
        <v>-2056732.4147097119</v>
      </c>
    </row>
    <row r="3214" spans="1:19" ht="15.75" thickBot="1" x14ac:dyDescent="0.3">
      <c r="A3214" s="203">
        <v>166</v>
      </c>
      <c r="B3214" t="s">
        <v>891</v>
      </c>
      <c r="C3214" s="89">
        <f>LN('Historical Rates'!C3193/'Historical Rates'!C3192)</f>
        <v>-6.5331012776651432E-4</v>
      </c>
      <c r="D3214" s="104"/>
      <c r="E3214" s="89">
        <f>LN('Historical Rates'!E3193/'Historical Rates'!E3192)</f>
        <v>-6.1408389816207578E-3</v>
      </c>
      <c r="F3214" s="89">
        <f>LN('Historical Rates'!F3193/'Historical Rates'!F3192)</f>
        <v>0</v>
      </c>
      <c r="G3214" s="89">
        <f>LN('Historical Rates'!G3193/'Historical Rates'!G3192)</f>
        <v>-7.7488697684872038E-3</v>
      </c>
      <c r="I3214" s="104"/>
      <c r="J3214" s="104"/>
      <c r="K3214" s="10">
        <f t="shared" si="406"/>
        <v>-3.1081573704901189E-3</v>
      </c>
      <c r="L3214" s="7">
        <f t="shared" si="407"/>
        <v>-230047.30173631635</v>
      </c>
      <c r="N3214" s="7">
        <f t="shared" si="408"/>
        <v>-499232.38849104295</v>
      </c>
      <c r="O3214" s="7">
        <f t="shared" si="409"/>
        <v>0</v>
      </c>
      <c r="P3214" s="7">
        <f t="shared" si="410"/>
        <v>-1019043.022584946</v>
      </c>
      <c r="S3214" s="163">
        <f t="shared" si="400"/>
        <v>-1748322.7128123054</v>
      </c>
    </row>
    <row r="3215" spans="1:19" ht="15.75" thickBot="1" x14ac:dyDescent="0.3">
      <c r="A3215" s="203">
        <v>167</v>
      </c>
      <c r="B3215" t="s">
        <v>892</v>
      </c>
      <c r="C3215" s="89">
        <f>LN('Historical Rates'!C3194/'Historical Rates'!C3193)</f>
        <v>-2.1784356654296367E-5</v>
      </c>
      <c r="D3215" s="104"/>
      <c r="E3215" s="89">
        <f>LN('Historical Rates'!E3194/'Historical Rates'!E3193)</f>
        <v>1.6174605200478987E-3</v>
      </c>
      <c r="F3215" s="89">
        <f>LN('Historical Rates'!F3194/'Historical Rates'!F3193)</f>
        <v>0</v>
      </c>
      <c r="G3215" s="89">
        <f>LN('Historical Rates'!G3194/'Historical Rates'!G3193)</f>
        <v>-3.7210114460008285E-3</v>
      </c>
      <c r="I3215" s="104"/>
      <c r="J3215" s="104"/>
      <c r="K3215" s="10">
        <f t="shared" si="406"/>
        <v>-6.4982097867974571E-4</v>
      </c>
      <c r="L3215" s="7">
        <f t="shared" si="407"/>
        <v>-7670.8323587683262</v>
      </c>
      <c r="N3215" s="7">
        <f t="shared" si="408"/>
        <v>131494.84640946498</v>
      </c>
      <c r="O3215" s="7">
        <f t="shared" si="409"/>
        <v>0</v>
      </c>
      <c r="P3215" s="7">
        <f t="shared" si="410"/>
        <v>-489345.00956855598</v>
      </c>
      <c r="S3215" s="163">
        <f t="shared" si="400"/>
        <v>-365520.99551785935</v>
      </c>
    </row>
    <row r="3216" spans="1:19" ht="15.75" thickBot="1" x14ac:dyDescent="0.3">
      <c r="A3216" s="203">
        <v>168</v>
      </c>
      <c r="B3216" t="s">
        <v>893</v>
      </c>
      <c r="C3216" s="89">
        <f>LN('Historical Rates'!C3195/'Historical Rates'!C3194)</f>
        <v>9.7769018199367393E-3</v>
      </c>
      <c r="D3216" s="104"/>
      <c r="E3216" s="89">
        <f>LN('Historical Rates'!E3195/'Historical Rates'!E3194)</f>
        <v>-5.2821655481833634E-3</v>
      </c>
      <c r="F3216" s="89">
        <f>LN('Historical Rates'!F3195/'Historical Rates'!F3194)</f>
        <v>3.9344313048345217E-3</v>
      </c>
      <c r="G3216" s="89">
        <f>LN('Historical Rates'!G3195/'Historical Rates'!G3194)</f>
        <v>1.0970701051683134E-3</v>
      </c>
      <c r="I3216" s="104"/>
      <c r="J3216" s="104"/>
      <c r="K3216" s="10">
        <f t="shared" si="406"/>
        <v>5.6090820149251683E-3</v>
      </c>
      <c r="L3216" s="7">
        <f t="shared" si="407"/>
        <v>3442698.6318221418</v>
      </c>
      <c r="N3216" s="7">
        <f t="shared" si="408"/>
        <v>-429424.7302228866</v>
      </c>
      <c r="O3216" s="7">
        <f t="shared" si="409"/>
        <v>-2467.9507245835503</v>
      </c>
      <c r="P3216" s="7">
        <f t="shared" si="410"/>
        <v>144274.15472960778</v>
      </c>
      <c r="S3216" s="163">
        <f t="shared" si="400"/>
        <v>3155080.1056042798</v>
      </c>
    </row>
    <row r="3217" spans="1:19" ht="15.75" thickBot="1" x14ac:dyDescent="0.3">
      <c r="A3217" s="203">
        <v>169</v>
      </c>
      <c r="B3217" t="s">
        <v>894</v>
      </c>
      <c r="C3217" s="89">
        <f>LN('Historical Rates'!C3196/'Historical Rates'!C3195)</f>
        <v>-1.7273025993845344E-3</v>
      </c>
      <c r="D3217" s="104"/>
      <c r="E3217" s="89">
        <f>LN('Historical Rates'!E3196/'Historical Rates'!E3195)</f>
        <v>2.570912192807489E-3</v>
      </c>
      <c r="F3217" s="89">
        <f>LN('Historical Rates'!F3196/'Historical Rates'!F3195)</f>
        <v>0</v>
      </c>
      <c r="G3217" s="89">
        <f>LN('Historical Rates'!G3196/'Historical Rates'!G3195)</f>
        <v>2.1286057408423592E-3</v>
      </c>
      <c r="I3217" s="104"/>
      <c r="J3217" s="104"/>
      <c r="K3217" s="10">
        <f t="shared" si="406"/>
        <v>-2.12073054990411E-4</v>
      </c>
      <c r="L3217" s="7">
        <f t="shared" si="407"/>
        <v>-608227.67837536114</v>
      </c>
      <c r="N3217" s="7">
        <f t="shared" si="408"/>
        <v>209007.70048806534</v>
      </c>
      <c r="O3217" s="7">
        <f t="shared" si="409"/>
        <v>0</v>
      </c>
      <c r="P3217" s="7">
        <f t="shared" si="410"/>
        <v>279929.96305874723</v>
      </c>
      <c r="S3217" s="163">
        <f t="shared" si="400"/>
        <v>-119290.01482854853</v>
      </c>
    </row>
    <row r="3218" spans="1:19" ht="15.75" thickBot="1" x14ac:dyDescent="0.3">
      <c r="A3218" s="203">
        <v>170</v>
      </c>
      <c r="B3218" t="s">
        <v>895</v>
      </c>
      <c r="C3218" s="89">
        <f>LN('Historical Rates'!C3197/'Historical Rates'!C3196)</f>
        <v>-2.1612275856763911E-4</v>
      </c>
      <c r="D3218" s="104"/>
      <c r="E3218" s="89">
        <f>LN('Historical Rates'!E3197/'Historical Rates'!E3196)</f>
        <v>5.038322823422414E-3</v>
      </c>
      <c r="F3218" s="89">
        <f>LN('Historical Rates'!F3197/'Historical Rates'!F3196)</f>
        <v>0</v>
      </c>
      <c r="G3218" s="89">
        <f>LN('Historical Rates'!G3197/'Historical Rates'!G3196)</f>
        <v>4.2025524338616446E-3</v>
      </c>
      <c r="I3218" s="104"/>
      <c r="J3218" s="104"/>
      <c r="K3218" s="10">
        <f t="shared" si="406"/>
        <v>1.5754283472582502E-3</v>
      </c>
      <c r="L3218" s="7">
        <f t="shared" si="407"/>
        <v>-76102.38283350713</v>
      </c>
      <c r="N3218" s="7">
        <f t="shared" si="408"/>
        <v>409601.02433140867</v>
      </c>
      <c r="O3218" s="7">
        <f t="shared" si="409"/>
        <v>0</v>
      </c>
      <c r="P3218" s="7">
        <f t="shared" si="410"/>
        <v>552671.7912062899</v>
      </c>
      <c r="S3218" s="163">
        <f t="shared" si="400"/>
        <v>886170.43270419142</v>
      </c>
    </row>
    <row r="3219" spans="1:19" ht="15.75" thickBot="1" x14ac:dyDescent="0.3">
      <c r="A3219" s="203">
        <v>171</v>
      </c>
      <c r="B3219" t="s">
        <v>896</v>
      </c>
      <c r="C3219" s="89">
        <f>LN('Historical Rates'!C3198/'Historical Rates'!C3197)</f>
        <v>7.1075035366252549E-3</v>
      </c>
      <c r="D3219" s="104"/>
      <c r="E3219" s="89">
        <f>LN('Historical Rates'!E3198/'Historical Rates'!E3197)</f>
        <v>1.6366229599079775E-2</v>
      </c>
      <c r="F3219" s="89">
        <f>LN('Historical Rates'!F3198/'Historical Rates'!F3197)</f>
        <v>1.041676085825558E-2</v>
      </c>
      <c r="G3219" s="89">
        <f>LN('Historical Rates'!G3198/'Historical Rates'!G3197)</f>
        <v>1.5442195785218354E-2</v>
      </c>
      <c r="I3219" s="104"/>
      <c r="J3219" s="104"/>
      <c r="K3219" s="10">
        <f t="shared" si="406"/>
        <v>1.0413443920974229E-2</v>
      </c>
      <c r="L3219" s="7">
        <f t="shared" si="407"/>
        <v>2502734.8286667285</v>
      </c>
      <c r="N3219" s="7">
        <f t="shared" si="408"/>
        <v>1330526.9716068893</v>
      </c>
      <c r="O3219" s="7">
        <f t="shared" si="409"/>
        <v>-6534.1215835579778</v>
      </c>
      <c r="P3219" s="7">
        <f t="shared" si="410"/>
        <v>2030781.5640821622</v>
      </c>
      <c r="S3219" s="163">
        <f t="shared" si="400"/>
        <v>5857509.2427722216</v>
      </c>
    </row>
    <row r="3220" spans="1:19" ht="15.75" thickBot="1" x14ac:dyDescent="0.3">
      <c r="A3220" s="203">
        <v>172</v>
      </c>
      <c r="B3220" t="s">
        <v>897</v>
      </c>
      <c r="C3220" s="89">
        <f>LN('Historical Rates'!C3199/'Historical Rates'!C3198)</f>
        <v>-1.2240560728632227E-3</v>
      </c>
      <c r="D3220" s="104"/>
      <c r="E3220" s="89">
        <f>LN('Historical Rates'!E3199/'Historical Rates'!E3198)</f>
        <v>-3.8183346873615176E-3</v>
      </c>
      <c r="F3220" s="89">
        <f>LN('Historical Rates'!F3199/'Historical Rates'!F3198)</f>
        <v>-3.8935805191320986E-3</v>
      </c>
      <c r="G3220" s="89">
        <f>LN('Historical Rates'!G3199/'Historical Rates'!G3198)</f>
        <v>-3.0206909733464667E-3</v>
      </c>
      <c r="I3220" s="104"/>
      <c r="J3220" s="104"/>
      <c r="K3220" s="10">
        <f t="shared" si="406"/>
        <v>-2.0200105806728657E-3</v>
      </c>
      <c r="L3220" s="7">
        <f t="shared" si="407"/>
        <v>-431021.63087355904</v>
      </c>
      <c r="N3220" s="7">
        <f t="shared" si="408"/>
        <v>-310419.52927522868</v>
      </c>
      <c r="O3220" s="7">
        <f t="shared" si="409"/>
        <v>2442.3262522359914</v>
      </c>
      <c r="P3220" s="7">
        <f t="shared" si="410"/>
        <v>-397246.84395812213</v>
      </c>
      <c r="S3220" s="163">
        <f t="shared" si="400"/>
        <v>-1136245.6778546739</v>
      </c>
    </row>
    <row r="3221" spans="1:19" ht="15.75" thickBot="1" x14ac:dyDescent="0.3">
      <c r="A3221" s="203">
        <v>173</v>
      </c>
      <c r="B3221" t="s">
        <v>898</v>
      </c>
      <c r="C3221" s="89">
        <f>LN('Historical Rates'!C3200/'Historical Rates'!C3199)</f>
        <v>5.5926520091892674E-3</v>
      </c>
      <c r="D3221" s="104"/>
      <c r="E3221" s="89">
        <f>LN('Historical Rates'!E3200/'Historical Rates'!E3199)</f>
        <v>1.0777562158140519E-2</v>
      </c>
      <c r="F3221" s="89">
        <f>LN('Historical Rates'!F3200/'Historical Rates'!F3199)</f>
        <v>1.2995453420854258E-3</v>
      </c>
      <c r="G3221" s="89">
        <f>LN('Historical Rates'!G3200/'Historical Rates'!G3199)</f>
        <v>8.2296670155130106E-3</v>
      </c>
      <c r="I3221" s="104"/>
      <c r="J3221" s="104"/>
      <c r="K3221" s="10">
        <f t="shared" si="406"/>
        <v>6.9813217811361379E-3</v>
      </c>
      <c r="L3221" s="7">
        <f t="shared" si="407"/>
        <v>1969316.6378158254</v>
      </c>
      <c r="N3221" s="7">
        <f t="shared" si="408"/>
        <v>876184.52697144123</v>
      </c>
      <c r="O3221" s="7">
        <f t="shared" si="409"/>
        <v>-815.16580672992507</v>
      </c>
      <c r="P3221" s="7">
        <f t="shared" si="410"/>
        <v>1082271.9959059614</v>
      </c>
      <c r="S3221" s="163">
        <f t="shared" si="400"/>
        <v>3926957.994886498</v>
      </c>
    </row>
    <row r="3222" spans="1:19" ht="15.75" thickBot="1" x14ac:dyDescent="0.3">
      <c r="A3222" s="203">
        <v>174</v>
      </c>
      <c r="B3222" t="s">
        <v>899</v>
      </c>
      <c r="C3222" s="89">
        <f>LN('Historical Rates'!C3201/'Historical Rates'!C3200)</f>
        <v>9.3974932697164662E-4</v>
      </c>
      <c r="D3222" s="104"/>
      <c r="E3222" s="89">
        <f>LN('Historical Rates'!E3201/'Historical Rates'!E3200)</f>
        <v>-6.9592274707789966E-3</v>
      </c>
      <c r="F3222" s="89">
        <f>LN('Historical Rates'!F3201/'Historical Rates'!F3200)</f>
        <v>-3.9037134804734037E-3</v>
      </c>
      <c r="G3222" s="89">
        <f>LN('Historical Rates'!G3201/'Historical Rates'!G3200)</f>
        <v>-8.8795979832282761E-3</v>
      </c>
      <c r="I3222" s="104"/>
      <c r="J3222" s="104"/>
      <c r="K3222" s="10">
        <f t="shared" si="406"/>
        <v>-2.4891779046729017E-3</v>
      </c>
      <c r="L3222" s="7">
        <f t="shared" si="407"/>
        <v>330909.9121384038</v>
      </c>
      <c r="N3222" s="7">
        <f t="shared" si="408"/>
        <v>-565764.99769621226</v>
      </c>
      <c r="O3222" s="7">
        <f t="shared" si="409"/>
        <v>2448.6823548965522</v>
      </c>
      <c r="P3222" s="7">
        <f t="shared" si="410"/>
        <v>-1167743.508216772</v>
      </c>
      <c r="S3222" s="163">
        <f t="shared" si="400"/>
        <v>-1400149.9114196838</v>
      </c>
    </row>
    <row r="3223" spans="1:19" ht="15.75" thickBot="1" x14ac:dyDescent="0.3">
      <c r="A3223" s="203">
        <v>175</v>
      </c>
      <c r="B3223" t="s">
        <v>900</v>
      </c>
      <c r="C3223" s="89">
        <f>LN('Historical Rates'!C3202/'Historical Rates'!C3201)</f>
        <v>1.0028486005784173E-3</v>
      </c>
      <c r="D3223" s="104"/>
      <c r="E3223" s="89">
        <f>LN('Historical Rates'!E3202/'Historical Rates'!E3201)</f>
        <v>4.32512595948007E-4</v>
      </c>
      <c r="F3223" s="89">
        <f>LN('Historical Rates'!F3202/'Historical Rates'!F3201)</f>
        <v>3.9037134804733704E-3</v>
      </c>
      <c r="G3223" s="89">
        <f>LN('Historical Rates'!G3202/'Historical Rates'!G3201)</f>
        <v>2.4756003796066752E-3</v>
      </c>
      <c r="I3223" s="104"/>
      <c r="J3223" s="104"/>
      <c r="K3223" s="10">
        <f t="shared" si="406"/>
        <v>1.2647312018937255E-3</v>
      </c>
      <c r="L3223" s="7">
        <f t="shared" si="407"/>
        <v>353128.78954106203</v>
      </c>
      <c r="N3223" s="7">
        <f t="shared" si="408"/>
        <v>35162.018899019531</v>
      </c>
      <c r="O3223" s="7">
        <f t="shared" si="409"/>
        <v>-2448.6823548965308</v>
      </c>
      <c r="P3223" s="7">
        <f t="shared" si="410"/>
        <v>325562.7425571428</v>
      </c>
      <c r="S3223" s="163">
        <f t="shared" si="400"/>
        <v>711404.86864232784</v>
      </c>
    </row>
    <row r="3224" spans="1:19" ht="15.75" thickBot="1" x14ac:dyDescent="0.3">
      <c r="A3224" s="203">
        <v>176</v>
      </c>
      <c r="B3224" t="s">
        <v>901</v>
      </c>
      <c r="C3224" s="89">
        <f>LN('Historical Rates'!C3203/'Historical Rates'!C3202)</f>
        <v>-9.6015369834337038E-4</v>
      </c>
      <c r="D3224" s="104"/>
      <c r="E3224" s="89">
        <f>LN('Historical Rates'!E3203/'Historical Rates'!E3202)</f>
        <v>7.0175726586465398E-3</v>
      </c>
      <c r="F3224" s="89">
        <f>LN('Historical Rates'!F3203/'Historical Rates'!F3202)</f>
        <v>-5.2083451071382354E-3</v>
      </c>
      <c r="G3224" s="89">
        <f>LN('Historical Rates'!G3203/'Historical Rates'!G3202)</f>
        <v>6.2227451486649571E-3</v>
      </c>
      <c r="I3224" s="104"/>
      <c r="J3224" s="104"/>
      <c r="K3224" s="10">
        <f t="shared" si="406"/>
        <v>1.8738392068154623E-3</v>
      </c>
      <c r="L3224" s="7">
        <f t="shared" si="407"/>
        <v>-338094.81618043687</v>
      </c>
      <c r="N3224" s="7">
        <f t="shared" si="408"/>
        <v>570508.29215210828</v>
      </c>
      <c r="O3224" s="7">
        <f t="shared" si="409"/>
        <v>3267.038635354601</v>
      </c>
      <c r="P3224" s="7">
        <f t="shared" si="410"/>
        <v>818344.50888046552</v>
      </c>
      <c r="S3224" s="163">
        <f t="shared" si="400"/>
        <v>1054025.0234874915</v>
      </c>
    </row>
    <row r="3225" spans="1:19" ht="15.75" thickBot="1" x14ac:dyDescent="0.3">
      <c r="A3225" s="203">
        <v>177</v>
      </c>
      <c r="B3225" t="s">
        <v>902</v>
      </c>
      <c r="C3225" s="89">
        <f>LN('Historical Rates'!C3204/'Historical Rates'!C3203)</f>
        <v>1.130751216563171E-3</v>
      </c>
      <c r="D3225" s="104"/>
      <c r="E3225" s="89">
        <f>LN('Historical Rates'!E3204/'Historical Rates'!E3203)</f>
        <v>9.523881511255541E-3</v>
      </c>
      <c r="F3225" s="89">
        <f>LN('Historical Rates'!F3204/'Historical Rates'!F3203)</f>
        <v>-9.1803923449613641E-3</v>
      </c>
      <c r="G3225" s="89">
        <f>LN('Historical Rates'!G3204/'Historical Rates'!G3203)</f>
        <v>1.0179632630264468E-2</v>
      </c>
      <c r="I3225" s="104"/>
      <c r="J3225" s="104"/>
      <c r="K3225" s="10">
        <f t="shared" si="406"/>
        <v>4.4745264131639271E-3</v>
      </c>
      <c r="L3225" s="7">
        <f t="shared" si="407"/>
        <v>398166.59079618735</v>
      </c>
      <c r="N3225" s="7">
        <f t="shared" si="408"/>
        <v>774263.92856092984</v>
      </c>
      <c r="O3225" s="7">
        <f t="shared" si="409"/>
        <v>5758.5847062239145</v>
      </c>
      <c r="P3225" s="7">
        <f t="shared" si="410"/>
        <v>1338709.2459000305</v>
      </c>
      <c r="S3225" s="163">
        <f t="shared" si="400"/>
        <v>2516898.3499633716</v>
      </c>
    </row>
    <row r="3226" spans="1:19" ht="15.75" thickBot="1" x14ac:dyDescent="0.3">
      <c r="A3226" s="203">
        <v>178</v>
      </c>
      <c r="B3226" t="s">
        <v>903</v>
      </c>
      <c r="C3226" s="89">
        <f>LN('Historical Rates'!C3205/'Historical Rates'!C3204)</f>
        <v>4.050525024735043E-4</v>
      </c>
      <c r="D3226" s="104"/>
      <c r="E3226" s="89">
        <f>LN('Historical Rates'!E3205/'Historical Rates'!E3204)</f>
        <v>2.6901038663906876E-3</v>
      </c>
      <c r="F3226" s="89">
        <f>LN('Historical Rates'!F3205/'Historical Rates'!F3204)</f>
        <v>-3.9604012160970167E-3</v>
      </c>
      <c r="G3226" s="89">
        <f>LN('Historical Rates'!G3205/'Historical Rates'!G3204)</f>
        <v>9.9680027195474979E-5</v>
      </c>
      <c r="I3226" s="104"/>
      <c r="J3226" s="104"/>
      <c r="K3226" s="10">
        <f t="shared" si="406"/>
        <v>6.7008617457930866E-4</v>
      </c>
      <c r="L3226" s="7">
        <f t="shared" si="407"/>
        <v>142629.4056914945</v>
      </c>
      <c r="N3226" s="7">
        <f t="shared" si="408"/>
        <v>218697.63765614264</v>
      </c>
      <c r="O3226" s="7">
        <f t="shared" si="409"/>
        <v>2484.2408708211756</v>
      </c>
      <c r="P3226" s="7">
        <f t="shared" si="410"/>
        <v>13108.780924118868</v>
      </c>
      <c r="S3226" s="163">
        <f t="shared" si="400"/>
        <v>376920.06514257722</v>
      </c>
    </row>
    <row r="3227" spans="1:19" ht="15.75" thickBot="1" x14ac:dyDescent="0.3">
      <c r="A3227" s="203">
        <v>179</v>
      </c>
      <c r="B3227" t="s">
        <v>904</v>
      </c>
      <c r="C3227" s="89">
        <f>LN('Historical Rates'!C3206/'Historical Rates'!C3205)</f>
        <v>6.7127177184143358E-3</v>
      </c>
      <c r="D3227" s="104"/>
      <c r="E3227" s="89">
        <f>LN('Historical Rates'!E3206/'Historical Rates'!E3205)</f>
        <v>1.0094485230916102E-3</v>
      </c>
      <c r="F3227" s="89">
        <f>LN('Historical Rates'!F3206/'Historical Rates'!F3205)</f>
        <v>-7.9681696491768449E-3</v>
      </c>
      <c r="G3227" s="89">
        <f>LN('Historical Rates'!G3206/'Historical Rates'!G3205)</f>
        <v>-1.7158823044787742E-3</v>
      </c>
      <c r="I3227" s="104"/>
      <c r="J3227" s="104"/>
      <c r="K3227" s="10">
        <f t="shared" si="406"/>
        <v>3.9558237402039682E-3</v>
      </c>
      <c r="L3227" s="7">
        <f t="shared" si="407"/>
        <v>2363720.5866042762</v>
      </c>
      <c r="N3227" s="7">
        <f t="shared" si="408"/>
        <v>82065.235507733902</v>
      </c>
      <c r="O3227" s="7">
        <f t="shared" si="409"/>
        <v>4998.1937758391596</v>
      </c>
      <c r="P3227" s="7">
        <f t="shared" si="410"/>
        <v>-225653.28134265964</v>
      </c>
      <c r="S3227" s="163">
        <f t="shared" si="400"/>
        <v>2225130.7345451899</v>
      </c>
    </row>
    <row r="3228" spans="1:19" ht="15.75" thickBot="1" x14ac:dyDescent="0.3">
      <c r="A3228" s="203">
        <v>180</v>
      </c>
      <c r="B3228" t="s">
        <v>905</v>
      </c>
      <c r="C3228" s="89">
        <f>LN('Historical Rates'!C3207/'Historical Rates'!C3206)</f>
        <v>2.5584925202053453E-3</v>
      </c>
      <c r="D3228" s="104"/>
      <c r="E3228" s="89">
        <f>LN('Historical Rates'!E3207/'Historical Rates'!E3206)</f>
        <v>1.1293739226030104E-3</v>
      </c>
      <c r="F3228" s="89">
        <f>LN('Historical Rates'!F3207/'Historical Rates'!F3206)</f>
        <v>3.9920212695374567E-3</v>
      </c>
      <c r="G3228" s="89">
        <f>LN('Historical Rates'!G3207/'Historical Rates'!G3206)</f>
        <v>4.4830169024773353E-3</v>
      </c>
      <c r="I3228" s="104"/>
      <c r="J3228" s="104"/>
      <c r="K3228" s="10">
        <f t="shared" si="406"/>
        <v>2.8085179440623317E-3</v>
      </c>
      <c r="L3228" s="7">
        <f t="shared" si="407"/>
        <v>900911.03102589177</v>
      </c>
      <c r="N3228" s="7">
        <f t="shared" si="408"/>
        <v>91814.822464501354</v>
      </c>
      <c r="O3228" s="7">
        <f t="shared" si="409"/>
        <v>-2504.0751817427604</v>
      </c>
      <c r="P3228" s="7">
        <f t="shared" si="410"/>
        <v>589555.28110414778</v>
      </c>
      <c r="S3228" s="163">
        <f t="shared" si="400"/>
        <v>1579777.0594127981</v>
      </c>
    </row>
    <row r="3229" spans="1:19" ht="15.75" thickBot="1" x14ac:dyDescent="0.3">
      <c r="A3229" s="203">
        <v>181</v>
      </c>
      <c r="B3229" t="s">
        <v>906</v>
      </c>
      <c r="C3229" s="89">
        <f>LN('Historical Rates'!C3208/'Historical Rates'!C3207)</f>
        <v>-2.8972961232343066E-3</v>
      </c>
      <c r="D3229" s="104"/>
      <c r="E3229" s="89">
        <f>LN('Historical Rates'!E3208/'Historical Rates'!E3207)</f>
        <v>-1.2706353877192358E-3</v>
      </c>
      <c r="F3229" s="89">
        <f>LN('Historical Rates'!F3208/'Historical Rates'!F3207)</f>
        <v>5.298025637555194E-3</v>
      </c>
      <c r="G3229" s="89">
        <f>LN('Historical Rates'!G3208/'Historical Rates'!G3207)</f>
        <v>-3.9639512090502062E-3</v>
      </c>
      <c r="I3229" s="104"/>
      <c r="J3229" s="104"/>
      <c r="K3229" s="10">
        <f t="shared" si="406"/>
        <v>-2.9300325996371099E-3</v>
      </c>
      <c r="L3229" s="7">
        <f t="shared" si="407"/>
        <v>-1020212.4950362734</v>
      </c>
      <c r="N3229" s="7">
        <f t="shared" si="408"/>
        <v>-103298.96963767872</v>
      </c>
      <c r="O3229" s="7">
        <f t="shared" si="409"/>
        <v>-3323.2925416692465</v>
      </c>
      <c r="P3229" s="7">
        <f t="shared" si="410"/>
        <v>-521293.67793445115</v>
      </c>
      <c r="S3229" s="163">
        <f t="shared" si="400"/>
        <v>-1648128.4351500724</v>
      </c>
    </row>
    <row r="3230" spans="1:19" ht="15.75" thickBot="1" x14ac:dyDescent="0.3">
      <c r="A3230" s="203">
        <v>182</v>
      </c>
      <c r="B3230" t="s">
        <v>907</v>
      </c>
      <c r="C3230" s="89">
        <f>LN('Historical Rates'!C3209/'Historical Rates'!C3208)</f>
        <v>-6.3538456672369015E-5</v>
      </c>
      <c r="D3230" s="104"/>
      <c r="E3230" s="89">
        <f>LN('Historical Rates'!E3209/'Historical Rates'!E3208)</f>
        <v>5.8155492964542801E-3</v>
      </c>
      <c r="F3230" s="89">
        <f>LN('Historical Rates'!F3209/'Historical Rates'!F3208)</f>
        <v>1.0512580389086987E-2</v>
      </c>
      <c r="G3230" s="89">
        <f>LN('Historical Rates'!G3209/'Historical Rates'!G3208)</f>
        <v>8.783142068430793E-3</v>
      </c>
      <c r="I3230" s="104"/>
      <c r="J3230" s="104"/>
      <c r="K3230" s="10">
        <f t="shared" si="406"/>
        <v>2.8424759330765992E-3</v>
      </c>
      <c r="L3230" s="7">
        <f t="shared" si="407"/>
        <v>-22373.525057600571</v>
      </c>
      <c r="N3230" s="7">
        <f t="shared" si="408"/>
        <v>472787.28107767465</v>
      </c>
      <c r="O3230" s="7">
        <f t="shared" si="409"/>
        <v>-6594.2263006625944</v>
      </c>
      <c r="P3230" s="7">
        <f t="shared" si="410"/>
        <v>1155058.7258035799</v>
      </c>
      <c r="S3230" s="163">
        <f t="shared" si="400"/>
        <v>1598878.2555229913</v>
      </c>
    </row>
    <row r="3231" spans="1:19" ht="15.75" thickBot="1" x14ac:dyDescent="0.3">
      <c r="A3231" s="203">
        <v>183</v>
      </c>
      <c r="B3231" t="s">
        <v>908</v>
      </c>
      <c r="C3231" s="89">
        <f>LN('Historical Rates'!C3210/'Historical Rates'!C3209)</f>
        <v>-4.6918043331482398E-3</v>
      </c>
      <c r="D3231" s="104"/>
      <c r="E3231" s="89">
        <f>LN('Historical Rates'!E3210/'Historical Rates'!E3209)</f>
        <v>-4.5046027062465828E-3</v>
      </c>
      <c r="F3231" s="89">
        <f>LN('Historical Rates'!F3210/'Historical Rates'!F3209)</f>
        <v>-2.1136850309316398E-2</v>
      </c>
      <c r="G3231" s="89">
        <f>LN('Historical Rates'!G3210/'Historical Rates'!G3209)</f>
        <v>-3.1903642473520891E-3</v>
      </c>
      <c r="I3231" s="104"/>
      <c r="J3231" s="104"/>
      <c r="K3231" s="10">
        <f t="shared" si="406"/>
        <v>-4.3104708891521125E-3</v>
      </c>
      <c r="L3231" s="7">
        <f t="shared" si="407"/>
        <v>-1652104.9976761611</v>
      </c>
      <c r="N3231" s="7">
        <f t="shared" si="408"/>
        <v>-366211.12766079366</v>
      </c>
      <c r="O3231" s="7">
        <f t="shared" si="409"/>
        <v>13258.512093524896</v>
      </c>
      <c r="P3231" s="7">
        <f t="shared" si="410"/>
        <v>-419560.33884969121</v>
      </c>
      <c r="S3231" s="163">
        <f t="shared" si="400"/>
        <v>-2424617.9520931211</v>
      </c>
    </row>
    <row r="3232" spans="1:19" ht="15.75" thickBot="1" x14ac:dyDescent="0.3">
      <c r="A3232" s="203">
        <v>184</v>
      </c>
      <c r="B3232" t="s">
        <v>909</v>
      </c>
      <c r="C3232" s="89">
        <f>LN('Historical Rates'!C3211/'Historical Rates'!C3210)</f>
        <v>-1.2349886587979192E-3</v>
      </c>
      <c r="D3232" s="104"/>
      <c r="E3232" s="89">
        <f>LN('Historical Rates'!E3211/'Historical Rates'!E3210)</f>
        <v>-2.744870232079906E-3</v>
      </c>
      <c r="F3232" s="89">
        <f>LN('Historical Rates'!F3211/'Historical Rates'!F3210)</f>
        <v>-6.6979486841275814E-3</v>
      </c>
      <c r="G3232" s="89">
        <f>LN('Historical Rates'!G3211/'Historical Rates'!G3210)</f>
        <v>-5.1936797773482054E-3</v>
      </c>
      <c r="I3232" s="104"/>
      <c r="J3232" s="104"/>
      <c r="K3232" s="10">
        <f t="shared" si="406"/>
        <v>-2.3766141984274906E-3</v>
      </c>
      <c r="L3232" s="7">
        <f t="shared" si="407"/>
        <v>-434871.27561100631</v>
      </c>
      <c r="N3232" s="7">
        <f t="shared" si="408"/>
        <v>-223149.98425468287</v>
      </c>
      <c r="O3232" s="7">
        <f t="shared" si="409"/>
        <v>4201.4222710927079</v>
      </c>
      <c r="P3232" s="7">
        <f t="shared" si="410"/>
        <v>-683013.56156105397</v>
      </c>
      <c r="S3232" s="163">
        <f t="shared" si="400"/>
        <v>-1336833.3991556505</v>
      </c>
    </row>
    <row r="3233" spans="1:19" ht="15.75" thickBot="1" x14ac:dyDescent="0.3">
      <c r="A3233" s="203">
        <v>185</v>
      </c>
      <c r="B3233" t="s">
        <v>910</v>
      </c>
      <c r="C3233" s="89">
        <f>LN('Historical Rates'!C3212/'Historical Rates'!C3211)</f>
        <v>-1.7699685813269907E-3</v>
      </c>
      <c r="D3233" s="104"/>
      <c r="E3233" s="89">
        <f>LN('Historical Rates'!E3212/'Historical Rates'!E3211)</f>
        <v>9.4541477400143428E-3</v>
      </c>
      <c r="F3233" s="89">
        <f>LN('Historical Rates'!F3212/'Historical Rates'!F3211)</f>
        <v>-5.3908486348764233E-3</v>
      </c>
      <c r="G3233" s="89">
        <f>LN('Historical Rates'!G3212/'Historical Rates'!G3211)</f>
        <v>8.6412075128587396E-3</v>
      </c>
      <c r="I3233" s="104"/>
      <c r="J3233" s="104"/>
      <c r="K3233" s="10">
        <f t="shared" si="406"/>
        <v>2.2846747655381407E-3</v>
      </c>
      <c r="L3233" s="7">
        <f t="shared" si="407"/>
        <v>-623251.46815701947</v>
      </c>
      <c r="N3233" s="7">
        <f t="shared" si="408"/>
        <v>768594.77532642451</v>
      </c>
      <c r="O3233" s="7">
        <f t="shared" si="409"/>
        <v>3381.517623198934</v>
      </c>
      <c r="P3233" s="7">
        <f t="shared" si="410"/>
        <v>1136393.1109667423</v>
      </c>
      <c r="S3233" s="163">
        <f t="shared" si="400"/>
        <v>1285117.9357593462</v>
      </c>
    </row>
    <row r="3234" spans="1:19" ht="15.75" thickBot="1" x14ac:dyDescent="0.3">
      <c r="A3234" s="203">
        <v>186</v>
      </c>
      <c r="B3234" t="s">
        <v>911</v>
      </c>
      <c r="C3234" s="89">
        <f>LN('Historical Rates'!C3213/'Historical Rates'!C3212)</f>
        <v>8.5371579852868079E-5</v>
      </c>
      <c r="D3234" s="104"/>
      <c r="E3234" s="89">
        <f>LN('Historical Rates'!E3213/'Historical Rates'!E3212)</f>
        <v>-3.8714255264209879E-3</v>
      </c>
      <c r="F3234" s="89">
        <f>LN('Historical Rates'!F3213/'Historical Rates'!F3212)</f>
        <v>-1.3605652055778709E-2</v>
      </c>
      <c r="G3234" s="89">
        <f>LN('Historical Rates'!G3213/'Historical Rates'!G3212)</f>
        <v>-2.1780892914743432E-3</v>
      </c>
      <c r="I3234" s="104"/>
      <c r="J3234" s="104"/>
      <c r="K3234" s="10">
        <f t="shared" si="406"/>
        <v>-1.0001462684625759E-3</v>
      </c>
      <c r="L3234" s="7">
        <f t="shared" si="407"/>
        <v>30061.529364714985</v>
      </c>
      <c r="N3234" s="7">
        <f t="shared" si="408"/>
        <v>-314735.66042114864</v>
      </c>
      <c r="O3234" s="7">
        <f t="shared" si="409"/>
        <v>8534.4173650283101</v>
      </c>
      <c r="P3234" s="7">
        <f t="shared" si="410"/>
        <v>-286437.47557487211</v>
      </c>
      <c r="S3234" s="163">
        <f t="shared" si="400"/>
        <v>-562577.18926627748</v>
      </c>
    </row>
    <row r="3235" spans="1:19" ht="15.75" thickBot="1" x14ac:dyDescent="0.3">
      <c r="A3235" s="203">
        <v>187</v>
      </c>
      <c r="B3235" t="s">
        <v>912</v>
      </c>
      <c r="C3235" s="89">
        <f>LN('Historical Rates'!C3214/'Historical Rates'!C3213)</f>
        <v>-6.8317679856137736E-4</v>
      </c>
      <c r="D3235" s="104"/>
      <c r="E3235" s="89">
        <f>LN('Historical Rates'!E3214/'Historical Rates'!E3213)</f>
        <v>-7.6401877572958917E-4</v>
      </c>
      <c r="F3235" s="89">
        <f>LN('Historical Rates'!F3214/'Historical Rates'!F3213)</f>
        <v>-3.484673133016819E-2</v>
      </c>
      <c r="G3235" s="89">
        <f>LN('Historical Rates'!G3214/'Historical Rates'!G3213)</f>
        <v>-2.182843721893828E-3</v>
      </c>
      <c r="I3235" s="104"/>
      <c r="J3235" s="104"/>
      <c r="K3235" s="10">
        <f t="shared" si="406"/>
        <v>-1.0095754376975067E-3</v>
      </c>
      <c r="L3235" s="7">
        <f t="shared" si="407"/>
        <v>-240564.12481342716</v>
      </c>
      <c r="N3235" s="7">
        <f t="shared" si="408"/>
        <v>-62112.509284328429</v>
      </c>
      <c r="O3235" s="7">
        <f t="shared" si="409"/>
        <v>21858.309161474601</v>
      </c>
      <c r="P3235" s="7">
        <f t="shared" si="410"/>
        <v>-287062.72406789038</v>
      </c>
      <c r="S3235" s="163">
        <f t="shared" si="400"/>
        <v>-567881.04900417139</v>
      </c>
    </row>
    <row r="3236" spans="1:19" ht="15.75" thickBot="1" x14ac:dyDescent="0.3">
      <c r="A3236" s="203">
        <v>188</v>
      </c>
      <c r="B3236" t="s">
        <v>913</v>
      </c>
      <c r="C3236" s="89">
        <f>LN('Historical Rates'!C3215/'Historical Rates'!C3214)</f>
        <v>2.0055051419014579E-3</v>
      </c>
      <c r="D3236" s="104"/>
      <c r="E3236" s="89">
        <f>LN('Historical Rates'!E3215/'Historical Rates'!E3214)</f>
        <v>3.7942329082087077E-3</v>
      </c>
      <c r="F3236" s="89">
        <f>LN('Historical Rates'!F3215/'Historical Rates'!F3214)</f>
        <v>-3.6105004642116321E-2</v>
      </c>
      <c r="G3236" s="89">
        <f>LN('Historical Rates'!G3215/'Historical Rates'!G3214)</f>
        <v>6.8500198558504675E-3</v>
      </c>
      <c r="I3236" s="104"/>
      <c r="J3236" s="104"/>
      <c r="K3236" s="10">
        <f t="shared" si="406"/>
        <v>3.4456030458938853E-3</v>
      </c>
      <c r="L3236" s="7">
        <f t="shared" si="407"/>
        <v>706189.95007777365</v>
      </c>
      <c r="N3236" s="7">
        <f t="shared" si="408"/>
        <v>308460.12457346829</v>
      </c>
      <c r="O3236" s="7">
        <f t="shared" si="409"/>
        <v>22647.586261860306</v>
      </c>
      <c r="P3236" s="7">
        <f t="shared" si="410"/>
        <v>900836.52806511661</v>
      </c>
      <c r="S3236" s="163">
        <f t="shared" si="400"/>
        <v>1938134.1889782189</v>
      </c>
    </row>
    <row r="3237" spans="1:19" ht="15.75" thickBot="1" x14ac:dyDescent="0.3">
      <c r="A3237" s="203">
        <v>189</v>
      </c>
      <c r="B3237" t="s">
        <v>914</v>
      </c>
      <c r="C3237" s="89">
        <f>LN('Historical Rates'!C3216/'Historical Rates'!C3215)</f>
        <v>2.341771874673446E-3</v>
      </c>
      <c r="D3237" s="104"/>
      <c r="E3237" s="89">
        <f>LN('Historical Rates'!E3216/'Historical Rates'!E3215)</f>
        <v>1.8031916541058043E-4</v>
      </c>
      <c r="F3237" s="89">
        <f>LN('Historical Rates'!F3216/'Historical Rates'!F3215)</f>
        <v>-2.0803127629763173E-2</v>
      </c>
      <c r="G3237" s="89">
        <f>LN('Historical Rates'!G3216/'Historical Rates'!G3215)</f>
        <v>1.9119899384080483E-3</v>
      </c>
      <c r="I3237" s="104"/>
      <c r="J3237" s="104"/>
      <c r="K3237" s="10">
        <f t="shared" si="406"/>
        <v>1.9622396825232924E-3</v>
      </c>
      <c r="L3237" s="7">
        <f t="shared" si="407"/>
        <v>824598.11681222438</v>
      </c>
      <c r="N3237" s="7">
        <f t="shared" si="408"/>
        <v>14659.424861662168</v>
      </c>
      <c r="O3237" s="7">
        <f t="shared" si="409"/>
        <v>13049.177868321545</v>
      </c>
      <c r="P3237" s="7">
        <f t="shared" si="410"/>
        <v>251443.12192611859</v>
      </c>
      <c r="S3237" s="163">
        <f t="shared" si="400"/>
        <v>1103749.8414683267</v>
      </c>
    </row>
    <row r="3238" spans="1:19" ht="15.75" thickBot="1" x14ac:dyDescent="0.3">
      <c r="A3238" s="203">
        <v>190</v>
      </c>
      <c r="B3238" t="s">
        <v>915</v>
      </c>
      <c r="C3238" s="89">
        <f>LN('Historical Rates'!C3217/'Historical Rates'!C3216)</f>
        <v>-7.0418318001885111E-3</v>
      </c>
      <c r="D3238" s="104"/>
      <c r="E3238" s="89">
        <f>LN('Historical Rates'!E3217/'Historical Rates'!E3216)</f>
        <v>-4.0348942135710886E-3</v>
      </c>
      <c r="F3238" s="89">
        <f>LN('Historical Rates'!F3217/'Historical Rates'!F3216)</f>
        <v>-2.7398974188114388E-2</v>
      </c>
      <c r="G3238" s="89">
        <f>LN('Historical Rates'!G3217/'Historical Rates'!G3216)</f>
        <v>-3.807874857339924E-3</v>
      </c>
      <c r="I3238" s="104"/>
      <c r="J3238" s="104"/>
      <c r="K3238" s="10">
        <f t="shared" si="406"/>
        <v>-5.8511054412143434E-3</v>
      </c>
      <c r="L3238" s="7">
        <f t="shared" si="407"/>
        <v>-2479610.120927603</v>
      </c>
      <c r="N3238" s="7">
        <f t="shared" si="408"/>
        <v>-328025.19030032173</v>
      </c>
      <c r="O3238" s="7">
        <f t="shared" si="409"/>
        <v>17186.554538978511</v>
      </c>
      <c r="P3238" s="7">
        <f t="shared" si="410"/>
        <v>-500768.29527184798</v>
      </c>
      <c r="S3238" s="163">
        <f t="shared" ref="S3238:S3243" si="411">SUM(L3238:R3238)</f>
        <v>-3291217.0519607938</v>
      </c>
    </row>
    <row r="3239" spans="1:19" ht="15.75" thickBot="1" x14ac:dyDescent="0.3">
      <c r="A3239" s="203">
        <v>191</v>
      </c>
      <c r="B3239" t="s">
        <v>916</v>
      </c>
      <c r="C3239" s="89">
        <f>LN('Historical Rates'!C3218/'Historical Rates'!C3217)</f>
        <v>-1.07864762909206E-2</v>
      </c>
      <c r="D3239" s="104"/>
      <c r="E3239" s="89">
        <f>LN('Historical Rates'!E3218/'Historical Rates'!E3217)</f>
        <v>-1.4282339510580683E-2</v>
      </c>
      <c r="F3239" s="89">
        <f>LN('Historical Rates'!F3218/'Historical Rates'!F3217)</f>
        <v>4.9671609797237573E-2</v>
      </c>
      <c r="G3239" s="89">
        <f>LN('Historical Rates'!G3218/'Historical Rates'!G3217)</f>
        <v>-1.9401031659636782E-2</v>
      </c>
      <c r="I3239" s="104"/>
      <c r="J3239" s="104"/>
      <c r="K3239" s="10">
        <f t="shared" si="406"/>
        <v>-1.3407887578523521E-2</v>
      </c>
      <c r="L3239" s="7">
        <f t="shared" si="407"/>
        <v>-3798195.7733492507</v>
      </c>
      <c r="N3239" s="7">
        <f t="shared" si="408"/>
        <v>-1161112.7548609499</v>
      </c>
      <c r="O3239" s="7">
        <f t="shared" si="409"/>
        <v>-31157.510677513212</v>
      </c>
      <c r="P3239" s="7">
        <f t="shared" si="410"/>
        <v>-2551402.5315155415</v>
      </c>
      <c r="S3239" s="163">
        <f t="shared" si="411"/>
        <v>-7541868.5704032555</v>
      </c>
    </row>
    <row r="3240" spans="1:19" ht="15.75" thickBot="1" x14ac:dyDescent="0.3">
      <c r="A3240" s="203">
        <v>192</v>
      </c>
      <c r="B3240" t="s">
        <v>917</v>
      </c>
      <c r="C3240" s="89">
        <f>LN('Historical Rates'!C3219/'Historical Rates'!C3218)</f>
        <v>-1.885014695771335E-3</v>
      </c>
      <c r="D3240" s="104"/>
      <c r="E3240" s="89">
        <f>LN('Historical Rates'!E3219/'Historical Rates'!E3218)</f>
        <v>-7.5523308652858151E-4</v>
      </c>
      <c r="F3240" s="89">
        <f>LN('Historical Rates'!F3219/'Historical Rates'!F3218)</f>
        <v>-1.0332195237205188E-2</v>
      </c>
      <c r="G3240" s="89">
        <f>LN('Historical Rates'!G3219/'Historical Rates'!G3218)</f>
        <v>-2.8660833021317434E-3</v>
      </c>
      <c r="I3240" s="104"/>
      <c r="J3240" s="104"/>
      <c r="K3240" s="10">
        <f t="shared" si="406"/>
        <v>-1.9477401924630413E-3</v>
      </c>
      <c r="L3240" s="7">
        <f t="shared" si="407"/>
        <v>-663762.16449912114</v>
      </c>
      <c r="N3240" s="7">
        <f t="shared" si="408"/>
        <v>-61398.258248356571</v>
      </c>
      <c r="O3240" s="7">
        <f t="shared" si="409"/>
        <v>6481.0761064416984</v>
      </c>
      <c r="P3240" s="7">
        <f t="shared" si="410"/>
        <v>-376914.60541280592</v>
      </c>
      <c r="S3240" s="163">
        <f t="shared" si="411"/>
        <v>-1095593.9520538419</v>
      </c>
    </row>
    <row r="3241" spans="1:19" ht="15.75" thickBot="1" x14ac:dyDescent="0.3">
      <c r="A3241" s="203">
        <v>193</v>
      </c>
      <c r="B3241" t="s">
        <v>918</v>
      </c>
      <c r="C3241" s="89">
        <f>LN('Historical Rates'!C3220/'Historical Rates'!C3219)</f>
        <v>-1.0415311447977771E-3</v>
      </c>
      <c r="D3241" s="104"/>
      <c r="E3241" s="89">
        <f>LN('Historical Rates'!E3220/'Historical Rates'!E3219)</f>
        <v>2.3454799098632378E-3</v>
      </c>
      <c r="F3241" s="89">
        <f>LN('Historical Rates'!F3220/'Historical Rates'!F3219)</f>
        <v>-2.4025179586989878E-2</v>
      </c>
      <c r="G3241" s="89">
        <f>LN('Historical Rates'!G3220/'Historical Rates'!G3219)</f>
        <v>2.9466992076935916E-3</v>
      </c>
      <c r="I3241" s="104"/>
      <c r="J3241" s="104"/>
      <c r="K3241" s="10">
        <f t="shared" si="406"/>
        <v>4.0270118145431007E-4</v>
      </c>
      <c r="L3241" s="7">
        <f t="shared" si="407"/>
        <v>-366749.90843046608</v>
      </c>
      <c r="N3241" s="7">
        <f t="shared" si="408"/>
        <v>190680.7100891828</v>
      </c>
      <c r="O3241" s="7">
        <f t="shared" si="409"/>
        <v>15070.274399531141</v>
      </c>
      <c r="P3241" s="7">
        <f t="shared" si="410"/>
        <v>387516.29037159268</v>
      </c>
      <c r="S3241" s="163">
        <f t="shared" si="411"/>
        <v>226517.36642984053</v>
      </c>
    </row>
    <row r="3242" spans="1:19" ht="15.75" thickBot="1" x14ac:dyDescent="0.3">
      <c r="A3242" s="203">
        <v>194</v>
      </c>
      <c r="B3242" t="s">
        <v>919</v>
      </c>
      <c r="C3242" s="89">
        <f>LN('Historical Rates'!C3221/'Historical Rates'!C3220)</f>
        <v>1.3234259131797434E-3</v>
      </c>
      <c r="D3242" s="104"/>
      <c r="E3242" s="89">
        <f>LN('Historical Rates'!E3221/'Historical Rates'!E3220)</f>
        <v>-7.3364584501136166E-4</v>
      </c>
      <c r="F3242" s="89">
        <f>LN('Historical Rates'!F3221/'Historical Rates'!F3220)</f>
        <v>-1.3772214621227139E-2</v>
      </c>
      <c r="G3242" s="89">
        <f>LN('Historical Rates'!G3221/'Historical Rates'!G3220)</f>
        <v>-5.0395606569786193E-4</v>
      </c>
      <c r="I3242" s="104"/>
      <c r="J3242" s="104"/>
      <c r="K3242" s="10">
        <f t="shared" si="406"/>
        <v>6.199760404938773E-4</v>
      </c>
      <c r="L3242" s="7">
        <f t="shared" si="407"/>
        <v>466012.3078387783</v>
      </c>
      <c r="N3242" s="7">
        <f t="shared" si="408"/>
        <v>-59643.278159181478</v>
      </c>
      <c r="O3242" s="7">
        <f t="shared" si="409"/>
        <v>8638.8970654571476</v>
      </c>
      <c r="P3242" s="7">
        <f t="shared" si="410"/>
        <v>-66274.55716538991</v>
      </c>
      <c r="S3242" s="163">
        <f t="shared" si="411"/>
        <v>348733.36957966408</v>
      </c>
    </row>
    <row r="3243" spans="1:19" ht="15.75" thickBot="1" x14ac:dyDescent="0.3">
      <c r="A3243" s="203">
        <v>195</v>
      </c>
      <c r="B3243" t="s">
        <v>920</v>
      </c>
      <c r="C3243" s="89">
        <f>LN('Historical Rates'!C3222/'Historical Rates'!C3221)</f>
        <v>-5.4217587344325641E-4</v>
      </c>
      <c r="D3243" s="104"/>
      <c r="E3243" s="89">
        <f>LN('Historical Rates'!E3222/'Historical Rates'!E3221)</f>
        <v>1.4260397225865681E-3</v>
      </c>
      <c r="F3243" s="89">
        <f>LN('Historical Rates'!F3222/'Historical Rates'!F3221)</f>
        <v>-9.2879924664707146E-3</v>
      </c>
      <c r="G3243" s="89">
        <f>LN('Historical Rates'!G3222/'Historical Rates'!G3221)</f>
        <v>6.4716039035229147E-3</v>
      </c>
      <c r="I3243" s="104"/>
      <c r="J3243" s="104"/>
      <c r="K3243" s="10">
        <f t="shared" si="406"/>
        <v>1.390086299909824E-3</v>
      </c>
      <c r="L3243" s="7">
        <f t="shared" si="407"/>
        <v>-190914.07197153903</v>
      </c>
      <c r="N3243" s="7">
        <f t="shared" si="408"/>
        <v>115932.89107901305</v>
      </c>
      <c r="O3243" s="7">
        <f t="shared" si="409"/>
        <v>5826.0790344430852</v>
      </c>
      <c r="P3243" s="7">
        <f t="shared" si="410"/>
        <v>851071.57557843754</v>
      </c>
      <c r="S3243" s="163">
        <f t="shared" si="411"/>
        <v>781916.47372035461</v>
      </c>
    </row>
    <row r="3244" spans="1:19" ht="15.75" thickBot="1" x14ac:dyDescent="0.3">
      <c r="A3244" s="203">
        <v>196</v>
      </c>
      <c r="B3244" t="s">
        <v>921</v>
      </c>
      <c r="C3244" s="89">
        <f>LN('Historical Rates'!C3223/'Historical Rates'!C3222)</f>
        <v>3.6161705874407043E-3</v>
      </c>
      <c r="D3244" s="104"/>
      <c r="E3244" s="89">
        <f>LN('Historical Rates'!E3223/'Historical Rates'!E3222)</f>
        <v>3.3330654383265427E-3</v>
      </c>
      <c r="F3244" s="89">
        <f>LN('Historical Rates'!F3223/'Historical Rates'!F3222)</f>
        <v>0</v>
      </c>
      <c r="G3244" s="89">
        <f>LN('Historical Rates'!G3223/'Historical Rates'!G3222)</f>
        <v>4.038551612417474E-3</v>
      </c>
      <c r="I3244" s="104"/>
      <c r="J3244" s="104"/>
      <c r="K3244" s="10">
        <f t="shared" ref="K3244:K3304" si="412">SUMPRODUCT(C3244:I3244,$L$6:$R$6)</f>
        <v>3.6896680392125743E-3</v>
      </c>
      <c r="L3244" s="7">
        <f t="shared" ref="L3244:L3304" si="413">C3244*L$5</f>
        <v>1273346.6862100633</v>
      </c>
      <c r="N3244" s="7">
        <f t="shared" ref="N3244:N3304" si="414">E3244*N$5</f>
        <v>270968.54758004588</v>
      </c>
      <c r="O3244" s="7">
        <f t="shared" ref="O3244:O3304" si="415">F3244*O$5</f>
        <v>0</v>
      </c>
      <c r="P3244" s="7">
        <f t="shared" ref="P3244:P3304" si="416">G3244*P$5</f>
        <v>531104.27261531621</v>
      </c>
      <c r="R3244" s="104"/>
      <c r="S3244" s="163">
        <f t="shared" ref="S3244:S3304" si="417">SUM(L3244:R3244)</f>
        <v>2075419.5064054253</v>
      </c>
    </row>
    <row r="3245" spans="1:19" ht="15.75" thickBot="1" x14ac:dyDescent="0.3">
      <c r="A3245" s="203">
        <v>197</v>
      </c>
      <c r="B3245" t="s">
        <v>922</v>
      </c>
      <c r="C3245" s="89">
        <f>LN('Historical Rates'!C3224/'Historical Rates'!C3223)</f>
        <v>0</v>
      </c>
      <c r="D3245" s="104"/>
      <c r="E3245" s="89">
        <f>LN('Historical Rates'!E3224/'Historical Rates'!E3223)</f>
        <v>0</v>
      </c>
      <c r="F3245" s="89">
        <f>LN('Historical Rates'!F3224/'Historical Rates'!F3223)</f>
        <v>0</v>
      </c>
      <c r="G3245" s="89">
        <f>LN('Historical Rates'!G3224/'Historical Rates'!G3223)</f>
        <v>0</v>
      </c>
      <c r="I3245" s="104"/>
      <c r="J3245" s="104"/>
      <c r="K3245" s="10">
        <f t="shared" si="412"/>
        <v>0</v>
      </c>
      <c r="L3245" s="7">
        <f t="shared" si="413"/>
        <v>0</v>
      </c>
      <c r="N3245" s="7">
        <f t="shared" si="414"/>
        <v>0</v>
      </c>
      <c r="O3245" s="7">
        <f t="shared" si="415"/>
        <v>0</v>
      </c>
      <c r="P3245" s="7">
        <f t="shared" si="416"/>
        <v>0</v>
      </c>
      <c r="R3245" s="104"/>
      <c r="S3245" s="163">
        <f t="shared" si="417"/>
        <v>0</v>
      </c>
    </row>
    <row r="3246" spans="1:19" ht="15.75" thickBot="1" x14ac:dyDescent="0.3">
      <c r="A3246" s="203">
        <v>198</v>
      </c>
      <c r="B3246" t="s">
        <v>923</v>
      </c>
      <c r="C3246" s="89">
        <f>LN('Historical Rates'!C3225/'Historical Rates'!C3224)</f>
        <v>5.9049350493101819E-3</v>
      </c>
      <c r="D3246" s="104"/>
      <c r="E3246" s="89">
        <f>LN('Historical Rates'!E3225/'Historical Rates'!E3224)</f>
        <v>1.8649158084807842E-3</v>
      </c>
      <c r="F3246" s="89">
        <f>LN('Historical Rates'!F3225/'Historical Rates'!F3224)</f>
        <v>1.5432405038811717E-2</v>
      </c>
      <c r="G3246" s="89">
        <f>LN('Historical Rates'!G3225/'Historical Rates'!G3224)</f>
        <v>2.0131760155415609E-3</v>
      </c>
      <c r="I3246" s="104"/>
      <c r="J3246" s="104"/>
      <c r="K3246" s="10">
        <f t="shared" si="412"/>
        <v>4.4195269813889632E-3</v>
      </c>
      <c r="L3246" s="7">
        <f t="shared" si="413"/>
        <v>2079279.5294113234</v>
      </c>
      <c r="N3246" s="7">
        <f t="shared" si="414"/>
        <v>151612.24324381154</v>
      </c>
      <c r="O3246" s="7">
        <f t="shared" si="415"/>
        <v>-9680.2847086954262</v>
      </c>
      <c r="P3246" s="7">
        <f t="shared" si="416"/>
        <v>264749.96137062495</v>
      </c>
      <c r="R3246" s="104"/>
      <c r="S3246" s="163">
        <f t="shared" si="417"/>
        <v>2485961.4493170646</v>
      </c>
    </row>
    <row r="3247" spans="1:19" ht="15.75" thickBot="1" x14ac:dyDescent="0.3">
      <c r="A3247" s="203">
        <v>199</v>
      </c>
      <c r="B3247" t="s">
        <v>924</v>
      </c>
      <c r="C3247" s="89">
        <f>LN('Historical Rates'!C3226/'Historical Rates'!C3225)</f>
        <v>1.1596445056798086E-3</v>
      </c>
      <c r="D3247" s="104"/>
      <c r="E3247" s="89">
        <f>LN('Historical Rates'!E3226/'Historical Rates'!E3225)</f>
        <v>2.2858539927236104E-3</v>
      </c>
      <c r="F3247" s="89">
        <f>LN('Historical Rates'!F3226/'Historical Rates'!F3225)</f>
        <v>0</v>
      </c>
      <c r="G3247" s="89">
        <f>LN('Historical Rates'!G3226/'Historical Rates'!G3225)</f>
        <v>1.8103873403108701E-3</v>
      </c>
      <c r="I3247" s="104"/>
      <c r="J3247" s="104"/>
      <c r="K3247" s="10">
        <f t="shared" si="412"/>
        <v>1.4795786466393912E-3</v>
      </c>
      <c r="L3247" s="7">
        <f t="shared" si="413"/>
        <v>408340.6611451247</v>
      </c>
      <c r="N3247" s="7">
        <f t="shared" si="414"/>
        <v>185833.29606014263</v>
      </c>
      <c r="O3247" s="7">
        <f t="shared" si="415"/>
        <v>0</v>
      </c>
      <c r="P3247" s="7">
        <f t="shared" si="416"/>
        <v>238081.50639239344</v>
      </c>
      <c r="R3247" s="104"/>
      <c r="S3247" s="163">
        <f t="shared" si="417"/>
        <v>832255.46359766088</v>
      </c>
    </row>
    <row r="3248" spans="1:19" ht="15.75" thickBot="1" x14ac:dyDescent="0.3">
      <c r="A3248" s="203">
        <v>200</v>
      </c>
      <c r="B3248" t="s">
        <v>925</v>
      </c>
      <c r="C3248" s="89">
        <f>LN('Historical Rates'!C3227/'Historical Rates'!C3226)</f>
        <v>-5.6390317737247753E-3</v>
      </c>
      <c r="D3248" s="104"/>
      <c r="E3248" s="89">
        <f>LN('Historical Rates'!E3227/'Historical Rates'!E3226)</f>
        <v>-1.6235015648922123E-2</v>
      </c>
      <c r="F3248" s="89">
        <f>LN('Historical Rates'!F3227/'Historical Rates'!F3226)</f>
        <v>-1.2326812480658634E-2</v>
      </c>
      <c r="G3248" s="89">
        <f>LN('Historical Rates'!G3227/'Historical Rates'!G3226)</f>
        <v>-2.0218527409807709E-2</v>
      </c>
      <c r="I3248" s="104"/>
      <c r="J3248" s="104"/>
      <c r="K3248" s="10">
        <f t="shared" si="412"/>
        <v>-1.0589759427590165E-2</v>
      </c>
      <c r="L3248" s="7">
        <f t="shared" si="413"/>
        <v>-1985648.1459818408</v>
      </c>
      <c r="N3248" s="7">
        <f t="shared" si="414"/>
        <v>-1319859.6582419553</v>
      </c>
      <c r="O3248" s="7">
        <f t="shared" si="415"/>
        <v>7732.2396647427413</v>
      </c>
      <c r="P3248" s="7">
        <f t="shared" si="416"/>
        <v>-2658910.2539439653</v>
      </c>
      <c r="R3248" s="104"/>
      <c r="S3248" s="163">
        <f t="shared" si="417"/>
        <v>-5956685.8185030185</v>
      </c>
    </row>
    <row r="3249" spans="1:19" ht="15.75" thickBot="1" x14ac:dyDescent="0.3">
      <c r="A3249" s="203">
        <v>201</v>
      </c>
      <c r="B3249" t="s">
        <v>926</v>
      </c>
      <c r="C3249" s="89">
        <f>LN('Historical Rates'!C3228/'Historical Rates'!C3227)</f>
        <v>-1.7714413791969966E-3</v>
      </c>
      <c r="D3249" s="104"/>
      <c r="E3249" s="89">
        <f>LN('Historical Rates'!E3228/'Historical Rates'!E3227)</f>
        <v>1.3422472694362522E-2</v>
      </c>
      <c r="F3249" s="89">
        <f>LN('Historical Rates'!F3228/'Historical Rates'!F3227)</f>
        <v>3.0536723860081702E-2</v>
      </c>
      <c r="G3249" s="89">
        <f>LN('Historical Rates'!G3228/'Historical Rates'!G3227)</f>
        <v>1.4757518103203648E-2</v>
      </c>
      <c r="I3249" s="104"/>
      <c r="J3249" s="104"/>
      <c r="K3249" s="10">
        <f t="shared" si="412"/>
        <v>4.2471918049580542E-3</v>
      </c>
      <c r="L3249" s="7">
        <f t="shared" si="413"/>
        <v>-623770.07817330095</v>
      </c>
      <c r="N3249" s="7">
        <f t="shared" si="414"/>
        <v>1091208.0780359139</v>
      </c>
      <c r="O3249" s="7">
        <f t="shared" si="415"/>
        <v>-19154.770775713449</v>
      </c>
      <c r="P3249" s="7">
        <f t="shared" si="416"/>
        <v>1940740.5599844854</v>
      </c>
      <c r="R3249" s="104"/>
      <c r="S3249" s="163">
        <f t="shared" si="417"/>
        <v>2389023.7890713848</v>
      </c>
    </row>
    <row r="3250" spans="1:19" ht="15.75" thickBot="1" x14ac:dyDescent="0.3">
      <c r="A3250" s="203">
        <v>202</v>
      </c>
      <c r="B3250" t="s">
        <v>927</v>
      </c>
      <c r="C3250" s="89">
        <f>LN('Historical Rates'!C3229/'Historical Rates'!C3228)</f>
        <v>-1.4064243444295555E-3</v>
      </c>
      <c r="D3250" s="104"/>
      <c r="E3250" s="89">
        <f>LN('Historical Rates'!E3229/'Historical Rates'!E3228)</f>
        <v>5.415686356317455E-3</v>
      </c>
      <c r="F3250" s="89">
        <f>LN('Historical Rates'!F3229/'Historical Rates'!F3228)</f>
        <v>0</v>
      </c>
      <c r="G3250" s="89">
        <f>LN('Historical Rates'!G3229/'Historical Rates'!G3228)</f>
        <v>3.5709692520848597E-3</v>
      </c>
      <c r="I3250" s="104"/>
      <c r="J3250" s="104"/>
      <c r="K3250" s="10">
        <f t="shared" si="412"/>
        <v>7.3717033549749891E-4</v>
      </c>
      <c r="L3250" s="7">
        <f t="shared" si="413"/>
        <v>-495238.19053348259</v>
      </c>
      <c r="N3250" s="7">
        <f t="shared" si="414"/>
        <v>440279.58444680308</v>
      </c>
      <c r="O3250" s="7">
        <f t="shared" si="415"/>
        <v>0</v>
      </c>
      <c r="P3250" s="7">
        <f t="shared" si="416"/>
        <v>469613.17055569624</v>
      </c>
      <c r="R3250" s="104"/>
      <c r="S3250" s="163">
        <f t="shared" si="417"/>
        <v>414654.56446901674</v>
      </c>
    </row>
    <row r="3251" spans="1:19" ht="15.75" thickBot="1" x14ac:dyDescent="0.3">
      <c r="A3251" s="203">
        <v>203</v>
      </c>
      <c r="B3251" t="s">
        <v>928</v>
      </c>
      <c r="C3251" s="89">
        <f>LN('Historical Rates'!C3230/'Historical Rates'!C3229)</f>
        <v>7.7918708760213711E-4</v>
      </c>
      <c r="D3251" s="104"/>
      <c r="E3251" s="89">
        <f>LN('Historical Rates'!E3230/'Historical Rates'!E3229)</f>
        <v>5.0370222190256996E-4</v>
      </c>
      <c r="F3251" s="89">
        <f>LN('Historical Rates'!F3230/'Historical Rates'!F3229)</f>
        <v>5.9970194723742657E-3</v>
      </c>
      <c r="G3251" s="89">
        <f>LN('Historical Rates'!G3230/'Historical Rates'!G3229)</f>
        <v>-2.7918496178147654E-3</v>
      </c>
      <c r="I3251" s="104"/>
      <c r="J3251" s="104"/>
      <c r="K3251" s="10">
        <f t="shared" si="412"/>
        <v>-9.8832256455665926E-5</v>
      </c>
      <c r="L3251" s="7">
        <f t="shared" si="413"/>
        <v>274371.81735335395</v>
      </c>
      <c r="N3251" s="7">
        <f t="shared" si="414"/>
        <v>40949.528896830976</v>
      </c>
      <c r="O3251" s="7">
        <f t="shared" si="415"/>
        <v>-3761.7504044362058</v>
      </c>
      <c r="P3251" s="7">
        <f t="shared" si="416"/>
        <v>-367152.23744120449</v>
      </c>
      <c r="R3251" s="104"/>
      <c r="S3251" s="163">
        <f t="shared" si="417"/>
        <v>-55592.64159545576</v>
      </c>
    </row>
    <row r="3252" spans="1:19" ht="15.75" thickBot="1" x14ac:dyDescent="0.3">
      <c r="A3252" s="203">
        <v>204</v>
      </c>
      <c r="B3252" t="s">
        <v>929</v>
      </c>
      <c r="C3252" s="89">
        <f>LN('Historical Rates'!C3231/'Historical Rates'!C3230)</f>
        <v>8.2181712707276938E-4</v>
      </c>
      <c r="D3252" s="104"/>
      <c r="E3252" s="89">
        <f>LN('Historical Rates'!E3231/'Historical Rates'!E3230)</f>
        <v>2.956648070369064E-3</v>
      </c>
      <c r="F3252" s="89">
        <f>LN('Historical Rates'!F3231/'Historical Rates'!F3230)</f>
        <v>2.07107994425616E-2</v>
      </c>
      <c r="G3252" s="89">
        <f>LN('Historical Rates'!G3231/'Historical Rates'!G3230)</f>
        <v>-7.8186481177977725E-3</v>
      </c>
      <c r="I3252" s="104"/>
      <c r="J3252" s="104"/>
      <c r="K3252" s="10">
        <f t="shared" si="412"/>
        <v>-9.0927200819952713E-4</v>
      </c>
      <c r="L3252" s="7">
        <f t="shared" si="413"/>
        <v>289382.95086609892</v>
      </c>
      <c r="N3252" s="7">
        <f t="shared" si="414"/>
        <v>240366.90792830469</v>
      </c>
      <c r="O3252" s="7">
        <f t="shared" si="415"/>
        <v>-12991.263166335615</v>
      </c>
      <c r="P3252" s="7">
        <f t="shared" si="416"/>
        <v>-1028219.4756828683</v>
      </c>
      <c r="R3252" s="104"/>
      <c r="S3252" s="163">
        <f t="shared" si="417"/>
        <v>-511460.88005480031</v>
      </c>
    </row>
    <row r="3253" spans="1:19" ht="15.75" thickBot="1" x14ac:dyDescent="0.3">
      <c r="A3253" s="203">
        <v>205</v>
      </c>
      <c r="B3253" t="s">
        <v>930</v>
      </c>
      <c r="C3253" s="89">
        <f>LN('Historical Rates'!C3232/'Historical Rates'!C3231)</f>
        <v>-6.2711518268309698E-4</v>
      </c>
      <c r="D3253" s="104"/>
      <c r="E3253" s="89">
        <f>LN('Historical Rates'!E3232/'Historical Rates'!E3231)</f>
        <v>6.5857533878245561E-3</v>
      </c>
      <c r="F3253" s="89">
        <f>LN('Historical Rates'!F3232/'Historical Rates'!F3231)</f>
        <v>5.8394326515593866E-3</v>
      </c>
      <c r="G3253" s="89">
        <f>LN('Historical Rates'!G3232/'Historical Rates'!G3231)</f>
        <v>2.1712915647479581E-3</v>
      </c>
      <c r="I3253" s="104"/>
      <c r="J3253" s="104"/>
      <c r="K3253" s="10">
        <f t="shared" si="412"/>
        <v>1.0603826827914901E-3</v>
      </c>
      <c r="L3253" s="7">
        <f t="shared" si="413"/>
        <v>-220823.38773367778</v>
      </c>
      <c r="N3253" s="7">
        <f t="shared" si="414"/>
        <v>535402.63857380499</v>
      </c>
      <c r="O3253" s="7">
        <f t="shared" si="415"/>
        <v>-3662.9009193436564</v>
      </c>
      <c r="P3253" s="7">
        <f t="shared" si="416"/>
        <v>285543.51604310487</v>
      </c>
      <c r="R3253" s="104"/>
      <c r="S3253" s="163">
        <f t="shared" si="417"/>
        <v>596459.86596388847</v>
      </c>
    </row>
    <row r="3254" spans="1:19" ht="15.75" thickBot="1" x14ac:dyDescent="0.3">
      <c r="A3254" s="203">
        <v>206</v>
      </c>
      <c r="B3254" t="s">
        <v>931</v>
      </c>
      <c r="C3254" s="89">
        <f>LN('Historical Rates'!C3233/'Historical Rates'!C3232)</f>
        <v>8.6488361896269782E-4</v>
      </c>
      <c r="D3254" s="104"/>
      <c r="E3254" s="89">
        <f>LN('Historical Rates'!E3233/'Historical Rates'!E3232)</f>
        <v>-1.1578696494422968E-3</v>
      </c>
      <c r="F3254" s="89">
        <f>LN('Historical Rates'!F3233/'Historical Rates'!F3232)</f>
        <v>-1.614121617938525E-2</v>
      </c>
      <c r="G3254" s="89">
        <f>LN('Historical Rates'!G3233/'Historical Rates'!G3232)</f>
        <v>4.7483184631858287E-3</v>
      </c>
      <c r="I3254" s="104"/>
      <c r="J3254" s="104"/>
      <c r="K3254" s="10">
        <f t="shared" si="412"/>
        <v>1.5022108217851821E-3</v>
      </c>
      <c r="L3254" s="7">
        <f t="shared" si="413"/>
        <v>304547.7705029801</v>
      </c>
      <c r="N3254" s="7">
        <f t="shared" si="414"/>
        <v>-94131.442361936046</v>
      </c>
      <c r="O3254" s="7">
        <f t="shared" si="415"/>
        <v>10124.900672842985</v>
      </c>
      <c r="P3254" s="7">
        <f t="shared" si="416"/>
        <v>624444.71819603839</v>
      </c>
      <c r="R3254" s="104"/>
      <c r="S3254" s="163">
        <f t="shared" si="417"/>
        <v>844985.9470099255</v>
      </c>
    </row>
    <row r="3255" spans="1:19" ht="15.75" thickBot="1" x14ac:dyDescent="0.3">
      <c r="A3255" s="203">
        <v>207</v>
      </c>
      <c r="B3255" t="s">
        <v>932</v>
      </c>
      <c r="C3255" s="89">
        <f>LN('Historical Rates'!C3234/'Historical Rates'!C3233)</f>
        <v>3.0212155309850743E-3</v>
      </c>
      <c r="D3255" s="104"/>
      <c r="E3255" s="89">
        <f>LN('Historical Rates'!E3234/'Historical Rates'!E3233)</f>
        <v>2.7527345236931372E-3</v>
      </c>
      <c r="F3255" s="89">
        <f>LN('Historical Rates'!F3234/'Historical Rates'!F3233)</f>
        <v>1.4781968693109652E-3</v>
      </c>
      <c r="G3255" s="89">
        <f>LN('Historical Rates'!G3234/'Historical Rates'!G3233)</f>
        <v>4.6463017930939822E-3</v>
      </c>
      <c r="I3255" s="104"/>
      <c r="J3255" s="104"/>
      <c r="K3255" s="10">
        <f t="shared" si="412"/>
        <v>3.3737877577186349E-3</v>
      </c>
      <c r="L3255" s="7">
        <f t="shared" si="413"/>
        <v>1063847.7062081636</v>
      </c>
      <c r="N3255" s="7">
        <f t="shared" si="414"/>
        <v>223789.3283406643</v>
      </c>
      <c r="O3255" s="7">
        <f t="shared" si="415"/>
        <v>-927.22855021268913</v>
      </c>
      <c r="P3255" s="7">
        <f t="shared" si="416"/>
        <v>611028.64863358112</v>
      </c>
      <c r="R3255" s="104"/>
      <c r="S3255" s="163">
        <f t="shared" si="417"/>
        <v>1897738.4546321963</v>
      </c>
    </row>
    <row r="3256" spans="1:19" ht="15.75" thickBot="1" x14ac:dyDescent="0.3">
      <c r="A3256" s="203">
        <v>208</v>
      </c>
      <c r="B3256" t="s">
        <v>933</v>
      </c>
      <c r="C3256" s="89">
        <f>LN('Historical Rates'!C3235/'Historical Rates'!C3234)</f>
        <v>5.3854357580499672E-4</v>
      </c>
      <c r="D3256" s="104"/>
      <c r="E3256" s="89">
        <f>LN('Historical Rates'!E3235/'Historical Rates'!E3234)</f>
        <v>5.2252639626260622E-3</v>
      </c>
      <c r="F3256" s="89">
        <f>LN('Historical Rates'!F3235/'Historical Rates'!F3234)</f>
        <v>-1.4781968693108945E-3</v>
      </c>
      <c r="G3256" s="89">
        <f>LN('Historical Rates'!G3235/'Historical Rates'!G3234)</f>
        <v>1.1984243734027658E-2</v>
      </c>
      <c r="I3256" s="104"/>
      <c r="J3256" s="104"/>
      <c r="K3256" s="10">
        <f t="shared" si="412"/>
        <v>3.8958435791946891E-3</v>
      </c>
      <c r="L3256" s="7">
        <f t="shared" si="413"/>
        <v>189635.04653588336</v>
      </c>
      <c r="N3256" s="7">
        <f t="shared" si="414"/>
        <v>424798.79644547933</v>
      </c>
      <c r="O3256" s="7">
        <f t="shared" si="415"/>
        <v>927.22855021264479</v>
      </c>
      <c r="P3256" s="7">
        <f t="shared" si="416"/>
        <v>1576031.1275049935</v>
      </c>
      <c r="R3256" s="104"/>
      <c r="S3256" s="163">
        <f t="shared" si="417"/>
        <v>2191392.1990365689</v>
      </c>
    </row>
    <row r="3257" spans="1:19" ht="15.75" thickBot="1" x14ac:dyDescent="0.3">
      <c r="A3257" s="203">
        <v>209</v>
      </c>
      <c r="B3257" t="s">
        <v>934</v>
      </c>
      <c r="C3257" s="89">
        <f>LN('Historical Rates'!C3236/'Historical Rates'!C3235)</f>
        <v>-3.3868721096226655E-3</v>
      </c>
      <c r="D3257" s="104"/>
      <c r="E3257" s="89">
        <f>LN('Historical Rates'!E3236/'Historical Rates'!E3235)</f>
        <v>-7.1593655575161131E-3</v>
      </c>
      <c r="F3257" s="89">
        <f>LN('Historical Rates'!F3236/'Historical Rates'!F3235)</f>
        <v>-4.4477463982361418E-3</v>
      </c>
      <c r="G3257" s="89">
        <f>LN('Historical Rates'!G3236/'Historical Rates'!G3235)</f>
        <v>-6.8842674073504627E-3</v>
      </c>
      <c r="I3257" s="104"/>
      <c r="J3257" s="104"/>
      <c r="K3257" s="10">
        <f t="shared" si="412"/>
        <v>-4.7594934783905182E-3</v>
      </c>
      <c r="L3257" s="7">
        <f t="shared" si="413"/>
        <v>-1192604.7936962885</v>
      </c>
      <c r="N3257" s="7">
        <f t="shared" si="414"/>
        <v>-582035.64334721211</v>
      </c>
      <c r="O3257" s="7">
        <f t="shared" si="415"/>
        <v>2789.9378832215848</v>
      </c>
      <c r="P3257" s="7">
        <f t="shared" si="416"/>
        <v>-905340.37565055653</v>
      </c>
      <c r="R3257" s="104"/>
      <c r="S3257" s="163">
        <f t="shared" si="417"/>
        <v>-2677190.8748108353</v>
      </c>
    </row>
    <row r="3258" spans="1:19" ht="15.75" thickBot="1" x14ac:dyDescent="0.3">
      <c r="A3258" s="203">
        <v>210</v>
      </c>
      <c r="B3258" t="s">
        <v>935</v>
      </c>
      <c r="C3258" s="89">
        <f>LN('Historical Rates'!C3237/'Historical Rates'!C3236)</f>
        <v>-4.7551118347243914E-4</v>
      </c>
      <c r="D3258" s="104"/>
      <c r="E3258" s="89">
        <f>LN('Historical Rates'!E3237/'Historical Rates'!E3236)</f>
        <v>-3.7928315938414261E-4</v>
      </c>
      <c r="F3258" s="89">
        <f>LN('Historical Rates'!F3237/'Historical Rates'!F3236)</f>
        <v>1.4847812675792241E-3</v>
      </c>
      <c r="G3258" s="89">
        <f>LN('Historical Rates'!G3237/'Historical Rates'!G3236)</f>
        <v>-5.1596629718081259E-3</v>
      </c>
      <c r="I3258" s="104"/>
      <c r="J3258" s="104"/>
      <c r="K3258" s="10">
        <f t="shared" si="412"/>
        <v>-1.5604510118792563E-3</v>
      </c>
      <c r="L3258" s="7">
        <f t="shared" si="413"/>
        <v>-167439.71975032947</v>
      </c>
      <c r="N3258" s="7">
        <f t="shared" si="414"/>
        <v>-30834.620178202262</v>
      </c>
      <c r="O3258" s="7">
        <f t="shared" si="415"/>
        <v>-931.35874571441991</v>
      </c>
      <c r="P3258" s="7">
        <f t="shared" si="416"/>
        <v>-678540.05905398913</v>
      </c>
      <c r="R3258" s="104"/>
      <c r="S3258" s="163">
        <f t="shared" si="417"/>
        <v>-877745.75772823533</v>
      </c>
    </row>
    <row r="3259" spans="1:19" ht="15.75" thickBot="1" x14ac:dyDescent="0.3">
      <c r="A3259" s="203">
        <v>211</v>
      </c>
      <c r="B3259" t="s">
        <v>936</v>
      </c>
      <c r="C3259" s="89">
        <f>LN('Historical Rates'!C3238/'Historical Rates'!C3237)</f>
        <v>-1.103191796848038E-3</v>
      </c>
      <c r="D3259" s="104"/>
      <c r="E3259" s="89">
        <f>LN('Historical Rates'!E3238/'Historical Rates'!E3237)</f>
        <v>6.4481685001870357E-3</v>
      </c>
      <c r="F3259" s="89">
        <f>LN('Historical Rates'!F3238/'Historical Rates'!F3237)</f>
        <v>0</v>
      </c>
      <c r="G3259" s="89">
        <f>LN('Historical Rates'!G3238/'Historical Rates'!G3237)</f>
        <v>1.8287718536275591E-3</v>
      </c>
      <c r="I3259" s="104"/>
      <c r="J3259" s="104"/>
      <c r="K3259" s="10">
        <f t="shared" si="412"/>
        <v>6.6890276686658074E-4</v>
      </c>
      <c r="L3259" s="7">
        <f t="shared" si="413"/>
        <v>-388462.21017597627</v>
      </c>
      <c r="N3259" s="7">
        <f t="shared" si="414"/>
        <v>524217.38648021844</v>
      </c>
      <c r="O3259" s="7">
        <f t="shared" si="415"/>
        <v>0</v>
      </c>
      <c r="P3259" s="7">
        <f t="shared" si="416"/>
        <v>240499.22801873708</v>
      </c>
      <c r="R3259" s="104"/>
      <c r="S3259" s="163">
        <f t="shared" si="417"/>
        <v>376254.40432297927</v>
      </c>
    </row>
    <row r="3260" spans="1:19" ht="15.75" thickBot="1" x14ac:dyDescent="0.3">
      <c r="A3260" s="203">
        <v>212</v>
      </c>
      <c r="B3260" t="s">
        <v>937</v>
      </c>
      <c r="C3260" s="89">
        <f>LN('Historical Rates'!C3239/'Historical Rates'!C3238)</f>
        <v>-3.4635033682454161E-4</v>
      </c>
      <c r="D3260" s="104"/>
      <c r="E3260" s="89">
        <f>LN('Historical Rates'!E3239/'Historical Rates'!E3238)</f>
        <v>-5.0315822356232194E-3</v>
      </c>
      <c r="F3260" s="89">
        <f>LN('Historical Rates'!F3239/'Historical Rates'!F3238)</f>
        <v>-2.9717703891575932E-3</v>
      </c>
      <c r="G3260" s="89">
        <f>LN('Historical Rates'!G3239/'Historical Rates'!G3238)</f>
        <v>-4.797699940804737E-3</v>
      </c>
      <c r="I3260" s="104"/>
      <c r="J3260" s="104"/>
      <c r="K3260" s="10">
        <f t="shared" si="412"/>
        <v>-2.0623948291157573E-3</v>
      </c>
      <c r="L3260" s="7">
        <f t="shared" si="413"/>
        <v>-121958.86311198557</v>
      </c>
      <c r="N3260" s="7">
        <f t="shared" si="414"/>
        <v>-409053.03410451999</v>
      </c>
      <c r="O3260" s="7">
        <f t="shared" si="415"/>
        <v>1864.1024120068835</v>
      </c>
      <c r="P3260" s="7">
        <f t="shared" si="416"/>
        <v>-630938.80723301379</v>
      </c>
      <c r="R3260" s="104"/>
      <c r="S3260" s="163">
        <f t="shared" si="417"/>
        <v>-1160086.6020375125</v>
      </c>
    </row>
    <row r="3261" spans="1:19" ht="15.75" thickBot="1" x14ac:dyDescent="0.3">
      <c r="A3261" s="203">
        <v>213</v>
      </c>
      <c r="B3261" t="s">
        <v>938</v>
      </c>
      <c r="C3261" s="89">
        <f>LN('Historical Rates'!C3240/'Historical Rates'!C3239)</f>
        <v>-1.0180984102441326E-3</v>
      </c>
      <c r="D3261" s="104"/>
      <c r="E3261" s="89">
        <f>LN('Historical Rates'!E3240/'Historical Rates'!E3239)</f>
        <v>9.9639313956793917E-4</v>
      </c>
      <c r="F3261" s="89">
        <f>LN('Historical Rates'!F3240/'Historical Rates'!F3239)</f>
        <v>-2.9806281381377893E-3</v>
      </c>
      <c r="G3261" s="89">
        <f>LN('Historical Rates'!G3240/'Historical Rates'!G3239)</f>
        <v>-2.4375149428589949E-3</v>
      </c>
      <c r="I3261" s="104"/>
      <c r="J3261" s="104"/>
      <c r="K3261" s="10">
        <f t="shared" si="412"/>
        <v>-1.0598838775211636E-3</v>
      </c>
      <c r="L3261" s="7">
        <f t="shared" si="413"/>
        <v>-358498.63981046417</v>
      </c>
      <c r="N3261" s="7">
        <f t="shared" si="414"/>
        <v>81003.870713982426</v>
      </c>
      <c r="O3261" s="7">
        <f t="shared" si="415"/>
        <v>1869.658612209691</v>
      </c>
      <c r="P3261" s="7">
        <f t="shared" si="416"/>
        <v>-320554.18005198136</v>
      </c>
      <c r="R3261" s="104"/>
      <c r="S3261" s="163">
        <f t="shared" si="417"/>
        <v>-596179.29053625348</v>
      </c>
    </row>
    <row r="3262" spans="1:19" ht="15.75" thickBot="1" x14ac:dyDescent="0.3">
      <c r="A3262" s="203">
        <v>214</v>
      </c>
      <c r="B3262" t="s">
        <v>939</v>
      </c>
      <c r="C3262" s="89">
        <f>LN('Historical Rates'!C3241/'Historical Rates'!C3240)</f>
        <v>-8.6694553469064518E-5</v>
      </c>
      <c r="D3262" s="104"/>
      <c r="E3262" s="89">
        <f>LN('Historical Rates'!E3241/'Historical Rates'!E3240)</f>
        <v>1.1147829318681201E-3</v>
      </c>
      <c r="F3262" s="89">
        <f>LN('Historical Rates'!F3241/'Historical Rates'!F3240)</f>
        <v>-1.4936522567832536E-3</v>
      </c>
      <c r="G3262" s="89">
        <f>LN('Historical Rates'!G3241/'Historical Rates'!G3240)</f>
        <v>3.8334112350878833E-3</v>
      </c>
      <c r="I3262" s="104"/>
      <c r="J3262" s="104"/>
      <c r="K3262" s="10">
        <f t="shared" si="412"/>
        <v>1.0047463410288915E-3</v>
      </c>
      <c r="L3262" s="7">
        <f t="shared" si="413"/>
        <v>-30527.382407151053</v>
      </c>
      <c r="N3262" s="7">
        <f t="shared" si="414"/>
        <v>90628.617260809886</v>
      </c>
      <c r="O3262" s="7">
        <f t="shared" si="415"/>
        <v>936.92325111243144</v>
      </c>
      <c r="P3262" s="7">
        <f t="shared" si="416"/>
        <v>504126.54858408967</v>
      </c>
      <c r="R3262" s="104"/>
      <c r="S3262" s="163">
        <f t="shared" si="417"/>
        <v>565164.7066888609</v>
      </c>
    </row>
    <row r="3263" spans="1:19" ht="15.75" thickBot="1" x14ac:dyDescent="0.3">
      <c r="A3263" s="203">
        <v>215</v>
      </c>
      <c r="B3263" t="s">
        <v>940</v>
      </c>
      <c r="C3263" s="89">
        <f>LN('Historical Rates'!C3242/'Historical Rates'!C3241)</f>
        <v>-2.039488665282238E-3</v>
      </c>
      <c r="D3263" s="104"/>
      <c r="E3263" s="89">
        <f>LN('Historical Rates'!E3242/'Historical Rates'!E3241)</f>
        <v>-3.1484791766156323E-3</v>
      </c>
      <c r="F3263" s="89">
        <f>LN('Historical Rates'!F3242/'Historical Rates'!F3241)</f>
        <v>-5.9970194723742909E-3</v>
      </c>
      <c r="G3263" s="89">
        <f>LN('Historical Rates'!G3242/'Historical Rates'!G3241)</f>
        <v>-3.573393032348856E-3</v>
      </c>
      <c r="I3263" s="104"/>
      <c r="J3263" s="104"/>
      <c r="K3263" s="10">
        <f t="shared" si="412"/>
        <v>-2.5605365938073028E-3</v>
      </c>
      <c r="L3263" s="7">
        <f t="shared" si="413"/>
        <v>-718156.42285230174</v>
      </c>
      <c r="N3263" s="7">
        <f t="shared" si="414"/>
        <v>-255962.22017228036</v>
      </c>
      <c r="O3263" s="7">
        <f t="shared" si="415"/>
        <v>3761.7504044362213</v>
      </c>
      <c r="P3263" s="7">
        <f t="shared" si="416"/>
        <v>-469931.91850734578</v>
      </c>
      <c r="R3263" s="104"/>
      <c r="S3263" s="163">
        <f t="shared" si="417"/>
        <v>-1440288.8111274915</v>
      </c>
    </row>
    <row r="3264" spans="1:19" ht="15.75" thickBot="1" x14ac:dyDescent="0.3">
      <c r="A3264" s="203">
        <v>216</v>
      </c>
      <c r="B3264" t="s">
        <v>941</v>
      </c>
      <c r="C3264" s="89">
        <f>LN('Historical Rates'!C3243/'Historical Rates'!C3242)</f>
        <v>-1.1082741396240855E-3</v>
      </c>
      <c r="D3264" s="104"/>
      <c r="E3264" s="89">
        <f>LN('Historical Rates'!E3243/'Historical Rates'!E3242)</f>
        <v>5.3873398818833824E-4</v>
      </c>
      <c r="F3264" s="89">
        <f>LN('Historical Rates'!F3243/'Historical Rates'!F3242)</f>
        <v>-4.5214847188460071E-3</v>
      </c>
      <c r="G3264" s="89">
        <f>LN('Historical Rates'!G3243/'Historical Rates'!G3242)</f>
        <v>7.3968197049242824E-4</v>
      </c>
      <c r="I3264" s="104"/>
      <c r="J3264" s="104"/>
      <c r="K3264" s="10">
        <f t="shared" si="412"/>
        <v>-4.3794812183485261E-4</v>
      </c>
      <c r="L3264" s="7">
        <f t="shared" si="413"/>
        <v>-390251.83380560821</v>
      </c>
      <c r="N3264" s="7">
        <f t="shared" si="414"/>
        <v>43797.509833678174</v>
      </c>
      <c r="O3264" s="7">
        <f t="shared" si="415"/>
        <v>2836.1917195905348</v>
      </c>
      <c r="P3264" s="7">
        <f t="shared" si="416"/>
        <v>97274.541124382522</v>
      </c>
      <c r="R3264" s="104"/>
      <c r="S3264" s="163">
        <f t="shared" si="417"/>
        <v>-246343.59112795698</v>
      </c>
    </row>
    <row r="3265" spans="1:19" ht="15.75" thickBot="1" x14ac:dyDescent="0.3">
      <c r="A3265" s="203">
        <v>217</v>
      </c>
      <c r="B3265" t="s">
        <v>942</v>
      </c>
      <c r="C3265" s="89">
        <f>LN('Historical Rates'!C3244/'Historical Rates'!C3243)</f>
        <v>1.2820096711488004E-3</v>
      </c>
      <c r="D3265" s="104"/>
      <c r="E3265" s="89">
        <f>LN('Historical Rates'!E3244/'Historical Rates'!E3243)</f>
        <v>-5.2400119898681043E-3</v>
      </c>
      <c r="F3265" s="89">
        <f>LN('Historical Rates'!F3244/'Historical Rates'!F3243)</f>
        <v>-1.368842666057709E-2</v>
      </c>
      <c r="G3265" s="89">
        <f>LN('Historical Rates'!G3244/'Historical Rates'!G3243)</f>
        <v>-6.7372728373175763E-3</v>
      </c>
      <c r="I3265" s="104"/>
      <c r="J3265" s="104"/>
      <c r="K3265" s="10">
        <f t="shared" si="412"/>
        <v>-1.5146664430689663E-3</v>
      </c>
      <c r="L3265" s="7">
        <f t="shared" si="413"/>
        <v>451428.58362827322</v>
      </c>
      <c r="N3265" s="7">
        <f t="shared" si="414"/>
        <v>-425997.7682614823</v>
      </c>
      <c r="O3265" s="7">
        <f t="shared" si="415"/>
        <v>8586.3393913801901</v>
      </c>
      <c r="P3265" s="7">
        <f t="shared" si="416"/>
        <v>-886009.32539093506</v>
      </c>
      <c r="R3265" s="104"/>
      <c r="S3265" s="163">
        <f t="shared" si="417"/>
        <v>-851992.170632764</v>
      </c>
    </row>
    <row r="3266" spans="1:19" ht="15.75" thickBot="1" x14ac:dyDescent="0.3">
      <c r="A3266" s="203">
        <v>218</v>
      </c>
      <c r="B3266" t="s">
        <v>943</v>
      </c>
      <c r="C3266" s="89">
        <f>LN('Historical Rates'!C3245/'Historical Rates'!C3244)</f>
        <v>7.8143658060588178E-4</v>
      </c>
      <c r="D3266" s="104"/>
      <c r="E3266" s="89">
        <f>LN('Historical Rates'!E3245/'Historical Rates'!E3244)</f>
        <v>5.7385811068593204E-3</v>
      </c>
      <c r="F3266" s="89">
        <f>LN('Historical Rates'!F3245/'Historical Rates'!F3244)</f>
        <v>6.1068892081794805E-3</v>
      </c>
      <c r="G3266" s="89">
        <f>LN('Historical Rates'!G3245/'Historical Rates'!G3244)</f>
        <v>1.2178080256207683E-2</v>
      </c>
      <c r="I3266" s="104"/>
      <c r="J3266" s="104"/>
      <c r="K3266" s="10">
        <f t="shared" si="412"/>
        <v>4.1589452332313898E-3</v>
      </c>
      <c r="L3266" s="7">
        <f t="shared" si="413"/>
        <v>275163.92170593049</v>
      </c>
      <c r="N3266" s="7">
        <f t="shared" si="414"/>
        <v>466529.99062529067</v>
      </c>
      <c r="O3266" s="7">
        <f t="shared" si="415"/>
        <v>-3830.6683936147429</v>
      </c>
      <c r="P3266" s="7">
        <f t="shared" si="416"/>
        <v>1601522.2973595939</v>
      </c>
      <c r="R3266" s="104"/>
      <c r="S3266" s="163">
        <f t="shared" si="417"/>
        <v>2339385.5412972001</v>
      </c>
    </row>
    <row r="3267" spans="1:19" ht="15.75" thickBot="1" x14ac:dyDescent="0.3">
      <c r="A3267" s="203">
        <v>219</v>
      </c>
      <c r="B3267" t="s">
        <v>944</v>
      </c>
      <c r="C3267" s="89">
        <f>LN('Historical Rates'!C3246/'Historical Rates'!C3245)</f>
        <v>-2.0634462517547117E-3</v>
      </c>
      <c r="D3267" s="104"/>
      <c r="E3267" s="89">
        <f>LN('Historical Rates'!E3246/'Historical Rates'!E3245)</f>
        <v>8.3587791734823676E-3</v>
      </c>
      <c r="F3267" s="89">
        <f>LN('Historical Rates'!F3246/'Historical Rates'!F3245)</f>
        <v>0</v>
      </c>
      <c r="G3267" s="89">
        <f>LN('Historical Rates'!G3246/'Historical Rates'!G3245)</f>
        <v>6.9323681207930591E-3</v>
      </c>
      <c r="I3267" s="104"/>
      <c r="J3267" s="104"/>
      <c r="K3267" s="10">
        <f t="shared" si="412"/>
        <v>1.5371125959642636E-3</v>
      </c>
      <c r="L3267" s="7">
        <f t="shared" si="413"/>
        <v>-726592.50533421419</v>
      </c>
      <c r="N3267" s="7">
        <f t="shared" si="414"/>
        <v>679544.48962695501</v>
      </c>
      <c r="O3267" s="7">
        <f t="shared" si="415"/>
        <v>0</v>
      </c>
      <c r="P3267" s="7">
        <f t="shared" si="416"/>
        <v>911666.03318249423</v>
      </c>
      <c r="R3267" s="104"/>
      <c r="S3267" s="163">
        <f t="shared" si="417"/>
        <v>864618.01747523504</v>
      </c>
    </row>
    <row r="3268" spans="1:19" ht="15.75" thickBot="1" x14ac:dyDescent="0.3">
      <c r="A3268" s="203">
        <v>220</v>
      </c>
      <c r="B3268" t="s">
        <v>945</v>
      </c>
      <c r="C3268" s="89">
        <f>LN('Historical Rates'!C3247/'Historical Rates'!C3246)</f>
        <v>-2.6779606907739663E-3</v>
      </c>
      <c r="D3268" s="104"/>
      <c r="E3268" s="89">
        <f>LN('Historical Rates'!E3247/'Historical Rates'!E3246)</f>
        <v>-8.877296226361674E-3</v>
      </c>
      <c r="F3268" s="89">
        <f>LN('Historical Rates'!F3247/'Historical Rates'!F3246)</f>
        <v>-7.6394565579576143E-3</v>
      </c>
      <c r="G3268" s="89">
        <f>LN('Historical Rates'!G3247/'Historical Rates'!G3246)</f>
        <v>-8.3843389784503328E-3</v>
      </c>
      <c r="I3268" s="104"/>
      <c r="J3268" s="104"/>
      <c r="K3268" s="10">
        <f t="shared" si="412"/>
        <v>-4.9111518825618056E-3</v>
      </c>
      <c r="L3268" s="7">
        <f t="shared" si="413"/>
        <v>-942978.84708232305</v>
      </c>
      <c r="N3268" s="7">
        <f t="shared" si="414"/>
        <v>-721698.42128955515</v>
      </c>
      <c r="O3268" s="7">
        <f t="shared" si="415"/>
        <v>4792.0019151100723</v>
      </c>
      <c r="P3268" s="7">
        <f t="shared" si="416"/>
        <v>-1102612.6893657723</v>
      </c>
      <c r="R3268" s="104"/>
      <c r="S3268" s="163">
        <f t="shared" si="417"/>
        <v>-2762497.9558225404</v>
      </c>
    </row>
    <row r="3269" spans="1:19" ht="15.75" thickBot="1" x14ac:dyDescent="0.3">
      <c r="A3269" s="203">
        <v>221</v>
      </c>
      <c r="B3269" t="s">
        <v>946</v>
      </c>
      <c r="C3269" s="89">
        <f>LN('Historical Rates'!C3248/'Historical Rates'!C3247)</f>
        <v>-2.1606529646650734E-3</v>
      </c>
      <c r="D3269" s="104"/>
      <c r="E3269" s="89">
        <f>LN('Historical Rates'!E3248/'Historical Rates'!E3247)</f>
        <v>-1.7081020048239571E-2</v>
      </c>
      <c r="F3269" s="89">
        <f>LN('Historical Rates'!F3248/'Historical Rates'!F3247)</f>
        <v>-4.6118452225628196E-3</v>
      </c>
      <c r="G3269" s="89">
        <f>LN('Historical Rates'!G3248/'Historical Rates'!G3247)</f>
        <v>-1.5121720871588551E-2</v>
      </c>
      <c r="I3269" s="104"/>
      <c r="J3269" s="104"/>
      <c r="K3269" s="10">
        <f t="shared" si="412"/>
        <v>-7.3515372881744617E-3</v>
      </c>
      <c r="L3269" s="7">
        <f t="shared" si="413"/>
        <v>-760821.48949543538</v>
      </c>
      <c r="N3269" s="7">
        <f t="shared" si="414"/>
        <v>-1388637.360801697</v>
      </c>
      <c r="O3269" s="7">
        <f t="shared" si="415"/>
        <v>2892.8721527569796</v>
      </c>
      <c r="P3269" s="7">
        <f t="shared" si="416"/>
        <v>-1988636.3565351111</v>
      </c>
      <c r="R3269" s="104"/>
      <c r="S3269" s="163">
        <f t="shared" si="417"/>
        <v>-4135202.3346794867</v>
      </c>
    </row>
    <row r="3270" spans="1:19" ht="15.75" thickBot="1" x14ac:dyDescent="0.3">
      <c r="A3270" s="203">
        <v>222</v>
      </c>
      <c r="B3270" t="s">
        <v>947</v>
      </c>
      <c r="C3270" s="89">
        <f>LN('Historical Rates'!C3249/'Historical Rates'!C3248)</f>
        <v>-1.5743213991980841E-3</v>
      </c>
      <c r="D3270" s="104"/>
      <c r="E3270" s="89">
        <f>LN('Historical Rates'!E3249/'Historical Rates'!E3248)</f>
        <v>-6.8822555409176062E-3</v>
      </c>
      <c r="F3270" s="89">
        <f>LN('Historical Rates'!F3249/'Historical Rates'!F3248)</f>
        <v>-6.1823999083175391E-3</v>
      </c>
      <c r="G3270" s="89">
        <f>LN('Historical Rates'!G3249/'Historical Rates'!G3248)</f>
        <v>-2.529162577152667E-3</v>
      </c>
      <c r="I3270" s="104"/>
      <c r="J3270" s="104"/>
      <c r="K3270" s="10">
        <f t="shared" si="412"/>
        <v>-2.5646366358163227E-3</v>
      </c>
      <c r="L3270" s="7">
        <f t="shared" si="413"/>
        <v>-554359.0625013184</v>
      </c>
      <c r="N3270" s="7">
        <f t="shared" si="414"/>
        <v>-559507.40317102161</v>
      </c>
      <c r="O3270" s="7">
        <f t="shared" si="415"/>
        <v>3878.0339904903426</v>
      </c>
      <c r="P3270" s="7">
        <f t="shared" si="416"/>
        <v>-332606.6322229018</v>
      </c>
      <c r="R3270" s="104"/>
      <c r="S3270" s="163">
        <f t="shared" si="417"/>
        <v>-1442595.0639047516</v>
      </c>
    </row>
    <row r="3271" spans="1:19" ht="15.75" thickBot="1" x14ac:dyDescent="0.3">
      <c r="A3271" s="203">
        <v>223</v>
      </c>
      <c r="B3271" t="s">
        <v>948</v>
      </c>
      <c r="C3271" s="89">
        <f>LN('Historical Rates'!C3250/'Historical Rates'!C3249)</f>
        <v>-2.914655318262546E-3</v>
      </c>
      <c r="D3271" s="104"/>
      <c r="E3271" s="89">
        <f>LN('Historical Rates'!E3250/'Historical Rates'!E3249)</f>
        <v>1.082306439184159E-3</v>
      </c>
      <c r="F3271" s="89">
        <f>LN('Historical Rates'!F3250/'Historical Rates'!F3249)</f>
        <v>-1.4051753455650302E-2</v>
      </c>
      <c r="G3271" s="89">
        <f>LN('Historical Rates'!G3250/'Historical Rates'!G3249)</f>
        <v>5.7571845868968855E-3</v>
      </c>
      <c r="I3271" s="104"/>
      <c r="J3271" s="104"/>
      <c r="K3271" s="10">
        <f t="shared" si="412"/>
        <v>-3.064973621958217E-4</v>
      </c>
      <c r="L3271" s="7">
        <f t="shared" si="413"/>
        <v>-1026325.1141536494</v>
      </c>
      <c r="N3271" s="7">
        <f t="shared" si="414"/>
        <v>87988.372652385617</v>
      </c>
      <c r="O3271" s="7">
        <f t="shared" si="415"/>
        <v>8814.2433901257646</v>
      </c>
      <c r="P3271" s="7">
        <f t="shared" si="416"/>
        <v>757119.29072157235</v>
      </c>
      <c r="R3271" s="104"/>
      <c r="S3271" s="163">
        <f t="shared" si="417"/>
        <v>-172403.20738956565</v>
      </c>
    </row>
    <row r="3272" spans="1:19" ht="15.75" thickBot="1" x14ac:dyDescent="0.3">
      <c r="A3272" s="203">
        <v>224</v>
      </c>
      <c r="B3272" t="s">
        <v>949</v>
      </c>
      <c r="C3272" s="89">
        <f>LN('Historical Rates'!C3251/'Historical Rates'!C3250)</f>
        <v>-7.1803312769239793E-3</v>
      </c>
      <c r="D3272" s="104"/>
      <c r="E3272" s="89">
        <f>LN('Historical Rates'!E3251/'Historical Rates'!E3250)</f>
        <v>-6.4293102157162545E-3</v>
      </c>
      <c r="F3272" s="89">
        <f>LN('Historical Rates'!F3251/'Historical Rates'!F3250)</f>
        <v>-2.2258470600942808E-2</v>
      </c>
      <c r="G3272" s="89">
        <f>LN('Historical Rates'!G3251/'Historical Rates'!G3250)</f>
        <v>-7.7242321159544242E-3</v>
      </c>
      <c r="I3272" s="104"/>
      <c r="J3272" s="104"/>
      <c r="K3272" s="10">
        <f t="shared" si="412"/>
        <v>-7.205228704771487E-3</v>
      </c>
      <c r="L3272" s="7">
        <f t="shared" si="413"/>
        <v>-2528379.3494467009</v>
      </c>
      <c r="N3272" s="7">
        <f t="shared" si="414"/>
        <v>-522684.26267948549</v>
      </c>
      <c r="O3272" s="7">
        <f t="shared" si="415"/>
        <v>13962.070853853395</v>
      </c>
      <c r="P3272" s="7">
        <f t="shared" si="416"/>
        <v>-1015802.9593684361</v>
      </c>
      <c r="R3272" s="104"/>
      <c r="S3272" s="163">
        <f t="shared" si="417"/>
        <v>-4052904.500640769</v>
      </c>
    </row>
    <row r="3273" spans="1:19" ht="15.75" thickBot="1" x14ac:dyDescent="0.3">
      <c r="A3273" s="203">
        <v>225</v>
      </c>
      <c r="B3273" t="s">
        <v>950</v>
      </c>
      <c r="C3273" s="89">
        <f>LN('Historical Rates'!C3252/'Historical Rates'!C3251)</f>
        <v>-3.5430405317901123E-3</v>
      </c>
      <c r="D3273" s="104"/>
      <c r="E3273" s="89">
        <f>LN('Historical Rates'!E3252/'Historical Rates'!E3251)</f>
        <v>-8.7684569272752071E-3</v>
      </c>
      <c r="F3273" s="89">
        <f>LN('Historical Rates'!F3252/'Historical Rates'!F3251)</f>
        <v>-4.8348200545832928E-3</v>
      </c>
      <c r="G3273" s="89">
        <f>LN('Historical Rates'!G3252/'Historical Rates'!G3251)</f>
        <v>-8.4392126933527638E-3</v>
      </c>
      <c r="I3273" s="104"/>
      <c r="J3273" s="104"/>
      <c r="K3273" s="10">
        <f t="shared" si="412"/>
        <v>-5.4529242051280756E-3</v>
      </c>
      <c r="L3273" s="7">
        <f t="shared" si="413"/>
        <v>-1247595.7124179383</v>
      </c>
      <c r="N3273" s="7">
        <f t="shared" si="414"/>
        <v>-712850.10212547134</v>
      </c>
      <c r="O3273" s="7">
        <f t="shared" si="415"/>
        <v>3032.7375756384622</v>
      </c>
      <c r="P3273" s="7">
        <f t="shared" si="416"/>
        <v>-1109829.0548442639</v>
      </c>
      <c r="R3273" s="104"/>
      <c r="S3273" s="163">
        <f t="shared" si="417"/>
        <v>-3067242.1318120351</v>
      </c>
    </row>
    <row r="3274" spans="1:19" ht="15.75" thickBot="1" x14ac:dyDescent="0.3">
      <c r="A3274" s="203">
        <v>226</v>
      </c>
      <c r="B3274" t="s">
        <v>951</v>
      </c>
      <c r="C3274" s="89">
        <f>LN('Historical Rates'!C3253/'Historical Rates'!C3252)</f>
        <v>3.6314559072815776E-3</v>
      </c>
      <c r="D3274" s="104"/>
      <c r="E3274" s="89">
        <f>LN('Historical Rates'!E3253/'Historical Rates'!E3252)</f>
        <v>1.0148815634513102E-3</v>
      </c>
      <c r="F3274" s="89">
        <f>LN('Historical Rates'!F3253/'Historical Rates'!F3252)</f>
        <v>-8.110344537453738E-3</v>
      </c>
      <c r="G3274" s="89">
        <f>LN('Historical Rates'!G3253/'Historical Rates'!G3252)</f>
        <v>3.2087665615821021E-3</v>
      </c>
      <c r="I3274" s="104"/>
      <c r="J3274" s="104"/>
      <c r="K3274" s="10">
        <f t="shared" si="412"/>
        <v>3.1792354014335989E-3</v>
      </c>
      <c r="L3274" s="7">
        <f t="shared" si="413"/>
        <v>1278729.0405256024</v>
      </c>
      <c r="N3274" s="7">
        <f t="shared" si="414"/>
        <v>82506.92592229438</v>
      </c>
      <c r="O3274" s="7">
        <f t="shared" si="415"/>
        <v>5087.3758180086061</v>
      </c>
      <c r="P3274" s="7">
        <f t="shared" si="416"/>
        <v>421980.40144924261</v>
      </c>
      <c r="R3274" s="104"/>
      <c r="S3274" s="163">
        <f t="shared" si="417"/>
        <v>1788303.743715148</v>
      </c>
    </row>
    <row r="3275" spans="1:19" ht="15.75" thickBot="1" x14ac:dyDescent="0.3">
      <c r="A3275" s="203">
        <v>227</v>
      </c>
      <c r="B3275" t="s">
        <v>952</v>
      </c>
      <c r="C3275" s="89">
        <f>LN('Historical Rates'!C3254/'Historical Rates'!C3253)</f>
        <v>-2.7888464290717761E-3</v>
      </c>
      <c r="D3275" s="104"/>
      <c r="E3275" s="89">
        <f>LN('Historical Rates'!E3254/'Historical Rates'!E3253)</f>
        <v>4.8530251060662326E-3</v>
      </c>
      <c r="F3275" s="89">
        <f>LN('Historical Rates'!F3254/'Historical Rates'!F3253)</f>
        <v>-4.8979689755470311E-3</v>
      </c>
      <c r="G3275" s="89">
        <f>LN('Historical Rates'!G3254/'Historical Rates'!G3253)</f>
        <v>4.6009853152266904E-3</v>
      </c>
      <c r="I3275" s="104"/>
      <c r="J3275" s="104"/>
      <c r="K3275" s="10">
        <f t="shared" si="412"/>
        <v>3.6718164368879438E-5</v>
      </c>
      <c r="L3275" s="7">
        <f t="shared" si="413"/>
        <v>-982024.56796171388</v>
      </c>
      <c r="N3275" s="7">
        <f t="shared" si="414"/>
        <v>394536.85764432693</v>
      </c>
      <c r="O3275" s="7">
        <f t="shared" si="415"/>
        <v>3072.348999291386</v>
      </c>
      <c r="P3275" s="7">
        <f t="shared" si="416"/>
        <v>605069.14202700602</v>
      </c>
      <c r="R3275" s="104"/>
      <c r="S3275" s="163">
        <f t="shared" si="417"/>
        <v>20653.780708910432</v>
      </c>
    </row>
    <row r="3276" spans="1:19" ht="15.75" thickBot="1" x14ac:dyDescent="0.3">
      <c r="A3276" s="203">
        <v>228</v>
      </c>
      <c r="B3276" t="s">
        <v>953</v>
      </c>
      <c r="C3276" s="89">
        <f>LN('Historical Rates'!C3255/'Historical Rates'!C3254)</f>
        <v>-8.6370547831206967E-3</v>
      </c>
      <c r="D3276" s="104"/>
      <c r="E3276" s="89">
        <f>LN('Historical Rates'!E3255/'Historical Rates'!E3254)</f>
        <v>-1.1791294282490381E-2</v>
      </c>
      <c r="F3276" s="89">
        <f>LN('Historical Rates'!F3255/'Historical Rates'!F3254)</f>
        <v>-1.4839513862774446E-2</v>
      </c>
      <c r="G3276" s="89">
        <f>LN('Historical Rates'!G3255/'Historical Rates'!G3254)</f>
        <v>-1.4959096158987266E-2</v>
      </c>
      <c r="I3276" s="104"/>
      <c r="J3276" s="104"/>
      <c r="K3276" s="10">
        <f t="shared" si="412"/>
        <v>-1.0591862172458123E-2</v>
      </c>
      <c r="L3276" s="7">
        <f t="shared" si="413"/>
        <v>-3041329.1687340382</v>
      </c>
      <c r="N3276" s="7">
        <f t="shared" si="414"/>
        <v>-958598.00683046016</v>
      </c>
      <c r="O3276" s="7">
        <f t="shared" si="415"/>
        <v>9308.381860702526</v>
      </c>
      <c r="P3276" s="7">
        <f t="shared" si="416"/>
        <v>-1967249.8080928889</v>
      </c>
      <c r="R3276" s="104"/>
      <c r="S3276" s="163">
        <f t="shared" si="417"/>
        <v>-5957868.6017966848</v>
      </c>
    </row>
    <row r="3277" spans="1:19" ht="15.75" thickBot="1" x14ac:dyDescent="0.3">
      <c r="A3277" s="203">
        <v>229</v>
      </c>
      <c r="B3277" t="s">
        <v>954</v>
      </c>
      <c r="C3277" s="89">
        <f>LN('Historical Rates'!C3256/'Historical Rates'!C3255)</f>
        <v>-7.1799092350003889E-3</v>
      </c>
      <c r="D3277" s="104"/>
      <c r="E3277" s="89">
        <f>LN('Historical Rates'!E3256/'Historical Rates'!E3255)</f>
        <v>-9.6983405925401677E-3</v>
      </c>
      <c r="F3277" s="89">
        <f>LN('Historical Rates'!F3256/'Historical Rates'!F3255)</f>
        <v>-1.1696039763191187E-2</v>
      </c>
      <c r="G3277" s="89">
        <f>LN('Historical Rates'!G3256/'Historical Rates'!G3255)</f>
        <v>-7.3877435143658628E-3</v>
      </c>
      <c r="I3277" s="104"/>
      <c r="J3277" s="104"/>
      <c r="K3277" s="10">
        <f t="shared" si="412"/>
        <v>-7.6105451194830448E-3</v>
      </c>
      <c r="L3277" s="7">
        <f t="shared" si="413"/>
        <v>-2528230.737628798</v>
      </c>
      <c r="N3277" s="7">
        <f t="shared" si="414"/>
        <v>-788446.94558911608</v>
      </c>
      <c r="O3277" s="7">
        <f t="shared" si="415"/>
        <v>7336.5748622569363</v>
      </c>
      <c r="P3277" s="7">
        <f t="shared" si="416"/>
        <v>-971551.814121078</v>
      </c>
      <c r="R3277" s="104"/>
      <c r="S3277" s="163">
        <f t="shared" si="417"/>
        <v>-4280892.922476735</v>
      </c>
    </row>
    <row r="3278" spans="1:19" ht="15.75" thickBot="1" x14ac:dyDescent="0.3">
      <c r="A3278" s="203">
        <v>230</v>
      </c>
      <c r="B3278" t="s">
        <v>955</v>
      </c>
      <c r="C3278" s="89">
        <f>LN('Historical Rates'!C3257/'Historical Rates'!C3256)</f>
        <v>3.1520173171646068E-4</v>
      </c>
      <c r="D3278" s="104"/>
      <c r="E3278" s="89">
        <f>LN('Historical Rates'!E3257/'Historical Rates'!E3256)</f>
        <v>-5.5088417753676438E-3</v>
      </c>
      <c r="F3278" s="89">
        <f>LN('Historical Rates'!F3257/'Historical Rates'!F3256)</f>
        <v>1.6792615197199939E-3</v>
      </c>
      <c r="G3278" s="89">
        <f>LN('Historical Rates'!G3257/'Historical Rates'!G3256)</f>
        <v>-1.0355647171119569E-2</v>
      </c>
      <c r="I3278" s="104"/>
      <c r="J3278" s="104"/>
      <c r="K3278" s="10">
        <f t="shared" si="412"/>
        <v>-3.0218446277166904E-3</v>
      </c>
      <c r="L3278" s="7">
        <f t="shared" si="413"/>
        <v>110990.63798671248</v>
      </c>
      <c r="N3278" s="7">
        <f t="shared" si="414"/>
        <v>-447852.84967855731</v>
      </c>
      <c r="O3278" s="7">
        <f t="shared" si="415"/>
        <v>-1053.3503734747605</v>
      </c>
      <c r="P3278" s="7">
        <f t="shared" si="416"/>
        <v>-1361856.6719235422</v>
      </c>
      <c r="R3278" s="104"/>
      <c r="S3278" s="163">
        <f t="shared" si="417"/>
        <v>-1699772.2339888618</v>
      </c>
    </row>
    <row r="3279" spans="1:19" ht="15.75" thickBot="1" x14ac:dyDescent="0.3">
      <c r="A3279" s="203">
        <v>231</v>
      </c>
      <c r="B3279" t="s">
        <v>956</v>
      </c>
      <c r="C3279" s="89">
        <f>LN('Historical Rates'!C3258/'Historical Rates'!C3257)</f>
        <v>7.7362451518895002E-3</v>
      </c>
      <c r="D3279" s="104"/>
      <c r="E3279" s="89">
        <f>LN('Historical Rates'!E3258/'Historical Rates'!E3257)</f>
        <v>1.167807403269866E-2</v>
      </c>
      <c r="F3279" s="89">
        <f>LN('Historical Rates'!F3258/'Historical Rates'!F3257)</f>
        <v>1.4987790965491708E-2</v>
      </c>
      <c r="G3279" s="89">
        <f>LN('Historical Rates'!G3258/'Historical Rates'!G3257)</f>
        <v>1.7207186585113249E-2</v>
      </c>
      <c r="I3279" s="104"/>
      <c r="J3279" s="104"/>
      <c r="K3279" s="10">
        <f t="shared" si="412"/>
        <v>1.0537012780089644E-2</v>
      </c>
      <c r="L3279" s="7">
        <f t="shared" si="413"/>
        <v>2724130.9251505802</v>
      </c>
      <c r="N3279" s="7">
        <f t="shared" si="414"/>
        <v>949393.52908755816</v>
      </c>
      <c r="O3279" s="7">
        <f t="shared" si="415"/>
        <v>-9401.3916389239839</v>
      </c>
      <c r="P3279" s="7">
        <f t="shared" si="416"/>
        <v>2262893.0349542107</v>
      </c>
      <c r="R3279" s="104"/>
      <c r="S3279" s="163">
        <f t="shared" si="417"/>
        <v>5927016.0975534245</v>
      </c>
    </row>
    <row r="3280" spans="1:19" ht="15.75" thickBot="1" x14ac:dyDescent="0.3">
      <c r="A3280" s="203">
        <v>232</v>
      </c>
      <c r="B3280" t="s">
        <v>957</v>
      </c>
      <c r="C3280" s="89">
        <f>LN('Historical Rates'!C3259/'Historical Rates'!C3258)</f>
        <v>-4.5448009003900671E-3</v>
      </c>
      <c r="D3280" s="104"/>
      <c r="E3280" s="89">
        <f>LN('Historical Rates'!E3259/'Historical Rates'!E3258)</f>
        <v>-5.9377239798759519E-3</v>
      </c>
      <c r="F3280" s="89">
        <f>LN('Historical Rates'!F3259/'Historical Rates'!F3258)</f>
        <v>-1.1637704080209598E-2</v>
      </c>
      <c r="G3280" s="89">
        <f>LN('Historical Rates'!G3259/'Historical Rates'!G3258)</f>
        <v>-5.2949573532160305E-3</v>
      </c>
      <c r="I3280" s="104"/>
      <c r="J3280" s="104"/>
      <c r="K3280" s="10">
        <f t="shared" si="412"/>
        <v>-4.9282107589195719E-3</v>
      </c>
      <c r="L3280" s="7">
        <f t="shared" si="413"/>
        <v>-1600341.3074857043</v>
      </c>
      <c r="N3280" s="7">
        <f t="shared" si="414"/>
        <v>-482719.72828892531</v>
      </c>
      <c r="O3280" s="7">
        <f t="shared" si="415"/>
        <v>7299.9826383930749</v>
      </c>
      <c r="P3280" s="7">
        <f t="shared" si="416"/>
        <v>-696332.43387610302</v>
      </c>
      <c r="R3280" s="104"/>
      <c r="S3280" s="163">
        <f t="shared" si="417"/>
        <v>-2772093.4870123398</v>
      </c>
    </row>
    <row r="3281" spans="1:19" ht="15.75" thickBot="1" x14ac:dyDescent="0.3">
      <c r="A3281" s="203">
        <v>233</v>
      </c>
      <c r="B3281" t="s">
        <v>958</v>
      </c>
      <c r="C3281" s="89">
        <f>LN('Historical Rates'!C3260/'Historical Rates'!C3259)</f>
        <v>2.1294488293313006E-3</v>
      </c>
      <c r="D3281" s="104"/>
      <c r="E3281" s="89">
        <f>LN('Historical Rates'!E3260/'Historical Rates'!E3259)</f>
        <v>-4.2096401379397466E-4</v>
      </c>
      <c r="F3281" s="89">
        <f>LN('Historical Rates'!F3260/'Historical Rates'!F3259)</f>
        <v>-3.3500868852820854E-3</v>
      </c>
      <c r="G3281" s="89">
        <f>LN('Historical Rates'!G3260/'Historical Rates'!G3259)</f>
        <v>-1.4319662925679848E-3</v>
      </c>
      <c r="I3281" s="104"/>
      <c r="J3281" s="104"/>
      <c r="K3281" s="10">
        <f t="shared" si="412"/>
        <v>9.4115710217979498E-4</v>
      </c>
      <c r="L3281" s="7">
        <f t="shared" si="413"/>
        <v>749833.71074923663</v>
      </c>
      <c r="N3281" s="7">
        <f t="shared" si="414"/>
        <v>-34223.152683882108</v>
      </c>
      <c r="O3281" s="7">
        <f t="shared" si="415"/>
        <v>2101.4090005308935</v>
      </c>
      <c r="P3281" s="7">
        <f t="shared" si="416"/>
        <v>-188315.88381477239</v>
      </c>
      <c r="R3281" s="104"/>
      <c r="S3281" s="163">
        <f t="shared" si="417"/>
        <v>529396.08325111296</v>
      </c>
    </row>
    <row r="3282" spans="1:19" ht="15.75" thickBot="1" x14ac:dyDescent="0.3">
      <c r="A3282" s="203">
        <v>234</v>
      </c>
      <c r="B3282" t="s">
        <v>959</v>
      </c>
      <c r="C3282" s="89">
        <f>LN('Historical Rates'!C3261/'Historical Rates'!C3260)</f>
        <v>5.8494060645914205E-3</v>
      </c>
      <c r="D3282" s="104"/>
      <c r="E3282" s="89">
        <f>LN('Historical Rates'!E3261/'Historical Rates'!E3260)</f>
        <v>1.430555215146371E-3</v>
      </c>
      <c r="F3282" s="89">
        <f>LN('Historical Rates'!F3261/'Historical Rates'!F3260)</f>
        <v>5.0209310500996642E-3</v>
      </c>
      <c r="G3282" s="89">
        <f>LN('Historical Rates'!G3261/'Historical Rates'!G3260)</f>
        <v>-6.2305942968648987E-5</v>
      </c>
      <c r="I3282" s="104"/>
      <c r="J3282" s="104"/>
      <c r="K3282" s="10">
        <f t="shared" si="412"/>
        <v>3.8483602825443884E-3</v>
      </c>
      <c r="L3282" s="7">
        <f t="shared" si="413"/>
        <v>2059726.3454642447</v>
      </c>
      <c r="N3282" s="7">
        <f t="shared" si="414"/>
        <v>116299.98752016561</v>
      </c>
      <c r="O3282" s="7">
        <f t="shared" si="415"/>
        <v>-3149.4794197960164</v>
      </c>
      <c r="P3282" s="7">
        <f t="shared" si="416"/>
        <v>-8193.7673937928157</v>
      </c>
      <c r="R3282" s="104"/>
      <c r="S3282" s="163">
        <f t="shared" si="417"/>
        <v>2164683.0861708215</v>
      </c>
    </row>
    <row r="3283" spans="1:19" ht="15.75" thickBot="1" x14ac:dyDescent="0.3">
      <c r="A3283" s="203">
        <v>235</v>
      </c>
      <c r="B3283" t="s">
        <v>960</v>
      </c>
      <c r="C3283" s="89">
        <f>LN('Historical Rates'!C3262/'Historical Rates'!C3261)</f>
        <v>-3.3223733108241078E-3</v>
      </c>
      <c r="D3283" s="104"/>
      <c r="E3283" s="89">
        <f>LN('Historical Rates'!E3262/'Historical Rates'!E3261)</f>
        <v>-3.7912341632292687E-3</v>
      </c>
      <c r="F3283" s="89">
        <f>LN('Historical Rates'!F3262/'Historical Rates'!F3261)</f>
        <v>-1.0067199117723968E-2</v>
      </c>
      <c r="G3283" s="89">
        <f>LN('Historical Rates'!G3262/'Historical Rates'!G3261)</f>
        <v>-5.0388429847838109E-3</v>
      </c>
      <c r="I3283" s="104"/>
      <c r="J3283" s="104"/>
      <c r="K3283" s="10">
        <f t="shared" si="412"/>
        <v>-3.7946045897549619E-3</v>
      </c>
      <c r="L3283" s="7">
        <f t="shared" si="413"/>
        <v>-1169893.107472216</v>
      </c>
      <c r="N3283" s="7">
        <f t="shared" si="414"/>
        <v>-308216.33530899783</v>
      </c>
      <c r="O3283" s="7">
        <f t="shared" si="415"/>
        <v>6314.8519905747135</v>
      </c>
      <c r="P3283" s="7">
        <f t="shared" si="416"/>
        <v>-662651.19158758328</v>
      </c>
      <c r="R3283" s="104"/>
      <c r="S3283" s="163">
        <f t="shared" si="417"/>
        <v>-2134445.7823782223</v>
      </c>
    </row>
    <row r="3284" spans="1:19" ht="15.75" thickBot="1" x14ac:dyDescent="0.3">
      <c r="A3284" s="203">
        <v>236</v>
      </c>
      <c r="B3284" t="s">
        <v>961</v>
      </c>
      <c r="C3284" s="89">
        <f>LN('Historical Rates'!C3263/'Historical Rates'!C3262)</f>
        <v>3.1442709905704228E-3</v>
      </c>
      <c r="D3284" s="104"/>
      <c r="E3284" s="89">
        <f>LN('Historical Rates'!E3263/'Historical Rates'!E3262)</f>
        <v>-1.688333618732765E-4</v>
      </c>
      <c r="F3284" s="89">
        <f>LN('Historical Rates'!F3263/'Historical Rates'!F3262)</f>
        <v>5.0462680676244395E-3</v>
      </c>
      <c r="G3284" s="89">
        <f>LN('Historical Rates'!G3263/'Historical Rates'!G3262)</f>
        <v>-3.680626514899297E-3</v>
      </c>
      <c r="I3284" s="104"/>
      <c r="J3284" s="104"/>
      <c r="K3284" s="10">
        <f t="shared" si="412"/>
        <v>1.0777939590263298E-3</v>
      </c>
      <c r="L3284" s="7">
        <f t="shared" si="413"/>
        <v>1107178.6990068073</v>
      </c>
      <c r="N3284" s="7">
        <f t="shared" si="414"/>
        <v>-13725.662365881224</v>
      </c>
      <c r="O3284" s="7">
        <f t="shared" si="415"/>
        <v>-3165.3725707787821</v>
      </c>
      <c r="P3284" s="7">
        <f t="shared" si="416"/>
        <v>-484034.04377791221</v>
      </c>
      <c r="R3284" s="104"/>
      <c r="S3284" s="163">
        <f t="shared" si="417"/>
        <v>606253.62029223517</v>
      </c>
    </row>
    <row r="3285" spans="1:19" ht="15.75" thickBot="1" x14ac:dyDescent="0.3">
      <c r="A3285" s="203">
        <v>237</v>
      </c>
      <c r="B3285" t="s">
        <v>962</v>
      </c>
      <c r="C3285" s="89">
        <f>LN('Historical Rates'!C3264/'Historical Rates'!C3263)</f>
        <v>-7.4193600376090676E-3</v>
      </c>
      <c r="D3285" s="104"/>
      <c r="E3285" s="89">
        <f>LN('Historical Rates'!E3264/'Historical Rates'!E3263)</f>
        <v>-2.2185841861182003E-3</v>
      </c>
      <c r="F3285" s="89">
        <f>LN('Historical Rates'!F3264/'Historical Rates'!F3263)</f>
        <v>0</v>
      </c>
      <c r="G3285" s="89">
        <f>LN('Historical Rates'!G3264/'Historical Rates'!G3263)</f>
        <v>-3.7993727417664734E-3</v>
      </c>
      <c r="I3285" s="104"/>
      <c r="J3285" s="104"/>
      <c r="K3285" s="10">
        <f t="shared" si="412"/>
        <v>-5.8534967923409616E-3</v>
      </c>
      <c r="L3285" s="7">
        <f t="shared" si="413"/>
        <v>-2612547.52485976</v>
      </c>
      <c r="N3285" s="7">
        <f t="shared" si="414"/>
        <v>-180364.45600010158</v>
      </c>
      <c r="O3285" s="7">
        <f t="shared" si="415"/>
        <v>0</v>
      </c>
      <c r="P3285" s="7">
        <f t="shared" si="416"/>
        <v>-499650.19394724321</v>
      </c>
      <c r="R3285" s="104"/>
      <c r="S3285" s="163">
        <f t="shared" si="417"/>
        <v>-3292562.1748071047</v>
      </c>
    </row>
    <row r="3286" spans="1:19" ht="15.75" thickBot="1" x14ac:dyDescent="0.3">
      <c r="A3286" s="203">
        <v>238</v>
      </c>
      <c r="B3286" t="s">
        <v>963</v>
      </c>
      <c r="C3286" s="89">
        <f>LN('Historical Rates'!C3265/'Historical Rates'!C3264)</f>
        <v>-8.3565632195050261E-3</v>
      </c>
      <c r="D3286" s="104"/>
      <c r="E3286" s="89">
        <f>LN('Historical Rates'!E3265/'Historical Rates'!E3264)</f>
        <v>-4.9620526767070738E-3</v>
      </c>
      <c r="F3286" s="89">
        <f>LN('Historical Rates'!F3265/'Historical Rates'!F3264)</f>
        <v>-1.351371916672282E-2</v>
      </c>
      <c r="G3286" s="89">
        <f>LN('Historical Rates'!G3265/'Historical Rates'!G3264)</f>
        <v>-8.1510713985522669E-3</v>
      </c>
      <c r="I3286" s="104"/>
      <c r="J3286" s="104"/>
      <c r="K3286" s="10">
        <f t="shared" si="412"/>
        <v>-7.839040838353975E-3</v>
      </c>
      <c r="L3286" s="7">
        <f t="shared" si="413"/>
        <v>-2942560.8738199784</v>
      </c>
      <c r="N3286" s="7">
        <f t="shared" si="414"/>
        <v>-403400.48273941729</v>
      </c>
      <c r="O3286" s="7">
        <f t="shared" si="415"/>
        <v>8476.7506217102236</v>
      </c>
      <c r="P3286" s="7">
        <f t="shared" si="416"/>
        <v>-1071935.996274722</v>
      </c>
      <c r="R3286" s="104"/>
      <c r="S3286" s="163">
        <f t="shared" si="417"/>
        <v>-4409420.6022124076</v>
      </c>
    </row>
    <row r="3287" spans="1:19" ht="15.75" thickBot="1" x14ac:dyDescent="0.3">
      <c r="A3287" s="203">
        <v>239</v>
      </c>
      <c r="B3287" t="s">
        <v>964</v>
      </c>
      <c r="C3287" s="89">
        <f>LN('Historical Rates'!C3266/'Historical Rates'!C3265)</f>
        <v>-1.4627738605458882E-2</v>
      </c>
      <c r="D3287" s="104"/>
      <c r="E3287" s="89">
        <f>LN('Historical Rates'!E3266/'Historical Rates'!E3265)</f>
        <v>-1.6136813634034821E-2</v>
      </c>
      <c r="F3287" s="89">
        <f>LN('Historical Rates'!F3266/'Historical Rates'!F3265)</f>
        <v>-1.7153079226249358E-2</v>
      </c>
      <c r="G3287" s="89">
        <f>LN('Historical Rates'!G3266/'Historical Rates'!G3265)</f>
        <v>-1.8878177179574393E-2</v>
      </c>
      <c r="I3287" s="104"/>
      <c r="J3287" s="104"/>
      <c r="K3287" s="10">
        <f t="shared" si="412"/>
        <v>-1.5883809795040262E-2</v>
      </c>
      <c r="L3287" s="7">
        <f t="shared" si="413"/>
        <v>-5150803.0469299592</v>
      </c>
      <c r="N3287" s="7">
        <f t="shared" si="414"/>
        <v>-1311876.119413865</v>
      </c>
      <c r="O3287" s="7">
        <f t="shared" si="415"/>
        <v>10759.612006249434</v>
      </c>
      <c r="P3287" s="7">
        <f t="shared" si="416"/>
        <v>-2482642.6703159544</v>
      </c>
      <c r="R3287" s="104"/>
      <c r="S3287" s="163">
        <f t="shared" si="417"/>
        <v>-8934562.224653529</v>
      </c>
    </row>
    <row r="3288" spans="1:19" ht="15.75" thickBot="1" x14ac:dyDescent="0.3">
      <c r="A3288" s="203">
        <v>240</v>
      </c>
      <c r="B3288" t="s">
        <v>965</v>
      </c>
      <c r="C3288" s="89">
        <f>LN('Historical Rates'!C3267/'Historical Rates'!C3266)</f>
        <v>-1.0637293559191477E-2</v>
      </c>
      <c r="D3288" s="104"/>
      <c r="E3288" s="89">
        <f>LN('Historical Rates'!E3267/'Historical Rates'!E3266)</f>
        <v>-1.2150078285965045E-2</v>
      </c>
      <c r="F3288" s="89">
        <f>LN('Historical Rates'!F3267/'Historical Rates'!F3266)</f>
        <v>-1.0434877292579619E-2</v>
      </c>
      <c r="G3288" s="89">
        <f>LN('Historical Rates'!G3267/'Historical Rates'!G3266)</f>
        <v>-6.5902382504995118E-3</v>
      </c>
      <c r="I3288" s="104"/>
      <c r="J3288" s="104"/>
      <c r="K3288" s="10">
        <f t="shared" si="412"/>
        <v>-9.9441936076833035E-3</v>
      </c>
      <c r="L3288" s="7">
        <f t="shared" si="413"/>
        <v>-3745664.6959308358</v>
      </c>
      <c r="N3288" s="7">
        <f t="shared" si="414"/>
        <v>-987766.10512177227</v>
      </c>
      <c r="O3288" s="7">
        <f t="shared" si="415"/>
        <v>6545.4854793164177</v>
      </c>
      <c r="P3288" s="7">
        <f t="shared" si="416"/>
        <v>-866673.01257987833</v>
      </c>
      <c r="R3288" s="104"/>
      <c r="S3288" s="163">
        <f t="shared" si="417"/>
        <v>-5593558.3281531688</v>
      </c>
    </row>
    <row r="3289" spans="1:19" ht="15.75" thickBot="1" x14ac:dyDescent="0.3">
      <c r="A3289" s="203">
        <v>241</v>
      </c>
      <c r="B3289" t="s">
        <v>966</v>
      </c>
      <c r="C3289" s="89">
        <f>LN('Historical Rates'!C3268/'Historical Rates'!C3267)</f>
        <v>4.0513534827230809E-3</v>
      </c>
      <c r="D3289" s="104"/>
      <c r="E3289" s="89">
        <f>LN('Historical Rates'!E3268/'Historical Rates'!E3267)</f>
        <v>6.0391528180128414E-3</v>
      </c>
      <c r="F3289" s="89">
        <f>LN('Historical Rates'!F3268/'Historical Rates'!F3267)</f>
        <v>5.2310494175525028E-3</v>
      </c>
      <c r="G3289" s="89">
        <f>LN('Historical Rates'!G3268/'Historical Rates'!G3267)</f>
        <v>7.7995065746742529E-3</v>
      </c>
      <c r="I3289" s="104"/>
      <c r="J3289" s="104"/>
      <c r="K3289" s="10">
        <f t="shared" si="412"/>
        <v>5.226664670828148E-3</v>
      </c>
      <c r="L3289" s="7">
        <f t="shared" si="413"/>
        <v>1426585.7782837863</v>
      </c>
      <c r="N3289" s="7">
        <f t="shared" si="414"/>
        <v>490965.59848296613</v>
      </c>
      <c r="O3289" s="7">
        <f t="shared" si="415"/>
        <v>-3281.2803681481582</v>
      </c>
      <c r="P3289" s="7">
        <f t="shared" si="416"/>
        <v>1025702.198125713</v>
      </c>
      <c r="R3289" s="104"/>
      <c r="S3289" s="163">
        <f t="shared" si="417"/>
        <v>2939972.2945243176</v>
      </c>
    </row>
    <row r="3290" spans="1:19" ht="15.75" thickBot="1" x14ac:dyDescent="0.3">
      <c r="A3290" s="203">
        <v>242</v>
      </c>
      <c r="B3290" t="s">
        <v>967</v>
      </c>
      <c r="C3290" s="89">
        <f>LN('Historical Rates'!C3269/'Historical Rates'!C3268)</f>
        <v>1.3174392980280048E-2</v>
      </c>
      <c r="D3290" s="104"/>
      <c r="E3290" s="89">
        <f>LN('Historical Rates'!E3269/'Historical Rates'!E3268)</f>
        <v>1.5700128400039409E-2</v>
      </c>
      <c r="F3290" s="89">
        <f>LN('Historical Rates'!F3269/'Historical Rates'!F3268)</f>
        <v>1.0380716054560818E-2</v>
      </c>
      <c r="G3290" s="89">
        <f>LN('Historical Rates'!G3269/'Historical Rates'!G3268)</f>
        <v>1.499374802433622E-2</v>
      </c>
      <c r="I3290" s="104"/>
      <c r="J3290" s="104"/>
      <c r="K3290" s="10">
        <f t="shared" si="412"/>
        <v>1.4010282870325904E-2</v>
      </c>
      <c r="L3290" s="7">
        <f t="shared" si="413"/>
        <v>4639042.6664416296</v>
      </c>
      <c r="N3290" s="7">
        <f t="shared" si="414"/>
        <v>1276374.877150587</v>
      </c>
      <c r="O3290" s="7">
        <f t="shared" si="415"/>
        <v>-6511.5117595443644</v>
      </c>
      <c r="P3290" s="7">
        <f t="shared" si="416"/>
        <v>1971806.8264269703</v>
      </c>
      <c r="R3290" s="104"/>
      <c r="S3290" s="163">
        <f t="shared" si="417"/>
        <v>7880712.8582596425</v>
      </c>
    </row>
    <row r="3291" spans="1:19" ht="15.75" thickBot="1" x14ac:dyDescent="0.3">
      <c r="A3291" s="203">
        <v>243</v>
      </c>
      <c r="B3291" t="s">
        <v>968</v>
      </c>
      <c r="C3291" s="89">
        <f>LN('Historical Rates'!C3270/'Historical Rates'!C3269)</f>
        <v>5.7975130838523476E-3</v>
      </c>
      <c r="D3291" s="104"/>
      <c r="E3291" s="89">
        <f>LN('Historical Rates'!E3270/'Historical Rates'!E3269)</f>
        <v>-3.7301477426839951E-3</v>
      </c>
      <c r="F3291" s="89">
        <f>LN('Historical Rates'!F3270/'Historical Rates'!F3269)</f>
        <v>1.719690879526679E-3</v>
      </c>
      <c r="G3291" s="89">
        <f>LN('Historical Rates'!G3270/'Historical Rates'!G3269)</f>
        <v>2.3383111123180495E-4</v>
      </c>
      <c r="I3291" s="104"/>
      <c r="J3291" s="104"/>
      <c r="K3291" s="10">
        <f t="shared" si="412"/>
        <v>3.1429180127127165E-3</v>
      </c>
      <c r="L3291" s="7">
        <f t="shared" si="413"/>
        <v>2041453.4920509807</v>
      </c>
      <c r="N3291" s="7">
        <f t="shared" si="414"/>
        <v>-303250.18659145955</v>
      </c>
      <c r="O3291" s="7">
        <f t="shared" si="415"/>
        <v>-1078.7104980007</v>
      </c>
      <c r="P3291" s="7">
        <f t="shared" si="416"/>
        <v>30750.802308370057</v>
      </c>
      <c r="R3291" s="104"/>
      <c r="S3291" s="163">
        <f t="shared" si="417"/>
        <v>1767875.3972698906</v>
      </c>
    </row>
    <row r="3292" spans="1:19" ht="15.75" thickBot="1" x14ac:dyDescent="0.3">
      <c r="A3292" s="203">
        <v>244</v>
      </c>
      <c r="B3292" t="s">
        <v>969</v>
      </c>
      <c r="C3292" s="89">
        <f>LN('Historical Rates'!C3271/'Historical Rates'!C3270)</f>
        <v>1.0957160689770476E-2</v>
      </c>
      <c r="D3292" s="104"/>
      <c r="E3292" s="89">
        <f>LN('Historical Rates'!E3271/'Historical Rates'!E3270)</f>
        <v>1.3334242050114025E-2</v>
      </c>
      <c r="F3292" s="89">
        <f>LN('Historical Rates'!F3271/'Historical Rates'!F3270)</f>
        <v>8.5543720966585954E-3</v>
      </c>
      <c r="G3292" s="89">
        <f>LN('Historical Rates'!G3271/'Historical Rates'!G3270)</f>
        <v>1.8886163447989622E-2</v>
      </c>
      <c r="I3292" s="104"/>
      <c r="J3292" s="104"/>
      <c r="K3292" s="10">
        <f t="shared" si="412"/>
        <v>1.3192404359928113E-2</v>
      </c>
      <c r="L3292" s="7">
        <f t="shared" si="413"/>
        <v>3858298.1408697683</v>
      </c>
      <c r="N3292" s="7">
        <f t="shared" si="414"/>
        <v>1084035.1827038408</v>
      </c>
      <c r="O3292" s="7">
        <f t="shared" si="415"/>
        <v>-5365.9009850710372</v>
      </c>
      <c r="P3292" s="7">
        <f t="shared" si="416"/>
        <v>2483692.9333024514</v>
      </c>
      <c r="R3292" s="104"/>
      <c r="S3292" s="163">
        <f t="shared" si="417"/>
        <v>7420660.3558909893</v>
      </c>
    </row>
    <row r="3293" spans="1:19" ht="15.75" thickBot="1" x14ac:dyDescent="0.3">
      <c r="A3293" s="203">
        <v>245</v>
      </c>
      <c r="B3293" t="s">
        <v>970</v>
      </c>
      <c r="C3293" s="89">
        <f>LN('Historical Rates'!C3272/'Historical Rates'!C3271)</f>
        <v>2.3665023542098141E-2</v>
      </c>
      <c r="D3293" s="104"/>
      <c r="E3293" s="89">
        <f>LN('Historical Rates'!E3272/'Historical Rates'!E3271)</f>
        <v>3.1849360832976667E-2</v>
      </c>
      <c r="F3293" s="89">
        <f>LN('Historical Rates'!F3272/'Historical Rates'!F3271)</f>
        <v>2.8549378106718412E-2</v>
      </c>
      <c r="G3293" s="89">
        <f>LN('Historical Rates'!G3272/'Historical Rates'!G3271)</f>
        <v>4.1328279935078191E-2</v>
      </c>
      <c r="I3293" s="104"/>
      <c r="J3293" s="104"/>
      <c r="K3293" s="10">
        <f t="shared" si="412"/>
        <v>2.9048156450900319E-2</v>
      </c>
      <c r="L3293" s="7">
        <f t="shared" si="413"/>
        <v>8333063.5482383519</v>
      </c>
      <c r="N3293" s="7">
        <f t="shared" si="414"/>
        <v>2589260.6088758656</v>
      </c>
      <c r="O3293" s="7">
        <f t="shared" si="415"/>
        <v>-17908.168405001259</v>
      </c>
      <c r="P3293" s="7">
        <f t="shared" si="416"/>
        <v>5435024.2759985039</v>
      </c>
      <c r="R3293" s="104"/>
      <c r="S3293" s="163">
        <f t="shared" si="417"/>
        <v>16339440.264707718</v>
      </c>
    </row>
    <row r="3294" spans="1:19" ht="15.75" thickBot="1" x14ac:dyDescent="0.3">
      <c r="A3294" s="203">
        <v>246</v>
      </c>
      <c r="B3294" t="s">
        <v>971</v>
      </c>
      <c r="C3294" s="89">
        <f>LN('Historical Rates'!C3273/'Historical Rates'!C3272)</f>
        <v>3.4102866209925679E-3</v>
      </c>
      <c r="D3294" s="104"/>
      <c r="E3294" s="89">
        <f>LN('Historical Rates'!E3273/'Historical Rates'!E3272)</f>
        <v>7.4243338562518914E-3</v>
      </c>
      <c r="F3294" s="89">
        <f>LN('Historical Rates'!F3273/'Historical Rates'!F3272)</f>
        <v>8.2440697750820625E-3</v>
      </c>
      <c r="G3294" s="89">
        <f>LN('Historical Rates'!G3273/'Historical Rates'!G3272)</f>
        <v>6.0455695459740296E-3</v>
      </c>
      <c r="I3294" s="104"/>
      <c r="J3294" s="104"/>
      <c r="K3294" s="10">
        <f t="shared" si="412"/>
        <v>4.6121298407906736E-3</v>
      </c>
      <c r="L3294" s="7">
        <f t="shared" si="413"/>
        <v>1200849.6454645216</v>
      </c>
      <c r="N3294" s="7">
        <f t="shared" si="414"/>
        <v>603576.79709642788</v>
      </c>
      <c r="O3294" s="7">
        <f t="shared" si="415"/>
        <v>-5171.2576478157252</v>
      </c>
      <c r="P3294" s="7">
        <f t="shared" si="416"/>
        <v>795044.39323924982</v>
      </c>
      <c r="R3294" s="104"/>
      <c r="S3294" s="163">
        <f t="shared" si="417"/>
        <v>2594299.5781523837</v>
      </c>
    </row>
    <row r="3295" spans="1:19" ht="15.75" thickBot="1" x14ac:dyDescent="0.3">
      <c r="A3295" s="203">
        <v>247</v>
      </c>
      <c r="B3295" t="s">
        <v>972</v>
      </c>
      <c r="C3295" s="89">
        <f>LN('Historical Rates'!C3274/'Historical Rates'!C3273)</f>
        <v>1.4236272547962453E-2</v>
      </c>
      <c r="D3295" s="104"/>
      <c r="E3295" s="89">
        <f>LN('Historical Rates'!E3274/'Historical Rates'!E3273)</f>
        <v>1.1064391062104512E-2</v>
      </c>
      <c r="F3295" s="89">
        <f>LN('Historical Rates'!F3274/'Historical Rates'!F3273)</f>
        <v>8.1766604372453186E-3</v>
      </c>
      <c r="G3295" s="89">
        <f>LN('Historical Rates'!G3274/'Historical Rates'!G3273)</f>
        <v>6.799847779811595E-3</v>
      </c>
      <c r="I3295" s="104"/>
      <c r="J3295" s="104"/>
      <c r="K3295" s="10">
        <f t="shared" si="412"/>
        <v>1.2091789610816545E-2</v>
      </c>
      <c r="L3295" s="7">
        <f t="shared" si="413"/>
        <v>5012957.7780126035</v>
      </c>
      <c r="N3295" s="7">
        <f t="shared" si="414"/>
        <v>899502.88448623463</v>
      </c>
      <c r="O3295" s="7">
        <f t="shared" si="415"/>
        <v>-5128.9737924708706</v>
      </c>
      <c r="P3295" s="7">
        <f t="shared" si="416"/>
        <v>894238.46853597893</v>
      </c>
      <c r="R3295" s="104"/>
      <c r="S3295" s="163">
        <f t="shared" si="417"/>
        <v>6801570.1572423466</v>
      </c>
    </row>
    <row r="3296" spans="1:19" ht="15.75" thickBot="1" x14ac:dyDescent="0.3">
      <c r="A3296" s="203">
        <v>248</v>
      </c>
      <c r="B3296" t="s">
        <v>973</v>
      </c>
      <c r="C3296" s="89">
        <f>LN('Historical Rates'!C3275/'Historical Rates'!C3274)</f>
        <v>2.9217800663923709E-3</v>
      </c>
      <c r="D3296" s="104"/>
      <c r="E3296" s="89">
        <f>LN('Historical Rates'!E3275/'Historical Rates'!E3274)</f>
        <v>-2.8051641453560802E-3</v>
      </c>
      <c r="F3296" s="89">
        <f>LN('Historical Rates'!F3275/'Historical Rates'!F3274)</f>
        <v>-6.5359709797855334E-3</v>
      </c>
      <c r="G3296" s="89">
        <f>LN('Historical Rates'!G3275/'Historical Rates'!G3274)</f>
        <v>-6.5015095216841411E-3</v>
      </c>
      <c r="I3296" s="104"/>
      <c r="J3296" s="104"/>
      <c r="K3296" s="10">
        <f t="shared" si="412"/>
        <v>-8.9107270136647588E-5</v>
      </c>
      <c r="L3296" s="7">
        <f t="shared" si="413"/>
        <v>1028833.9212471817</v>
      </c>
      <c r="N3296" s="7">
        <f t="shared" si="414"/>
        <v>-228051.7044310995</v>
      </c>
      <c r="O3296" s="7">
        <f t="shared" si="415"/>
        <v>4099.8185164900715</v>
      </c>
      <c r="P3296" s="7">
        <f t="shared" si="416"/>
        <v>-855004.42158486054</v>
      </c>
      <c r="R3296" s="104"/>
      <c r="S3296" s="163">
        <f t="shared" si="417"/>
        <v>-50122.386252288241</v>
      </c>
    </row>
    <row r="3297" spans="1:19" ht="15.75" thickBot="1" x14ac:dyDescent="0.3">
      <c r="A3297" s="203">
        <v>249</v>
      </c>
      <c r="B3297" t="s">
        <v>974</v>
      </c>
      <c r="C3297" s="89">
        <f>LN('Historical Rates'!C3276/'Historical Rates'!C3275)</f>
        <v>-1.1565062985388515E-2</v>
      </c>
      <c r="D3297" s="104"/>
      <c r="E3297" s="89">
        <f>LN('Historical Rates'!E3276/'Historical Rates'!E3275)</f>
        <v>-8.7483939158838047E-3</v>
      </c>
      <c r="F3297" s="89">
        <f>LN('Historical Rates'!F3276/'Historical Rates'!F3275)</f>
        <v>-1.3201511858535955E-2</v>
      </c>
      <c r="G3297" s="89">
        <f>LN('Historical Rates'!G3276/'Historical Rates'!G3275)</f>
        <v>-1.0495163652808778E-2</v>
      </c>
      <c r="I3297" s="104"/>
      <c r="J3297" s="104"/>
      <c r="K3297" s="10">
        <f t="shared" si="412"/>
        <v>-1.0943207552737394E-2</v>
      </c>
      <c r="L3297" s="7">
        <f t="shared" si="413"/>
        <v>-4072356.1768355323</v>
      </c>
      <c r="N3297" s="7">
        <f t="shared" si="414"/>
        <v>-711219.03752220946</v>
      </c>
      <c r="O3297" s="7">
        <f t="shared" si="415"/>
        <v>8280.9123435038491</v>
      </c>
      <c r="P3297" s="7">
        <f>G3297*P$5</f>
        <v>-1380204.2892469321</v>
      </c>
      <c r="R3297" s="104"/>
      <c r="S3297" s="163">
        <f t="shared" si="417"/>
        <v>-6155498.5912611708</v>
      </c>
    </row>
    <row r="3298" spans="1:19" ht="15.75" thickBot="1" x14ac:dyDescent="0.3">
      <c r="A3298" s="203">
        <v>250</v>
      </c>
      <c r="B3298" t="s">
        <v>975</v>
      </c>
      <c r="C3298" s="89">
        <f>LN('Historical Rates'!C3277/'Historical Rates'!C3276)</f>
        <v>3.4014006687524798E-3</v>
      </c>
      <c r="D3298" s="104"/>
      <c r="E3298" s="89">
        <f>LN('Historical Rates'!E3277/'Historical Rates'!E3276)</f>
        <v>6.0366650458286136E-3</v>
      </c>
      <c r="F3298" s="89">
        <f>LN('Historical Rates'!F3277/'Historical Rates'!F3276)</f>
        <v>-4.9958471933715543E-3</v>
      </c>
      <c r="G3298" s="89">
        <f>LN('Historical Rates'!G3277/'Historical Rates'!G3276)</f>
        <v>6.0286360229132458E-5</v>
      </c>
      <c r="I3298" s="104"/>
      <c r="J3298" s="104"/>
      <c r="K3298" s="10">
        <f t="shared" si="412"/>
        <v>3.0214423287826487E-3</v>
      </c>
      <c r="L3298" s="7">
        <f t="shared" si="413"/>
        <v>1197720.6730985511</v>
      </c>
      <c r="N3298" s="7">
        <f t="shared" si="414"/>
        <v>490763.34982390329</v>
      </c>
      <c r="O3298" s="7">
        <f t="shared" si="415"/>
        <v>3133.7450689861748</v>
      </c>
      <c r="P3298" s="7">
        <f t="shared" si="416"/>
        <v>7928.1748931152488</v>
      </c>
      <c r="R3298" s="104"/>
      <c r="S3298" s="163">
        <f t="shared" si="417"/>
        <v>1699545.9428845558</v>
      </c>
    </row>
    <row r="3299" spans="1:19" ht="15.75" thickBot="1" x14ac:dyDescent="0.3">
      <c r="A3299" s="203">
        <v>251</v>
      </c>
      <c r="B3299" t="s">
        <v>976</v>
      </c>
      <c r="C3299" s="89">
        <f>LN('Historical Rates'!C3278/'Historical Rates'!C3277)</f>
        <v>-1.1026045484206661E-2</v>
      </c>
      <c r="D3299" s="104"/>
      <c r="E3299" s="89">
        <f>LN('Historical Rates'!E3278/'Historical Rates'!E3277)</f>
        <v>-6.3629093649345322E-3</v>
      </c>
      <c r="F3299" s="89">
        <f>LN('Historical Rates'!F3278/'Historical Rates'!F3277)</f>
        <v>-3.3444847228473601E-3</v>
      </c>
      <c r="G3299" s="89">
        <f>LN('Historical Rates'!G3278/'Historical Rates'!G3277)</f>
        <v>8.837826470076939E-4</v>
      </c>
      <c r="I3299" s="104"/>
      <c r="J3299" s="104"/>
      <c r="K3299" s="10">
        <f t="shared" si="412"/>
        <v>-7.6116553131380712E-3</v>
      </c>
      <c r="L3299" s="7">
        <f t="shared" si="413"/>
        <v>-3882554.2489832011</v>
      </c>
      <c r="N3299" s="7">
        <f t="shared" si="414"/>
        <v>-517286.0662062004</v>
      </c>
      <c r="O3299" s="7">
        <f t="shared" si="415"/>
        <v>2097.8949321004634</v>
      </c>
      <c r="P3299" s="7">
        <f t="shared" si="416"/>
        <v>116225.01949605867</v>
      </c>
      <c r="R3299" s="104"/>
      <c r="S3299" s="163">
        <f t="shared" si="417"/>
        <v>-4281517.400761242</v>
      </c>
    </row>
    <row r="3300" spans="1:19" ht="15.75" thickBot="1" x14ac:dyDescent="0.3">
      <c r="A3300" s="203">
        <v>252</v>
      </c>
      <c r="B3300" t="s">
        <v>977</v>
      </c>
      <c r="C3300" s="89">
        <f>LN('Historical Rates'!C3279/'Historical Rates'!C3278)</f>
        <v>3.4491826022084518E-3</v>
      </c>
      <c r="D3300" s="104"/>
      <c r="E3300" s="89">
        <f>LN('Historical Rates'!E3279/'Historical Rates'!E3278)</f>
        <v>7.0921562473111339E-3</v>
      </c>
      <c r="F3300" s="89">
        <f>LN('Historical Rates'!F3279/'Historical Rates'!F3278)</f>
        <v>5.0125418235444138E-3</v>
      </c>
      <c r="G3300" s="89">
        <f>LN('Historical Rates'!G3279/'Historical Rates'!G3278)</f>
        <v>5.0866235638445658E-3</v>
      </c>
      <c r="I3300" s="104"/>
      <c r="J3300" s="104"/>
      <c r="K3300" s="10">
        <f t="shared" si="412"/>
        <v>4.3678762472597202E-3</v>
      </c>
      <c r="L3300" s="7">
        <f t="shared" si="413"/>
        <v>1214545.9210108551</v>
      </c>
      <c r="N3300" s="7">
        <f t="shared" si="414"/>
        <v>576571.72146896552</v>
      </c>
      <c r="O3300" s="7">
        <f t="shared" si="415"/>
        <v>-3144.2171096547045</v>
      </c>
      <c r="P3300" s="7">
        <f t="shared" si="416"/>
        <v>668934.74869483302</v>
      </c>
      <c r="R3300" s="104"/>
      <c r="S3300" s="163">
        <f t="shared" si="417"/>
        <v>2456908.174064999</v>
      </c>
    </row>
    <row r="3301" spans="1:19" ht="15.75" thickBot="1" x14ac:dyDescent="0.3">
      <c r="A3301" s="203">
        <v>253</v>
      </c>
      <c r="B3301" t="s">
        <v>978</v>
      </c>
      <c r="C3301" s="89">
        <f>LN('Historical Rates'!C3280/'Historical Rates'!C3279)</f>
        <v>-8.4695265931180579E-3</v>
      </c>
      <c r="D3301" s="104"/>
      <c r="E3301" s="89">
        <f>LN('Historical Rates'!E3280/'Historical Rates'!E3279)</f>
        <v>-3.4686688530314353E-3</v>
      </c>
      <c r="F3301" s="89">
        <f>LN('Historical Rates'!F3280/'Historical Rates'!F3279)</f>
        <v>-1.0050335853501338E-2</v>
      </c>
      <c r="G3301" s="89">
        <f>LN('Historical Rates'!G3280/'Historical Rates'!G3279)</f>
        <v>-9.3318892324059152E-3</v>
      </c>
      <c r="I3301" s="104"/>
      <c r="J3301" s="104"/>
      <c r="K3301" s="10">
        <f t="shared" si="412"/>
        <v>-7.9738504421094786E-3</v>
      </c>
      <c r="L3301" s="7">
        <f t="shared" si="413"/>
        <v>-2982338.1835389496</v>
      </c>
      <c r="N3301" s="7">
        <f t="shared" si="414"/>
        <v>-281992.7116744442</v>
      </c>
      <c r="O3301" s="7">
        <f t="shared" si="415"/>
        <v>6304.2741708257845</v>
      </c>
      <c r="P3301" s="7">
        <f t="shared" si="416"/>
        <v>-1227223.6976406658</v>
      </c>
      <c r="R3301" s="104"/>
      <c r="S3301" s="163">
        <f t="shared" si="417"/>
        <v>-4485250.318683234</v>
      </c>
    </row>
    <row r="3302" spans="1:19" ht="15.75" thickBot="1" x14ac:dyDescent="0.3">
      <c r="A3302" s="203">
        <v>254</v>
      </c>
      <c r="B3302" t="s">
        <v>979</v>
      </c>
      <c r="C3302" s="89">
        <f>LN('Historical Rates'!C3281/'Historical Rates'!C3280)</f>
        <v>-1.4634029518131234E-2</v>
      </c>
      <c r="D3302" s="104"/>
      <c r="E3302" s="89">
        <f>LN('Historical Rates'!E3281/'Historical Rates'!E3280)</f>
        <v>-1.0663608156685439E-2</v>
      </c>
      <c r="F3302" s="89">
        <f>LN('Historical Rates'!F3281/'Historical Rates'!F3280)</f>
        <v>-1.8692133012152633E-2</v>
      </c>
      <c r="G3302" s="89">
        <f>LN('Historical Rates'!G3281/'Historical Rates'!G3280)</f>
        <v>-1.4091603738428654E-2</v>
      </c>
      <c r="I3302" s="104"/>
      <c r="J3302" s="104"/>
      <c r="K3302" s="10">
        <f t="shared" si="412"/>
        <v>-1.3975914306079532E-2</v>
      </c>
      <c r="L3302" s="7">
        <f t="shared" si="413"/>
        <v>-5153018.2391093317</v>
      </c>
      <c r="N3302" s="7">
        <f t="shared" si="414"/>
        <v>-866920.3973476555</v>
      </c>
      <c r="O3302" s="7">
        <f t="shared" si="415"/>
        <v>11725.014274532981</v>
      </c>
      <c r="P3302" s="7">
        <f t="shared" si="416"/>
        <v>-1853167.0934871223</v>
      </c>
      <c r="R3302" s="104"/>
      <c r="S3302" s="163">
        <f t="shared" si="417"/>
        <v>-7861380.7156695761</v>
      </c>
    </row>
    <row r="3303" spans="1:19" ht="15.75" thickBot="1" x14ac:dyDescent="0.3">
      <c r="A3303" s="203">
        <v>255</v>
      </c>
      <c r="B3303" t="s">
        <v>980</v>
      </c>
      <c r="C3303" s="89">
        <f>LN('Historical Rates'!C3282/'Historical Rates'!C3281)</f>
        <v>-7.5855610259067474E-4</v>
      </c>
      <c r="D3303" s="104"/>
      <c r="E3303" s="89">
        <f>LN('Historical Rates'!E3282/'Historical Rates'!E3281)</f>
        <v>-6.7797309194822443E-4</v>
      </c>
      <c r="F3303" s="89">
        <f>LN('Historical Rates'!F3282/'Historical Rates'!F3281)</f>
        <v>-1.7167386190544741E-3</v>
      </c>
      <c r="G3303" s="89">
        <f>LN('Historical Rates'!G3282/'Historical Rates'!G3281)</f>
        <v>4.2932933285435383E-4</v>
      </c>
      <c r="I3303" s="104"/>
      <c r="J3303" s="104"/>
      <c r="K3303" s="10">
        <f t="shared" si="412"/>
        <v>-4.7055892695826887E-4</v>
      </c>
      <c r="L3303" s="7">
        <f t="shared" si="413"/>
        <v>-267107.11681935959</v>
      </c>
      <c r="N3303" s="7">
        <f t="shared" si="414"/>
        <v>-55117.244897477816</v>
      </c>
      <c r="O3303" s="7">
        <f t="shared" si="415"/>
        <v>1076.8586335743</v>
      </c>
      <c r="P3303" s="7">
        <f t="shared" si="416"/>
        <v>56460.499931939412</v>
      </c>
      <c r="R3303" s="104"/>
      <c r="S3303" s="163">
        <f t="shared" si="417"/>
        <v>-264687.0031513237</v>
      </c>
    </row>
    <row r="3304" spans="1:19" ht="15.75" thickBot="1" x14ac:dyDescent="0.3">
      <c r="A3304" s="203">
        <v>256</v>
      </c>
      <c r="B3304" t="s">
        <v>981</v>
      </c>
      <c r="K3304" s="10">
        <f t="shared" si="412"/>
        <v>0</v>
      </c>
      <c r="L3304" s="7">
        <f t="shared" si="413"/>
        <v>0</v>
      </c>
      <c r="N3304" s="7">
        <f t="shared" si="414"/>
        <v>0</v>
      </c>
      <c r="O3304" s="7">
        <f t="shared" si="415"/>
        <v>0</v>
      </c>
      <c r="P3304" s="7">
        <f t="shared" si="416"/>
        <v>0</v>
      </c>
      <c r="R3304" s="104"/>
      <c r="S3304" s="163">
        <f t="shared" si="417"/>
        <v>0</v>
      </c>
    </row>
  </sheetData>
  <sortState ref="S28:S277">
    <sortCondition ref="S28"/>
  </sortState>
  <mergeCells count="1">
    <mergeCell ref="L9:S9"/>
  </mergeCells>
  <pageMargins left="0.7" right="0.7" top="0.75" bottom="0.75" header="0.3" footer="0.3"/>
  <pageSetup orientation="portrait" r:id="rId1"/>
  <customProperties>
    <customPr name="EpmWorksheetKeyString_GUID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W3320"/>
  <sheetViews>
    <sheetView workbookViewId="0">
      <pane xSplit="1" ySplit="2" topLeftCell="B3320" activePane="bottomRight" state="frozen"/>
      <selection pane="topRight" activeCell="B1" sqref="B1"/>
      <selection pane="bottomLeft" activeCell="A3" sqref="A3"/>
      <selection pane="bottomRight" activeCell="K3275" sqref="K3275"/>
    </sheetView>
  </sheetViews>
  <sheetFormatPr defaultRowHeight="15" x14ac:dyDescent="0.25"/>
  <cols>
    <col min="2" max="2" width="10.28515625" style="24" bestFit="1" customWidth="1"/>
    <col min="3" max="3" width="13.5703125" bestFit="1" customWidth="1"/>
    <col min="4" max="4" width="8.42578125" style="104" bestFit="1" customWidth="1"/>
    <col min="5" max="5" width="12.42578125" bestFit="1" customWidth="1"/>
    <col min="6" max="6" width="10.5703125" bestFit="1" customWidth="1"/>
    <col min="7" max="7" width="12.42578125" bestFit="1" customWidth="1"/>
    <col min="8" max="8" width="10.28515625" bestFit="1" customWidth="1"/>
    <col min="9" max="9" width="12" bestFit="1" customWidth="1"/>
    <col min="11" max="11" width="12.28515625" style="139" customWidth="1"/>
    <col min="12" max="12" width="9" bestFit="1" customWidth="1"/>
    <col min="13" max="13" width="9" style="139" bestFit="1" customWidth="1"/>
    <col min="14" max="14" width="8.28515625" style="139" bestFit="1" customWidth="1"/>
    <col min="15" max="15" width="9" style="139" bestFit="1" customWidth="1"/>
    <col min="16" max="16" width="9" bestFit="1" customWidth="1"/>
    <col min="17" max="17" width="9" style="139" bestFit="1" customWidth="1"/>
  </cols>
  <sheetData>
    <row r="2" spans="1:17" x14ac:dyDescent="0.25">
      <c r="C2" s="139" t="s">
        <v>0</v>
      </c>
      <c r="D2" s="104" t="s">
        <v>89</v>
      </c>
      <c r="E2" s="139" t="s">
        <v>1</v>
      </c>
      <c r="F2" s="139" t="s">
        <v>71</v>
      </c>
      <c r="G2" s="139" t="s">
        <v>8</v>
      </c>
      <c r="H2" s="1" t="s">
        <v>88</v>
      </c>
      <c r="I2" s="139" t="s">
        <v>2</v>
      </c>
      <c r="K2" s="139" t="s">
        <v>0</v>
      </c>
      <c r="L2" s="104" t="s">
        <v>7</v>
      </c>
      <c r="M2" s="139" t="s">
        <v>1</v>
      </c>
      <c r="N2" s="139" t="s">
        <v>71</v>
      </c>
      <c r="O2" s="139" t="s">
        <v>8</v>
      </c>
      <c r="P2" s="104" t="s">
        <v>4</v>
      </c>
      <c r="Q2" s="139" t="s">
        <v>2</v>
      </c>
    </row>
    <row r="4" spans="1:17" x14ac:dyDescent="0.25">
      <c r="A4">
        <v>1</v>
      </c>
      <c r="B4" s="133">
        <v>42485</v>
      </c>
      <c r="C4" s="104">
        <v>334.59</v>
      </c>
      <c r="D4" s="123">
        <v>0</v>
      </c>
      <c r="E4" s="104">
        <v>377.32</v>
      </c>
      <c r="F4" s="104">
        <v>5.05</v>
      </c>
      <c r="G4" s="104">
        <v>342.85</v>
      </c>
      <c r="H4" s="123">
        <v>0</v>
      </c>
      <c r="I4" s="104">
        <v>3.03</v>
      </c>
      <c r="K4" s="155"/>
    </row>
    <row r="5" spans="1:17" x14ac:dyDescent="0.25">
      <c r="A5">
        <v>2</v>
      </c>
      <c r="B5" s="133">
        <v>42486</v>
      </c>
      <c r="C5" s="104">
        <v>333.81</v>
      </c>
      <c r="D5" s="123">
        <v>0</v>
      </c>
      <c r="E5" s="104">
        <v>375.67</v>
      </c>
      <c r="F5" s="104">
        <v>5.0199999999999996</v>
      </c>
      <c r="G5" s="104">
        <v>342.44</v>
      </c>
      <c r="H5" s="123">
        <v>0</v>
      </c>
      <c r="I5" s="104">
        <v>3</v>
      </c>
      <c r="K5" s="155">
        <f>C5-C4</f>
        <v>-0.77999999999997272</v>
      </c>
      <c r="L5" s="124">
        <f t="shared" ref="L5:Q5" si="0">D5-D4</f>
        <v>0</v>
      </c>
      <c r="M5" s="155">
        <f t="shared" si="0"/>
        <v>-1.6499999999999773</v>
      </c>
      <c r="N5" s="155">
        <f t="shared" si="0"/>
        <v>-3.0000000000000249E-2</v>
      </c>
      <c r="O5" s="155">
        <f t="shared" si="0"/>
        <v>-0.41000000000002501</v>
      </c>
      <c r="P5" s="124">
        <f t="shared" si="0"/>
        <v>0</v>
      </c>
      <c r="Q5" s="155">
        <f t="shared" si="0"/>
        <v>-2.9999999999999805E-2</v>
      </c>
    </row>
    <row r="6" spans="1:17" x14ac:dyDescent="0.25">
      <c r="A6" s="104">
        <v>3</v>
      </c>
      <c r="B6" s="133">
        <v>42487</v>
      </c>
      <c r="C6" s="104">
        <v>333.26</v>
      </c>
      <c r="D6" s="123">
        <v>0</v>
      </c>
      <c r="E6" s="104">
        <v>376.05</v>
      </c>
      <c r="F6" s="104">
        <v>5.0199999999999996</v>
      </c>
      <c r="G6" s="104">
        <v>342.05</v>
      </c>
      <c r="H6" s="123">
        <v>0</v>
      </c>
      <c r="I6" s="104">
        <v>3.01</v>
      </c>
      <c r="K6" s="155">
        <f t="shared" ref="K6:K69" si="1">C6-C5</f>
        <v>-0.55000000000001137</v>
      </c>
      <c r="L6" s="124">
        <f t="shared" ref="L6:L69" si="2">D6-D5</f>
        <v>0</v>
      </c>
      <c r="M6" s="155">
        <f t="shared" ref="M6:M69" si="3">E6-E5</f>
        <v>0.37999999999999545</v>
      </c>
      <c r="N6" s="155">
        <f t="shared" ref="N6:N69" si="4">F6-F5</f>
        <v>0</v>
      </c>
      <c r="O6" s="155">
        <f t="shared" ref="O6:O69" si="5">G6-G5</f>
        <v>-0.38999999999998636</v>
      </c>
      <c r="P6" s="124">
        <f t="shared" ref="P6:P69" si="6">H6-H5</f>
        <v>0</v>
      </c>
      <c r="Q6" s="155">
        <f t="shared" ref="Q6:Q69" si="7">I6-I5</f>
        <v>9.9999999999997868E-3</v>
      </c>
    </row>
    <row r="7" spans="1:17" x14ac:dyDescent="0.25">
      <c r="A7" s="104">
        <v>4</v>
      </c>
      <c r="B7" s="133">
        <v>42488</v>
      </c>
      <c r="C7" s="104">
        <v>331.08</v>
      </c>
      <c r="D7" s="123">
        <v>0</v>
      </c>
      <c r="E7" s="104">
        <v>374.58</v>
      </c>
      <c r="F7" s="104">
        <v>5.08</v>
      </c>
      <c r="G7" s="104">
        <v>340.62</v>
      </c>
      <c r="H7" s="123">
        <v>0</v>
      </c>
      <c r="I7" s="104">
        <v>2.97</v>
      </c>
      <c r="K7" s="155">
        <f t="shared" si="1"/>
        <v>-2.1800000000000068</v>
      </c>
      <c r="L7" s="124">
        <f t="shared" si="2"/>
        <v>0</v>
      </c>
      <c r="M7" s="155">
        <f t="shared" si="3"/>
        <v>-1.4700000000000273</v>
      </c>
      <c r="N7" s="155">
        <f t="shared" si="4"/>
        <v>6.0000000000000497E-2</v>
      </c>
      <c r="O7" s="155">
        <f t="shared" si="5"/>
        <v>-1.4300000000000068</v>
      </c>
      <c r="P7" s="124">
        <f t="shared" si="6"/>
        <v>0</v>
      </c>
      <c r="Q7" s="155">
        <f t="shared" si="7"/>
        <v>-3.9999999999999591E-2</v>
      </c>
    </row>
    <row r="8" spans="1:17" x14ac:dyDescent="0.25">
      <c r="A8" s="104">
        <v>5</v>
      </c>
      <c r="B8" s="133">
        <v>42489</v>
      </c>
      <c r="C8" s="104">
        <v>330.41</v>
      </c>
      <c r="D8" s="123">
        <v>0</v>
      </c>
      <c r="E8" s="104">
        <v>375.15</v>
      </c>
      <c r="F8" s="104">
        <v>5.0999999999999996</v>
      </c>
      <c r="G8" s="104">
        <v>341.72</v>
      </c>
      <c r="H8" s="123">
        <v>0</v>
      </c>
      <c r="I8" s="104">
        <v>3.05</v>
      </c>
      <c r="K8" s="155">
        <f t="shared" si="1"/>
        <v>-0.66999999999995907</v>
      </c>
      <c r="L8" s="124">
        <f t="shared" si="2"/>
        <v>0</v>
      </c>
      <c r="M8" s="155">
        <f t="shared" si="3"/>
        <v>0.56999999999999318</v>
      </c>
      <c r="N8" s="155">
        <f t="shared" si="4"/>
        <v>1.9999999999999574E-2</v>
      </c>
      <c r="O8" s="155">
        <f t="shared" si="5"/>
        <v>1.1000000000000227</v>
      </c>
      <c r="P8" s="124">
        <f t="shared" si="6"/>
        <v>0</v>
      </c>
      <c r="Q8" s="155">
        <f t="shared" si="7"/>
        <v>7.9999999999999627E-2</v>
      </c>
    </row>
    <row r="9" spans="1:17" x14ac:dyDescent="0.25">
      <c r="A9" s="104">
        <v>6</v>
      </c>
      <c r="B9" s="133">
        <v>42493</v>
      </c>
      <c r="C9" s="104">
        <v>327.66000000000003</v>
      </c>
      <c r="D9" s="123">
        <v>0</v>
      </c>
      <c r="E9" s="104">
        <v>373.14</v>
      </c>
      <c r="F9" s="104">
        <v>5.09</v>
      </c>
      <c r="G9" s="104">
        <v>340.39</v>
      </c>
      <c r="H9" s="123">
        <v>0</v>
      </c>
      <c r="I9" s="104">
        <v>3.06</v>
      </c>
      <c r="K9" s="155">
        <f t="shared" si="1"/>
        <v>-2.75</v>
      </c>
      <c r="L9" s="124">
        <f t="shared" si="2"/>
        <v>0</v>
      </c>
      <c r="M9" s="155">
        <f t="shared" si="3"/>
        <v>-2.0099999999999909</v>
      </c>
      <c r="N9" s="155">
        <f t="shared" si="4"/>
        <v>-9.9999999999997868E-3</v>
      </c>
      <c r="O9" s="155">
        <f t="shared" si="5"/>
        <v>-1.3300000000000409</v>
      </c>
      <c r="P9" s="124">
        <f t="shared" si="6"/>
        <v>0</v>
      </c>
      <c r="Q9" s="155">
        <f t="shared" si="7"/>
        <v>1.0000000000000231E-2</v>
      </c>
    </row>
    <row r="10" spans="1:17" x14ac:dyDescent="0.25">
      <c r="A10" s="104">
        <v>7</v>
      </c>
      <c r="B10" s="133">
        <v>42494</v>
      </c>
      <c r="C10" s="104">
        <v>329.21</v>
      </c>
      <c r="D10" s="123">
        <v>0</v>
      </c>
      <c r="E10" s="104">
        <v>381.52</v>
      </c>
      <c r="F10" s="104">
        <v>5.03</v>
      </c>
      <c r="G10" s="104">
        <v>347.82</v>
      </c>
      <c r="H10" s="123">
        <v>0</v>
      </c>
      <c r="I10" s="104">
        <v>3.11</v>
      </c>
      <c r="K10" s="155">
        <f t="shared" si="1"/>
        <v>1.5499999999999545</v>
      </c>
      <c r="L10" s="124">
        <f t="shared" si="2"/>
        <v>0</v>
      </c>
      <c r="M10" s="155">
        <f t="shared" si="3"/>
        <v>8.3799999999999955</v>
      </c>
      <c r="N10" s="155">
        <f t="shared" si="4"/>
        <v>-5.9999999999999609E-2</v>
      </c>
      <c r="O10" s="155">
        <f t="shared" si="5"/>
        <v>7.4300000000000068</v>
      </c>
      <c r="P10" s="124">
        <f t="shared" si="6"/>
        <v>0</v>
      </c>
      <c r="Q10" s="155">
        <f t="shared" si="7"/>
        <v>4.9999999999999822E-2</v>
      </c>
    </row>
    <row r="11" spans="1:17" x14ac:dyDescent="0.25">
      <c r="A11" s="104">
        <v>8</v>
      </c>
      <c r="B11" s="133">
        <v>42495</v>
      </c>
      <c r="C11" s="104">
        <v>332.51</v>
      </c>
      <c r="D11" s="123">
        <v>0</v>
      </c>
      <c r="E11" s="104">
        <v>381.79</v>
      </c>
      <c r="F11" s="104">
        <v>5.01</v>
      </c>
      <c r="G11" s="104">
        <v>347.74</v>
      </c>
      <c r="H11" s="123">
        <v>0</v>
      </c>
      <c r="I11" s="104">
        <v>3.11</v>
      </c>
      <c r="K11" s="155">
        <f t="shared" si="1"/>
        <v>3.3000000000000114</v>
      </c>
      <c r="L11" s="124">
        <f t="shared" si="2"/>
        <v>0</v>
      </c>
      <c r="M11" s="155">
        <f t="shared" si="3"/>
        <v>0.27000000000003865</v>
      </c>
      <c r="N11" s="155">
        <f t="shared" si="4"/>
        <v>-2.0000000000000462E-2</v>
      </c>
      <c r="O11" s="155">
        <f t="shared" si="5"/>
        <v>-7.9999999999984084E-2</v>
      </c>
      <c r="P11" s="124">
        <f t="shared" si="6"/>
        <v>0</v>
      </c>
      <c r="Q11" s="155">
        <f t="shared" si="7"/>
        <v>0</v>
      </c>
    </row>
    <row r="12" spans="1:17" x14ac:dyDescent="0.25">
      <c r="A12" s="104">
        <v>9</v>
      </c>
      <c r="B12" s="133">
        <v>42496</v>
      </c>
      <c r="C12" s="104">
        <v>335.71</v>
      </c>
      <c r="D12" s="123">
        <v>0</v>
      </c>
      <c r="E12" s="104">
        <v>383.92</v>
      </c>
      <c r="F12" s="104">
        <v>5.09</v>
      </c>
      <c r="G12" s="104">
        <v>348.9</v>
      </c>
      <c r="H12" s="123">
        <v>0</v>
      </c>
      <c r="I12" s="104">
        <v>3.13</v>
      </c>
      <c r="K12" s="155">
        <f t="shared" si="1"/>
        <v>3.1999999999999886</v>
      </c>
      <c r="L12" s="124">
        <f t="shared" si="2"/>
        <v>0</v>
      </c>
      <c r="M12" s="155">
        <f t="shared" si="3"/>
        <v>2.1299999999999955</v>
      </c>
      <c r="N12" s="155">
        <f t="shared" si="4"/>
        <v>8.0000000000000071E-2</v>
      </c>
      <c r="O12" s="155">
        <f t="shared" si="5"/>
        <v>1.1599999999999682</v>
      </c>
      <c r="P12" s="124">
        <f t="shared" si="6"/>
        <v>0</v>
      </c>
      <c r="Q12" s="155">
        <f t="shared" si="7"/>
        <v>2.0000000000000018E-2</v>
      </c>
    </row>
    <row r="13" spans="1:17" x14ac:dyDescent="0.25">
      <c r="A13" s="104">
        <v>10</v>
      </c>
      <c r="B13" s="133">
        <v>42501</v>
      </c>
      <c r="C13" s="104">
        <v>334.6</v>
      </c>
      <c r="D13" s="123">
        <v>0</v>
      </c>
      <c r="E13" s="104">
        <v>382.15</v>
      </c>
      <c r="F13" s="104">
        <v>5.05</v>
      </c>
      <c r="G13" s="104">
        <v>345.98</v>
      </c>
      <c r="H13" s="123">
        <v>0</v>
      </c>
      <c r="I13" s="104">
        <v>3.13</v>
      </c>
      <c r="K13" s="155">
        <f t="shared" si="1"/>
        <v>-1.1099999999999568</v>
      </c>
      <c r="L13" s="124">
        <f t="shared" si="2"/>
        <v>0</v>
      </c>
      <c r="M13" s="155">
        <f t="shared" si="3"/>
        <v>-1.7700000000000387</v>
      </c>
      <c r="N13" s="155">
        <f t="shared" si="4"/>
        <v>-4.0000000000000036E-2</v>
      </c>
      <c r="O13" s="155">
        <f t="shared" si="5"/>
        <v>-2.9199999999999591</v>
      </c>
      <c r="P13" s="124">
        <f t="shared" si="6"/>
        <v>0</v>
      </c>
      <c r="Q13" s="155">
        <f t="shared" si="7"/>
        <v>0</v>
      </c>
    </row>
    <row r="14" spans="1:17" x14ac:dyDescent="0.25">
      <c r="A14" s="104">
        <v>11</v>
      </c>
      <c r="B14" s="133">
        <v>42502</v>
      </c>
      <c r="C14" s="104">
        <v>333.23</v>
      </c>
      <c r="D14" s="123">
        <v>0</v>
      </c>
      <c r="E14" s="104">
        <v>379.62</v>
      </c>
      <c r="F14" s="104">
        <v>5.04</v>
      </c>
      <c r="G14" s="104">
        <v>342.51</v>
      </c>
      <c r="H14" s="123">
        <v>0</v>
      </c>
      <c r="I14" s="104">
        <v>3.07</v>
      </c>
      <c r="K14" s="155">
        <f t="shared" si="1"/>
        <v>-1.3700000000000045</v>
      </c>
      <c r="L14" s="124">
        <f t="shared" si="2"/>
        <v>0</v>
      </c>
      <c r="M14" s="155">
        <f t="shared" si="3"/>
        <v>-2.5299999999999727</v>
      </c>
      <c r="N14" s="155">
        <f t="shared" si="4"/>
        <v>-9.9999999999997868E-3</v>
      </c>
      <c r="O14" s="155">
        <f t="shared" si="5"/>
        <v>-3.4700000000000273</v>
      </c>
      <c r="P14" s="124">
        <f t="shared" si="6"/>
        <v>0</v>
      </c>
      <c r="Q14" s="155">
        <f t="shared" si="7"/>
        <v>-6.0000000000000053E-2</v>
      </c>
    </row>
    <row r="15" spans="1:17" x14ac:dyDescent="0.25">
      <c r="A15" s="104">
        <v>12</v>
      </c>
      <c r="B15" s="133">
        <v>42503</v>
      </c>
      <c r="C15" s="104">
        <v>329.79</v>
      </c>
      <c r="D15" s="123">
        <v>0</v>
      </c>
      <c r="E15" s="104">
        <v>376.19</v>
      </c>
      <c r="F15" s="104">
        <v>5.09</v>
      </c>
      <c r="G15" s="104">
        <v>340.2</v>
      </c>
      <c r="H15" s="123">
        <v>0</v>
      </c>
      <c r="I15" s="104">
        <v>3.02</v>
      </c>
      <c r="K15" s="155">
        <f t="shared" si="1"/>
        <v>-3.4399999999999977</v>
      </c>
      <c r="L15" s="124">
        <f t="shared" si="2"/>
        <v>0</v>
      </c>
      <c r="M15" s="155">
        <f t="shared" si="3"/>
        <v>-3.4300000000000068</v>
      </c>
      <c r="N15" s="155">
        <f t="shared" si="4"/>
        <v>4.9999999999999822E-2</v>
      </c>
      <c r="O15" s="155">
        <f t="shared" si="5"/>
        <v>-2.3100000000000023</v>
      </c>
      <c r="P15" s="124">
        <f t="shared" si="6"/>
        <v>0</v>
      </c>
      <c r="Q15" s="155">
        <f t="shared" si="7"/>
        <v>-4.9999999999999822E-2</v>
      </c>
    </row>
    <row r="16" spans="1:17" x14ac:dyDescent="0.25">
      <c r="A16" s="104">
        <v>13</v>
      </c>
      <c r="B16" s="133">
        <v>42506</v>
      </c>
      <c r="C16" s="104">
        <v>329.11</v>
      </c>
      <c r="D16" s="123">
        <v>0</v>
      </c>
      <c r="E16" s="104">
        <v>373.24</v>
      </c>
      <c r="F16" s="104">
        <v>5.05</v>
      </c>
      <c r="G16" s="104">
        <v>338.52</v>
      </c>
      <c r="H16" s="123">
        <v>0</v>
      </c>
      <c r="I16" s="104">
        <v>3.03</v>
      </c>
      <c r="K16" s="155">
        <f t="shared" si="1"/>
        <v>-0.68000000000000682</v>
      </c>
      <c r="L16" s="124">
        <f t="shared" si="2"/>
        <v>0</v>
      </c>
      <c r="M16" s="155">
        <f t="shared" si="3"/>
        <v>-2.9499999999999886</v>
      </c>
      <c r="N16" s="155">
        <f t="shared" si="4"/>
        <v>-4.0000000000000036E-2</v>
      </c>
      <c r="O16" s="155">
        <f t="shared" si="5"/>
        <v>-1.6800000000000068</v>
      </c>
      <c r="P16" s="124">
        <f t="shared" si="6"/>
        <v>0</v>
      </c>
      <c r="Q16" s="155">
        <f t="shared" si="7"/>
        <v>9.9999999999997868E-3</v>
      </c>
    </row>
    <row r="17" spans="1:17" x14ac:dyDescent="0.25">
      <c r="A17" s="104">
        <v>14</v>
      </c>
      <c r="B17" s="133">
        <v>42507</v>
      </c>
      <c r="C17" s="104">
        <v>327.88</v>
      </c>
      <c r="D17" s="123">
        <v>0</v>
      </c>
      <c r="E17" s="104">
        <v>370.8</v>
      </c>
      <c r="F17" s="104">
        <v>5.04</v>
      </c>
      <c r="G17" s="104">
        <v>335.87</v>
      </c>
      <c r="H17" s="123">
        <v>0</v>
      </c>
      <c r="I17" s="104">
        <v>3.01</v>
      </c>
      <c r="K17" s="155">
        <f t="shared" si="1"/>
        <v>-1.2300000000000182</v>
      </c>
      <c r="L17" s="124">
        <f t="shared" si="2"/>
        <v>0</v>
      </c>
      <c r="M17" s="155">
        <f t="shared" si="3"/>
        <v>-2.4399999999999977</v>
      </c>
      <c r="N17" s="155">
        <f t="shared" si="4"/>
        <v>-9.9999999999997868E-3</v>
      </c>
      <c r="O17" s="155">
        <f t="shared" si="5"/>
        <v>-2.6499999999999773</v>
      </c>
      <c r="P17" s="124">
        <f t="shared" si="6"/>
        <v>0</v>
      </c>
      <c r="Q17" s="155">
        <f t="shared" si="7"/>
        <v>-2.0000000000000018E-2</v>
      </c>
    </row>
    <row r="18" spans="1:17" x14ac:dyDescent="0.25">
      <c r="A18" s="104">
        <v>15</v>
      </c>
      <c r="B18" s="133">
        <v>42508</v>
      </c>
      <c r="C18" s="104">
        <v>328.07</v>
      </c>
      <c r="D18" s="123">
        <v>0</v>
      </c>
      <c r="E18" s="104">
        <v>371.57</v>
      </c>
      <c r="F18" s="104">
        <v>5.08</v>
      </c>
      <c r="G18" s="104">
        <v>335.45</v>
      </c>
      <c r="H18" s="123">
        <v>0</v>
      </c>
      <c r="I18" s="104">
        <v>2.99</v>
      </c>
      <c r="K18" s="155">
        <f t="shared" si="1"/>
        <v>0.18999999999999773</v>
      </c>
      <c r="L18" s="124">
        <f t="shared" si="2"/>
        <v>0</v>
      </c>
      <c r="M18" s="155">
        <f t="shared" si="3"/>
        <v>0.76999999999998181</v>
      </c>
      <c r="N18" s="155">
        <f t="shared" si="4"/>
        <v>4.0000000000000036E-2</v>
      </c>
      <c r="O18" s="155">
        <f t="shared" si="5"/>
        <v>-0.42000000000001592</v>
      </c>
      <c r="P18" s="124">
        <f t="shared" si="6"/>
        <v>0</v>
      </c>
      <c r="Q18" s="155">
        <f t="shared" si="7"/>
        <v>-1.9999999999999574E-2</v>
      </c>
    </row>
    <row r="19" spans="1:17" x14ac:dyDescent="0.25">
      <c r="A19" s="104">
        <v>16</v>
      </c>
      <c r="B19" s="133">
        <v>42509</v>
      </c>
      <c r="C19" s="104">
        <v>329.89</v>
      </c>
      <c r="D19" s="123">
        <v>0</v>
      </c>
      <c r="E19" s="104">
        <v>371.69</v>
      </c>
      <c r="F19" s="104">
        <v>5.05</v>
      </c>
      <c r="G19" s="104">
        <v>335.56</v>
      </c>
      <c r="H19" s="123">
        <v>0</v>
      </c>
      <c r="I19" s="104">
        <v>3.01</v>
      </c>
      <c r="K19" s="155">
        <f t="shared" si="1"/>
        <v>1.8199999999999932</v>
      </c>
      <c r="L19" s="124">
        <f t="shared" si="2"/>
        <v>0</v>
      </c>
      <c r="M19" s="155">
        <f t="shared" si="3"/>
        <v>0.12000000000000455</v>
      </c>
      <c r="N19" s="155">
        <f t="shared" si="4"/>
        <v>-3.0000000000000249E-2</v>
      </c>
      <c r="O19" s="155">
        <f t="shared" si="5"/>
        <v>0.11000000000001364</v>
      </c>
      <c r="P19" s="124">
        <f t="shared" si="6"/>
        <v>0</v>
      </c>
      <c r="Q19" s="155">
        <f t="shared" si="7"/>
        <v>1.9999999999999574E-2</v>
      </c>
    </row>
    <row r="20" spans="1:17" x14ac:dyDescent="0.25">
      <c r="A20" s="104">
        <v>17</v>
      </c>
      <c r="B20" s="133">
        <v>42510</v>
      </c>
      <c r="C20" s="104">
        <v>334.89</v>
      </c>
      <c r="D20" s="123">
        <v>0</v>
      </c>
      <c r="E20" s="104">
        <v>375.48</v>
      </c>
      <c r="F20" s="104">
        <v>5.04</v>
      </c>
      <c r="G20" s="104">
        <v>339.27</v>
      </c>
      <c r="H20" s="123">
        <v>0</v>
      </c>
      <c r="I20" s="104">
        <v>3.05</v>
      </c>
      <c r="K20" s="155">
        <f t="shared" si="1"/>
        <v>5</v>
      </c>
      <c r="L20" s="124">
        <f t="shared" si="2"/>
        <v>0</v>
      </c>
      <c r="M20" s="155">
        <f t="shared" si="3"/>
        <v>3.7900000000000205</v>
      </c>
      <c r="N20" s="155">
        <f t="shared" si="4"/>
        <v>-9.9999999999997868E-3</v>
      </c>
      <c r="O20" s="155">
        <f t="shared" si="5"/>
        <v>3.7099999999999795</v>
      </c>
      <c r="P20" s="124">
        <f t="shared" si="6"/>
        <v>0</v>
      </c>
      <c r="Q20" s="155">
        <f t="shared" si="7"/>
        <v>4.0000000000000036E-2</v>
      </c>
    </row>
    <row r="21" spans="1:17" x14ac:dyDescent="0.25">
      <c r="A21" s="104">
        <v>18</v>
      </c>
      <c r="B21" s="133">
        <v>42513</v>
      </c>
      <c r="C21" s="104">
        <v>335.01</v>
      </c>
      <c r="D21" s="123">
        <v>0</v>
      </c>
      <c r="E21" s="104">
        <v>375.88</v>
      </c>
      <c r="F21" s="104">
        <v>5.0199999999999996</v>
      </c>
      <c r="G21" s="104">
        <v>338.43</v>
      </c>
      <c r="H21" s="123">
        <v>0</v>
      </c>
      <c r="I21" s="104">
        <v>3.04</v>
      </c>
      <c r="K21" s="155">
        <f t="shared" si="1"/>
        <v>0.12000000000000455</v>
      </c>
      <c r="L21" s="124">
        <f t="shared" si="2"/>
        <v>0</v>
      </c>
      <c r="M21" s="155">
        <f t="shared" si="3"/>
        <v>0.39999999999997726</v>
      </c>
      <c r="N21" s="155">
        <f t="shared" si="4"/>
        <v>-2.0000000000000462E-2</v>
      </c>
      <c r="O21" s="155">
        <f t="shared" si="5"/>
        <v>-0.83999999999997499</v>
      </c>
      <c r="P21" s="124">
        <f t="shared" si="6"/>
        <v>0</v>
      </c>
      <c r="Q21" s="155">
        <f t="shared" si="7"/>
        <v>-9.9999999999997868E-3</v>
      </c>
    </row>
    <row r="22" spans="1:17" x14ac:dyDescent="0.25">
      <c r="A22" s="104">
        <v>19</v>
      </c>
      <c r="B22" s="133">
        <v>42514</v>
      </c>
      <c r="C22" s="104">
        <v>336.37</v>
      </c>
      <c r="D22" s="123">
        <v>0</v>
      </c>
      <c r="E22" s="104">
        <v>376.94</v>
      </c>
      <c r="F22" s="104">
        <v>5.01</v>
      </c>
      <c r="G22" s="104">
        <v>339.84</v>
      </c>
      <c r="H22" s="123">
        <v>0</v>
      </c>
      <c r="I22" s="104">
        <v>3.08</v>
      </c>
      <c r="K22" s="155">
        <f t="shared" si="1"/>
        <v>1.3600000000000136</v>
      </c>
      <c r="L22" s="124">
        <f t="shared" si="2"/>
        <v>0</v>
      </c>
      <c r="M22" s="155">
        <f t="shared" si="3"/>
        <v>1.0600000000000023</v>
      </c>
      <c r="N22" s="155">
        <f t="shared" si="4"/>
        <v>-9.9999999999997868E-3</v>
      </c>
      <c r="O22" s="155">
        <f t="shared" si="5"/>
        <v>1.4099999999999682</v>
      </c>
      <c r="P22" s="124">
        <f t="shared" si="6"/>
        <v>0</v>
      </c>
      <c r="Q22" s="155">
        <f t="shared" si="7"/>
        <v>4.0000000000000036E-2</v>
      </c>
    </row>
    <row r="23" spans="1:17" x14ac:dyDescent="0.25">
      <c r="A23" s="104">
        <v>20</v>
      </c>
      <c r="B23" s="133">
        <v>42515</v>
      </c>
      <c r="C23" s="104">
        <v>336.48</v>
      </c>
      <c r="D23" s="123">
        <v>0</v>
      </c>
      <c r="E23" s="104">
        <v>376.15</v>
      </c>
      <c r="F23" s="104">
        <v>5.03</v>
      </c>
      <c r="G23" s="104">
        <v>339.33</v>
      </c>
      <c r="H23" s="123">
        <v>0</v>
      </c>
      <c r="I23" s="104">
        <v>3.07</v>
      </c>
      <c r="K23" s="155">
        <f t="shared" si="1"/>
        <v>0.11000000000001364</v>
      </c>
      <c r="L23" s="124">
        <f t="shared" si="2"/>
        <v>0</v>
      </c>
      <c r="M23" s="155">
        <f t="shared" si="3"/>
        <v>-0.79000000000002046</v>
      </c>
      <c r="N23" s="155">
        <f t="shared" si="4"/>
        <v>2.0000000000000462E-2</v>
      </c>
      <c r="O23" s="155">
        <f t="shared" si="5"/>
        <v>-0.50999999999999091</v>
      </c>
      <c r="P23" s="124">
        <f t="shared" si="6"/>
        <v>0</v>
      </c>
      <c r="Q23" s="155">
        <f t="shared" si="7"/>
        <v>-1.0000000000000231E-2</v>
      </c>
    </row>
    <row r="24" spans="1:17" x14ac:dyDescent="0.25">
      <c r="A24" s="104">
        <v>21</v>
      </c>
      <c r="B24" s="133">
        <v>42516</v>
      </c>
      <c r="C24" s="104">
        <v>336.24</v>
      </c>
      <c r="D24" s="123">
        <v>0</v>
      </c>
      <c r="E24" s="104">
        <v>374.6</v>
      </c>
      <c r="F24" s="104">
        <v>5.0999999999999996</v>
      </c>
      <c r="G24" s="104">
        <v>339.33</v>
      </c>
      <c r="H24" s="123">
        <v>0</v>
      </c>
      <c r="I24" s="104">
        <v>3.05</v>
      </c>
      <c r="K24" s="155">
        <f t="shared" si="1"/>
        <v>-0.24000000000000909</v>
      </c>
      <c r="L24" s="124">
        <f t="shared" si="2"/>
        <v>0</v>
      </c>
      <c r="M24" s="155">
        <f t="shared" si="3"/>
        <v>-1.5499999999999545</v>
      </c>
      <c r="N24" s="155">
        <f t="shared" si="4"/>
        <v>6.9999999999999396E-2</v>
      </c>
      <c r="O24" s="155">
        <f t="shared" si="5"/>
        <v>0</v>
      </c>
      <c r="P24" s="124">
        <f t="shared" si="6"/>
        <v>0</v>
      </c>
      <c r="Q24" s="155">
        <f t="shared" si="7"/>
        <v>-2.0000000000000018E-2</v>
      </c>
    </row>
    <row r="25" spans="1:17" x14ac:dyDescent="0.25">
      <c r="A25" s="104">
        <v>22</v>
      </c>
      <c r="B25" s="133">
        <v>42517</v>
      </c>
      <c r="C25" s="104">
        <v>333.09</v>
      </c>
      <c r="D25" s="123">
        <v>0</v>
      </c>
      <c r="E25" s="104">
        <v>372.46</v>
      </c>
      <c r="F25" s="104">
        <v>5.1100000000000003</v>
      </c>
      <c r="G25" s="104">
        <v>336.45</v>
      </c>
      <c r="H25" s="123">
        <v>0</v>
      </c>
      <c r="I25" s="104">
        <v>3.03</v>
      </c>
      <c r="K25" s="155">
        <f t="shared" si="1"/>
        <v>-3.1500000000000341</v>
      </c>
      <c r="L25" s="124">
        <f t="shared" si="2"/>
        <v>0</v>
      </c>
      <c r="M25" s="155">
        <f t="shared" si="3"/>
        <v>-2.1400000000000432</v>
      </c>
      <c r="N25" s="155">
        <f t="shared" si="4"/>
        <v>1.0000000000000675E-2</v>
      </c>
      <c r="O25" s="155">
        <f t="shared" si="5"/>
        <v>-2.8799999999999955</v>
      </c>
      <c r="P25" s="124">
        <f t="shared" si="6"/>
        <v>0</v>
      </c>
      <c r="Q25" s="155">
        <f t="shared" si="7"/>
        <v>-2.0000000000000018E-2</v>
      </c>
    </row>
    <row r="26" spans="1:17" x14ac:dyDescent="0.25">
      <c r="A26" s="104">
        <v>23</v>
      </c>
      <c r="B26" s="133">
        <v>42520</v>
      </c>
      <c r="C26" s="104">
        <v>335.48</v>
      </c>
      <c r="D26" s="123">
        <v>0</v>
      </c>
      <c r="E26" s="104">
        <v>374.83</v>
      </c>
      <c r="F26" s="104">
        <v>5.08</v>
      </c>
      <c r="G26" s="104">
        <v>338.7</v>
      </c>
      <c r="H26" s="123">
        <v>0</v>
      </c>
      <c r="I26" s="104">
        <v>3.06</v>
      </c>
      <c r="K26" s="155">
        <f t="shared" si="1"/>
        <v>2.3900000000000432</v>
      </c>
      <c r="L26" s="124">
        <f t="shared" si="2"/>
        <v>0</v>
      </c>
      <c r="M26" s="155">
        <f t="shared" si="3"/>
        <v>2.3700000000000045</v>
      </c>
      <c r="N26" s="155">
        <f t="shared" si="4"/>
        <v>-3.0000000000000249E-2</v>
      </c>
      <c r="O26" s="155">
        <f t="shared" si="5"/>
        <v>2.25</v>
      </c>
      <c r="P26" s="124">
        <f t="shared" si="6"/>
        <v>0</v>
      </c>
      <c r="Q26" s="155">
        <f t="shared" si="7"/>
        <v>3.0000000000000249E-2</v>
      </c>
    </row>
    <row r="27" spans="1:17" x14ac:dyDescent="0.25">
      <c r="A27" s="104">
        <v>24</v>
      </c>
      <c r="B27" s="133">
        <v>42521</v>
      </c>
      <c r="C27" s="104">
        <v>336.73</v>
      </c>
      <c r="D27" s="123">
        <v>0</v>
      </c>
      <c r="E27" s="104">
        <v>374.81</v>
      </c>
      <c r="F27" s="104">
        <v>5.0999999999999996</v>
      </c>
      <c r="G27" s="104">
        <v>339.21</v>
      </c>
      <c r="H27" s="123">
        <v>0</v>
      </c>
      <c r="I27" s="104">
        <v>3.03</v>
      </c>
      <c r="K27" s="155">
        <f t="shared" si="1"/>
        <v>1.25</v>
      </c>
      <c r="L27" s="124">
        <f t="shared" si="2"/>
        <v>0</v>
      </c>
      <c r="M27" s="155">
        <f t="shared" si="3"/>
        <v>-1.999999999998181E-2</v>
      </c>
      <c r="N27" s="155">
        <f t="shared" si="4"/>
        <v>1.9999999999999574E-2</v>
      </c>
      <c r="O27" s="155">
        <f t="shared" si="5"/>
        <v>0.50999999999999091</v>
      </c>
      <c r="P27" s="124">
        <f t="shared" si="6"/>
        <v>0</v>
      </c>
      <c r="Q27" s="155">
        <f t="shared" si="7"/>
        <v>-3.0000000000000249E-2</v>
      </c>
    </row>
    <row r="28" spans="1:17" x14ac:dyDescent="0.25">
      <c r="A28" s="104">
        <v>25</v>
      </c>
      <c r="B28" s="133">
        <v>42522</v>
      </c>
      <c r="C28" s="104">
        <v>335.84</v>
      </c>
      <c r="D28" s="123">
        <v>0</v>
      </c>
      <c r="E28" s="104">
        <v>374.43</v>
      </c>
      <c r="F28" s="104">
        <v>5.09</v>
      </c>
      <c r="G28" s="104">
        <v>339.03</v>
      </c>
      <c r="H28" s="123">
        <v>0</v>
      </c>
      <c r="I28" s="104">
        <v>3.02</v>
      </c>
      <c r="K28" s="155">
        <f t="shared" si="1"/>
        <v>-0.8900000000000432</v>
      </c>
      <c r="L28" s="124">
        <f t="shared" si="2"/>
        <v>0</v>
      </c>
      <c r="M28" s="155">
        <f t="shared" si="3"/>
        <v>-0.37999999999999545</v>
      </c>
      <c r="N28" s="155">
        <f t="shared" si="4"/>
        <v>-9.9999999999997868E-3</v>
      </c>
      <c r="O28" s="155">
        <f t="shared" si="5"/>
        <v>-0.18000000000000682</v>
      </c>
      <c r="P28" s="124">
        <f t="shared" si="6"/>
        <v>0</v>
      </c>
      <c r="Q28" s="155">
        <f t="shared" si="7"/>
        <v>-9.9999999999997868E-3</v>
      </c>
    </row>
    <row r="29" spans="1:17" x14ac:dyDescent="0.25">
      <c r="A29" s="104">
        <v>26</v>
      </c>
      <c r="B29" s="133">
        <v>42523</v>
      </c>
      <c r="C29" s="104">
        <v>336.86</v>
      </c>
      <c r="D29" s="123">
        <v>0</v>
      </c>
      <c r="E29" s="104">
        <v>375.9</v>
      </c>
      <c r="F29" s="104">
        <v>5.03</v>
      </c>
      <c r="G29" s="104">
        <v>340.13</v>
      </c>
      <c r="H29" s="123">
        <v>0</v>
      </c>
      <c r="I29" s="104">
        <v>3.07</v>
      </c>
      <c r="K29" s="155">
        <f t="shared" si="1"/>
        <v>1.0200000000000387</v>
      </c>
      <c r="L29" s="124">
        <f t="shared" si="2"/>
        <v>0</v>
      </c>
      <c r="M29" s="155">
        <f t="shared" si="3"/>
        <v>1.4699999999999704</v>
      </c>
      <c r="N29" s="155">
        <f t="shared" si="4"/>
        <v>-5.9999999999999609E-2</v>
      </c>
      <c r="O29" s="155">
        <f t="shared" si="5"/>
        <v>1.1000000000000227</v>
      </c>
      <c r="P29" s="124">
        <f t="shared" si="6"/>
        <v>0</v>
      </c>
      <c r="Q29" s="155">
        <f t="shared" si="7"/>
        <v>4.9999999999999822E-2</v>
      </c>
    </row>
    <row r="30" spans="1:17" x14ac:dyDescent="0.25">
      <c r="A30" s="104">
        <v>27</v>
      </c>
      <c r="B30" s="133">
        <v>42524</v>
      </c>
      <c r="C30" s="104">
        <v>337.71</v>
      </c>
      <c r="D30" s="123">
        <v>0</v>
      </c>
      <c r="E30" s="104">
        <v>378.37</v>
      </c>
      <c r="F30" s="104">
        <v>5.0599999999999996</v>
      </c>
      <c r="G30" s="104">
        <v>342.61</v>
      </c>
      <c r="H30" s="123">
        <v>0</v>
      </c>
      <c r="I30" s="104">
        <v>3.1</v>
      </c>
      <c r="K30" s="155">
        <f t="shared" si="1"/>
        <v>0.84999999999996589</v>
      </c>
      <c r="L30" s="124">
        <f t="shared" si="2"/>
        <v>0</v>
      </c>
      <c r="M30" s="155">
        <f t="shared" si="3"/>
        <v>2.4700000000000273</v>
      </c>
      <c r="N30" s="155">
        <f t="shared" si="4"/>
        <v>2.9999999999999361E-2</v>
      </c>
      <c r="O30" s="155">
        <f t="shared" si="5"/>
        <v>2.4800000000000182</v>
      </c>
      <c r="P30" s="124">
        <f t="shared" si="6"/>
        <v>0</v>
      </c>
      <c r="Q30" s="155">
        <f t="shared" si="7"/>
        <v>3.0000000000000249E-2</v>
      </c>
    </row>
    <row r="31" spans="1:17" x14ac:dyDescent="0.25">
      <c r="A31" s="104">
        <v>28</v>
      </c>
      <c r="B31" s="133">
        <v>42527</v>
      </c>
      <c r="C31" s="104">
        <v>337.77</v>
      </c>
      <c r="D31" s="123">
        <v>0</v>
      </c>
      <c r="E31" s="104">
        <v>376.28</v>
      </c>
      <c r="F31" s="104">
        <v>5.04</v>
      </c>
      <c r="G31" s="104">
        <v>340.91</v>
      </c>
      <c r="H31" s="123">
        <v>0</v>
      </c>
      <c r="I31" s="104">
        <v>3.1</v>
      </c>
      <c r="K31" s="155">
        <f t="shared" si="1"/>
        <v>6.0000000000002274E-2</v>
      </c>
      <c r="L31" s="124">
        <f t="shared" si="2"/>
        <v>0</v>
      </c>
      <c r="M31" s="155">
        <f t="shared" si="3"/>
        <v>-2.0900000000000318</v>
      </c>
      <c r="N31" s="155">
        <f t="shared" si="4"/>
        <v>-1.9999999999999574E-2</v>
      </c>
      <c r="O31" s="155">
        <f t="shared" si="5"/>
        <v>-1.6999999999999886</v>
      </c>
      <c r="P31" s="124">
        <f t="shared" si="6"/>
        <v>0</v>
      </c>
      <c r="Q31" s="155">
        <f t="shared" si="7"/>
        <v>0</v>
      </c>
    </row>
    <row r="32" spans="1:17" x14ac:dyDescent="0.25">
      <c r="A32" s="104">
        <v>29</v>
      </c>
      <c r="B32" s="133">
        <v>42528</v>
      </c>
      <c r="C32" s="104">
        <v>335.1</v>
      </c>
      <c r="D32" s="123">
        <v>0</v>
      </c>
      <c r="E32" s="104">
        <v>380.07</v>
      </c>
      <c r="F32" s="104">
        <v>5.0999999999999996</v>
      </c>
      <c r="G32" s="104">
        <v>343.83</v>
      </c>
      <c r="H32" s="123">
        <v>0</v>
      </c>
      <c r="I32" s="104">
        <v>3.13</v>
      </c>
      <c r="K32" s="155">
        <f t="shared" si="1"/>
        <v>-2.6699999999999591</v>
      </c>
      <c r="L32" s="124">
        <f t="shared" si="2"/>
        <v>0</v>
      </c>
      <c r="M32" s="155">
        <f t="shared" si="3"/>
        <v>3.7900000000000205</v>
      </c>
      <c r="N32" s="155">
        <f t="shared" si="4"/>
        <v>5.9999999999999609E-2</v>
      </c>
      <c r="O32" s="155">
        <f t="shared" si="5"/>
        <v>2.9199999999999591</v>
      </c>
      <c r="P32" s="124">
        <f t="shared" si="6"/>
        <v>0</v>
      </c>
      <c r="Q32" s="155">
        <f t="shared" si="7"/>
        <v>2.9999999999999805E-2</v>
      </c>
    </row>
    <row r="33" spans="1:17" x14ac:dyDescent="0.25">
      <c r="A33" s="104">
        <v>30</v>
      </c>
      <c r="B33" s="133">
        <v>42529</v>
      </c>
      <c r="C33" s="104">
        <v>333.88</v>
      </c>
      <c r="D33" s="123">
        <v>0</v>
      </c>
      <c r="E33" s="104">
        <v>379.49</v>
      </c>
      <c r="F33" s="104">
        <v>5.14</v>
      </c>
      <c r="G33" s="104">
        <v>345.67</v>
      </c>
      <c r="H33" s="123">
        <v>0</v>
      </c>
      <c r="I33" s="104">
        <v>3.1</v>
      </c>
      <c r="K33" s="155">
        <f t="shared" si="1"/>
        <v>-1.2200000000000273</v>
      </c>
      <c r="L33" s="124">
        <f t="shared" si="2"/>
        <v>0</v>
      </c>
      <c r="M33" s="155">
        <f t="shared" si="3"/>
        <v>-0.57999999999998408</v>
      </c>
      <c r="N33" s="155">
        <f t="shared" si="4"/>
        <v>4.0000000000000036E-2</v>
      </c>
      <c r="O33" s="155">
        <f t="shared" si="5"/>
        <v>1.8400000000000318</v>
      </c>
      <c r="P33" s="124">
        <f t="shared" si="6"/>
        <v>0</v>
      </c>
      <c r="Q33" s="155">
        <f t="shared" si="7"/>
        <v>-2.9999999999999805E-2</v>
      </c>
    </row>
    <row r="34" spans="1:17" x14ac:dyDescent="0.25">
      <c r="A34" s="104">
        <v>31</v>
      </c>
      <c r="B34" s="133">
        <v>42530</v>
      </c>
      <c r="C34" s="104">
        <v>331.59</v>
      </c>
      <c r="D34" s="123">
        <v>0</v>
      </c>
      <c r="E34" s="104">
        <v>376.95</v>
      </c>
      <c r="F34" s="104">
        <v>5.14</v>
      </c>
      <c r="G34" s="104">
        <v>344.37</v>
      </c>
      <c r="H34" s="123">
        <v>0</v>
      </c>
      <c r="I34" s="104">
        <v>3.1</v>
      </c>
      <c r="K34" s="155">
        <f t="shared" si="1"/>
        <v>-2.2900000000000205</v>
      </c>
      <c r="L34" s="124">
        <f t="shared" si="2"/>
        <v>0</v>
      </c>
      <c r="M34" s="155">
        <f t="shared" si="3"/>
        <v>-2.5400000000000205</v>
      </c>
      <c r="N34" s="155">
        <f t="shared" si="4"/>
        <v>0</v>
      </c>
      <c r="O34" s="155">
        <f t="shared" si="5"/>
        <v>-1.3000000000000114</v>
      </c>
      <c r="P34" s="124">
        <f t="shared" si="6"/>
        <v>0</v>
      </c>
      <c r="Q34" s="155">
        <f t="shared" si="7"/>
        <v>0</v>
      </c>
    </row>
    <row r="35" spans="1:17" x14ac:dyDescent="0.25">
      <c r="A35" s="104">
        <v>32</v>
      </c>
      <c r="B35" s="133">
        <v>42531</v>
      </c>
      <c r="C35" s="104">
        <v>330.16</v>
      </c>
      <c r="D35" s="123">
        <v>0</v>
      </c>
      <c r="E35" s="104">
        <v>375</v>
      </c>
      <c r="F35" s="104">
        <v>5.15</v>
      </c>
      <c r="G35" s="104">
        <v>343.45</v>
      </c>
      <c r="H35" s="123">
        <v>0</v>
      </c>
      <c r="I35" s="104">
        <v>3.1</v>
      </c>
      <c r="K35" s="155">
        <f t="shared" si="1"/>
        <v>-1.42999999999995</v>
      </c>
      <c r="L35" s="124">
        <f t="shared" si="2"/>
        <v>0</v>
      </c>
      <c r="M35" s="155">
        <f t="shared" si="3"/>
        <v>-1.9499999999999886</v>
      </c>
      <c r="N35" s="155">
        <f t="shared" si="4"/>
        <v>1.0000000000000675E-2</v>
      </c>
      <c r="O35" s="155">
        <f t="shared" si="5"/>
        <v>-0.92000000000001592</v>
      </c>
      <c r="P35" s="124">
        <f t="shared" si="6"/>
        <v>0</v>
      </c>
      <c r="Q35" s="155">
        <f t="shared" si="7"/>
        <v>0</v>
      </c>
    </row>
    <row r="36" spans="1:17" x14ac:dyDescent="0.25">
      <c r="A36" s="104">
        <v>33</v>
      </c>
      <c r="B36" s="133">
        <v>42534</v>
      </c>
      <c r="C36" s="104">
        <v>333.97</v>
      </c>
      <c r="D36" s="123">
        <v>0</v>
      </c>
      <c r="E36" s="104">
        <v>376.89</v>
      </c>
      <c r="F36" s="104">
        <v>5.16</v>
      </c>
      <c r="G36" s="104">
        <v>346.19</v>
      </c>
      <c r="H36" s="123">
        <v>0</v>
      </c>
      <c r="I36" s="104">
        <v>3.13</v>
      </c>
      <c r="K36" s="155">
        <f t="shared" si="1"/>
        <v>3.8100000000000023</v>
      </c>
      <c r="L36" s="124">
        <f t="shared" si="2"/>
        <v>0</v>
      </c>
      <c r="M36" s="155">
        <f t="shared" si="3"/>
        <v>1.8899999999999864</v>
      </c>
      <c r="N36" s="155">
        <f t="shared" si="4"/>
        <v>9.9999999999997868E-3</v>
      </c>
      <c r="O36" s="155">
        <f t="shared" si="5"/>
        <v>2.7400000000000091</v>
      </c>
      <c r="P36" s="124">
        <f t="shared" si="6"/>
        <v>0</v>
      </c>
      <c r="Q36" s="155">
        <f t="shared" si="7"/>
        <v>2.9999999999999805E-2</v>
      </c>
    </row>
    <row r="37" spans="1:17" x14ac:dyDescent="0.25">
      <c r="A37" s="104">
        <v>34</v>
      </c>
      <c r="B37" s="133">
        <v>42535</v>
      </c>
      <c r="C37" s="104">
        <v>335.81</v>
      </c>
      <c r="D37" s="123">
        <v>0</v>
      </c>
      <c r="E37" s="104">
        <v>378.09</v>
      </c>
      <c r="F37" s="104">
        <v>5.0999999999999996</v>
      </c>
      <c r="G37" s="104">
        <v>347.88</v>
      </c>
      <c r="H37" s="123">
        <v>0</v>
      </c>
      <c r="I37" s="104">
        <v>3.17</v>
      </c>
      <c r="K37" s="155">
        <f t="shared" si="1"/>
        <v>1.839999999999975</v>
      </c>
      <c r="L37" s="124">
        <f t="shared" si="2"/>
        <v>0</v>
      </c>
      <c r="M37" s="155">
        <f t="shared" si="3"/>
        <v>1.1999999999999886</v>
      </c>
      <c r="N37" s="155">
        <f t="shared" si="4"/>
        <v>-6.0000000000000497E-2</v>
      </c>
      <c r="O37" s="155">
        <f t="shared" si="5"/>
        <v>1.6899999999999977</v>
      </c>
      <c r="P37" s="124">
        <f t="shared" si="6"/>
        <v>0</v>
      </c>
      <c r="Q37" s="155">
        <f t="shared" si="7"/>
        <v>4.0000000000000036E-2</v>
      </c>
    </row>
    <row r="38" spans="1:17" x14ac:dyDescent="0.25">
      <c r="A38" s="104">
        <v>35</v>
      </c>
      <c r="B38" s="133">
        <v>42536</v>
      </c>
      <c r="C38" s="104">
        <v>337.65</v>
      </c>
      <c r="D38" s="123">
        <v>0</v>
      </c>
      <c r="E38" s="104">
        <v>378.71</v>
      </c>
      <c r="F38" s="104">
        <v>5.1100000000000003</v>
      </c>
      <c r="G38" s="104">
        <v>349.57</v>
      </c>
      <c r="H38" s="123">
        <v>0</v>
      </c>
      <c r="I38" s="104">
        <v>3.19</v>
      </c>
      <c r="K38" s="155">
        <f t="shared" si="1"/>
        <v>1.839999999999975</v>
      </c>
      <c r="L38" s="124">
        <f t="shared" si="2"/>
        <v>0</v>
      </c>
      <c r="M38" s="155">
        <f t="shared" si="3"/>
        <v>0.62000000000000455</v>
      </c>
      <c r="N38" s="155">
        <f t="shared" si="4"/>
        <v>1.0000000000000675E-2</v>
      </c>
      <c r="O38" s="155">
        <f t="shared" si="5"/>
        <v>1.6899999999999977</v>
      </c>
      <c r="P38" s="124">
        <f t="shared" si="6"/>
        <v>0</v>
      </c>
      <c r="Q38" s="155">
        <f t="shared" si="7"/>
        <v>2.0000000000000018E-2</v>
      </c>
    </row>
    <row r="39" spans="1:17" x14ac:dyDescent="0.25">
      <c r="A39" s="104">
        <v>36</v>
      </c>
      <c r="B39" s="133">
        <v>42537</v>
      </c>
      <c r="C39" s="104">
        <v>338.75</v>
      </c>
      <c r="D39" s="123">
        <v>0</v>
      </c>
      <c r="E39" s="104">
        <v>380.04</v>
      </c>
      <c r="F39" s="104">
        <v>5.15</v>
      </c>
      <c r="G39" s="104">
        <v>351</v>
      </c>
      <c r="H39" s="123">
        <v>0</v>
      </c>
      <c r="I39" s="104">
        <v>3.19</v>
      </c>
      <c r="K39" s="155">
        <f t="shared" si="1"/>
        <v>1.1000000000000227</v>
      </c>
      <c r="L39" s="124">
        <f t="shared" si="2"/>
        <v>0</v>
      </c>
      <c r="M39" s="155">
        <f t="shared" si="3"/>
        <v>1.3300000000000409</v>
      </c>
      <c r="N39" s="155">
        <f t="shared" si="4"/>
        <v>4.0000000000000036E-2</v>
      </c>
      <c r="O39" s="155">
        <f t="shared" si="5"/>
        <v>1.4300000000000068</v>
      </c>
      <c r="P39" s="124">
        <f t="shared" si="6"/>
        <v>0</v>
      </c>
      <c r="Q39" s="155">
        <f t="shared" si="7"/>
        <v>0</v>
      </c>
    </row>
    <row r="40" spans="1:17" x14ac:dyDescent="0.25">
      <c r="A40" s="104">
        <v>37</v>
      </c>
      <c r="B40" s="133">
        <v>42538</v>
      </c>
      <c r="C40" s="104">
        <v>337.96</v>
      </c>
      <c r="D40" s="123">
        <v>0</v>
      </c>
      <c r="E40" s="104">
        <v>379.66</v>
      </c>
      <c r="F40" s="104">
        <v>5.13</v>
      </c>
      <c r="G40" s="104">
        <v>351.13</v>
      </c>
      <c r="H40" s="123">
        <v>0</v>
      </c>
      <c r="I40" s="104">
        <v>3.24</v>
      </c>
      <c r="K40" s="155">
        <f t="shared" si="1"/>
        <v>-0.79000000000002046</v>
      </c>
      <c r="L40" s="124">
        <f t="shared" si="2"/>
        <v>0</v>
      </c>
      <c r="M40" s="155">
        <f t="shared" si="3"/>
        <v>-0.37999999999999545</v>
      </c>
      <c r="N40" s="155">
        <f t="shared" si="4"/>
        <v>-2.0000000000000462E-2</v>
      </c>
      <c r="O40" s="155">
        <f t="shared" si="5"/>
        <v>0.12999999999999545</v>
      </c>
      <c r="P40" s="124">
        <f t="shared" si="6"/>
        <v>0</v>
      </c>
      <c r="Q40" s="155">
        <f t="shared" si="7"/>
        <v>5.0000000000000266E-2</v>
      </c>
    </row>
    <row r="41" spans="1:17" x14ac:dyDescent="0.25">
      <c r="A41" s="104">
        <v>38</v>
      </c>
      <c r="B41" s="133">
        <v>42541</v>
      </c>
      <c r="C41" s="104">
        <v>338.59</v>
      </c>
      <c r="D41" s="123">
        <v>0</v>
      </c>
      <c r="E41" s="104">
        <v>380.91</v>
      </c>
      <c r="F41" s="104">
        <v>5.19</v>
      </c>
      <c r="G41" s="104">
        <v>351.64</v>
      </c>
      <c r="H41" s="123">
        <v>0</v>
      </c>
      <c r="I41" s="104">
        <v>3.25</v>
      </c>
      <c r="K41" s="155">
        <f t="shared" si="1"/>
        <v>0.62999999999999545</v>
      </c>
      <c r="L41" s="124">
        <f t="shared" si="2"/>
        <v>0</v>
      </c>
      <c r="M41" s="155">
        <f t="shared" si="3"/>
        <v>1.25</v>
      </c>
      <c r="N41" s="155">
        <f t="shared" si="4"/>
        <v>6.0000000000000497E-2</v>
      </c>
      <c r="O41" s="155">
        <f t="shared" si="5"/>
        <v>0.50999999999999091</v>
      </c>
      <c r="P41" s="124">
        <f t="shared" si="6"/>
        <v>0</v>
      </c>
      <c r="Q41" s="155">
        <f t="shared" si="7"/>
        <v>9.9999999999997868E-3</v>
      </c>
    </row>
    <row r="42" spans="1:17" x14ac:dyDescent="0.25">
      <c r="A42" s="104">
        <v>39</v>
      </c>
      <c r="B42" s="133">
        <v>42542</v>
      </c>
      <c r="C42" s="104">
        <v>335.89</v>
      </c>
      <c r="D42" s="123">
        <v>0</v>
      </c>
      <c r="E42" s="104">
        <v>380.73</v>
      </c>
      <c r="F42" s="104">
        <v>5.24</v>
      </c>
      <c r="G42" s="104">
        <v>350.14</v>
      </c>
      <c r="H42" s="123">
        <v>0</v>
      </c>
      <c r="I42" s="104">
        <v>3.22</v>
      </c>
      <c r="K42" s="155">
        <f t="shared" si="1"/>
        <v>-2.6999999999999886</v>
      </c>
      <c r="L42" s="124">
        <f t="shared" si="2"/>
        <v>0</v>
      </c>
      <c r="M42" s="155">
        <f t="shared" si="3"/>
        <v>-0.18000000000000682</v>
      </c>
      <c r="N42" s="155">
        <f t="shared" si="4"/>
        <v>4.9999999999999822E-2</v>
      </c>
      <c r="O42" s="155">
        <f t="shared" si="5"/>
        <v>-1.5</v>
      </c>
      <c r="P42" s="124">
        <f t="shared" si="6"/>
        <v>0</v>
      </c>
      <c r="Q42" s="155">
        <f t="shared" si="7"/>
        <v>-2.9999999999999805E-2</v>
      </c>
    </row>
    <row r="43" spans="1:17" x14ac:dyDescent="0.25">
      <c r="A43" s="104">
        <v>40</v>
      </c>
      <c r="B43" s="133">
        <v>42543</v>
      </c>
      <c r="C43" s="104">
        <v>335.87</v>
      </c>
      <c r="D43" s="123">
        <v>0</v>
      </c>
      <c r="E43" s="104">
        <v>380.88</v>
      </c>
      <c r="F43" s="104">
        <v>5.24</v>
      </c>
      <c r="G43" s="104">
        <v>350.49</v>
      </c>
      <c r="H43" s="123">
        <v>0</v>
      </c>
      <c r="I43" s="104">
        <v>3.22</v>
      </c>
      <c r="K43" s="155">
        <f t="shared" si="1"/>
        <v>-1.999999999998181E-2</v>
      </c>
      <c r="L43" s="124">
        <f t="shared" si="2"/>
        <v>0</v>
      </c>
      <c r="M43" s="155">
        <f t="shared" si="3"/>
        <v>0.14999999999997726</v>
      </c>
      <c r="N43" s="155">
        <f t="shared" si="4"/>
        <v>0</v>
      </c>
      <c r="O43" s="155">
        <f t="shared" si="5"/>
        <v>0.35000000000002274</v>
      </c>
      <c r="P43" s="124">
        <f t="shared" si="6"/>
        <v>0</v>
      </c>
      <c r="Q43" s="155">
        <f t="shared" si="7"/>
        <v>0</v>
      </c>
    </row>
    <row r="44" spans="1:17" x14ac:dyDescent="0.25">
      <c r="A44" s="104">
        <v>41</v>
      </c>
      <c r="B44" s="133">
        <v>42544</v>
      </c>
      <c r="C44" s="104">
        <v>336.73</v>
      </c>
      <c r="D44" s="123">
        <v>0</v>
      </c>
      <c r="E44" s="104">
        <v>380.17</v>
      </c>
      <c r="F44" s="104">
        <v>5.26</v>
      </c>
      <c r="G44" s="104">
        <v>351.27</v>
      </c>
      <c r="H44" s="123">
        <v>0</v>
      </c>
      <c r="I44" s="104">
        <v>3.22</v>
      </c>
      <c r="K44" s="155">
        <f t="shared" si="1"/>
        <v>0.86000000000001364</v>
      </c>
      <c r="L44" s="124">
        <f t="shared" si="2"/>
        <v>0</v>
      </c>
      <c r="M44" s="155">
        <f t="shared" si="3"/>
        <v>-0.70999999999997954</v>
      </c>
      <c r="N44" s="155">
        <f t="shared" si="4"/>
        <v>1.9999999999999574E-2</v>
      </c>
      <c r="O44" s="155">
        <f t="shared" si="5"/>
        <v>0.77999999999997272</v>
      </c>
      <c r="P44" s="124">
        <f t="shared" si="6"/>
        <v>0</v>
      </c>
      <c r="Q44" s="155">
        <f t="shared" si="7"/>
        <v>0</v>
      </c>
    </row>
    <row r="45" spans="1:17" x14ac:dyDescent="0.25">
      <c r="A45" s="104">
        <v>42</v>
      </c>
      <c r="B45" s="133">
        <v>42545</v>
      </c>
      <c r="C45" s="104">
        <v>336.63</v>
      </c>
      <c r="D45" s="123">
        <v>0</v>
      </c>
      <c r="E45" s="104">
        <v>383.39</v>
      </c>
      <c r="F45" s="104">
        <v>5.26</v>
      </c>
      <c r="G45" s="104">
        <v>353.27</v>
      </c>
      <c r="H45" s="123">
        <v>0</v>
      </c>
      <c r="I45" s="104">
        <v>3.21</v>
      </c>
      <c r="K45" s="155">
        <f t="shared" si="1"/>
        <v>-0.10000000000002274</v>
      </c>
      <c r="L45" s="124">
        <f t="shared" si="2"/>
        <v>0</v>
      </c>
      <c r="M45" s="155">
        <f t="shared" si="3"/>
        <v>3.2199999999999704</v>
      </c>
      <c r="N45" s="155">
        <f t="shared" si="4"/>
        <v>0</v>
      </c>
      <c r="O45" s="155">
        <f t="shared" si="5"/>
        <v>2</v>
      </c>
      <c r="P45" s="124">
        <f t="shared" si="6"/>
        <v>0</v>
      </c>
      <c r="Q45" s="155">
        <f t="shared" si="7"/>
        <v>-1.0000000000000231E-2</v>
      </c>
    </row>
    <row r="46" spans="1:17" x14ac:dyDescent="0.25">
      <c r="A46" s="104">
        <v>43</v>
      </c>
      <c r="B46" s="133">
        <v>42548</v>
      </c>
      <c r="C46" s="104">
        <v>339.69</v>
      </c>
      <c r="D46" s="123">
        <v>0</v>
      </c>
      <c r="E46" s="104">
        <v>377.57</v>
      </c>
      <c r="F46" s="104">
        <v>5.2</v>
      </c>
      <c r="G46" s="104">
        <v>348.79</v>
      </c>
      <c r="H46" s="123">
        <v>0</v>
      </c>
      <c r="I46" s="104">
        <v>3.3</v>
      </c>
      <c r="K46" s="155">
        <f t="shared" si="1"/>
        <v>3.0600000000000023</v>
      </c>
      <c r="L46" s="124">
        <f t="shared" si="2"/>
        <v>0</v>
      </c>
      <c r="M46" s="155">
        <f t="shared" si="3"/>
        <v>-5.8199999999999932</v>
      </c>
      <c r="N46" s="155">
        <f t="shared" si="4"/>
        <v>-5.9999999999999609E-2</v>
      </c>
      <c r="O46" s="155">
        <f t="shared" si="5"/>
        <v>-4.4799999999999613</v>
      </c>
      <c r="P46" s="124">
        <f t="shared" si="6"/>
        <v>0</v>
      </c>
      <c r="Q46" s="155">
        <f t="shared" si="7"/>
        <v>8.9999999999999858E-2</v>
      </c>
    </row>
    <row r="47" spans="1:17" x14ac:dyDescent="0.25">
      <c r="A47" s="104">
        <v>44</v>
      </c>
      <c r="B47" s="133">
        <v>42549</v>
      </c>
      <c r="C47" s="104">
        <v>339.1</v>
      </c>
      <c r="D47" s="123">
        <v>0</v>
      </c>
      <c r="E47" s="104">
        <v>373.93</v>
      </c>
      <c r="F47" s="104">
        <v>5.22</v>
      </c>
      <c r="G47" s="104">
        <v>347.76</v>
      </c>
      <c r="H47" s="123">
        <v>0</v>
      </c>
      <c r="I47" s="104">
        <v>3.33</v>
      </c>
      <c r="K47" s="155">
        <f t="shared" si="1"/>
        <v>-0.58999999999997499</v>
      </c>
      <c r="L47" s="124">
        <f t="shared" si="2"/>
        <v>0</v>
      </c>
      <c r="M47" s="155">
        <f t="shared" si="3"/>
        <v>-3.6399999999999864</v>
      </c>
      <c r="N47" s="155">
        <f t="shared" si="4"/>
        <v>1.9999999999999574E-2</v>
      </c>
      <c r="O47" s="155">
        <f t="shared" si="5"/>
        <v>-1.0300000000000296</v>
      </c>
      <c r="P47" s="124">
        <f t="shared" si="6"/>
        <v>0</v>
      </c>
      <c r="Q47" s="155">
        <f t="shared" si="7"/>
        <v>3.0000000000000249E-2</v>
      </c>
    </row>
    <row r="48" spans="1:17" x14ac:dyDescent="0.25">
      <c r="A48" s="104">
        <v>45</v>
      </c>
      <c r="B48" s="133">
        <v>42550</v>
      </c>
      <c r="C48" s="104">
        <v>339.12</v>
      </c>
      <c r="D48" s="123">
        <v>0</v>
      </c>
      <c r="E48" s="104">
        <v>376.19</v>
      </c>
      <c r="F48" s="104">
        <v>5.25</v>
      </c>
      <c r="G48" s="104">
        <v>346.78</v>
      </c>
      <c r="H48" s="123">
        <v>0</v>
      </c>
      <c r="I48" s="104">
        <v>3.31</v>
      </c>
      <c r="K48" s="155">
        <f t="shared" si="1"/>
        <v>1.999999999998181E-2</v>
      </c>
      <c r="L48" s="124">
        <f t="shared" si="2"/>
        <v>0</v>
      </c>
      <c r="M48" s="155">
        <f t="shared" si="3"/>
        <v>2.2599999999999909</v>
      </c>
      <c r="N48" s="155">
        <f t="shared" si="4"/>
        <v>3.0000000000000249E-2</v>
      </c>
      <c r="O48" s="155">
        <f t="shared" si="5"/>
        <v>-0.98000000000001819</v>
      </c>
      <c r="P48" s="124">
        <f t="shared" si="6"/>
        <v>0</v>
      </c>
      <c r="Q48" s="155">
        <f t="shared" si="7"/>
        <v>-2.0000000000000018E-2</v>
      </c>
    </row>
    <row r="49" spans="1:17" x14ac:dyDescent="0.25">
      <c r="A49" s="104">
        <v>46</v>
      </c>
      <c r="B49" s="133">
        <v>42551</v>
      </c>
      <c r="C49" s="104">
        <v>338.87</v>
      </c>
      <c r="D49" s="123">
        <v>0</v>
      </c>
      <c r="E49" s="104">
        <v>375.77</v>
      </c>
      <c r="F49" s="104">
        <v>5.29</v>
      </c>
      <c r="G49" s="104">
        <v>346.14</v>
      </c>
      <c r="H49" s="123">
        <v>0</v>
      </c>
      <c r="I49" s="104">
        <v>3.3</v>
      </c>
      <c r="K49" s="155">
        <f t="shared" si="1"/>
        <v>-0.25</v>
      </c>
      <c r="L49" s="124">
        <f t="shared" si="2"/>
        <v>0</v>
      </c>
      <c r="M49" s="155">
        <f t="shared" si="3"/>
        <v>-0.42000000000001592</v>
      </c>
      <c r="N49" s="155">
        <f t="shared" si="4"/>
        <v>4.0000000000000036E-2</v>
      </c>
      <c r="O49" s="155">
        <f t="shared" si="5"/>
        <v>-0.63999999999998636</v>
      </c>
      <c r="P49" s="124">
        <f t="shared" si="6"/>
        <v>0</v>
      </c>
      <c r="Q49" s="155">
        <f t="shared" si="7"/>
        <v>-1.0000000000000231E-2</v>
      </c>
    </row>
    <row r="50" spans="1:17" x14ac:dyDescent="0.25">
      <c r="A50" s="104">
        <v>47</v>
      </c>
      <c r="B50" s="133">
        <v>42552</v>
      </c>
      <c r="C50" s="104">
        <v>338.66</v>
      </c>
      <c r="D50" s="123">
        <v>0</v>
      </c>
      <c r="E50" s="104">
        <v>377.2</v>
      </c>
      <c r="F50" s="104">
        <v>5.28</v>
      </c>
      <c r="G50" s="104">
        <v>346.77</v>
      </c>
      <c r="H50" s="123">
        <v>0</v>
      </c>
      <c r="I50" s="104">
        <v>3.29</v>
      </c>
      <c r="K50" s="155">
        <f t="shared" si="1"/>
        <v>-0.20999999999997954</v>
      </c>
      <c r="L50" s="124">
        <f t="shared" si="2"/>
        <v>0</v>
      </c>
      <c r="M50" s="155">
        <f t="shared" si="3"/>
        <v>1.4300000000000068</v>
      </c>
      <c r="N50" s="155">
        <f t="shared" si="4"/>
        <v>-9.9999999999997868E-3</v>
      </c>
      <c r="O50" s="155">
        <f t="shared" si="5"/>
        <v>0.62999999999999545</v>
      </c>
      <c r="P50" s="124">
        <f t="shared" si="6"/>
        <v>0</v>
      </c>
      <c r="Q50" s="155">
        <f t="shared" si="7"/>
        <v>-9.9999999999997868E-3</v>
      </c>
    </row>
    <row r="51" spans="1:17" x14ac:dyDescent="0.25">
      <c r="A51" s="104">
        <v>48</v>
      </c>
      <c r="B51" s="133">
        <v>42555</v>
      </c>
      <c r="C51" s="104">
        <v>338.04</v>
      </c>
      <c r="D51" s="123">
        <v>0</v>
      </c>
      <c r="E51" s="104">
        <v>375.46</v>
      </c>
      <c r="F51" s="104">
        <v>5.27</v>
      </c>
      <c r="G51" s="104">
        <v>346.67</v>
      </c>
      <c r="H51" s="123">
        <v>0</v>
      </c>
      <c r="I51" s="104">
        <v>3.3</v>
      </c>
      <c r="K51" s="155">
        <f t="shared" si="1"/>
        <v>-0.62000000000000455</v>
      </c>
      <c r="L51" s="124">
        <f t="shared" si="2"/>
        <v>0</v>
      </c>
      <c r="M51" s="155">
        <f t="shared" si="3"/>
        <v>-1.7400000000000091</v>
      </c>
      <c r="N51" s="155">
        <f t="shared" si="4"/>
        <v>-1.0000000000000675E-2</v>
      </c>
      <c r="O51" s="155">
        <f t="shared" si="5"/>
        <v>-9.9999999999965894E-2</v>
      </c>
      <c r="P51" s="124">
        <f t="shared" si="6"/>
        <v>0</v>
      </c>
      <c r="Q51" s="155">
        <f t="shared" si="7"/>
        <v>9.9999999999997868E-3</v>
      </c>
    </row>
    <row r="52" spans="1:17" x14ac:dyDescent="0.25">
      <c r="A52" s="104">
        <v>49</v>
      </c>
      <c r="B52" s="133">
        <v>42556</v>
      </c>
      <c r="C52" s="104">
        <v>337.39</v>
      </c>
      <c r="D52" s="123">
        <v>0</v>
      </c>
      <c r="E52" s="104">
        <v>375.41</v>
      </c>
      <c r="F52" s="104">
        <v>5.28</v>
      </c>
      <c r="G52" s="104">
        <v>346.4</v>
      </c>
      <c r="H52" s="123">
        <v>0</v>
      </c>
      <c r="I52" s="104">
        <v>3.29</v>
      </c>
      <c r="K52" s="155">
        <f t="shared" si="1"/>
        <v>-0.65000000000003411</v>
      </c>
      <c r="L52" s="124">
        <f t="shared" si="2"/>
        <v>0</v>
      </c>
      <c r="M52" s="155">
        <f t="shared" si="3"/>
        <v>-4.9999999999954525E-2</v>
      </c>
      <c r="N52" s="155">
        <f t="shared" si="4"/>
        <v>1.0000000000000675E-2</v>
      </c>
      <c r="O52" s="155">
        <f t="shared" si="5"/>
        <v>-0.27000000000003865</v>
      </c>
      <c r="P52" s="124">
        <f t="shared" si="6"/>
        <v>0</v>
      </c>
      <c r="Q52" s="155">
        <f t="shared" si="7"/>
        <v>-9.9999999999997868E-3</v>
      </c>
    </row>
    <row r="53" spans="1:17" x14ac:dyDescent="0.25">
      <c r="A53" s="104">
        <v>50</v>
      </c>
      <c r="B53" s="133">
        <v>42558</v>
      </c>
      <c r="C53" s="104">
        <v>337.07</v>
      </c>
      <c r="D53" s="123">
        <v>0</v>
      </c>
      <c r="E53" s="104">
        <v>375.6</v>
      </c>
      <c r="F53" s="104">
        <v>5.25</v>
      </c>
      <c r="G53" s="104">
        <v>347.07</v>
      </c>
      <c r="H53" s="123">
        <v>0</v>
      </c>
      <c r="I53" s="104">
        <v>3.32</v>
      </c>
      <c r="K53" s="155">
        <f t="shared" si="1"/>
        <v>-0.31999999999999318</v>
      </c>
      <c r="L53" s="124">
        <f t="shared" si="2"/>
        <v>0</v>
      </c>
      <c r="M53" s="155">
        <f t="shared" si="3"/>
        <v>0.18999999999999773</v>
      </c>
      <c r="N53" s="155">
        <f t="shared" si="4"/>
        <v>-3.0000000000000249E-2</v>
      </c>
      <c r="O53" s="155">
        <f t="shared" si="5"/>
        <v>0.67000000000001592</v>
      </c>
      <c r="P53" s="124">
        <f t="shared" si="6"/>
        <v>0</v>
      </c>
      <c r="Q53" s="155">
        <f t="shared" si="7"/>
        <v>2.9999999999999805E-2</v>
      </c>
    </row>
    <row r="54" spans="1:17" x14ac:dyDescent="0.25">
      <c r="A54" s="104">
        <v>51</v>
      </c>
      <c r="B54" s="133">
        <v>42559</v>
      </c>
      <c r="C54" s="104">
        <v>337.26</v>
      </c>
      <c r="D54" s="123">
        <v>0</v>
      </c>
      <c r="E54" s="104">
        <v>374.02</v>
      </c>
      <c r="F54" s="104">
        <v>5.27</v>
      </c>
      <c r="G54" s="104">
        <v>345.45</v>
      </c>
      <c r="H54" s="123">
        <v>0</v>
      </c>
      <c r="I54" s="104">
        <v>3.34</v>
      </c>
      <c r="K54" s="155">
        <f t="shared" si="1"/>
        <v>0.18999999999999773</v>
      </c>
      <c r="L54" s="124">
        <f t="shared" si="2"/>
        <v>0</v>
      </c>
      <c r="M54" s="155">
        <f t="shared" si="3"/>
        <v>-1.5800000000000409</v>
      </c>
      <c r="N54" s="155">
        <f t="shared" si="4"/>
        <v>1.9999999999999574E-2</v>
      </c>
      <c r="O54" s="155">
        <f t="shared" si="5"/>
        <v>-1.6200000000000045</v>
      </c>
      <c r="P54" s="124">
        <f t="shared" si="6"/>
        <v>0</v>
      </c>
      <c r="Q54" s="155">
        <f t="shared" si="7"/>
        <v>2.0000000000000018E-2</v>
      </c>
    </row>
    <row r="55" spans="1:17" x14ac:dyDescent="0.25">
      <c r="A55" s="104">
        <v>52</v>
      </c>
      <c r="B55" s="133">
        <v>42562</v>
      </c>
      <c r="C55" s="104">
        <v>338.46</v>
      </c>
      <c r="D55" s="123">
        <v>0</v>
      </c>
      <c r="E55" s="104">
        <v>374.4</v>
      </c>
      <c r="F55" s="104">
        <v>5.28</v>
      </c>
      <c r="G55" s="104">
        <v>345.58</v>
      </c>
      <c r="H55" s="123">
        <v>0</v>
      </c>
      <c r="I55" s="104">
        <v>3.36</v>
      </c>
      <c r="K55" s="155">
        <f t="shared" si="1"/>
        <v>1.1999999999999886</v>
      </c>
      <c r="L55" s="124">
        <f t="shared" si="2"/>
        <v>0</v>
      </c>
      <c r="M55" s="155">
        <f t="shared" si="3"/>
        <v>0.37999999999999545</v>
      </c>
      <c r="N55" s="155">
        <f t="shared" si="4"/>
        <v>1.0000000000000675E-2</v>
      </c>
      <c r="O55" s="155">
        <f t="shared" si="5"/>
        <v>0.12999999999999545</v>
      </c>
      <c r="P55" s="124">
        <f t="shared" si="6"/>
        <v>0</v>
      </c>
      <c r="Q55" s="155">
        <f t="shared" si="7"/>
        <v>2.0000000000000018E-2</v>
      </c>
    </row>
    <row r="56" spans="1:17" x14ac:dyDescent="0.25">
      <c r="A56" s="104">
        <v>53</v>
      </c>
      <c r="B56" s="133">
        <v>42563</v>
      </c>
      <c r="C56" s="104">
        <v>337.71</v>
      </c>
      <c r="D56" s="123">
        <v>0</v>
      </c>
      <c r="E56" s="104">
        <v>372.56</v>
      </c>
      <c r="F56" s="104">
        <v>5.26</v>
      </c>
      <c r="G56" s="104">
        <v>343.38</v>
      </c>
      <c r="H56" s="123">
        <v>0</v>
      </c>
      <c r="I56" s="104">
        <v>3.3</v>
      </c>
      <c r="K56" s="155">
        <f t="shared" si="1"/>
        <v>-0.75</v>
      </c>
      <c r="L56" s="124">
        <f t="shared" si="2"/>
        <v>0</v>
      </c>
      <c r="M56" s="155">
        <f t="shared" si="3"/>
        <v>-1.839999999999975</v>
      </c>
      <c r="N56" s="155">
        <f t="shared" si="4"/>
        <v>-2.0000000000000462E-2</v>
      </c>
      <c r="O56" s="155">
        <f t="shared" si="5"/>
        <v>-2.1999999999999886</v>
      </c>
      <c r="P56" s="124">
        <f t="shared" si="6"/>
        <v>0</v>
      </c>
      <c r="Q56" s="155">
        <f t="shared" si="7"/>
        <v>-6.0000000000000053E-2</v>
      </c>
    </row>
    <row r="57" spans="1:17" x14ac:dyDescent="0.25">
      <c r="A57" s="104">
        <v>54</v>
      </c>
      <c r="B57" s="133">
        <v>42564</v>
      </c>
      <c r="C57" s="104">
        <v>338.51</v>
      </c>
      <c r="D57" s="123">
        <v>0</v>
      </c>
      <c r="E57" s="104">
        <v>376.02</v>
      </c>
      <c r="F57" s="104">
        <v>5.3</v>
      </c>
      <c r="G57" s="104">
        <v>345.14</v>
      </c>
      <c r="H57" s="123">
        <v>0</v>
      </c>
      <c r="I57" s="104">
        <v>3.26</v>
      </c>
      <c r="K57" s="155">
        <f t="shared" si="1"/>
        <v>0.80000000000001137</v>
      </c>
      <c r="L57" s="124">
        <f t="shared" si="2"/>
        <v>0</v>
      </c>
      <c r="M57" s="155">
        <f t="shared" si="3"/>
        <v>3.4599999999999795</v>
      </c>
      <c r="N57" s="155">
        <f t="shared" si="4"/>
        <v>4.0000000000000036E-2</v>
      </c>
      <c r="O57" s="155">
        <f t="shared" si="5"/>
        <v>1.7599999999999909</v>
      </c>
      <c r="P57" s="124">
        <f t="shared" si="6"/>
        <v>0</v>
      </c>
      <c r="Q57" s="155">
        <f t="shared" si="7"/>
        <v>-4.0000000000000036E-2</v>
      </c>
    </row>
    <row r="58" spans="1:17" x14ac:dyDescent="0.25">
      <c r="A58" s="104">
        <v>55</v>
      </c>
      <c r="B58" s="133">
        <v>42565</v>
      </c>
      <c r="C58" s="104">
        <v>338.35</v>
      </c>
      <c r="D58" s="123">
        <v>0</v>
      </c>
      <c r="E58" s="104">
        <v>374.79</v>
      </c>
      <c r="F58" s="104">
        <v>5.3</v>
      </c>
      <c r="G58" s="104">
        <v>343.54</v>
      </c>
      <c r="H58" s="123">
        <v>0</v>
      </c>
      <c r="I58" s="104">
        <v>3.24</v>
      </c>
      <c r="K58" s="155">
        <f t="shared" si="1"/>
        <v>-0.15999999999996817</v>
      </c>
      <c r="L58" s="124">
        <f t="shared" si="2"/>
        <v>0</v>
      </c>
      <c r="M58" s="155">
        <f t="shared" si="3"/>
        <v>-1.2299999999999613</v>
      </c>
      <c r="N58" s="155">
        <f t="shared" si="4"/>
        <v>0</v>
      </c>
      <c r="O58" s="155">
        <f t="shared" si="5"/>
        <v>-1.5999999999999659</v>
      </c>
      <c r="P58" s="124">
        <f t="shared" si="6"/>
        <v>0</v>
      </c>
      <c r="Q58" s="155">
        <f t="shared" si="7"/>
        <v>-1.9999999999999574E-2</v>
      </c>
    </row>
    <row r="59" spans="1:17" x14ac:dyDescent="0.25">
      <c r="A59" s="104">
        <v>56</v>
      </c>
      <c r="B59" s="133">
        <v>42566</v>
      </c>
      <c r="C59" s="104">
        <v>338.95</v>
      </c>
      <c r="D59" s="123">
        <v>0</v>
      </c>
      <c r="E59" s="104">
        <v>376.68</v>
      </c>
      <c r="F59" s="104">
        <v>5.36</v>
      </c>
      <c r="G59" s="104">
        <v>345.8</v>
      </c>
      <c r="H59" s="123">
        <v>0</v>
      </c>
      <c r="I59" s="104">
        <v>3.2</v>
      </c>
      <c r="K59" s="155">
        <f t="shared" si="1"/>
        <v>0.59999999999996589</v>
      </c>
      <c r="L59" s="124">
        <f t="shared" si="2"/>
        <v>0</v>
      </c>
      <c r="M59" s="155">
        <f t="shared" si="3"/>
        <v>1.8899999999999864</v>
      </c>
      <c r="N59" s="155">
        <f t="shared" si="4"/>
        <v>6.0000000000000497E-2</v>
      </c>
      <c r="O59" s="155">
        <f t="shared" si="5"/>
        <v>2.2599999999999909</v>
      </c>
      <c r="P59" s="124">
        <f t="shared" si="6"/>
        <v>0</v>
      </c>
      <c r="Q59" s="155">
        <f t="shared" si="7"/>
        <v>-4.0000000000000036E-2</v>
      </c>
    </row>
    <row r="60" spans="1:17" x14ac:dyDescent="0.25">
      <c r="A60" s="104">
        <v>57</v>
      </c>
      <c r="B60" s="133">
        <v>42569</v>
      </c>
      <c r="C60" s="104">
        <v>338.52</v>
      </c>
      <c r="D60" s="123">
        <v>0</v>
      </c>
      <c r="E60" s="104">
        <v>377.04</v>
      </c>
      <c r="F60" s="104">
        <v>5.36</v>
      </c>
      <c r="G60" s="104">
        <v>346.03</v>
      </c>
      <c r="H60" s="123">
        <v>0</v>
      </c>
      <c r="I60" s="104">
        <v>3.2</v>
      </c>
      <c r="K60" s="155">
        <f t="shared" si="1"/>
        <v>-0.43000000000000682</v>
      </c>
      <c r="L60" s="124">
        <f t="shared" si="2"/>
        <v>0</v>
      </c>
      <c r="M60" s="155">
        <f t="shared" si="3"/>
        <v>0.36000000000001364</v>
      </c>
      <c r="N60" s="155">
        <f t="shared" si="4"/>
        <v>0</v>
      </c>
      <c r="O60" s="155">
        <f t="shared" si="5"/>
        <v>0.22999999999996135</v>
      </c>
      <c r="P60" s="124">
        <f t="shared" si="6"/>
        <v>0</v>
      </c>
      <c r="Q60" s="155">
        <f t="shared" si="7"/>
        <v>0</v>
      </c>
    </row>
    <row r="61" spans="1:17" x14ac:dyDescent="0.25">
      <c r="A61" s="104">
        <v>58</v>
      </c>
      <c r="B61" s="133">
        <v>42570</v>
      </c>
      <c r="C61" s="104">
        <v>338.88</v>
      </c>
      <c r="D61" s="123">
        <v>0</v>
      </c>
      <c r="E61" s="104">
        <v>374.02</v>
      </c>
      <c r="F61" s="104">
        <v>5.37</v>
      </c>
      <c r="G61" s="104">
        <v>344.36</v>
      </c>
      <c r="H61" s="123">
        <v>0</v>
      </c>
      <c r="I61" s="104">
        <v>3.21</v>
      </c>
      <c r="K61" s="155">
        <f t="shared" si="1"/>
        <v>0.36000000000001364</v>
      </c>
      <c r="L61" s="124">
        <f t="shared" si="2"/>
        <v>0</v>
      </c>
      <c r="M61" s="155">
        <f t="shared" si="3"/>
        <v>-3.0200000000000387</v>
      </c>
      <c r="N61" s="155">
        <f t="shared" si="4"/>
        <v>9.9999999999997868E-3</v>
      </c>
      <c r="O61" s="155">
        <f t="shared" si="5"/>
        <v>-1.6699999999999591</v>
      </c>
      <c r="P61" s="124">
        <f t="shared" si="6"/>
        <v>0</v>
      </c>
      <c r="Q61" s="155">
        <f t="shared" si="7"/>
        <v>9.9999999999997868E-3</v>
      </c>
    </row>
    <row r="62" spans="1:17" x14ac:dyDescent="0.25">
      <c r="A62" s="104">
        <v>59</v>
      </c>
      <c r="B62" s="133">
        <v>42571</v>
      </c>
      <c r="C62" s="104">
        <v>338.72</v>
      </c>
      <c r="D62" s="123">
        <v>0</v>
      </c>
      <c r="E62" s="104">
        <v>374.69</v>
      </c>
      <c r="F62" s="104">
        <v>5.38</v>
      </c>
      <c r="G62" s="104">
        <v>344.82</v>
      </c>
      <c r="H62" s="123">
        <v>0</v>
      </c>
      <c r="I62" s="104">
        <v>3.19</v>
      </c>
      <c r="K62" s="155">
        <f t="shared" si="1"/>
        <v>-0.15999999999996817</v>
      </c>
      <c r="L62" s="124">
        <f t="shared" si="2"/>
        <v>0</v>
      </c>
      <c r="M62" s="155">
        <f t="shared" si="3"/>
        <v>0.67000000000001592</v>
      </c>
      <c r="N62" s="155">
        <f t="shared" si="4"/>
        <v>9.9999999999997868E-3</v>
      </c>
      <c r="O62" s="155">
        <f t="shared" si="5"/>
        <v>0.45999999999997954</v>
      </c>
      <c r="P62" s="124">
        <f t="shared" si="6"/>
        <v>0</v>
      </c>
      <c r="Q62" s="155">
        <f t="shared" si="7"/>
        <v>-2.0000000000000018E-2</v>
      </c>
    </row>
    <row r="63" spans="1:17" x14ac:dyDescent="0.25">
      <c r="A63" s="104">
        <v>60</v>
      </c>
      <c r="B63" s="133">
        <v>42572</v>
      </c>
      <c r="C63" s="104">
        <v>339.9</v>
      </c>
      <c r="D63" s="123">
        <v>0</v>
      </c>
      <c r="E63" s="104">
        <v>373.99</v>
      </c>
      <c r="F63" s="104">
        <v>5.37</v>
      </c>
      <c r="G63" s="104">
        <v>344.31</v>
      </c>
      <c r="H63" s="123">
        <v>0</v>
      </c>
      <c r="I63" s="104">
        <v>3.19</v>
      </c>
      <c r="K63" s="155">
        <f t="shared" si="1"/>
        <v>1.17999999999995</v>
      </c>
      <c r="L63" s="124">
        <f t="shared" si="2"/>
        <v>0</v>
      </c>
      <c r="M63" s="155">
        <f t="shared" si="3"/>
        <v>-0.69999999999998863</v>
      </c>
      <c r="N63" s="155">
        <f t="shared" si="4"/>
        <v>-9.9999999999997868E-3</v>
      </c>
      <c r="O63" s="155">
        <f t="shared" si="5"/>
        <v>-0.50999999999999091</v>
      </c>
      <c r="P63" s="124">
        <f t="shared" si="6"/>
        <v>0</v>
      </c>
      <c r="Q63" s="155">
        <f t="shared" si="7"/>
        <v>0</v>
      </c>
    </row>
    <row r="64" spans="1:17" x14ac:dyDescent="0.25">
      <c r="A64" s="104">
        <v>61</v>
      </c>
      <c r="B64" s="133">
        <v>42573</v>
      </c>
      <c r="C64" s="104">
        <v>342.23</v>
      </c>
      <c r="D64" s="123">
        <v>0</v>
      </c>
      <c r="E64" s="104">
        <v>377.24</v>
      </c>
      <c r="F64" s="104">
        <v>5.36</v>
      </c>
      <c r="G64" s="104">
        <v>347.19</v>
      </c>
      <c r="H64" s="123">
        <v>0</v>
      </c>
      <c r="I64" s="104">
        <v>3.24</v>
      </c>
      <c r="K64" s="155">
        <f t="shared" si="1"/>
        <v>2.3300000000000409</v>
      </c>
      <c r="L64" s="124">
        <f t="shared" si="2"/>
        <v>0</v>
      </c>
      <c r="M64" s="155">
        <f t="shared" si="3"/>
        <v>3.25</v>
      </c>
      <c r="N64" s="155">
        <f t="shared" si="4"/>
        <v>-9.9999999999997868E-3</v>
      </c>
      <c r="O64" s="155">
        <f t="shared" si="5"/>
        <v>2.8799999999999955</v>
      </c>
      <c r="P64" s="124">
        <f t="shared" si="6"/>
        <v>0</v>
      </c>
      <c r="Q64" s="155">
        <f t="shared" si="7"/>
        <v>5.0000000000000266E-2</v>
      </c>
    </row>
    <row r="65" spans="1:17" x14ac:dyDescent="0.25">
      <c r="A65" s="104">
        <v>62</v>
      </c>
      <c r="B65" s="133">
        <v>42576</v>
      </c>
      <c r="C65" s="104">
        <v>341.51</v>
      </c>
      <c r="D65" s="123">
        <v>0</v>
      </c>
      <c r="E65" s="104">
        <v>376.55</v>
      </c>
      <c r="F65" s="104">
        <v>5.3</v>
      </c>
      <c r="G65" s="104">
        <v>346.61</v>
      </c>
      <c r="H65" s="123">
        <v>0</v>
      </c>
      <c r="I65" s="104">
        <v>3.22</v>
      </c>
      <c r="K65" s="155">
        <f t="shared" si="1"/>
        <v>-0.72000000000002728</v>
      </c>
      <c r="L65" s="124">
        <f t="shared" si="2"/>
        <v>0</v>
      </c>
      <c r="M65" s="155">
        <f t="shared" si="3"/>
        <v>-0.68999999999999773</v>
      </c>
      <c r="N65" s="155">
        <f t="shared" si="4"/>
        <v>-6.0000000000000497E-2</v>
      </c>
      <c r="O65" s="155">
        <f t="shared" si="5"/>
        <v>-0.57999999999998408</v>
      </c>
      <c r="P65" s="124">
        <f t="shared" si="6"/>
        <v>0</v>
      </c>
      <c r="Q65" s="155">
        <f t="shared" si="7"/>
        <v>-2.0000000000000018E-2</v>
      </c>
    </row>
    <row r="66" spans="1:17" x14ac:dyDescent="0.25">
      <c r="A66" s="104">
        <v>63</v>
      </c>
      <c r="B66" s="133">
        <v>42577</v>
      </c>
      <c r="C66" s="104">
        <v>343.88</v>
      </c>
      <c r="D66" s="123">
        <v>0</v>
      </c>
      <c r="E66" s="104">
        <v>377.89</v>
      </c>
      <c r="F66" s="104">
        <v>5.3</v>
      </c>
      <c r="G66" s="104">
        <v>349.05</v>
      </c>
      <c r="H66" s="123">
        <v>0</v>
      </c>
      <c r="I66" s="104">
        <v>3.24</v>
      </c>
      <c r="K66" s="155">
        <f t="shared" si="1"/>
        <v>2.3700000000000045</v>
      </c>
      <c r="L66" s="124">
        <f t="shared" si="2"/>
        <v>0</v>
      </c>
      <c r="M66" s="155">
        <f t="shared" si="3"/>
        <v>1.339999999999975</v>
      </c>
      <c r="N66" s="155">
        <f t="shared" si="4"/>
        <v>0</v>
      </c>
      <c r="O66" s="155">
        <f t="shared" si="5"/>
        <v>2.4399999999999977</v>
      </c>
      <c r="P66" s="124">
        <f t="shared" si="6"/>
        <v>0</v>
      </c>
      <c r="Q66" s="155">
        <f t="shared" si="7"/>
        <v>2.0000000000000018E-2</v>
      </c>
    </row>
    <row r="67" spans="1:17" x14ac:dyDescent="0.25">
      <c r="A67" s="104">
        <v>64</v>
      </c>
      <c r="B67" s="133">
        <v>42578</v>
      </c>
      <c r="C67" s="104">
        <v>350.2</v>
      </c>
      <c r="D67" s="123">
        <v>0</v>
      </c>
      <c r="E67" s="104">
        <v>385.71</v>
      </c>
      <c r="F67" s="104">
        <v>5.31</v>
      </c>
      <c r="G67" s="104">
        <v>355.82</v>
      </c>
      <c r="H67" s="123">
        <v>0</v>
      </c>
      <c r="I67" s="104">
        <v>3.36</v>
      </c>
      <c r="K67" s="155">
        <f t="shared" si="1"/>
        <v>6.3199999999999932</v>
      </c>
      <c r="L67" s="124">
        <f t="shared" si="2"/>
        <v>0</v>
      </c>
      <c r="M67" s="155">
        <f t="shared" si="3"/>
        <v>7.8199999999999932</v>
      </c>
      <c r="N67" s="155">
        <f t="shared" si="4"/>
        <v>9.9999999999997868E-3</v>
      </c>
      <c r="O67" s="155">
        <f t="shared" si="5"/>
        <v>6.7699999999999818</v>
      </c>
      <c r="P67" s="124">
        <f t="shared" si="6"/>
        <v>0</v>
      </c>
      <c r="Q67" s="155">
        <f t="shared" si="7"/>
        <v>0.11999999999999966</v>
      </c>
    </row>
    <row r="68" spans="1:17" x14ac:dyDescent="0.25">
      <c r="A68" s="104">
        <v>65</v>
      </c>
      <c r="B68" s="133">
        <v>42579</v>
      </c>
      <c r="C68" s="104">
        <v>352.13</v>
      </c>
      <c r="D68" s="123">
        <v>0</v>
      </c>
      <c r="E68" s="104">
        <v>387.2</v>
      </c>
      <c r="F68" s="104">
        <v>5.33</v>
      </c>
      <c r="G68" s="104">
        <v>354.47</v>
      </c>
      <c r="H68" s="123">
        <v>0</v>
      </c>
      <c r="I68" s="104">
        <v>3.34</v>
      </c>
      <c r="K68" s="155">
        <f t="shared" si="1"/>
        <v>1.9300000000000068</v>
      </c>
      <c r="L68" s="124">
        <f t="shared" si="2"/>
        <v>0</v>
      </c>
      <c r="M68" s="155">
        <f t="shared" si="3"/>
        <v>1.4900000000000091</v>
      </c>
      <c r="N68" s="155">
        <f t="shared" si="4"/>
        <v>2.0000000000000462E-2</v>
      </c>
      <c r="O68" s="155">
        <f t="shared" si="5"/>
        <v>-1.3499999999999659</v>
      </c>
      <c r="P68" s="124">
        <f t="shared" si="6"/>
        <v>0</v>
      </c>
      <c r="Q68" s="155">
        <f t="shared" si="7"/>
        <v>-2.0000000000000018E-2</v>
      </c>
    </row>
    <row r="69" spans="1:17" x14ac:dyDescent="0.25">
      <c r="A69" s="104">
        <v>66</v>
      </c>
      <c r="B69" s="133">
        <v>42580</v>
      </c>
      <c r="C69" s="104">
        <v>352.75</v>
      </c>
      <c r="D69" s="123">
        <v>0</v>
      </c>
      <c r="E69" s="104">
        <v>391.27</v>
      </c>
      <c r="F69" s="104">
        <v>5.32</v>
      </c>
      <c r="G69" s="104">
        <v>358.45</v>
      </c>
      <c r="H69" s="123">
        <v>0</v>
      </c>
      <c r="I69" s="104">
        <v>3.37</v>
      </c>
      <c r="K69" s="155">
        <f t="shared" si="1"/>
        <v>0.62000000000000455</v>
      </c>
      <c r="L69" s="124">
        <f t="shared" si="2"/>
        <v>0</v>
      </c>
      <c r="M69" s="155">
        <f t="shared" si="3"/>
        <v>4.0699999999999932</v>
      </c>
      <c r="N69" s="155">
        <f t="shared" si="4"/>
        <v>-9.9999999999997868E-3</v>
      </c>
      <c r="O69" s="155">
        <f t="shared" si="5"/>
        <v>3.9799999999999613</v>
      </c>
      <c r="P69" s="124">
        <f t="shared" si="6"/>
        <v>0</v>
      </c>
      <c r="Q69" s="155">
        <f t="shared" si="7"/>
        <v>3.0000000000000249E-2</v>
      </c>
    </row>
    <row r="70" spans="1:17" x14ac:dyDescent="0.25">
      <c r="A70" s="104">
        <v>67</v>
      </c>
      <c r="B70" s="133">
        <v>42583</v>
      </c>
      <c r="C70" s="104">
        <v>352.25</v>
      </c>
      <c r="D70" s="123">
        <v>0</v>
      </c>
      <c r="E70" s="104">
        <v>391.28</v>
      </c>
      <c r="F70" s="104">
        <v>5.26</v>
      </c>
      <c r="G70" s="104">
        <v>361.06</v>
      </c>
      <c r="H70" s="123">
        <v>0</v>
      </c>
      <c r="I70" s="104">
        <v>3.4</v>
      </c>
      <c r="K70" s="155">
        <f t="shared" ref="K70:K133" si="8">C70-C69</f>
        <v>-0.5</v>
      </c>
      <c r="L70" s="124">
        <f t="shared" ref="L70:L133" si="9">D70-D69</f>
        <v>0</v>
      </c>
      <c r="M70" s="155">
        <f t="shared" ref="M70:M133" si="10">E70-E69</f>
        <v>9.9999999999909051E-3</v>
      </c>
      <c r="N70" s="155">
        <f t="shared" ref="N70:N133" si="11">F70-F69</f>
        <v>-6.0000000000000497E-2</v>
      </c>
      <c r="O70" s="155">
        <f t="shared" ref="O70:O133" si="12">G70-G69</f>
        <v>2.6100000000000136</v>
      </c>
      <c r="P70" s="124">
        <f t="shared" ref="P70:P133" si="13">H70-H69</f>
        <v>0</v>
      </c>
      <c r="Q70" s="155">
        <f t="shared" ref="Q70:Q133" si="14">I70-I69</f>
        <v>2.9999999999999805E-2</v>
      </c>
    </row>
    <row r="71" spans="1:17" x14ac:dyDescent="0.25">
      <c r="A71" s="104">
        <v>68</v>
      </c>
      <c r="B71" s="133">
        <v>42584</v>
      </c>
      <c r="C71" s="104">
        <v>352.1</v>
      </c>
      <c r="D71" s="123">
        <v>0</v>
      </c>
      <c r="E71" s="104">
        <v>393.33</v>
      </c>
      <c r="F71" s="104">
        <v>5.32</v>
      </c>
      <c r="G71" s="104">
        <v>363.78</v>
      </c>
      <c r="H71" s="123">
        <v>0</v>
      </c>
      <c r="I71" s="104">
        <v>3.45</v>
      </c>
      <c r="K71" s="155">
        <f t="shared" si="8"/>
        <v>-0.14999999999997726</v>
      </c>
      <c r="L71" s="124">
        <f t="shared" si="9"/>
        <v>0</v>
      </c>
      <c r="M71" s="155">
        <f t="shared" si="10"/>
        <v>2.0500000000000114</v>
      </c>
      <c r="N71" s="155">
        <f t="shared" si="11"/>
        <v>6.0000000000000497E-2</v>
      </c>
      <c r="O71" s="155">
        <f t="shared" si="12"/>
        <v>2.7199999999999704</v>
      </c>
      <c r="P71" s="124">
        <f t="shared" si="13"/>
        <v>0</v>
      </c>
      <c r="Q71" s="155">
        <f t="shared" si="14"/>
        <v>5.0000000000000266E-2</v>
      </c>
    </row>
    <row r="72" spans="1:17" x14ac:dyDescent="0.25">
      <c r="A72" s="104">
        <v>69</v>
      </c>
      <c r="B72" s="133">
        <v>42585</v>
      </c>
      <c r="C72" s="104">
        <v>353.7</v>
      </c>
      <c r="D72" s="123">
        <v>0</v>
      </c>
      <c r="E72" s="104">
        <v>395.97</v>
      </c>
      <c r="F72" s="104">
        <v>5.31</v>
      </c>
      <c r="G72" s="104">
        <v>366.15</v>
      </c>
      <c r="H72" s="123">
        <v>0</v>
      </c>
      <c r="I72" s="104">
        <v>3.48</v>
      </c>
      <c r="K72" s="155">
        <f t="shared" si="8"/>
        <v>1.5999999999999659</v>
      </c>
      <c r="L72" s="124">
        <f t="shared" si="9"/>
        <v>0</v>
      </c>
      <c r="M72" s="155">
        <f t="shared" si="10"/>
        <v>2.6400000000000432</v>
      </c>
      <c r="N72" s="155">
        <f t="shared" si="11"/>
        <v>-1.0000000000000675E-2</v>
      </c>
      <c r="O72" s="155">
        <f t="shared" si="12"/>
        <v>2.3700000000000045</v>
      </c>
      <c r="P72" s="124">
        <f t="shared" si="13"/>
        <v>0</v>
      </c>
      <c r="Q72" s="155">
        <f t="shared" si="14"/>
        <v>2.9999999999999805E-2</v>
      </c>
    </row>
    <row r="73" spans="1:17" x14ac:dyDescent="0.25">
      <c r="A73" s="104">
        <v>70</v>
      </c>
      <c r="B73" s="133">
        <v>42586</v>
      </c>
      <c r="C73" s="104">
        <v>354.01</v>
      </c>
      <c r="D73" s="123">
        <v>0</v>
      </c>
      <c r="E73" s="104">
        <v>396.1</v>
      </c>
      <c r="F73" s="104">
        <v>5.31</v>
      </c>
      <c r="G73" s="104">
        <v>365.6</v>
      </c>
      <c r="H73" s="123">
        <v>0</v>
      </c>
      <c r="I73" s="104">
        <v>3.5</v>
      </c>
      <c r="K73" s="155">
        <f t="shared" si="8"/>
        <v>0.31000000000000227</v>
      </c>
      <c r="L73" s="124">
        <f t="shared" si="9"/>
        <v>0</v>
      </c>
      <c r="M73" s="155">
        <f t="shared" si="10"/>
        <v>0.12999999999999545</v>
      </c>
      <c r="N73" s="155">
        <f t="shared" si="11"/>
        <v>0</v>
      </c>
      <c r="O73" s="155">
        <f t="shared" si="12"/>
        <v>-0.54999999999995453</v>
      </c>
      <c r="P73" s="124">
        <f t="shared" si="13"/>
        <v>0</v>
      </c>
      <c r="Q73" s="155">
        <f t="shared" si="14"/>
        <v>2.0000000000000018E-2</v>
      </c>
    </row>
    <row r="74" spans="1:17" x14ac:dyDescent="0.25">
      <c r="A74" s="104">
        <v>71</v>
      </c>
      <c r="B74" s="133">
        <v>42587</v>
      </c>
      <c r="C74" s="104">
        <v>352.06</v>
      </c>
      <c r="D74" s="123">
        <v>0</v>
      </c>
      <c r="E74" s="104">
        <v>391.7</v>
      </c>
      <c r="F74" s="104">
        <v>5.3</v>
      </c>
      <c r="G74" s="104">
        <v>361.42</v>
      </c>
      <c r="H74" s="123">
        <v>0</v>
      </c>
      <c r="I74" s="104">
        <v>3.47</v>
      </c>
      <c r="K74" s="155">
        <f t="shared" si="8"/>
        <v>-1.9499999999999886</v>
      </c>
      <c r="L74" s="124">
        <f t="shared" si="9"/>
        <v>0</v>
      </c>
      <c r="M74" s="155">
        <f t="shared" si="10"/>
        <v>-4.4000000000000341</v>
      </c>
      <c r="N74" s="155">
        <f t="shared" si="11"/>
        <v>-9.9999999999997868E-3</v>
      </c>
      <c r="O74" s="155">
        <f t="shared" si="12"/>
        <v>-4.1800000000000068</v>
      </c>
      <c r="P74" s="124">
        <f t="shared" si="13"/>
        <v>0</v>
      </c>
      <c r="Q74" s="155">
        <f t="shared" si="14"/>
        <v>-2.9999999999999805E-2</v>
      </c>
    </row>
    <row r="75" spans="1:17" x14ac:dyDescent="0.25">
      <c r="A75" s="104">
        <v>72</v>
      </c>
      <c r="B75" s="133">
        <v>42590</v>
      </c>
      <c r="C75" s="104">
        <v>348.97</v>
      </c>
      <c r="D75" s="123">
        <v>0</v>
      </c>
      <c r="E75" s="104">
        <v>388.75</v>
      </c>
      <c r="F75" s="104">
        <v>5.34</v>
      </c>
      <c r="G75" s="104">
        <v>358.21</v>
      </c>
      <c r="H75" s="123">
        <v>0</v>
      </c>
      <c r="I75" s="104">
        <v>3.46</v>
      </c>
      <c r="K75" s="155">
        <f t="shared" si="8"/>
        <v>-3.089999999999975</v>
      </c>
      <c r="L75" s="124">
        <f t="shared" si="9"/>
        <v>0</v>
      </c>
      <c r="M75" s="155">
        <f t="shared" si="10"/>
        <v>-2.9499999999999886</v>
      </c>
      <c r="N75" s="155">
        <f t="shared" si="11"/>
        <v>4.0000000000000036E-2</v>
      </c>
      <c r="O75" s="155">
        <f t="shared" si="12"/>
        <v>-3.2100000000000364</v>
      </c>
      <c r="P75" s="124">
        <f t="shared" si="13"/>
        <v>0</v>
      </c>
      <c r="Q75" s="155">
        <f t="shared" si="14"/>
        <v>-1.0000000000000231E-2</v>
      </c>
    </row>
    <row r="76" spans="1:17" x14ac:dyDescent="0.25">
      <c r="A76" s="104">
        <v>73</v>
      </c>
      <c r="B76" s="133">
        <v>42591</v>
      </c>
      <c r="C76" s="104">
        <v>348.35</v>
      </c>
      <c r="D76" s="123">
        <v>0</v>
      </c>
      <c r="E76" s="104">
        <v>386.22</v>
      </c>
      <c r="F76" s="104">
        <v>5.37</v>
      </c>
      <c r="G76" s="104">
        <v>354.84</v>
      </c>
      <c r="H76" s="123">
        <v>0</v>
      </c>
      <c r="I76" s="104">
        <v>3.4</v>
      </c>
      <c r="K76" s="155">
        <f t="shared" si="8"/>
        <v>-0.62000000000000455</v>
      </c>
      <c r="L76" s="124">
        <f t="shared" si="9"/>
        <v>0</v>
      </c>
      <c r="M76" s="155">
        <f t="shared" si="10"/>
        <v>-2.5299999999999727</v>
      </c>
      <c r="N76" s="155">
        <f t="shared" si="11"/>
        <v>3.0000000000000249E-2</v>
      </c>
      <c r="O76" s="155">
        <f t="shared" si="12"/>
        <v>-3.3700000000000045</v>
      </c>
      <c r="P76" s="124">
        <f t="shared" si="13"/>
        <v>0</v>
      </c>
      <c r="Q76" s="155">
        <f t="shared" si="14"/>
        <v>-6.0000000000000053E-2</v>
      </c>
    </row>
    <row r="77" spans="1:17" x14ac:dyDescent="0.25">
      <c r="A77" s="104">
        <v>74</v>
      </c>
      <c r="B77" s="133">
        <v>42592</v>
      </c>
      <c r="C77" s="104">
        <v>345.89</v>
      </c>
      <c r="D77" s="123">
        <v>0</v>
      </c>
      <c r="E77" s="104">
        <v>383.45</v>
      </c>
      <c r="F77" s="104">
        <v>5.35</v>
      </c>
      <c r="G77" s="104">
        <v>351.8</v>
      </c>
      <c r="H77" s="123">
        <v>0</v>
      </c>
      <c r="I77" s="104">
        <v>3.38</v>
      </c>
      <c r="K77" s="155">
        <f t="shared" si="8"/>
        <v>-2.4600000000000364</v>
      </c>
      <c r="L77" s="124">
        <f t="shared" si="9"/>
        <v>0</v>
      </c>
      <c r="M77" s="155">
        <f t="shared" si="10"/>
        <v>-2.7700000000000387</v>
      </c>
      <c r="N77" s="155">
        <f t="shared" si="11"/>
        <v>-2.0000000000000462E-2</v>
      </c>
      <c r="O77" s="155">
        <f t="shared" si="12"/>
        <v>-3.0399999999999636</v>
      </c>
      <c r="P77" s="124">
        <f t="shared" si="13"/>
        <v>0</v>
      </c>
      <c r="Q77" s="155">
        <f t="shared" si="14"/>
        <v>-2.0000000000000018E-2</v>
      </c>
    </row>
    <row r="78" spans="1:17" x14ac:dyDescent="0.25">
      <c r="A78" s="104">
        <v>75</v>
      </c>
      <c r="B78" s="133">
        <v>42593</v>
      </c>
      <c r="C78" s="104">
        <v>346.42</v>
      </c>
      <c r="D78" s="123">
        <v>0</v>
      </c>
      <c r="E78" s="104">
        <v>386.95</v>
      </c>
      <c r="F78" s="104">
        <v>5.34</v>
      </c>
      <c r="G78" s="104">
        <v>354.58</v>
      </c>
      <c r="H78" s="123">
        <v>0</v>
      </c>
      <c r="I78" s="104">
        <v>3.42</v>
      </c>
      <c r="K78" s="155">
        <f t="shared" si="8"/>
        <v>0.53000000000002956</v>
      </c>
      <c r="L78" s="124">
        <f t="shared" si="9"/>
        <v>0</v>
      </c>
      <c r="M78" s="155">
        <f t="shared" si="10"/>
        <v>3.5</v>
      </c>
      <c r="N78" s="155">
        <f t="shared" si="11"/>
        <v>-9.9999999999997868E-3</v>
      </c>
      <c r="O78" s="155">
        <f t="shared" si="12"/>
        <v>2.7799999999999727</v>
      </c>
      <c r="P78" s="124">
        <f t="shared" si="13"/>
        <v>0</v>
      </c>
      <c r="Q78" s="155">
        <f t="shared" si="14"/>
        <v>4.0000000000000036E-2</v>
      </c>
    </row>
    <row r="79" spans="1:17" x14ac:dyDescent="0.25">
      <c r="A79" s="104">
        <v>76</v>
      </c>
      <c r="B79" s="133">
        <v>42594</v>
      </c>
      <c r="C79" s="104">
        <v>347.18</v>
      </c>
      <c r="D79" s="123">
        <v>0</v>
      </c>
      <c r="E79" s="104">
        <v>386.93</v>
      </c>
      <c r="F79" s="104">
        <v>5.37</v>
      </c>
      <c r="G79" s="104">
        <v>355.94</v>
      </c>
      <c r="H79" s="123">
        <v>0</v>
      </c>
      <c r="I79" s="104">
        <v>3.42</v>
      </c>
      <c r="K79" s="155">
        <f t="shared" si="8"/>
        <v>0.75999999999999091</v>
      </c>
      <c r="L79" s="124">
        <f t="shared" si="9"/>
        <v>0</v>
      </c>
      <c r="M79" s="155">
        <f t="shared" si="10"/>
        <v>-1.999999999998181E-2</v>
      </c>
      <c r="N79" s="155">
        <f t="shared" si="11"/>
        <v>3.0000000000000249E-2</v>
      </c>
      <c r="O79" s="155">
        <f t="shared" si="12"/>
        <v>1.3600000000000136</v>
      </c>
      <c r="P79" s="124">
        <f t="shared" si="13"/>
        <v>0</v>
      </c>
      <c r="Q79" s="155">
        <f t="shared" si="14"/>
        <v>0</v>
      </c>
    </row>
    <row r="80" spans="1:17" x14ac:dyDescent="0.25">
      <c r="A80" s="104">
        <v>77</v>
      </c>
      <c r="B80" s="133">
        <v>42597</v>
      </c>
      <c r="C80" s="104">
        <v>344.46</v>
      </c>
      <c r="D80" s="123">
        <v>0</v>
      </c>
      <c r="E80" s="104">
        <v>383.94</v>
      </c>
      <c r="F80" s="104">
        <v>5.33</v>
      </c>
      <c r="G80" s="104">
        <v>353.15</v>
      </c>
      <c r="H80" s="123">
        <v>0</v>
      </c>
      <c r="I80" s="104">
        <v>3.37</v>
      </c>
      <c r="K80" s="155">
        <f t="shared" si="8"/>
        <v>-2.7200000000000273</v>
      </c>
      <c r="L80" s="124">
        <f t="shared" si="9"/>
        <v>0</v>
      </c>
      <c r="M80" s="155">
        <f t="shared" si="10"/>
        <v>-2.9900000000000091</v>
      </c>
      <c r="N80" s="155">
        <f t="shared" si="11"/>
        <v>-4.0000000000000036E-2</v>
      </c>
      <c r="O80" s="155">
        <f t="shared" si="12"/>
        <v>-2.7900000000000205</v>
      </c>
      <c r="P80" s="124">
        <f t="shared" si="13"/>
        <v>0</v>
      </c>
      <c r="Q80" s="155">
        <f t="shared" si="14"/>
        <v>-4.9999999999999822E-2</v>
      </c>
    </row>
    <row r="81" spans="1:17" x14ac:dyDescent="0.25">
      <c r="A81" s="104">
        <v>78</v>
      </c>
      <c r="B81" s="133">
        <v>42598</v>
      </c>
      <c r="C81" s="104">
        <v>343.39</v>
      </c>
      <c r="D81" s="123">
        <v>0</v>
      </c>
      <c r="E81" s="104">
        <v>383.43</v>
      </c>
      <c r="F81" s="104">
        <v>5.34</v>
      </c>
      <c r="G81" s="104">
        <v>352.41</v>
      </c>
      <c r="H81" s="123">
        <v>0</v>
      </c>
      <c r="I81" s="104">
        <v>3.4</v>
      </c>
      <c r="K81" s="155">
        <f t="shared" si="8"/>
        <v>-1.0699999999999932</v>
      </c>
      <c r="L81" s="124">
        <f t="shared" si="9"/>
        <v>0</v>
      </c>
      <c r="M81" s="155">
        <f t="shared" si="10"/>
        <v>-0.50999999999999091</v>
      </c>
      <c r="N81" s="155">
        <f t="shared" si="11"/>
        <v>9.9999999999997868E-3</v>
      </c>
      <c r="O81" s="155">
        <f t="shared" si="12"/>
        <v>-0.73999999999995225</v>
      </c>
      <c r="P81" s="124">
        <f t="shared" si="13"/>
        <v>0</v>
      </c>
      <c r="Q81" s="155">
        <f t="shared" si="14"/>
        <v>2.9999999999999805E-2</v>
      </c>
    </row>
    <row r="82" spans="1:17" x14ac:dyDescent="0.25">
      <c r="A82" s="104">
        <v>79</v>
      </c>
      <c r="B82" s="133">
        <v>42599</v>
      </c>
      <c r="C82" s="104">
        <v>343.73</v>
      </c>
      <c r="D82" s="123">
        <v>0</v>
      </c>
      <c r="E82" s="104">
        <v>387.42</v>
      </c>
      <c r="F82" s="104">
        <v>5.4</v>
      </c>
      <c r="G82" s="104">
        <v>357.05</v>
      </c>
      <c r="H82" s="123">
        <v>0</v>
      </c>
      <c r="I82" s="104">
        <v>3.44</v>
      </c>
      <c r="K82" s="155">
        <f t="shared" si="8"/>
        <v>0.34000000000003183</v>
      </c>
      <c r="L82" s="124">
        <f t="shared" si="9"/>
        <v>0</v>
      </c>
      <c r="M82" s="155">
        <f t="shared" si="10"/>
        <v>3.9900000000000091</v>
      </c>
      <c r="N82" s="155">
        <f t="shared" si="11"/>
        <v>6.0000000000000497E-2</v>
      </c>
      <c r="O82" s="155">
        <f t="shared" si="12"/>
        <v>4.6399999999999864</v>
      </c>
      <c r="P82" s="124">
        <f t="shared" si="13"/>
        <v>0</v>
      </c>
      <c r="Q82" s="155">
        <f t="shared" si="14"/>
        <v>4.0000000000000036E-2</v>
      </c>
    </row>
    <row r="83" spans="1:17" x14ac:dyDescent="0.25">
      <c r="A83" s="104">
        <v>80</v>
      </c>
      <c r="B83" s="133">
        <v>42600</v>
      </c>
      <c r="C83" s="104">
        <v>341.2</v>
      </c>
      <c r="D83" s="123">
        <v>0</v>
      </c>
      <c r="E83" s="104">
        <v>384.43</v>
      </c>
      <c r="F83" s="104">
        <v>5.33</v>
      </c>
      <c r="G83" s="104">
        <v>354.64</v>
      </c>
      <c r="H83" s="123">
        <v>0</v>
      </c>
      <c r="I83" s="104">
        <v>3.39</v>
      </c>
      <c r="K83" s="155">
        <f t="shared" si="8"/>
        <v>-2.5300000000000296</v>
      </c>
      <c r="L83" s="124">
        <f t="shared" si="9"/>
        <v>0</v>
      </c>
      <c r="M83" s="155">
        <f t="shared" si="10"/>
        <v>-2.9900000000000091</v>
      </c>
      <c r="N83" s="155">
        <f t="shared" si="11"/>
        <v>-7.0000000000000284E-2</v>
      </c>
      <c r="O83" s="155">
        <f t="shared" si="12"/>
        <v>-2.410000000000025</v>
      </c>
      <c r="P83" s="124">
        <f t="shared" si="13"/>
        <v>0</v>
      </c>
      <c r="Q83" s="155">
        <f t="shared" si="14"/>
        <v>-4.9999999999999822E-2</v>
      </c>
    </row>
    <row r="84" spans="1:17" x14ac:dyDescent="0.25">
      <c r="A84" s="104">
        <v>81</v>
      </c>
      <c r="B84" s="133">
        <v>42601</v>
      </c>
      <c r="C84" s="104">
        <v>340.09</v>
      </c>
      <c r="D84" s="123">
        <v>0</v>
      </c>
      <c r="E84" s="104">
        <v>384.74</v>
      </c>
      <c r="F84" s="104">
        <v>5.34</v>
      </c>
      <c r="G84" s="104">
        <v>354.96</v>
      </c>
      <c r="H84" s="123">
        <v>0</v>
      </c>
      <c r="I84" s="104">
        <v>3.39</v>
      </c>
      <c r="K84" s="155">
        <f t="shared" si="8"/>
        <v>-1.1100000000000136</v>
      </c>
      <c r="L84" s="124">
        <f t="shared" si="9"/>
        <v>0</v>
      </c>
      <c r="M84" s="155">
        <f t="shared" si="10"/>
        <v>0.31000000000000227</v>
      </c>
      <c r="N84" s="155">
        <f t="shared" si="11"/>
        <v>9.9999999999997868E-3</v>
      </c>
      <c r="O84" s="155">
        <f t="shared" si="12"/>
        <v>0.31999999999999318</v>
      </c>
      <c r="P84" s="124">
        <f t="shared" si="13"/>
        <v>0</v>
      </c>
      <c r="Q84" s="155">
        <f t="shared" si="14"/>
        <v>0</v>
      </c>
    </row>
    <row r="85" spans="1:17" x14ac:dyDescent="0.25">
      <c r="A85" s="104">
        <v>82</v>
      </c>
      <c r="B85" s="133">
        <v>42604</v>
      </c>
      <c r="C85" s="104">
        <v>338.51</v>
      </c>
      <c r="D85" s="123">
        <v>0</v>
      </c>
      <c r="E85" s="104">
        <v>383.06</v>
      </c>
      <c r="F85" s="104">
        <v>5.29</v>
      </c>
      <c r="G85" s="104">
        <v>353.79</v>
      </c>
      <c r="H85" s="123">
        <v>0</v>
      </c>
      <c r="I85" s="104">
        <v>3.38</v>
      </c>
      <c r="K85" s="155">
        <f t="shared" si="8"/>
        <v>-1.5799999999999841</v>
      </c>
      <c r="L85" s="124">
        <f t="shared" si="9"/>
        <v>0</v>
      </c>
      <c r="M85" s="155">
        <f t="shared" si="10"/>
        <v>-1.6800000000000068</v>
      </c>
      <c r="N85" s="155">
        <f t="shared" si="11"/>
        <v>-4.9999999999999822E-2</v>
      </c>
      <c r="O85" s="155">
        <f t="shared" si="12"/>
        <v>-1.1699999999999591</v>
      </c>
      <c r="P85" s="124">
        <f t="shared" si="13"/>
        <v>0</v>
      </c>
      <c r="Q85" s="155">
        <f t="shared" si="14"/>
        <v>-1.0000000000000231E-2</v>
      </c>
    </row>
    <row r="86" spans="1:17" x14ac:dyDescent="0.25">
      <c r="A86" s="104">
        <v>83</v>
      </c>
      <c r="B86" s="133">
        <v>42605</v>
      </c>
      <c r="C86" s="104">
        <v>338.82</v>
      </c>
      <c r="D86" s="123">
        <v>0</v>
      </c>
      <c r="E86" s="104">
        <v>382.73</v>
      </c>
      <c r="F86" s="104">
        <v>5.27</v>
      </c>
      <c r="G86" s="104">
        <v>351.87</v>
      </c>
      <c r="H86" s="123">
        <v>0</v>
      </c>
      <c r="I86" s="104">
        <v>3.37</v>
      </c>
      <c r="K86" s="155">
        <f t="shared" si="8"/>
        <v>0.31000000000000227</v>
      </c>
      <c r="L86" s="124">
        <f t="shared" si="9"/>
        <v>0</v>
      </c>
      <c r="M86" s="155">
        <f t="shared" si="10"/>
        <v>-0.32999999999998408</v>
      </c>
      <c r="N86" s="155">
        <f t="shared" si="11"/>
        <v>-2.0000000000000462E-2</v>
      </c>
      <c r="O86" s="155">
        <f t="shared" si="12"/>
        <v>-1.9200000000000159</v>
      </c>
      <c r="P86" s="124">
        <f t="shared" si="13"/>
        <v>0</v>
      </c>
      <c r="Q86" s="155">
        <f t="shared" si="14"/>
        <v>-9.9999999999997868E-3</v>
      </c>
    </row>
    <row r="87" spans="1:17" x14ac:dyDescent="0.25">
      <c r="A87" s="104">
        <v>84</v>
      </c>
      <c r="B87" s="133">
        <v>42606</v>
      </c>
      <c r="C87" s="104">
        <v>341</v>
      </c>
      <c r="D87" s="123">
        <v>0</v>
      </c>
      <c r="E87" s="104">
        <v>386.15</v>
      </c>
      <c r="F87" s="104">
        <v>5.27</v>
      </c>
      <c r="G87" s="104">
        <v>354.51</v>
      </c>
      <c r="H87" s="123">
        <v>0</v>
      </c>
      <c r="I87" s="104">
        <v>3.4</v>
      </c>
      <c r="K87" s="155">
        <f t="shared" si="8"/>
        <v>2.1800000000000068</v>
      </c>
      <c r="L87" s="124">
        <f t="shared" si="9"/>
        <v>0</v>
      </c>
      <c r="M87" s="155">
        <f t="shared" si="10"/>
        <v>3.4199999999999591</v>
      </c>
      <c r="N87" s="155">
        <f t="shared" si="11"/>
        <v>0</v>
      </c>
      <c r="O87" s="155">
        <f t="shared" si="12"/>
        <v>2.6399999999999864</v>
      </c>
      <c r="P87" s="124">
        <f t="shared" si="13"/>
        <v>0</v>
      </c>
      <c r="Q87" s="155">
        <f t="shared" si="14"/>
        <v>2.9999999999999805E-2</v>
      </c>
    </row>
    <row r="88" spans="1:17" x14ac:dyDescent="0.25">
      <c r="A88" s="104">
        <v>85</v>
      </c>
      <c r="B88" s="133">
        <v>42607</v>
      </c>
      <c r="C88" s="104">
        <v>338.83</v>
      </c>
      <c r="D88" s="123">
        <v>0</v>
      </c>
      <c r="E88" s="104">
        <v>382.17</v>
      </c>
      <c r="F88" s="104">
        <v>5.23</v>
      </c>
      <c r="G88" s="104">
        <v>351.56</v>
      </c>
      <c r="H88" s="123">
        <v>0</v>
      </c>
      <c r="I88" s="104">
        <v>3.38</v>
      </c>
      <c r="K88" s="155">
        <f t="shared" si="8"/>
        <v>-2.1700000000000159</v>
      </c>
      <c r="L88" s="124">
        <f t="shared" si="9"/>
        <v>0</v>
      </c>
      <c r="M88" s="155">
        <f t="shared" si="10"/>
        <v>-3.9799999999999613</v>
      </c>
      <c r="N88" s="155">
        <f t="shared" si="11"/>
        <v>-3.9999999999999147E-2</v>
      </c>
      <c r="O88" s="155">
        <f t="shared" si="12"/>
        <v>-2.9499999999999886</v>
      </c>
      <c r="P88" s="124">
        <f t="shared" si="13"/>
        <v>0</v>
      </c>
      <c r="Q88" s="155">
        <f t="shared" si="14"/>
        <v>-2.0000000000000018E-2</v>
      </c>
    </row>
    <row r="89" spans="1:17" x14ac:dyDescent="0.25">
      <c r="A89" s="104">
        <v>86</v>
      </c>
      <c r="B89" s="133">
        <v>42608</v>
      </c>
      <c r="C89" s="104">
        <v>339.5</v>
      </c>
      <c r="D89" s="123">
        <v>0</v>
      </c>
      <c r="E89" s="104">
        <v>383.33</v>
      </c>
      <c r="F89" s="104">
        <v>5.23</v>
      </c>
      <c r="G89" s="104">
        <v>352.11</v>
      </c>
      <c r="H89" s="123">
        <v>0</v>
      </c>
      <c r="I89" s="104">
        <v>3.38</v>
      </c>
      <c r="K89" s="155">
        <f t="shared" si="8"/>
        <v>0.67000000000001592</v>
      </c>
      <c r="L89" s="124">
        <f t="shared" si="9"/>
        <v>0</v>
      </c>
      <c r="M89" s="155">
        <f t="shared" si="10"/>
        <v>1.1599999999999682</v>
      </c>
      <c r="N89" s="155">
        <f t="shared" si="11"/>
        <v>0</v>
      </c>
      <c r="O89" s="155">
        <f t="shared" si="12"/>
        <v>0.55000000000001137</v>
      </c>
      <c r="P89" s="124">
        <f t="shared" si="13"/>
        <v>0</v>
      </c>
      <c r="Q89" s="155">
        <f t="shared" si="14"/>
        <v>0</v>
      </c>
    </row>
    <row r="90" spans="1:17" x14ac:dyDescent="0.25">
      <c r="A90" s="104">
        <v>87</v>
      </c>
      <c r="B90" s="133">
        <v>42611</v>
      </c>
      <c r="C90" s="104">
        <v>338.73</v>
      </c>
      <c r="D90" s="123">
        <v>0</v>
      </c>
      <c r="E90" s="104">
        <v>382.46</v>
      </c>
      <c r="F90" s="104">
        <v>5.23</v>
      </c>
      <c r="G90" s="104">
        <v>350.47</v>
      </c>
      <c r="H90" s="123">
        <v>0</v>
      </c>
      <c r="I90" s="104">
        <v>3.37</v>
      </c>
      <c r="K90" s="155">
        <f t="shared" si="8"/>
        <v>-0.76999999999998181</v>
      </c>
      <c r="L90" s="124">
        <f t="shared" si="9"/>
        <v>0</v>
      </c>
      <c r="M90" s="155">
        <f t="shared" si="10"/>
        <v>-0.87000000000000455</v>
      </c>
      <c r="N90" s="155">
        <f t="shared" si="11"/>
        <v>0</v>
      </c>
      <c r="O90" s="155">
        <f t="shared" si="12"/>
        <v>-1.6399999999999864</v>
      </c>
      <c r="P90" s="124">
        <f t="shared" si="13"/>
        <v>0</v>
      </c>
      <c r="Q90" s="155">
        <f t="shared" si="14"/>
        <v>-9.9999999999997868E-3</v>
      </c>
    </row>
    <row r="91" spans="1:17" x14ac:dyDescent="0.25">
      <c r="A91" s="104">
        <v>88</v>
      </c>
      <c r="B91" s="133">
        <v>42613</v>
      </c>
      <c r="C91" s="104">
        <v>338.98</v>
      </c>
      <c r="D91" s="123">
        <v>0</v>
      </c>
      <c r="E91" s="104">
        <v>379.01</v>
      </c>
      <c r="F91" s="104">
        <v>5.21</v>
      </c>
      <c r="G91" s="104">
        <v>346.89</v>
      </c>
      <c r="H91" s="123">
        <v>0</v>
      </c>
      <c r="I91" s="104">
        <v>3.32</v>
      </c>
      <c r="K91" s="155">
        <f t="shared" si="8"/>
        <v>0.25</v>
      </c>
      <c r="L91" s="124">
        <f t="shared" si="9"/>
        <v>0</v>
      </c>
      <c r="M91" s="155">
        <f t="shared" si="10"/>
        <v>-3.4499999999999886</v>
      </c>
      <c r="N91" s="155">
        <f t="shared" si="11"/>
        <v>-2.0000000000000462E-2</v>
      </c>
      <c r="O91" s="155">
        <f t="shared" si="12"/>
        <v>-3.5800000000000409</v>
      </c>
      <c r="P91" s="124">
        <f t="shared" si="13"/>
        <v>0</v>
      </c>
      <c r="Q91" s="155">
        <f t="shared" si="14"/>
        <v>-5.0000000000000266E-2</v>
      </c>
    </row>
    <row r="92" spans="1:17" x14ac:dyDescent="0.25">
      <c r="A92" s="104">
        <v>89</v>
      </c>
      <c r="B92" s="133">
        <v>42614</v>
      </c>
      <c r="C92" s="104">
        <v>340.1</v>
      </c>
      <c r="D92" s="123">
        <v>0</v>
      </c>
      <c r="E92" s="104">
        <v>379.04</v>
      </c>
      <c r="F92" s="104">
        <v>5.22</v>
      </c>
      <c r="G92" s="104">
        <v>345.88</v>
      </c>
      <c r="H92" s="123">
        <v>0</v>
      </c>
      <c r="I92" s="104">
        <v>3.3</v>
      </c>
      <c r="K92" s="155">
        <f t="shared" si="8"/>
        <v>1.1200000000000045</v>
      </c>
      <c r="L92" s="124">
        <f t="shared" si="9"/>
        <v>0</v>
      </c>
      <c r="M92" s="155">
        <f t="shared" si="10"/>
        <v>3.0000000000029559E-2</v>
      </c>
      <c r="N92" s="155">
        <f t="shared" si="11"/>
        <v>9.9999999999997868E-3</v>
      </c>
      <c r="O92" s="155">
        <f t="shared" si="12"/>
        <v>-1.0099999999999909</v>
      </c>
      <c r="P92" s="124">
        <f t="shared" si="13"/>
        <v>0</v>
      </c>
      <c r="Q92" s="155">
        <f t="shared" si="14"/>
        <v>-2.0000000000000018E-2</v>
      </c>
    </row>
    <row r="93" spans="1:17" x14ac:dyDescent="0.25">
      <c r="A93" s="104">
        <v>90</v>
      </c>
      <c r="B93" s="133">
        <v>42615</v>
      </c>
      <c r="C93" s="104">
        <v>341.06</v>
      </c>
      <c r="D93" s="123">
        <v>0</v>
      </c>
      <c r="E93" s="104">
        <v>379.97</v>
      </c>
      <c r="F93" s="104">
        <v>5.22</v>
      </c>
      <c r="G93" s="104">
        <v>346.57</v>
      </c>
      <c r="H93" s="123">
        <v>0</v>
      </c>
      <c r="I93" s="104">
        <v>3.29</v>
      </c>
      <c r="K93" s="155">
        <f t="shared" si="8"/>
        <v>0.95999999999997954</v>
      </c>
      <c r="L93" s="124">
        <f t="shared" si="9"/>
        <v>0</v>
      </c>
      <c r="M93" s="155">
        <f t="shared" si="10"/>
        <v>0.93000000000000682</v>
      </c>
      <c r="N93" s="155">
        <f t="shared" si="11"/>
        <v>0</v>
      </c>
      <c r="O93" s="155">
        <f t="shared" si="12"/>
        <v>0.68999999999999773</v>
      </c>
      <c r="P93" s="124">
        <f t="shared" si="13"/>
        <v>0</v>
      </c>
      <c r="Q93" s="155">
        <f t="shared" si="14"/>
        <v>-9.9999999999997868E-3</v>
      </c>
    </row>
    <row r="94" spans="1:17" x14ac:dyDescent="0.25">
      <c r="A94" s="104">
        <v>91</v>
      </c>
      <c r="B94" s="133">
        <v>42618</v>
      </c>
      <c r="C94" s="104">
        <v>341.97</v>
      </c>
      <c r="D94" s="123">
        <v>0</v>
      </c>
      <c r="E94" s="104">
        <v>382.15</v>
      </c>
      <c r="F94" s="104">
        <v>5.2</v>
      </c>
      <c r="G94" s="104">
        <v>348.95</v>
      </c>
      <c r="H94" s="123">
        <v>0</v>
      </c>
      <c r="I94" s="104">
        <v>3.3</v>
      </c>
      <c r="K94" s="155">
        <f t="shared" si="8"/>
        <v>0.91000000000002501</v>
      </c>
      <c r="L94" s="124">
        <f t="shared" si="9"/>
        <v>0</v>
      </c>
      <c r="M94" s="155">
        <f t="shared" si="10"/>
        <v>2.17999999999995</v>
      </c>
      <c r="N94" s="155">
        <f t="shared" si="11"/>
        <v>-1.9999999999999574E-2</v>
      </c>
      <c r="O94" s="155">
        <f t="shared" si="12"/>
        <v>2.3799999999999955</v>
      </c>
      <c r="P94" s="124">
        <f t="shared" si="13"/>
        <v>0</v>
      </c>
      <c r="Q94" s="155">
        <f t="shared" si="14"/>
        <v>9.9999999999997868E-3</v>
      </c>
    </row>
    <row r="95" spans="1:17" x14ac:dyDescent="0.25">
      <c r="A95" s="104">
        <v>92</v>
      </c>
      <c r="B95" s="133">
        <v>42619</v>
      </c>
      <c r="C95" s="104">
        <v>340.9</v>
      </c>
      <c r="D95" s="123">
        <v>0</v>
      </c>
      <c r="E95" s="104">
        <v>380.48</v>
      </c>
      <c r="F95" s="104">
        <v>5.27</v>
      </c>
      <c r="G95" s="104">
        <v>348.46</v>
      </c>
      <c r="H95" s="123">
        <v>0</v>
      </c>
      <c r="I95" s="104">
        <v>3.3</v>
      </c>
      <c r="K95" s="155">
        <f t="shared" si="8"/>
        <v>-1.07000000000005</v>
      </c>
      <c r="L95" s="124">
        <f t="shared" si="9"/>
        <v>0</v>
      </c>
      <c r="M95" s="155">
        <f t="shared" si="10"/>
        <v>-1.6699999999999591</v>
      </c>
      <c r="N95" s="155">
        <f t="shared" si="11"/>
        <v>6.9999999999999396E-2</v>
      </c>
      <c r="O95" s="155">
        <f t="shared" si="12"/>
        <v>-0.49000000000000909</v>
      </c>
      <c r="P95" s="124">
        <f t="shared" si="13"/>
        <v>0</v>
      </c>
      <c r="Q95" s="155">
        <f t="shared" si="14"/>
        <v>0</v>
      </c>
    </row>
    <row r="96" spans="1:17" x14ac:dyDescent="0.25">
      <c r="A96" s="104">
        <v>93</v>
      </c>
      <c r="B96" s="133">
        <v>42620</v>
      </c>
      <c r="C96" s="104">
        <v>339.8</v>
      </c>
      <c r="D96" s="123">
        <v>0</v>
      </c>
      <c r="E96" s="104">
        <v>379.39</v>
      </c>
      <c r="F96" s="104">
        <v>5.25</v>
      </c>
      <c r="G96" s="104">
        <v>347.23</v>
      </c>
      <c r="H96" s="123">
        <v>0</v>
      </c>
      <c r="I96" s="104">
        <v>3.29</v>
      </c>
      <c r="K96" s="155">
        <f t="shared" si="8"/>
        <v>-1.0999999999999659</v>
      </c>
      <c r="L96" s="124">
        <f t="shared" si="9"/>
        <v>0</v>
      </c>
      <c r="M96" s="155">
        <f t="shared" si="10"/>
        <v>-1.0900000000000318</v>
      </c>
      <c r="N96" s="155">
        <f t="shared" si="11"/>
        <v>-1.9999999999999574E-2</v>
      </c>
      <c r="O96" s="155">
        <f t="shared" si="12"/>
        <v>-1.2299999999999613</v>
      </c>
      <c r="P96" s="124">
        <f t="shared" si="13"/>
        <v>0</v>
      </c>
      <c r="Q96" s="155">
        <f t="shared" si="14"/>
        <v>-9.9999999999997868E-3</v>
      </c>
    </row>
    <row r="97" spans="1:17" x14ac:dyDescent="0.25">
      <c r="A97" s="104">
        <v>94</v>
      </c>
      <c r="B97" s="133">
        <v>42621</v>
      </c>
      <c r="C97" s="104">
        <v>337.57</v>
      </c>
      <c r="D97" s="123">
        <v>0</v>
      </c>
      <c r="E97" s="104">
        <v>379.33</v>
      </c>
      <c r="F97" s="104">
        <v>5.25</v>
      </c>
      <c r="G97" s="104">
        <v>348.44</v>
      </c>
      <c r="H97" s="123">
        <v>0</v>
      </c>
      <c r="I97" s="104">
        <v>3.33</v>
      </c>
      <c r="K97" s="155">
        <f t="shared" si="8"/>
        <v>-2.2300000000000182</v>
      </c>
      <c r="L97" s="124">
        <f t="shared" si="9"/>
        <v>0</v>
      </c>
      <c r="M97" s="155">
        <f t="shared" si="10"/>
        <v>-6.0000000000002274E-2</v>
      </c>
      <c r="N97" s="155">
        <f t="shared" si="11"/>
        <v>0</v>
      </c>
      <c r="O97" s="155">
        <f t="shared" si="12"/>
        <v>1.2099999999999795</v>
      </c>
      <c r="P97" s="124">
        <f t="shared" si="13"/>
        <v>0</v>
      </c>
      <c r="Q97" s="155">
        <f t="shared" si="14"/>
        <v>4.0000000000000036E-2</v>
      </c>
    </row>
    <row r="98" spans="1:17" x14ac:dyDescent="0.25">
      <c r="A98" s="104">
        <v>95</v>
      </c>
      <c r="B98" s="133">
        <v>42622</v>
      </c>
      <c r="C98" s="104">
        <v>337.16</v>
      </c>
      <c r="D98" s="123">
        <v>0</v>
      </c>
      <c r="E98" s="104">
        <v>380.11</v>
      </c>
      <c r="F98" s="104">
        <v>5.27</v>
      </c>
      <c r="G98" s="104">
        <v>348.2</v>
      </c>
      <c r="H98" s="123">
        <v>0</v>
      </c>
      <c r="I98" s="104">
        <v>3.32</v>
      </c>
      <c r="K98" s="155">
        <f t="shared" si="8"/>
        <v>-0.40999999999996817</v>
      </c>
      <c r="L98" s="124">
        <f t="shared" si="9"/>
        <v>0</v>
      </c>
      <c r="M98" s="155">
        <f t="shared" si="10"/>
        <v>0.78000000000002956</v>
      </c>
      <c r="N98" s="155">
        <f t="shared" si="11"/>
        <v>1.9999999999999574E-2</v>
      </c>
      <c r="O98" s="155">
        <f t="shared" si="12"/>
        <v>-0.24000000000000909</v>
      </c>
      <c r="P98" s="124">
        <f t="shared" si="13"/>
        <v>0</v>
      </c>
      <c r="Q98" s="155">
        <f t="shared" si="14"/>
        <v>-1.0000000000000231E-2</v>
      </c>
    </row>
    <row r="99" spans="1:17" x14ac:dyDescent="0.25">
      <c r="A99" s="104">
        <v>96</v>
      </c>
      <c r="B99" s="133">
        <v>42626</v>
      </c>
      <c r="C99" s="104">
        <v>337.41</v>
      </c>
      <c r="D99" s="123">
        <v>0</v>
      </c>
      <c r="E99" s="104">
        <v>380.26</v>
      </c>
      <c r="F99" s="104">
        <v>5.26</v>
      </c>
      <c r="G99" s="104">
        <v>346.92</v>
      </c>
      <c r="H99" s="123">
        <v>0</v>
      </c>
      <c r="I99" s="104">
        <v>3.3</v>
      </c>
      <c r="K99" s="155">
        <f t="shared" si="8"/>
        <v>0.25</v>
      </c>
      <c r="L99" s="124">
        <f t="shared" si="9"/>
        <v>0</v>
      </c>
      <c r="M99" s="155">
        <f t="shared" si="10"/>
        <v>0.14999999999997726</v>
      </c>
      <c r="N99" s="155">
        <f t="shared" si="11"/>
        <v>-9.9999999999997868E-3</v>
      </c>
      <c r="O99" s="155">
        <f t="shared" si="12"/>
        <v>-1.2799999999999727</v>
      </c>
      <c r="P99" s="124">
        <f t="shared" si="13"/>
        <v>0</v>
      </c>
      <c r="Q99" s="155">
        <f t="shared" si="14"/>
        <v>-2.0000000000000018E-2</v>
      </c>
    </row>
    <row r="100" spans="1:17" x14ac:dyDescent="0.25">
      <c r="A100" s="104">
        <v>97</v>
      </c>
      <c r="B100" s="133">
        <v>42627</v>
      </c>
      <c r="C100" s="104">
        <v>337.64</v>
      </c>
      <c r="D100" s="123">
        <v>0</v>
      </c>
      <c r="E100" s="104">
        <v>378.97</v>
      </c>
      <c r="F100" s="104">
        <v>5.21</v>
      </c>
      <c r="G100" s="104">
        <v>347.19</v>
      </c>
      <c r="H100" s="123">
        <v>0</v>
      </c>
      <c r="I100" s="104">
        <v>3.31</v>
      </c>
      <c r="K100" s="155">
        <f t="shared" si="8"/>
        <v>0.22999999999996135</v>
      </c>
      <c r="L100" s="124">
        <f t="shared" si="9"/>
        <v>0</v>
      </c>
      <c r="M100" s="155">
        <f t="shared" si="10"/>
        <v>-1.2899999999999636</v>
      </c>
      <c r="N100" s="155">
        <f t="shared" si="11"/>
        <v>-4.9999999999999822E-2</v>
      </c>
      <c r="O100" s="155">
        <f t="shared" si="12"/>
        <v>0.26999999999998181</v>
      </c>
      <c r="P100" s="124">
        <f t="shared" si="13"/>
        <v>0</v>
      </c>
      <c r="Q100" s="155">
        <f t="shared" si="14"/>
        <v>1.0000000000000231E-2</v>
      </c>
    </row>
    <row r="101" spans="1:17" x14ac:dyDescent="0.25">
      <c r="A101" s="104">
        <v>98</v>
      </c>
      <c r="B101" s="133">
        <v>42628</v>
      </c>
      <c r="C101" s="104">
        <v>338.86</v>
      </c>
      <c r="D101" s="123">
        <v>0</v>
      </c>
      <c r="E101" s="104">
        <v>380.27</v>
      </c>
      <c r="F101" s="104">
        <v>5.21</v>
      </c>
      <c r="G101" s="104">
        <v>347.33</v>
      </c>
      <c r="H101" s="123">
        <v>0</v>
      </c>
      <c r="I101" s="104">
        <v>3.3</v>
      </c>
      <c r="K101" s="155">
        <f t="shared" si="8"/>
        <v>1.2200000000000273</v>
      </c>
      <c r="L101" s="124">
        <f t="shared" si="9"/>
        <v>0</v>
      </c>
      <c r="M101" s="155">
        <f t="shared" si="10"/>
        <v>1.2999999999999545</v>
      </c>
      <c r="N101" s="155">
        <f t="shared" si="11"/>
        <v>0</v>
      </c>
      <c r="O101" s="155">
        <f t="shared" si="12"/>
        <v>0.13999999999998636</v>
      </c>
      <c r="P101" s="124">
        <f t="shared" si="13"/>
        <v>0</v>
      </c>
      <c r="Q101" s="155">
        <f t="shared" si="14"/>
        <v>-1.0000000000000231E-2</v>
      </c>
    </row>
    <row r="102" spans="1:17" x14ac:dyDescent="0.25">
      <c r="A102" s="104">
        <v>99</v>
      </c>
      <c r="B102" s="133">
        <v>42629</v>
      </c>
      <c r="C102" s="104">
        <v>339.5</v>
      </c>
      <c r="D102" s="123">
        <v>0</v>
      </c>
      <c r="E102" s="104">
        <v>381.53</v>
      </c>
      <c r="F102" s="104">
        <v>5.23</v>
      </c>
      <c r="G102" s="104">
        <v>348.56</v>
      </c>
      <c r="H102" s="123">
        <v>0</v>
      </c>
      <c r="I102" s="104">
        <v>3.32</v>
      </c>
      <c r="K102" s="155">
        <f t="shared" si="8"/>
        <v>0.63999999999998636</v>
      </c>
      <c r="L102" s="124">
        <f t="shared" si="9"/>
        <v>0</v>
      </c>
      <c r="M102" s="155">
        <f t="shared" si="10"/>
        <v>1.2599999999999909</v>
      </c>
      <c r="N102" s="155">
        <f t="shared" si="11"/>
        <v>2.0000000000000462E-2</v>
      </c>
      <c r="O102" s="155">
        <f t="shared" si="12"/>
        <v>1.2300000000000182</v>
      </c>
      <c r="P102" s="124">
        <f t="shared" si="13"/>
        <v>0</v>
      </c>
      <c r="Q102" s="155">
        <f t="shared" si="14"/>
        <v>2.0000000000000018E-2</v>
      </c>
    </row>
    <row r="103" spans="1:17" x14ac:dyDescent="0.25">
      <c r="A103" s="104">
        <v>100</v>
      </c>
      <c r="B103" s="133">
        <v>42632</v>
      </c>
      <c r="C103" s="104">
        <v>339.5</v>
      </c>
      <c r="D103" s="123">
        <v>0</v>
      </c>
      <c r="E103" s="104">
        <v>380.99</v>
      </c>
      <c r="F103" s="104">
        <v>5.22</v>
      </c>
      <c r="G103" s="104">
        <v>348.42</v>
      </c>
      <c r="H103" s="123">
        <v>0</v>
      </c>
      <c r="I103" s="104">
        <v>3.33</v>
      </c>
      <c r="K103" s="155">
        <f t="shared" si="8"/>
        <v>0</v>
      </c>
      <c r="L103" s="124">
        <f t="shared" si="9"/>
        <v>0</v>
      </c>
      <c r="M103" s="155">
        <f t="shared" si="10"/>
        <v>-0.53999999999996362</v>
      </c>
      <c r="N103" s="155">
        <f t="shared" si="11"/>
        <v>-1.0000000000000675E-2</v>
      </c>
      <c r="O103" s="155">
        <f t="shared" si="12"/>
        <v>-0.13999999999998636</v>
      </c>
      <c r="P103" s="124">
        <f t="shared" si="13"/>
        <v>0</v>
      </c>
      <c r="Q103" s="155">
        <f t="shared" si="14"/>
        <v>1.0000000000000231E-2</v>
      </c>
    </row>
    <row r="104" spans="1:17" x14ac:dyDescent="0.25">
      <c r="A104" s="104">
        <v>101</v>
      </c>
      <c r="B104" s="133">
        <v>42633</v>
      </c>
      <c r="C104" s="104">
        <v>339.35</v>
      </c>
      <c r="D104" s="123">
        <v>0</v>
      </c>
      <c r="E104" s="104">
        <v>379.05</v>
      </c>
      <c r="F104" s="104">
        <v>5.24</v>
      </c>
      <c r="G104" s="104">
        <v>346.17</v>
      </c>
      <c r="H104" s="123">
        <v>0</v>
      </c>
      <c r="I104" s="104">
        <v>3.33</v>
      </c>
      <c r="K104" s="155">
        <f t="shared" si="8"/>
        <v>-0.14999999999997726</v>
      </c>
      <c r="L104" s="124">
        <f t="shared" si="9"/>
        <v>0</v>
      </c>
      <c r="M104" s="155">
        <f t="shared" si="10"/>
        <v>-1.9399999999999977</v>
      </c>
      <c r="N104" s="155">
        <f t="shared" si="11"/>
        <v>2.0000000000000462E-2</v>
      </c>
      <c r="O104" s="155">
        <f t="shared" si="12"/>
        <v>-2.25</v>
      </c>
      <c r="P104" s="124">
        <f t="shared" si="13"/>
        <v>0</v>
      </c>
      <c r="Q104" s="155">
        <f t="shared" si="14"/>
        <v>0</v>
      </c>
    </row>
    <row r="105" spans="1:17" x14ac:dyDescent="0.25">
      <c r="A105" s="104">
        <v>102</v>
      </c>
      <c r="B105" s="133">
        <v>42634</v>
      </c>
      <c r="C105" s="104">
        <v>339.4</v>
      </c>
      <c r="D105" s="123">
        <v>0</v>
      </c>
      <c r="E105" s="104">
        <v>379.48</v>
      </c>
      <c r="F105" s="104">
        <v>5.23</v>
      </c>
      <c r="G105" s="104">
        <v>347.35</v>
      </c>
      <c r="H105" s="123">
        <v>0</v>
      </c>
      <c r="I105" s="104">
        <v>3.33</v>
      </c>
      <c r="K105" s="155">
        <f t="shared" si="8"/>
        <v>4.9999999999954525E-2</v>
      </c>
      <c r="L105" s="124">
        <f t="shared" si="9"/>
        <v>0</v>
      </c>
      <c r="M105" s="155">
        <f t="shared" si="10"/>
        <v>0.43000000000000682</v>
      </c>
      <c r="N105" s="155">
        <f t="shared" si="11"/>
        <v>-9.9999999999997868E-3</v>
      </c>
      <c r="O105" s="155">
        <f t="shared" si="12"/>
        <v>1.1800000000000068</v>
      </c>
      <c r="P105" s="124">
        <f t="shared" si="13"/>
        <v>0</v>
      </c>
      <c r="Q105" s="155">
        <f t="shared" si="14"/>
        <v>0</v>
      </c>
    </row>
    <row r="106" spans="1:17" x14ac:dyDescent="0.25">
      <c r="A106" s="104">
        <v>103</v>
      </c>
      <c r="B106" s="133">
        <v>42635</v>
      </c>
      <c r="C106" s="104">
        <v>338.96</v>
      </c>
      <c r="D106" s="123">
        <v>0</v>
      </c>
      <c r="E106" s="104">
        <v>377.8</v>
      </c>
      <c r="F106" s="104">
        <v>5.26</v>
      </c>
      <c r="G106" s="104">
        <v>346.98</v>
      </c>
      <c r="H106" s="123">
        <v>0</v>
      </c>
      <c r="I106" s="104">
        <v>3.34</v>
      </c>
      <c r="K106" s="155">
        <f t="shared" si="8"/>
        <v>-0.43999999999999773</v>
      </c>
      <c r="L106" s="124">
        <f t="shared" si="9"/>
        <v>0</v>
      </c>
      <c r="M106" s="155">
        <f t="shared" si="10"/>
        <v>-1.6800000000000068</v>
      </c>
      <c r="N106" s="155">
        <f t="shared" si="11"/>
        <v>2.9999999999999361E-2</v>
      </c>
      <c r="O106" s="155">
        <f t="shared" si="12"/>
        <v>-0.37000000000000455</v>
      </c>
      <c r="P106" s="124">
        <f t="shared" si="13"/>
        <v>0</v>
      </c>
      <c r="Q106" s="155">
        <f t="shared" si="14"/>
        <v>9.9999999999997868E-3</v>
      </c>
    </row>
    <row r="107" spans="1:17" x14ac:dyDescent="0.25">
      <c r="A107" s="104">
        <v>104</v>
      </c>
      <c r="B107" s="133">
        <v>42636</v>
      </c>
      <c r="C107" s="104">
        <v>337.78</v>
      </c>
      <c r="D107" s="123">
        <v>0</v>
      </c>
      <c r="E107" s="104">
        <v>379.36</v>
      </c>
      <c r="F107" s="104">
        <v>5.29</v>
      </c>
      <c r="G107" s="104">
        <v>348.44</v>
      </c>
      <c r="H107" s="123">
        <v>0</v>
      </c>
      <c r="I107" s="104">
        <v>3.35</v>
      </c>
      <c r="K107" s="155">
        <f t="shared" si="8"/>
        <v>-1.1800000000000068</v>
      </c>
      <c r="L107" s="124">
        <f t="shared" si="9"/>
        <v>0</v>
      </c>
      <c r="M107" s="155">
        <f t="shared" si="10"/>
        <v>1.5600000000000023</v>
      </c>
      <c r="N107" s="155">
        <f t="shared" si="11"/>
        <v>3.0000000000000249E-2</v>
      </c>
      <c r="O107" s="155">
        <f t="shared" si="12"/>
        <v>1.4599999999999795</v>
      </c>
      <c r="P107" s="124">
        <f t="shared" si="13"/>
        <v>0</v>
      </c>
      <c r="Q107" s="155">
        <f t="shared" si="14"/>
        <v>1.0000000000000231E-2</v>
      </c>
    </row>
    <row r="108" spans="1:17" x14ac:dyDescent="0.25">
      <c r="A108" s="104">
        <v>105</v>
      </c>
      <c r="B108" s="133">
        <v>42639</v>
      </c>
      <c r="C108" s="104">
        <v>337.37</v>
      </c>
      <c r="D108" s="123">
        <v>0</v>
      </c>
      <c r="E108" s="104">
        <v>378.29</v>
      </c>
      <c r="F108" s="104">
        <v>5.3</v>
      </c>
      <c r="G108" s="104">
        <v>347.8</v>
      </c>
      <c r="H108" s="123">
        <v>0</v>
      </c>
      <c r="I108" s="104">
        <v>3.34</v>
      </c>
      <c r="K108" s="155">
        <f t="shared" si="8"/>
        <v>-0.40999999999996817</v>
      </c>
      <c r="L108" s="124">
        <f t="shared" si="9"/>
        <v>0</v>
      </c>
      <c r="M108" s="155">
        <f t="shared" si="10"/>
        <v>-1.0699999999999932</v>
      </c>
      <c r="N108" s="155">
        <f t="shared" si="11"/>
        <v>9.9999999999997868E-3</v>
      </c>
      <c r="O108" s="155">
        <f t="shared" si="12"/>
        <v>-0.63999999999998636</v>
      </c>
      <c r="P108" s="124">
        <f t="shared" si="13"/>
        <v>0</v>
      </c>
      <c r="Q108" s="155">
        <f t="shared" si="14"/>
        <v>-1.0000000000000231E-2</v>
      </c>
    </row>
    <row r="109" spans="1:17" x14ac:dyDescent="0.25">
      <c r="A109" s="104">
        <v>106</v>
      </c>
      <c r="B109" s="133">
        <v>42640</v>
      </c>
      <c r="C109" s="104">
        <v>337.56</v>
      </c>
      <c r="D109" s="123">
        <v>0</v>
      </c>
      <c r="E109" s="104">
        <v>379.35</v>
      </c>
      <c r="F109" s="104">
        <v>5.27</v>
      </c>
      <c r="G109" s="104">
        <v>348.57</v>
      </c>
      <c r="H109" s="123">
        <v>0</v>
      </c>
      <c r="I109" s="104">
        <v>3.36</v>
      </c>
      <c r="K109" s="155">
        <f t="shared" si="8"/>
        <v>0.18999999999999773</v>
      </c>
      <c r="L109" s="124">
        <f t="shared" si="9"/>
        <v>0</v>
      </c>
      <c r="M109" s="155">
        <f t="shared" si="10"/>
        <v>1.0600000000000023</v>
      </c>
      <c r="N109" s="155">
        <f t="shared" si="11"/>
        <v>-3.0000000000000249E-2</v>
      </c>
      <c r="O109" s="155">
        <f t="shared" si="12"/>
        <v>0.76999999999998181</v>
      </c>
      <c r="P109" s="124">
        <f t="shared" si="13"/>
        <v>0</v>
      </c>
      <c r="Q109" s="155">
        <f t="shared" si="14"/>
        <v>2.0000000000000018E-2</v>
      </c>
    </row>
    <row r="110" spans="1:17" x14ac:dyDescent="0.25">
      <c r="A110" s="104">
        <v>107</v>
      </c>
      <c r="B110" s="133">
        <v>42641</v>
      </c>
      <c r="C110" s="104">
        <v>337.16</v>
      </c>
      <c r="D110" s="123">
        <v>0</v>
      </c>
      <c r="E110" s="104">
        <v>379.1</v>
      </c>
      <c r="F110" s="104">
        <v>5.29</v>
      </c>
      <c r="G110" s="104">
        <v>348.09</v>
      </c>
      <c r="H110" s="123">
        <v>0</v>
      </c>
      <c r="I110" s="104">
        <v>3.36</v>
      </c>
      <c r="K110" s="155">
        <f t="shared" si="8"/>
        <v>-0.39999999999997726</v>
      </c>
      <c r="L110" s="124">
        <f t="shared" si="9"/>
        <v>0</v>
      </c>
      <c r="M110" s="155">
        <f t="shared" si="10"/>
        <v>-0.25</v>
      </c>
      <c r="N110" s="155">
        <f t="shared" si="11"/>
        <v>2.0000000000000462E-2</v>
      </c>
      <c r="O110" s="155">
        <f t="shared" si="12"/>
        <v>-0.48000000000001819</v>
      </c>
      <c r="P110" s="124">
        <f t="shared" si="13"/>
        <v>0</v>
      </c>
      <c r="Q110" s="155">
        <f t="shared" si="14"/>
        <v>0</v>
      </c>
    </row>
    <row r="111" spans="1:17" x14ac:dyDescent="0.25">
      <c r="A111" s="104">
        <v>108</v>
      </c>
      <c r="B111" s="133">
        <v>42642</v>
      </c>
      <c r="C111" s="104">
        <v>336.99</v>
      </c>
      <c r="D111" s="123">
        <v>0</v>
      </c>
      <c r="E111" s="104">
        <v>377.83</v>
      </c>
      <c r="F111" s="104">
        <v>5.27</v>
      </c>
      <c r="G111" s="104">
        <v>347.09</v>
      </c>
      <c r="H111" s="123">
        <v>0</v>
      </c>
      <c r="I111" s="104">
        <v>3.35</v>
      </c>
      <c r="K111" s="155">
        <f t="shared" si="8"/>
        <v>-0.17000000000001592</v>
      </c>
      <c r="L111" s="124">
        <f t="shared" si="9"/>
        <v>0</v>
      </c>
      <c r="M111" s="155">
        <f t="shared" si="10"/>
        <v>-1.2700000000000387</v>
      </c>
      <c r="N111" s="155">
        <f t="shared" si="11"/>
        <v>-2.0000000000000462E-2</v>
      </c>
      <c r="O111" s="155">
        <f t="shared" si="12"/>
        <v>-1</v>
      </c>
      <c r="P111" s="124">
        <f t="shared" si="13"/>
        <v>0</v>
      </c>
      <c r="Q111" s="155">
        <f t="shared" si="14"/>
        <v>-9.9999999999997868E-3</v>
      </c>
    </row>
    <row r="112" spans="1:17" x14ac:dyDescent="0.25">
      <c r="A112" s="104">
        <v>109</v>
      </c>
      <c r="B112" s="133">
        <v>42643</v>
      </c>
      <c r="C112" s="104">
        <v>334.93</v>
      </c>
      <c r="D112" s="123">
        <v>0</v>
      </c>
      <c r="E112" s="104">
        <v>375.52</v>
      </c>
      <c r="F112" s="104">
        <v>5.3</v>
      </c>
      <c r="G112" s="104">
        <v>345.18</v>
      </c>
      <c r="H112" s="123">
        <v>0</v>
      </c>
      <c r="I112" s="104">
        <v>3.3</v>
      </c>
      <c r="K112" s="155">
        <f t="shared" si="8"/>
        <v>-2.0600000000000023</v>
      </c>
      <c r="L112" s="124">
        <f t="shared" si="9"/>
        <v>0</v>
      </c>
      <c r="M112" s="155">
        <f t="shared" si="10"/>
        <v>-2.3100000000000023</v>
      </c>
      <c r="N112" s="155">
        <f t="shared" si="11"/>
        <v>3.0000000000000249E-2</v>
      </c>
      <c r="O112" s="155">
        <f t="shared" si="12"/>
        <v>-1.9099999999999682</v>
      </c>
      <c r="P112" s="124">
        <f t="shared" si="13"/>
        <v>0</v>
      </c>
      <c r="Q112" s="155">
        <f t="shared" si="14"/>
        <v>-5.0000000000000266E-2</v>
      </c>
    </row>
    <row r="113" spans="1:17" x14ac:dyDescent="0.25">
      <c r="A113" s="104">
        <v>110</v>
      </c>
      <c r="B113" s="133">
        <v>42646</v>
      </c>
      <c r="C113" s="104">
        <v>335.46</v>
      </c>
      <c r="D113" s="123">
        <v>0</v>
      </c>
      <c r="E113" s="104">
        <v>374.81</v>
      </c>
      <c r="F113" s="104">
        <v>5.29</v>
      </c>
      <c r="G113" s="104">
        <v>344.95</v>
      </c>
      <c r="H113" s="123">
        <v>0</v>
      </c>
      <c r="I113" s="104">
        <v>3.32</v>
      </c>
      <c r="K113" s="155">
        <f t="shared" si="8"/>
        <v>0.52999999999997272</v>
      </c>
      <c r="L113" s="124">
        <f t="shared" si="9"/>
        <v>0</v>
      </c>
      <c r="M113" s="155">
        <f t="shared" si="10"/>
        <v>-0.70999999999997954</v>
      </c>
      <c r="N113" s="155">
        <f t="shared" si="11"/>
        <v>-9.9999999999997868E-3</v>
      </c>
      <c r="O113" s="155">
        <f t="shared" si="12"/>
        <v>-0.23000000000001819</v>
      </c>
      <c r="P113" s="124">
        <f t="shared" si="13"/>
        <v>0</v>
      </c>
      <c r="Q113" s="155">
        <f t="shared" si="14"/>
        <v>2.0000000000000018E-2</v>
      </c>
    </row>
    <row r="114" spans="1:17" x14ac:dyDescent="0.25">
      <c r="A114" s="104">
        <v>111</v>
      </c>
      <c r="B114" s="133">
        <v>42647</v>
      </c>
      <c r="C114" s="104">
        <v>335.09</v>
      </c>
      <c r="D114" s="123">
        <v>0</v>
      </c>
      <c r="E114" s="104">
        <v>376.34</v>
      </c>
      <c r="F114" s="104">
        <v>5.37</v>
      </c>
      <c r="G114" s="104">
        <v>345.1</v>
      </c>
      <c r="H114" s="123">
        <v>0</v>
      </c>
      <c r="I114" s="104">
        <v>3.31</v>
      </c>
      <c r="K114" s="155">
        <f t="shared" si="8"/>
        <v>-0.37000000000000455</v>
      </c>
      <c r="L114" s="124">
        <f t="shared" si="9"/>
        <v>0</v>
      </c>
      <c r="M114" s="155">
        <f t="shared" si="10"/>
        <v>1.5299999999999727</v>
      </c>
      <c r="N114" s="155">
        <f t="shared" si="11"/>
        <v>8.0000000000000071E-2</v>
      </c>
      <c r="O114" s="155">
        <f t="shared" si="12"/>
        <v>0.15000000000003411</v>
      </c>
      <c r="P114" s="124">
        <f t="shared" si="13"/>
        <v>0</v>
      </c>
      <c r="Q114" s="155">
        <f t="shared" si="14"/>
        <v>-9.9999999999997868E-3</v>
      </c>
    </row>
    <row r="115" spans="1:17" x14ac:dyDescent="0.25">
      <c r="A115" s="104">
        <v>112</v>
      </c>
      <c r="B115" s="133">
        <v>42648</v>
      </c>
      <c r="C115" s="104">
        <v>333.59</v>
      </c>
      <c r="D115" s="123">
        <v>0</v>
      </c>
      <c r="E115" s="104">
        <v>372.19</v>
      </c>
      <c r="F115" s="104">
        <v>5.34</v>
      </c>
      <c r="G115" s="104">
        <v>340.54</v>
      </c>
      <c r="H115" s="123">
        <v>0</v>
      </c>
      <c r="I115" s="104">
        <v>3.26</v>
      </c>
      <c r="K115" s="155">
        <f t="shared" si="8"/>
        <v>-1.5</v>
      </c>
      <c r="L115" s="124">
        <f t="shared" si="9"/>
        <v>0</v>
      </c>
      <c r="M115" s="155">
        <f t="shared" si="10"/>
        <v>-4.1499999999999773</v>
      </c>
      <c r="N115" s="155">
        <f t="shared" si="11"/>
        <v>-3.0000000000000249E-2</v>
      </c>
      <c r="O115" s="155">
        <f t="shared" si="12"/>
        <v>-4.5600000000000023</v>
      </c>
      <c r="P115" s="124">
        <f t="shared" si="13"/>
        <v>0</v>
      </c>
      <c r="Q115" s="155">
        <f t="shared" si="14"/>
        <v>-5.0000000000000266E-2</v>
      </c>
    </row>
    <row r="116" spans="1:17" x14ac:dyDescent="0.25">
      <c r="A116" s="104">
        <v>113</v>
      </c>
      <c r="B116" s="133">
        <v>42649</v>
      </c>
      <c r="C116" s="104">
        <v>332.75</v>
      </c>
      <c r="D116" s="123">
        <v>0</v>
      </c>
      <c r="E116" s="104">
        <v>373.25</v>
      </c>
      <c r="F116" s="104">
        <v>5.33</v>
      </c>
      <c r="G116" s="104">
        <v>340.51</v>
      </c>
      <c r="H116" s="123">
        <v>0</v>
      </c>
      <c r="I116" s="104">
        <v>3.23</v>
      </c>
      <c r="K116" s="155">
        <f t="shared" si="8"/>
        <v>-0.83999999999997499</v>
      </c>
      <c r="L116" s="124">
        <f t="shared" si="9"/>
        <v>0</v>
      </c>
      <c r="M116" s="155">
        <f t="shared" si="10"/>
        <v>1.0600000000000023</v>
      </c>
      <c r="N116" s="155">
        <f t="shared" si="11"/>
        <v>-9.9999999999997868E-3</v>
      </c>
      <c r="O116" s="155">
        <f t="shared" si="12"/>
        <v>-3.0000000000029559E-2</v>
      </c>
      <c r="P116" s="124">
        <f t="shared" si="13"/>
        <v>0</v>
      </c>
      <c r="Q116" s="155">
        <f t="shared" si="14"/>
        <v>-2.9999999999999805E-2</v>
      </c>
    </row>
    <row r="117" spans="1:17" x14ac:dyDescent="0.25">
      <c r="A117" s="104">
        <v>114</v>
      </c>
      <c r="B117" s="133">
        <v>42650</v>
      </c>
      <c r="C117" s="104">
        <v>332.69</v>
      </c>
      <c r="D117" s="123">
        <v>0</v>
      </c>
      <c r="E117" s="104">
        <v>371.95</v>
      </c>
      <c r="F117" s="104">
        <v>5.33</v>
      </c>
      <c r="G117" s="104">
        <v>340.21</v>
      </c>
      <c r="H117" s="123">
        <v>0</v>
      </c>
      <c r="I117" s="104">
        <v>3.21</v>
      </c>
      <c r="K117" s="155">
        <f t="shared" si="8"/>
        <v>-6.0000000000002274E-2</v>
      </c>
      <c r="L117" s="124">
        <f t="shared" si="9"/>
        <v>0</v>
      </c>
      <c r="M117" s="155">
        <f t="shared" si="10"/>
        <v>-1.3000000000000114</v>
      </c>
      <c r="N117" s="155">
        <f t="shared" si="11"/>
        <v>0</v>
      </c>
      <c r="O117" s="155">
        <f t="shared" si="12"/>
        <v>-0.30000000000001137</v>
      </c>
      <c r="P117" s="124">
        <f t="shared" si="13"/>
        <v>0</v>
      </c>
      <c r="Q117" s="155">
        <f t="shared" si="14"/>
        <v>-2.0000000000000018E-2</v>
      </c>
    </row>
    <row r="118" spans="1:17" x14ac:dyDescent="0.25">
      <c r="A118" s="104">
        <v>115</v>
      </c>
      <c r="B118" s="133">
        <v>42653</v>
      </c>
      <c r="C118" s="104">
        <v>331.41</v>
      </c>
      <c r="D118" s="123">
        <v>0</v>
      </c>
      <c r="E118" s="104">
        <v>368.66</v>
      </c>
      <c r="F118" s="104">
        <v>5.31</v>
      </c>
      <c r="G118" s="104">
        <v>337.69</v>
      </c>
      <c r="H118" s="123">
        <v>0</v>
      </c>
      <c r="I118" s="104">
        <v>3.19</v>
      </c>
      <c r="K118" s="155">
        <f t="shared" si="8"/>
        <v>-1.2799999999999727</v>
      </c>
      <c r="L118" s="124">
        <f t="shared" si="9"/>
        <v>0</v>
      </c>
      <c r="M118" s="155">
        <f t="shared" si="10"/>
        <v>-3.2899999999999636</v>
      </c>
      <c r="N118" s="155">
        <f t="shared" si="11"/>
        <v>-2.0000000000000462E-2</v>
      </c>
      <c r="O118" s="155">
        <f t="shared" si="12"/>
        <v>-2.5199999999999818</v>
      </c>
      <c r="P118" s="124">
        <f t="shared" si="13"/>
        <v>0</v>
      </c>
      <c r="Q118" s="155">
        <f t="shared" si="14"/>
        <v>-2.0000000000000018E-2</v>
      </c>
    </row>
    <row r="119" spans="1:17" x14ac:dyDescent="0.25">
      <c r="A119" s="104">
        <v>116</v>
      </c>
      <c r="B119" s="133">
        <v>42654</v>
      </c>
      <c r="C119" s="104">
        <v>332.14</v>
      </c>
      <c r="D119" s="123">
        <v>0</v>
      </c>
      <c r="E119" s="104">
        <v>371</v>
      </c>
      <c r="F119" s="104">
        <v>5.32</v>
      </c>
      <c r="G119" s="104">
        <v>339.02</v>
      </c>
      <c r="H119" s="123">
        <v>0</v>
      </c>
      <c r="I119" s="104">
        <v>3.22</v>
      </c>
      <c r="K119" s="155">
        <f t="shared" si="8"/>
        <v>0.72999999999996135</v>
      </c>
      <c r="L119" s="124">
        <f t="shared" si="9"/>
        <v>0</v>
      </c>
      <c r="M119" s="155">
        <f t="shared" si="10"/>
        <v>2.339999999999975</v>
      </c>
      <c r="N119" s="155">
        <f t="shared" si="11"/>
        <v>1.0000000000000675E-2</v>
      </c>
      <c r="O119" s="155">
        <f t="shared" si="12"/>
        <v>1.3299999999999841</v>
      </c>
      <c r="P119" s="124">
        <f t="shared" si="13"/>
        <v>0</v>
      </c>
      <c r="Q119" s="155">
        <f t="shared" si="14"/>
        <v>3.0000000000000249E-2</v>
      </c>
    </row>
    <row r="120" spans="1:17" x14ac:dyDescent="0.25">
      <c r="A120" s="104">
        <v>117</v>
      </c>
      <c r="B120" s="133">
        <v>42655</v>
      </c>
      <c r="C120" s="104">
        <v>330.37</v>
      </c>
      <c r="D120" s="123">
        <v>0</v>
      </c>
      <c r="E120" s="104">
        <v>366.91</v>
      </c>
      <c r="F120" s="104">
        <v>5.29</v>
      </c>
      <c r="G120" s="104">
        <v>335.13</v>
      </c>
      <c r="H120" s="123">
        <v>0</v>
      </c>
      <c r="I120" s="104">
        <v>3.18</v>
      </c>
      <c r="K120" s="155">
        <f t="shared" si="8"/>
        <v>-1.7699999999999818</v>
      </c>
      <c r="L120" s="124">
        <f t="shared" si="9"/>
        <v>0</v>
      </c>
      <c r="M120" s="155">
        <f t="shared" si="10"/>
        <v>-4.089999999999975</v>
      </c>
      <c r="N120" s="155">
        <f t="shared" si="11"/>
        <v>-3.0000000000000249E-2</v>
      </c>
      <c r="O120" s="155">
        <f t="shared" si="12"/>
        <v>-3.8899999999999864</v>
      </c>
      <c r="P120" s="124">
        <f t="shared" si="13"/>
        <v>0</v>
      </c>
      <c r="Q120" s="155">
        <f t="shared" si="14"/>
        <v>-4.0000000000000036E-2</v>
      </c>
    </row>
    <row r="121" spans="1:17" x14ac:dyDescent="0.25">
      <c r="A121" s="104">
        <v>118</v>
      </c>
      <c r="B121" s="133">
        <v>42656</v>
      </c>
      <c r="C121" s="104">
        <v>330.71</v>
      </c>
      <c r="D121" s="123">
        <v>0</v>
      </c>
      <c r="E121" s="104">
        <v>364.51</v>
      </c>
      <c r="F121" s="104">
        <v>5.28</v>
      </c>
      <c r="G121" s="104">
        <v>334.32</v>
      </c>
      <c r="H121" s="123">
        <v>0</v>
      </c>
      <c r="I121" s="104">
        <v>3.19</v>
      </c>
      <c r="K121" s="155">
        <f t="shared" si="8"/>
        <v>0.33999999999997499</v>
      </c>
      <c r="L121" s="124">
        <f t="shared" si="9"/>
        <v>0</v>
      </c>
      <c r="M121" s="155">
        <f t="shared" si="10"/>
        <v>-2.4000000000000341</v>
      </c>
      <c r="N121" s="155">
        <f t="shared" si="11"/>
        <v>-9.9999999999997868E-3</v>
      </c>
      <c r="O121" s="155">
        <f t="shared" si="12"/>
        <v>-0.81000000000000227</v>
      </c>
      <c r="P121" s="124">
        <f t="shared" si="13"/>
        <v>0</v>
      </c>
      <c r="Q121" s="155">
        <f t="shared" si="14"/>
        <v>9.9999999999997868E-3</v>
      </c>
    </row>
    <row r="122" spans="1:17" x14ac:dyDescent="0.25">
      <c r="A122" s="104">
        <v>119</v>
      </c>
      <c r="B122" s="133">
        <v>42657</v>
      </c>
      <c r="C122" s="104">
        <v>331.36</v>
      </c>
      <c r="D122" s="123">
        <v>0</v>
      </c>
      <c r="E122" s="104">
        <v>365.29</v>
      </c>
      <c r="F122" s="104">
        <v>5.24</v>
      </c>
      <c r="G122" s="104">
        <v>335.45</v>
      </c>
      <c r="H122" s="123">
        <v>0</v>
      </c>
      <c r="I122" s="104">
        <v>3.19</v>
      </c>
      <c r="K122" s="155">
        <f t="shared" si="8"/>
        <v>0.65000000000003411</v>
      </c>
      <c r="L122" s="124">
        <f t="shared" si="9"/>
        <v>0</v>
      </c>
      <c r="M122" s="155">
        <f t="shared" si="10"/>
        <v>0.78000000000002956</v>
      </c>
      <c r="N122" s="155">
        <f t="shared" si="11"/>
        <v>-4.0000000000000036E-2</v>
      </c>
      <c r="O122" s="155">
        <f t="shared" si="12"/>
        <v>1.1299999999999955</v>
      </c>
      <c r="P122" s="124">
        <f t="shared" si="13"/>
        <v>0</v>
      </c>
      <c r="Q122" s="155">
        <f t="shared" si="14"/>
        <v>0</v>
      </c>
    </row>
    <row r="123" spans="1:17" x14ac:dyDescent="0.25">
      <c r="A123" s="104">
        <v>120</v>
      </c>
      <c r="B123" s="133">
        <v>42660</v>
      </c>
      <c r="C123" s="104">
        <v>331.01</v>
      </c>
      <c r="D123" s="123">
        <v>0</v>
      </c>
      <c r="E123" s="104">
        <v>364.71</v>
      </c>
      <c r="F123" s="104">
        <v>5.26</v>
      </c>
      <c r="G123" s="104">
        <v>334.73</v>
      </c>
      <c r="H123" s="123">
        <v>0</v>
      </c>
      <c r="I123" s="104">
        <v>3.17</v>
      </c>
      <c r="K123" s="155">
        <f t="shared" si="8"/>
        <v>-0.35000000000002274</v>
      </c>
      <c r="L123" s="124">
        <f t="shared" si="9"/>
        <v>0</v>
      </c>
      <c r="M123" s="155">
        <f t="shared" si="10"/>
        <v>-0.58000000000004093</v>
      </c>
      <c r="N123" s="155">
        <f t="shared" si="11"/>
        <v>1.9999999999999574E-2</v>
      </c>
      <c r="O123" s="155">
        <f t="shared" si="12"/>
        <v>-0.71999999999997044</v>
      </c>
      <c r="P123" s="124">
        <f t="shared" si="13"/>
        <v>0</v>
      </c>
      <c r="Q123" s="155">
        <f t="shared" si="14"/>
        <v>-2.0000000000000018E-2</v>
      </c>
    </row>
    <row r="124" spans="1:17" x14ac:dyDescent="0.25">
      <c r="A124" s="104">
        <v>121</v>
      </c>
      <c r="B124" s="133">
        <v>42661</v>
      </c>
      <c r="C124" s="104">
        <v>331.74</v>
      </c>
      <c r="D124" s="123">
        <v>0</v>
      </c>
      <c r="E124" s="104">
        <v>364.52</v>
      </c>
      <c r="F124" s="104">
        <v>5.26</v>
      </c>
      <c r="G124" s="104">
        <v>335.63</v>
      </c>
      <c r="H124" s="123">
        <v>0</v>
      </c>
      <c r="I124" s="104">
        <v>3.19</v>
      </c>
      <c r="K124" s="155">
        <f t="shared" si="8"/>
        <v>0.73000000000001819</v>
      </c>
      <c r="L124" s="124">
        <f t="shared" si="9"/>
        <v>0</v>
      </c>
      <c r="M124" s="155">
        <f t="shared" si="10"/>
        <v>-0.18999999999999773</v>
      </c>
      <c r="N124" s="155">
        <f t="shared" si="11"/>
        <v>0</v>
      </c>
      <c r="O124" s="155">
        <f t="shared" si="12"/>
        <v>0.89999999999997726</v>
      </c>
      <c r="P124" s="124">
        <f t="shared" si="13"/>
        <v>0</v>
      </c>
      <c r="Q124" s="155">
        <f t="shared" si="14"/>
        <v>2.0000000000000018E-2</v>
      </c>
    </row>
    <row r="125" spans="1:17" x14ac:dyDescent="0.25">
      <c r="A125" s="104">
        <v>122</v>
      </c>
      <c r="B125" s="133">
        <v>42662</v>
      </c>
      <c r="C125" s="104">
        <v>332.12</v>
      </c>
      <c r="D125" s="123">
        <v>0</v>
      </c>
      <c r="E125" s="104">
        <v>365.76</v>
      </c>
      <c r="F125" s="104">
        <v>5.29</v>
      </c>
      <c r="G125" s="104">
        <v>336.05</v>
      </c>
      <c r="H125" s="123">
        <v>0</v>
      </c>
      <c r="I125" s="104">
        <v>3.19</v>
      </c>
      <c r="K125" s="155">
        <f t="shared" si="8"/>
        <v>0.37999999999999545</v>
      </c>
      <c r="L125" s="124">
        <f t="shared" si="9"/>
        <v>0</v>
      </c>
      <c r="M125" s="155">
        <f t="shared" si="10"/>
        <v>1.2400000000000091</v>
      </c>
      <c r="N125" s="155">
        <f t="shared" si="11"/>
        <v>3.0000000000000249E-2</v>
      </c>
      <c r="O125" s="155">
        <f t="shared" si="12"/>
        <v>0.42000000000001592</v>
      </c>
      <c r="P125" s="124">
        <f t="shared" si="13"/>
        <v>0</v>
      </c>
      <c r="Q125" s="155">
        <f t="shared" si="14"/>
        <v>0</v>
      </c>
    </row>
    <row r="126" spans="1:17" x14ac:dyDescent="0.25">
      <c r="A126" s="104">
        <v>123</v>
      </c>
      <c r="B126" s="133">
        <v>42663</v>
      </c>
      <c r="C126" s="104">
        <v>332.18</v>
      </c>
      <c r="D126" s="123">
        <v>0</v>
      </c>
      <c r="E126" s="104">
        <v>365.3</v>
      </c>
      <c r="F126" s="104">
        <v>5.32</v>
      </c>
      <c r="G126" s="104">
        <v>336.21</v>
      </c>
      <c r="H126" s="123">
        <v>0</v>
      </c>
      <c r="I126" s="104">
        <v>3.21</v>
      </c>
      <c r="K126" s="155">
        <f t="shared" si="8"/>
        <v>6.0000000000002274E-2</v>
      </c>
      <c r="L126" s="124">
        <f t="shared" si="9"/>
        <v>0</v>
      </c>
      <c r="M126" s="155">
        <f t="shared" si="10"/>
        <v>-0.45999999999997954</v>
      </c>
      <c r="N126" s="155">
        <f t="shared" si="11"/>
        <v>3.0000000000000249E-2</v>
      </c>
      <c r="O126" s="155">
        <f t="shared" si="12"/>
        <v>0.15999999999996817</v>
      </c>
      <c r="P126" s="124">
        <f t="shared" si="13"/>
        <v>0</v>
      </c>
      <c r="Q126" s="155">
        <f t="shared" si="14"/>
        <v>2.0000000000000018E-2</v>
      </c>
    </row>
    <row r="127" spans="1:17" x14ac:dyDescent="0.25">
      <c r="A127" s="104">
        <v>124</v>
      </c>
      <c r="B127" s="133">
        <v>42664</v>
      </c>
      <c r="C127" s="104">
        <v>330.56</v>
      </c>
      <c r="D127" s="123">
        <v>0</v>
      </c>
      <c r="E127" s="104">
        <v>362.53</v>
      </c>
      <c r="F127" s="104">
        <v>5.29</v>
      </c>
      <c r="G127" s="104">
        <v>334.3</v>
      </c>
      <c r="H127" s="123">
        <v>0</v>
      </c>
      <c r="I127" s="104">
        <v>3.19</v>
      </c>
      <c r="K127" s="155">
        <f t="shared" si="8"/>
        <v>-1.6200000000000045</v>
      </c>
      <c r="L127" s="124">
        <f t="shared" si="9"/>
        <v>0</v>
      </c>
      <c r="M127" s="155">
        <f t="shared" si="10"/>
        <v>-2.7700000000000387</v>
      </c>
      <c r="N127" s="155">
        <f t="shared" si="11"/>
        <v>-3.0000000000000249E-2</v>
      </c>
      <c r="O127" s="155">
        <f t="shared" si="12"/>
        <v>-1.9099999999999682</v>
      </c>
      <c r="P127" s="124">
        <f t="shared" si="13"/>
        <v>0</v>
      </c>
      <c r="Q127" s="155">
        <f t="shared" si="14"/>
        <v>-2.0000000000000018E-2</v>
      </c>
    </row>
    <row r="128" spans="1:17" x14ac:dyDescent="0.25">
      <c r="A128" s="104">
        <v>125</v>
      </c>
      <c r="B128" s="133">
        <v>42667</v>
      </c>
      <c r="C128" s="104">
        <v>331.4</v>
      </c>
      <c r="D128" s="123">
        <v>0</v>
      </c>
      <c r="E128" s="104">
        <v>361.09</v>
      </c>
      <c r="F128" s="104">
        <v>5.31</v>
      </c>
      <c r="G128" s="104">
        <v>333.3</v>
      </c>
      <c r="H128" s="123">
        <v>0</v>
      </c>
      <c r="I128" s="104">
        <v>3.19</v>
      </c>
      <c r="K128" s="155">
        <f t="shared" si="8"/>
        <v>0.83999999999997499</v>
      </c>
      <c r="L128" s="124">
        <f t="shared" si="9"/>
        <v>0</v>
      </c>
      <c r="M128" s="155">
        <f t="shared" si="10"/>
        <v>-1.4399999999999977</v>
      </c>
      <c r="N128" s="155">
        <f t="shared" si="11"/>
        <v>1.9999999999999574E-2</v>
      </c>
      <c r="O128" s="155">
        <f t="shared" si="12"/>
        <v>-1</v>
      </c>
      <c r="P128" s="124">
        <f t="shared" si="13"/>
        <v>0</v>
      </c>
      <c r="Q128" s="155">
        <f t="shared" si="14"/>
        <v>0</v>
      </c>
    </row>
    <row r="129" spans="1:17" x14ac:dyDescent="0.25">
      <c r="A129" s="104">
        <v>126</v>
      </c>
      <c r="B129" s="133">
        <v>42668</v>
      </c>
      <c r="C129" s="104">
        <v>330.24</v>
      </c>
      <c r="D129" s="123">
        <v>0</v>
      </c>
      <c r="E129" s="104">
        <v>359.53</v>
      </c>
      <c r="F129" s="104">
        <v>5.31</v>
      </c>
      <c r="G129" s="104">
        <v>332.27</v>
      </c>
      <c r="H129" s="123">
        <v>0</v>
      </c>
      <c r="I129" s="104">
        <v>3.18</v>
      </c>
      <c r="K129" s="155">
        <f t="shared" si="8"/>
        <v>-1.1599999999999682</v>
      </c>
      <c r="L129" s="124">
        <f t="shared" si="9"/>
        <v>0</v>
      </c>
      <c r="M129" s="155">
        <f t="shared" si="10"/>
        <v>-1.5600000000000023</v>
      </c>
      <c r="N129" s="155">
        <f t="shared" si="11"/>
        <v>0</v>
      </c>
      <c r="O129" s="155">
        <f t="shared" si="12"/>
        <v>-1.0300000000000296</v>
      </c>
      <c r="P129" s="124">
        <f t="shared" si="13"/>
        <v>0</v>
      </c>
      <c r="Q129" s="155">
        <f t="shared" si="14"/>
        <v>-9.9999999999997868E-3</v>
      </c>
    </row>
    <row r="130" spans="1:17" x14ac:dyDescent="0.25">
      <c r="A130" s="104">
        <v>127</v>
      </c>
      <c r="B130" s="133">
        <v>42669</v>
      </c>
      <c r="C130" s="104">
        <v>330.12</v>
      </c>
      <c r="D130" s="123">
        <v>0</v>
      </c>
      <c r="E130" s="104">
        <v>359.3</v>
      </c>
      <c r="F130" s="104">
        <v>5.32</v>
      </c>
      <c r="G130" s="104">
        <v>332.21</v>
      </c>
      <c r="H130" s="123">
        <v>0</v>
      </c>
      <c r="I130" s="104">
        <v>3.16</v>
      </c>
      <c r="K130" s="155">
        <f t="shared" si="8"/>
        <v>-0.12000000000000455</v>
      </c>
      <c r="L130" s="124">
        <f t="shared" si="9"/>
        <v>0</v>
      </c>
      <c r="M130" s="155">
        <f t="shared" si="10"/>
        <v>-0.22999999999996135</v>
      </c>
      <c r="N130" s="155">
        <f t="shared" si="11"/>
        <v>1.0000000000000675E-2</v>
      </c>
      <c r="O130" s="155">
        <f t="shared" si="12"/>
        <v>-6.0000000000002274E-2</v>
      </c>
      <c r="P130" s="124">
        <f t="shared" si="13"/>
        <v>0</v>
      </c>
      <c r="Q130" s="155">
        <f t="shared" si="14"/>
        <v>-2.0000000000000018E-2</v>
      </c>
    </row>
    <row r="131" spans="1:17" x14ac:dyDescent="0.25">
      <c r="A131" s="104">
        <v>128</v>
      </c>
      <c r="B131" s="133">
        <v>42670</v>
      </c>
      <c r="C131" s="104">
        <v>331.18</v>
      </c>
      <c r="D131" s="123">
        <v>0</v>
      </c>
      <c r="E131" s="104">
        <v>361.75</v>
      </c>
      <c r="F131" s="104">
        <v>5.32</v>
      </c>
      <c r="G131" s="104">
        <v>334.36</v>
      </c>
      <c r="H131" s="123">
        <v>0</v>
      </c>
      <c r="I131" s="104">
        <v>3.18</v>
      </c>
      <c r="K131" s="155">
        <f t="shared" si="8"/>
        <v>1.0600000000000023</v>
      </c>
      <c r="L131" s="124">
        <f t="shared" si="9"/>
        <v>0</v>
      </c>
      <c r="M131" s="155">
        <f t="shared" si="10"/>
        <v>2.4499999999999886</v>
      </c>
      <c r="N131" s="155">
        <f t="shared" si="11"/>
        <v>0</v>
      </c>
      <c r="O131" s="155">
        <f t="shared" si="12"/>
        <v>2.1500000000000341</v>
      </c>
      <c r="P131" s="124">
        <f t="shared" si="13"/>
        <v>0</v>
      </c>
      <c r="Q131" s="155">
        <f t="shared" si="14"/>
        <v>2.0000000000000018E-2</v>
      </c>
    </row>
    <row r="132" spans="1:17" x14ac:dyDescent="0.25">
      <c r="A132" s="104">
        <v>129</v>
      </c>
      <c r="B132" s="133">
        <v>42671</v>
      </c>
      <c r="C132" s="104">
        <v>332.6</v>
      </c>
      <c r="D132" s="123">
        <v>0</v>
      </c>
      <c r="E132" s="104">
        <v>363.03</v>
      </c>
      <c r="F132" s="104">
        <v>5.28</v>
      </c>
      <c r="G132" s="104">
        <v>335.08</v>
      </c>
      <c r="H132" s="123">
        <v>0</v>
      </c>
      <c r="I132" s="104">
        <v>3.18</v>
      </c>
      <c r="K132" s="155">
        <f t="shared" si="8"/>
        <v>1.4200000000000159</v>
      </c>
      <c r="L132" s="124">
        <f t="shared" si="9"/>
        <v>0</v>
      </c>
      <c r="M132" s="155">
        <f t="shared" si="10"/>
        <v>1.2799999999999727</v>
      </c>
      <c r="N132" s="155">
        <f t="shared" si="11"/>
        <v>-4.0000000000000036E-2</v>
      </c>
      <c r="O132" s="155">
        <f t="shared" si="12"/>
        <v>0.71999999999997044</v>
      </c>
      <c r="P132" s="124">
        <f t="shared" si="13"/>
        <v>0</v>
      </c>
      <c r="Q132" s="155">
        <f t="shared" si="14"/>
        <v>0</v>
      </c>
    </row>
    <row r="133" spans="1:17" x14ac:dyDescent="0.25">
      <c r="A133" s="104">
        <v>130</v>
      </c>
      <c r="B133" s="133">
        <v>42674</v>
      </c>
      <c r="C133" s="104">
        <v>333.5</v>
      </c>
      <c r="D133" s="123">
        <v>0</v>
      </c>
      <c r="E133" s="104">
        <v>363.82</v>
      </c>
      <c r="F133" s="104">
        <v>5.3</v>
      </c>
      <c r="G133" s="104">
        <v>335.55</v>
      </c>
      <c r="H133" s="123">
        <v>0</v>
      </c>
      <c r="I133" s="104">
        <v>3.17</v>
      </c>
      <c r="K133" s="155">
        <f t="shared" si="8"/>
        <v>0.89999999999997726</v>
      </c>
      <c r="L133" s="124">
        <f t="shared" si="9"/>
        <v>0</v>
      </c>
      <c r="M133" s="155">
        <f t="shared" si="10"/>
        <v>0.79000000000002046</v>
      </c>
      <c r="N133" s="155">
        <f t="shared" si="11"/>
        <v>1.9999999999999574E-2</v>
      </c>
      <c r="O133" s="155">
        <f t="shared" si="12"/>
        <v>0.47000000000002728</v>
      </c>
      <c r="P133" s="124">
        <f t="shared" si="13"/>
        <v>0</v>
      </c>
      <c r="Q133" s="155">
        <f t="shared" si="14"/>
        <v>-1.0000000000000231E-2</v>
      </c>
    </row>
    <row r="134" spans="1:17" x14ac:dyDescent="0.25">
      <c r="A134" s="104">
        <v>131</v>
      </c>
      <c r="B134" s="133">
        <v>42675</v>
      </c>
      <c r="C134" s="104">
        <v>335.12</v>
      </c>
      <c r="D134" s="123">
        <v>0</v>
      </c>
      <c r="E134" s="104">
        <v>367.06</v>
      </c>
      <c r="F134" s="104">
        <v>5.31</v>
      </c>
      <c r="G134" s="104">
        <v>339.09</v>
      </c>
      <c r="H134" s="123">
        <v>0</v>
      </c>
      <c r="I134" s="104">
        <v>3.19</v>
      </c>
      <c r="K134" s="155">
        <f t="shared" ref="K134:K197" si="15">C134-C133</f>
        <v>1.6200000000000045</v>
      </c>
      <c r="L134" s="124">
        <f t="shared" ref="L134:L197" si="16">D134-D133</f>
        <v>0</v>
      </c>
      <c r="M134" s="155">
        <f t="shared" ref="M134:M197" si="17">E134-E133</f>
        <v>3.2400000000000091</v>
      </c>
      <c r="N134" s="155">
        <f t="shared" ref="N134:N197" si="18">F134-F133</f>
        <v>9.9999999999997868E-3</v>
      </c>
      <c r="O134" s="155">
        <f t="shared" ref="O134:O197" si="19">G134-G133</f>
        <v>3.5399999999999636</v>
      </c>
      <c r="P134" s="124">
        <f t="shared" ref="P134:P197" si="20">H134-H133</f>
        <v>0</v>
      </c>
      <c r="Q134" s="155">
        <f t="shared" ref="Q134:Q197" si="21">I134-I133</f>
        <v>2.0000000000000018E-2</v>
      </c>
    </row>
    <row r="135" spans="1:17" x14ac:dyDescent="0.25">
      <c r="A135" s="104">
        <v>132</v>
      </c>
      <c r="B135" s="133">
        <v>42676</v>
      </c>
      <c r="C135" s="104">
        <v>336</v>
      </c>
      <c r="D135" s="123">
        <v>0</v>
      </c>
      <c r="E135" s="104">
        <v>369.47</v>
      </c>
      <c r="F135" s="104">
        <v>5.32</v>
      </c>
      <c r="G135" s="104">
        <v>340.98</v>
      </c>
      <c r="H135" s="123">
        <v>0</v>
      </c>
      <c r="I135" s="104">
        <v>3.2</v>
      </c>
      <c r="K135" s="155">
        <f t="shared" si="15"/>
        <v>0.87999999999999545</v>
      </c>
      <c r="L135" s="124">
        <f t="shared" si="16"/>
        <v>0</v>
      </c>
      <c r="M135" s="155">
        <f t="shared" si="17"/>
        <v>2.410000000000025</v>
      </c>
      <c r="N135" s="155">
        <f t="shared" si="18"/>
        <v>1.0000000000000675E-2</v>
      </c>
      <c r="O135" s="155">
        <f t="shared" si="19"/>
        <v>1.8900000000000432</v>
      </c>
      <c r="P135" s="124">
        <f t="shared" si="20"/>
        <v>0</v>
      </c>
      <c r="Q135" s="155">
        <f t="shared" si="21"/>
        <v>1.0000000000000231E-2</v>
      </c>
    </row>
    <row r="136" spans="1:17" x14ac:dyDescent="0.25">
      <c r="A136" s="104">
        <v>133</v>
      </c>
      <c r="B136" s="133">
        <v>42677</v>
      </c>
      <c r="C136" s="104">
        <v>337.66</v>
      </c>
      <c r="D136" s="123">
        <v>0</v>
      </c>
      <c r="E136" s="104">
        <v>374.06</v>
      </c>
      <c r="F136" s="104">
        <v>5.32</v>
      </c>
      <c r="G136" s="104">
        <v>347.03</v>
      </c>
      <c r="H136" s="123">
        <v>0</v>
      </c>
      <c r="I136" s="104">
        <v>3.26</v>
      </c>
      <c r="K136" s="155">
        <f t="shared" si="15"/>
        <v>1.660000000000025</v>
      </c>
      <c r="L136" s="124">
        <f t="shared" si="16"/>
        <v>0</v>
      </c>
      <c r="M136" s="155">
        <f t="shared" si="17"/>
        <v>4.589999999999975</v>
      </c>
      <c r="N136" s="155">
        <f t="shared" si="18"/>
        <v>0</v>
      </c>
      <c r="O136" s="155">
        <f t="shared" si="19"/>
        <v>6.0499999999999545</v>
      </c>
      <c r="P136" s="124">
        <f t="shared" si="20"/>
        <v>0</v>
      </c>
      <c r="Q136" s="155">
        <f t="shared" si="21"/>
        <v>5.9999999999999609E-2</v>
      </c>
    </row>
    <row r="137" spans="1:17" x14ac:dyDescent="0.25">
      <c r="A137" s="104">
        <v>134</v>
      </c>
      <c r="B137" s="133">
        <v>42678</v>
      </c>
      <c r="C137" s="104">
        <v>338.35</v>
      </c>
      <c r="D137" s="123">
        <v>0</v>
      </c>
      <c r="E137" s="104">
        <v>375.33</v>
      </c>
      <c r="F137" s="104">
        <v>5.31</v>
      </c>
      <c r="G137" s="104">
        <v>347.92</v>
      </c>
      <c r="H137" s="123">
        <v>0</v>
      </c>
      <c r="I137" s="104">
        <v>3.29</v>
      </c>
      <c r="K137" s="155">
        <f t="shared" si="15"/>
        <v>0.68999999999999773</v>
      </c>
      <c r="L137" s="124">
        <f t="shared" si="16"/>
        <v>0</v>
      </c>
      <c r="M137" s="155">
        <f t="shared" si="17"/>
        <v>1.2699999999999818</v>
      </c>
      <c r="N137" s="155">
        <f t="shared" si="18"/>
        <v>-1.0000000000000675E-2</v>
      </c>
      <c r="O137" s="155">
        <f t="shared" si="19"/>
        <v>0.8900000000000432</v>
      </c>
      <c r="P137" s="124">
        <f t="shared" si="20"/>
        <v>0</v>
      </c>
      <c r="Q137" s="155">
        <f t="shared" si="21"/>
        <v>3.0000000000000249E-2</v>
      </c>
    </row>
    <row r="138" spans="1:17" x14ac:dyDescent="0.25">
      <c r="A138" s="104">
        <v>135</v>
      </c>
      <c r="B138" s="133">
        <v>42681</v>
      </c>
      <c r="C138" s="104">
        <v>338.84</v>
      </c>
      <c r="D138" s="123">
        <v>0</v>
      </c>
      <c r="E138" s="104">
        <v>376.01</v>
      </c>
      <c r="F138" s="104">
        <v>5.32</v>
      </c>
      <c r="G138" s="104">
        <v>347.85</v>
      </c>
      <c r="H138" s="123">
        <v>0</v>
      </c>
      <c r="I138" s="104">
        <v>3.29</v>
      </c>
      <c r="K138" s="155">
        <f t="shared" si="15"/>
        <v>0.48999999999995225</v>
      </c>
      <c r="L138" s="124">
        <f t="shared" si="16"/>
        <v>0</v>
      </c>
      <c r="M138" s="155">
        <f t="shared" si="17"/>
        <v>0.68000000000000682</v>
      </c>
      <c r="N138" s="155">
        <f t="shared" si="18"/>
        <v>1.0000000000000675E-2</v>
      </c>
      <c r="O138" s="155">
        <f t="shared" si="19"/>
        <v>-6.9999999999993179E-2</v>
      </c>
      <c r="P138" s="124">
        <f t="shared" si="20"/>
        <v>0</v>
      </c>
      <c r="Q138" s="155">
        <f t="shared" si="21"/>
        <v>0</v>
      </c>
    </row>
    <row r="139" spans="1:17" x14ac:dyDescent="0.25">
      <c r="A139" s="104">
        <v>136</v>
      </c>
      <c r="B139" s="133">
        <v>42682</v>
      </c>
      <c r="C139" s="104">
        <v>339.99</v>
      </c>
      <c r="D139" s="123">
        <v>0</v>
      </c>
      <c r="E139" s="104">
        <v>376.16</v>
      </c>
      <c r="F139" s="104">
        <v>5.33</v>
      </c>
      <c r="G139" s="104">
        <v>347.99</v>
      </c>
      <c r="H139" s="123">
        <v>0</v>
      </c>
      <c r="I139" s="104">
        <v>3.26</v>
      </c>
      <c r="K139" s="155">
        <f t="shared" si="15"/>
        <v>1.1500000000000341</v>
      </c>
      <c r="L139" s="124">
        <f t="shared" si="16"/>
        <v>0</v>
      </c>
      <c r="M139" s="155">
        <f t="shared" si="17"/>
        <v>0.15000000000003411</v>
      </c>
      <c r="N139" s="155">
        <f t="shared" si="18"/>
        <v>9.9999999999997868E-3</v>
      </c>
      <c r="O139" s="155">
        <f t="shared" si="19"/>
        <v>0.13999999999998636</v>
      </c>
      <c r="P139" s="124">
        <f t="shared" si="20"/>
        <v>0</v>
      </c>
      <c r="Q139" s="155">
        <f t="shared" si="21"/>
        <v>-3.0000000000000249E-2</v>
      </c>
    </row>
    <row r="140" spans="1:17" x14ac:dyDescent="0.25">
      <c r="A140" s="104">
        <v>137</v>
      </c>
      <c r="B140" s="133">
        <v>42683</v>
      </c>
      <c r="C140" s="104">
        <v>339.75</v>
      </c>
      <c r="D140" s="123">
        <v>0</v>
      </c>
      <c r="E140" s="104">
        <v>375.36</v>
      </c>
      <c r="F140" s="104">
        <v>5.33</v>
      </c>
      <c r="G140" s="104">
        <v>348.53</v>
      </c>
      <c r="H140" s="123">
        <v>0</v>
      </c>
      <c r="I140" s="104">
        <v>3.25</v>
      </c>
      <c r="K140" s="155">
        <f t="shared" si="15"/>
        <v>-0.24000000000000909</v>
      </c>
      <c r="L140" s="124">
        <f t="shared" si="16"/>
        <v>0</v>
      </c>
      <c r="M140" s="155">
        <f t="shared" si="17"/>
        <v>-0.80000000000001137</v>
      </c>
      <c r="N140" s="155">
        <f t="shared" si="18"/>
        <v>0</v>
      </c>
      <c r="O140" s="155">
        <f t="shared" si="19"/>
        <v>0.53999999999996362</v>
      </c>
      <c r="P140" s="124">
        <f t="shared" si="20"/>
        <v>0</v>
      </c>
      <c r="Q140" s="155">
        <f t="shared" si="21"/>
        <v>-9.9999999999997868E-3</v>
      </c>
    </row>
    <row r="141" spans="1:17" x14ac:dyDescent="0.25">
      <c r="A141" s="104">
        <v>138</v>
      </c>
      <c r="B141" s="133">
        <v>42684</v>
      </c>
      <c r="C141" s="104">
        <v>341.18</v>
      </c>
      <c r="D141" s="123">
        <v>0</v>
      </c>
      <c r="E141" s="104">
        <v>376.83</v>
      </c>
      <c r="F141" s="104">
        <v>5.35</v>
      </c>
      <c r="G141" s="104">
        <v>348.53</v>
      </c>
      <c r="H141" s="123">
        <v>0</v>
      </c>
      <c r="I141" s="104">
        <v>3.3</v>
      </c>
      <c r="K141" s="155">
        <f t="shared" si="15"/>
        <v>1.4300000000000068</v>
      </c>
      <c r="L141" s="124">
        <f t="shared" si="16"/>
        <v>0</v>
      </c>
      <c r="M141" s="155">
        <f t="shared" si="17"/>
        <v>1.4699999999999704</v>
      </c>
      <c r="N141" s="155">
        <f t="shared" si="18"/>
        <v>1.9999999999999574E-2</v>
      </c>
      <c r="O141" s="155">
        <f t="shared" si="19"/>
        <v>0</v>
      </c>
      <c r="P141" s="124">
        <f t="shared" si="20"/>
        <v>0</v>
      </c>
      <c r="Q141" s="155">
        <f t="shared" si="21"/>
        <v>4.9999999999999822E-2</v>
      </c>
    </row>
    <row r="142" spans="1:17" x14ac:dyDescent="0.25">
      <c r="A142" s="104">
        <v>139</v>
      </c>
      <c r="B142" s="133">
        <v>42685</v>
      </c>
      <c r="C142" s="104">
        <v>338.33</v>
      </c>
      <c r="D142" s="123">
        <v>0</v>
      </c>
      <c r="E142" s="104">
        <v>368.51</v>
      </c>
      <c r="F142" s="104">
        <v>5.33</v>
      </c>
      <c r="G142" s="104">
        <v>342.44</v>
      </c>
      <c r="H142" s="123">
        <v>0</v>
      </c>
      <c r="I142" s="104">
        <v>3.19</v>
      </c>
      <c r="K142" s="155">
        <f t="shared" si="15"/>
        <v>-2.8500000000000227</v>
      </c>
      <c r="L142" s="124">
        <f t="shared" si="16"/>
        <v>0</v>
      </c>
      <c r="M142" s="155">
        <f t="shared" si="17"/>
        <v>-8.3199999999999932</v>
      </c>
      <c r="N142" s="155">
        <f t="shared" si="18"/>
        <v>-1.9999999999999574E-2</v>
      </c>
      <c r="O142" s="155">
        <f t="shared" si="19"/>
        <v>-6.089999999999975</v>
      </c>
      <c r="P142" s="124">
        <f t="shared" si="20"/>
        <v>0</v>
      </c>
      <c r="Q142" s="155">
        <f t="shared" si="21"/>
        <v>-0.10999999999999988</v>
      </c>
    </row>
    <row r="143" spans="1:17" x14ac:dyDescent="0.25">
      <c r="A143" s="104">
        <v>140</v>
      </c>
      <c r="B143" s="133">
        <v>42688</v>
      </c>
      <c r="C143" s="104">
        <v>340.63</v>
      </c>
      <c r="D143" s="123">
        <v>0</v>
      </c>
      <c r="E143" s="104">
        <v>369.86</v>
      </c>
      <c r="F143" s="104">
        <v>5.18</v>
      </c>
      <c r="G143" s="104">
        <v>344.98</v>
      </c>
      <c r="H143" s="123">
        <v>0</v>
      </c>
      <c r="I143" s="104">
        <v>3.2</v>
      </c>
      <c r="K143" s="155">
        <f t="shared" si="15"/>
        <v>2.3000000000000114</v>
      </c>
      <c r="L143" s="124">
        <f t="shared" si="16"/>
        <v>0</v>
      </c>
      <c r="M143" s="155">
        <f t="shared" si="17"/>
        <v>1.3500000000000227</v>
      </c>
      <c r="N143" s="155">
        <f t="shared" si="18"/>
        <v>-0.15000000000000036</v>
      </c>
      <c r="O143" s="155">
        <f t="shared" si="19"/>
        <v>2.5400000000000205</v>
      </c>
      <c r="P143" s="124">
        <f t="shared" si="20"/>
        <v>0</v>
      </c>
      <c r="Q143" s="155">
        <f t="shared" si="21"/>
        <v>1.0000000000000231E-2</v>
      </c>
    </row>
    <row r="144" spans="1:17" x14ac:dyDescent="0.25">
      <c r="A144" s="104">
        <v>141</v>
      </c>
      <c r="B144" s="133">
        <v>42689</v>
      </c>
      <c r="C144" s="104">
        <v>343.23</v>
      </c>
      <c r="D144" s="123">
        <v>0</v>
      </c>
      <c r="E144" s="104">
        <v>369.42</v>
      </c>
      <c r="F144" s="104">
        <v>5.19</v>
      </c>
      <c r="G144" s="104">
        <v>345.2</v>
      </c>
      <c r="H144" s="123">
        <v>0</v>
      </c>
      <c r="I144" s="104">
        <v>3.19</v>
      </c>
      <c r="K144" s="155">
        <f t="shared" si="15"/>
        <v>2.6000000000000227</v>
      </c>
      <c r="L144" s="124">
        <f t="shared" si="16"/>
        <v>0</v>
      </c>
      <c r="M144" s="155">
        <f t="shared" si="17"/>
        <v>-0.43999999999999773</v>
      </c>
      <c r="N144" s="155">
        <f t="shared" si="18"/>
        <v>1.0000000000000675E-2</v>
      </c>
      <c r="O144" s="155">
        <f t="shared" si="19"/>
        <v>0.21999999999997044</v>
      </c>
      <c r="P144" s="124">
        <f t="shared" si="20"/>
        <v>0</v>
      </c>
      <c r="Q144" s="155">
        <f t="shared" si="21"/>
        <v>-1.0000000000000231E-2</v>
      </c>
    </row>
    <row r="145" spans="1:17" x14ac:dyDescent="0.25">
      <c r="A145" s="104">
        <v>142</v>
      </c>
      <c r="B145" s="133">
        <v>42690</v>
      </c>
      <c r="C145" s="104">
        <v>344.56</v>
      </c>
      <c r="D145" s="123">
        <v>0</v>
      </c>
      <c r="E145" s="104">
        <v>372.02</v>
      </c>
      <c r="F145" s="104">
        <v>5.26</v>
      </c>
      <c r="G145" s="104">
        <v>346.47</v>
      </c>
      <c r="H145" s="123">
        <v>0</v>
      </c>
      <c r="I145" s="104">
        <v>3.18</v>
      </c>
      <c r="K145" s="155">
        <f t="shared" si="15"/>
        <v>1.3299999999999841</v>
      </c>
      <c r="L145" s="124">
        <f t="shared" si="16"/>
        <v>0</v>
      </c>
      <c r="M145" s="155">
        <f t="shared" si="17"/>
        <v>2.5999999999999659</v>
      </c>
      <c r="N145" s="155">
        <f t="shared" si="18"/>
        <v>6.9999999999999396E-2</v>
      </c>
      <c r="O145" s="155">
        <f t="shared" si="19"/>
        <v>1.2700000000000387</v>
      </c>
      <c r="P145" s="124">
        <f t="shared" si="20"/>
        <v>0</v>
      </c>
      <c r="Q145" s="155">
        <f t="shared" si="21"/>
        <v>-9.9999999999997868E-3</v>
      </c>
    </row>
    <row r="146" spans="1:17" x14ac:dyDescent="0.25">
      <c r="A146" s="104">
        <v>143</v>
      </c>
      <c r="B146" s="133">
        <v>42691</v>
      </c>
      <c r="C146" s="104">
        <v>340.05</v>
      </c>
      <c r="D146" s="123">
        <v>0</v>
      </c>
      <c r="E146" s="104">
        <v>364.19</v>
      </c>
      <c r="F146" s="104">
        <v>5.2</v>
      </c>
      <c r="G146" s="104">
        <v>338.93</v>
      </c>
      <c r="H146" s="123">
        <v>0</v>
      </c>
      <c r="I146" s="104">
        <v>3.1</v>
      </c>
      <c r="K146" s="155">
        <f t="shared" si="15"/>
        <v>-4.5099999999999909</v>
      </c>
      <c r="L146" s="124">
        <f t="shared" si="16"/>
        <v>0</v>
      </c>
      <c r="M146" s="155">
        <f t="shared" si="17"/>
        <v>-7.8299999999999841</v>
      </c>
      <c r="N146" s="155">
        <f t="shared" si="18"/>
        <v>-5.9999999999999609E-2</v>
      </c>
      <c r="O146" s="155">
        <f t="shared" si="19"/>
        <v>-7.5400000000000205</v>
      </c>
      <c r="P146" s="124">
        <f t="shared" si="20"/>
        <v>0</v>
      </c>
      <c r="Q146" s="155">
        <f t="shared" si="21"/>
        <v>-8.0000000000000071E-2</v>
      </c>
    </row>
    <row r="147" spans="1:17" x14ac:dyDescent="0.25">
      <c r="A147" s="104">
        <v>144</v>
      </c>
      <c r="B147" s="133">
        <v>42692</v>
      </c>
      <c r="C147" s="104">
        <v>341.22</v>
      </c>
      <c r="D147" s="123">
        <v>0</v>
      </c>
      <c r="E147" s="104">
        <v>365.86</v>
      </c>
      <c r="F147" s="104">
        <v>5.27</v>
      </c>
      <c r="G147" s="104">
        <v>340.98</v>
      </c>
      <c r="H147" s="123">
        <v>0</v>
      </c>
      <c r="I147" s="104">
        <v>3.13</v>
      </c>
      <c r="K147" s="155">
        <f t="shared" si="15"/>
        <v>1.1700000000000159</v>
      </c>
      <c r="L147" s="124">
        <f t="shared" si="16"/>
        <v>0</v>
      </c>
      <c r="M147" s="155">
        <f t="shared" si="17"/>
        <v>1.6700000000000159</v>
      </c>
      <c r="N147" s="155">
        <f t="shared" si="18"/>
        <v>6.9999999999999396E-2</v>
      </c>
      <c r="O147" s="155">
        <f t="shared" si="19"/>
        <v>2.0500000000000114</v>
      </c>
      <c r="P147" s="124">
        <f t="shared" si="20"/>
        <v>0</v>
      </c>
      <c r="Q147" s="155">
        <f t="shared" si="21"/>
        <v>2.9999999999999805E-2</v>
      </c>
    </row>
    <row r="148" spans="1:17" x14ac:dyDescent="0.25">
      <c r="A148" s="104">
        <v>145</v>
      </c>
      <c r="B148" s="133">
        <v>42695</v>
      </c>
      <c r="C148" s="104">
        <v>341.07</v>
      </c>
      <c r="D148" s="123">
        <v>0</v>
      </c>
      <c r="E148" s="104">
        <v>361.53</v>
      </c>
      <c r="F148" s="104">
        <v>5.23</v>
      </c>
      <c r="G148" s="104">
        <v>338.03</v>
      </c>
      <c r="H148" s="123">
        <v>0</v>
      </c>
      <c r="I148" s="104">
        <v>3.08</v>
      </c>
      <c r="K148" s="155">
        <f t="shared" si="15"/>
        <v>-0.15000000000003411</v>
      </c>
      <c r="L148" s="124">
        <f t="shared" si="16"/>
        <v>0</v>
      </c>
      <c r="M148" s="155">
        <f t="shared" si="17"/>
        <v>-4.3300000000000409</v>
      </c>
      <c r="N148" s="155">
        <f t="shared" si="18"/>
        <v>-3.9999999999999147E-2</v>
      </c>
      <c r="O148" s="155">
        <f t="shared" si="19"/>
        <v>-2.9500000000000455</v>
      </c>
      <c r="P148" s="124">
        <f t="shared" si="20"/>
        <v>0</v>
      </c>
      <c r="Q148" s="155">
        <f t="shared" si="21"/>
        <v>-4.9999999999999822E-2</v>
      </c>
    </row>
    <row r="149" spans="1:17" x14ac:dyDescent="0.25">
      <c r="A149" s="104">
        <v>146</v>
      </c>
      <c r="B149" s="133">
        <v>42696</v>
      </c>
      <c r="C149" s="104">
        <v>338.99</v>
      </c>
      <c r="D149" s="123">
        <v>0</v>
      </c>
      <c r="E149" s="104">
        <v>360.38</v>
      </c>
      <c r="F149" s="104">
        <v>5.28</v>
      </c>
      <c r="G149" s="104">
        <v>335.83</v>
      </c>
      <c r="H149" s="123">
        <v>0</v>
      </c>
      <c r="I149" s="104">
        <v>3.06</v>
      </c>
      <c r="K149" s="155">
        <f t="shared" si="15"/>
        <v>-2.0799999999999841</v>
      </c>
      <c r="L149" s="124">
        <f t="shared" si="16"/>
        <v>0</v>
      </c>
      <c r="M149" s="155">
        <f t="shared" si="17"/>
        <v>-1.1499999999999773</v>
      </c>
      <c r="N149" s="155">
        <f t="shared" si="18"/>
        <v>4.9999999999999822E-2</v>
      </c>
      <c r="O149" s="155">
        <f t="shared" si="19"/>
        <v>-2.1999999999999886</v>
      </c>
      <c r="P149" s="124">
        <f t="shared" si="20"/>
        <v>0</v>
      </c>
      <c r="Q149" s="155">
        <f t="shared" si="21"/>
        <v>-2.0000000000000018E-2</v>
      </c>
    </row>
    <row r="150" spans="1:17" x14ac:dyDescent="0.25">
      <c r="A150" s="104">
        <v>147</v>
      </c>
      <c r="B150" s="133">
        <v>42697</v>
      </c>
      <c r="C150" s="104">
        <v>335.48</v>
      </c>
      <c r="D150" s="123">
        <v>0</v>
      </c>
      <c r="E150" s="104">
        <v>357.19</v>
      </c>
      <c r="F150" s="104">
        <v>5.28</v>
      </c>
      <c r="G150" s="104">
        <v>332.59</v>
      </c>
      <c r="H150" s="123">
        <v>0</v>
      </c>
      <c r="I150" s="104">
        <v>3.03</v>
      </c>
      <c r="K150" s="155">
        <f t="shared" si="15"/>
        <v>-3.5099999999999909</v>
      </c>
      <c r="L150" s="124">
        <f t="shared" si="16"/>
        <v>0</v>
      </c>
      <c r="M150" s="155">
        <f t="shared" si="17"/>
        <v>-3.1899999999999977</v>
      </c>
      <c r="N150" s="155">
        <f t="shared" si="18"/>
        <v>0</v>
      </c>
      <c r="O150" s="155">
        <f t="shared" si="19"/>
        <v>-3.2400000000000091</v>
      </c>
      <c r="P150" s="124">
        <f t="shared" si="20"/>
        <v>0</v>
      </c>
      <c r="Q150" s="155">
        <f t="shared" si="21"/>
        <v>-3.0000000000000249E-2</v>
      </c>
    </row>
    <row r="151" spans="1:17" x14ac:dyDescent="0.25">
      <c r="A151" s="104">
        <v>148</v>
      </c>
      <c r="B151" s="133">
        <v>42698</v>
      </c>
      <c r="C151" s="104">
        <v>334.5</v>
      </c>
      <c r="D151" s="123">
        <v>0</v>
      </c>
      <c r="E151" s="104">
        <v>354.77</v>
      </c>
      <c r="F151" s="104">
        <v>5.2</v>
      </c>
      <c r="G151" s="104">
        <v>330.5</v>
      </c>
      <c r="H151" s="123">
        <v>0</v>
      </c>
      <c r="I151" s="104">
        <v>3.01</v>
      </c>
      <c r="K151" s="155">
        <f t="shared" si="15"/>
        <v>-0.98000000000001819</v>
      </c>
      <c r="L151" s="124">
        <f t="shared" si="16"/>
        <v>0</v>
      </c>
      <c r="M151" s="155">
        <f t="shared" si="17"/>
        <v>-2.4200000000000159</v>
      </c>
      <c r="N151" s="155">
        <f t="shared" si="18"/>
        <v>-8.0000000000000071E-2</v>
      </c>
      <c r="O151" s="155">
        <f t="shared" si="19"/>
        <v>-2.089999999999975</v>
      </c>
      <c r="P151" s="124">
        <f t="shared" si="20"/>
        <v>0</v>
      </c>
      <c r="Q151" s="155">
        <f t="shared" si="21"/>
        <v>-2.0000000000000018E-2</v>
      </c>
    </row>
    <row r="152" spans="1:17" x14ac:dyDescent="0.25">
      <c r="A152" s="104">
        <v>149</v>
      </c>
      <c r="B152" s="133">
        <v>42699</v>
      </c>
      <c r="C152" s="104">
        <v>335.69</v>
      </c>
      <c r="D152" s="123">
        <v>0</v>
      </c>
      <c r="E152" s="104">
        <v>354.69</v>
      </c>
      <c r="F152" s="104">
        <v>5.22</v>
      </c>
      <c r="G152" s="104">
        <v>330.5</v>
      </c>
      <c r="H152" s="123">
        <v>0</v>
      </c>
      <c r="I152" s="104">
        <v>2.97</v>
      </c>
      <c r="K152" s="155">
        <f t="shared" si="15"/>
        <v>1.1899999999999977</v>
      </c>
      <c r="L152" s="124">
        <f t="shared" si="16"/>
        <v>0</v>
      </c>
      <c r="M152" s="155">
        <f t="shared" si="17"/>
        <v>-7.9999999999984084E-2</v>
      </c>
      <c r="N152" s="155">
        <f t="shared" si="18"/>
        <v>1.9999999999999574E-2</v>
      </c>
      <c r="O152" s="155">
        <f t="shared" si="19"/>
        <v>0</v>
      </c>
      <c r="P152" s="124">
        <f t="shared" si="20"/>
        <v>0</v>
      </c>
      <c r="Q152" s="155">
        <f t="shared" si="21"/>
        <v>-3.9999999999999591E-2</v>
      </c>
    </row>
    <row r="153" spans="1:17" x14ac:dyDescent="0.25">
      <c r="A153" s="104">
        <v>150</v>
      </c>
      <c r="B153" s="133">
        <v>42702</v>
      </c>
      <c r="C153" s="104">
        <v>337.86</v>
      </c>
      <c r="D153" s="123">
        <v>0</v>
      </c>
      <c r="E153" s="104">
        <v>357.69</v>
      </c>
      <c r="F153" s="104">
        <v>5.24</v>
      </c>
      <c r="G153" s="104">
        <v>333.39</v>
      </c>
      <c r="H153" s="123">
        <v>0</v>
      </c>
      <c r="I153" s="104">
        <v>2.99</v>
      </c>
      <c r="K153" s="155">
        <f t="shared" si="15"/>
        <v>2.1700000000000159</v>
      </c>
      <c r="L153" s="124">
        <f t="shared" si="16"/>
        <v>0</v>
      </c>
      <c r="M153" s="155">
        <f t="shared" si="17"/>
        <v>3</v>
      </c>
      <c r="N153" s="155">
        <f t="shared" si="18"/>
        <v>2.0000000000000462E-2</v>
      </c>
      <c r="O153" s="155">
        <f t="shared" si="19"/>
        <v>2.8899999999999864</v>
      </c>
      <c r="P153" s="124">
        <f t="shared" si="20"/>
        <v>0</v>
      </c>
      <c r="Q153" s="155">
        <f t="shared" si="21"/>
        <v>2.0000000000000018E-2</v>
      </c>
    </row>
    <row r="154" spans="1:17" x14ac:dyDescent="0.25">
      <c r="A154" s="104">
        <v>151</v>
      </c>
      <c r="B154" s="133">
        <v>42703</v>
      </c>
      <c r="C154" s="104">
        <v>340.24</v>
      </c>
      <c r="D154" s="123">
        <v>0</v>
      </c>
      <c r="E154" s="104">
        <v>361.78</v>
      </c>
      <c r="F154" s="104">
        <v>5.24</v>
      </c>
      <c r="G154" s="104">
        <v>336.57</v>
      </c>
      <c r="H154" s="123">
        <v>0</v>
      </c>
      <c r="I154" s="104">
        <v>3.03</v>
      </c>
      <c r="K154" s="155">
        <f t="shared" si="15"/>
        <v>2.3799999999999955</v>
      </c>
      <c r="L154" s="124">
        <f t="shared" si="16"/>
        <v>0</v>
      </c>
      <c r="M154" s="155">
        <f t="shared" si="17"/>
        <v>4.089999999999975</v>
      </c>
      <c r="N154" s="155">
        <f t="shared" si="18"/>
        <v>0</v>
      </c>
      <c r="O154" s="155">
        <f t="shared" si="19"/>
        <v>3.1800000000000068</v>
      </c>
      <c r="P154" s="124">
        <f t="shared" si="20"/>
        <v>0</v>
      </c>
      <c r="Q154" s="155">
        <f t="shared" si="21"/>
        <v>3.9999999999999591E-2</v>
      </c>
    </row>
    <row r="155" spans="1:17" x14ac:dyDescent="0.25">
      <c r="A155" s="104">
        <v>152</v>
      </c>
      <c r="B155" s="133">
        <v>42704</v>
      </c>
      <c r="C155" s="104">
        <v>340.3</v>
      </c>
      <c r="D155" s="123">
        <v>0</v>
      </c>
      <c r="E155" s="104">
        <v>360.85</v>
      </c>
      <c r="F155" s="104">
        <v>5.24</v>
      </c>
      <c r="G155" s="104">
        <v>335.7</v>
      </c>
      <c r="H155" s="123">
        <v>0</v>
      </c>
      <c r="I155" s="104">
        <v>3.03</v>
      </c>
      <c r="K155" s="155">
        <f t="shared" si="15"/>
        <v>6.0000000000002274E-2</v>
      </c>
      <c r="L155" s="124">
        <f t="shared" si="16"/>
        <v>0</v>
      </c>
      <c r="M155" s="155">
        <f t="shared" si="17"/>
        <v>-0.92999999999994998</v>
      </c>
      <c r="N155" s="155">
        <f t="shared" si="18"/>
        <v>0</v>
      </c>
      <c r="O155" s="155">
        <f t="shared" si="19"/>
        <v>-0.87000000000000455</v>
      </c>
      <c r="P155" s="124">
        <f t="shared" si="20"/>
        <v>0</v>
      </c>
      <c r="Q155" s="155">
        <f t="shared" si="21"/>
        <v>0</v>
      </c>
    </row>
    <row r="156" spans="1:17" x14ac:dyDescent="0.25">
      <c r="A156" s="104">
        <v>153</v>
      </c>
      <c r="B156" s="133">
        <v>42706</v>
      </c>
      <c r="C156" s="104">
        <v>341.44</v>
      </c>
      <c r="D156" s="123">
        <v>0</v>
      </c>
      <c r="E156" s="104">
        <v>363.33</v>
      </c>
      <c r="F156" s="104">
        <v>5.27</v>
      </c>
      <c r="G156" s="104">
        <v>336.96</v>
      </c>
      <c r="H156" s="123">
        <v>0</v>
      </c>
      <c r="I156" s="104">
        <v>3.02</v>
      </c>
      <c r="K156" s="155">
        <f t="shared" si="15"/>
        <v>1.1399999999999864</v>
      </c>
      <c r="L156" s="124">
        <f t="shared" si="16"/>
        <v>0</v>
      </c>
      <c r="M156" s="155">
        <f t="shared" si="17"/>
        <v>2.4799999999999613</v>
      </c>
      <c r="N156" s="155">
        <f t="shared" si="18"/>
        <v>2.9999999999999361E-2</v>
      </c>
      <c r="O156" s="155">
        <f t="shared" si="19"/>
        <v>1.2599999999999909</v>
      </c>
      <c r="P156" s="124">
        <f t="shared" si="20"/>
        <v>0</v>
      </c>
      <c r="Q156" s="155">
        <f t="shared" si="21"/>
        <v>-9.9999999999997868E-3</v>
      </c>
    </row>
    <row r="157" spans="1:17" x14ac:dyDescent="0.25">
      <c r="A157" s="104">
        <v>154</v>
      </c>
      <c r="B157" s="133">
        <v>42709</v>
      </c>
      <c r="C157" s="104">
        <v>335.71</v>
      </c>
      <c r="D157" s="123">
        <v>0</v>
      </c>
      <c r="E157" s="104">
        <v>357.36</v>
      </c>
      <c r="F157" s="104">
        <v>5.23</v>
      </c>
      <c r="G157" s="104">
        <v>332.02</v>
      </c>
      <c r="H157" s="123">
        <v>0</v>
      </c>
      <c r="I157" s="104">
        <v>2.95</v>
      </c>
      <c r="K157" s="155">
        <f t="shared" si="15"/>
        <v>-5.7300000000000182</v>
      </c>
      <c r="L157" s="124">
        <f t="shared" si="16"/>
        <v>0</v>
      </c>
      <c r="M157" s="155">
        <f t="shared" si="17"/>
        <v>-5.9699999999999704</v>
      </c>
      <c r="N157" s="155">
        <f t="shared" si="18"/>
        <v>-3.9999999999999147E-2</v>
      </c>
      <c r="O157" s="155">
        <f t="shared" si="19"/>
        <v>-4.9399999999999977</v>
      </c>
      <c r="P157" s="124">
        <f t="shared" si="20"/>
        <v>0</v>
      </c>
      <c r="Q157" s="155">
        <f t="shared" si="21"/>
        <v>-6.999999999999984E-2</v>
      </c>
    </row>
    <row r="158" spans="1:17" x14ac:dyDescent="0.25">
      <c r="A158" s="104">
        <v>155</v>
      </c>
      <c r="B158" s="133">
        <v>42710</v>
      </c>
      <c r="C158" s="104">
        <v>334.48</v>
      </c>
      <c r="D158" s="123">
        <v>0</v>
      </c>
      <c r="E158" s="104">
        <v>355.62</v>
      </c>
      <c r="F158" s="104">
        <v>5.25</v>
      </c>
      <c r="G158" s="104">
        <v>329.99</v>
      </c>
      <c r="H158" s="123">
        <v>0</v>
      </c>
      <c r="I158" s="104">
        <v>2.93</v>
      </c>
      <c r="K158" s="155">
        <f t="shared" si="15"/>
        <v>-1.2299999999999613</v>
      </c>
      <c r="L158" s="124">
        <f t="shared" si="16"/>
        <v>0</v>
      </c>
      <c r="M158" s="155">
        <f t="shared" si="17"/>
        <v>-1.7400000000000091</v>
      </c>
      <c r="N158" s="155">
        <f t="shared" si="18"/>
        <v>1.9999999999999574E-2</v>
      </c>
      <c r="O158" s="155">
        <f t="shared" si="19"/>
        <v>-2.0299999999999727</v>
      </c>
      <c r="P158" s="124">
        <f t="shared" si="20"/>
        <v>0</v>
      </c>
      <c r="Q158" s="155">
        <f t="shared" si="21"/>
        <v>-2.0000000000000018E-2</v>
      </c>
    </row>
    <row r="159" spans="1:17" x14ac:dyDescent="0.25">
      <c r="A159" s="104">
        <v>156</v>
      </c>
      <c r="B159" s="133">
        <v>42711</v>
      </c>
      <c r="C159" s="104">
        <v>335.61</v>
      </c>
      <c r="D159" s="123">
        <v>0</v>
      </c>
      <c r="E159" s="104">
        <v>361.32</v>
      </c>
      <c r="F159" s="104">
        <v>5.26</v>
      </c>
      <c r="G159" s="104">
        <v>333.41</v>
      </c>
      <c r="H159" s="123">
        <v>0</v>
      </c>
      <c r="I159" s="104">
        <v>2.94</v>
      </c>
      <c r="K159" s="155">
        <f t="shared" si="15"/>
        <v>1.1299999999999955</v>
      </c>
      <c r="L159" s="124">
        <f t="shared" si="16"/>
        <v>0</v>
      </c>
      <c r="M159" s="155">
        <f t="shared" si="17"/>
        <v>5.6999999999999886</v>
      </c>
      <c r="N159" s="155">
        <f t="shared" si="18"/>
        <v>9.9999999999997868E-3</v>
      </c>
      <c r="O159" s="155">
        <f t="shared" si="19"/>
        <v>3.4200000000000159</v>
      </c>
      <c r="P159" s="124">
        <f t="shared" si="20"/>
        <v>0</v>
      </c>
      <c r="Q159" s="155">
        <f t="shared" si="21"/>
        <v>9.9999999999997868E-3</v>
      </c>
    </row>
    <row r="160" spans="1:17" x14ac:dyDescent="0.25">
      <c r="A160" s="104">
        <v>157</v>
      </c>
      <c r="B160" s="133">
        <v>42712</v>
      </c>
      <c r="C160" s="104">
        <v>336.23</v>
      </c>
      <c r="D160" s="123">
        <v>0</v>
      </c>
      <c r="E160" s="104">
        <v>360.3</v>
      </c>
      <c r="F160" s="104">
        <v>5.28</v>
      </c>
      <c r="G160" s="104">
        <v>332.97</v>
      </c>
      <c r="H160" s="123">
        <v>0</v>
      </c>
      <c r="I160" s="104">
        <v>2.95</v>
      </c>
      <c r="K160" s="155">
        <f t="shared" si="15"/>
        <v>0.62000000000000455</v>
      </c>
      <c r="L160" s="124">
        <f t="shared" si="16"/>
        <v>0</v>
      </c>
      <c r="M160" s="155">
        <f t="shared" si="17"/>
        <v>-1.0199999999999818</v>
      </c>
      <c r="N160" s="155">
        <f t="shared" si="18"/>
        <v>2.0000000000000462E-2</v>
      </c>
      <c r="O160" s="155">
        <f t="shared" si="19"/>
        <v>-0.43999999999999773</v>
      </c>
      <c r="P160" s="124">
        <f t="shared" si="20"/>
        <v>0</v>
      </c>
      <c r="Q160" s="155">
        <f t="shared" si="21"/>
        <v>1.0000000000000231E-2</v>
      </c>
    </row>
    <row r="161" spans="1:17" x14ac:dyDescent="0.25">
      <c r="A161" s="104">
        <v>158</v>
      </c>
      <c r="B161" s="133">
        <v>42713</v>
      </c>
      <c r="C161" s="104">
        <v>334.89</v>
      </c>
      <c r="D161" s="123">
        <v>0</v>
      </c>
      <c r="E161" s="104">
        <v>361.61</v>
      </c>
      <c r="F161" s="104">
        <v>5.28</v>
      </c>
      <c r="G161" s="104">
        <v>333.39</v>
      </c>
      <c r="H161" s="123">
        <v>0</v>
      </c>
      <c r="I161" s="104">
        <v>2.95</v>
      </c>
      <c r="K161" s="155">
        <f t="shared" si="15"/>
        <v>-1.3400000000000318</v>
      </c>
      <c r="L161" s="124">
        <f t="shared" si="16"/>
        <v>0</v>
      </c>
      <c r="M161" s="155">
        <f t="shared" si="17"/>
        <v>1.3100000000000023</v>
      </c>
      <c r="N161" s="155">
        <f t="shared" si="18"/>
        <v>0</v>
      </c>
      <c r="O161" s="155">
        <f t="shared" si="19"/>
        <v>0.41999999999995907</v>
      </c>
      <c r="P161" s="124">
        <f t="shared" si="20"/>
        <v>0</v>
      </c>
      <c r="Q161" s="155">
        <f t="shared" si="21"/>
        <v>0</v>
      </c>
    </row>
    <row r="162" spans="1:17" x14ac:dyDescent="0.25">
      <c r="A162" s="104">
        <v>159</v>
      </c>
      <c r="B162" s="133">
        <v>42716</v>
      </c>
      <c r="C162" s="104">
        <v>334.31</v>
      </c>
      <c r="D162" s="123">
        <v>0</v>
      </c>
      <c r="E162" s="104">
        <v>355.17</v>
      </c>
      <c r="F162" s="104">
        <v>5.31</v>
      </c>
      <c r="G162" s="104">
        <v>329.14</v>
      </c>
      <c r="H162" s="123">
        <v>0</v>
      </c>
      <c r="I162" s="104">
        <v>2.92</v>
      </c>
      <c r="K162" s="155">
        <f t="shared" si="15"/>
        <v>-0.57999999999998408</v>
      </c>
      <c r="L162" s="124">
        <f t="shared" si="16"/>
        <v>0</v>
      </c>
      <c r="M162" s="155">
        <f t="shared" si="17"/>
        <v>-6.4399999999999977</v>
      </c>
      <c r="N162" s="155">
        <f t="shared" si="18"/>
        <v>2.9999999999999361E-2</v>
      </c>
      <c r="O162" s="155">
        <f t="shared" si="19"/>
        <v>-4.25</v>
      </c>
      <c r="P162" s="124">
        <f t="shared" si="20"/>
        <v>0</v>
      </c>
      <c r="Q162" s="155">
        <f t="shared" si="21"/>
        <v>-3.0000000000000249E-2</v>
      </c>
    </row>
    <row r="163" spans="1:17" x14ac:dyDescent="0.25">
      <c r="A163" s="104">
        <v>160</v>
      </c>
      <c r="B163" s="133">
        <v>42717</v>
      </c>
      <c r="C163" s="104">
        <v>331.12</v>
      </c>
      <c r="D163" s="123">
        <v>0</v>
      </c>
      <c r="E163" s="104">
        <v>350.79</v>
      </c>
      <c r="F163" s="104">
        <v>5.41</v>
      </c>
      <c r="G163" s="104">
        <v>325.94</v>
      </c>
      <c r="H163" s="123">
        <v>0</v>
      </c>
      <c r="I163" s="104">
        <v>2.86</v>
      </c>
      <c r="K163" s="155">
        <f t="shared" si="15"/>
        <v>-3.1899999999999977</v>
      </c>
      <c r="L163" s="124">
        <f t="shared" si="16"/>
        <v>0</v>
      </c>
      <c r="M163" s="155">
        <f t="shared" si="17"/>
        <v>-4.3799999999999955</v>
      </c>
      <c r="N163" s="155">
        <f t="shared" si="18"/>
        <v>0.10000000000000053</v>
      </c>
      <c r="O163" s="155">
        <f t="shared" si="19"/>
        <v>-3.1999999999999886</v>
      </c>
      <c r="P163" s="124">
        <f t="shared" si="20"/>
        <v>0</v>
      </c>
      <c r="Q163" s="155">
        <f t="shared" si="21"/>
        <v>-6.0000000000000053E-2</v>
      </c>
    </row>
    <row r="164" spans="1:17" x14ac:dyDescent="0.25">
      <c r="A164" s="104">
        <v>161</v>
      </c>
      <c r="B164" s="133">
        <v>42718</v>
      </c>
      <c r="C164" s="104">
        <v>330.24</v>
      </c>
      <c r="D164" s="123">
        <v>0</v>
      </c>
      <c r="E164" s="104">
        <v>350.75</v>
      </c>
      <c r="F164" s="104">
        <v>5.41</v>
      </c>
      <c r="G164" s="104">
        <v>325.83999999999997</v>
      </c>
      <c r="H164" s="123">
        <v>0</v>
      </c>
      <c r="I164" s="104">
        <v>2.87</v>
      </c>
      <c r="K164" s="155">
        <f t="shared" si="15"/>
        <v>-0.87999999999999545</v>
      </c>
      <c r="L164" s="124">
        <f t="shared" si="16"/>
        <v>0</v>
      </c>
      <c r="M164" s="155">
        <f t="shared" si="17"/>
        <v>-4.0000000000020464E-2</v>
      </c>
      <c r="N164" s="155">
        <f t="shared" si="18"/>
        <v>0</v>
      </c>
      <c r="O164" s="155">
        <f t="shared" si="19"/>
        <v>-0.10000000000002274</v>
      </c>
      <c r="P164" s="124">
        <f t="shared" si="20"/>
        <v>0</v>
      </c>
      <c r="Q164" s="155">
        <f t="shared" si="21"/>
        <v>1.0000000000000231E-2</v>
      </c>
    </row>
    <row r="165" spans="1:17" x14ac:dyDescent="0.25">
      <c r="A165" s="104">
        <v>162</v>
      </c>
      <c r="B165" s="133">
        <v>42719</v>
      </c>
      <c r="C165" s="104">
        <v>331.25</v>
      </c>
      <c r="D165" s="123">
        <v>0</v>
      </c>
      <c r="E165" s="104">
        <v>351.99</v>
      </c>
      <c r="F165" s="104">
        <v>5.45</v>
      </c>
      <c r="G165" s="104">
        <v>327.74</v>
      </c>
      <c r="H165" s="123">
        <v>0</v>
      </c>
      <c r="I165" s="104">
        <v>2.88</v>
      </c>
      <c r="K165" s="155">
        <f t="shared" si="15"/>
        <v>1.0099999999999909</v>
      </c>
      <c r="L165" s="124">
        <f t="shared" si="16"/>
        <v>0</v>
      </c>
      <c r="M165" s="155">
        <f t="shared" si="17"/>
        <v>1.2400000000000091</v>
      </c>
      <c r="N165" s="155">
        <f t="shared" si="18"/>
        <v>4.0000000000000036E-2</v>
      </c>
      <c r="O165" s="155">
        <f t="shared" si="19"/>
        <v>1.9000000000000341</v>
      </c>
      <c r="P165" s="124">
        <f t="shared" si="20"/>
        <v>0</v>
      </c>
      <c r="Q165" s="155">
        <f t="shared" si="21"/>
        <v>9.9999999999997868E-3</v>
      </c>
    </row>
    <row r="166" spans="1:17" x14ac:dyDescent="0.25">
      <c r="A166" s="104">
        <v>163</v>
      </c>
      <c r="B166" s="133">
        <v>42724</v>
      </c>
      <c r="C166" s="104">
        <v>334.88</v>
      </c>
      <c r="D166" s="123">
        <v>0</v>
      </c>
      <c r="E166" s="104">
        <v>351.56</v>
      </c>
      <c r="F166" s="104">
        <v>5.44</v>
      </c>
      <c r="G166" s="104">
        <v>327.02999999999997</v>
      </c>
      <c r="H166" s="123">
        <v>0</v>
      </c>
      <c r="I166" s="104">
        <v>2.84</v>
      </c>
      <c r="K166" s="155">
        <f t="shared" si="15"/>
        <v>3.6299999999999955</v>
      </c>
      <c r="L166" s="124">
        <f t="shared" si="16"/>
        <v>0</v>
      </c>
      <c r="M166" s="155">
        <f t="shared" si="17"/>
        <v>-0.43000000000000682</v>
      </c>
      <c r="N166" s="155">
        <f t="shared" si="18"/>
        <v>-9.9999999999997868E-3</v>
      </c>
      <c r="O166" s="155">
        <f t="shared" si="19"/>
        <v>-0.71000000000003638</v>
      </c>
      <c r="P166" s="124">
        <f t="shared" si="20"/>
        <v>0</v>
      </c>
      <c r="Q166" s="155">
        <f t="shared" si="21"/>
        <v>-4.0000000000000036E-2</v>
      </c>
    </row>
    <row r="167" spans="1:17" x14ac:dyDescent="0.25">
      <c r="A167" s="104">
        <v>164</v>
      </c>
      <c r="B167" s="133">
        <v>42725</v>
      </c>
      <c r="C167" s="104">
        <v>334.79</v>
      </c>
      <c r="D167" s="123">
        <v>0</v>
      </c>
      <c r="E167" s="104">
        <v>347.45</v>
      </c>
      <c r="F167" s="104">
        <v>5.43</v>
      </c>
      <c r="G167" s="104">
        <v>325.29000000000002</v>
      </c>
      <c r="H167" s="123">
        <v>0</v>
      </c>
      <c r="I167" s="104">
        <v>2.84</v>
      </c>
      <c r="K167" s="155">
        <f t="shared" si="15"/>
        <v>-8.9999999999974989E-2</v>
      </c>
      <c r="L167" s="124">
        <f t="shared" si="16"/>
        <v>0</v>
      </c>
      <c r="M167" s="155">
        <f t="shared" si="17"/>
        <v>-4.1100000000000136</v>
      </c>
      <c r="N167" s="155">
        <f t="shared" si="18"/>
        <v>-1.0000000000000675E-2</v>
      </c>
      <c r="O167" s="155">
        <f t="shared" si="19"/>
        <v>-1.7399999999999523</v>
      </c>
      <c r="P167" s="124">
        <f t="shared" si="20"/>
        <v>0</v>
      </c>
      <c r="Q167" s="155">
        <f t="shared" si="21"/>
        <v>0</v>
      </c>
    </row>
    <row r="168" spans="1:17" x14ac:dyDescent="0.25">
      <c r="A168" s="104">
        <v>165</v>
      </c>
      <c r="B168" s="133">
        <v>42726</v>
      </c>
      <c r="C168" s="104">
        <v>332.9</v>
      </c>
      <c r="D168" s="123">
        <v>0</v>
      </c>
      <c r="E168" s="104">
        <v>346.02</v>
      </c>
      <c r="F168" s="104">
        <v>5.45</v>
      </c>
      <c r="G168" s="104">
        <v>324.02</v>
      </c>
      <c r="H168" s="123">
        <v>0</v>
      </c>
      <c r="I168" s="104">
        <v>2.83</v>
      </c>
      <c r="K168" s="155">
        <f t="shared" si="15"/>
        <v>-1.8900000000000432</v>
      </c>
      <c r="L168" s="124">
        <f t="shared" si="16"/>
        <v>0</v>
      </c>
      <c r="M168" s="155">
        <f t="shared" si="17"/>
        <v>-1.4300000000000068</v>
      </c>
      <c r="N168" s="155">
        <f t="shared" si="18"/>
        <v>2.0000000000000462E-2</v>
      </c>
      <c r="O168" s="155">
        <f t="shared" si="19"/>
        <v>-1.2700000000000387</v>
      </c>
      <c r="P168" s="124">
        <f t="shared" si="20"/>
        <v>0</v>
      </c>
      <c r="Q168" s="155">
        <f t="shared" si="21"/>
        <v>-9.9999999999997868E-3</v>
      </c>
    </row>
    <row r="169" spans="1:17" x14ac:dyDescent="0.25">
      <c r="A169" s="104">
        <v>166</v>
      </c>
      <c r="B169" s="133">
        <v>42727</v>
      </c>
      <c r="C169" s="104">
        <v>332.09</v>
      </c>
      <c r="D169" s="123">
        <v>0</v>
      </c>
      <c r="E169" s="104">
        <v>346.87</v>
      </c>
      <c r="F169" s="104">
        <v>5.46</v>
      </c>
      <c r="G169" s="104">
        <v>323.77</v>
      </c>
      <c r="H169" s="123">
        <v>0</v>
      </c>
      <c r="I169" s="104">
        <v>2.82</v>
      </c>
      <c r="K169" s="155">
        <f t="shared" si="15"/>
        <v>-0.81000000000000227</v>
      </c>
      <c r="L169" s="124">
        <f t="shared" si="16"/>
        <v>0</v>
      </c>
      <c r="M169" s="155">
        <f t="shared" si="17"/>
        <v>0.85000000000002274</v>
      </c>
      <c r="N169" s="155">
        <f t="shared" si="18"/>
        <v>9.9999999999997868E-3</v>
      </c>
      <c r="O169" s="155">
        <f t="shared" si="19"/>
        <v>-0.25</v>
      </c>
      <c r="P169" s="124">
        <f t="shared" si="20"/>
        <v>0</v>
      </c>
      <c r="Q169" s="155">
        <f t="shared" si="21"/>
        <v>-1.0000000000000231E-2</v>
      </c>
    </row>
    <row r="170" spans="1:17" x14ac:dyDescent="0.25">
      <c r="A170" s="104">
        <v>167</v>
      </c>
      <c r="B170" s="133">
        <v>42730</v>
      </c>
      <c r="C170" s="104">
        <v>328.91</v>
      </c>
      <c r="D170" s="123">
        <v>0</v>
      </c>
      <c r="E170" s="104">
        <v>343.61</v>
      </c>
      <c r="F170" s="104">
        <v>5.39</v>
      </c>
      <c r="G170" s="104">
        <v>320.61</v>
      </c>
      <c r="H170" s="123">
        <v>0</v>
      </c>
      <c r="I170" s="104">
        <v>2.8</v>
      </c>
      <c r="K170" s="155">
        <f t="shared" si="15"/>
        <v>-3.17999999999995</v>
      </c>
      <c r="L170" s="124">
        <f t="shared" si="16"/>
        <v>0</v>
      </c>
      <c r="M170" s="155">
        <f t="shared" si="17"/>
        <v>-3.2599999999999909</v>
      </c>
      <c r="N170" s="155">
        <f t="shared" si="18"/>
        <v>-7.0000000000000284E-2</v>
      </c>
      <c r="O170" s="155">
        <f t="shared" si="19"/>
        <v>-3.1599999999999682</v>
      </c>
      <c r="P170" s="124">
        <f t="shared" si="20"/>
        <v>0</v>
      </c>
      <c r="Q170" s="155">
        <f t="shared" si="21"/>
        <v>-2.0000000000000018E-2</v>
      </c>
    </row>
    <row r="171" spans="1:17" x14ac:dyDescent="0.25">
      <c r="A171" s="104">
        <v>168</v>
      </c>
      <c r="B171" s="133">
        <v>42731</v>
      </c>
      <c r="C171" s="104">
        <v>332.88</v>
      </c>
      <c r="D171" s="123">
        <v>0</v>
      </c>
      <c r="E171" s="104">
        <v>347.86</v>
      </c>
      <c r="F171" s="104">
        <v>5.48</v>
      </c>
      <c r="G171" s="104">
        <v>324.44</v>
      </c>
      <c r="H171" s="123">
        <v>0</v>
      </c>
      <c r="I171" s="104">
        <v>2.84</v>
      </c>
      <c r="K171" s="155">
        <f t="shared" si="15"/>
        <v>3.9699999999999704</v>
      </c>
      <c r="L171" s="124">
        <f t="shared" si="16"/>
        <v>0</v>
      </c>
      <c r="M171" s="155">
        <f t="shared" si="17"/>
        <v>4.25</v>
      </c>
      <c r="N171" s="155">
        <f t="shared" si="18"/>
        <v>9.0000000000000746E-2</v>
      </c>
      <c r="O171" s="155">
        <f t="shared" si="19"/>
        <v>3.8299999999999841</v>
      </c>
      <c r="P171" s="124">
        <f t="shared" si="20"/>
        <v>0</v>
      </c>
      <c r="Q171" s="155">
        <f t="shared" si="21"/>
        <v>4.0000000000000036E-2</v>
      </c>
    </row>
    <row r="172" spans="1:17" x14ac:dyDescent="0.25">
      <c r="A172" s="104">
        <v>169</v>
      </c>
      <c r="B172" s="133">
        <v>42732</v>
      </c>
      <c r="C172" s="104">
        <v>333.34</v>
      </c>
      <c r="D172" s="123">
        <v>0</v>
      </c>
      <c r="E172" s="104">
        <v>348.34</v>
      </c>
      <c r="F172" s="104">
        <v>5.48</v>
      </c>
      <c r="G172" s="104">
        <v>324.26</v>
      </c>
      <c r="H172" s="123">
        <v>0</v>
      </c>
      <c r="I172" s="104">
        <v>2.84</v>
      </c>
      <c r="K172" s="155">
        <f t="shared" si="15"/>
        <v>0.45999999999997954</v>
      </c>
      <c r="L172" s="124">
        <f t="shared" si="16"/>
        <v>0</v>
      </c>
      <c r="M172" s="155">
        <f t="shared" si="17"/>
        <v>0.47999999999996135</v>
      </c>
      <c r="N172" s="155">
        <f t="shared" si="18"/>
        <v>0</v>
      </c>
      <c r="O172" s="155">
        <f t="shared" si="19"/>
        <v>-0.18000000000000682</v>
      </c>
      <c r="P172" s="124">
        <f t="shared" si="20"/>
        <v>0</v>
      </c>
      <c r="Q172" s="155">
        <f t="shared" si="21"/>
        <v>0</v>
      </c>
    </row>
    <row r="173" spans="1:17" x14ac:dyDescent="0.25">
      <c r="A173" s="104">
        <v>170</v>
      </c>
      <c r="B173" s="133">
        <v>42733</v>
      </c>
      <c r="C173" s="104">
        <v>332.61</v>
      </c>
      <c r="D173" s="123">
        <v>0</v>
      </c>
      <c r="E173" s="104">
        <v>347.28</v>
      </c>
      <c r="F173" s="104">
        <v>5.49</v>
      </c>
      <c r="G173" s="104">
        <v>323.39</v>
      </c>
      <c r="H173" s="123">
        <v>0</v>
      </c>
      <c r="I173" s="104">
        <v>2.83</v>
      </c>
      <c r="K173" s="155">
        <f t="shared" si="15"/>
        <v>-0.72999999999996135</v>
      </c>
      <c r="L173" s="124">
        <f t="shared" si="16"/>
        <v>0</v>
      </c>
      <c r="M173" s="155">
        <f t="shared" si="17"/>
        <v>-1.0600000000000023</v>
      </c>
      <c r="N173" s="155">
        <f t="shared" si="18"/>
        <v>9.9999999999997868E-3</v>
      </c>
      <c r="O173" s="155">
        <f t="shared" si="19"/>
        <v>-0.87000000000000455</v>
      </c>
      <c r="P173" s="124">
        <f t="shared" si="20"/>
        <v>0</v>
      </c>
      <c r="Q173" s="155">
        <f t="shared" si="21"/>
        <v>-9.9999999999997868E-3</v>
      </c>
    </row>
    <row r="174" spans="1:17" x14ac:dyDescent="0.25">
      <c r="A174" s="104">
        <v>171</v>
      </c>
      <c r="B174" s="133">
        <v>42734</v>
      </c>
      <c r="C174" s="104">
        <v>333.28</v>
      </c>
      <c r="D174" s="123">
        <v>0</v>
      </c>
      <c r="E174" s="104">
        <v>348.94</v>
      </c>
      <c r="F174" s="104">
        <v>5.54</v>
      </c>
      <c r="G174" s="104">
        <v>325.82</v>
      </c>
      <c r="H174" s="123">
        <v>0</v>
      </c>
      <c r="I174" s="104">
        <v>2.86</v>
      </c>
      <c r="K174" s="155">
        <f t="shared" si="15"/>
        <v>0.66999999999995907</v>
      </c>
      <c r="L174" s="124">
        <f t="shared" si="16"/>
        <v>0</v>
      </c>
      <c r="M174" s="155">
        <f t="shared" si="17"/>
        <v>1.660000000000025</v>
      </c>
      <c r="N174" s="155">
        <f t="shared" si="18"/>
        <v>4.9999999999999822E-2</v>
      </c>
      <c r="O174" s="155">
        <f t="shared" si="19"/>
        <v>2.4300000000000068</v>
      </c>
      <c r="P174" s="124">
        <f t="shared" si="20"/>
        <v>0</v>
      </c>
      <c r="Q174" s="155">
        <f t="shared" si="21"/>
        <v>2.9999999999999805E-2</v>
      </c>
    </row>
    <row r="175" spans="1:17" x14ac:dyDescent="0.25">
      <c r="A175" s="104">
        <v>172</v>
      </c>
      <c r="B175" s="133">
        <v>42739</v>
      </c>
      <c r="C175" s="104">
        <v>333.29</v>
      </c>
      <c r="D175" s="123">
        <v>0</v>
      </c>
      <c r="E175" s="104">
        <v>352.42</v>
      </c>
      <c r="F175" s="104">
        <v>5.43</v>
      </c>
      <c r="G175" s="104">
        <v>328.14</v>
      </c>
      <c r="H175" s="123">
        <v>0</v>
      </c>
      <c r="I175" s="104">
        <v>2.85</v>
      </c>
      <c r="K175" s="155">
        <f t="shared" si="15"/>
        <v>1.0000000000047748E-2</v>
      </c>
      <c r="L175" s="124">
        <f t="shared" si="16"/>
        <v>0</v>
      </c>
      <c r="M175" s="155">
        <f t="shared" si="17"/>
        <v>3.4800000000000182</v>
      </c>
      <c r="N175" s="155">
        <f t="shared" si="18"/>
        <v>-0.11000000000000032</v>
      </c>
      <c r="O175" s="155">
        <f t="shared" si="19"/>
        <v>2.3199999999999932</v>
      </c>
      <c r="P175" s="124">
        <f t="shared" si="20"/>
        <v>0</v>
      </c>
      <c r="Q175" s="155">
        <f t="shared" si="21"/>
        <v>-9.9999999999997868E-3</v>
      </c>
    </row>
    <row r="176" spans="1:17" x14ac:dyDescent="0.25">
      <c r="A176" s="104">
        <v>173</v>
      </c>
      <c r="B176" s="133">
        <v>42740</v>
      </c>
      <c r="C176" s="104">
        <v>334.51</v>
      </c>
      <c r="D176" s="123">
        <v>0</v>
      </c>
      <c r="E176" s="104">
        <v>348.83</v>
      </c>
      <c r="F176" s="104">
        <v>5.49</v>
      </c>
      <c r="G176" s="104">
        <v>325.97000000000003</v>
      </c>
      <c r="H176" s="123">
        <v>0</v>
      </c>
      <c r="I176" s="104">
        <v>2.84</v>
      </c>
      <c r="K176" s="155">
        <f t="shared" si="15"/>
        <v>1.2199999999999704</v>
      </c>
      <c r="L176" s="124">
        <f t="shared" si="16"/>
        <v>0</v>
      </c>
      <c r="M176" s="155">
        <f t="shared" si="17"/>
        <v>-3.5900000000000318</v>
      </c>
      <c r="N176" s="155">
        <f t="shared" si="18"/>
        <v>6.0000000000000497E-2</v>
      </c>
      <c r="O176" s="155">
        <f t="shared" si="19"/>
        <v>-2.1699999999999591</v>
      </c>
      <c r="P176" s="124">
        <f t="shared" si="20"/>
        <v>0</v>
      </c>
      <c r="Q176" s="155">
        <f t="shared" si="21"/>
        <v>-1.0000000000000231E-2</v>
      </c>
    </row>
    <row r="177" spans="1:17" x14ac:dyDescent="0.25">
      <c r="A177" s="104">
        <v>174</v>
      </c>
      <c r="B177" s="133">
        <v>42741</v>
      </c>
      <c r="C177" s="104">
        <v>332.56</v>
      </c>
      <c r="D177" s="123">
        <v>0</v>
      </c>
      <c r="E177" s="104">
        <v>349.29</v>
      </c>
      <c r="F177" s="104">
        <v>5.51</v>
      </c>
      <c r="G177" s="104">
        <v>326.33</v>
      </c>
      <c r="H177" s="123">
        <v>0</v>
      </c>
      <c r="I177" s="104">
        <v>2.85</v>
      </c>
      <c r="K177" s="155">
        <f t="shared" si="15"/>
        <v>-1.9499999999999886</v>
      </c>
      <c r="L177" s="124">
        <f t="shared" si="16"/>
        <v>0</v>
      </c>
      <c r="M177" s="155">
        <f t="shared" si="17"/>
        <v>0.46000000000003638</v>
      </c>
      <c r="N177" s="155">
        <f t="shared" si="18"/>
        <v>1.9999999999999574E-2</v>
      </c>
      <c r="O177" s="155">
        <f t="shared" si="19"/>
        <v>0.3599999999999568</v>
      </c>
      <c r="P177" s="124">
        <f t="shared" si="20"/>
        <v>0</v>
      </c>
      <c r="Q177" s="155">
        <f t="shared" si="21"/>
        <v>1.0000000000000231E-2</v>
      </c>
    </row>
    <row r="178" spans="1:17" x14ac:dyDescent="0.25">
      <c r="A178" s="104">
        <v>175</v>
      </c>
      <c r="B178" s="133">
        <v>42744</v>
      </c>
      <c r="C178" s="104">
        <v>330.67</v>
      </c>
      <c r="D178" s="123">
        <v>0</v>
      </c>
      <c r="E178" s="104">
        <v>350.38</v>
      </c>
      <c r="F178" s="104">
        <v>5.57</v>
      </c>
      <c r="G178" s="104">
        <v>327.17</v>
      </c>
      <c r="H178" s="123">
        <v>0</v>
      </c>
      <c r="I178" s="104">
        <v>2.85</v>
      </c>
      <c r="K178" s="155">
        <f t="shared" si="15"/>
        <v>-1.8899999999999864</v>
      </c>
      <c r="L178" s="124">
        <f t="shared" si="16"/>
        <v>0</v>
      </c>
      <c r="M178" s="155">
        <f t="shared" si="17"/>
        <v>1.089999999999975</v>
      </c>
      <c r="N178" s="155">
        <f t="shared" si="18"/>
        <v>6.0000000000000497E-2</v>
      </c>
      <c r="O178" s="155">
        <f t="shared" si="19"/>
        <v>0.84000000000003183</v>
      </c>
      <c r="P178" s="124">
        <f t="shared" si="20"/>
        <v>0</v>
      </c>
      <c r="Q178" s="155">
        <f t="shared" si="21"/>
        <v>0</v>
      </c>
    </row>
    <row r="179" spans="1:17" x14ac:dyDescent="0.25">
      <c r="A179" s="104">
        <v>176</v>
      </c>
      <c r="B179" s="133">
        <v>42745</v>
      </c>
      <c r="C179" s="104">
        <v>330.54</v>
      </c>
      <c r="D179" s="123">
        <v>0</v>
      </c>
      <c r="E179" s="104">
        <v>347.86</v>
      </c>
      <c r="F179" s="104">
        <v>5.51</v>
      </c>
      <c r="G179" s="104">
        <v>324.76</v>
      </c>
      <c r="H179" s="123">
        <v>0</v>
      </c>
      <c r="I179" s="104">
        <v>2.82</v>
      </c>
      <c r="K179" s="155">
        <f t="shared" si="15"/>
        <v>-0.12999999999999545</v>
      </c>
      <c r="L179" s="124">
        <f t="shared" si="16"/>
        <v>0</v>
      </c>
      <c r="M179" s="155">
        <f t="shared" si="17"/>
        <v>-2.5199999999999818</v>
      </c>
      <c r="N179" s="155">
        <f t="shared" si="18"/>
        <v>-6.0000000000000497E-2</v>
      </c>
      <c r="O179" s="155">
        <f t="shared" si="19"/>
        <v>-2.410000000000025</v>
      </c>
      <c r="P179" s="124">
        <f t="shared" si="20"/>
        <v>0</v>
      </c>
      <c r="Q179" s="155">
        <f t="shared" si="21"/>
        <v>-3.0000000000000249E-2</v>
      </c>
    </row>
    <row r="180" spans="1:17" x14ac:dyDescent="0.25">
      <c r="A180" s="104">
        <v>177</v>
      </c>
      <c r="B180" s="133">
        <v>42746</v>
      </c>
      <c r="C180" s="104">
        <v>332.85</v>
      </c>
      <c r="D180" s="123">
        <v>0</v>
      </c>
      <c r="E180" s="104">
        <v>352.59</v>
      </c>
      <c r="F180" s="104">
        <v>5.55</v>
      </c>
      <c r="G180" s="104">
        <v>328.48</v>
      </c>
      <c r="H180" s="123">
        <v>0</v>
      </c>
      <c r="I180" s="104">
        <v>2.87</v>
      </c>
      <c r="K180" s="155">
        <f t="shared" si="15"/>
        <v>2.3100000000000023</v>
      </c>
      <c r="L180" s="124">
        <f t="shared" si="16"/>
        <v>0</v>
      </c>
      <c r="M180" s="155">
        <f t="shared" si="17"/>
        <v>4.7299999999999613</v>
      </c>
      <c r="N180" s="155">
        <f t="shared" si="18"/>
        <v>4.0000000000000036E-2</v>
      </c>
      <c r="O180" s="155">
        <f t="shared" si="19"/>
        <v>3.7200000000000273</v>
      </c>
      <c r="P180" s="124">
        <f t="shared" si="20"/>
        <v>0</v>
      </c>
      <c r="Q180" s="155">
        <f t="shared" si="21"/>
        <v>5.0000000000000266E-2</v>
      </c>
    </row>
    <row r="181" spans="1:17" x14ac:dyDescent="0.25">
      <c r="A181" s="104">
        <v>178</v>
      </c>
      <c r="B181" s="133">
        <v>42747</v>
      </c>
      <c r="C181" s="104">
        <v>333.96</v>
      </c>
      <c r="D181" s="123">
        <v>0</v>
      </c>
      <c r="E181" s="104">
        <v>351.76</v>
      </c>
      <c r="F181" s="104">
        <v>5.55</v>
      </c>
      <c r="G181" s="104">
        <v>327.86</v>
      </c>
      <c r="H181" s="123">
        <v>0</v>
      </c>
      <c r="I181" s="104">
        <v>2.88</v>
      </c>
      <c r="K181" s="155">
        <f t="shared" si="15"/>
        <v>1.1099999999999568</v>
      </c>
      <c r="L181" s="124">
        <f t="shared" si="16"/>
        <v>0</v>
      </c>
      <c r="M181" s="155">
        <f t="shared" si="17"/>
        <v>-0.82999999999998408</v>
      </c>
      <c r="N181" s="155">
        <f t="shared" si="18"/>
        <v>0</v>
      </c>
      <c r="O181" s="155">
        <f t="shared" si="19"/>
        <v>-0.62000000000000455</v>
      </c>
      <c r="P181" s="124">
        <f t="shared" si="20"/>
        <v>0</v>
      </c>
      <c r="Q181" s="155">
        <f t="shared" si="21"/>
        <v>9.9999999999997868E-3</v>
      </c>
    </row>
    <row r="182" spans="1:17" x14ac:dyDescent="0.25">
      <c r="A182" s="104">
        <v>179</v>
      </c>
      <c r="B182" s="133">
        <v>42748</v>
      </c>
      <c r="C182" s="104">
        <v>331.85</v>
      </c>
      <c r="D182" s="123">
        <v>0</v>
      </c>
      <c r="E182" s="104">
        <v>352.66</v>
      </c>
      <c r="F182" s="104">
        <v>5.59</v>
      </c>
      <c r="G182" s="104">
        <v>328.82</v>
      </c>
      <c r="H182" s="123">
        <v>0</v>
      </c>
      <c r="I182" s="104">
        <v>2.9</v>
      </c>
      <c r="K182" s="155">
        <f t="shared" si="15"/>
        <v>-2.1099999999999568</v>
      </c>
      <c r="L182" s="124">
        <f t="shared" si="16"/>
        <v>0</v>
      </c>
      <c r="M182" s="155">
        <f t="shared" si="17"/>
        <v>0.90000000000003411</v>
      </c>
      <c r="N182" s="155">
        <f t="shared" si="18"/>
        <v>4.0000000000000036E-2</v>
      </c>
      <c r="O182" s="155">
        <f t="shared" si="19"/>
        <v>0.95999999999997954</v>
      </c>
      <c r="P182" s="124">
        <f t="shared" si="20"/>
        <v>0</v>
      </c>
      <c r="Q182" s="155">
        <f t="shared" si="21"/>
        <v>2.0000000000000018E-2</v>
      </c>
    </row>
    <row r="183" spans="1:17" x14ac:dyDescent="0.25">
      <c r="A183" s="104">
        <v>180</v>
      </c>
      <c r="B183" s="133">
        <v>42751</v>
      </c>
      <c r="C183" s="104">
        <v>332.06</v>
      </c>
      <c r="D183" s="123">
        <v>0</v>
      </c>
      <c r="E183" s="104">
        <v>353.44</v>
      </c>
      <c r="F183" s="104">
        <v>5.58</v>
      </c>
      <c r="G183" s="104">
        <v>329.46</v>
      </c>
      <c r="H183" s="123">
        <v>0</v>
      </c>
      <c r="I183" s="104">
        <v>2.9</v>
      </c>
      <c r="K183" s="155">
        <f t="shared" si="15"/>
        <v>0.20999999999997954</v>
      </c>
      <c r="L183" s="124">
        <f t="shared" si="16"/>
        <v>0</v>
      </c>
      <c r="M183" s="155">
        <f t="shared" si="17"/>
        <v>0.77999999999997272</v>
      </c>
      <c r="N183" s="155">
        <f t="shared" si="18"/>
        <v>-9.9999999999997868E-3</v>
      </c>
      <c r="O183" s="155">
        <f t="shared" si="19"/>
        <v>0.63999999999998636</v>
      </c>
      <c r="P183" s="124">
        <f t="shared" si="20"/>
        <v>0</v>
      </c>
      <c r="Q183" s="155">
        <f t="shared" si="21"/>
        <v>0</v>
      </c>
    </row>
    <row r="184" spans="1:17" x14ac:dyDescent="0.25">
      <c r="A184" s="104">
        <v>181</v>
      </c>
      <c r="B184" s="133">
        <v>42752</v>
      </c>
      <c r="C184" s="104">
        <v>333.25</v>
      </c>
      <c r="D184" s="123">
        <v>0</v>
      </c>
      <c r="E184" s="104">
        <v>352.95</v>
      </c>
      <c r="F184" s="104">
        <v>5.6</v>
      </c>
      <c r="G184" s="104">
        <v>329.2</v>
      </c>
      <c r="H184" s="123">
        <v>0</v>
      </c>
      <c r="I184" s="104">
        <v>2.92</v>
      </c>
      <c r="K184" s="155">
        <f t="shared" si="15"/>
        <v>1.1899999999999977</v>
      </c>
      <c r="L184" s="124">
        <f t="shared" si="16"/>
        <v>0</v>
      </c>
      <c r="M184" s="155">
        <f t="shared" si="17"/>
        <v>-0.49000000000000909</v>
      </c>
      <c r="N184" s="155">
        <f t="shared" si="18"/>
        <v>1.9999999999999574E-2</v>
      </c>
      <c r="O184" s="155">
        <f t="shared" si="19"/>
        <v>-0.25999999999999091</v>
      </c>
      <c r="P184" s="124">
        <f t="shared" si="20"/>
        <v>0</v>
      </c>
      <c r="Q184" s="155">
        <f t="shared" si="21"/>
        <v>2.0000000000000018E-2</v>
      </c>
    </row>
    <row r="185" spans="1:17" x14ac:dyDescent="0.25">
      <c r="A185" s="104">
        <v>182</v>
      </c>
      <c r="B185" s="133">
        <v>42753</v>
      </c>
      <c r="C185" s="104">
        <v>332.68</v>
      </c>
      <c r="D185" s="123">
        <v>0</v>
      </c>
      <c r="E185" s="104">
        <v>355.17</v>
      </c>
      <c r="F185" s="104">
        <v>5.62</v>
      </c>
      <c r="G185" s="104">
        <v>331.55</v>
      </c>
      <c r="H185" s="123">
        <v>0</v>
      </c>
      <c r="I185" s="104">
        <v>2.94</v>
      </c>
      <c r="K185" s="155">
        <f t="shared" si="15"/>
        <v>-0.56999999999999318</v>
      </c>
      <c r="L185" s="124">
        <f t="shared" si="16"/>
        <v>0</v>
      </c>
      <c r="M185" s="155">
        <f t="shared" si="17"/>
        <v>2.2200000000000273</v>
      </c>
      <c r="N185" s="155">
        <f t="shared" si="18"/>
        <v>2.0000000000000462E-2</v>
      </c>
      <c r="O185" s="155">
        <f t="shared" si="19"/>
        <v>2.3500000000000227</v>
      </c>
      <c r="P185" s="124">
        <f t="shared" si="20"/>
        <v>0</v>
      </c>
      <c r="Q185" s="155">
        <f t="shared" si="21"/>
        <v>2.0000000000000018E-2</v>
      </c>
    </row>
    <row r="186" spans="1:17" x14ac:dyDescent="0.25">
      <c r="A186" s="104">
        <v>183</v>
      </c>
      <c r="B186" s="133">
        <v>42754</v>
      </c>
      <c r="C186" s="104">
        <v>330.55</v>
      </c>
      <c r="D186" s="123">
        <v>0</v>
      </c>
      <c r="E186" s="104">
        <v>353.09</v>
      </c>
      <c r="F186" s="104">
        <v>5.58</v>
      </c>
      <c r="G186" s="104">
        <v>329.63</v>
      </c>
      <c r="H186" s="123">
        <v>0</v>
      </c>
      <c r="I186" s="104">
        <v>2.91</v>
      </c>
      <c r="K186" s="155">
        <f t="shared" si="15"/>
        <v>-2.1299999999999955</v>
      </c>
      <c r="L186" s="124">
        <f t="shared" si="16"/>
        <v>0</v>
      </c>
      <c r="M186" s="155">
        <f t="shared" si="17"/>
        <v>-2.0800000000000409</v>
      </c>
      <c r="N186" s="155">
        <f t="shared" si="18"/>
        <v>-4.0000000000000036E-2</v>
      </c>
      <c r="O186" s="155">
        <f t="shared" si="19"/>
        <v>-1.9200000000000159</v>
      </c>
      <c r="P186" s="124">
        <f t="shared" si="20"/>
        <v>0</v>
      </c>
      <c r="Q186" s="155">
        <f t="shared" si="21"/>
        <v>-2.9999999999999805E-2</v>
      </c>
    </row>
    <row r="187" spans="1:17" x14ac:dyDescent="0.25">
      <c r="A187" s="104">
        <v>184</v>
      </c>
      <c r="B187" s="133">
        <v>42755</v>
      </c>
      <c r="C187" s="104">
        <v>331.08</v>
      </c>
      <c r="D187" s="123">
        <v>0</v>
      </c>
      <c r="E187" s="104">
        <v>353</v>
      </c>
      <c r="F187" s="104">
        <v>5.5</v>
      </c>
      <c r="G187" s="104">
        <v>329.33</v>
      </c>
      <c r="H187" s="123">
        <v>0</v>
      </c>
      <c r="I187" s="104">
        <v>2.89</v>
      </c>
      <c r="K187" s="155">
        <f t="shared" si="15"/>
        <v>0.52999999999997272</v>
      </c>
      <c r="L187" s="124">
        <f t="shared" si="16"/>
        <v>0</v>
      </c>
      <c r="M187" s="155">
        <f t="shared" si="17"/>
        <v>-8.9999999999974989E-2</v>
      </c>
      <c r="N187" s="155">
        <f t="shared" si="18"/>
        <v>-8.0000000000000071E-2</v>
      </c>
      <c r="O187" s="155">
        <f t="shared" si="19"/>
        <v>-0.30000000000001137</v>
      </c>
      <c r="P187" s="124">
        <f t="shared" si="20"/>
        <v>0</v>
      </c>
      <c r="Q187" s="155">
        <f t="shared" si="21"/>
        <v>-2.0000000000000018E-2</v>
      </c>
    </row>
    <row r="188" spans="1:17" x14ac:dyDescent="0.25">
      <c r="A188" s="104">
        <v>185</v>
      </c>
      <c r="B188" s="133">
        <v>42758</v>
      </c>
      <c r="C188" s="104">
        <v>331.87</v>
      </c>
      <c r="D188" s="123">
        <v>0</v>
      </c>
      <c r="E188" s="104">
        <v>353.31</v>
      </c>
      <c r="F188" s="104">
        <v>5.56</v>
      </c>
      <c r="G188" s="104">
        <v>329.46</v>
      </c>
      <c r="H188" s="123">
        <v>0</v>
      </c>
      <c r="I188" s="104">
        <v>2.88</v>
      </c>
      <c r="K188" s="155">
        <f t="shared" si="15"/>
        <v>0.79000000000002046</v>
      </c>
      <c r="L188" s="124">
        <f t="shared" si="16"/>
        <v>0</v>
      </c>
      <c r="M188" s="155">
        <f t="shared" si="17"/>
        <v>0.31000000000000227</v>
      </c>
      <c r="N188" s="155">
        <f t="shared" si="18"/>
        <v>5.9999999999999609E-2</v>
      </c>
      <c r="O188" s="155">
        <f t="shared" si="19"/>
        <v>0.12999999999999545</v>
      </c>
      <c r="P188" s="124">
        <f t="shared" si="20"/>
        <v>0</v>
      </c>
      <c r="Q188" s="155">
        <f t="shared" si="21"/>
        <v>-1.0000000000000231E-2</v>
      </c>
    </row>
    <row r="189" spans="1:17" x14ac:dyDescent="0.25">
      <c r="A189" s="104">
        <v>186</v>
      </c>
      <c r="B189" s="133">
        <v>42759</v>
      </c>
      <c r="C189" s="104">
        <v>331.42</v>
      </c>
      <c r="D189" s="123">
        <v>0</v>
      </c>
      <c r="E189" s="104">
        <v>355.75</v>
      </c>
      <c r="F189" s="104">
        <v>5.58</v>
      </c>
      <c r="G189" s="104">
        <v>331.88</v>
      </c>
      <c r="H189" s="123">
        <v>0</v>
      </c>
      <c r="I189" s="104">
        <v>2.92</v>
      </c>
      <c r="K189" s="155">
        <f t="shared" si="15"/>
        <v>-0.44999999999998863</v>
      </c>
      <c r="L189" s="124">
        <f t="shared" si="16"/>
        <v>0</v>
      </c>
      <c r="M189" s="155">
        <f t="shared" si="17"/>
        <v>2.4399999999999977</v>
      </c>
      <c r="N189" s="155">
        <f t="shared" si="18"/>
        <v>2.0000000000000462E-2</v>
      </c>
      <c r="O189" s="155">
        <f t="shared" si="19"/>
        <v>2.4200000000000159</v>
      </c>
      <c r="P189" s="124">
        <f t="shared" si="20"/>
        <v>0</v>
      </c>
      <c r="Q189" s="155">
        <f t="shared" si="21"/>
        <v>4.0000000000000036E-2</v>
      </c>
    </row>
    <row r="190" spans="1:17" x14ac:dyDescent="0.25">
      <c r="A190" s="104">
        <v>187</v>
      </c>
      <c r="B190" s="133">
        <v>42760</v>
      </c>
      <c r="C190" s="104">
        <v>328.49</v>
      </c>
      <c r="D190" s="123">
        <v>0</v>
      </c>
      <c r="E190" s="104">
        <v>352.77</v>
      </c>
      <c r="F190" s="104">
        <v>5.55</v>
      </c>
      <c r="G190" s="104">
        <v>328.88</v>
      </c>
      <c r="H190" s="123">
        <v>0</v>
      </c>
      <c r="I190" s="104">
        <v>2.9</v>
      </c>
      <c r="K190" s="155">
        <f t="shared" si="15"/>
        <v>-2.9300000000000068</v>
      </c>
      <c r="L190" s="124">
        <f t="shared" si="16"/>
        <v>0</v>
      </c>
      <c r="M190" s="155">
        <f t="shared" si="17"/>
        <v>-2.9800000000000182</v>
      </c>
      <c r="N190" s="155">
        <f t="shared" si="18"/>
        <v>-3.0000000000000249E-2</v>
      </c>
      <c r="O190" s="155">
        <f t="shared" si="19"/>
        <v>-3</v>
      </c>
      <c r="P190" s="124">
        <f t="shared" si="20"/>
        <v>0</v>
      </c>
      <c r="Q190" s="155">
        <f t="shared" si="21"/>
        <v>-2.0000000000000018E-2</v>
      </c>
    </row>
    <row r="191" spans="1:17" x14ac:dyDescent="0.25">
      <c r="A191" s="104">
        <v>188</v>
      </c>
      <c r="B191" s="133">
        <v>42761</v>
      </c>
      <c r="C191" s="104">
        <v>327.86</v>
      </c>
      <c r="D191" s="123">
        <v>0</v>
      </c>
      <c r="E191" s="104">
        <v>352.35</v>
      </c>
      <c r="F191" s="104">
        <v>5.53</v>
      </c>
      <c r="G191" s="104">
        <v>328.32</v>
      </c>
      <c r="H191" s="123">
        <v>0</v>
      </c>
      <c r="I191" s="104">
        <v>2.89</v>
      </c>
      <c r="K191" s="155">
        <f t="shared" si="15"/>
        <v>-0.62999999999999545</v>
      </c>
      <c r="L191" s="124">
        <f t="shared" si="16"/>
        <v>0</v>
      </c>
      <c r="M191" s="155">
        <f t="shared" si="17"/>
        <v>-0.41999999999995907</v>
      </c>
      <c r="N191" s="155">
        <f t="shared" si="18"/>
        <v>-1.9999999999999574E-2</v>
      </c>
      <c r="O191" s="155">
        <f t="shared" si="19"/>
        <v>-0.56000000000000227</v>
      </c>
      <c r="P191" s="124">
        <f t="shared" si="20"/>
        <v>0</v>
      </c>
      <c r="Q191" s="155">
        <f t="shared" si="21"/>
        <v>-9.9999999999997868E-3</v>
      </c>
    </row>
    <row r="192" spans="1:17" x14ac:dyDescent="0.25">
      <c r="A192" s="104">
        <v>189</v>
      </c>
      <c r="B192" s="133">
        <v>42762</v>
      </c>
      <c r="C192" s="104">
        <v>328.28</v>
      </c>
      <c r="D192" s="123">
        <v>0</v>
      </c>
      <c r="E192" s="104">
        <v>351.92</v>
      </c>
      <c r="F192" s="104">
        <v>5.48</v>
      </c>
      <c r="G192" s="104">
        <v>328.81</v>
      </c>
      <c r="H192" s="123">
        <v>0</v>
      </c>
      <c r="I192" s="104">
        <v>2.88</v>
      </c>
      <c r="K192" s="155">
        <f t="shared" si="15"/>
        <v>0.41999999999995907</v>
      </c>
      <c r="L192" s="124">
        <f t="shared" si="16"/>
        <v>0</v>
      </c>
      <c r="M192" s="155">
        <f t="shared" si="17"/>
        <v>-0.43000000000000682</v>
      </c>
      <c r="N192" s="155">
        <f t="shared" si="18"/>
        <v>-4.9999999999999822E-2</v>
      </c>
      <c r="O192" s="155">
        <f t="shared" si="19"/>
        <v>0.49000000000000909</v>
      </c>
      <c r="P192" s="124">
        <f t="shared" si="20"/>
        <v>0</v>
      </c>
      <c r="Q192" s="155">
        <f t="shared" si="21"/>
        <v>-1.0000000000000231E-2</v>
      </c>
    </row>
    <row r="193" spans="1:17" x14ac:dyDescent="0.25">
      <c r="A193" s="104">
        <v>190</v>
      </c>
      <c r="B193" s="133">
        <v>42765</v>
      </c>
      <c r="C193" s="104">
        <v>328.73</v>
      </c>
      <c r="D193" s="123">
        <v>0</v>
      </c>
      <c r="E193" s="104">
        <v>351.51</v>
      </c>
      <c r="F193" s="104">
        <v>5.47</v>
      </c>
      <c r="G193" s="104">
        <v>328.89</v>
      </c>
      <c r="H193" s="123">
        <v>0</v>
      </c>
      <c r="I193" s="104">
        <v>2.86</v>
      </c>
      <c r="K193" s="155">
        <f t="shared" si="15"/>
        <v>0.45000000000004547</v>
      </c>
      <c r="L193" s="124">
        <f t="shared" si="16"/>
        <v>0</v>
      </c>
      <c r="M193" s="155">
        <f t="shared" si="17"/>
        <v>-0.41000000000002501</v>
      </c>
      <c r="N193" s="155">
        <f t="shared" si="18"/>
        <v>-1.0000000000000675E-2</v>
      </c>
      <c r="O193" s="155">
        <f t="shared" si="19"/>
        <v>7.9999999999984084E-2</v>
      </c>
      <c r="P193" s="124">
        <f t="shared" si="20"/>
        <v>0</v>
      </c>
      <c r="Q193" s="155">
        <f t="shared" si="21"/>
        <v>-2.0000000000000018E-2</v>
      </c>
    </row>
    <row r="194" spans="1:17" x14ac:dyDescent="0.25">
      <c r="A194" s="104">
        <v>191</v>
      </c>
      <c r="B194" s="133">
        <v>42766</v>
      </c>
      <c r="C194" s="104">
        <v>326.25</v>
      </c>
      <c r="D194" s="123">
        <v>0</v>
      </c>
      <c r="E194" s="104">
        <v>348.92</v>
      </c>
      <c r="F194" s="104">
        <v>5.44</v>
      </c>
      <c r="G194" s="104">
        <v>326.74</v>
      </c>
      <c r="H194" s="123">
        <v>0</v>
      </c>
      <c r="I194" s="104">
        <v>2.85</v>
      </c>
      <c r="K194" s="155">
        <f t="shared" si="15"/>
        <v>-2.4800000000000182</v>
      </c>
      <c r="L194" s="124">
        <f t="shared" si="16"/>
        <v>0</v>
      </c>
      <c r="M194" s="155">
        <f t="shared" si="17"/>
        <v>-2.589999999999975</v>
      </c>
      <c r="N194" s="155">
        <f t="shared" si="18"/>
        <v>-2.9999999999999361E-2</v>
      </c>
      <c r="O194" s="155">
        <f t="shared" si="19"/>
        <v>-2.1499999999999773</v>
      </c>
      <c r="P194" s="124">
        <f t="shared" si="20"/>
        <v>0</v>
      </c>
      <c r="Q194" s="155">
        <f t="shared" si="21"/>
        <v>-9.9999999999997868E-3</v>
      </c>
    </row>
    <row r="195" spans="1:17" x14ac:dyDescent="0.25">
      <c r="A195" s="104">
        <v>192</v>
      </c>
      <c r="B195" s="133">
        <v>42767</v>
      </c>
      <c r="C195" s="104">
        <v>324.24</v>
      </c>
      <c r="D195" s="123">
        <v>0</v>
      </c>
      <c r="E195" s="104">
        <v>347.2</v>
      </c>
      <c r="F195" s="104">
        <v>5.4</v>
      </c>
      <c r="G195" s="104">
        <v>325.87</v>
      </c>
      <c r="H195" s="123">
        <v>0</v>
      </c>
      <c r="I195" s="104">
        <v>2.85</v>
      </c>
      <c r="K195" s="155">
        <f t="shared" si="15"/>
        <v>-2.0099999999999909</v>
      </c>
      <c r="L195" s="124">
        <f t="shared" si="16"/>
        <v>0</v>
      </c>
      <c r="M195" s="155">
        <f t="shared" si="17"/>
        <v>-1.7200000000000273</v>
      </c>
      <c r="N195" s="155">
        <f t="shared" si="18"/>
        <v>-4.0000000000000036E-2</v>
      </c>
      <c r="O195" s="155">
        <f t="shared" si="19"/>
        <v>-0.87000000000000455</v>
      </c>
      <c r="P195" s="124">
        <f t="shared" si="20"/>
        <v>0</v>
      </c>
      <c r="Q195" s="155">
        <f t="shared" si="21"/>
        <v>0</v>
      </c>
    </row>
    <row r="196" spans="1:17" x14ac:dyDescent="0.25">
      <c r="A196" s="104">
        <v>193</v>
      </c>
      <c r="B196" s="133">
        <v>42768</v>
      </c>
      <c r="C196" s="104">
        <v>324.36</v>
      </c>
      <c r="D196" s="123">
        <v>0</v>
      </c>
      <c r="E196" s="104">
        <v>349.82</v>
      </c>
      <c r="F196" s="104">
        <v>5.38</v>
      </c>
      <c r="G196" s="104">
        <v>327.57</v>
      </c>
      <c r="H196" s="123">
        <v>0</v>
      </c>
      <c r="I196" s="104">
        <v>2.86</v>
      </c>
      <c r="K196" s="155">
        <f t="shared" si="15"/>
        <v>0.12000000000000455</v>
      </c>
      <c r="L196" s="124">
        <f t="shared" si="16"/>
        <v>0</v>
      </c>
      <c r="M196" s="155">
        <f t="shared" si="17"/>
        <v>2.6200000000000045</v>
      </c>
      <c r="N196" s="155">
        <f t="shared" si="18"/>
        <v>-2.0000000000000462E-2</v>
      </c>
      <c r="O196" s="155">
        <f t="shared" si="19"/>
        <v>1.6999999999999886</v>
      </c>
      <c r="P196" s="124">
        <f t="shared" si="20"/>
        <v>0</v>
      </c>
      <c r="Q196" s="155">
        <f t="shared" si="21"/>
        <v>9.9999999999997868E-3</v>
      </c>
    </row>
    <row r="197" spans="1:17" x14ac:dyDescent="0.25">
      <c r="A197" s="104">
        <v>194</v>
      </c>
      <c r="B197" s="133">
        <v>42769</v>
      </c>
      <c r="C197" s="104">
        <v>325</v>
      </c>
      <c r="D197" s="123">
        <v>0</v>
      </c>
      <c r="E197" s="104">
        <v>351.46</v>
      </c>
      <c r="F197" s="104">
        <v>5.45</v>
      </c>
      <c r="G197" s="104">
        <v>329.01</v>
      </c>
      <c r="H197" s="123">
        <v>0</v>
      </c>
      <c r="I197" s="104">
        <v>2.89</v>
      </c>
      <c r="K197" s="155">
        <f t="shared" si="15"/>
        <v>0.63999999999998636</v>
      </c>
      <c r="L197" s="124">
        <f t="shared" si="16"/>
        <v>0</v>
      </c>
      <c r="M197" s="155">
        <f t="shared" si="17"/>
        <v>1.6399999999999864</v>
      </c>
      <c r="N197" s="155">
        <f t="shared" si="18"/>
        <v>7.0000000000000284E-2</v>
      </c>
      <c r="O197" s="155">
        <f t="shared" si="19"/>
        <v>1.4399999999999977</v>
      </c>
      <c r="P197" s="124">
        <f t="shared" si="20"/>
        <v>0</v>
      </c>
      <c r="Q197" s="155">
        <f t="shared" si="21"/>
        <v>3.0000000000000249E-2</v>
      </c>
    </row>
    <row r="198" spans="1:17" x14ac:dyDescent="0.25">
      <c r="A198" s="104">
        <v>195</v>
      </c>
      <c r="B198" s="133">
        <v>42772</v>
      </c>
      <c r="C198" s="104">
        <v>322.92</v>
      </c>
      <c r="D198" s="123">
        <v>0</v>
      </c>
      <c r="E198" s="104">
        <v>346.91</v>
      </c>
      <c r="F198" s="104">
        <v>5.42</v>
      </c>
      <c r="G198" s="104">
        <v>324.48</v>
      </c>
      <c r="H198" s="123">
        <v>0</v>
      </c>
      <c r="I198" s="104">
        <v>2.85</v>
      </c>
      <c r="K198" s="155">
        <f t="shared" ref="K198:K261" si="22">C198-C197</f>
        <v>-2.0799999999999841</v>
      </c>
      <c r="L198" s="124">
        <f t="shared" ref="L198:L232" si="23">D198-D197</f>
        <v>0</v>
      </c>
      <c r="M198" s="155">
        <f t="shared" ref="M198:M248" si="24">E198-E197</f>
        <v>-4.5499999999999545</v>
      </c>
      <c r="N198" s="155">
        <f t="shared" ref="N198:N248" si="25">F198-F197</f>
        <v>-3.0000000000000249E-2</v>
      </c>
      <c r="O198" s="155">
        <f t="shared" ref="O198:O248" si="26">G198-G197</f>
        <v>-4.5299999999999727</v>
      </c>
      <c r="P198" s="124">
        <f t="shared" ref="P198:P232" si="27">H198-H197</f>
        <v>0</v>
      </c>
      <c r="Q198" s="155">
        <f t="shared" ref="Q198:Q248" si="28">I198-I197</f>
        <v>-4.0000000000000036E-2</v>
      </c>
    </row>
    <row r="199" spans="1:17" x14ac:dyDescent="0.25">
      <c r="A199" s="104">
        <v>196</v>
      </c>
      <c r="B199" s="133">
        <v>42773</v>
      </c>
      <c r="C199" s="104">
        <v>321.8</v>
      </c>
      <c r="D199" s="123">
        <v>0</v>
      </c>
      <c r="E199" s="104">
        <v>345.39</v>
      </c>
      <c r="F199" s="104">
        <v>5.47</v>
      </c>
      <c r="G199" s="104">
        <v>323.22000000000003</v>
      </c>
      <c r="H199" s="123">
        <v>0</v>
      </c>
      <c r="I199" s="104">
        <v>2.86</v>
      </c>
      <c r="K199" s="155">
        <f t="shared" si="22"/>
        <v>-1.1200000000000045</v>
      </c>
      <c r="L199" s="124">
        <f t="shared" si="23"/>
        <v>0</v>
      </c>
      <c r="M199" s="155">
        <f t="shared" si="24"/>
        <v>-1.5200000000000387</v>
      </c>
      <c r="N199" s="155">
        <f t="shared" si="25"/>
        <v>4.9999999999999822E-2</v>
      </c>
      <c r="O199" s="155">
        <f t="shared" si="26"/>
        <v>-1.2599999999999909</v>
      </c>
      <c r="P199" s="124">
        <f t="shared" si="27"/>
        <v>0</v>
      </c>
      <c r="Q199" s="155">
        <f t="shared" si="28"/>
        <v>9.9999999999997868E-3</v>
      </c>
    </row>
    <row r="200" spans="1:17" x14ac:dyDescent="0.25">
      <c r="A200" s="104">
        <v>197</v>
      </c>
      <c r="B200" s="133">
        <v>42774</v>
      </c>
      <c r="C200" s="104">
        <v>323.05</v>
      </c>
      <c r="D200" s="123">
        <v>0</v>
      </c>
      <c r="E200" s="104">
        <v>344.34</v>
      </c>
      <c r="F200" s="104">
        <v>5.44</v>
      </c>
      <c r="G200" s="104">
        <v>323.02</v>
      </c>
      <c r="H200" s="123">
        <v>0</v>
      </c>
      <c r="I200" s="104">
        <v>2.88</v>
      </c>
      <c r="K200" s="155">
        <f t="shared" si="22"/>
        <v>1.25</v>
      </c>
      <c r="L200" s="124">
        <f t="shared" si="23"/>
        <v>0</v>
      </c>
      <c r="M200" s="155">
        <f t="shared" si="24"/>
        <v>-1.0500000000000114</v>
      </c>
      <c r="N200" s="155">
        <f t="shared" si="25"/>
        <v>-2.9999999999999361E-2</v>
      </c>
      <c r="O200" s="155">
        <f t="shared" si="26"/>
        <v>-0.20000000000004547</v>
      </c>
      <c r="P200" s="124">
        <f t="shared" si="27"/>
        <v>0</v>
      </c>
      <c r="Q200" s="155">
        <f t="shared" si="28"/>
        <v>2.0000000000000018E-2</v>
      </c>
    </row>
    <row r="201" spans="1:17" x14ac:dyDescent="0.25">
      <c r="A201" s="104">
        <v>198</v>
      </c>
      <c r="B201" s="133">
        <v>42775</v>
      </c>
      <c r="C201" s="104">
        <v>324.62</v>
      </c>
      <c r="D201" s="123">
        <v>0</v>
      </c>
      <c r="E201" s="104">
        <v>345.56</v>
      </c>
      <c r="F201" s="104">
        <v>5.46</v>
      </c>
      <c r="G201" s="104">
        <v>324.75</v>
      </c>
      <c r="H201" s="123">
        <v>0</v>
      </c>
      <c r="I201" s="104">
        <v>2.89</v>
      </c>
      <c r="K201" s="155">
        <f t="shared" si="22"/>
        <v>1.5699999999999932</v>
      </c>
      <c r="L201" s="124">
        <f t="shared" si="23"/>
        <v>0</v>
      </c>
      <c r="M201" s="155">
        <f t="shared" si="24"/>
        <v>1.2200000000000273</v>
      </c>
      <c r="N201" s="155">
        <f t="shared" si="25"/>
        <v>1.9999999999999574E-2</v>
      </c>
      <c r="O201" s="155">
        <f t="shared" si="26"/>
        <v>1.7300000000000182</v>
      </c>
      <c r="P201" s="124">
        <f t="shared" si="27"/>
        <v>0</v>
      </c>
      <c r="Q201" s="155">
        <f t="shared" si="28"/>
        <v>1.0000000000000231E-2</v>
      </c>
    </row>
    <row r="202" spans="1:17" x14ac:dyDescent="0.25">
      <c r="A202" s="104">
        <v>199</v>
      </c>
      <c r="B202" s="133">
        <v>42776</v>
      </c>
      <c r="C202" s="104">
        <v>323.95999999999998</v>
      </c>
      <c r="D202" s="123">
        <v>0</v>
      </c>
      <c r="E202" s="104">
        <v>346.57</v>
      </c>
      <c r="F202" s="104">
        <v>5.49</v>
      </c>
      <c r="G202" s="104">
        <v>325.56</v>
      </c>
      <c r="H202" s="123">
        <v>0</v>
      </c>
      <c r="I202" s="104">
        <v>2.89</v>
      </c>
      <c r="K202" s="155">
        <f t="shared" si="22"/>
        <v>-0.66000000000002501</v>
      </c>
      <c r="L202" s="124">
        <f t="shared" si="23"/>
        <v>0</v>
      </c>
      <c r="M202" s="155">
        <f t="shared" si="24"/>
        <v>1.0099999999999909</v>
      </c>
      <c r="N202" s="155">
        <f t="shared" si="25"/>
        <v>3.0000000000000249E-2</v>
      </c>
      <c r="O202" s="155">
        <f t="shared" si="26"/>
        <v>0.81000000000000227</v>
      </c>
      <c r="P202" s="124">
        <f t="shared" si="27"/>
        <v>0</v>
      </c>
      <c r="Q202" s="155">
        <f t="shared" si="28"/>
        <v>0</v>
      </c>
    </row>
    <row r="203" spans="1:17" x14ac:dyDescent="0.25">
      <c r="A203" s="104">
        <v>200</v>
      </c>
      <c r="B203" s="133">
        <v>42779</v>
      </c>
      <c r="C203" s="104">
        <v>323.3</v>
      </c>
      <c r="D203" s="123">
        <v>0</v>
      </c>
      <c r="E203" s="104">
        <v>344.02</v>
      </c>
      <c r="F203" s="104">
        <v>5.51</v>
      </c>
      <c r="G203" s="104">
        <v>322.39999999999998</v>
      </c>
      <c r="H203" s="123">
        <v>0</v>
      </c>
      <c r="I203" s="104">
        <v>2.85</v>
      </c>
      <c r="K203" s="155">
        <f t="shared" si="22"/>
        <v>-0.65999999999996817</v>
      </c>
      <c r="L203" s="124">
        <f t="shared" si="23"/>
        <v>0</v>
      </c>
      <c r="M203" s="155">
        <f t="shared" si="24"/>
        <v>-2.5500000000000114</v>
      </c>
      <c r="N203" s="155">
        <f t="shared" si="25"/>
        <v>1.9999999999999574E-2</v>
      </c>
      <c r="O203" s="155">
        <f t="shared" si="26"/>
        <v>-3.160000000000025</v>
      </c>
      <c r="P203" s="124">
        <f t="shared" si="27"/>
        <v>0</v>
      </c>
      <c r="Q203" s="155">
        <f t="shared" si="28"/>
        <v>-4.0000000000000036E-2</v>
      </c>
    </row>
    <row r="204" spans="1:17" x14ac:dyDescent="0.25">
      <c r="A204" s="104">
        <v>201</v>
      </c>
      <c r="B204" s="133">
        <v>42780</v>
      </c>
      <c r="C204" s="104">
        <v>321.95</v>
      </c>
      <c r="D204" s="123">
        <v>0</v>
      </c>
      <c r="E204" s="104">
        <v>342.43</v>
      </c>
      <c r="F204" s="104">
        <v>5.56</v>
      </c>
      <c r="G204" s="104">
        <v>321.12</v>
      </c>
      <c r="H204" s="123">
        <v>0</v>
      </c>
      <c r="I204" s="104">
        <v>2.83</v>
      </c>
      <c r="K204" s="155">
        <f t="shared" si="22"/>
        <v>-1.3500000000000227</v>
      </c>
      <c r="L204" s="124">
        <f t="shared" si="23"/>
        <v>0</v>
      </c>
      <c r="M204" s="155">
        <f t="shared" si="24"/>
        <v>-1.589999999999975</v>
      </c>
      <c r="N204" s="155">
        <f t="shared" si="25"/>
        <v>4.9999999999999822E-2</v>
      </c>
      <c r="O204" s="155">
        <f t="shared" si="26"/>
        <v>-1.2799999999999727</v>
      </c>
      <c r="P204" s="124">
        <f t="shared" si="27"/>
        <v>0</v>
      </c>
      <c r="Q204" s="155">
        <f t="shared" si="28"/>
        <v>-2.0000000000000018E-2</v>
      </c>
    </row>
    <row r="205" spans="1:17" x14ac:dyDescent="0.25">
      <c r="A205" s="104">
        <v>202</v>
      </c>
      <c r="B205" s="133">
        <v>42781</v>
      </c>
      <c r="C205" s="104">
        <v>322.49</v>
      </c>
      <c r="D205" s="123">
        <v>0</v>
      </c>
      <c r="E205" s="104">
        <v>342.19</v>
      </c>
      <c r="F205" s="104">
        <v>5.59</v>
      </c>
      <c r="G205" s="104">
        <v>321.05</v>
      </c>
      <c r="H205" s="123">
        <v>0</v>
      </c>
      <c r="I205" s="104">
        <v>2.84</v>
      </c>
      <c r="K205" s="155">
        <f t="shared" si="22"/>
        <v>0.54000000000002046</v>
      </c>
      <c r="L205" s="124">
        <f t="shared" si="23"/>
        <v>0</v>
      </c>
      <c r="M205" s="155">
        <f t="shared" si="24"/>
        <v>-0.24000000000000909</v>
      </c>
      <c r="N205" s="155">
        <f t="shared" si="25"/>
        <v>3.0000000000000249E-2</v>
      </c>
      <c r="O205" s="155">
        <f t="shared" si="26"/>
        <v>-6.9999999999993179E-2</v>
      </c>
      <c r="P205" s="124">
        <f t="shared" si="27"/>
        <v>0</v>
      </c>
      <c r="Q205" s="155">
        <f t="shared" si="28"/>
        <v>9.9999999999997868E-3</v>
      </c>
    </row>
    <row r="206" spans="1:17" x14ac:dyDescent="0.25">
      <c r="A206" s="104">
        <v>203</v>
      </c>
      <c r="B206" s="133">
        <v>42782</v>
      </c>
      <c r="C206" s="104">
        <v>320.7</v>
      </c>
      <c r="D206" s="123">
        <v>0</v>
      </c>
      <c r="E206" s="104">
        <v>338.37</v>
      </c>
      <c r="F206" s="104">
        <v>5.59</v>
      </c>
      <c r="G206" s="104">
        <v>318.02999999999997</v>
      </c>
      <c r="H206" s="123">
        <v>0</v>
      </c>
      <c r="I206" s="104">
        <v>2.8</v>
      </c>
      <c r="K206" s="155">
        <f t="shared" si="22"/>
        <v>-1.7900000000000205</v>
      </c>
      <c r="L206" s="124">
        <f t="shared" si="23"/>
        <v>0</v>
      </c>
      <c r="M206" s="155">
        <f t="shared" si="24"/>
        <v>-3.8199999999999932</v>
      </c>
      <c r="N206" s="155">
        <f t="shared" si="25"/>
        <v>0</v>
      </c>
      <c r="O206" s="155">
        <f t="shared" si="26"/>
        <v>-3.0200000000000387</v>
      </c>
      <c r="P206" s="124">
        <f t="shared" si="27"/>
        <v>0</v>
      </c>
      <c r="Q206" s="155">
        <f t="shared" si="28"/>
        <v>-4.0000000000000036E-2</v>
      </c>
    </row>
    <row r="207" spans="1:17" x14ac:dyDescent="0.25">
      <c r="A207" s="104">
        <v>204</v>
      </c>
      <c r="B207" s="133">
        <v>42783</v>
      </c>
      <c r="C207" s="104">
        <v>319.42</v>
      </c>
      <c r="D207" s="123">
        <v>0</v>
      </c>
      <c r="E207" s="104">
        <v>339.8</v>
      </c>
      <c r="F207" s="104">
        <v>5.59</v>
      </c>
      <c r="G207" s="104">
        <v>319.10000000000002</v>
      </c>
      <c r="H207" s="123">
        <v>0</v>
      </c>
      <c r="I207" s="104">
        <v>2.81</v>
      </c>
      <c r="K207" s="155">
        <f t="shared" si="22"/>
        <v>-1.2799999999999727</v>
      </c>
      <c r="L207" s="124">
        <f t="shared" si="23"/>
        <v>0</v>
      </c>
      <c r="M207" s="155">
        <f t="shared" si="24"/>
        <v>1.4300000000000068</v>
      </c>
      <c r="N207" s="155">
        <f t="shared" si="25"/>
        <v>0</v>
      </c>
      <c r="O207" s="155">
        <f t="shared" si="26"/>
        <v>1.07000000000005</v>
      </c>
      <c r="P207" s="124">
        <f t="shared" si="27"/>
        <v>0</v>
      </c>
      <c r="Q207" s="155">
        <f t="shared" si="28"/>
        <v>1.0000000000000231E-2</v>
      </c>
    </row>
    <row r="208" spans="1:17" x14ac:dyDescent="0.25">
      <c r="A208" s="104">
        <v>205</v>
      </c>
      <c r="B208" s="133">
        <v>42786</v>
      </c>
      <c r="C208" s="104">
        <v>318.61</v>
      </c>
      <c r="D208" s="123">
        <v>0</v>
      </c>
      <c r="E208" s="104">
        <v>339.1</v>
      </c>
      <c r="F208" s="104">
        <v>5.52</v>
      </c>
      <c r="G208" s="104">
        <v>318.8</v>
      </c>
      <c r="H208" s="123">
        <v>0</v>
      </c>
      <c r="I208" s="104">
        <v>2.82</v>
      </c>
      <c r="K208" s="155">
        <f t="shared" si="22"/>
        <v>-0.81000000000000227</v>
      </c>
      <c r="L208" s="124">
        <f t="shared" si="23"/>
        <v>0</v>
      </c>
      <c r="M208" s="155">
        <f t="shared" si="24"/>
        <v>-0.69999999999998863</v>
      </c>
      <c r="N208" s="155">
        <f t="shared" si="25"/>
        <v>-7.0000000000000284E-2</v>
      </c>
      <c r="O208" s="155">
        <f t="shared" si="26"/>
        <v>-0.30000000000001137</v>
      </c>
      <c r="P208" s="124">
        <f t="shared" si="27"/>
        <v>0</v>
      </c>
      <c r="Q208" s="155">
        <f t="shared" si="28"/>
        <v>9.9999999999997868E-3</v>
      </c>
    </row>
    <row r="209" spans="1:17" x14ac:dyDescent="0.25">
      <c r="A209" s="104">
        <v>206</v>
      </c>
      <c r="B209" s="133">
        <v>42787</v>
      </c>
      <c r="C209" s="104">
        <v>319.19</v>
      </c>
      <c r="D209" s="123">
        <v>0</v>
      </c>
      <c r="E209" s="104">
        <v>339.01</v>
      </c>
      <c r="F209" s="104">
        <v>5.5</v>
      </c>
      <c r="G209" s="104">
        <v>318.17</v>
      </c>
      <c r="H209" s="123">
        <v>0</v>
      </c>
      <c r="I209" s="104">
        <v>2.82</v>
      </c>
      <c r="K209" s="155">
        <f t="shared" si="22"/>
        <v>0.57999999999998408</v>
      </c>
      <c r="L209" s="124">
        <f t="shared" si="23"/>
        <v>0</v>
      </c>
      <c r="M209" s="155">
        <f t="shared" si="24"/>
        <v>-9.0000000000031832E-2</v>
      </c>
      <c r="N209" s="155">
        <f t="shared" si="25"/>
        <v>-1.9999999999999574E-2</v>
      </c>
      <c r="O209" s="155">
        <f t="shared" si="26"/>
        <v>-0.62999999999999545</v>
      </c>
      <c r="P209" s="124">
        <f t="shared" si="27"/>
        <v>0</v>
      </c>
      <c r="Q209" s="155">
        <f t="shared" si="28"/>
        <v>0</v>
      </c>
    </row>
    <row r="210" spans="1:17" x14ac:dyDescent="0.25">
      <c r="A210" s="104">
        <v>207</v>
      </c>
      <c r="B210" s="133">
        <v>42788</v>
      </c>
      <c r="C210" s="104">
        <v>317.26</v>
      </c>
      <c r="D210" s="123">
        <v>0</v>
      </c>
      <c r="E210" s="104">
        <v>334.36</v>
      </c>
      <c r="F210" s="104">
        <v>5.47</v>
      </c>
      <c r="G210" s="104">
        <v>314.31</v>
      </c>
      <c r="H210" s="123">
        <v>0</v>
      </c>
      <c r="I210" s="104">
        <v>2.79</v>
      </c>
      <c r="K210" s="155">
        <f t="shared" si="22"/>
        <v>-1.9300000000000068</v>
      </c>
      <c r="L210" s="124">
        <f t="shared" si="23"/>
        <v>0</v>
      </c>
      <c r="M210" s="155">
        <f t="shared" si="24"/>
        <v>-4.6499999999999773</v>
      </c>
      <c r="N210" s="155">
        <f t="shared" si="25"/>
        <v>-3.0000000000000249E-2</v>
      </c>
      <c r="O210" s="155">
        <f t="shared" si="26"/>
        <v>-3.8600000000000136</v>
      </c>
      <c r="P210" s="124">
        <f t="shared" si="27"/>
        <v>0</v>
      </c>
      <c r="Q210" s="155">
        <f t="shared" si="28"/>
        <v>-2.9999999999999805E-2</v>
      </c>
    </row>
    <row r="211" spans="1:17" x14ac:dyDescent="0.25">
      <c r="A211" s="104">
        <v>208</v>
      </c>
      <c r="B211" s="133">
        <v>42789</v>
      </c>
      <c r="C211" s="104">
        <v>314.08999999999997</v>
      </c>
      <c r="D211" s="123">
        <v>0</v>
      </c>
      <c r="E211" s="104">
        <v>330.05</v>
      </c>
      <c r="F211" s="104">
        <v>5.43</v>
      </c>
      <c r="G211" s="104">
        <v>310.24</v>
      </c>
      <c r="H211" s="123">
        <v>0</v>
      </c>
      <c r="I211" s="104">
        <v>2.78</v>
      </c>
      <c r="K211" s="155">
        <f t="shared" si="22"/>
        <v>-3.1700000000000159</v>
      </c>
      <c r="L211" s="124">
        <f t="shared" si="23"/>
        <v>0</v>
      </c>
      <c r="M211" s="155">
        <f t="shared" si="24"/>
        <v>-4.3100000000000023</v>
      </c>
      <c r="N211" s="155">
        <f t="shared" si="25"/>
        <v>-4.0000000000000036E-2</v>
      </c>
      <c r="O211" s="155">
        <f t="shared" si="26"/>
        <v>-4.0699999999999932</v>
      </c>
      <c r="P211" s="124">
        <f t="shared" si="27"/>
        <v>0</v>
      </c>
      <c r="Q211" s="155">
        <f t="shared" si="28"/>
        <v>-1.0000000000000231E-2</v>
      </c>
    </row>
    <row r="212" spans="1:17" x14ac:dyDescent="0.25">
      <c r="A212" s="104">
        <v>209</v>
      </c>
      <c r="B212" s="133">
        <v>42790</v>
      </c>
      <c r="C212" s="104">
        <v>312.64999999999998</v>
      </c>
      <c r="D212" s="123">
        <v>0</v>
      </c>
      <c r="E212" s="104">
        <v>329.6</v>
      </c>
      <c r="F212" s="104">
        <v>5.39</v>
      </c>
      <c r="G212" s="104">
        <v>309.52</v>
      </c>
      <c r="H212" s="123">
        <v>0</v>
      </c>
      <c r="I212" s="104">
        <v>2.76</v>
      </c>
      <c r="K212" s="155">
        <f t="shared" si="22"/>
        <v>-1.4399999999999977</v>
      </c>
      <c r="L212" s="124">
        <f t="shared" si="23"/>
        <v>0</v>
      </c>
      <c r="M212" s="155">
        <f t="shared" si="24"/>
        <v>-0.44999999999998863</v>
      </c>
      <c r="N212" s="155">
        <f t="shared" si="25"/>
        <v>-4.0000000000000036E-2</v>
      </c>
      <c r="O212" s="155">
        <f t="shared" si="26"/>
        <v>-0.72000000000002728</v>
      </c>
      <c r="P212" s="124">
        <f t="shared" si="27"/>
        <v>0</v>
      </c>
      <c r="Q212" s="155">
        <f t="shared" si="28"/>
        <v>-2.0000000000000018E-2</v>
      </c>
    </row>
    <row r="213" spans="1:17" x14ac:dyDescent="0.25">
      <c r="A213" s="104">
        <v>210</v>
      </c>
      <c r="B213" s="133">
        <v>42793</v>
      </c>
      <c r="C213" s="104">
        <v>311.49</v>
      </c>
      <c r="D213" s="123">
        <v>0</v>
      </c>
      <c r="E213" s="104">
        <v>329.84</v>
      </c>
      <c r="F213" s="104">
        <v>5.38</v>
      </c>
      <c r="G213" s="104">
        <v>309.82</v>
      </c>
      <c r="H213" s="123">
        <v>0</v>
      </c>
      <c r="I213" s="104">
        <v>2.77</v>
      </c>
      <c r="K213" s="155">
        <f t="shared" si="22"/>
        <v>-1.1599999999999682</v>
      </c>
      <c r="L213" s="124">
        <f t="shared" si="23"/>
        <v>0</v>
      </c>
      <c r="M213" s="155">
        <f t="shared" si="24"/>
        <v>0.23999999999995225</v>
      </c>
      <c r="N213" s="155">
        <f t="shared" si="25"/>
        <v>-9.9999999999997868E-3</v>
      </c>
      <c r="O213" s="155">
        <f t="shared" si="26"/>
        <v>0.30000000000001137</v>
      </c>
      <c r="P213" s="124">
        <f t="shared" si="27"/>
        <v>0</v>
      </c>
      <c r="Q213" s="155">
        <f t="shared" si="28"/>
        <v>1.0000000000000231E-2</v>
      </c>
    </row>
    <row r="214" spans="1:17" x14ac:dyDescent="0.25">
      <c r="A214" s="104">
        <v>211</v>
      </c>
      <c r="B214" s="133">
        <v>42794</v>
      </c>
      <c r="C214" s="104">
        <v>312.47000000000003</v>
      </c>
      <c r="D214" s="123">
        <v>0</v>
      </c>
      <c r="E214" s="104">
        <v>330.69</v>
      </c>
      <c r="F214" s="104">
        <v>5.41</v>
      </c>
      <c r="G214" s="104">
        <v>310.48</v>
      </c>
      <c r="H214" s="123">
        <v>0</v>
      </c>
      <c r="I214" s="104">
        <v>2.78</v>
      </c>
      <c r="K214" s="155">
        <f t="shared" si="22"/>
        <v>0.98000000000001819</v>
      </c>
      <c r="L214" s="124">
        <f t="shared" si="23"/>
        <v>0</v>
      </c>
      <c r="M214" s="155">
        <f t="shared" si="24"/>
        <v>0.85000000000002274</v>
      </c>
      <c r="N214" s="155">
        <f t="shared" si="25"/>
        <v>3.0000000000000249E-2</v>
      </c>
      <c r="O214" s="155">
        <f t="shared" si="26"/>
        <v>0.66000000000002501</v>
      </c>
      <c r="P214" s="124">
        <f t="shared" si="27"/>
        <v>0</v>
      </c>
      <c r="Q214" s="155">
        <f t="shared" si="28"/>
        <v>9.9999999999997868E-3</v>
      </c>
    </row>
    <row r="215" spans="1:17" x14ac:dyDescent="0.25">
      <c r="A215" s="104">
        <v>212</v>
      </c>
      <c r="B215" s="133">
        <v>42795</v>
      </c>
      <c r="C215" s="104">
        <v>312.76</v>
      </c>
      <c r="D215" s="123">
        <v>0</v>
      </c>
      <c r="E215" s="104">
        <v>331.09</v>
      </c>
      <c r="F215" s="104">
        <v>5.4</v>
      </c>
      <c r="G215" s="104">
        <v>311.02</v>
      </c>
      <c r="H215" s="123">
        <v>0</v>
      </c>
      <c r="I215" s="104">
        <v>2.78</v>
      </c>
      <c r="K215" s="155">
        <f t="shared" si="22"/>
        <v>0.28999999999996362</v>
      </c>
      <c r="L215" s="124">
        <f t="shared" si="23"/>
        <v>0</v>
      </c>
      <c r="M215" s="155">
        <f t="shared" si="24"/>
        <v>0.39999999999997726</v>
      </c>
      <c r="N215" s="155">
        <f t="shared" si="25"/>
        <v>-9.9999999999997868E-3</v>
      </c>
      <c r="O215" s="155">
        <f t="shared" si="26"/>
        <v>0.53999999999996362</v>
      </c>
      <c r="P215" s="124">
        <f t="shared" si="27"/>
        <v>0</v>
      </c>
      <c r="Q215" s="155">
        <f t="shared" si="28"/>
        <v>0</v>
      </c>
    </row>
    <row r="216" spans="1:17" x14ac:dyDescent="0.25">
      <c r="A216" s="104">
        <v>213</v>
      </c>
      <c r="B216" s="133">
        <v>42796</v>
      </c>
      <c r="C216" s="104">
        <v>313.79000000000002</v>
      </c>
      <c r="D216" s="123">
        <v>0</v>
      </c>
      <c r="E216" s="104">
        <v>330.67</v>
      </c>
      <c r="F216" s="104">
        <v>5.4</v>
      </c>
      <c r="G216" s="104">
        <v>310.87</v>
      </c>
      <c r="H216" s="123">
        <v>0</v>
      </c>
      <c r="I216" s="104">
        <v>2.76</v>
      </c>
      <c r="K216" s="155">
        <f t="shared" si="22"/>
        <v>1.0300000000000296</v>
      </c>
      <c r="L216" s="124">
        <f t="shared" si="23"/>
        <v>0</v>
      </c>
      <c r="M216" s="155">
        <f t="shared" si="24"/>
        <v>-0.41999999999995907</v>
      </c>
      <c r="N216" s="155">
        <f t="shared" si="25"/>
        <v>0</v>
      </c>
      <c r="O216" s="155">
        <f t="shared" si="26"/>
        <v>-0.14999999999997726</v>
      </c>
      <c r="P216" s="124">
        <f t="shared" si="27"/>
        <v>0</v>
      </c>
      <c r="Q216" s="155">
        <f t="shared" si="28"/>
        <v>-2.0000000000000018E-2</v>
      </c>
    </row>
    <row r="217" spans="1:17" x14ac:dyDescent="0.25">
      <c r="A217" s="104">
        <v>214</v>
      </c>
      <c r="B217" s="133">
        <v>42797</v>
      </c>
      <c r="C217" s="104">
        <v>315</v>
      </c>
      <c r="D217" s="123">
        <v>0</v>
      </c>
      <c r="E217" s="104">
        <v>331.57</v>
      </c>
      <c r="F217" s="104">
        <v>5.38</v>
      </c>
      <c r="G217" s="104">
        <v>311.63</v>
      </c>
      <c r="H217" s="123">
        <v>0</v>
      </c>
      <c r="I217" s="104">
        <v>2.76</v>
      </c>
      <c r="K217" s="155">
        <f t="shared" si="22"/>
        <v>1.2099999999999795</v>
      </c>
      <c r="L217" s="124">
        <f t="shared" si="23"/>
        <v>0</v>
      </c>
      <c r="M217" s="155">
        <f t="shared" si="24"/>
        <v>0.89999999999997726</v>
      </c>
      <c r="N217" s="155">
        <f t="shared" si="25"/>
        <v>-2.0000000000000462E-2</v>
      </c>
      <c r="O217" s="155">
        <f t="shared" si="26"/>
        <v>0.75999999999999091</v>
      </c>
      <c r="P217" s="124">
        <f t="shared" si="27"/>
        <v>0</v>
      </c>
      <c r="Q217" s="155">
        <f t="shared" si="28"/>
        <v>0</v>
      </c>
    </row>
    <row r="218" spans="1:17" x14ac:dyDescent="0.25">
      <c r="A218" s="104">
        <v>215</v>
      </c>
      <c r="B218" s="133">
        <v>42800</v>
      </c>
      <c r="C218" s="104">
        <v>317.45999999999998</v>
      </c>
      <c r="D218" s="123">
        <v>0</v>
      </c>
      <c r="E218" s="104">
        <v>333.87</v>
      </c>
      <c r="F218" s="104">
        <v>5.4</v>
      </c>
      <c r="G218" s="104">
        <v>313.29000000000002</v>
      </c>
      <c r="H218" s="123">
        <v>0</v>
      </c>
      <c r="I218" s="104">
        <v>2.78</v>
      </c>
      <c r="K218" s="155">
        <f t="shared" si="22"/>
        <v>2.4599999999999795</v>
      </c>
      <c r="L218" s="124">
        <f t="shared" si="23"/>
        <v>0</v>
      </c>
      <c r="M218" s="155">
        <f t="shared" si="24"/>
        <v>2.3000000000000114</v>
      </c>
      <c r="N218" s="155">
        <f t="shared" si="25"/>
        <v>2.0000000000000462E-2</v>
      </c>
      <c r="O218" s="155">
        <f t="shared" si="26"/>
        <v>1.660000000000025</v>
      </c>
      <c r="P218" s="124">
        <f t="shared" si="27"/>
        <v>0</v>
      </c>
      <c r="Q218" s="155">
        <f t="shared" si="28"/>
        <v>2.0000000000000018E-2</v>
      </c>
    </row>
    <row r="219" spans="1:17" x14ac:dyDescent="0.25">
      <c r="A219" s="104">
        <v>216</v>
      </c>
      <c r="B219" s="133">
        <v>42801</v>
      </c>
      <c r="C219" s="104">
        <v>316.26</v>
      </c>
      <c r="D219" s="123">
        <v>0</v>
      </c>
      <c r="E219" s="104">
        <v>335.27</v>
      </c>
      <c r="F219" s="104">
        <v>5.45</v>
      </c>
      <c r="G219" s="104">
        <v>313.41000000000003</v>
      </c>
      <c r="H219" s="123">
        <v>0</v>
      </c>
      <c r="I219" s="104">
        <v>2.78</v>
      </c>
      <c r="K219" s="155">
        <f t="shared" si="22"/>
        <v>-1.1999999999999886</v>
      </c>
      <c r="L219" s="124">
        <f t="shared" si="23"/>
        <v>0</v>
      </c>
      <c r="M219" s="155">
        <f t="shared" si="24"/>
        <v>1.3999999999999773</v>
      </c>
      <c r="N219" s="155">
        <f t="shared" si="25"/>
        <v>4.9999999999999822E-2</v>
      </c>
      <c r="O219" s="155">
        <f t="shared" si="26"/>
        <v>0.12000000000000455</v>
      </c>
      <c r="P219" s="124">
        <f t="shared" si="27"/>
        <v>0</v>
      </c>
      <c r="Q219" s="155">
        <f t="shared" si="28"/>
        <v>0</v>
      </c>
    </row>
    <row r="220" spans="1:17" x14ac:dyDescent="0.25">
      <c r="A220" s="104">
        <v>217</v>
      </c>
      <c r="B220" s="133">
        <v>42803</v>
      </c>
      <c r="C220" s="104">
        <v>315.16000000000003</v>
      </c>
      <c r="D220" s="123">
        <v>0</v>
      </c>
      <c r="E220" s="104">
        <v>332.81</v>
      </c>
      <c r="F220" s="104">
        <v>5.43</v>
      </c>
      <c r="G220" s="104">
        <v>310.41000000000003</v>
      </c>
      <c r="H220" s="123">
        <v>0</v>
      </c>
      <c r="I220" s="104">
        <v>2.76</v>
      </c>
      <c r="K220" s="155">
        <f t="shared" si="22"/>
        <v>-1.0999999999999659</v>
      </c>
      <c r="L220" s="124">
        <f t="shared" si="23"/>
        <v>0</v>
      </c>
      <c r="M220" s="155">
        <f t="shared" si="24"/>
        <v>-2.4599999999999795</v>
      </c>
      <c r="N220" s="155">
        <f t="shared" si="25"/>
        <v>-2.0000000000000462E-2</v>
      </c>
      <c r="O220" s="155">
        <f t="shared" si="26"/>
        <v>-3</v>
      </c>
      <c r="P220" s="124">
        <f t="shared" si="27"/>
        <v>0</v>
      </c>
      <c r="Q220" s="155">
        <f t="shared" si="28"/>
        <v>-2.0000000000000018E-2</v>
      </c>
    </row>
    <row r="221" spans="1:17" x14ac:dyDescent="0.25">
      <c r="A221" s="104">
        <v>218</v>
      </c>
      <c r="B221" s="133">
        <v>42804</v>
      </c>
      <c r="C221" s="104">
        <v>316.81</v>
      </c>
      <c r="D221" s="123">
        <v>0</v>
      </c>
      <c r="E221" s="104">
        <v>334.46</v>
      </c>
      <c r="F221" s="104">
        <v>5.38</v>
      </c>
      <c r="G221" s="104">
        <v>312.19</v>
      </c>
      <c r="H221" s="123">
        <v>0</v>
      </c>
      <c r="I221" s="104">
        <v>2.76</v>
      </c>
      <c r="K221" s="155">
        <f t="shared" si="22"/>
        <v>1.6499999999999773</v>
      </c>
      <c r="L221" s="124">
        <f t="shared" si="23"/>
        <v>0</v>
      </c>
      <c r="M221" s="155">
        <f t="shared" si="24"/>
        <v>1.6499999999999773</v>
      </c>
      <c r="N221" s="155">
        <f t="shared" si="25"/>
        <v>-4.9999999999999822E-2</v>
      </c>
      <c r="O221" s="155">
        <f t="shared" si="26"/>
        <v>1.7799999999999727</v>
      </c>
      <c r="P221" s="124">
        <f t="shared" si="27"/>
        <v>0</v>
      </c>
      <c r="Q221" s="155">
        <f t="shared" si="28"/>
        <v>0</v>
      </c>
    </row>
    <row r="222" spans="1:17" x14ac:dyDescent="0.25">
      <c r="A222" s="104">
        <v>219</v>
      </c>
      <c r="B222" s="133">
        <v>42807</v>
      </c>
      <c r="C222" s="104">
        <v>317.97000000000003</v>
      </c>
      <c r="D222" s="123">
        <v>0</v>
      </c>
      <c r="E222" s="104">
        <v>337.4</v>
      </c>
      <c r="F222" s="104">
        <v>5.38</v>
      </c>
      <c r="G222" s="104">
        <v>314.26</v>
      </c>
      <c r="H222" s="123">
        <v>0</v>
      </c>
      <c r="I222" s="104">
        <v>2.76</v>
      </c>
      <c r="K222" s="155">
        <f t="shared" si="22"/>
        <v>1.160000000000025</v>
      </c>
      <c r="L222" s="124">
        <f t="shared" si="23"/>
        <v>0</v>
      </c>
      <c r="M222" s="155">
        <f t="shared" si="24"/>
        <v>2.9399999999999977</v>
      </c>
      <c r="N222" s="155">
        <f t="shared" si="25"/>
        <v>0</v>
      </c>
      <c r="O222" s="155">
        <f t="shared" si="26"/>
        <v>2.0699999999999932</v>
      </c>
      <c r="P222" s="124">
        <f t="shared" si="27"/>
        <v>0</v>
      </c>
      <c r="Q222" s="155">
        <f t="shared" si="28"/>
        <v>0</v>
      </c>
    </row>
    <row r="223" spans="1:17" x14ac:dyDescent="0.25">
      <c r="A223" s="104">
        <v>220</v>
      </c>
      <c r="B223" s="133">
        <v>42808</v>
      </c>
      <c r="C223" s="104">
        <v>318.07</v>
      </c>
      <c r="D223" s="123">
        <v>0</v>
      </c>
      <c r="E223" s="104">
        <v>339.22</v>
      </c>
      <c r="F223" s="104">
        <v>5.38</v>
      </c>
      <c r="G223" s="104">
        <v>315.55</v>
      </c>
      <c r="H223" s="123">
        <v>0</v>
      </c>
      <c r="I223" s="104">
        <v>2.78</v>
      </c>
      <c r="K223" s="155">
        <f t="shared" si="22"/>
        <v>9.9999999999965894E-2</v>
      </c>
      <c r="L223" s="124">
        <f t="shared" si="23"/>
        <v>0</v>
      </c>
      <c r="M223" s="155">
        <f t="shared" si="24"/>
        <v>1.82000000000005</v>
      </c>
      <c r="N223" s="155">
        <f t="shared" si="25"/>
        <v>0</v>
      </c>
      <c r="O223" s="155">
        <f t="shared" si="26"/>
        <v>1.2900000000000205</v>
      </c>
      <c r="P223" s="124">
        <f t="shared" si="27"/>
        <v>0</v>
      </c>
      <c r="Q223" s="155">
        <f t="shared" si="28"/>
        <v>2.0000000000000018E-2</v>
      </c>
    </row>
    <row r="224" spans="1:17" x14ac:dyDescent="0.25">
      <c r="A224" s="104">
        <v>221</v>
      </c>
      <c r="B224" s="133">
        <v>42809</v>
      </c>
      <c r="C224" s="104">
        <v>317.95999999999998</v>
      </c>
      <c r="D224" s="123">
        <v>0</v>
      </c>
      <c r="E224" s="104">
        <v>338.18</v>
      </c>
      <c r="F224" s="104">
        <v>5.39</v>
      </c>
      <c r="G224" s="104">
        <v>315.37</v>
      </c>
      <c r="H224" s="123">
        <v>0</v>
      </c>
      <c r="I224" s="104">
        <v>2.76</v>
      </c>
      <c r="K224" s="155">
        <f t="shared" si="22"/>
        <v>-0.11000000000001364</v>
      </c>
      <c r="L224" s="124">
        <f t="shared" si="23"/>
        <v>0</v>
      </c>
      <c r="M224" s="155">
        <f t="shared" si="24"/>
        <v>-1.0400000000000205</v>
      </c>
      <c r="N224" s="155">
        <f t="shared" si="25"/>
        <v>9.9999999999997868E-3</v>
      </c>
      <c r="O224" s="155">
        <f t="shared" si="26"/>
        <v>-0.18000000000000682</v>
      </c>
      <c r="P224" s="124">
        <f t="shared" si="27"/>
        <v>0</v>
      </c>
      <c r="Q224" s="155">
        <f t="shared" si="28"/>
        <v>-2.0000000000000018E-2</v>
      </c>
    </row>
    <row r="225" spans="1:17" x14ac:dyDescent="0.25">
      <c r="A225" s="104">
        <v>222</v>
      </c>
      <c r="B225" s="133">
        <v>42810</v>
      </c>
      <c r="C225" s="104">
        <v>319.02</v>
      </c>
      <c r="D225" s="123">
        <v>0</v>
      </c>
      <c r="E225" s="104">
        <v>339.05</v>
      </c>
      <c r="F225" s="104">
        <v>5.4</v>
      </c>
      <c r="G225" s="104">
        <v>316.33</v>
      </c>
      <c r="H225" s="123">
        <v>0</v>
      </c>
      <c r="I225" s="104">
        <v>2.78</v>
      </c>
      <c r="K225" s="155">
        <f t="shared" si="22"/>
        <v>1.0600000000000023</v>
      </c>
      <c r="L225" s="124">
        <f t="shared" si="23"/>
        <v>0</v>
      </c>
      <c r="M225" s="155">
        <f t="shared" si="24"/>
        <v>0.87000000000000455</v>
      </c>
      <c r="N225" s="155">
        <f t="shared" si="25"/>
        <v>1.0000000000000675E-2</v>
      </c>
      <c r="O225" s="155">
        <f t="shared" si="26"/>
        <v>0.95999999999997954</v>
      </c>
      <c r="P225" s="124">
        <f t="shared" si="27"/>
        <v>0</v>
      </c>
      <c r="Q225" s="155">
        <f t="shared" si="28"/>
        <v>2.0000000000000018E-2</v>
      </c>
    </row>
    <row r="226" spans="1:17" x14ac:dyDescent="0.25">
      <c r="A226" s="104">
        <v>223</v>
      </c>
      <c r="B226" s="133">
        <v>42811</v>
      </c>
      <c r="C226" s="104">
        <v>317.63</v>
      </c>
      <c r="D226" s="123">
        <v>0</v>
      </c>
      <c r="E226" s="104">
        <v>340.25</v>
      </c>
      <c r="F226" s="104">
        <v>5.48</v>
      </c>
      <c r="G226" s="104">
        <v>317.82</v>
      </c>
      <c r="H226" s="123">
        <v>0</v>
      </c>
      <c r="I226" s="104">
        <v>2.8</v>
      </c>
      <c r="K226" s="155">
        <f t="shared" si="22"/>
        <v>-1.3899999999999864</v>
      </c>
      <c r="L226" s="124">
        <f t="shared" si="23"/>
        <v>0</v>
      </c>
      <c r="M226" s="155">
        <f t="shared" si="24"/>
        <v>1.1999999999999886</v>
      </c>
      <c r="N226" s="155">
        <f t="shared" si="25"/>
        <v>8.0000000000000071E-2</v>
      </c>
      <c r="O226" s="155">
        <f t="shared" si="26"/>
        <v>1.4900000000000091</v>
      </c>
      <c r="P226" s="124">
        <f t="shared" si="27"/>
        <v>0</v>
      </c>
      <c r="Q226" s="155">
        <f t="shared" si="28"/>
        <v>2.0000000000000018E-2</v>
      </c>
    </row>
    <row r="227" spans="1:17" x14ac:dyDescent="0.25">
      <c r="A227" s="104">
        <v>224</v>
      </c>
      <c r="B227" s="133">
        <v>42818</v>
      </c>
      <c r="C227" s="104">
        <v>315.55</v>
      </c>
      <c r="D227" s="123">
        <v>0</v>
      </c>
      <c r="E227" s="104">
        <v>338.93</v>
      </c>
      <c r="F227" s="104">
        <v>5.53</v>
      </c>
      <c r="G227" s="104">
        <v>316.02</v>
      </c>
      <c r="H227" s="123">
        <v>0</v>
      </c>
      <c r="I227" s="104">
        <v>2.8</v>
      </c>
      <c r="K227" s="155">
        <f t="shared" si="22"/>
        <v>-2.0799999999999841</v>
      </c>
      <c r="L227" s="124">
        <f t="shared" si="23"/>
        <v>0</v>
      </c>
      <c r="M227" s="155">
        <f t="shared" si="24"/>
        <v>-1.3199999999999932</v>
      </c>
      <c r="N227" s="155">
        <f t="shared" si="25"/>
        <v>4.9999999999999822E-2</v>
      </c>
      <c r="O227" s="155">
        <f t="shared" si="26"/>
        <v>-1.8000000000000114</v>
      </c>
      <c r="P227" s="124">
        <f t="shared" si="27"/>
        <v>0</v>
      </c>
      <c r="Q227" s="155">
        <f t="shared" si="28"/>
        <v>0</v>
      </c>
    </row>
    <row r="228" spans="1:17" x14ac:dyDescent="0.25">
      <c r="A228" s="104">
        <v>225</v>
      </c>
      <c r="B228" s="133">
        <v>42821</v>
      </c>
      <c r="C228" s="104">
        <v>316.56</v>
      </c>
      <c r="D228" s="123">
        <v>0</v>
      </c>
      <c r="E228" s="104">
        <v>342.14</v>
      </c>
      <c r="F228" s="104">
        <v>5.52</v>
      </c>
      <c r="G228" s="104">
        <v>319.56</v>
      </c>
      <c r="H228" s="123">
        <v>0</v>
      </c>
      <c r="I228" s="104">
        <v>2.85</v>
      </c>
      <c r="K228" s="155">
        <f t="shared" si="22"/>
        <v>1.0099999999999909</v>
      </c>
      <c r="L228" s="124">
        <f t="shared" si="23"/>
        <v>0</v>
      </c>
      <c r="M228" s="155">
        <f t="shared" si="24"/>
        <v>3.2099999999999795</v>
      </c>
      <c r="N228" s="155">
        <f t="shared" si="25"/>
        <v>-1.0000000000000675E-2</v>
      </c>
      <c r="O228" s="155">
        <f t="shared" si="26"/>
        <v>3.5400000000000205</v>
      </c>
      <c r="P228" s="124">
        <f t="shared" si="27"/>
        <v>0</v>
      </c>
      <c r="Q228" s="155">
        <f t="shared" si="28"/>
        <v>5.0000000000000266E-2</v>
      </c>
    </row>
    <row r="229" spans="1:17" x14ac:dyDescent="0.25">
      <c r="A229" s="104">
        <v>226</v>
      </c>
      <c r="B229" s="133">
        <v>42822</v>
      </c>
      <c r="C229" s="104">
        <v>315.43</v>
      </c>
      <c r="D229" s="123">
        <v>0</v>
      </c>
      <c r="E229" s="104">
        <v>342.75</v>
      </c>
      <c r="F229" s="104">
        <v>5.55</v>
      </c>
      <c r="G229" s="104">
        <v>320.43</v>
      </c>
      <c r="H229" s="123">
        <v>0</v>
      </c>
      <c r="I229" s="104">
        <v>2.86</v>
      </c>
      <c r="K229" s="155">
        <f t="shared" si="22"/>
        <v>-1.1299999999999955</v>
      </c>
      <c r="L229" s="124">
        <f t="shared" si="23"/>
        <v>0</v>
      </c>
      <c r="M229" s="155">
        <f t="shared" si="24"/>
        <v>0.61000000000001364</v>
      </c>
      <c r="N229" s="155">
        <f t="shared" si="25"/>
        <v>3.0000000000000249E-2</v>
      </c>
      <c r="O229" s="155">
        <f t="shared" si="26"/>
        <v>0.87000000000000455</v>
      </c>
      <c r="P229" s="124">
        <f t="shared" si="27"/>
        <v>0</v>
      </c>
      <c r="Q229" s="155">
        <f t="shared" si="28"/>
        <v>9.9999999999997868E-3</v>
      </c>
    </row>
    <row r="230" spans="1:17" x14ac:dyDescent="0.25">
      <c r="A230" s="104">
        <v>227</v>
      </c>
      <c r="B230" s="133">
        <v>42823</v>
      </c>
      <c r="C230" s="104">
        <v>314.83</v>
      </c>
      <c r="D230" s="123">
        <v>0</v>
      </c>
      <c r="E230" s="104">
        <v>341.87</v>
      </c>
      <c r="F230" s="104">
        <v>5.52</v>
      </c>
      <c r="G230" s="104">
        <v>319.45999999999998</v>
      </c>
      <c r="H230" s="123">
        <v>0</v>
      </c>
      <c r="I230" s="104">
        <v>2.84</v>
      </c>
      <c r="K230" s="155">
        <f t="shared" si="22"/>
        <v>-0.60000000000002274</v>
      </c>
      <c r="L230" s="124">
        <f t="shared" si="23"/>
        <v>0</v>
      </c>
      <c r="M230" s="155">
        <f t="shared" si="24"/>
        <v>-0.87999999999999545</v>
      </c>
      <c r="N230" s="155">
        <f t="shared" si="25"/>
        <v>-3.0000000000000249E-2</v>
      </c>
      <c r="O230" s="155">
        <f t="shared" si="26"/>
        <v>-0.97000000000002728</v>
      </c>
      <c r="P230" s="124">
        <f t="shared" si="27"/>
        <v>0</v>
      </c>
      <c r="Q230" s="155">
        <f t="shared" si="28"/>
        <v>-2.0000000000000018E-2</v>
      </c>
    </row>
    <row r="231" spans="1:17" x14ac:dyDescent="0.25">
      <c r="A231" s="104">
        <v>228</v>
      </c>
      <c r="B231" s="133">
        <v>42824</v>
      </c>
      <c r="C231" s="104">
        <v>315.14999999999998</v>
      </c>
      <c r="D231" s="123">
        <v>0</v>
      </c>
      <c r="E231" s="104">
        <v>340.05</v>
      </c>
      <c r="F231" s="104">
        <v>5.53</v>
      </c>
      <c r="G231" s="104">
        <v>317.18</v>
      </c>
      <c r="H231" s="123">
        <v>0</v>
      </c>
      <c r="I231" s="104">
        <v>2.84</v>
      </c>
      <c r="K231" s="155">
        <f t="shared" si="22"/>
        <v>0.31999999999999318</v>
      </c>
      <c r="L231" s="124">
        <f t="shared" si="23"/>
        <v>0</v>
      </c>
      <c r="M231" s="155">
        <f t="shared" si="24"/>
        <v>-1.8199999999999932</v>
      </c>
      <c r="N231" s="155">
        <f t="shared" si="25"/>
        <v>1.0000000000000675E-2</v>
      </c>
      <c r="O231" s="155">
        <f t="shared" si="26"/>
        <v>-2.2799999999999727</v>
      </c>
      <c r="P231" s="124">
        <f t="shared" si="27"/>
        <v>0</v>
      </c>
      <c r="Q231" s="155">
        <f t="shared" si="28"/>
        <v>0</v>
      </c>
    </row>
    <row r="232" spans="1:17" x14ac:dyDescent="0.25">
      <c r="A232" s="104">
        <v>229</v>
      </c>
      <c r="B232" s="133">
        <v>42825</v>
      </c>
      <c r="C232" s="104">
        <v>314.79000000000002</v>
      </c>
      <c r="D232" s="123">
        <v>0</v>
      </c>
      <c r="E232" s="104">
        <v>337.96</v>
      </c>
      <c r="F232" s="104">
        <v>5.59</v>
      </c>
      <c r="G232" s="104">
        <v>316.12</v>
      </c>
      <c r="H232" s="123">
        <v>0</v>
      </c>
      <c r="I232" s="104">
        <v>2.83</v>
      </c>
      <c r="K232" s="155">
        <f t="shared" si="22"/>
        <v>-0.3599999999999568</v>
      </c>
      <c r="L232" s="124">
        <f t="shared" si="23"/>
        <v>0</v>
      </c>
      <c r="M232" s="155">
        <f t="shared" si="24"/>
        <v>-2.0900000000000318</v>
      </c>
      <c r="N232" s="155">
        <f t="shared" si="25"/>
        <v>5.9999999999999609E-2</v>
      </c>
      <c r="O232" s="155">
        <f t="shared" si="26"/>
        <v>-1.0600000000000023</v>
      </c>
      <c r="P232" s="124">
        <f t="shared" si="27"/>
        <v>0</v>
      </c>
      <c r="Q232" s="155">
        <f t="shared" si="28"/>
        <v>-9.9999999999997868E-3</v>
      </c>
    </row>
    <row r="233" spans="1:17" s="104" customFormat="1" x14ac:dyDescent="0.25">
      <c r="B233" s="133"/>
      <c r="D233" s="123"/>
      <c r="H233" s="123"/>
      <c r="K233" s="155">
        <f t="shared" si="22"/>
        <v>-314.79000000000002</v>
      </c>
      <c r="L233" s="124"/>
      <c r="M233" s="155">
        <f t="shared" si="24"/>
        <v>-337.96</v>
      </c>
      <c r="N233" s="155">
        <f t="shared" si="25"/>
        <v>-5.59</v>
      </c>
      <c r="O233" s="155">
        <f t="shared" si="26"/>
        <v>-316.12</v>
      </c>
      <c r="P233" s="124"/>
      <c r="Q233" s="155">
        <f t="shared" si="28"/>
        <v>-2.83</v>
      </c>
    </row>
    <row r="234" spans="1:17" x14ac:dyDescent="0.25">
      <c r="A234" s="104">
        <v>1</v>
      </c>
      <c r="B234" s="133">
        <v>42618</v>
      </c>
      <c r="C234" s="104">
        <v>341.97</v>
      </c>
      <c r="E234" s="104">
        <v>382.15</v>
      </c>
      <c r="F234" s="104">
        <v>5.2</v>
      </c>
      <c r="G234" s="104">
        <v>348.95</v>
      </c>
      <c r="H234" s="104"/>
      <c r="I234" s="104">
        <v>3.3</v>
      </c>
      <c r="K234" s="155">
        <f t="shared" si="22"/>
        <v>341.97</v>
      </c>
      <c r="M234" s="155" t="e">
        <f>E234-#REF!</f>
        <v>#REF!</v>
      </c>
      <c r="N234" s="155" t="e">
        <f>F234-#REF!</f>
        <v>#REF!</v>
      </c>
      <c r="O234" s="155" t="e">
        <f>G234-#REF!</f>
        <v>#REF!</v>
      </c>
      <c r="Q234" s="155" t="e">
        <f>I234-#REF!</f>
        <v>#REF!</v>
      </c>
    </row>
    <row r="235" spans="1:17" x14ac:dyDescent="0.25">
      <c r="A235" s="104">
        <v>2</v>
      </c>
      <c r="B235" s="133">
        <v>42619</v>
      </c>
      <c r="C235" s="104">
        <v>340.9</v>
      </c>
      <c r="E235" s="104">
        <v>380.48</v>
      </c>
      <c r="F235" s="104">
        <v>5.27</v>
      </c>
      <c r="G235" s="104">
        <v>348.46</v>
      </c>
      <c r="H235" s="104"/>
      <c r="I235" s="104">
        <v>3.3</v>
      </c>
      <c r="K235" s="155">
        <f t="shared" si="22"/>
        <v>-1.07000000000005</v>
      </c>
      <c r="M235" s="155">
        <f t="shared" si="24"/>
        <v>-1.6699999999999591</v>
      </c>
      <c r="N235" s="155">
        <f t="shared" si="25"/>
        <v>6.9999999999999396E-2</v>
      </c>
      <c r="O235" s="155">
        <f t="shared" si="26"/>
        <v>-0.49000000000000909</v>
      </c>
      <c r="Q235" s="155">
        <f t="shared" si="28"/>
        <v>0</v>
      </c>
    </row>
    <row r="236" spans="1:17" x14ac:dyDescent="0.25">
      <c r="A236" s="104">
        <v>3</v>
      </c>
      <c r="B236" s="133">
        <v>42620</v>
      </c>
      <c r="C236" s="104">
        <v>339.8</v>
      </c>
      <c r="E236" s="104">
        <v>379.39</v>
      </c>
      <c r="F236" s="104">
        <v>5.25</v>
      </c>
      <c r="G236" s="104">
        <v>347.23</v>
      </c>
      <c r="H236" s="104"/>
      <c r="I236" s="104">
        <v>3.29</v>
      </c>
      <c r="K236" s="155">
        <f t="shared" si="22"/>
        <v>-1.0999999999999659</v>
      </c>
      <c r="M236" s="155">
        <f t="shared" si="24"/>
        <v>-1.0900000000000318</v>
      </c>
      <c r="N236" s="155">
        <f t="shared" si="25"/>
        <v>-1.9999999999999574E-2</v>
      </c>
      <c r="O236" s="155">
        <f t="shared" si="26"/>
        <v>-1.2299999999999613</v>
      </c>
      <c r="Q236" s="155">
        <f t="shared" si="28"/>
        <v>-9.9999999999997868E-3</v>
      </c>
    </row>
    <row r="237" spans="1:17" x14ac:dyDescent="0.25">
      <c r="A237" s="104">
        <v>4</v>
      </c>
      <c r="B237" s="133">
        <v>42621</v>
      </c>
      <c r="C237" s="104">
        <v>337.57</v>
      </c>
      <c r="E237" s="104">
        <v>379.33</v>
      </c>
      <c r="F237" s="104">
        <v>5.25</v>
      </c>
      <c r="G237" s="104">
        <v>348.44</v>
      </c>
      <c r="H237" s="104"/>
      <c r="I237" s="104">
        <v>3.33</v>
      </c>
      <c r="K237" s="155">
        <f t="shared" si="22"/>
        <v>-2.2300000000000182</v>
      </c>
      <c r="M237" s="155">
        <f t="shared" si="24"/>
        <v>-6.0000000000002274E-2</v>
      </c>
      <c r="N237" s="155">
        <f t="shared" si="25"/>
        <v>0</v>
      </c>
      <c r="O237" s="155">
        <f t="shared" si="26"/>
        <v>1.2099999999999795</v>
      </c>
      <c r="Q237" s="155">
        <f t="shared" si="28"/>
        <v>4.0000000000000036E-2</v>
      </c>
    </row>
    <row r="238" spans="1:17" x14ac:dyDescent="0.25">
      <c r="A238" s="104">
        <v>5</v>
      </c>
      <c r="B238" s="133">
        <v>42622</v>
      </c>
      <c r="C238" s="104">
        <v>337.16</v>
      </c>
      <c r="E238" s="104">
        <v>380.11</v>
      </c>
      <c r="F238" s="104">
        <v>5.27</v>
      </c>
      <c r="G238" s="104">
        <v>348.2</v>
      </c>
      <c r="H238" s="104"/>
      <c r="I238" s="104">
        <v>3.32</v>
      </c>
      <c r="K238" s="155">
        <f t="shared" si="22"/>
        <v>-0.40999999999996817</v>
      </c>
      <c r="M238" s="155">
        <f t="shared" si="24"/>
        <v>0.78000000000002956</v>
      </c>
      <c r="N238" s="155">
        <f t="shared" si="25"/>
        <v>1.9999999999999574E-2</v>
      </c>
      <c r="O238" s="155">
        <f t="shared" si="26"/>
        <v>-0.24000000000000909</v>
      </c>
      <c r="Q238" s="155">
        <f t="shared" si="28"/>
        <v>-1.0000000000000231E-2</v>
      </c>
    </row>
    <row r="239" spans="1:17" x14ac:dyDescent="0.25">
      <c r="A239" s="104">
        <v>6</v>
      </c>
      <c r="B239" s="133">
        <v>42626</v>
      </c>
      <c r="C239" s="104">
        <v>337.41</v>
      </c>
      <c r="E239" s="104">
        <v>380.26</v>
      </c>
      <c r="F239" s="104">
        <v>5.26</v>
      </c>
      <c r="G239" s="104">
        <v>346.92</v>
      </c>
      <c r="H239" s="104"/>
      <c r="I239" s="104">
        <v>3.3</v>
      </c>
      <c r="K239" s="155">
        <f t="shared" si="22"/>
        <v>0.25</v>
      </c>
      <c r="M239" s="155">
        <f t="shared" si="24"/>
        <v>0.14999999999997726</v>
      </c>
      <c r="N239" s="155">
        <f t="shared" si="25"/>
        <v>-9.9999999999997868E-3</v>
      </c>
      <c r="O239" s="155">
        <f t="shared" si="26"/>
        <v>-1.2799999999999727</v>
      </c>
      <c r="Q239" s="155">
        <f t="shared" si="28"/>
        <v>-2.0000000000000018E-2</v>
      </c>
    </row>
    <row r="240" spans="1:17" x14ac:dyDescent="0.25">
      <c r="A240" s="104">
        <v>7</v>
      </c>
      <c r="B240" s="133">
        <v>42627</v>
      </c>
      <c r="C240" s="104">
        <v>337.64</v>
      </c>
      <c r="E240" s="104">
        <v>378.97</v>
      </c>
      <c r="F240" s="104">
        <v>5.21</v>
      </c>
      <c r="G240" s="104">
        <v>347.19</v>
      </c>
      <c r="H240" s="104"/>
      <c r="I240" s="104">
        <v>3.31</v>
      </c>
      <c r="K240" s="155">
        <f t="shared" si="22"/>
        <v>0.22999999999996135</v>
      </c>
      <c r="M240" s="155">
        <f t="shared" si="24"/>
        <v>-1.2899999999999636</v>
      </c>
      <c r="N240" s="155">
        <f t="shared" si="25"/>
        <v>-4.9999999999999822E-2</v>
      </c>
      <c r="O240" s="155">
        <f t="shared" si="26"/>
        <v>0.26999999999998181</v>
      </c>
      <c r="Q240" s="155">
        <f t="shared" si="28"/>
        <v>1.0000000000000231E-2</v>
      </c>
    </row>
    <row r="241" spans="1:17" x14ac:dyDescent="0.25">
      <c r="A241" s="104">
        <v>8</v>
      </c>
      <c r="B241" s="133">
        <v>42628</v>
      </c>
      <c r="C241" s="104">
        <v>338.86</v>
      </c>
      <c r="E241" s="104">
        <v>380.27</v>
      </c>
      <c r="F241" s="104">
        <v>5.21</v>
      </c>
      <c r="G241" s="104">
        <v>347.33</v>
      </c>
      <c r="H241" s="104"/>
      <c r="I241" s="104">
        <v>3.3</v>
      </c>
      <c r="K241" s="155">
        <f t="shared" si="22"/>
        <v>1.2200000000000273</v>
      </c>
      <c r="M241" s="155">
        <f t="shared" si="24"/>
        <v>1.2999999999999545</v>
      </c>
      <c r="N241" s="155">
        <f t="shared" si="25"/>
        <v>0</v>
      </c>
      <c r="O241" s="155">
        <f t="shared" si="26"/>
        <v>0.13999999999998636</v>
      </c>
      <c r="Q241" s="155">
        <f t="shared" si="28"/>
        <v>-1.0000000000000231E-2</v>
      </c>
    </row>
    <row r="242" spans="1:17" x14ac:dyDescent="0.25">
      <c r="A242" s="104">
        <v>9</v>
      </c>
      <c r="B242" s="133">
        <v>42629</v>
      </c>
      <c r="C242" s="104">
        <v>339.5</v>
      </c>
      <c r="E242" s="104">
        <v>381.53</v>
      </c>
      <c r="F242" s="104">
        <v>5.23</v>
      </c>
      <c r="G242" s="104">
        <v>348.56</v>
      </c>
      <c r="H242" s="104"/>
      <c r="I242" s="104">
        <v>3.32</v>
      </c>
      <c r="K242" s="155">
        <f t="shared" si="22"/>
        <v>0.63999999999998636</v>
      </c>
      <c r="M242" s="155">
        <f t="shared" si="24"/>
        <v>1.2599999999999909</v>
      </c>
      <c r="N242" s="155">
        <f t="shared" si="25"/>
        <v>2.0000000000000462E-2</v>
      </c>
      <c r="O242" s="155">
        <f t="shared" si="26"/>
        <v>1.2300000000000182</v>
      </c>
      <c r="Q242" s="155">
        <f t="shared" si="28"/>
        <v>2.0000000000000018E-2</v>
      </c>
    </row>
    <row r="243" spans="1:17" x14ac:dyDescent="0.25">
      <c r="A243" s="104">
        <v>10</v>
      </c>
      <c r="B243" s="133">
        <v>42632</v>
      </c>
      <c r="C243" s="104">
        <v>339.5</v>
      </c>
      <c r="E243" s="104">
        <v>380.99</v>
      </c>
      <c r="F243" s="104">
        <v>5.22</v>
      </c>
      <c r="G243" s="104">
        <v>348.42</v>
      </c>
      <c r="H243" s="104"/>
      <c r="I243" s="104">
        <v>3.33</v>
      </c>
      <c r="K243" s="155">
        <f t="shared" si="22"/>
        <v>0</v>
      </c>
      <c r="M243" s="155">
        <f t="shared" si="24"/>
        <v>-0.53999999999996362</v>
      </c>
      <c r="N243" s="155">
        <f t="shared" si="25"/>
        <v>-1.0000000000000675E-2</v>
      </c>
      <c r="O243" s="155">
        <f t="shared" si="26"/>
        <v>-0.13999999999998636</v>
      </c>
      <c r="Q243" s="155">
        <f t="shared" si="28"/>
        <v>1.0000000000000231E-2</v>
      </c>
    </row>
    <row r="244" spans="1:17" x14ac:dyDescent="0.25">
      <c r="A244" s="104">
        <v>11</v>
      </c>
      <c r="B244" s="133">
        <v>42633</v>
      </c>
      <c r="C244" s="104">
        <v>339.35</v>
      </c>
      <c r="E244" s="104">
        <v>379.05</v>
      </c>
      <c r="F244" s="104">
        <v>5.24</v>
      </c>
      <c r="G244" s="104">
        <v>346.17</v>
      </c>
      <c r="H244" s="104"/>
      <c r="I244" s="104">
        <v>3.33</v>
      </c>
      <c r="K244" s="155">
        <f t="shared" si="22"/>
        <v>-0.14999999999997726</v>
      </c>
      <c r="M244" s="155">
        <f t="shared" si="24"/>
        <v>-1.9399999999999977</v>
      </c>
      <c r="N244" s="155">
        <f t="shared" si="25"/>
        <v>2.0000000000000462E-2</v>
      </c>
      <c r="O244" s="155">
        <f t="shared" si="26"/>
        <v>-2.25</v>
      </c>
      <c r="Q244" s="155">
        <f t="shared" si="28"/>
        <v>0</v>
      </c>
    </row>
    <row r="245" spans="1:17" x14ac:dyDescent="0.25">
      <c r="A245" s="104">
        <v>12</v>
      </c>
      <c r="B245" s="133">
        <v>42634</v>
      </c>
      <c r="C245" s="104">
        <v>339.4</v>
      </c>
      <c r="E245" s="104">
        <v>379.48</v>
      </c>
      <c r="F245" s="104">
        <v>5.23</v>
      </c>
      <c r="G245" s="104">
        <v>347.35</v>
      </c>
      <c r="H245" s="104"/>
      <c r="I245" s="104">
        <v>3.33</v>
      </c>
      <c r="K245" s="155">
        <f t="shared" si="22"/>
        <v>4.9999999999954525E-2</v>
      </c>
      <c r="M245" s="155">
        <f t="shared" si="24"/>
        <v>0.43000000000000682</v>
      </c>
      <c r="N245" s="155">
        <f t="shared" si="25"/>
        <v>-9.9999999999997868E-3</v>
      </c>
      <c r="O245" s="155">
        <f t="shared" si="26"/>
        <v>1.1800000000000068</v>
      </c>
      <c r="Q245" s="155">
        <f t="shared" si="28"/>
        <v>0</v>
      </c>
    </row>
    <row r="246" spans="1:17" x14ac:dyDescent="0.25">
      <c r="A246" s="104">
        <v>13</v>
      </c>
      <c r="B246" s="133">
        <v>42635</v>
      </c>
      <c r="C246" s="104">
        <v>338.96</v>
      </c>
      <c r="E246" s="104">
        <v>377.8</v>
      </c>
      <c r="F246" s="104">
        <v>5.26</v>
      </c>
      <c r="G246" s="104">
        <v>346.98</v>
      </c>
      <c r="H246" s="104"/>
      <c r="I246" s="104">
        <v>3.34</v>
      </c>
      <c r="K246" s="155">
        <f t="shared" si="22"/>
        <v>-0.43999999999999773</v>
      </c>
      <c r="M246" s="155">
        <f t="shared" si="24"/>
        <v>-1.6800000000000068</v>
      </c>
      <c r="N246" s="155">
        <f t="shared" si="25"/>
        <v>2.9999999999999361E-2</v>
      </c>
      <c r="O246" s="155">
        <f t="shared" si="26"/>
        <v>-0.37000000000000455</v>
      </c>
      <c r="Q246" s="155">
        <f t="shared" si="28"/>
        <v>9.9999999999997868E-3</v>
      </c>
    </row>
    <row r="247" spans="1:17" x14ac:dyDescent="0.25">
      <c r="A247" s="104">
        <v>14</v>
      </c>
      <c r="B247" s="133">
        <v>42636</v>
      </c>
      <c r="C247" s="104">
        <v>337.78</v>
      </c>
      <c r="E247" s="104">
        <v>379.36</v>
      </c>
      <c r="F247" s="104">
        <v>5.29</v>
      </c>
      <c r="G247" s="104">
        <v>348.44</v>
      </c>
      <c r="H247" s="104"/>
      <c r="I247" s="104">
        <v>3.35</v>
      </c>
      <c r="K247" s="155">
        <f t="shared" si="22"/>
        <v>-1.1800000000000068</v>
      </c>
      <c r="M247" s="155">
        <f t="shared" si="24"/>
        <v>1.5600000000000023</v>
      </c>
      <c r="N247" s="155">
        <f t="shared" si="25"/>
        <v>3.0000000000000249E-2</v>
      </c>
      <c r="O247" s="155">
        <f t="shared" si="26"/>
        <v>1.4599999999999795</v>
      </c>
      <c r="Q247" s="155">
        <f t="shared" si="28"/>
        <v>1.0000000000000231E-2</v>
      </c>
    </row>
    <row r="248" spans="1:17" x14ac:dyDescent="0.25">
      <c r="A248" s="104">
        <v>15</v>
      </c>
      <c r="B248" s="133">
        <v>42639</v>
      </c>
      <c r="C248" s="104">
        <v>337.37</v>
      </c>
      <c r="E248" s="104">
        <v>378.29</v>
      </c>
      <c r="F248" s="104">
        <v>5.3</v>
      </c>
      <c r="G248" s="104">
        <v>347.8</v>
      </c>
      <c r="H248" s="104"/>
      <c r="I248" s="104">
        <v>3.34</v>
      </c>
      <c r="K248" s="155">
        <f t="shared" si="22"/>
        <v>-0.40999999999996817</v>
      </c>
      <c r="M248" s="155">
        <f t="shared" si="24"/>
        <v>-1.0699999999999932</v>
      </c>
      <c r="N248" s="155">
        <f t="shared" si="25"/>
        <v>9.9999999999997868E-3</v>
      </c>
      <c r="O248" s="155">
        <f t="shared" si="26"/>
        <v>-0.63999999999998636</v>
      </c>
      <c r="Q248" s="155">
        <f t="shared" si="28"/>
        <v>-1.0000000000000231E-2</v>
      </c>
    </row>
    <row r="249" spans="1:17" x14ac:dyDescent="0.25">
      <c r="A249" s="104">
        <v>16</v>
      </c>
      <c r="B249" s="133">
        <v>42640</v>
      </c>
      <c r="C249" s="104">
        <v>337.56</v>
      </c>
      <c r="E249" s="104">
        <v>379.35</v>
      </c>
      <c r="F249" s="104">
        <v>5.27</v>
      </c>
      <c r="G249" s="104">
        <v>348.57</v>
      </c>
      <c r="H249" s="104"/>
      <c r="I249" s="104">
        <v>3.36</v>
      </c>
      <c r="K249" s="155">
        <f t="shared" si="22"/>
        <v>0.18999999999999773</v>
      </c>
      <c r="M249" s="155">
        <f t="shared" ref="M249:O312" si="29">E249-E248</f>
        <v>1.0600000000000023</v>
      </c>
      <c r="N249" s="155">
        <f t="shared" si="29"/>
        <v>-3.0000000000000249E-2</v>
      </c>
      <c r="O249" s="155">
        <f t="shared" si="29"/>
        <v>0.76999999999998181</v>
      </c>
      <c r="Q249" s="155">
        <f t="shared" ref="Q249:Q312" si="30">I249-I248</f>
        <v>2.0000000000000018E-2</v>
      </c>
    </row>
    <row r="250" spans="1:17" x14ac:dyDescent="0.25">
      <c r="A250" s="104">
        <v>17</v>
      </c>
      <c r="B250" s="133">
        <v>42641</v>
      </c>
      <c r="C250" s="104">
        <v>337.16</v>
      </c>
      <c r="E250" s="104">
        <v>379.1</v>
      </c>
      <c r="F250" s="104">
        <v>5.29</v>
      </c>
      <c r="G250" s="104">
        <v>348.09</v>
      </c>
      <c r="H250" s="104"/>
      <c r="I250" s="104">
        <v>3.36</v>
      </c>
      <c r="K250" s="155">
        <f t="shared" si="22"/>
        <v>-0.39999999999997726</v>
      </c>
      <c r="M250" s="155">
        <f t="shared" si="29"/>
        <v>-0.25</v>
      </c>
      <c r="N250" s="155">
        <f t="shared" si="29"/>
        <v>2.0000000000000462E-2</v>
      </c>
      <c r="O250" s="155">
        <f t="shared" si="29"/>
        <v>-0.48000000000001819</v>
      </c>
      <c r="Q250" s="155">
        <f t="shared" si="30"/>
        <v>0</v>
      </c>
    </row>
    <row r="251" spans="1:17" x14ac:dyDescent="0.25">
      <c r="A251" s="104">
        <v>18</v>
      </c>
      <c r="B251" s="133">
        <v>42642</v>
      </c>
      <c r="C251" s="104">
        <v>336.99</v>
      </c>
      <c r="E251" s="104">
        <v>377.83</v>
      </c>
      <c r="F251" s="104">
        <v>5.27</v>
      </c>
      <c r="G251" s="104">
        <v>347.09</v>
      </c>
      <c r="H251" s="104"/>
      <c r="I251" s="104">
        <v>3.35</v>
      </c>
      <c r="K251" s="155">
        <f t="shared" si="22"/>
        <v>-0.17000000000001592</v>
      </c>
      <c r="M251" s="155">
        <f t="shared" si="29"/>
        <v>-1.2700000000000387</v>
      </c>
      <c r="N251" s="155">
        <f t="shared" si="29"/>
        <v>-2.0000000000000462E-2</v>
      </c>
      <c r="O251" s="155">
        <f t="shared" si="29"/>
        <v>-1</v>
      </c>
      <c r="Q251" s="155">
        <f t="shared" si="30"/>
        <v>-9.9999999999997868E-3</v>
      </c>
    </row>
    <row r="252" spans="1:17" x14ac:dyDescent="0.25">
      <c r="A252" s="104">
        <v>19</v>
      </c>
      <c r="B252" s="133">
        <v>42643</v>
      </c>
      <c r="C252" s="104">
        <v>334.93</v>
      </c>
      <c r="E252" s="104">
        <v>375.52</v>
      </c>
      <c r="F252" s="104">
        <v>5.3</v>
      </c>
      <c r="G252" s="104">
        <v>345.18</v>
      </c>
      <c r="H252" s="104"/>
      <c r="I252" s="104">
        <v>3.3</v>
      </c>
      <c r="K252" s="155">
        <f t="shared" si="22"/>
        <v>-2.0600000000000023</v>
      </c>
      <c r="M252" s="155">
        <f t="shared" si="29"/>
        <v>-2.3100000000000023</v>
      </c>
      <c r="N252" s="155">
        <f t="shared" si="29"/>
        <v>3.0000000000000249E-2</v>
      </c>
      <c r="O252" s="155">
        <f t="shared" si="29"/>
        <v>-1.9099999999999682</v>
      </c>
      <c r="Q252" s="155">
        <f t="shared" si="30"/>
        <v>-5.0000000000000266E-2</v>
      </c>
    </row>
    <row r="253" spans="1:17" x14ac:dyDescent="0.25">
      <c r="A253" s="104">
        <v>20</v>
      </c>
      <c r="B253" s="133">
        <v>42646</v>
      </c>
      <c r="C253" s="104">
        <v>335.46</v>
      </c>
      <c r="E253" s="104">
        <v>374.81</v>
      </c>
      <c r="F253" s="104">
        <v>5.29</v>
      </c>
      <c r="G253" s="104">
        <v>344.95</v>
      </c>
      <c r="H253" s="104"/>
      <c r="I253" s="104">
        <v>3.32</v>
      </c>
      <c r="K253" s="155">
        <f t="shared" si="22"/>
        <v>0.52999999999997272</v>
      </c>
      <c r="M253" s="155">
        <f t="shared" si="29"/>
        <v>-0.70999999999997954</v>
      </c>
      <c r="N253" s="155">
        <f t="shared" si="29"/>
        <v>-9.9999999999997868E-3</v>
      </c>
      <c r="O253" s="155">
        <f t="shared" si="29"/>
        <v>-0.23000000000001819</v>
      </c>
      <c r="Q253" s="155">
        <f t="shared" si="30"/>
        <v>2.0000000000000018E-2</v>
      </c>
    </row>
    <row r="254" spans="1:17" x14ac:dyDescent="0.25">
      <c r="A254" s="104">
        <v>21</v>
      </c>
      <c r="B254" s="133">
        <v>42647</v>
      </c>
      <c r="C254" s="104">
        <v>335.09</v>
      </c>
      <c r="E254" s="104">
        <v>376.34</v>
      </c>
      <c r="F254" s="104">
        <v>5.37</v>
      </c>
      <c r="G254" s="104">
        <v>345.1</v>
      </c>
      <c r="H254" s="104"/>
      <c r="I254" s="104">
        <v>3.31</v>
      </c>
      <c r="K254" s="155">
        <f t="shared" si="22"/>
        <v>-0.37000000000000455</v>
      </c>
      <c r="M254" s="155">
        <f t="shared" si="29"/>
        <v>1.5299999999999727</v>
      </c>
      <c r="N254" s="155">
        <f t="shared" si="29"/>
        <v>8.0000000000000071E-2</v>
      </c>
      <c r="O254" s="155">
        <f t="shared" si="29"/>
        <v>0.15000000000003411</v>
      </c>
      <c r="Q254" s="155">
        <f t="shared" si="30"/>
        <v>-9.9999999999997868E-3</v>
      </c>
    </row>
    <row r="255" spans="1:17" x14ac:dyDescent="0.25">
      <c r="A255" s="104">
        <v>22</v>
      </c>
      <c r="B255" s="133">
        <v>42648</v>
      </c>
      <c r="C255" s="104">
        <v>333.59</v>
      </c>
      <c r="E255" s="104">
        <v>372.19</v>
      </c>
      <c r="F255" s="104">
        <v>5.34</v>
      </c>
      <c r="G255" s="104">
        <v>340.54</v>
      </c>
      <c r="H255" s="104"/>
      <c r="I255" s="104">
        <v>3.26</v>
      </c>
      <c r="K255" s="155">
        <f t="shared" si="22"/>
        <v>-1.5</v>
      </c>
      <c r="M255" s="155">
        <f t="shared" si="29"/>
        <v>-4.1499999999999773</v>
      </c>
      <c r="N255" s="155">
        <f t="shared" si="29"/>
        <v>-3.0000000000000249E-2</v>
      </c>
      <c r="O255" s="155">
        <f t="shared" si="29"/>
        <v>-4.5600000000000023</v>
      </c>
      <c r="Q255" s="155">
        <f t="shared" si="30"/>
        <v>-5.0000000000000266E-2</v>
      </c>
    </row>
    <row r="256" spans="1:17" x14ac:dyDescent="0.25">
      <c r="A256" s="104">
        <v>23</v>
      </c>
      <c r="B256" s="133">
        <v>42649</v>
      </c>
      <c r="C256" s="104">
        <v>332.75</v>
      </c>
      <c r="E256" s="104">
        <v>373.25</v>
      </c>
      <c r="F256" s="104">
        <v>5.33</v>
      </c>
      <c r="G256" s="104">
        <v>340.51</v>
      </c>
      <c r="H256" s="104"/>
      <c r="I256" s="104">
        <v>3.23</v>
      </c>
      <c r="K256" s="155">
        <f t="shared" si="22"/>
        <v>-0.83999999999997499</v>
      </c>
      <c r="M256" s="155">
        <f t="shared" si="29"/>
        <v>1.0600000000000023</v>
      </c>
      <c r="N256" s="155">
        <f t="shared" si="29"/>
        <v>-9.9999999999997868E-3</v>
      </c>
      <c r="O256" s="155">
        <f t="shared" si="29"/>
        <v>-3.0000000000029559E-2</v>
      </c>
      <c r="Q256" s="155">
        <f t="shared" si="30"/>
        <v>-2.9999999999999805E-2</v>
      </c>
    </row>
    <row r="257" spans="1:17" x14ac:dyDescent="0.25">
      <c r="A257" s="104">
        <v>24</v>
      </c>
      <c r="B257" s="133">
        <v>42650</v>
      </c>
      <c r="C257" s="104">
        <v>332.69</v>
      </c>
      <c r="E257" s="104">
        <v>371.95</v>
      </c>
      <c r="F257" s="104">
        <v>5.33</v>
      </c>
      <c r="G257" s="104">
        <v>340.21</v>
      </c>
      <c r="H257" s="104"/>
      <c r="I257" s="104">
        <v>3.21</v>
      </c>
      <c r="K257" s="155">
        <f t="shared" si="22"/>
        <v>-6.0000000000002274E-2</v>
      </c>
      <c r="M257" s="155">
        <f t="shared" si="29"/>
        <v>-1.3000000000000114</v>
      </c>
      <c r="N257" s="155">
        <f t="shared" si="29"/>
        <v>0</v>
      </c>
      <c r="O257" s="155">
        <f t="shared" si="29"/>
        <v>-0.30000000000001137</v>
      </c>
      <c r="Q257" s="155">
        <f t="shared" si="30"/>
        <v>-2.0000000000000018E-2</v>
      </c>
    </row>
    <row r="258" spans="1:17" x14ac:dyDescent="0.25">
      <c r="A258" s="104">
        <v>25</v>
      </c>
      <c r="B258" s="133">
        <v>42653</v>
      </c>
      <c r="C258" s="104">
        <v>331.41</v>
      </c>
      <c r="E258" s="104">
        <v>368.66</v>
      </c>
      <c r="F258" s="104">
        <v>5.31</v>
      </c>
      <c r="G258" s="104">
        <v>337.69</v>
      </c>
      <c r="H258" s="104"/>
      <c r="I258" s="104">
        <v>3.19</v>
      </c>
      <c r="K258" s="155">
        <f t="shared" si="22"/>
        <v>-1.2799999999999727</v>
      </c>
      <c r="M258" s="155">
        <f t="shared" si="29"/>
        <v>-3.2899999999999636</v>
      </c>
      <c r="N258" s="155">
        <f t="shared" si="29"/>
        <v>-2.0000000000000462E-2</v>
      </c>
      <c r="O258" s="155">
        <f t="shared" si="29"/>
        <v>-2.5199999999999818</v>
      </c>
      <c r="Q258" s="155">
        <f t="shared" si="30"/>
        <v>-2.0000000000000018E-2</v>
      </c>
    </row>
    <row r="259" spans="1:17" x14ac:dyDescent="0.25">
      <c r="A259" s="104">
        <v>26</v>
      </c>
      <c r="B259" s="133">
        <v>42654</v>
      </c>
      <c r="C259" s="104">
        <v>332.14</v>
      </c>
      <c r="E259" s="104">
        <v>371</v>
      </c>
      <c r="F259" s="104">
        <v>5.32</v>
      </c>
      <c r="G259" s="104">
        <v>339.02</v>
      </c>
      <c r="H259" s="104"/>
      <c r="I259" s="104">
        <v>3.22</v>
      </c>
      <c r="K259" s="155">
        <f t="shared" si="22"/>
        <v>0.72999999999996135</v>
      </c>
      <c r="M259" s="155">
        <f t="shared" si="29"/>
        <v>2.339999999999975</v>
      </c>
      <c r="N259" s="155">
        <f t="shared" si="29"/>
        <v>1.0000000000000675E-2</v>
      </c>
      <c r="O259" s="155">
        <f t="shared" si="29"/>
        <v>1.3299999999999841</v>
      </c>
      <c r="Q259" s="155">
        <f t="shared" si="30"/>
        <v>3.0000000000000249E-2</v>
      </c>
    </row>
    <row r="260" spans="1:17" x14ac:dyDescent="0.25">
      <c r="A260" s="104">
        <v>27</v>
      </c>
      <c r="B260" s="133">
        <v>42655</v>
      </c>
      <c r="C260" s="104">
        <v>330.37</v>
      </c>
      <c r="E260" s="104">
        <v>366.91</v>
      </c>
      <c r="F260" s="104">
        <v>5.29</v>
      </c>
      <c r="G260" s="104">
        <v>335.13</v>
      </c>
      <c r="H260" s="104"/>
      <c r="I260" s="104">
        <v>3.18</v>
      </c>
      <c r="K260" s="155">
        <f t="shared" si="22"/>
        <v>-1.7699999999999818</v>
      </c>
      <c r="M260" s="155">
        <f t="shared" si="29"/>
        <v>-4.089999999999975</v>
      </c>
      <c r="N260" s="155">
        <f t="shared" si="29"/>
        <v>-3.0000000000000249E-2</v>
      </c>
      <c r="O260" s="155">
        <f t="shared" si="29"/>
        <v>-3.8899999999999864</v>
      </c>
      <c r="Q260" s="155">
        <f t="shared" si="30"/>
        <v>-4.0000000000000036E-2</v>
      </c>
    </row>
    <row r="261" spans="1:17" x14ac:dyDescent="0.25">
      <c r="A261" s="104">
        <v>28</v>
      </c>
      <c r="B261" s="133">
        <v>42656</v>
      </c>
      <c r="C261" s="104">
        <v>330.71</v>
      </c>
      <c r="E261" s="104">
        <v>364.51</v>
      </c>
      <c r="F261" s="104">
        <v>5.28</v>
      </c>
      <c r="G261" s="104">
        <v>334.32</v>
      </c>
      <c r="H261" s="104"/>
      <c r="I261" s="104">
        <v>3.19</v>
      </c>
      <c r="K261" s="155">
        <f t="shared" si="22"/>
        <v>0.33999999999997499</v>
      </c>
      <c r="M261" s="155">
        <f t="shared" si="29"/>
        <v>-2.4000000000000341</v>
      </c>
      <c r="N261" s="155">
        <f t="shared" si="29"/>
        <v>-9.9999999999997868E-3</v>
      </c>
      <c r="O261" s="155">
        <f t="shared" si="29"/>
        <v>-0.81000000000000227</v>
      </c>
      <c r="Q261" s="155">
        <f t="shared" si="30"/>
        <v>9.9999999999997868E-3</v>
      </c>
    </row>
    <row r="262" spans="1:17" x14ac:dyDescent="0.25">
      <c r="A262" s="104">
        <v>29</v>
      </c>
      <c r="B262" s="133">
        <v>42657</v>
      </c>
      <c r="C262" s="104">
        <v>331.36</v>
      </c>
      <c r="E262" s="104">
        <v>365.29</v>
      </c>
      <c r="F262" s="104">
        <v>5.24</v>
      </c>
      <c r="G262" s="104">
        <v>335.45</v>
      </c>
      <c r="H262" s="104"/>
      <c r="I262" s="104">
        <v>3.19</v>
      </c>
      <c r="K262" s="155">
        <f t="shared" ref="K262:K325" si="31">C262-C261</f>
        <v>0.65000000000003411</v>
      </c>
      <c r="M262" s="155">
        <f t="shared" si="29"/>
        <v>0.78000000000002956</v>
      </c>
      <c r="N262" s="155">
        <f t="shared" si="29"/>
        <v>-4.0000000000000036E-2</v>
      </c>
      <c r="O262" s="155">
        <f t="shared" si="29"/>
        <v>1.1299999999999955</v>
      </c>
      <c r="Q262" s="155">
        <f t="shared" si="30"/>
        <v>0</v>
      </c>
    </row>
    <row r="263" spans="1:17" x14ac:dyDescent="0.25">
      <c r="A263" s="104">
        <v>30</v>
      </c>
      <c r="B263" s="133">
        <v>42660</v>
      </c>
      <c r="C263" s="104">
        <v>331.01</v>
      </c>
      <c r="E263" s="104">
        <v>364.71</v>
      </c>
      <c r="F263" s="104">
        <v>5.26</v>
      </c>
      <c r="G263" s="104">
        <v>334.73</v>
      </c>
      <c r="H263" s="104"/>
      <c r="I263" s="104">
        <v>3.17</v>
      </c>
      <c r="K263" s="155">
        <f t="shared" si="31"/>
        <v>-0.35000000000002274</v>
      </c>
      <c r="M263" s="155">
        <f t="shared" si="29"/>
        <v>-0.58000000000004093</v>
      </c>
      <c r="N263" s="155">
        <f t="shared" si="29"/>
        <v>1.9999999999999574E-2</v>
      </c>
      <c r="O263" s="155">
        <f t="shared" si="29"/>
        <v>-0.71999999999997044</v>
      </c>
      <c r="Q263" s="155">
        <f t="shared" si="30"/>
        <v>-2.0000000000000018E-2</v>
      </c>
    </row>
    <row r="264" spans="1:17" x14ac:dyDescent="0.25">
      <c r="A264" s="104">
        <v>31</v>
      </c>
      <c r="B264" s="133">
        <v>42661</v>
      </c>
      <c r="C264" s="104">
        <v>331.74</v>
      </c>
      <c r="E264" s="104">
        <v>364.52</v>
      </c>
      <c r="F264" s="104">
        <v>5.26</v>
      </c>
      <c r="G264" s="104">
        <v>335.63</v>
      </c>
      <c r="H264" s="104"/>
      <c r="I264" s="104">
        <v>3.19</v>
      </c>
      <c r="K264" s="155">
        <f t="shared" si="31"/>
        <v>0.73000000000001819</v>
      </c>
      <c r="M264" s="155">
        <f t="shared" si="29"/>
        <v>-0.18999999999999773</v>
      </c>
      <c r="N264" s="155">
        <f t="shared" si="29"/>
        <v>0</v>
      </c>
      <c r="O264" s="155">
        <f t="shared" si="29"/>
        <v>0.89999999999997726</v>
      </c>
      <c r="Q264" s="155">
        <f t="shared" si="30"/>
        <v>2.0000000000000018E-2</v>
      </c>
    </row>
    <row r="265" spans="1:17" x14ac:dyDescent="0.25">
      <c r="A265" s="104">
        <v>32</v>
      </c>
      <c r="B265" s="133">
        <v>42662</v>
      </c>
      <c r="C265" s="104">
        <v>332.12</v>
      </c>
      <c r="E265" s="104">
        <v>365.76</v>
      </c>
      <c r="F265" s="104">
        <v>5.29</v>
      </c>
      <c r="G265" s="104">
        <v>336.05</v>
      </c>
      <c r="H265" s="104"/>
      <c r="I265" s="104">
        <v>3.19</v>
      </c>
      <c r="K265" s="155">
        <f t="shared" si="31"/>
        <v>0.37999999999999545</v>
      </c>
      <c r="M265" s="155">
        <f t="shared" si="29"/>
        <v>1.2400000000000091</v>
      </c>
      <c r="N265" s="155">
        <f t="shared" si="29"/>
        <v>3.0000000000000249E-2</v>
      </c>
      <c r="O265" s="155">
        <f t="shared" si="29"/>
        <v>0.42000000000001592</v>
      </c>
      <c r="Q265" s="155">
        <f t="shared" si="30"/>
        <v>0</v>
      </c>
    </row>
    <row r="266" spans="1:17" x14ac:dyDescent="0.25">
      <c r="A266" s="104">
        <v>33</v>
      </c>
      <c r="B266" s="133">
        <v>42663</v>
      </c>
      <c r="C266" s="104">
        <v>332.18</v>
      </c>
      <c r="E266" s="104">
        <v>365.3</v>
      </c>
      <c r="F266" s="104">
        <v>5.32</v>
      </c>
      <c r="G266" s="104">
        <v>336.21</v>
      </c>
      <c r="H266" s="104"/>
      <c r="I266" s="104">
        <v>3.21</v>
      </c>
      <c r="K266" s="155">
        <f t="shared" si="31"/>
        <v>6.0000000000002274E-2</v>
      </c>
      <c r="M266" s="155">
        <f t="shared" si="29"/>
        <v>-0.45999999999997954</v>
      </c>
      <c r="N266" s="155">
        <f t="shared" si="29"/>
        <v>3.0000000000000249E-2</v>
      </c>
      <c r="O266" s="155">
        <f t="shared" si="29"/>
        <v>0.15999999999996817</v>
      </c>
      <c r="Q266" s="155">
        <f t="shared" si="30"/>
        <v>2.0000000000000018E-2</v>
      </c>
    </row>
    <row r="267" spans="1:17" x14ac:dyDescent="0.25">
      <c r="A267" s="104">
        <v>34</v>
      </c>
      <c r="B267" s="133">
        <v>42664</v>
      </c>
      <c r="C267" s="104">
        <v>330.56</v>
      </c>
      <c r="E267" s="104">
        <v>362.53</v>
      </c>
      <c r="F267" s="104">
        <v>5.29</v>
      </c>
      <c r="G267" s="104">
        <v>334.3</v>
      </c>
      <c r="H267" s="104"/>
      <c r="I267" s="104">
        <v>3.19</v>
      </c>
      <c r="K267" s="155">
        <f t="shared" si="31"/>
        <v>-1.6200000000000045</v>
      </c>
      <c r="M267" s="155">
        <f t="shared" si="29"/>
        <v>-2.7700000000000387</v>
      </c>
      <c r="N267" s="155">
        <f t="shared" si="29"/>
        <v>-3.0000000000000249E-2</v>
      </c>
      <c r="O267" s="155">
        <f t="shared" si="29"/>
        <v>-1.9099999999999682</v>
      </c>
      <c r="Q267" s="155">
        <f t="shared" si="30"/>
        <v>-2.0000000000000018E-2</v>
      </c>
    </row>
    <row r="268" spans="1:17" x14ac:dyDescent="0.25">
      <c r="A268" s="104">
        <v>35</v>
      </c>
      <c r="B268" s="133">
        <v>42667</v>
      </c>
      <c r="C268" s="104">
        <v>331.4</v>
      </c>
      <c r="E268" s="104">
        <v>361.09</v>
      </c>
      <c r="F268" s="104">
        <v>5.31</v>
      </c>
      <c r="G268" s="104">
        <v>333.3</v>
      </c>
      <c r="H268" s="104"/>
      <c r="I268" s="104">
        <v>3.19</v>
      </c>
      <c r="K268" s="155">
        <f t="shared" si="31"/>
        <v>0.83999999999997499</v>
      </c>
      <c r="M268" s="155">
        <f t="shared" si="29"/>
        <v>-1.4399999999999977</v>
      </c>
      <c r="N268" s="155">
        <f t="shared" si="29"/>
        <v>1.9999999999999574E-2</v>
      </c>
      <c r="O268" s="155">
        <f t="shared" si="29"/>
        <v>-1</v>
      </c>
      <c r="Q268" s="155">
        <f t="shared" si="30"/>
        <v>0</v>
      </c>
    </row>
    <row r="269" spans="1:17" x14ac:dyDescent="0.25">
      <c r="A269" s="104">
        <v>36</v>
      </c>
      <c r="B269" s="133">
        <v>42668</v>
      </c>
      <c r="C269" s="104">
        <v>330.24</v>
      </c>
      <c r="E269" s="104">
        <v>359.53</v>
      </c>
      <c r="F269" s="104">
        <v>5.31</v>
      </c>
      <c r="G269" s="104">
        <v>332.27</v>
      </c>
      <c r="H269" s="104"/>
      <c r="I269" s="104">
        <v>3.18</v>
      </c>
      <c r="K269" s="155">
        <f t="shared" si="31"/>
        <v>-1.1599999999999682</v>
      </c>
      <c r="M269" s="155">
        <f t="shared" si="29"/>
        <v>-1.5600000000000023</v>
      </c>
      <c r="N269" s="155">
        <f t="shared" si="29"/>
        <v>0</v>
      </c>
      <c r="O269" s="155">
        <f t="shared" si="29"/>
        <v>-1.0300000000000296</v>
      </c>
      <c r="Q269" s="155">
        <f t="shared" si="30"/>
        <v>-9.9999999999997868E-3</v>
      </c>
    </row>
    <row r="270" spans="1:17" x14ac:dyDescent="0.25">
      <c r="A270" s="104">
        <v>37</v>
      </c>
      <c r="B270" s="133">
        <v>42669</v>
      </c>
      <c r="C270" s="104">
        <v>330.12</v>
      </c>
      <c r="E270" s="104">
        <v>359.3</v>
      </c>
      <c r="F270" s="104">
        <v>5.32</v>
      </c>
      <c r="G270" s="104">
        <v>332.21</v>
      </c>
      <c r="H270" s="104"/>
      <c r="I270" s="104">
        <v>3.16</v>
      </c>
      <c r="K270" s="155">
        <f t="shared" si="31"/>
        <v>-0.12000000000000455</v>
      </c>
      <c r="M270" s="155">
        <f t="shared" si="29"/>
        <v>-0.22999999999996135</v>
      </c>
      <c r="N270" s="155">
        <f t="shared" si="29"/>
        <v>1.0000000000000675E-2</v>
      </c>
      <c r="O270" s="155">
        <f t="shared" si="29"/>
        <v>-6.0000000000002274E-2</v>
      </c>
      <c r="Q270" s="155">
        <f t="shared" si="30"/>
        <v>-2.0000000000000018E-2</v>
      </c>
    </row>
    <row r="271" spans="1:17" x14ac:dyDescent="0.25">
      <c r="A271" s="104">
        <v>38</v>
      </c>
      <c r="B271" s="133">
        <v>42670</v>
      </c>
      <c r="C271" s="104">
        <v>331.18</v>
      </c>
      <c r="E271" s="104">
        <v>361.75</v>
      </c>
      <c r="F271" s="104">
        <v>5.32</v>
      </c>
      <c r="G271" s="104">
        <v>334.36</v>
      </c>
      <c r="H271" s="104"/>
      <c r="I271" s="104">
        <v>3.18</v>
      </c>
      <c r="K271" s="155">
        <f t="shared" si="31"/>
        <v>1.0600000000000023</v>
      </c>
      <c r="M271" s="155">
        <f t="shared" si="29"/>
        <v>2.4499999999999886</v>
      </c>
      <c r="N271" s="155">
        <f t="shared" si="29"/>
        <v>0</v>
      </c>
      <c r="O271" s="155">
        <f t="shared" si="29"/>
        <v>2.1500000000000341</v>
      </c>
      <c r="Q271" s="155">
        <f t="shared" si="30"/>
        <v>2.0000000000000018E-2</v>
      </c>
    </row>
    <row r="272" spans="1:17" x14ac:dyDescent="0.25">
      <c r="A272" s="104">
        <v>39</v>
      </c>
      <c r="B272" s="133">
        <v>42671</v>
      </c>
      <c r="C272" s="104">
        <v>332.6</v>
      </c>
      <c r="E272" s="104">
        <v>363.03</v>
      </c>
      <c r="F272" s="104">
        <v>5.28</v>
      </c>
      <c r="G272" s="104">
        <v>335.08</v>
      </c>
      <c r="H272" s="104"/>
      <c r="I272" s="104">
        <v>3.18</v>
      </c>
      <c r="K272" s="155">
        <f t="shared" si="31"/>
        <v>1.4200000000000159</v>
      </c>
      <c r="M272" s="155">
        <f t="shared" si="29"/>
        <v>1.2799999999999727</v>
      </c>
      <c r="N272" s="155">
        <f t="shared" si="29"/>
        <v>-4.0000000000000036E-2</v>
      </c>
      <c r="O272" s="155">
        <f t="shared" si="29"/>
        <v>0.71999999999997044</v>
      </c>
      <c r="Q272" s="155">
        <f t="shared" si="30"/>
        <v>0</v>
      </c>
    </row>
    <row r="273" spans="1:17" x14ac:dyDescent="0.25">
      <c r="A273" s="104">
        <v>40</v>
      </c>
      <c r="B273" s="133">
        <v>42674</v>
      </c>
      <c r="C273" s="104">
        <v>333.5</v>
      </c>
      <c r="E273" s="104">
        <v>363.82</v>
      </c>
      <c r="F273" s="104">
        <v>5.3</v>
      </c>
      <c r="G273" s="104">
        <v>335.55</v>
      </c>
      <c r="H273" s="104"/>
      <c r="I273" s="104">
        <v>3.17</v>
      </c>
      <c r="K273" s="155">
        <f t="shared" si="31"/>
        <v>0.89999999999997726</v>
      </c>
      <c r="M273" s="155">
        <f t="shared" si="29"/>
        <v>0.79000000000002046</v>
      </c>
      <c r="N273" s="155">
        <f t="shared" si="29"/>
        <v>1.9999999999999574E-2</v>
      </c>
      <c r="O273" s="155">
        <f t="shared" si="29"/>
        <v>0.47000000000002728</v>
      </c>
      <c r="Q273" s="155">
        <f t="shared" si="30"/>
        <v>-1.0000000000000231E-2</v>
      </c>
    </row>
    <row r="274" spans="1:17" x14ac:dyDescent="0.25">
      <c r="A274" s="104">
        <v>41</v>
      </c>
      <c r="B274" s="133">
        <v>42675</v>
      </c>
      <c r="C274" s="104">
        <v>335.12</v>
      </c>
      <c r="E274" s="104">
        <v>367.06</v>
      </c>
      <c r="F274" s="104">
        <v>5.31</v>
      </c>
      <c r="G274" s="104">
        <v>339.09</v>
      </c>
      <c r="H274" s="104"/>
      <c r="I274" s="104">
        <v>3.19</v>
      </c>
      <c r="K274" s="155">
        <f t="shared" si="31"/>
        <v>1.6200000000000045</v>
      </c>
      <c r="M274" s="155">
        <f t="shared" si="29"/>
        <v>3.2400000000000091</v>
      </c>
      <c r="N274" s="155">
        <f t="shared" si="29"/>
        <v>9.9999999999997868E-3</v>
      </c>
      <c r="O274" s="155">
        <f t="shared" si="29"/>
        <v>3.5399999999999636</v>
      </c>
      <c r="Q274" s="155">
        <f t="shared" si="30"/>
        <v>2.0000000000000018E-2</v>
      </c>
    </row>
    <row r="275" spans="1:17" x14ac:dyDescent="0.25">
      <c r="A275" s="104">
        <v>42</v>
      </c>
      <c r="B275" s="133">
        <v>42676</v>
      </c>
      <c r="C275" s="104">
        <v>336</v>
      </c>
      <c r="E275" s="104">
        <v>369.47</v>
      </c>
      <c r="F275" s="104">
        <v>5.32</v>
      </c>
      <c r="G275" s="104">
        <v>340.98</v>
      </c>
      <c r="H275" s="104"/>
      <c r="I275" s="104">
        <v>3.2</v>
      </c>
      <c r="K275" s="155">
        <f t="shared" si="31"/>
        <v>0.87999999999999545</v>
      </c>
      <c r="M275" s="155">
        <f t="shared" si="29"/>
        <v>2.410000000000025</v>
      </c>
      <c r="N275" s="155">
        <f t="shared" si="29"/>
        <v>1.0000000000000675E-2</v>
      </c>
      <c r="O275" s="155">
        <f t="shared" si="29"/>
        <v>1.8900000000000432</v>
      </c>
      <c r="Q275" s="155">
        <f t="shared" si="30"/>
        <v>1.0000000000000231E-2</v>
      </c>
    </row>
    <row r="276" spans="1:17" x14ac:dyDescent="0.25">
      <c r="A276" s="104">
        <v>43</v>
      </c>
      <c r="B276" s="133">
        <v>42677</v>
      </c>
      <c r="C276" s="104">
        <v>337.66</v>
      </c>
      <c r="E276" s="104">
        <v>374.06</v>
      </c>
      <c r="F276" s="104">
        <v>5.32</v>
      </c>
      <c r="G276" s="104">
        <v>347.03</v>
      </c>
      <c r="H276" s="104"/>
      <c r="I276" s="104">
        <v>3.26</v>
      </c>
      <c r="K276" s="155">
        <f t="shared" si="31"/>
        <v>1.660000000000025</v>
      </c>
      <c r="M276" s="155">
        <f t="shared" si="29"/>
        <v>4.589999999999975</v>
      </c>
      <c r="N276" s="155">
        <f t="shared" si="29"/>
        <v>0</v>
      </c>
      <c r="O276" s="155">
        <f t="shared" si="29"/>
        <v>6.0499999999999545</v>
      </c>
      <c r="Q276" s="155">
        <f t="shared" si="30"/>
        <v>5.9999999999999609E-2</v>
      </c>
    </row>
    <row r="277" spans="1:17" x14ac:dyDescent="0.25">
      <c r="A277" s="104">
        <v>44</v>
      </c>
      <c r="B277" s="133">
        <v>42678</v>
      </c>
      <c r="C277" s="104">
        <v>338.35</v>
      </c>
      <c r="E277" s="104">
        <v>375.33</v>
      </c>
      <c r="F277" s="104">
        <v>5.31</v>
      </c>
      <c r="G277" s="104">
        <v>347.92</v>
      </c>
      <c r="H277" s="104"/>
      <c r="I277" s="104">
        <v>3.29</v>
      </c>
      <c r="K277" s="155">
        <f t="shared" si="31"/>
        <v>0.68999999999999773</v>
      </c>
      <c r="M277" s="155">
        <f t="shared" si="29"/>
        <v>1.2699999999999818</v>
      </c>
      <c r="N277" s="155">
        <f t="shared" si="29"/>
        <v>-1.0000000000000675E-2</v>
      </c>
      <c r="O277" s="155">
        <f t="shared" si="29"/>
        <v>0.8900000000000432</v>
      </c>
      <c r="Q277" s="155">
        <f t="shared" si="30"/>
        <v>3.0000000000000249E-2</v>
      </c>
    </row>
    <row r="278" spans="1:17" x14ac:dyDescent="0.25">
      <c r="A278" s="104">
        <v>45</v>
      </c>
      <c r="B278" s="133">
        <v>42681</v>
      </c>
      <c r="C278" s="104">
        <v>338.84</v>
      </c>
      <c r="E278" s="104">
        <v>376.01</v>
      </c>
      <c r="F278" s="104">
        <v>5.32</v>
      </c>
      <c r="G278" s="104">
        <v>347.85</v>
      </c>
      <c r="H278" s="104"/>
      <c r="I278" s="104">
        <v>3.29</v>
      </c>
      <c r="K278" s="155">
        <f t="shared" si="31"/>
        <v>0.48999999999995225</v>
      </c>
      <c r="M278" s="155">
        <f t="shared" si="29"/>
        <v>0.68000000000000682</v>
      </c>
      <c r="N278" s="155">
        <f t="shared" si="29"/>
        <v>1.0000000000000675E-2</v>
      </c>
      <c r="O278" s="155">
        <f t="shared" si="29"/>
        <v>-6.9999999999993179E-2</v>
      </c>
      <c r="Q278" s="155">
        <f t="shared" si="30"/>
        <v>0</v>
      </c>
    </row>
    <row r="279" spans="1:17" x14ac:dyDescent="0.25">
      <c r="A279" s="104">
        <v>46</v>
      </c>
      <c r="B279" s="133">
        <v>42682</v>
      </c>
      <c r="C279" s="104">
        <v>339.99</v>
      </c>
      <c r="E279" s="104">
        <v>376.16</v>
      </c>
      <c r="F279" s="104">
        <v>5.33</v>
      </c>
      <c r="G279" s="104">
        <v>347.99</v>
      </c>
      <c r="H279" s="104"/>
      <c r="I279" s="104">
        <v>3.26</v>
      </c>
      <c r="K279" s="155">
        <f t="shared" si="31"/>
        <v>1.1500000000000341</v>
      </c>
      <c r="M279" s="155">
        <f t="shared" si="29"/>
        <v>0.15000000000003411</v>
      </c>
      <c r="N279" s="155">
        <f t="shared" si="29"/>
        <v>9.9999999999997868E-3</v>
      </c>
      <c r="O279" s="155">
        <f t="shared" si="29"/>
        <v>0.13999999999998636</v>
      </c>
      <c r="Q279" s="155">
        <f t="shared" si="30"/>
        <v>-3.0000000000000249E-2</v>
      </c>
    </row>
    <row r="280" spans="1:17" x14ac:dyDescent="0.25">
      <c r="A280" s="104">
        <v>47</v>
      </c>
      <c r="B280" s="133">
        <v>42683</v>
      </c>
      <c r="C280" s="104">
        <v>339.75</v>
      </c>
      <c r="E280" s="104">
        <v>375.36</v>
      </c>
      <c r="F280" s="104">
        <v>5.33</v>
      </c>
      <c r="G280" s="104">
        <v>348.53</v>
      </c>
      <c r="H280" s="104"/>
      <c r="I280" s="104">
        <v>3.25</v>
      </c>
      <c r="K280" s="155">
        <f t="shared" si="31"/>
        <v>-0.24000000000000909</v>
      </c>
      <c r="M280" s="155">
        <f t="shared" si="29"/>
        <v>-0.80000000000001137</v>
      </c>
      <c r="N280" s="155">
        <f t="shared" si="29"/>
        <v>0</v>
      </c>
      <c r="O280" s="155">
        <f t="shared" si="29"/>
        <v>0.53999999999996362</v>
      </c>
      <c r="Q280" s="155">
        <f t="shared" si="30"/>
        <v>-9.9999999999997868E-3</v>
      </c>
    </row>
    <row r="281" spans="1:17" x14ac:dyDescent="0.25">
      <c r="A281" s="104">
        <v>48</v>
      </c>
      <c r="B281" s="133">
        <v>42684</v>
      </c>
      <c r="C281" s="104">
        <v>341.18</v>
      </c>
      <c r="E281" s="104">
        <v>376.83</v>
      </c>
      <c r="F281" s="104">
        <v>5.35</v>
      </c>
      <c r="G281" s="104">
        <v>348.53</v>
      </c>
      <c r="H281" s="104"/>
      <c r="I281" s="104">
        <v>3.3</v>
      </c>
      <c r="K281" s="155">
        <f t="shared" si="31"/>
        <v>1.4300000000000068</v>
      </c>
      <c r="M281" s="155">
        <f t="shared" si="29"/>
        <v>1.4699999999999704</v>
      </c>
      <c r="N281" s="155">
        <f t="shared" si="29"/>
        <v>1.9999999999999574E-2</v>
      </c>
      <c r="O281" s="155">
        <f t="shared" si="29"/>
        <v>0</v>
      </c>
      <c r="Q281" s="155">
        <f t="shared" si="30"/>
        <v>4.9999999999999822E-2</v>
      </c>
    </row>
    <row r="282" spans="1:17" x14ac:dyDescent="0.25">
      <c r="A282" s="104">
        <v>49</v>
      </c>
      <c r="B282" s="133">
        <v>42685</v>
      </c>
      <c r="C282" s="104">
        <v>338.33</v>
      </c>
      <c r="E282" s="104">
        <v>368.51</v>
      </c>
      <c r="F282" s="104">
        <v>5.33</v>
      </c>
      <c r="G282" s="104">
        <v>342.44</v>
      </c>
      <c r="H282" s="104"/>
      <c r="I282" s="104">
        <v>3.19</v>
      </c>
      <c r="K282" s="155">
        <f t="shared" si="31"/>
        <v>-2.8500000000000227</v>
      </c>
      <c r="M282" s="155">
        <f t="shared" si="29"/>
        <v>-8.3199999999999932</v>
      </c>
      <c r="N282" s="155">
        <f t="shared" si="29"/>
        <v>-1.9999999999999574E-2</v>
      </c>
      <c r="O282" s="155">
        <f t="shared" si="29"/>
        <v>-6.089999999999975</v>
      </c>
      <c r="Q282" s="155">
        <f t="shared" si="30"/>
        <v>-0.10999999999999988</v>
      </c>
    </row>
    <row r="283" spans="1:17" x14ac:dyDescent="0.25">
      <c r="A283" s="104">
        <v>50</v>
      </c>
      <c r="B283" s="133">
        <v>42688</v>
      </c>
      <c r="C283" s="104">
        <v>340.63</v>
      </c>
      <c r="E283" s="104">
        <v>369.86</v>
      </c>
      <c r="F283" s="104">
        <v>5.18</v>
      </c>
      <c r="G283" s="104">
        <v>344.98</v>
      </c>
      <c r="H283" s="104"/>
      <c r="I283" s="104">
        <v>3.2</v>
      </c>
      <c r="K283" s="155">
        <f t="shared" si="31"/>
        <v>2.3000000000000114</v>
      </c>
      <c r="M283" s="155">
        <f t="shared" si="29"/>
        <v>1.3500000000000227</v>
      </c>
      <c r="N283" s="155">
        <f t="shared" si="29"/>
        <v>-0.15000000000000036</v>
      </c>
      <c r="O283" s="155">
        <f t="shared" si="29"/>
        <v>2.5400000000000205</v>
      </c>
      <c r="Q283" s="155">
        <f t="shared" si="30"/>
        <v>1.0000000000000231E-2</v>
      </c>
    </row>
    <row r="284" spans="1:17" x14ac:dyDescent="0.25">
      <c r="A284" s="104">
        <v>51</v>
      </c>
      <c r="B284" s="133">
        <v>42689</v>
      </c>
      <c r="C284" s="104">
        <v>343.23</v>
      </c>
      <c r="E284" s="104">
        <v>369.42</v>
      </c>
      <c r="F284" s="104">
        <v>5.19</v>
      </c>
      <c r="G284" s="104">
        <v>345.2</v>
      </c>
      <c r="H284" s="104"/>
      <c r="I284" s="104">
        <v>3.19</v>
      </c>
      <c r="K284" s="155">
        <f t="shared" si="31"/>
        <v>2.6000000000000227</v>
      </c>
      <c r="M284" s="155">
        <f t="shared" si="29"/>
        <v>-0.43999999999999773</v>
      </c>
      <c r="N284" s="155">
        <f t="shared" si="29"/>
        <v>1.0000000000000675E-2</v>
      </c>
      <c r="O284" s="155">
        <f t="shared" si="29"/>
        <v>0.21999999999997044</v>
      </c>
      <c r="Q284" s="155">
        <f t="shared" si="30"/>
        <v>-1.0000000000000231E-2</v>
      </c>
    </row>
    <row r="285" spans="1:17" x14ac:dyDescent="0.25">
      <c r="A285" s="104">
        <v>52</v>
      </c>
      <c r="B285" s="133">
        <v>42690</v>
      </c>
      <c r="C285" s="104">
        <v>344.56</v>
      </c>
      <c r="E285" s="104">
        <v>372.02</v>
      </c>
      <c r="F285" s="104">
        <v>5.26</v>
      </c>
      <c r="G285" s="104">
        <v>346.47</v>
      </c>
      <c r="H285" s="104"/>
      <c r="I285" s="104">
        <v>3.18</v>
      </c>
      <c r="K285" s="155">
        <f t="shared" si="31"/>
        <v>1.3299999999999841</v>
      </c>
      <c r="M285" s="155">
        <f t="shared" si="29"/>
        <v>2.5999999999999659</v>
      </c>
      <c r="N285" s="155">
        <f t="shared" si="29"/>
        <v>6.9999999999999396E-2</v>
      </c>
      <c r="O285" s="155">
        <f t="shared" si="29"/>
        <v>1.2700000000000387</v>
      </c>
      <c r="Q285" s="155">
        <f t="shared" si="30"/>
        <v>-9.9999999999997868E-3</v>
      </c>
    </row>
    <row r="286" spans="1:17" x14ac:dyDescent="0.25">
      <c r="A286" s="104">
        <v>53</v>
      </c>
      <c r="B286" s="133">
        <v>42691</v>
      </c>
      <c r="C286" s="104">
        <v>340.05</v>
      </c>
      <c r="E286" s="104">
        <v>364.19</v>
      </c>
      <c r="F286" s="104">
        <v>5.2</v>
      </c>
      <c r="G286" s="104">
        <v>338.93</v>
      </c>
      <c r="H286" s="104"/>
      <c r="I286" s="104">
        <v>3.1</v>
      </c>
      <c r="K286" s="155">
        <f t="shared" si="31"/>
        <v>-4.5099999999999909</v>
      </c>
      <c r="M286" s="155">
        <f t="shared" si="29"/>
        <v>-7.8299999999999841</v>
      </c>
      <c r="N286" s="155">
        <f t="shared" si="29"/>
        <v>-5.9999999999999609E-2</v>
      </c>
      <c r="O286" s="155">
        <f t="shared" si="29"/>
        <v>-7.5400000000000205</v>
      </c>
      <c r="Q286" s="155">
        <f t="shared" si="30"/>
        <v>-8.0000000000000071E-2</v>
      </c>
    </row>
    <row r="287" spans="1:17" x14ac:dyDescent="0.25">
      <c r="A287" s="104">
        <v>54</v>
      </c>
      <c r="B287" s="133">
        <v>42692</v>
      </c>
      <c r="C287" s="104">
        <v>341.22</v>
      </c>
      <c r="E287" s="104">
        <v>365.86</v>
      </c>
      <c r="F287" s="104">
        <v>5.27</v>
      </c>
      <c r="G287" s="104">
        <v>340.98</v>
      </c>
      <c r="H287" s="104"/>
      <c r="I287" s="104">
        <v>3.13</v>
      </c>
      <c r="K287" s="155">
        <f t="shared" si="31"/>
        <v>1.1700000000000159</v>
      </c>
      <c r="M287" s="155">
        <f t="shared" si="29"/>
        <v>1.6700000000000159</v>
      </c>
      <c r="N287" s="155">
        <f t="shared" si="29"/>
        <v>6.9999999999999396E-2</v>
      </c>
      <c r="O287" s="155">
        <f t="shared" si="29"/>
        <v>2.0500000000000114</v>
      </c>
      <c r="Q287" s="155">
        <f t="shared" si="30"/>
        <v>2.9999999999999805E-2</v>
      </c>
    </row>
    <row r="288" spans="1:17" x14ac:dyDescent="0.25">
      <c r="A288" s="104">
        <v>55</v>
      </c>
      <c r="B288" s="133">
        <v>42695</v>
      </c>
      <c r="C288" s="104">
        <v>341.07</v>
      </c>
      <c r="E288" s="104">
        <v>361.53</v>
      </c>
      <c r="F288" s="104">
        <v>5.23</v>
      </c>
      <c r="G288" s="104">
        <v>338.03</v>
      </c>
      <c r="H288" s="104"/>
      <c r="I288" s="104">
        <v>3.08</v>
      </c>
      <c r="K288" s="155">
        <f t="shared" si="31"/>
        <v>-0.15000000000003411</v>
      </c>
      <c r="M288" s="155">
        <f t="shared" si="29"/>
        <v>-4.3300000000000409</v>
      </c>
      <c r="N288" s="155">
        <f t="shared" si="29"/>
        <v>-3.9999999999999147E-2</v>
      </c>
      <c r="O288" s="155">
        <f t="shared" si="29"/>
        <v>-2.9500000000000455</v>
      </c>
      <c r="Q288" s="155">
        <f t="shared" si="30"/>
        <v>-4.9999999999999822E-2</v>
      </c>
    </row>
    <row r="289" spans="1:17" x14ac:dyDescent="0.25">
      <c r="A289" s="104">
        <v>56</v>
      </c>
      <c r="B289" s="133">
        <v>42696</v>
      </c>
      <c r="C289" s="104">
        <v>338.99</v>
      </c>
      <c r="E289" s="104">
        <v>360.38</v>
      </c>
      <c r="F289" s="104">
        <v>5.28</v>
      </c>
      <c r="G289" s="104">
        <v>335.83</v>
      </c>
      <c r="H289" s="104"/>
      <c r="I289" s="104">
        <v>3.06</v>
      </c>
      <c r="K289" s="155">
        <f t="shared" si="31"/>
        <v>-2.0799999999999841</v>
      </c>
      <c r="M289" s="155">
        <f t="shared" si="29"/>
        <v>-1.1499999999999773</v>
      </c>
      <c r="N289" s="155">
        <f t="shared" si="29"/>
        <v>4.9999999999999822E-2</v>
      </c>
      <c r="O289" s="155">
        <f t="shared" si="29"/>
        <v>-2.1999999999999886</v>
      </c>
      <c r="Q289" s="155">
        <f t="shared" si="30"/>
        <v>-2.0000000000000018E-2</v>
      </c>
    </row>
    <row r="290" spans="1:17" x14ac:dyDescent="0.25">
      <c r="A290" s="104">
        <v>57</v>
      </c>
      <c r="B290" s="133">
        <v>42697</v>
      </c>
      <c r="C290" s="104">
        <v>335.48</v>
      </c>
      <c r="E290" s="104">
        <v>357.19</v>
      </c>
      <c r="F290" s="104">
        <v>5.28</v>
      </c>
      <c r="G290" s="104">
        <v>332.59</v>
      </c>
      <c r="H290" s="104"/>
      <c r="I290" s="104">
        <v>3.03</v>
      </c>
      <c r="K290" s="155">
        <f t="shared" si="31"/>
        <v>-3.5099999999999909</v>
      </c>
      <c r="M290" s="155">
        <f t="shared" si="29"/>
        <v>-3.1899999999999977</v>
      </c>
      <c r="N290" s="155">
        <f t="shared" si="29"/>
        <v>0</v>
      </c>
      <c r="O290" s="155">
        <f t="shared" si="29"/>
        <v>-3.2400000000000091</v>
      </c>
      <c r="Q290" s="155">
        <f t="shared" si="30"/>
        <v>-3.0000000000000249E-2</v>
      </c>
    </row>
    <row r="291" spans="1:17" x14ac:dyDescent="0.25">
      <c r="A291" s="104">
        <v>58</v>
      </c>
      <c r="B291" s="133">
        <v>42698</v>
      </c>
      <c r="C291" s="104">
        <v>334.5</v>
      </c>
      <c r="E291" s="104">
        <v>354.77</v>
      </c>
      <c r="F291" s="104">
        <v>5.2</v>
      </c>
      <c r="G291" s="104">
        <v>330.5</v>
      </c>
      <c r="H291" s="104"/>
      <c r="I291" s="104">
        <v>3.01</v>
      </c>
      <c r="K291" s="155">
        <f t="shared" si="31"/>
        <v>-0.98000000000001819</v>
      </c>
      <c r="M291" s="155">
        <f t="shared" si="29"/>
        <v>-2.4200000000000159</v>
      </c>
      <c r="N291" s="155">
        <f t="shared" si="29"/>
        <v>-8.0000000000000071E-2</v>
      </c>
      <c r="O291" s="155">
        <f t="shared" si="29"/>
        <v>-2.089999999999975</v>
      </c>
      <c r="Q291" s="155">
        <f t="shared" si="30"/>
        <v>-2.0000000000000018E-2</v>
      </c>
    </row>
    <row r="292" spans="1:17" x14ac:dyDescent="0.25">
      <c r="A292" s="104">
        <v>59</v>
      </c>
      <c r="B292" s="133">
        <v>42699</v>
      </c>
      <c r="C292" s="104">
        <v>335.69</v>
      </c>
      <c r="E292" s="104">
        <v>354.69</v>
      </c>
      <c r="F292" s="104">
        <v>5.22</v>
      </c>
      <c r="G292" s="104">
        <v>330.5</v>
      </c>
      <c r="H292" s="104"/>
      <c r="I292" s="104">
        <v>2.97</v>
      </c>
      <c r="K292" s="155">
        <f t="shared" si="31"/>
        <v>1.1899999999999977</v>
      </c>
      <c r="M292" s="155">
        <f t="shared" si="29"/>
        <v>-7.9999999999984084E-2</v>
      </c>
      <c r="N292" s="155">
        <f t="shared" si="29"/>
        <v>1.9999999999999574E-2</v>
      </c>
      <c r="O292" s="155">
        <f t="shared" si="29"/>
        <v>0</v>
      </c>
      <c r="Q292" s="155">
        <f t="shared" si="30"/>
        <v>-3.9999999999999591E-2</v>
      </c>
    </row>
    <row r="293" spans="1:17" x14ac:dyDescent="0.25">
      <c r="A293" s="104">
        <v>60</v>
      </c>
      <c r="B293" s="133">
        <v>42702</v>
      </c>
      <c r="C293" s="104">
        <v>337.86</v>
      </c>
      <c r="E293" s="104">
        <v>357.69</v>
      </c>
      <c r="F293" s="104">
        <v>5.24</v>
      </c>
      <c r="G293" s="104">
        <v>333.39</v>
      </c>
      <c r="H293" s="104"/>
      <c r="I293" s="104">
        <v>2.99</v>
      </c>
      <c r="K293" s="155">
        <f t="shared" si="31"/>
        <v>2.1700000000000159</v>
      </c>
      <c r="M293" s="155">
        <f t="shared" si="29"/>
        <v>3</v>
      </c>
      <c r="N293" s="155">
        <f t="shared" si="29"/>
        <v>2.0000000000000462E-2</v>
      </c>
      <c r="O293" s="155">
        <f t="shared" si="29"/>
        <v>2.8899999999999864</v>
      </c>
      <c r="Q293" s="155">
        <f t="shared" si="30"/>
        <v>2.0000000000000018E-2</v>
      </c>
    </row>
    <row r="294" spans="1:17" x14ac:dyDescent="0.25">
      <c r="A294" s="104">
        <v>61</v>
      </c>
      <c r="B294" s="133">
        <v>42703</v>
      </c>
      <c r="C294" s="104">
        <v>340.24</v>
      </c>
      <c r="E294" s="104">
        <v>361.78</v>
      </c>
      <c r="F294" s="104">
        <v>5.24</v>
      </c>
      <c r="G294" s="104">
        <v>336.57</v>
      </c>
      <c r="H294" s="104"/>
      <c r="I294" s="104">
        <v>3.03</v>
      </c>
      <c r="K294" s="155">
        <f t="shared" si="31"/>
        <v>2.3799999999999955</v>
      </c>
      <c r="M294" s="155">
        <f t="shared" si="29"/>
        <v>4.089999999999975</v>
      </c>
      <c r="N294" s="155">
        <f t="shared" si="29"/>
        <v>0</v>
      </c>
      <c r="O294" s="155">
        <f t="shared" si="29"/>
        <v>3.1800000000000068</v>
      </c>
      <c r="Q294" s="155">
        <f t="shared" si="30"/>
        <v>3.9999999999999591E-2</v>
      </c>
    </row>
    <row r="295" spans="1:17" x14ac:dyDescent="0.25">
      <c r="A295" s="104">
        <v>62</v>
      </c>
      <c r="B295" s="133">
        <v>42704</v>
      </c>
      <c r="C295" s="104">
        <v>340.3</v>
      </c>
      <c r="E295" s="104">
        <v>360.85</v>
      </c>
      <c r="F295" s="104">
        <v>5.24</v>
      </c>
      <c r="G295" s="104">
        <v>335.7</v>
      </c>
      <c r="H295" s="104"/>
      <c r="I295" s="104">
        <v>3.03</v>
      </c>
      <c r="K295" s="155">
        <f t="shared" si="31"/>
        <v>6.0000000000002274E-2</v>
      </c>
      <c r="M295" s="155">
        <f t="shared" si="29"/>
        <v>-0.92999999999994998</v>
      </c>
      <c r="N295" s="155">
        <f t="shared" si="29"/>
        <v>0</v>
      </c>
      <c r="O295" s="155">
        <f t="shared" si="29"/>
        <v>-0.87000000000000455</v>
      </c>
      <c r="Q295" s="155">
        <f t="shared" si="30"/>
        <v>0</v>
      </c>
    </row>
    <row r="296" spans="1:17" x14ac:dyDescent="0.25">
      <c r="A296" s="104">
        <v>63</v>
      </c>
      <c r="B296" s="133">
        <v>42706</v>
      </c>
      <c r="C296" s="104">
        <v>341.44</v>
      </c>
      <c r="E296" s="104">
        <v>363.33</v>
      </c>
      <c r="F296" s="104">
        <v>5.27</v>
      </c>
      <c r="G296" s="104">
        <v>336.96</v>
      </c>
      <c r="H296" s="104"/>
      <c r="I296" s="104">
        <v>3.02</v>
      </c>
      <c r="K296" s="155">
        <f t="shared" si="31"/>
        <v>1.1399999999999864</v>
      </c>
      <c r="M296" s="155">
        <f t="shared" si="29"/>
        <v>2.4799999999999613</v>
      </c>
      <c r="N296" s="155">
        <f t="shared" si="29"/>
        <v>2.9999999999999361E-2</v>
      </c>
      <c r="O296" s="155">
        <f t="shared" si="29"/>
        <v>1.2599999999999909</v>
      </c>
      <c r="Q296" s="155">
        <f t="shared" si="30"/>
        <v>-9.9999999999997868E-3</v>
      </c>
    </row>
    <row r="297" spans="1:17" x14ac:dyDescent="0.25">
      <c r="A297" s="104">
        <v>64</v>
      </c>
      <c r="B297" s="133">
        <v>42709</v>
      </c>
      <c r="C297" s="104">
        <v>335.71</v>
      </c>
      <c r="E297" s="104">
        <v>357.36</v>
      </c>
      <c r="F297" s="104">
        <v>5.23</v>
      </c>
      <c r="G297" s="104">
        <v>332.02</v>
      </c>
      <c r="H297" s="104"/>
      <c r="I297" s="104">
        <v>2.95</v>
      </c>
      <c r="K297" s="155">
        <f t="shared" si="31"/>
        <v>-5.7300000000000182</v>
      </c>
      <c r="M297" s="155">
        <f t="shared" si="29"/>
        <v>-5.9699999999999704</v>
      </c>
      <c r="N297" s="155">
        <f t="shared" si="29"/>
        <v>-3.9999999999999147E-2</v>
      </c>
      <c r="O297" s="155">
        <f t="shared" si="29"/>
        <v>-4.9399999999999977</v>
      </c>
      <c r="Q297" s="155">
        <f t="shared" si="30"/>
        <v>-6.999999999999984E-2</v>
      </c>
    </row>
    <row r="298" spans="1:17" x14ac:dyDescent="0.25">
      <c r="A298" s="104">
        <v>65</v>
      </c>
      <c r="B298" s="133">
        <v>42710</v>
      </c>
      <c r="C298" s="104">
        <v>334.48</v>
      </c>
      <c r="E298" s="104">
        <v>355.62</v>
      </c>
      <c r="F298" s="104">
        <v>5.25</v>
      </c>
      <c r="G298" s="104">
        <v>329.99</v>
      </c>
      <c r="H298" s="104"/>
      <c r="I298" s="104">
        <v>2.93</v>
      </c>
      <c r="K298" s="155">
        <f t="shared" si="31"/>
        <v>-1.2299999999999613</v>
      </c>
      <c r="M298" s="155">
        <f t="shared" si="29"/>
        <v>-1.7400000000000091</v>
      </c>
      <c r="N298" s="155">
        <f t="shared" si="29"/>
        <v>1.9999999999999574E-2</v>
      </c>
      <c r="O298" s="155">
        <f t="shared" si="29"/>
        <v>-2.0299999999999727</v>
      </c>
      <c r="Q298" s="155">
        <f t="shared" si="30"/>
        <v>-2.0000000000000018E-2</v>
      </c>
    </row>
    <row r="299" spans="1:17" x14ac:dyDescent="0.25">
      <c r="A299" s="104">
        <v>66</v>
      </c>
      <c r="B299" s="133">
        <v>42711</v>
      </c>
      <c r="C299" s="104">
        <v>335.61</v>
      </c>
      <c r="E299" s="104">
        <v>361.32</v>
      </c>
      <c r="F299" s="104">
        <v>5.26</v>
      </c>
      <c r="G299" s="104">
        <v>333.41</v>
      </c>
      <c r="H299" s="104"/>
      <c r="I299" s="104">
        <v>2.94</v>
      </c>
      <c r="K299" s="155">
        <f t="shared" si="31"/>
        <v>1.1299999999999955</v>
      </c>
      <c r="M299" s="155">
        <f t="shared" si="29"/>
        <v>5.6999999999999886</v>
      </c>
      <c r="N299" s="155">
        <f t="shared" si="29"/>
        <v>9.9999999999997868E-3</v>
      </c>
      <c r="O299" s="155">
        <f t="shared" si="29"/>
        <v>3.4200000000000159</v>
      </c>
      <c r="Q299" s="155">
        <f t="shared" si="30"/>
        <v>9.9999999999997868E-3</v>
      </c>
    </row>
    <row r="300" spans="1:17" x14ac:dyDescent="0.25">
      <c r="A300" s="104">
        <v>67</v>
      </c>
      <c r="B300" s="133">
        <v>42712</v>
      </c>
      <c r="C300" s="104">
        <v>336.23</v>
      </c>
      <c r="E300" s="104">
        <v>360.3</v>
      </c>
      <c r="F300" s="104">
        <v>5.28</v>
      </c>
      <c r="G300" s="104">
        <v>332.97</v>
      </c>
      <c r="H300" s="104"/>
      <c r="I300" s="104">
        <v>2.95</v>
      </c>
      <c r="K300" s="155">
        <f t="shared" si="31"/>
        <v>0.62000000000000455</v>
      </c>
      <c r="M300" s="155">
        <f t="shared" si="29"/>
        <v>-1.0199999999999818</v>
      </c>
      <c r="N300" s="155">
        <f t="shared" si="29"/>
        <v>2.0000000000000462E-2</v>
      </c>
      <c r="O300" s="155">
        <f t="shared" si="29"/>
        <v>-0.43999999999999773</v>
      </c>
      <c r="Q300" s="155">
        <f t="shared" si="30"/>
        <v>1.0000000000000231E-2</v>
      </c>
    </row>
    <row r="301" spans="1:17" x14ac:dyDescent="0.25">
      <c r="A301" s="104">
        <v>68</v>
      </c>
      <c r="B301" s="133">
        <v>42713</v>
      </c>
      <c r="C301" s="104">
        <v>334.89</v>
      </c>
      <c r="E301" s="104">
        <v>361.61</v>
      </c>
      <c r="F301" s="104">
        <v>5.28</v>
      </c>
      <c r="G301" s="104">
        <v>333.39</v>
      </c>
      <c r="H301" s="104"/>
      <c r="I301" s="104">
        <v>2.95</v>
      </c>
      <c r="K301" s="155">
        <f t="shared" si="31"/>
        <v>-1.3400000000000318</v>
      </c>
      <c r="M301" s="155">
        <f t="shared" si="29"/>
        <v>1.3100000000000023</v>
      </c>
      <c r="N301" s="155">
        <f t="shared" si="29"/>
        <v>0</v>
      </c>
      <c r="O301" s="155">
        <f t="shared" si="29"/>
        <v>0.41999999999995907</v>
      </c>
      <c r="Q301" s="155">
        <f t="shared" si="30"/>
        <v>0</v>
      </c>
    </row>
    <row r="302" spans="1:17" x14ac:dyDescent="0.25">
      <c r="A302" s="104">
        <v>69</v>
      </c>
      <c r="B302" s="133">
        <v>42716</v>
      </c>
      <c r="C302" s="104">
        <v>334.31</v>
      </c>
      <c r="E302" s="104">
        <v>355.17</v>
      </c>
      <c r="F302" s="104">
        <v>5.31</v>
      </c>
      <c r="G302" s="104">
        <v>329.14</v>
      </c>
      <c r="H302" s="104"/>
      <c r="I302" s="104">
        <v>2.92</v>
      </c>
      <c r="K302" s="155">
        <f t="shared" si="31"/>
        <v>-0.57999999999998408</v>
      </c>
      <c r="M302" s="155">
        <f t="shared" si="29"/>
        <v>-6.4399999999999977</v>
      </c>
      <c r="N302" s="155">
        <f t="shared" si="29"/>
        <v>2.9999999999999361E-2</v>
      </c>
      <c r="O302" s="155">
        <f t="shared" si="29"/>
        <v>-4.25</v>
      </c>
      <c r="Q302" s="155">
        <f t="shared" si="30"/>
        <v>-3.0000000000000249E-2</v>
      </c>
    </row>
    <row r="303" spans="1:17" x14ac:dyDescent="0.25">
      <c r="A303" s="104">
        <v>70</v>
      </c>
      <c r="B303" s="133">
        <v>42717</v>
      </c>
      <c r="C303" s="104">
        <v>331.12</v>
      </c>
      <c r="E303" s="104">
        <v>350.79</v>
      </c>
      <c r="F303" s="104">
        <v>5.41</v>
      </c>
      <c r="G303" s="104">
        <v>325.94</v>
      </c>
      <c r="H303" s="104"/>
      <c r="I303" s="104">
        <v>2.86</v>
      </c>
      <c r="K303" s="155">
        <f t="shared" si="31"/>
        <v>-3.1899999999999977</v>
      </c>
      <c r="M303" s="155">
        <f t="shared" si="29"/>
        <v>-4.3799999999999955</v>
      </c>
      <c r="N303" s="155">
        <f t="shared" si="29"/>
        <v>0.10000000000000053</v>
      </c>
      <c r="O303" s="155">
        <f t="shared" si="29"/>
        <v>-3.1999999999999886</v>
      </c>
      <c r="Q303" s="155">
        <f t="shared" si="30"/>
        <v>-6.0000000000000053E-2</v>
      </c>
    </row>
    <row r="304" spans="1:17" x14ac:dyDescent="0.25">
      <c r="A304" s="104">
        <v>71</v>
      </c>
      <c r="B304" s="133">
        <v>42718</v>
      </c>
      <c r="C304" s="104">
        <v>330.24</v>
      </c>
      <c r="E304" s="104">
        <v>350.75</v>
      </c>
      <c r="F304" s="104">
        <v>5.41</v>
      </c>
      <c r="G304" s="104">
        <v>325.83999999999997</v>
      </c>
      <c r="H304" s="104"/>
      <c r="I304" s="104">
        <v>2.87</v>
      </c>
      <c r="K304" s="155">
        <f t="shared" si="31"/>
        <v>-0.87999999999999545</v>
      </c>
      <c r="M304" s="155">
        <f t="shared" si="29"/>
        <v>-4.0000000000020464E-2</v>
      </c>
      <c r="N304" s="155">
        <f t="shared" si="29"/>
        <v>0</v>
      </c>
      <c r="O304" s="155">
        <f t="shared" si="29"/>
        <v>-0.10000000000002274</v>
      </c>
      <c r="Q304" s="155">
        <f t="shared" si="30"/>
        <v>1.0000000000000231E-2</v>
      </c>
    </row>
    <row r="305" spans="1:17" x14ac:dyDescent="0.25">
      <c r="A305" s="104">
        <v>72</v>
      </c>
      <c r="B305" s="133">
        <v>42719</v>
      </c>
      <c r="C305" s="104">
        <v>331.25</v>
      </c>
      <c r="E305" s="104">
        <v>351.99</v>
      </c>
      <c r="F305" s="104">
        <v>5.45</v>
      </c>
      <c r="G305" s="104">
        <v>327.74</v>
      </c>
      <c r="H305" s="104"/>
      <c r="I305" s="104">
        <v>2.88</v>
      </c>
      <c r="K305" s="155">
        <f t="shared" si="31"/>
        <v>1.0099999999999909</v>
      </c>
      <c r="M305" s="155">
        <f t="shared" si="29"/>
        <v>1.2400000000000091</v>
      </c>
      <c r="N305" s="155">
        <f t="shared" si="29"/>
        <v>4.0000000000000036E-2</v>
      </c>
      <c r="O305" s="155">
        <f t="shared" si="29"/>
        <v>1.9000000000000341</v>
      </c>
      <c r="Q305" s="155">
        <f t="shared" si="30"/>
        <v>9.9999999999997868E-3</v>
      </c>
    </row>
    <row r="306" spans="1:17" x14ac:dyDescent="0.25">
      <c r="A306" s="104">
        <v>73</v>
      </c>
      <c r="B306" s="133">
        <v>42724</v>
      </c>
      <c r="C306" s="104">
        <v>334.88</v>
      </c>
      <c r="E306" s="104">
        <v>351.56</v>
      </c>
      <c r="F306" s="104">
        <v>5.44</v>
      </c>
      <c r="G306" s="104">
        <v>327.02999999999997</v>
      </c>
      <c r="H306" s="104"/>
      <c r="I306" s="104">
        <v>2.84</v>
      </c>
      <c r="K306" s="155">
        <f t="shared" si="31"/>
        <v>3.6299999999999955</v>
      </c>
      <c r="M306" s="155">
        <f t="shared" si="29"/>
        <v>-0.43000000000000682</v>
      </c>
      <c r="N306" s="155">
        <f t="shared" si="29"/>
        <v>-9.9999999999997868E-3</v>
      </c>
      <c r="O306" s="155">
        <f t="shared" si="29"/>
        <v>-0.71000000000003638</v>
      </c>
      <c r="Q306" s="155">
        <f t="shared" si="30"/>
        <v>-4.0000000000000036E-2</v>
      </c>
    </row>
    <row r="307" spans="1:17" x14ac:dyDescent="0.25">
      <c r="A307" s="104">
        <v>74</v>
      </c>
      <c r="B307" s="133">
        <v>42725</v>
      </c>
      <c r="C307" s="104">
        <v>334.79</v>
      </c>
      <c r="E307" s="104">
        <v>347.45</v>
      </c>
      <c r="F307" s="104">
        <v>5.43</v>
      </c>
      <c r="G307" s="104">
        <v>325.29000000000002</v>
      </c>
      <c r="H307" s="104"/>
      <c r="I307" s="104">
        <v>2.84</v>
      </c>
      <c r="K307" s="155">
        <f t="shared" si="31"/>
        <v>-8.9999999999974989E-2</v>
      </c>
      <c r="M307" s="155">
        <f t="shared" si="29"/>
        <v>-4.1100000000000136</v>
      </c>
      <c r="N307" s="155">
        <f t="shared" si="29"/>
        <v>-1.0000000000000675E-2</v>
      </c>
      <c r="O307" s="155">
        <f t="shared" si="29"/>
        <v>-1.7399999999999523</v>
      </c>
      <c r="Q307" s="155">
        <f t="shared" si="30"/>
        <v>0</v>
      </c>
    </row>
    <row r="308" spans="1:17" x14ac:dyDescent="0.25">
      <c r="A308" s="104">
        <v>75</v>
      </c>
      <c r="B308" s="133">
        <v>42726</v>
      </c>
      <c r="C308" s="104">
        <v>332.9</v>
      </c>
      <c r="E308" s="104">
        <v>346.02</v>
      </c>
      <c r="F308" s="104">
        <v>5.45</v>
      </c>
      <c r="G308" s="104">
        <v>324.02</v>
      </c>
      <c r="H308" s="104"/>
      <c r="I308" s="104">
        <v>2.83</v>
      </c>
      <c r="K308" s="155">
        <f t="shared" si="31"/>
        <v>-1.8900000000000432</v>
      </c>
      <c r="M308" s="155">
        <f t="shared" si="29"/>
        <v>-1.4300000000000068</v>
      </c>
      <c r="N308" s="155">
        <f t="shared" si="29"/>
        <v>2.0000000000000462E-2</v>
      </c>
      <c r="O308" s="155">
        <f t="shared" si="29"/>
        <v>-1.2700000000000387</v>
      </c>
      <c r="Q308" s="155">
        <f t="shared" si="30"/>
        <v>-9.9999999999997868E-3</v>
      </c>
    </row>
    <row r="309" spans="1:17" x14ac:dyDescent="0.25">
      <c r="A309" s="104">
        <v>76</v>
      </c>
      <c r="B309" s="133">
        <v>42727</v>
      </c>
      <c r="C309" s="104">
        <v>332.09</v>
      </c>
      <c r="E309" s="104">
        <v>346.87</v>
      </c>
      <c r="F309" s="104">
        <v>5.46</v>
      </c>
      <c r="G309" s="104">
        <v>323.77</v>
      </c>
      <c r="H309" s="104"/>
      <c r="I309" s="104">
        <v>2.82</v>
      </c>
      <c r="K309" s="155">
        <f t="shared" si="31"/>
        <v>-0.81000000000000227</v>
      </c>
      <c r="M309" s="155">
        <f t="shared" si="29"/>
        <v>0.85000000000002274</v>
      </c>
      <c r="N309" s="155">
        <f t="shared" si="29"/>
        <v>9.9999999999997868E-3</v>
      </c>
      <c r="O309" s="155">
        <f t="shared" si="29"/>
        <v>-0.25</v>
      </c>
      <c r="Q309" s="155">
        <f t="shared" si="30"/>
        <v>-1.0000000000000231E-2</v>
      </c>
    </row>
    <row r="310" spans="1:17" x14ac:dyDescent="0.25">
      <c r="A310" s="104">
        <v>77</v>
      </c>
      <c r="B310" s="133">
        <v>42730</v>
      </c>
      <c r="C310" s="104">
        <v>328.91</v>
      </c>
      <c r="E310" s="104">
        <v>343.61</v>
      </c>
      <c r="F310" s="104">
        <v>5.39</v>
      </c>
      <c r="G310" s="104">
        <v>320.61</v>
      </c>
      <c r="H310" s="104"/>
      <c r="I310" s="104">
        <v>2.8</v>
      </c>
      <c r="K310" s="155">
        <f t="shared" si="31"/>
        <v>-3.17999999999995</v>
      </c>
      <c r="M310" s="155">
        <f t="shared" si="29"/>
        <v>-3.2599999999999909</v>
      </c>
      <c r="N310" s="155">
        <f t="shared" si="29"/>
        <v>-7.0000000000000284E-2</v>
      </c>
      <c r="O310" s="155">
        <f t="shared" si="29"/>
        <v>-3.1599999999999682</v>
      </c>
      <c r="Q310" s="155">
        <f t="shared" si="30"/>
        <v>-2.0000000000000018E-2</v>
      </c>
    </row>
    <row r="311" spans="1:17" x14ac:dyDescent="0.25">
      <c r="A311" s="104">
        <v>78</v>
      </c>
      <c r="B311" s="133">
        <v>42731</v>
      </c>
      <c r="C311" s="104">
        <v>332.88</v>
      </c>
      <c r="E311" s="104">
        <v>347.86</v>
      </c>
      <c r="F311" s="104">
        <v>5.48</v>
      </c>
      <c r="G311" s="104">
        <v>324.44</v>
      </c>
      <c r="H311" s="104"/>
      <c r="I311" s="104">
        <v>2.84</v>
      </c>
      <c r="K311" s="155">
        <f t="shared" si="31"/>
        <v>3.9699999999999704</v>
      </c>
      <c r="M311" s="155">
        <f t="shared" si="29"/>
        <v>4.25</v>
      </c>
      <c r="N311" s="155">
        <f t="shared" si="29"/>
        <v>9.0000000000000746E-2</v>
      </c>
      <c r="O311" s="155">
        <f t="shared" si="29"/>
        <v>3.8299999999999841</v>
      </c>
      <c r="Q311" s="155">
        <f t="shared" si="30"/>
        <v>4.0000000000000036E-2</v>
      </c>
    </row>
    <row r="312" spans="1:17" x14ac:dyDescent="0.25">
      <c r="A312" s="104">
        <v>79</v>
      </c>
      <c r="B312" s="133">
        <v>42732</v>
      </c>
      <c r="C312" s="104">
        <v>333.34</v>
      </c>
      <c r="E312" s="104">
        <v>348.34</v>
      </c>
      <c r="F312" s="104">
        <v>5.48</v>
      </c>
      <c r="G312" s="104">
        <v>324.26</v>
      </c>
      <c r="H312" s="104"/>
      <c r="I312" s="104">
        <v>2.84</v>
      </c>
      <c r="K312" s="155">
        <f t="shared" si="31"/>
        <v>0.45999999999997954</v>
      </c>
      <c r="M312" s="155">
        <f t="shared" si="29"/>
        <v>0.47999999999996135</v>
      </c>
      <c r="N312" s="155">
        <f t="shared" si="29"/>
        <v>0</v>
      </c>
      <c r="O312" s="155">
        <f t="shared" si="29"/>
        <v>-0.18000000000000682</v>
      </c>
      <c r="Q312" s="155">
        <f t="shared" si="30"/>
        <v>0</v>
      </c>
    </row>
    <row r="313" spans="1:17" x14ac:dyDescent="0.25">
      <c r="A313" s="104">
        <v>80</v>
      </c>
      <c r="B313" s="133">
        <v>42733</v>
      </c>
      <c r="C313" s="104">
        <v>332.61</v>
      </c>
      <c r="E313" s="104">
        <v>347.28</v>
      </c>
      <c r="F313" s="104">
        <v>5.49</v>
      </c>
      <c r="G313" s="104">
        <v>323.39</v>
      </c>
      <c r="H313" s="104"/>
      <c r="I313" s="104">
        <v>2.83</v>
      </c>
      <c r="K313" s="155">
        <f t="shared" si="31"/>
        <v>-0.72999999999996135</v>
      </c>
      <c r="M313" s="155">
        <f t="shared" ref="M313:O376" si="32">E313-E312</f>
        <v>-1.0600000000000023</v>
      </c>
      <c r="N313" s="155">
        <f t="shared" si="32"/>
        <v>9.9999999999997868E-3</v>
      </c>
      <c r="O313" s="155">
        <f t="shared" si="32"/>
        <v>-0.87000000000000455</v>
      </c>
      <c r="Q313" s="155">
        <f t="shared" ref="Q313:Q376" si="33">I313-I312</f>
        <v>-9.9999999999997868E-3</v>
      </c>
    </row>
    <row r="314" spans="1:17" x14ac:dyDescent="0.25">
      <c r="A314" s="104">
        <v>81</v>
      </c>
      <c r="B314" s="133">
        <v>42734</v>
      </c>
      <c r="C314" s="104">
        <v>333.28</v>
      </c>
      <c r="E314" s="104">
        <v>348.94</v>
      </c>
      <c r="F314" s="104">
        <v>5.54</v>
      </c>
      <c r="G314" s="104">
        <v>325.82</v>
      </c>
      <c r="H314" s="104"/>
      <c r="I314" s="104">
        <v>2.86</v>
      </c>
      <c r="K314" s="155">
        <f t="shared" si="31"/>
        <v>0.66999999999995907</v>
      </c>
      <c r="M314" s="155">
        <f t="shared" si="32"/>
        <v>1.660000000000025</v>
      </c>
      <c r="N314" s="155">
        <f t="shared" si="32"/>
        <v>4.9999999999999822E-2</v>
      </c>
      <c r="O314" s="155">
        <f t="shared" si="32"/>
        <v>2.4300000000000068</v>
      </c>
      <c r="Q314" s="155">
        <f t="shared" si="33"/>
        <v>2.9999999999999805E-2</v>
      </c>
    </row>
    <row r="315" spans="1:17" x14ac:dyDescent="0.25">
      <c r="A315" s="104">
        <v>82</v>
      </c>
      <c r="B315" s="133">
        <v>42739</v>
      </c>
      <c r="C315" s="104">
        <v>333.29</v>
      </c>
      <c r="E315" s="104">
        <v>352.42</v>
      </c>
      <c r="F315" s="104">
        <v>5.43</v>
      </c>
      <c r="G315" s="104">
        <v>328.14</v>
      </c>
      <c r="H315" s="104"/>
      <c r="I315" s="104">
        <v>2.85</v>
      </c>
      <c r="K315" s="155">
        <f t="shared" si="31"/>
        <v>1.0000000000047748E-2</v>
      </c>
      <c r="M315" s="155">
        <f t="shared" si="32"/>
        <v>3.4800000000000182</v>
      </c>
      <c r="N315" s="155">
        <f t="shared" si="32"/>
        <v>-0.11000000000000032</v>
      </c>
      <c r="O315" s="155">
        <f t="shared" si="32"/>
        <v>2.3199999999999932</v>
      </c>
      <c r="Q315" s="155">
        <f t="shared" si="33"/>
        <v>-9.9999999999997868E-3</v>
      </c>
    </row>
    <row r="316" spans="1:17" x14ac:dyDescent="0.25">
      <c r="A316" s="104">
        <v>83</v>
      </c>
      <c r="B316" s="133">
        <v>42740</v>
      </c>
      <c r="C316" s="104">
        <v>334.51</v>
      </c>
      <c r="E316" s="104">
        <v>348.83</v>
      </c>
      <c r="F316" s="104">
        <v>5.49</v>
      </c>
      <c r="G316" s="104">
        <v>325.97000000000003</v>
      </c>
      <c r="H316" s="104"/>
      <c r="I316" s="104">
        <v>2.84</v>
      </c>
      <c r="K316" s="155">
        <f t="shared" si="31"/>
        <v>1.2199999999999704</v>
      </c>
      <c r="M316" s="155">
        <f t="shared" si="32"/>
        <v>-3.5900000000000318</v>
      </c>
      <c r="N316" s="155">
        <f t="shared" si="32"/>
        <v>6.0000000000000497E-2</v>
      </c>
      <c r="O316" s="155">
        <f t="shared" si="32"/>
        <v>-2.1699999999999591</v>
      </c>
      <c r="Q316" s="155">
        <f t="shared" si="33"/>
        <v>-1.0000000000000231E-2</v>
      </c>
    </row>
    <row r="317" spans="1:17" x14ac:dyDescent="0.25">
      <c r="A317" s="104">
        <v>84</v>
      </c>
      <c r="B317" s="133">
        <v>42741</v>
      </c>
      <c r="C317" s="104">
        <v>332.56</v>
      </c>
      <c r="E317" s="104">
        <v>349.29</v>
      </c>
      <c r="F317" s="104">
        <v>5.51</v>
      </c>
      <c r="G317" s="104">
        <v>326.33</v>
      </c>
      <c r="H317" s="104"/>
      <c r="I317" s="104">
        <v>2.85</v>
      </c>
      <c r="K317" s="155">
        <f t="shared" si="31"/>
        <v>-1.9499999999999886</v>
      </c>
      <c r="M317" s="155">
        <f t="shared" si="32"/>
        <v>0.46000000000003638</v>
      </c>
      <c r="N317" s="155">
        <f t="shared" si="32"/>
        <v>1.9999999999999574E-2</v>
      </c>
      <c r="O317" s="155">
        <f t="shared" si="32"/>
        <v>0.3599999999999568</v>
      </c>
      <c r="Q317" s="155">
        <f t="shared" si="33"/>
        <v>1.0000000000000231E-2</v>
      </c>
    </row>
    <row r="318" spans="1:17" x14ac:dyDescent="0.25">
      <c r="A318" s="104">
        <v>85</v>
      </c>
      <c r="B318" s="133">
        <v>42744</v>
      </c>
      <c r="C318" s="104">
        <v>330.67</v>
      </c>
      <c r="E318" s="104">
        <v>350.38</v>
      </c>
      <c r="F318" s="104">
        <v>5.57</v>
      </c>
      <c r="G318" s="104">
        <v>327.17</v>
      </c>
      <c r="H318" s="104"/>
      <c r="I318" s="104">
        <v>2.85</v>
      </c>
      <c r="K318" s="155">
        <f t="shared" si="31"/>
        <v>-1.8899999999999864</v>
      </c>
      <c r="M318" s="155">
        <f t="shared" si="32"/>
        <v>1.089999999999975</v>
      </c>
      <c r="N318" s="155">
        <f t="shared" si="32"/>
        <v>6.0000000000000497E-2</v>
      </c>
      <c r="O318" s="155">
        <f t="shared" si="32"/>
        <v>0.84000000000003183</v>
      </c>
      <c r="Q318" s="155">
        <f t="shared" si="33"/>
        <v>0</v>
      </c>
    </row>
    <row r="319" spans="1:17" x14ac:dyDescent="0.25">
      <c r="A319" s="104">
        <v>86</v>
      </c>
      <c r="B319" s="133">
        <v>42745</v>
      </c>
      <c r="C319" s="104">
        <v>330.54</v>
      </c>
      <c r="E319" s="104">
        <v>347.86</v>
      </c>
      <c r="F319" s="104">
        <v>5.51</v>
      </c>
      <c r="G319" s="104">
        <v>324.76</v>
      </c>
      <c r="H319" s="104"/>
      <c r="I319" s="104">
        <v>2.82</v>
      </c>
      <c r="K319" s="155">
        <f t="shared" si="31"/>
        <v>-0.12999999999999545</v>
      </c>
      <c r="M319" s="155">
        <f t="shared" si="32"/>
        <v>-2.5199999999999818</v>
      </c>
      <c r="N319" s="155">
        <f t="shared" si="32"/>
        <v>-6.0000000000000497E-2</v>
      </c>
      <c r="O319" s="155">
        <f t="shared" si="32"/>
        <v>-2.410000000000025</v>
      </c>
      <c r="Q319" s="155">
        <f t="shared" si="33"/>
        <v>-3.0000000000000249E-2</v>
      </c>
    </row>
    <row r="320" spans="1:17" x14ac:dyDescent="0.25">
      <c r="A320" s="104">
        <v>87</v>
      </c>
      <c r="B320" s="133">
        <v>42746</v>
      </c>
      <c r="C320" s="104">
        <v>332.85</v>
      </c>
      <c r="E320" s="104">
        <v>352.59</v>
      </c>
      <c r="F320" s="104">
        <v>5.55</v>
      </c>
      <c r="G320" s="104">
        <v>328.48</v>
      </c>
      <c r="H320" s="104"/>
      <c r="I320" s="104">
        <v>2.87</v>
      </c>
      <c r="K320" s="155">
        <f t="shared" si="31"/>
        <v>2.3100000000000023</v>
      </c>
      <c r="M320" s="155">
        <f t="shared" si="32"/>
        <v>4.7299999999999613</v>
      </c>
      <c r="N320" s="155">
        <f t="shared" si="32"/>
        <v>4.0000000000000036E-2</v>
      </c>
      <c r="O320" s="155">
        <f t="shared" si="32"/>
        <v>3.7200000000000273</v>
      </c>
      <c r="Q320" s="155">
        <f t="shared" si="33"/>
        <v>5.0000000000000266E-2</v>
      </c>
    </row>
    <row r="321" spans="1:17" x14ac:dyDescent="0.25">
      <c r="A321" s="104">
        <v>88</v>
      </c>
      <c r="B321" s="133">
        <v>42747</v>
      </c>
      <c r="C321" s="104">
        <v>333.96</v>
      </c>
      <c r="E321" s="104">
        <v>351.76</v>
      </c>
      <c r="F321" s="104">
        <v>5.55</v>
      </c>
      <c r="G321" s="104">
        <v>327.86</v>
      </c>
      <c r="H321" s="104"/>
      <c r="I321" s="104">
        <v>2.88</v>
      </c>
      <c r="K321" s="155">
        <f t="shared" si="31"/>
        <v>1.1099999999999568</v>
      </c>
      <c r="M321" s="155">
        <f t="shared" si="32"/>
        <v>-0.82999999999998408</v>
      </c>
      <c r="N321" s="155">
        <f t="shared" si="32"/>
        <v>0</v>
      </c>
      <c r="O321" s="155">
        <f t="shared" si="32"/>
        <v>-0.62000000000000455</v>
      </c>
      <c r="Q321" s="155">
        <f t="shared" si="33"/>
        <v>9.9999999999997868E-3</v>
      </c>
    </row>
    <row r="322" spans="1:17" x14ac:dyDescent="0.25">
      <c r="A322" s="104">
        <v>89</v>
      </c>
      <c r="B322" s="133">
        <v>42748</v>
      </c>
      <c r="C322" s="104">
        <v>331.85</v>
      </c>
      <c r="E322" s="104">
        <v>352.66</v>
      </c>
      <c r="F322" s="104">
        <v>5.59</v>
      </c>
      <c r="G322" s="104">
        <v>328.82</v>
      </c>
      <c r="H322" s="104"/>
      <c r="I322" s="104">
        <v>2.9</v>
      </c>
      <c r="K322" s="155">
        <f t="shared" si="31"/>
        <v>-2.1099999999999568</v>
      </c>
      <c r="M322" s="155">
        <f t="shared" si="32"/>
        <v>0.90000000000003411</v>
      </c>
      <c r="N322" s="155">
        <f t="shared" si="32"/>
        <v>4.0000000000000036E-2</v>
      </c>
      <c r="O322" s="155">
        <f t="shared" si="32"/>
        <v>0.95999999999997954</v>
      </c>
      <c r="Q322" s="155">
        <f t="shared" si="33"/>
        <v>2.0000000000000018E-2</v>
      </c>
    </row>
    <row r="323" spans="1:17" x14ac:dyDescent="0.25">
      <c r="A323" s="104">
        <v>90</v>
      </c>
      <c r="B323" s="133">
        <v>42751</v>
      </c>
      <c r="C323" s="104">
        <v>332.06</v>
      </c>
      <c r="E323" s="104">
        <v>353.44</v>
      </c>
      <c r="F323" s="104">
        <v>5.58</v>
      </c>
      <c r="G323" s="104">
        <v>329.46</v>
      </c>
      <c r="H323" s="104"/>
      <c r="I323" s="104">
        <v>2.9</v>
      </c>
      <c r="K323" s="155">
        <f t="shared" si="31"/>
        <v>0.20999999999997954</v>
      </c>
      <c r="M323" s="155">
        <f t="shared" si="32"/>
        <v>0.77999999999997272</v>
      </c>
      <c r="N323" s="155">
        <f t="shared" si="32"/>
        <v>-9.9999999999997868E-3</v>
      </c>
      <c r="O323" s="155">
        <f t="shared" si="32"/>
        <v>0.63999999999998636</v>
      </c>
      <c r="Q323" s="155">
        <f t="shared" si="33"/>
        <v>0</v>
      </c>
    </row>
    <row r="324" spans="1:17" x14ac:dyDescent="0.25">
      <c r="A324" s="104">
        <v>91</v>
      </c>
      <c r="B324" s="133">
        <v>42752</v>
      </c>
      <c r="C324" s="104">
        <v>333.25</v>
      </c>
      <c r="E324" s="104">
        <v>352.95</v>
      </c>
      <c r="F324" s="104">
        <v>5.6</v>
      </c>
      <c r="G324" s="104">
        <v>329.2</v>
      </c>
      <c r="H324" s="104"/>
      <c r="I324" s="104">
        <v>2.92</v>
      </c>
      <c r="K324" s="155">
        <f t="shared" si="31"/>
        <v>1.1899999999999977</v>
      </c>
      <c r="M324" s="155">
        <f t="shared" si="32"/>
        <v>-0.49000000000000909</v>
      </c>
      <c r="N324" s="155">
        <f t="shared" si="32"/>
        <v>1.9999999999999574E-2</v>
      </c>
      <c r="O324" s="155">
        <f t="shared" si="32"/>
        <v>-0.25999999999999091</v>
      </c>
      <c r="Q324" s="155">
        <f t="shared" si="33"/>
        <v>2.0000000000000018E-2</v>
      </c>
    </row>
    <row r="325" spans="1:17" x14ac:dyDescent="0.25">
      <c r="A325" s="104">
        <v>92</v>
      </c>
      <c r="B325" s="133">
        <v>42753</v>
      </c>
      <c r="C325" s="104">
        <v>332.68</v>
      </c>
      <c r="E325" s="104">
        <v>355.17</v>
      </c>
      <c r="F325" s="104">
        <v>5.62</v>
      </c>
      <c r="G325" s="104">
        <v>331.55</v>
      </c>
      <c r="H325" s="104"/>
      <c r="I325" s="104">
        <v>2.94</v>
      </c>
      <c r="K325" s="155">
        <f t="shared" si="31"/>
        <v>-0.56999999999999318</v>
      </c>
      <c r="M325" s="155">
        <f t="shared" si="32"/>
        <v>2.2200000000000273</v>
      </c>
      <c r="N325" s="155">
        <f t="shared" si="32"/>
        <v>2.0000000000000462E-2</v>
      </c>
      <c r="O325" s="155">
        <f t="shared" si="32"/>
        <v>2.3500000000000227</v>
      </c>
      <c r="Q325" s="155">
        <f t="shared" si="33"/>
        <v>2.0000000000000018E-2</v>
      </c>
    </row>
    <row r="326" spans="1:17" x14ac:dyDescent="0.25">
      <c r="A326" s="104">
        <v>93</v>
      </c>
      <c r="B326" s="133">
        <v>42754</v>
      </c>
      <c r="C326" s="104">
        <v>330.55</v>
      </c>
      <c r="E326" s="104">
        <v>353.09</v>
      </c>
      <c r="F326" s="104">
        <v>5.58</v>
      </c>
      <c r="G326" s="104">
        <v>329.63</v>
      </c>
      <c r="H326" s="104"/>
      <c r="I326" s="104">
        <v>2.91</v>
      </c>
      <c r="K326" s="155">
        <f t="shared" ref="K326:K389" si="34">C326-C325</f>
        <v>-2.1299999999999955</v>
      </c>
      <c r="M326" s="155">
        <f t="shared" si="32"/>
        <v>-2.0800000000000409</v>
      </c>
      <c r="N326" s="155">
        <f t="shared" si="32"/>
        <v>-4.0000000000000036E-2</v>
      </c>
      <c r="O326" s="155">
        <f t="shared" si="32"/>
        <v>-1.9200000000000159</v>
      </c>
      <c r="Q326" s="155">
        <f t="shared" si="33"/>
        <v>-2.9999999999999805E-2</v>
      </c>
    </row>
    <row r="327" spans="1:17" x14ac:dyDescent="0.25">
      <c r="A327" s="104">
        <v>94</v>
      </c>
      <c r="B327" s="133">
        <v>42755</v>
      </c>
      <c r="C327" s="104">
        <v>331.08</v>
      </c>
      <c r="E327" s="104">
        <v>353</v>
      </c>
      <c r="F327" s="104">
        <v>5.5</v>
      </c>
      <c r="G327" s="104">
        <v>329.33</v>
      </c>
      <c r="H327" s="104"/>
      <c r="I327" s="104">
        <v>2.89</v>
      </c>
      <c r="K327" s="155">
        <f t="shared" si="34"/>
        <v>0.52999999999997272</v>
      </c>
      <c r="M327" s="155">
        <f t="shared" si="32"/>
        <v>-8.9999999999974989E-2</v>
      </c>
      <c r="N327" s="155">
        <f t="shared" si="32"/>
        <v>-8.0000000000000071E-2</v>
      </c>
      <c r="O327" s="155">
        <f t="shared" si="32"/>
        <v>-0.30000000000001137</v>
      </c>
      <c r="Q327" s="155">
        <f t="shared" si="33"/>
        <v>-2.0000000000000018E-2</v>
      </c>
    </row>
    <row r="328" spans="1:17" x14ac:dyDescent="0.25">
      <c r="A328" s="104">
        <v>95</v>
      </c>
      <c r="B328" s="133">
        <v>42758</v>
      </c>
      <c r="C328" s="104">
        <v>331.87</v>
      </c>
      <c r="E328" s="104">
        <v>353.31</v>
      </c>
      <c r="F328" s="104">
        <v>5.56</v>
      </c>
      <c r="G328" s="104">
        <v>329.46</v>
      </c>
      <c r="H328" s="104"/>
      <c r="I328" s="104">
        <v>2.88</v>
      </c>
      <c r="K328" s="155">
        <f t="shared" si="34"/>
        <v>0.79000000000002046</v>
      </c>
      <c r="M328" s="155">
        <f t="shared" si="32"/>
        <v>0.31000000000000227</v>
      </c>
      <c r="N328" s="155">
        <f t="shared" si="32"/>
        <v>5.9999999999999609E-2</v>
      </c>
      <c r="O328" s="155">
        <f t="shared" si="32"/>
        <v>0.12999999999999545</v>
      </c>
      <c r="Q328" s="155">
        <f t="shared" si="33"/>
        <v>-1.0000000000000231E-2</v>
      </c>
    </row>
    <row r="329" spans="1:17" x14ac:dyDescent="0.25">
      <c r="A329" s="104">
        <v>96</v>
      </c>
      <c r="B329" s="133">
        <v>42759</v>
      </c>
      <c r="C329" s="104">
        <v>331.42</v>
      </c>
      <c r="E329" s="104">
        <v>355.75</v>
      </c>
      <c r="F329" s="104">
        <v>5.58</v>
      </c>
      <c r="G329" s="104">
        <v>331.88</v>
      </c>
      <c r="H329" s="104"/>
      <c r="I329" s="104">
        <v>2.92</v>
      </c>
      <c r="K329" s="155">
        <f t="shared" si="34"/>
        <v>-0.44999999999998863</v>
      </c>
      <c r="M329" s="155">
        <f t="shared" si="32"/>
        <v>2.4399999999999977</v>
      </c>
      <c r="N329" s="155">
        <f t="shared" si="32"/>
        <v>2.0000000000000462E-2</v>
      </c>
      <c r="O329" s="155">
        <f t="shared" si="32"/>
        <v>2.4200000000000159</v>
      </c>
      <c r="Q329" s="155">
        <f t="shared" si="33"/>
        <v>4.0000000000000036E-2</v>
      </c>
    </row>
    <row r="330" spans="1:17" x14ac:dyDescent="0.25">
      <c r="A330" s="104">
        <v>97</v>
      </c>
      <c r="B330" s="133">
        <v>42760</v>
      </c>
      <c r="C330" s="104">
        <v>328.49</v>
      </c>
      <c r="E330" s="104">
        <v>352.77</v>
      </c>
      <c r="F330" s="104">
        <v>5.55</v>
      </c>
      <c r="G330" s="104">
        <v>328.88</v>
      </c>
      <c r="H330" s="104"/>
      <c r="I330" s="104">
        <v>2.9</v>
      </c>
      <c r="K330" s="155">
        <f t="shared" si="34"/>
        <v>-2.9300000000000068</v>
      </c>
      <c r="M330" s="155">
        <f t="shared" si="32"/>
        <v>-2.9800000000000182</v>
      </c>
      <c r="N330" s="155">
        <f t="shared" si="32"/>
        <v>-3.0000000000000249E-2</v>
      </c>
      <c r="O330" s="155">
        <f t="shared" si="32"/>
        <v>-3</v>
      </c>
      <c r="Q330" s="155">
        <f t="shared" si="33"/>
        <v>-2.0000000000000018E-2</v>
      </c>
    </row>
    <row r="331" spans="1:17" x14ac:dyDescent="0.25">
      <c r="A331" s="104">
        <v>98</v>
      </c>
      <c r="B331" s="133">
        <v>42761</v>
      </c>
      <c r="C331" s="104">
        <v>327.86</v>
      </c>
      <c r="E331" s="104">
        <v>352.35</v>
      </c>
      <c r="F331" s="104">
        <v>5.53</v>
      </c>
      <c r="G331" s="104">
        <v>328.32</v>
      </c>
      <c r="H331" s="104"/>
      <c r="I331" s="104">
        <v>2.89</v>
      </c>
      <c r="K331" s="155">
        <f t="shared" si="34"/>
        <v>-0.62999999999999545</v>
      </c>
      <c r="M331" s="155">
        <f t="shared" si="32"/>
        <v>-0.41999999999995907</v>
      </c>
      <c r="N331" s="155">
        <f t="shared" si="32"/>
        <v>-1.9999999999999574E-2</v>
      </c>
      <c r="O331" s="155">
        <f t="shared" si="32"/>
        <v>-0.56000000000000227</v>
      </c>
      <c r="Q331" s="155">
        <f t="shared" si="33"/>
        <v>-9.9999999999997868E-3</v>
      </c>
    </row>
    <row r="332" spans="1:17" x14ac:dyDescent="0.25">
      <c r="A332" s="104">
        <v>99</v>
      </c>
      <c r="B332" s="133">
        <v>42762</v>
      </c>
      <c r="C332" s="104">
        <v>328.28</v>
      </c>
      <c r="E332" s="104">
        <v>351.92</v>
      </c>
      <c r="F332" s="104">
        <v>5.48</v>
      </c>
      <c r="G332" s="104">
        <v>328.81</v>
      </c>
      <c r="H332" s="104"/>
      <c r="I332" s="104">
        <v>2.88</v>
      </c>
      <c r="K332" s="155">
        <f t="shared" si="34"/>
        <v>0.41999999999995907</v>
      </c>
      <c r="M332" s="155">
        <f t="shared" si="32"/>
        <v>-0.43000000000000682</v>
      </c>
      <c r="N332" s="155">
        <f t="shared" si="32"/>
        <v>-4.9999999999999822E-2</v>
      </c>
      <c r="O332" s="155">
        <f t="shared" si="32"/>
        <v>0.49000000000000909</v>
      </c>
      <c r="Q332" s="155">
        <f t="shared" si="33"/>
        <v>-1.0000000000000231E-2</v>
      </c>
    </row>
    <row r="333" spans="1:17" x14ac:dyDescent="0.25">
      <c r="A333" s="104">
        <v>100</v>
      </c>
      <c r="B333" s="133">
        <v>42765</v>
      </c>
      <c r="C333" s="104">
        <v>328.73</v>
      </c>
      <c r="E333" s="104">
        <v>351.51</v>
      </c>
      <c r="F333" s="104">
        <v>5.47</v>
      </c>
      <c r="G333" s="104">
        <v>328.89</v>
      </c>
      <c r="H333" s="104"/>
      <c r="I333" s="104">
        <v>2.86</v>
      </c>
      <c r="K333" s="155">
        <f t="shared" si="34"/>
        <v>0.45000000000004547</v>
      </c>
      <c r="M333" s="155">
        <f t="shared" si="32"/>
        <v>-0.41000000000002501</v>
      </c>
      <c r="N333" s="155">
        <f t="shared" si="32"/>
        <v>-1.0000000000000675E-2</v>
      </c>
      <c r="O333" s="155">
        <f t="shared" si="32"/>
        <v>7.9999999999984084E-2</v>
      </c>
      <c r="Q333" s="155">
        <f t="shared" si="33"/>
        <v>-2.0000000000000018E-2</v>
      </c>
    </row>
    <row r="334" spans="1:17" x14ac:dyDescent="0.25">
      <c r="A334" s="104">
        <v>101</v>
      </c>
      <c r="B334" s="133">
        <v>42766</v>
      </c>
      <c r="C334" s="104">
        <v>326.25</v>
      </c>
      <c r="E334" s="104">
        <v>348.92</v>
      </c>
      <c r="F334" s="104">
        <v>5.44</v>
      </c>
      <c r="G334" s="104">
        <v>326.74</v>
      </c>
      <c r="H334" s="104"/>
      <c r="I334" s="104">
        <v>2.85</v>
      </c>
      <c r="K334" s="155">
        <f t="shared" si="34"/>
        <v>-2.4800000000000182</v>
      </c>
      <c r="M334" s="155">
        <f t="shared" si="32"/>
        <v>-2.589999999999975</v>
      </c>
      <c r="N334" s="155">
        <f t="shared" si="32"/>
        <v>-2.9999999999999361E-2</v>
      </c>
      <c r="O334" s="155">
        <f t="shared" si="32"/>
        <v>-2.1499999999999773</v>
      </c>
      <c r="Q334" s="155">
        <f t="shared" si="33"/>
        <v>-9.9999999999997868E-3</v>
      </c>
    </row>
    <row r="335" spans="1:17" x14ac:dyDescent="0.25">
      <c r="A335" s="104">
        <v>102</v>
      </c>
      <c r="B335" s="133">
        <v>42767</v>
      </c>
      <c r="C335" s="104">
        <v>324.24</v>
      </c>
      <c r="E335" s="104">
        <v>347.2</v>
      </c>
      <c r="F335" s="104">
        <v>5.4</v>
      </c>
      <c r="G335" s="104">
        <v>325.87</v>
      </c>
      <c r="H335" s="104"/>
      <c r="I335" s="104">
        <v>2.85</v>
      </c>
      <c r="K335" s="155">
        <f t="shared" si="34"/>
        <v>-2.0099999999999909</v>
      </c>
      <c r="M335" s="155">
        <f t="shared" si="32"/>
        <v>-1.7200000000000273</v>
      </c>
      <c r="N335" s="155">
        <f t="shared" si="32"/>
        <v>-4.0000000000000036E-2</v>
      </c>
      <c r="O335" s="155">
        <f t="shared" si="32"/>
        <v>-0.87000000000000455</v>
      </c>
      <c r="Q335" s="155">
        <f t="shared" si="33"/>
        <v>0</v>
      </c>
    </row>
    <row r="336" spans="1:17" x14ac:dyDescent="0.25">
      <c r="A336" s="104">
        <v>103</v>
      </c>
      <c r="B336" s="133">
        <v>42768</v>
      </c>
      <c r="C336" s="104">
        <v>324.36</v>
      </c>
      <c r="E336" s="104">
        <v>349.82</v>
      </c>
      <c r="F336" s="104">
        <v>5.38</v>
      </c>
      <c r="G336" s="104">
        <v>327.57</v>
      </c>
      <c r="H336" s="104"/>
      <c r="I336" s="104">
        <v>2.86</v>
      </c>
      <c r="K336" s="155">
        <f t="shared" si="34"/>
        <v>0.12000000000000455</v>
      </c>
      <c r="M336" s="155">
        <f t="shared" si="32"/>
        <v>2.6200000000000045</v>
      </c>
      <c r="N336" s="155">
        <f t="shared" si="32"/>
        <v>-2.0000000000000462E-2</v>
      </c>
      <c r="O336" s="155">
        <f t="shared" si="32"/>
        <v>1.6999999999999886</v>
      </c>
      <c r="Q336" s="155">
        <f t="shared" si="33"/>
        <v>9.9999999999997868E-3</v>
      </c>
    </row>
    <row r="337" spans="1:17" x14ac:dyDescent="0.25">
      <c r="A337" s="104">
        <v>104</v>
      </c>
      <c r="B337" s="133">
        <v>42769</v>
      </c>
      <c r="C337" s="104">
        <v>325</v>
      </c>
      <c r="E337" s="104">
        <v>351.46</v>
      </c>
      <c r="F337" s="104">
        <v>5.45</v>
      </c>
      <c r="G337" s="104">
        <v>329.01</v>
      </c>
      <c r="H337" s="104"/>
      <c r="I337" s="104">
        <v>2.89</v>
      </c>
      <c r="K337" s="155">
        <f t="shared" si="34"/>
        <v>0.63999999999998636</v>
      </c>
      <c r="M337" s="155">
        <f t="shared" si="32"/>
        <v>1.6399999999999864</v>
      </c>
      <c r="N337" s="155">
        <f t="shared" si="32"/>
        <v>7.0000000000000284E-2</v>
      </c>
      <c r="O337" s="155">
        <f t="shared" si="32"/>
        <v>1.4399999999999977</v>
      </c>
      <c r="Q337" s="155">
        <f t="shared" si="33"/>
        <v>3.0000000000000249E-2</v>
      </c>
    </row>
    <row r="338" spans="1:17" x14ac:dyDescent="0.25">
      <c r="A338" s="104">
        <v>105</v>
      </c>
      <c r="B338" s="133">
        <v>42772</v>
      </c>
      <c r="C338" s="104">
        <v>322.92</v>
      </c>
      <c r="E338" s="104">
        <v>346.91</v>
      </c>
      <c r="F338" s="104">
        <v>5.42</v>
      </c>
      <c r="G338" s="104">
        <v>324.48</v>
      </c>
      <c r="H338" s="104"/>
      <c r="I338" s="104">
        <v>2.85</v>
      </c>
      <c r="K338" s="155">
        <f t="shared" si="34"/>
        <v>-2.0799999999999841</v>
      </c>
      <c r="M338" s="155">
        <f t="shared" si="32"/>
        <v>-4.5499999999999545</v>
      </c>
      <c r="N338" s="155">
        <f t="shared" si="32"/>
        <v>-3.0000000000000249E-2</v>
      </c>
      <c r="O338" s="155">
        <f t="shared" si="32"/>
        <v>-4.5299999999999727</v>
      </c>
      <c r="Q338" s="155">
        <f t="shared" si="33"/>
        <v>-4.0000000000000036E-2</v>
      </c>
    </row>
    <row r="339" spans="1:17" x14ac:dyDescent="0.25">
      <c r="A339" s="104">
        <v>106</v>
      </c>
      <c r="B339" s="133">
        <v>42773</v>
      </c>
      <c r="C339" s="104">
        <v>321.8</v>
      </c>
      <c r="E339" s="104">
        <v>345.39</v>
      </c>
      <c r="F339" s="104">
        <v>5.47</v>
      </c>
      <c r="G339" s="104">
        <v>323.22000000000003</v>
      </c>
      <c r="H339" s="104"/>
      <c r="I339" s="104">
        <v>2.86</v>
      </c>
      <c r="K339" s="155">
        <f t="shared" si="34"/>
        <v>-1.1200000000000045</v>
      </c>
      <c r="M339" s="155">
        <f t="shared" si="32"/>
        <v>-1.5200000000000387</v>
      </c>
      <c r="N339" s="155">
        <f t="shared" si="32"/>
        <v>4.9999999999999822E-2</v>
      </c>
      <c r="O339" s="155">
        <f t="shared" si="32"/>
        <v>-1.2599999999999909</v>
      </c>
      <c r="Q339" s="155">
        <f t="shared" si="33"/>
        <v>9.9999999999997868E-3</v>
      </c>
    </row>
    <row r="340" spans="1:17" x14ac:dyDescent="0.25">
      <c r="A340" s="104">
        <v>107</v>
      </c>
      <c r="B340" s="133">
        <v>42774</v>
      </c>
      <c r="C340" s="104">
        <v>323.05</v>
      </c>
      <c r="E340" s="104">
        <v>344.34</v>
      </c>
      <c r="F340" s="104">
        <v>5.44</v>
      </c>
      <c r="G340" s="104">
        <v>323.02</v>
      </c>
      <c r="H340" s="104"/>
      <c r="I340" s="104">
        <v>2.88</v>
      </c>
      <c r="K340" s="155">
        <f t="shared" si="34"/>
        <v>1.25</v>
      </c>
      <c r="M340" s="155">
        <f t="shared" si="32"/>
        <v>-1.0500000000000114</v>
      </c>
      <c r="N340" s="155">
        <f t="shared" si="32"/>
        <v>-2.9999999999999361E-2</v>
      </c>
      <c r="O340" s="155">
        <f t="shared" si="32"/>
        <v>-0.20000000000004547</v>
      </c>
      <c r="Q340" s="155">
        <f t="shared" si="33"/>
        <v>2.0000000000000018E-2</v>
      </c>
    </row>
    <row r="341" spans="1:17" x14ac:dyDescent="0.25">
      <c r="A341" s="104">
        <v>108</v>
      </c>
      <c r="B341" s="133">
        <v>42775</v>
      </c>
      <c r="C341" s="104">
        <v>324.62</v>
      </c>
      <c r="E341" s="104">
        <v>345.56</v>
      </c>
      <c r="F341" s="104">
        <v>5.46</v>
      </c>
      <c r="G341" s="104">
        <v>324.75</v>
      </c>
      <c r="H341" s="104"/>
      <c r="I341" s="104">
        <v>2.89</v>
      </c>
      <c r="K341" s="155">
        <f t="shared" si="34"/>
        <v>1.5699999999999932</v>
      </c>
      <c r="M341" s="155">
        <f t="shared" si="32"/>
        <v>1.2200000000000273</v>
      </c>
      <c r="N341" s="155">
        <f t="shared" si="32"/>
        <v>1.9999999999999574E-2</v>
      </c>
      <c r="O341" s="155">
        <f t="shared" si="32"/>
        <v>1.7300000000000182</v>
      </c>
      <c r="Q341" s="155">
        <f t="shared" si="33"/>
        <v>1.0000000000000231E-2</v>
      </c>
    </row>
    <row r="342" spans="1:17" x14ac:dyDescent="0.25">
      <c r="A342" s="104">
        <v>109</v>
      </c>
      <c r="B342" s="133">
        <v>42776</v>
      </c>
      <c r="C342" s="104">
        <v>323.95999999999998</v>
      </c>
      <c r="E342" s="104">
        <v>346.57</v>
      </c>
      <c r="F342" s="104">
        <v>5.49</v>
      </c>
      <c r="G342" s="104">
        <v>325.56</v>
      </c>
      <c r="H342" s="104"/>
      <c r="I342" s="104">
        <v>2.89</v>
      </c>
      <c r="K342" s="155">
        <f t="shared" si="34"/>
        <v>-0.66000000000002501</v>
      </c>
      <c r="M342" s="155">
        <f t="shared" si="32"/>
        <v>1.0099999999999909</v>
      </c>
      <c r="N342" s="155">
        <f t="shared" si="32"/>
        <v>3.0000000000000249E-2</v>
      </c>
      <c r="O342" s="155">
        <f t="shared" si="32"/>
        <v>0.81000000000000227</v>
      </c>
      <c r="Q342" s="155">
        <f t="shared" si="33"/>
        <v>0</v>
      </c>
    </row>
    <row r="343" spans="1:17" x14ac:dyDescent="0.25">
      <c r="A343" s="104">
        <v>110</v>
      </c>
      <c r="B343" s="133">
        <v>42779</v>
      </c>
      <c r="C343" s="104">
        <v>323.3</v>
      </c>
      <c r="E343" s="104">
        <v>344.02</v>
      </c>
      <c r="F343" s="104">
        <v>5.51</v>
      </c>
      <c r="G343" s="104">
        <v>322.39999999999998</v>
      </c>
      <c r="H343" s="104"/>
      <c r="I343" s="104">
        <v>2.85</v>
      </c>
      <c r="K343" s="155">
        <f t="shared" si="34"/>
        <v>-0.65999999999996817</v>
      </c>
      <c r="M343" s="155">
        <f t="shared" si="32"/>
        <v>-2.5500000000000114</v>
      </c>
      <c r="N343" s="155">
        <f t="shared" si="32"/>
        <v>1.9999999999999574E-2</v>
      </c>
      <c r="O343" s="155">
        <f t="shared" si="32"/>
        <v>-3.160000000000025</v>
      </c>
      <c r="Q343" s="155">
        <f t="shared" si="33"/>
        <v>-4.0000000000000036E-2</v>
      </c>
    </row>
    <row r="344" spans="1:17" x14ac:dyDescent="0.25">
      <c r="A344" s="104">
        <v>111</v>
      </c>
      <c r="B344" s="133">
        <v>42780</v>
      </c>
      <c r="C344" s="104">
        <v>321.95</v>
      </c>
      <c r="E344" s="104">
        <v>342.43</v>
      </c>
      <c r="F344" s="104">
        <v>5.56</v>
      </c>
      <c r="G344" s="104">
        <v>321.12</v>
      </c>
      <c r="H344" s="104"/>
      <c r="I344" s="104">
        <v>2.83</v>
      </c>
      <c r="K344" s="155">
        <f t="shared" si="34"/>
        <v>-1.3500000000000227</v>
      </c>
      <c r="M344" s="155">
        <f t="shared" si="32"/>
        <v>-1.589999999999975</v>
      </c>
      <c r="N344" s="155">
        <f t="shared" si="32"/>
        <v>4.9999999999999822E-2</v>
      </c>
      <c r="O344" s="155">
        <f t="shared" si="32"/>
        <v>-1.2799999999999727</v>
      </c>
      <c r="Q344" s="155">
        <f t="shared" si="33"/>
        <v>-2.0000000000000018E-2</v>
      </c>
    </row>
    <row r="345" spans="1:17" x14ac:dyDescent="0.25">
      <c r="A345" s="104">
        <v>112</v>
      </c>
      <c r="B345" s="133">
        <v>42781</v>
      </c>
      <c r="C345" s="104">
        <v>322.49</v>
      </c>
      <c r="E345" s="104">
        <v>342.19</v>
      </c>
      <c r="F345" s="104">
        <v>5.59</v>
      </c>
      <c r="G345" s="104">
        <v>321.05</v>
      </c>
      <c r="H345" s="104"/>
      <c r="I345" s="104">
        <v>2.84</v>
      </c>
      <c r="K345" s="155">
        <f t="shared" si="34"/>
        <v>0.54000000000002046</v>
      </c>
      <c r="M345" s="155">
        <f t="shared" si="32"/>
        <v>-0.24000000000000909</v>
      </c>
      <c r="N345" s="155">
        <f t="shared" si="32"/>
        <v>3.0000000000000249E-2</v>
      </c>
      <c r="O345" s="155">
        <f t="shared" si="32"/>
        <v>-6.9999999999993179E-2</v>
      </c>
      <c r="Q345" s="155">
        <f t="shared" si="33"/>
        <v>9.9999999999997868E-3</v>
      </c>
    </row>
    <row r="346" spans="1:17" x14ac:dyDescent="0.25">
      <c r="A346" s="104">
        <v>113</v>
      </c>
      <c r="B346" s="133">
        <v>42782</v>
      </c>
      <c r="C346" s="104">
        <v>320.7</v>
      </c>
      <c r="E346" s="104">
        <v>338.37</v>
      </c>
      <c r="F346" s="104">
        <v>5.59</v>
      </c>
      <c r="G346" s="104">
        <v>318.02999999999997</v>
      </c>
      <c r="H346" s="104"/>
      <c r="I346" s="104">
        <v>2.8</v>
      </c>
      <c r="K346" s="155">
        <f t="shared" si="34"/>
        <v>-1.7900000000000205</v>
      </c>
      <c r="M346" s="155">
        <f t="shared" si="32"/>
        <v>-3.8199999999999932</v>
      </c>
      <c r="N346" s="155">
        <f t="shared" si="32"/>
        <v>0</v>
      </c>
      <c r="O346" s="155">
        <f t="shared" si="32"/>
        <v>-3.0200000000000387</v>
      </c>
      <c r="Q346" s="155">
        <f t="shared" si="33"/>
        <v>-4.0000000000000036E-2</v>
      </c>
    </row>
    <row r="347" spans="1:17" x14ac:dyDescent="0.25">
      <c r="A347" s="104">
        <v>114</v>
      </c>
      <c r="B347" s="133">
        <v>42783</v>
      </c>
      <c r="C347" s="104">
        <v>319.42</v>
      </c>
      <c r="E347" s="104">
        <v>339.8</v>
      </c>
      <c r="F347" s="104">
        <v>5.59</v>
      </c>
      <c r="G347" s="104">
        <v>319.10000000000002</v>
      </c>
      <c r="H347" s="104"/>
      <c r="I347" s="104">
        <v>2.81</v>
      </c>
      <c r="K347" s="155">
        <f t="shared" si="34"/>
        <v>-1.2799999999999727</v>
      </c>
      <c r="M347" s="155">
        <f t="shared" si="32"/>
        <v>1.4300000000000068</v>
      </c>
      <c r="N347" s="155">
        <f t="shared" si="32"/>
        <v>0</v>
      </c>
      <c r="O347" s="155">
        <f t="shared" si="32"/>
        <v>1.07000000000005</v>
      </c>
      <c r="Q347" s="155">
        <f t="shared" si="33"/>
        <v>1.0000000000000231E-2</v>
      </c>
    </row>
    <row r="348" spans="1:17" x14ac:dyDescent="0.25">
      <c r="A348" s="104">
        <v>115</v>
      </c>
      <c r="B348" s="133">
        <v>42786</v>
      </c>
      <c r="C348" s="104">
        <v>318.61</v>
      </c>
      <c r="E348" s="104">
        <v>339.1</v>
      </c>
      <c r="F348" s="104">
        <v>5.52</v>
      </c>
      <c r="G348" s="104">
        <v>318.8</v>
      </c>
      <c r="H348" s="104"/>
      <c r="I348" s="104">
        <v>2.82</v>
      </c>
      <c r="K348" s="155">
        <f t="shared" si="34"/>
        <v>-0.81000000000000227</v>
      </c>
      <c r="M348" s="155">
        <f t="shared" si="32"/>
        <v>-0.69999999999998863</v>
      </c>
      <c r="N348" s="155">
        <f t="shared" si="32"/>
        <v>-7.0000000000000284E-2</v>
      </c>
      <c r="O348" s="155">
        <f t="shared" si="32"/>
        <v>-0.30000000000001137</v>
      </c>
      <c r="Q348" s="155">
        <f t="shared" si="33"/>
        <v>9.9999999999997868E-3</v>
      </c>
    </row>
    <row r="349" spans="1:17" x14ac:dyDescent="0.25">
      <c r="A349" s="104">
        <v>116</v>
      </c>
      <c r="B349" s="133">
        <v>42787</v>
      </c>
      <c r="C349" s="104">
        <v>319.19</v>
      </c>
      <c r="E349" s="104">
        <v>339.01</v>
      </c>
      <c r="F349" s="104">
        <v>5.5</v>
      </c>
      <c r="G349" s="104">
        <v>318.17</v>
      </c>
      <c r="H349" s="104"/>
      <c r="I349" s="104">
        <v>2.82</v>
      </c>
      <c r="K349" s="155">
        <f t="shared" si="34"/>
        <v>0.57999999999998408</v>
      </c>
      <c r="M349" s="155">
        <f t="shared" si="32"/>
        <v>-9.0000000000031832E-2</v>
      </c>
      <c r="N349" s="155">
        <f t="shared" si="32"/>
        <v>-1.9999999999999574E-2</v>
      </c>
      <c r="O349" s="155">
        <f t="shared" si="32"/>
        <v>-0.62999999999999545</v>
      </c>
      <c r="Q349" s="155">
        <f t="shared" si="33"/>
        <v>0</v>
      </c>
    </row>
    <row r="350" spans="1:17" x14ac:dyDescent="0.25">
      <c r="A350" s="104">
        <v>117</v>
      </c>
      <c r="B350" s="133">
        <v>42788</v>
      </c>
      <c r="C350" s="104">
        <v>317.26</v>
      </c>
      <c r="E350" s="104">
        <v>334.36</v>
      </c>
      <c r="F350" s="104">
        <v>5.47</v>
      </c>
      <c r="G350" s="104">
        <v>314.31</v>
      </c>
      <c r="H350" s="104"/>
      <c r="I350" s="104">
        <v>2.79</v>
      </c>
      <c r="K350" s="155">
        <f t="shared" si="34"/>
        <v>-1.9300000000000068</v>
      </c>
      <c r="M350" s="155">
        <f t="shared" si="32"/>
        <v>-4.6499999999999773</v>
      </c>
      <c r="N350" s="155">
        <f t="shared" si="32"/>
        <v>-3.0000000000000249E-2</v>
      </c>
      <c r="O350" s="155">
        <f t="shared" si="32"/>
        <v>-3.8600000000000136</v>
      </c>
      <c r="Q350" s="155">
        <f t="shared" si="33"/>
        <v>-2.9999999999999805E-2</v>
      </c>
    </row>
    <row r="351" spans="1:17" x14ac:dyDescent="0.25">
      <c r="A351" s="104">
        <v>118</v>
      </c>
      <c r="B351" s="133">
        <v>42789</v>
      </c>
      <c r="C351" s="104">
        <v>314.08999999999997</v>
      </c>
      <c r="E351" s="104">
        <v>330.05</v>
      </c>
      <c r="F351" s="104">
        <v>5.43</v>
      </c>
      <c r="G351" s="104">
        <v>310.24</v>
      </c>
      <c r="H351" s="104"/>
      <c r="I351" s="104">
        <v>2.78</v>
      </c>
      <c r="K351" s="155">
        <f t="shared" si="34"/>
        <v>-3.1700000000000159</v>
      </c>
      <c r="M351" s="155">
        <f t="shared" si="32"/>
        <v>-4.3100000000000023</v>
      </c>
      <c r="N351" s="155">
        <f t="shared" si="32"/>
        <v>-4.0000000000000036E-2</v>
      </c>
      <c r="O351" s="155">
        <f t="shared" si="32"/>
        <v>-4.0699999999999932</v>
      </c>
      <c r="Q351" s="155">
        <f t="shared" si="33"/>
        <v>-1.0000000000000231E-2</v>
      </c>
    </row>
    <row r="352" spans="1:17" x14ac:dyDescent="0.25">
      <c r="A352" s="104">
        <v>119</v>
      </c>
      <c r="B352" s="133">
        <v>42790</v>
      </c>
      <c r="C352" s="104">
        <v>312.64999999999998</v>
      </c>
      <c r="E352" s="104">
        <v>329.6</v>
      </c>
      <c r="F352" s="104">
        <v>5.39</v>
      </c>
      <c r="G352" s="104">
        <v>309.52</v>
      </c>
      <c r="H352" s="104"/>
      <c r="I352" s="104">
        <v>2.76</v>
      </c>
      <c r="K352" s="155">
        <f t="shared" si="34"/>
        <v>-1.4399999999999977</v>
      </c>
      <c r="M352" s="155">
        <f t="shared" si="32"/>
        <v>-0.44999999999998863</v>
      </c>
      <c r="N352" s="155">
        <f t="shared" si="32"/>
        <v>-4.0000000000000036E-2</v>
      </c>
      <c r="O352" s="155">
        <f t="shared" si="32"/>
        <v>-0.72000000000002728</v>
      </c>
      <c r="Q352" s="155">
        <f t="shared" si="33"/>
        <v>-2.0000000000000018E-2</v>
      </c>
    </row>
    <row r="353" spans="1:17" x14ac:dyDescent="0.25">
      <c r="A353" s="104">
        <v>120</v>
      </c>
      <c r="B353" s="133">
        <v>42793</v>
      </c>
      <c r="C353" s="104">
        <v>311.49</v>
      </c>
      <c r="E353" s="104">
        <v>329.84</v>
      </c>
      <c r="F353" s="104">
        <v>5.38</v>
      </c>
      <c r="G353" s="104">
        <v>309.82</v>
      </c>
      <c r="H353" s="104"/>
      <c r="I353" s="104">
        <v>2.77</v>
      </c>
      <c r="K353" s="155">
        <f t="shared" si="34"/>
        <v>-1.1599999999999682</v>
      </c>
      <c r="M353" s="155">
        <f t="shared" si="32"/>
        <v>0.23999999999995225</v>
      </c>
      <c r="N353" s="155">
        <f t="shared" si="32"/>
        <v>-9.9999999999997868E-3</v>
      </c>
      <c r="O353" s="155">
        <f t="shared" si="32"/>
        <v>0.30000000000001137</v>
      </c>
      <c r="Q353" s="155">
        <f t="shared" si="33"/>
        <v>1.0000000000000231E-2</v>
      </c>
    </row>
    <row r="354" spans="1:17" x14ac:dyDescent="0.25">
      <c r="A354" s="104">
        <v>121</v>
      </c>
      <c r="B354" s="133">
        <v>42794</v>
      </c>
      <c r="C354" s="104">
        <v>312.47000000000003</v>
      </c>
      <c r="E354" s="104">
        <v>330.69</v>
      </c>
      <c r="F354" s="104">
        <v>5.41</v>
      </c>
      <c r="G354" s="104">
        <v>310.48</v>
      </c>
      <c r="H354" s="104"/>
      <c r="I354" s="104">
        <v>2.78</v>
      </c>
      <c r="K354" s="155">
        <f t="shared" si="34"/>
        <v>0.98000000000001819</v>
      </c>
      <c r="M354" s="155">
        <f t="shared" si="32"/>
        <v>0.85000000000002274</v>
      </c>
      <c r="N354" s="155">
        <f t="shared" si="32"/>
        <v>3.0000000000000249E-2</v>
      </c>
      <c r="O354" s="155">
        <f t="shared" si="32"/>
        <v>0.66000000000002501</v>
      </c>
      <c r="Q354" s="155">
        <f t="shared" si="33"/>
        <v>9.9999999999997868E-3</v>
      </c>
    </row>
    <row r="355" spans="1:17" x14ac:dyDescent="0.25">
      <c r="A355" s="104">
        <v>122</v>
      </c>
      <c r="B355" s="133">
        <v>42795</v>
      </c>
      <c r="C355" s="104">
        <v>312.76</v>
      </c>
      <c r="E355" s="104">
        <v>331.09</v>
      </c>
      <c r="F355" s="104">
        <v>5.4</v>
      </c>
      <c r="G355" s="104">
        <v>311.02</v>
      </c>
      <c r="H355" s="104"/>
      <c r="I355" s="104">
        <v>2.78</v>
      </c>
      <c r="K355" s="155">
        <f t="shared" si="34"/>
        <v>0.28999999999996362</v>
      </c>
      <c r="M355" s="155">
        <f t="shared" si="32"/>
        <v>0.39999999999997726</v>
      </c>
      <c r="N355" s="155">
        <f t="shared" si="32"/>
        <v>-9.9999999999997868E-3</v>
      </c>
      <c r="O355" s="155">
        <f t="shared" si="32"/>
        <v>0.53999999999996362</v>
      </c>
      <c r="Q355" s="155">
        <f t="shared" si="33"/>
        <v>0</v>
      </c>
    </row>
    <row r="356" spans="1:17" x14ac:dyDescent="0.25">
      <c r="A356" s="104">
        <v>123</v>
      </c>
      <c r="B356" s="133">
        <v>42796</v>
      </c>
      <c r="C356" s="104">
        <v>313.79000000000002</v>
      </c>
      <c r="E356" s="104">
        <v>330.67</v>
      </c>
      <c r="F356" s="104">
        <v>5.4</v>
      </c>
      <c r="G356" s="104">
        <v>310.87</v>
      </c>
      <c r="H356" s="104"/>
      <c r="I356" s="104">
        <v>2.76</v>
      </c>
      <c r="K356" s="155">
        <f t="shared" si="34"/>
        <v>1.0300000000000296</v>
      </c>
      <c r="M356" s="155">
        <f t="shared" si="32"/>
        <v>-0.41999999999995907</v>
      </c>
      <c r="N356" s="155">
        <f t="shared" si="32"/>
        <v>0</v>
      </c>
      <c r="O356" s="155">
        <f t="shared" si="32"/>
        <v>-0.14999999999997726</v>
      </c>
      <c r="Q356" s="155">
        <f t="shared" si="33"/>
        <v>-2.0000000000000018E-2</v>
      </c>
    </row>
    <row r="357" spans="1:17" x14ac:dyDescent="0.25">
      <c r="A357" s="104">
        <v>124</v>
      </c>
      <c r="B357" s="133">
        <v>42797</v>
      </c>
      <c r="C357" s="104">
        <v>315</v>
      </c>
      <c r="E357" s="104">
        <v>331.57</v>
      </c>
      <c r="F357" s="104">
        <v>5.38</v>
      </c>
      <c r="G357" s="104">
        <v>311.63</v>
      </c>
      <c r="H357" s="104"/>
      <c r="I357" s="104">
        <v>2.76</v>
      </c>
      <c r="K357" s="155">
        <f t="shared" si="34"/>
        <v>1.2099999999999795</v>
      </c>
      <c r="M357" s="155">
        <f t="shared" si="32"/>
        <v>0.89999999999997726</v>
      </c>
      <c r="N357" s="155">
        <f t="shared" si="32"/>
        <v>-2.0000000000000462E-2</v>
      </c>
      <c r="O357" s="155">
        <f t="shared" si="32"/>
        <v>0.75999999999999091</v>
      </c>
      <c r="Q357" s="155">
        <f t="shared" si="33"/>
        <v>0</v>
      </c>
    </row>
    <row r="358" spans="1:17" x14ac:dyDescent="0.25">
      <c r="A358" s="104">
        <v>125</v>
      </c>
      <c r="B358" s="133">
        <v>42800</v>
      </c>
      <c r="C358" s="104">
        <v>317.45999999999998</v>
      </c>
      <c r="E358" s="104">
        <v>333.87</v>
      </c>
      <c r="F358" s="104">
        <v>5.4</v>
      </c>
      <c r="G358" s="104">
        <v>313.29000000000002</v>
      </c>
      <c r="H358" s="104"/>
      <c r="I358" s="104">
        <v>2.78</v>
      </c>
      <c r="K358" s="155">
        <f t="shared" si="34"/>
        <v>2.4599999999999795</v>
      </c>
      <c r="M358" s="155">
        <f t="shared" si="32"/>
        <v>2.3000000000000114</v>
      </c>
      <c r="N358" s="155">
        <f t="shared" si="32"/>
        <v>2.0000000000000462E-2</v>
      </c>
      <c r="O358" s="155">
        <f t="shared" si="32"/>
        <v>1.660000000000025</v>
      </c>
      <c r="Q358" s="155">
        <f t="shared" si="33"/>
        <v>2.0000000000000018E-2</v>
      </c>
    </row>
    <row r="359" spans="1:17" x14ac:dyDescent="0.25">
      <c r="A359" s="104">
        <v>126</v>
      </c>
      <c r="B359" s="133">
        <v>42801</v>
      </c>
      <c r="C359" s="104">
        <v>316.26</v>
      </c>
      <c r="E359" s="104">
        <v>335.27</v>
      </c>
      <c r="F359" s="104">
        <v>5.45</v>
      </c>
      <c r="G359" s="104">
        <v>313.41000000000003</v>
      </c>
      <c r="H359" s="104"/>
      <c r="I359" s="104">
        <v>2.78</v>
      </c>
      <c r="K359" s="155">
        <f t="shared" si="34"/>
        <v>-1.1999999999999886</v>
      </c>
      <c r="M359" s="155">
        <f t="shared" si="32"/>
        <v>1.3999999999999773</v>
      </c>
      <c r="N359" s="155">
        <f t="shared" si="32"/>
        <v>4.9999999999999822E-2</v>
      </c>
      <c r="O359" s="155">
        <f t="shared" si="32"/>
        <v>0.12000000000000455</v>
      </c>
      <c r="Q359" s="155">
        <f t="shared" si="33"/>
        <v>0</v>
      </c>
    </row>
    <row r="360" spans="1:17" x14ac:dyDescent="0.25">
      <c r="A360" s="104">
        <v>127</v>
      </c>
      <c r="B360" s="133">
        <v>42803</v>
      </c>
      <c r="C360" s="104">
        <v>315.16000000000003</v>
      </c>
      <c r="E360" s="104">
        <v>332.81</v>
      </c>
      <c r="F360" s="104">
        <v>5.43</v>
      </c>
      <c r="G360" s="104">
        <v>310.41000000000003</v>
      </c>
      <c r="H360" s="104"/>
      <c r="I360" s="104">
        <v>2.76</v>
      </c>
      <c r="K360" s="155">
        <f t="shared" si="34"/>
        <v>-1.0999999999999659</v>
      </c>
      <c r="M360" s="155">
        <f t="shared" si="32"/>
        <v>-2.4599999999999795</v>
      </c>
      <c r="N360" s="155">
        <f t="shared" si="32"/>
        <v>-2.0000000000000462E-2</v>
      </c>
      <c r="O360" s="155">
        <f t="shared" si="32"/>
        <v>-3</v>
      </c>
      <c r="Q360" s="155">
        <f t="shared" si="33"/>
        <v>-2.0000000000000018E-2</v>
      </c>
    </row>
    <row r="361" spans="1:17" x14ac:dyDescent="0.25">
      <c r="A361" s="104">
        <v>128</v>
      </c>
      <c r="B361" s="133">
        <v>42804</v>
      </c>
      <c r="C361" s="104">
        <v>316.81</v>
      </c>
      <c r="E361" s="104">
        <v>334.46</v>
      </c>
      <c r="F361" s="104">
        <v>5.38</v>
      </c>
      <c r="G361" s="104">
        <v>312.19</v>
      </c>
      <c r="H361" s="104"/>
      <c r="I361" s="104">
        <v>2.76</v>
      </c>
      <c r="K361" s="155">
        <f t="shared" si="34"/>
        <v>1.6499999999999773</v>
      </c>
      <c r="M361" s="155">
        <f t="shared" si="32"/>
        <v>1.6499999999999773</v>
      </c>
      <c r="N361" s="155">
        <f t="shared" si="32"/>
        <v>-4.9999999999999822E-2</v>
      </c>
      <c r="O361" s="155">
        <f t="shared" si="32"/>
        <v>1.7799999999999727</v>
      </c>
      <c r="Q361" s="155">
        <f t="shared" si="33"/>
        <v>0</v>
      </c>
    </row>
    <row r="362" spans="1:17" x14ac:dyDescent="0.25">
      <c r="A362" s="104">
        <v>129</v>
      </c>
      <c r="B362" s="133">
        <v>42807</v>
      </c>
      <c r="C362" s="104">
        <v>317.97000000000003</v>
      </c>
      <c r="E362" s="104">
        <v>337.4</v>
      </c>
      <c r="F362" s="104">
        <v>5.38</v>
      </c>
      <c r="G362" s="104">
        <v>314.26</v>
      </c>
      <c r="H362" s="104"/>
      <c r="I362" s="104">
        <v>2.76</v>
      </c>
      <c r="K362" s="155">
        <f t="shared" si="34"/>
        <v>1.160000000000025</v>
      </c>
      <c r="M362" s="155">
        <f t="shared" si="32"/>
        <v>2.9399999999999977</v>
      </c>
      <c r="N362" s="155">
        <f t="shared" si="32"/>
        <v>0</v>
      </c>
      <c r="O362" s="155">
        <f t="shared" si="32"/>
        <v>2.0699999999999932</v>
      </c>
      <c r="Q362" s="155">
        <f t="shared" si="33"/>
        <v>0</v>
      </c>
    </row>
    <row r="363" spans="1:17" x14ac:dyDescent="0.25">
      <c r="A363" s="104">
        <v>130</v>
      </c>
      <c r="B363" s="133">
        <v>42808</v>
      </c>
      <c r="C363" s="104">
        <v>318.07</v>
      </c>
      <c r="E363" s="104">
        <v>339.22</v>
      </c>
      <c r="F363" s="104">
        <v>5.38</v>
      </c>
      <c r="G363" s="104">
        <v>315.55</v>
      </c>
      <c r="H363" s="104"/>
      <c r="I363" s="104">
        <v>2.78</v>
      </c>
      <c r="K363" s="155">
        <f t="shared" si="34"/>
        <v>9.9999999999965894E-2</v>
      </c>
      <c r="M363" s="155">
        <f t="shared" si="32"/>
        <v>1.82000000000005</v>
      </c>
      <c r="N363" s="155">
        <f t="shared" si="32"/>
        <v>0</v>
      </c>
      <c r="O363" s="155">
        <f t="shared" si="32"/>
        <v>1.2900000000000205</v>
      </c>
      <c r="Q363" s="155">
        <f t="shared" si="33"/>
        <v>2.0000000000000018E-2</v>
      </c>
    </row>
    <row r="364" spans="1:17" x14ac:dyDescent="0.25">
      <c r="A364" s="104">
        <v>131</v>
      </c>
      <c r="B364" s="133">
        <v>42809</v>
      </c>
      <c r="C364" s="104">
        <v>317.95999999999998</v>
      </c>
      <c r="E364" s="104">
        <v>338.18</v>
      </c>
      <c r="F364" s="104">
        <v>5.39</v>
      </c>
      <c r="G364" s="104">
        <v>315.37</v>
      </c>
      <c r="H364" s="104"/>
      <c r="I364" s="104">
        <v>2.76</v>
      </c>
      <c r="K364" s="155">
        <f t="shared" si="34"/>
        <v>-0.11000000000001364</v>
      </c>
      <c r="M364" s="155">
        <f t="shared" si="32"/>
        <v>-1.0400000000000205</v>
      </c>
      <c r="N364" s="155">
        <f t="shared" si="32"/>
        <v>9.9999999999997868E-3</v>
      </c>
      <c r="O364" s="155">
        <f t="shared" si="32"/>
        <v>-0.18000000000000682</v>
      </c>
      <c r="Q364" s="155">
        <f t="shared" si="33"/>
        <v>-2.0000000000000018E-2</v>
      </c>
    </row>
    <row r="365" spans="1:17" x14ac:dyDescent="0.25">
      <c r="A365" s="104">
        <v>132</v>
      </c>
      <c r="B365" s="133">
        <v>42810</v>
      </c>
      <c r="C365" s="104">
        <v>319.02</v>
      </c>
      <c r="E365" s="104">
        <v>339.05</v>
      </c>
      <c r="F365" s="104">
        <v>5.4</v>
      </c>
      <c r="G365" s="104">
        <v>316.33</v>
      </c>
      <c r="H365" s="104"/>
      <c r="I365" s="104">
        <v>2.78</v>
      </c>
      <c r="K365" s="155">
        <f t="shared" si="34"/>
        <v>1.0600000000000023</v>
      </c>
      <c r="M365" s="155">
        <f t="shared" si="32"/>
        <v>0.87000000000000455</v>
      </c>
      <c r="N365" s="155">
        <f t="shared" si="32"/>
        <v>1.0000000000000675E-2</v>
      </c>
      <c r="O365" s="155">
        <f t="shared" si="32"/>
        <v>0.95999999999997954</v>
      </c>
      <c r="Q365" s="155">
        <f t="shared" si="33"/>
        <v>2.0000000000000018E-2</v>
      </c>
    </row>
    <row r="366" spans="1:17" x14ac:dyDescent="0.25">
      <c r="A366" s="104">
        <v>133</v>
      </c>
      <c r="B366" s="133">
        <v>42811</v>
      </c>
      <c r="C366" s="104">
        <v>317.63</v>
      </c>
      <c r="E366" s="104">
        <v>340.25</v>
      </c>
      <c r="F366" s="104">
        <v>5.48</v>
      </c>
      <c r="G366" s="104">
        <v>317.82</v>
      </c>
      <c r="H366" s="104"/>
      <c r="I366" s="104">
        <v>2.8</v>
      </c>
      <c r="K366" s="155">
        <f t="shared" si="34"/>
        <v>-1.3899999999999864</v>
      </c>
      <c r="M366" s="155">
        <f t="shared" si="32"/>
        <v>1.1999999999999886</v>
      </c>
      <c r="N366" s="155">
        <f t="shared" si="32"/>
        <v>8.0000000000000071E-2</v>
      </c>
      <c r="O366" s="155">
        <f t="shared" si="32"/>
        <v>1.4900000000000091</v>
      </c>
      <c r="Q366" s="155">
        <f t="shared" si="33"/>
        <v>2.0000000000000018E-2</v>
      </c>
    </row>
    <row r="367" spans="1:17" x14ac:dyDescent="0.25">
      <c r="A367" s="104">
        <v>134</v>
      </c>
      <c r="B367" s="133">
        <v>42818</v>
      </c>
      <c r="C367" s="104">
        <v>315.55</v>
      </c>
      <c r="E367" s="104">
        <v>338.93</v>
      </c>
      <c r="F367" s="104">
        <v>5.53</v>
      </c>
      <c r="G367" s="104">
        <v>316.02</v>
      </c>
      <c r="H367" s="104"/>
      <c r="I367" s="104">
        <v>2.8</v>
      </c>
      <c r="K367" s="155">
        <f t="shared" si="34"/>
        <v>-2.0799999999999841</v>
      </c>
      <c r="M367" s="155">
        <f t="shared" si="32"/>
        <v>-1.3199999999999932</v>
      </c>
      <c r="N367" s="155">
        <f t="shared" si="32"/>
        <v>4.9999999999999822E-2</v>
      </c>
      <c r="O367" s="155">
        <f t="shared" si="32"/>
        <v>-1.8000000000000114</v>
      </c>
      <c r="Q367" s="155">
        <f t="shared" si="33"/>
        <v>0</v>
      </c>
    </row>
    <row r="368" spans="1:17" x14ac:dyDescent="0.25">
      <c r="A368" s="104">
        <v>135</v>
      </c>
      <c r="B368" s="133">
        <v>42821</v>
      </c>
      <c r="C368" s="104">
        <v>316.56</v>
      </c>
      <c r="E368" s="104">
        <v>342.14</v>
      </c>
      <c r="F368" s="104">
        <v>5.52</v>
      </c>
      <c r="G368" s="104">
        <v>319.56</v>
      </c>
      <c r="H368" s="104"/>
      <c r="I368" s="104">
        <v>2.85</v>
      </c>
      <c r="K368" s="155">
        <f t="shared" si="34"/>
        <v>1.0099999999999909</v>
      </c>
      <c r="M368" s="155">
        <f t="shared" si="32"/>
        <v>3.2099999999999795</v>
      </c>
      <c r="N368" s="155">
        <f t="shared" si="32"/>
        <v>-1.0000000000000675E-2</v>
      </c>
      <c r="O368" s="155">
        <f t="shared" si="32"/>
        <v>3.5400000000000205</v>
      </c>
      <c r="Q368" s="155">
        <f t="shared" si="33"/>
        <v>5.0000000000000266E-2</v>
      </c>
    </row>
    <row r="369" spans="1:17" x14ac:dyDescent="0.25">
      <c r="A369" s="104">
        <v>136</v>
      </c>
      <c r="B369" s="133">
        <v>42822</v>
      </c>
      <c r="C369" s="104">
        <v>315.43</v>
      </c>
      <c r="E369" s="104">
        <v>342.75</v>
      </c>
      <c r="F369" s="104">
        <v>5.55</v>
      </c>
      <c r="G369" s="104">
        <v>320.43</v>
      </c>
      <c r="H369" s="104"/>
      <c r="I369" s="104">
        <v>2.86</v>
      </c>
      <c r="K369" s="155">
        <f t="shared" si="34"/>
        <v>-1.1299999999999955</v>
      </c>
      <c r="M369" s="155">
        <f t="shared" si="32"/>
        <v>0.61000000000001364</v>
      </c>
      <c r="N369" s="155">
        <f t="shared" si="32"/>
        <v>3.0000000000000249E-2</v>
      </c>
      <c r="O369" s="155">
        <f t="shared" si="32"/>
        <v>0.87000000000000455</v>
      </c>
      <c r="Q369" s="155">
        <f t="shared" si="33"/>
        <v>9.9999999999997868E-3</v>
      </c>
    </row>
    <row r="370" spans="1:17" x14ac:dyDescent="0.25">
      <c r="A370" s="104">
        <v>137</v>
      </c>
      <c r="B370" s="133">
        <v>42823</v>
      </c>
      <c r="C370" s="104">
        <v>314.83</v>
      </c>
      <c r="E370" s="104">
        <v>341.87</v>
      </c>
      <c r="F370" s="104">
        <v>5.52</v>
      </c>
      <c r="G370" s="104">
        <v>319.45999999999998</v>
      </c>
      <c r="H370" s="104"/>
      <c r="I370" s="104">
        <v>2.84</v>
      </c>
      <c r="K370" s="155">
        <f t="shared" si="34"/>
        <v>-0.60000000000002274</v>
      </c>
      <c r="M370" s="155">
        <f t="shared" si="32"/>
        <v>-0.87999999999999545</v>
      </c>
      <c r="N370" s="155">
        <f t="shared" si="32"/>
        <v>-3.0000000000000249E-2</v>
      </c>
      <c r="O370" s="155">
        <f t="shared" si="32"/>
        <v>-0.97000000000002728</v>
      </c>
      <c r="Q370" s="155">
        <f t="shared" si="33"/>
        <v>-2.0000000000000018E-2</v>
      </c>
    </row>
    <row r="371" spans="1:17" x14ac:dyDescent="0.25">
      <c r="A371" s="104">
        <v>138</v>
      </c>
      <c r="B371" s="133">
        <v>42824</v>
      </c>
      <c r="C371" s="104">
        <v>315.14999999999998</v>
      </c>
      <c r="E371" s="104">
        <v>340.05</v>
      </c>
      <c r="F371" s="104">
        <v>5.53</v>
      </c>
      <c r="G371" s="104">
        <v>317.18</v>
      </c>
      <c r="H371" s="104"/>
      <c r="I371" s="104">
        <v>2.84</v>
      </c>
      <c r="K371" s="155">
        <f t="shared" si="34"/>
        <v>0.31999999999999318</v>
      </c>
      <c r="M371" s="155">
        <f t="shared" si="32"/>
        <v>-1.8199999999999932</v>
      </c>
      <c r="N371" s="155">
        <f t="shared" si="32"/>
        <v>1.0000000000000675E-2</v>
      </c>
      <c r="O371" s="155">
        <f t="shared" si="32"/>
        <v>-2.2799999999999727</v>
      </c>
      <c r="Q371" s="155">
        <f t="shared" si="33"/>
        <v>0</v>
      </c>
    </row>
    <row r="372" spans="1:17" x14ac:dyDescent="0.25">
      <c r="A372" s="104">
        <v>139</v>
      </c>
      <c r="B372" s="133">
        <v>42825</v>
      </c>
      <c r="C372" s="104">
        <v>314.79000000000002</v>
      </c>
      <c r="E372" s="104">
        <v>337.96</v>
      </c>
      <c r="F372" s="104">
        <v>5.59</v>
      </c>
      <c r="G372" s="104">
        <v>316.12</v>
      </c>
      <c r="H372" s="104"/>
      <c r="I372" s="104">
        <v>2.83</v>
      </c>
      <c r="K372" s="155">
        <f t="shared" si="34"/>
        <v>-0.3599999999999568</v>
      </c>
      <c r="M372" s="155">
        <f t="shared" si="32"/>
        <v>-2.0900000000000318</v>
      </c>
      <c r="N372" s="155">
        <f t="shared" si="32"/>
        <v>5.9999999999999609E-2</v>
      </c>
      <c r="O372" s="155">
        <f t="shared" si="32"/>
        <v>-1.0600000000000023</v>
      </c>
      <c r="Q372" s="155">
        <f t="shared" si="33"/>
        <v>-9.9999999999997868E-3</v>
      </c>
    </row>
    <row r="373" spans="1:17" x14ac:dyDescent="0.25">
      <c r="A373" s="104">
        <v>140</v>
      </c>
      <c r="B373" s="133">
        <v>42828</v>
      </c>
      <c r="C373" s="104">
        <v>313.73</v>
      </c>
      <c r="E373" s="104">
        <v>334.94</v>
      </c>
      <c r="F373" s="104">
        <v>5.57</v>
      </c>
      <c r="G373" s="104">
        <v>313.39</v>
      </c>
      <c r="H373" s="104"/>
      <c r="I373" s="104">
        <v>2.8</v>
      </c>
      <c r="K373" s="155">
        <f t="shared" si="34"/>
        <v>-1.0600000000000023</v>
      </c>
      <c r="M373" s="155">
        <f t="shared" si="32"/>
        <v>-3.0199999999999818</v>
      </c>
      <c r="N373" s="155">
        <f t="shared" si="32"/>
        <v>-1.9999999999999574E-2</v>
      </c>
      <c r="O373" s="155">
        <f t="shared" si="32"/>
        <v>-2.7300000000000182</v>
      </c>
      <c r="Q373" s="155">
        <f t="shared" si="33"/>
        <v>-3.0000000000000249E-2</v>
      </c>
    </row>
    <row r="374" spans="1:17" x14ac:dyDescent="0.25">
      <c r="A374" s="104">
        <v>141</v>
      </c>
      <c r="B374" s="133">
        <v>42829</v>
      </c>
      <c r="C374" s="104">
        <v>313.49</v>
      </c>
      <c r="E374" s="104">
        <v>334.21</v>
      </c>
      <c r="F374" s="104">
        <v>5.57</v>
      </c>
      <c r="G374" s="104">
        <v>312.77</v>
      </c>
      <c r="H374" s="104"/>
      <c r="I374" s="104">
        <v>2.82</v>
      </c>
      <c r="K374" s="155">
        <f t="shared" si="34"/>
        <v>-0.24000000000000909</v>
      </c>
      <c r="M374" s="155">
        <f t="shared" si="32"/>
        <v>-0.73000000000001819</v>
      </c>
      <c r="N374" s="155">
        <f t="shared" si="32"/>
        <v>0</v>
      </c>
      <c r="O374" s="155">
        <f t="shared" si="32"/>
        <v>-0.62000000000000455</v>
      </c>
      <c r="Q374" s="155">
        <f t="shared" si="33"/>
        <v>2.0000000000000018E-2</v>
      </c>
    </row>
    <row r="375" spans="1:17" x14ac:dyDescent="0.25">
      <c r="A375" s="104">
        <v>142</v>
      </c>
      <c r="B375" s="133">
        <v>42830</v>
      </c>
      <c r="C375" s="104">
        <v>312.69</v>
      </c>
      <c r="E375" s="104">
        <v>333.14</v>
      </c>
      <c r="F375" s="104">
        <v>5.53</v>
      </c>
      <c r="G375" s="104">
        <v>312.02999999999997</v>
      </c>
      <c r="H375" s="104"/>
      <c r="I375" s="104">
        <v>2.83</v>
      </c>
      <c r="K375" s="155">
        <f t="shared" si="34"/>
        <v>-0.80000000000001137</v>
      </c>
      <c r="M375" s="155">
        <f t="shared" si="32"/>
        <v>-1.0699999999999932</v>
      </c>
      <c r="N375" s="155">
        <f t="shared" si="32"/>
        <v>-4.0000000000000036E-2</v>
      </c>
      <c r="O375" s="155">
        <f t="shared" si="32"/>
        <v>-0.74000000000000909</v>
      </c>
      <c r="Q375" s="155">
        <f t="shared" si="33"/>
        <v>1.0000000000000231E-2</v>
      </c>
    </row>
    <row r="376" spans="1:17" x14ac:dyDescent="0.25">
      <c r="A376" s="104">
        <v>143</v>
      </c>
      <c r="B376" s="133">
        <v>42831</v>
      </c>
      <c r="C376" s="104">
        <v>312.08</v>
      </c>
      <c r="E376" s="104">
        <v>332.8</v>
      </c>
      <c r="F376" s="104">
        <v>5.58</v>
      </c>
      <c r="G376" s="104">
        <v>311.12</v>
      </c>
      <c r="H376" s="104"/>
      <c r="I376" s="104">
        <v>2.81</v>
      </c>
      <c r="K376" s="155">
        <f t="shared" si="34"/>
        <v>-0.61000000000001364</v>
      </c>
      <c r="M376" s="155">
        <f t="shared" si="32"/>
        <v>-0.33999999999997499</v>
      </c>
      <c r="N376" s="155">
        <f t="shared" si="32"/>
        <v>4.9999999999999822E-2</v>
      </c>
      <c r="O376" s="155">
        <f t="shared" si="32"/>
        <v>-0.90999999999996817</v>
      </c>
      <c r="Q376" s="155">
        <f t="shared" si="33"/>
        <v>-2.0000000000000018E-2</v>
      </c>
    </row>
    <row r="377" spans="1:17" x14ac:dyDescent="0.25">
      <c r="A377" s="104">
        <v>144</v>
      </c>
      <c r="B377" s="133">
        <v>42832</v>
      </c>
      <c r="C377" s="104">
        <v>312.94</v>
      </c>
      <c r="E377" s="104">
        <v>333.69</v>
      </c>
      <c r="F377" s="104">
        <v>5.55</v>
      </c>
      <c r="G377" s="104">
        <v>311.63</v>
      </c>
      <c r="H377" s="104"/>
      <c r="I377" s="104">
        <v>2.83</v>
      </c>
      <c r="K377" s="155">
        <f t="shared" si="34"/>
        <v>0.86000000000001364</v>
      </c>
      <c r="M377" s="155">
        <f t="shared" ref="M377:O440" si="35">E377-E376</f>
        <v>0.88999999999998636</v>
      </c>
      <c r="N377" s="155">
        <f t="shared" si="35"/>
        <v>-3.0000000000000249E-2</v>
      </c>
      <c r="O377" s="155">
        <f t="shared" si="35"/>
        <v>0.50999999999999091</v>
      </c>
      <c r="Q377" s="155">
        <f t="shared" ref="Q377:Q440" si="36">I377-I376</f>
        <v>2.0000000000000018E-2</v>
      </c>
    </row>
    <row r="378" spans="1:17" x14ac:dyDescent="0.25">
      <c r="A378" s="104">
        <v>145</v>
      </c>
      <c r="B378" s="133">
        <v>42835</v>
      </c>
      <c r="C378" s="104">
        <v>313.02</v>
      </c>
      <c r="E378" s="104">
        <v>332.9</v>
      </c>
      <c r="F378" s="104">
        <v>5.5</v>
      </c>
      <c r="G378" s="104">
        <v>311.33999999999997</v>
      </c>
      <c r="H378" s="104"/>
      <c r="I378" s="104">
        <v>2.83</v>
      </c>
      <c r="K378" s="155">
        <f t="shared" si="34"/>
        <v>7.9999999999984084E-2</v>
      </c>
      <c r="M378" s="155">
        <f t="shared" si="35"/>
        <v>-0.79000000000002046</v>
      </c>
      <c r="N378" s="155">
        <f t="shared" si="35"/>
        <v>-4.9999999999999822E-2</v>
      </c>
      <c r="O378" s="155">
        <f t="shared" si="35"/>
        <v>-0.29000000000002046</v>
      </c>
      <c r="Q378" s="155">
        <f t="shared" si="36"/>
        <v>0</v>
      </c>
    </row>
    <row r="379" spans="1:17" x14ac:dyDescent="0.25">
      <c r="A379" s="104">
        <v>146</v>
      </c>
      <c r="B379" s="133">
        <v>42836</v>
      </c>
      <c r="C379" s="104">
        <v>313.20999999999998</v>
      </c>
      <c r="E379" s="104">
        <v>331.34</v>
      </c>
      <c r="F379" s="104">
        <v>5.46</v>
      </c>
      <c r="G379" s="104">
        <v>310.23</v>
      </c>
      <c r="H379" s="104"/>
      <c r="I379" s="104">
        <v>2.82</v>
      </c>
      <c r="K379" s="155">
        <f t="shared" si="34"/>
        <v>0.18999999999999773</v>
      </c>
      <c r="M379" s="155">
        <f t="shared" si="35"/>
        <v>-1.5600000000000023</v>
      </c>
      <c r="N379" s="155">
        <f t="shared" si="35"/>
        <v>-4.0000000000000036E-2</v>
      </c>
      <c r="O379" s="155">
        <f t="shared" si="35"/>
        <v>-1.1099999999999568</v>
      </c>
      <c r="Q379" s="155">
        <f t="shared" si="36"/>
        <v>-1.0000000000000231E-2</v>
      </c>
    </row>
    <row r="380" spans="1:17" x14ac:dyDescent="0.25">
      <c r="A380" s="104">
        <v>147</v>
      </c>
      <c r="B380" s="133">
        <v>42837</v>
      </c>
      <c r="C380" s="104">
        <v>311.37</v>
      </c>
      <c r="E380" s="104">
        <v>330.3</v>
      </c>
      <c r="F380" s="104">
        <v>5.47</v>
      </c>
      <c r="G380" s="104">
        <v>309.39</v>
      </c>
      <c r="H380" s="104"/>
      <c r="I380" s="104">
        <v>2.82</v>
      </c>
      <c r="K380" s="155">
        <f t="shared" si="34"/>
        <v>-1.839999999999975</v>
      </c>
      <c r="M380" s="155">
        <f t="shared" si="35"/>
        <v>-1.0399999999999636</v>
      </c>
      <c r="N380" s="155">
        <f t="shared" si="35"/>
        <v>9.9999999999997868E-3</v>
      </c>
      <c r="O380" s="155">
        <f t="shared" si="35"/>
        <v>-0.84000000000003183</v>
      </c>
      <c r="Q380" s="155">
        <f t="shared" si="36"/>
        <v>0</v>
      </c>
    </row>
    <row r="381" spans="1:17" x14ac:dyDescent="0.25">
      <c r="A381" s="104">
        <v>148</v>
      </c>
      <c r="B381" s="133">
        <v>42838</v>
      </c>
      <c r="C381" s="104">
        <v>311.76</v>
      </c>
      <c r="E381" s="104">
        <v>330.53</v>
      </c>
      <c r="F381" s="104">
        <v>5.49</v>
      </c>
      <c r="G381" s="104">
        <v>309.41000000000003</v>
      </c>
      <c r="H381" s="104"/>
      <c r="I381" s="104">
        <v>2.84</v>
      </c>
      <c r="K381" s="155">
        <f t="shared" si="34"/>
        <v>0.38999999999998636</v>
      </c>
      <c r="M381" s="155">
        <f t="shared" si="35"/>
        <v>0.22999999999996135</v>
      </c>
      <c r="N381" s="155">
        <f t="shared" si="35"/>
        <v>2.0000000000000462E-2</v>
      </c>
      <c r="O381" s="155">
        <f t="shared" si="35"/>
        <v>2.0000000000038654E-2</v>
      </c>
      <c r="Q381" s="155">
        <f t="shared" si="36"/>
        <v>2.0000000000000018E-2</v>
      </c>
    </row>
    <row r="382" spans="1:17" x14ac:dyDescent="0.25">
      <c r="A382" s="104">
        <v>149</v>
      </c>
      <c r="B382" s="133">
        <v>42839</v>
      </c>
      <c r="C382" s="104">
        <v>311.70999999999998</v>
      </c>
      <c r="E382" s="104">
        <v>331.66</v>
      </c>
      <c r="F382" s="104">
        <v>5.51</v>
      </c>
      <c r="G382" s="104">
        <v>310.47000000000003</v>
      </c>
      <c r="H382" s="104"/>
      <c r="I382" s="104">
        <v>2.86</v>
      </c>
      <c r="K382" s="155">
        <f t="shared" si="34"/>
        <v>-5.0000000000011369E-2</v>
      </c>
      <c r="M382" s="155">
        <f t="shared" si="35"/>
        <v>1.1300000000000523</v>
      </c>
      <c r="N382" s="155">
        <f t="shared" si="35"/>
        <v>1.9999999999999574E-2</v>
      </c>
      <c r="O382" s="155">
        <f t="shared" si="35"/>
        <v>1.0600000000000023</v>
      </c>
      <c r="Q382" s="155">
        <f t="shared" si="36"/>
        <v>2.0000000000000018E-2</v>
      </c>
    </row>
    <row r="383" spans="1:17" x14ac:dyDescent="0.25">
      <c r="A383" s="104">
        <v>150</v>
      </c>
      <c r="B383" s="133">
        <v>42842</v>
      </c>
      <c r="C383" s="104">
        <v>310.87</v>
      </c>
      <c r="E383" s="104">
        <v>330.18</v>
      </c>
      <c r="F383" s="104">
        <v>5.53</v>
      </c>
      <c r="G383" s="104">
        <v>309.48</v>
      </c>
      <c r="H383" s="104"/>
      <c r="I383" s="104">
        <v>2.86</v>
      </c>
      <c r="K383" s="155">
        <f t="shared" si="34"/>
        <v>-0.83999999999997499</v>
      </c>
      <c r="M383" s="155">
        <f t="shared" si="35"/>
        <v>-1.4800000000000182</v>
      </c>
      <c r="N383" s="155">
        <f t="shared" si="35"/>
        <v>2.0000000000000462E-2</v>
      </c>
      <c r="O383" s="155">
        <f t="shared" si="35"/>
        <v>-0.99000000000000909</v>
      </c>
      <c r="Q383" s="155">
        <f t="shared" si="36"/>
        <v>0</v>
      </c>
    </row>
    <row r="384" spans="1:17" x14ac:dyDescent="0.25">
      <c r="A384" s="104">
        <v>151</v>
      </c>
      <c r="B384" s="133">
        <v>42843</v>
      </c>
      <c r="C384" s="104">
        <v>310.81</v>
      </c>
      <c r="E384" s="104">
        <v>330.27</v>
      </c>
      <c r="F384" s="104">
        <v>5.55</v>
      </c>
      <c r="G384" s="104">
        <v>309.57</v>
      </c>
      <c r="H384" s="104"/>
      <c r="I384" s="104">
        <v>2.87</v>
      </c>
      <c r="K384" s="155">
        <f t="shared" si="34"/>
        <v>-6.0000000000002274E-2</v>
      </c>
      <c r="M384" s="155">
        <f t="shared" si="35"/>
        <v>8.9999999999974989E-2</v>
      </c>
      <c r="N384" s="155">
        <f t="shared" si="35"/>
        <v>1.9999999999999574E-2</v>
      </c>
      <c r="O384" s="155">
        <f t="shared" si="35"/>
        <v>8.9999999999974989E-2</v>
      </c>
      <c r="Q384" s="155">
        <f t="shared" si="36"/>
        <v>1.0000000000000231E-2</v>
      </c>
    </row>
    <row r="385" spans="1:17" x14ac:dyDescent="0.25">
      <c r="A385" s="104">
        <v>152</v>
      </c>
      <c r="B385" s="133">
        <v>42844</v>
      </c>
      <c r="C385" s="104">
        <v>310.66000000000003</v>
      </c>
      <c r="E385" s="104">
        <v>331.01</v>
      </c>
      <c r="F385" s="104">
        <v>5.53</v>
      </c>
      <c r="G385" s="104">
        <v>309.73</v>
      </c>
      <c r="H385" s="104"/>
      <c r="I385" s="104">
        <v>2.86</v>
      </c>
      <c r="K385" s="155">
        <f t="shared" si="34"/>
        <v>-0.14999999999997726</v>
      </c>
      <c r="M385" s="155">
        <f t="shared" si="35"/>
        <v>0.74000000000000909</v>
      </c>
      <c r="N385" s="155">
        <f t="shared" si="35"/>
        <v>-1.9999999999999574E-2</v>
      </c>
      <c r="O385" s="155">
        <f t="shared" si="35"/>
        <v>0.16000000000002501</v>
      </c>
      <c r="Q385" s="155">
        <f t="shared" si="36"/>
        <v>-1.0000000000000231E-2</v>
      </c>
    </row>
    <row r="386" spans="1:17" x14ac:dyDescent="0.25">
      <c r="A386" s="104">
        <v>153</v>
      </c>
      <c r="B386" s="133">
        <v>42845</v>
      </c>
      <c r="C386" s="104">
        <v>311.45999999999998</v>
      </c>
      <c r="E386" s="104">
        <v>334.04</v>
      </c>
      <c r="F386" s="104">
        <v>5.55</v>
      </c>
      <c r="G386" s="104">
        <v>312.70999999999998</v>
      </c>
      <c r="H386" s="104"/>
      <c r="I386" s="104">
        <v>2.86</v>
      </c>
      <c r="K386" s="155">
        <f t="shared" si="34"/>
        <v>0.79999999999995453</v>
      </c>
      <c r="M386" s="155">
        <f t="shared" si="35"/>
        <v>3.0300000000000296</v>
      </c>
      <c r="N386" s="155">
        <f t="shared" si="35"/>
        <v>1.9999999999999574E-2</v>
      </c>
      <c r="O386" s="155">
        <f t="shared" si="35"/>
        <v>2.9799999999999613</v>
      </c>
      <c r="Q386" s="155">
        <f t="shared" si="36"/>
        <v>0</v>
      </c>
    </row>
    <row r="387" spans="1:17" x14ac:dyDescent="0.25">
      <c r="A387" s="104">
        <v>154</v>
      </c>
      <c r="B387" s="133">
        <v>42846</v>
      </c>
      <c r="C387" s="104">
        <v>312.38</v>
      </c>
      <c r="E387" s="104">
        <v>336.15</v>
      </c>
      <c r="F387" s="104">
        <v>5.55</v>
      </c>
      <c r="G387" s="104">
        <v>313.86</v>
      </c>
      <c r="H387" s="104"/>
      <c r="I387" s="104">
        <v>2.87</v>
      </c>
      <c r="K387" s="155">
        <f t="shared" si="34"/>
        <v>0.92000000000001592</v>
      </c>
      <c r="M387" s="155">
        <f t="shared" si="35"/>
        <v>2.1099999999999568</v>
      </c>
      <c r="N387" s="155">
        <f t="shared" si="35"/>
        <v>0</v>
      </c>
      <c r="O387" s="155">
        <f t="shared" si="35"/>
        <v>1.1500000000000341</v>
      </c>
      <c r="Q387" s="155">
        <f t="shared" si="36"/>
        <v>1.0000000000000231E-2</v>
      </c>
    </row>
    <row r="388" spans="1:17" x14ac:dyDescent="0.25">
      <c r="A388" s="104">
        <v>155</v>
      </c>
      <c r="B388" s="133">
        <v>42849</v>
      </c>
      <c r="C388" s="104">
        <v>312.74</v>
      </c>
      <c r="E388" s="104">
        <v>334.73</v>
      </c>
      <c r="F388" s="104">
        <v>5.56</v>
      </c>
      <c r="G388" s="104">
        <v>313.12</v>
      </c>
      <c r="H388" s="104"/>
      <c r="I388" s="104">
        <v>2.86</v>
      </c>
      <c r="K388" s="155">
        <f t="shared" si="34"/>
        <v>0.36000000000001364</v>
      </c>
      <c r="M388" s="155">
        <f t="shared" si="35"/>
        <v>-1.4199999999999591</v>
      </c>
      <c r="N388" s="155">
        <f t="shared" si="35"/>
        <v>9.9999999999997868E-3</v>
      </c>
      <c r="O388" s="155">
        <f t="shared" si="35"/>
        <v>-0.74000000000000909</v>
      </c>
      <c r="Q388" s="155">
        <f t="shared" si="36"/>
        <v>-1.0000000000000231E-2</v>
      </c>
    </row>
    <row r="389" spans="1:17" x14ac:dyDescent="0.25">
      <c r="A389" s="104">
        <v>156</v>
      </c>
      <c r="B389" s="133">
        <v>42850</v>
      </c>
      <c r="C389" s="104">
        <v>311.89</v>
      </c>
      <c r="E389" s="104">
        <v>339.02</v>
      </c>
      <c r="F389" s="104">
        <v>5.59</v>
      </c>
      <c r="G389" s="104">
        <v>313.68</v>
      </c>
      <c r="H389" s="104"/>
      <c r="I389" s="104">
        <v>2.83</v>
      </c>
      <c r="K389" s="155">
        <f t="shared" si="34"/>
        <v>-0.85000000000002274</v>
      </c>
      <c r="M389" s="155">
        <f t="shared" si="35"/>
        <v>4.2899999999999636</v>
      </c>
      <c r="N389" s="155">
        <f t="shared" si="35"/>
        <v>3.0000000000000249E-2</v>
      </c>
      <c r="O389" s="155">
        <f t="shared" si="35"/>
        <v>0.56000000000000227</v>
      </c>
      <c r="Q389" s="155">
        <f t="shared" si="36"/>
        <v>-2.9999999999999805E-2</v>
      </c>
    </row>
    <row r="390" spans="1:17" x14ac:dyDescent="0.25">
      <c r="A390" s="104">
        <v>157</v>
      </c>
      <c r="B390" s="133">
        <v>42851</v>
      </c>
      <c r="C390" s="104">
        <v>311.58</v>
      </c>
      <c r="E390" s="104">
        <v>339.09</v>
      </c>
      <c r="F390" s="104">
        <v>5.56</v>
      </c>
      <c r="G390" s="104">
        <v>313.20999999999998</v>
      </c>
      <c r="H390" s="104"/>
      <c r="I390" s="104">
        <v>2.82</v>
      </c>
      <c r="K390" s="155">
        <f t="shared" ref="K390:K453" si="37">C390-C389</f>
        <v>-0.31000000000000227</v>
      </c>
      <c r="M390" s="155">
        <f t="shared" si="35"/>
        <v>6.9999999999993179E-2</v>
      </c>
      <c r="N390" s="155">
        <f t="shared" si="35"/>
        <v>-3.0000000000000249E-2</v>
      </c>
      <c r="O390" s="155">
        <f t="shared" si="35"/>
        <v>-0.47000000000002728</v>
      </c>
      <c r="Q390" s="155">
        <f t="shared" si="36"/>
        <v>-1.0000000000000231E-2</v>
      </c>
    </row>
    <row r="391" spans="1:17" x14ac:dyDescent="0.25">
      <c r="A391" s="104">
        <v>158</v>
      </c>
      <c r="B391" s="133">
        <v>42852</v>
      </c>
      <c r="C391" s="104">
        <v>312.44</v>
      </c>
      <c r="E391" s="104">
        <v>340.47</v>
      </c>
      <c r="F391" s="104">
        <v>5.53</v>
      </c>
      <c r="G391" s="104">
        <v>314.23</v>
      </c>
      <c r="H391" s="104"/>
      <c r="I391" s="104">
        <v>2.81</v>
      </c>
      <c r="K391" s="155">
        <f t="shared" si="37"/>
        <v>0.86000000000001364</v>
      </c>
      <c r="M391" s="155">
        <f t="shared" si="35"/>
        <v>1.3800000000000523</v>
      </c>
      <c r="N391" s="155">
        <f t="shared" si="35"/>
        <v>-2.9999999999999361E-2</v>
      </c>
      <c r="O391" s="155">
        <f t="shared" si="35"/>
        <v>1.0200000000000387</v>
      </c>
      <c r="Q391" s="155">
        <f t="shared" si="36"/>
        <v>-9.9999999999997868E-3</v>
      </c>
    </row>
    <row r="392" spans="1:17" x14ac:dyDescent="0.25">
      <c r="A392" s="104">
        <v>159</v>
      </c>
      <c r="B392" s="133">
        <v>42853</v>
      </c>
      <c r="C392" s="104">
        <v>313.89999999999998</v>
      </c>
      <c r="E392" s="104">
        <v>342.03</v>
      </c>
      <c r="F392" s="104">
        <v>5.52</v>
      </c>
      <c r="G392" s="104">
        <v>315.95</v>
      </c>
      <c r="H392" s="104"/>
      <c r="I392" s="104">
        <v>2.82</v>
      </c>
      <c r="K392" s="155">
        <f t="shared" si="37"/>
        <v>1.4599999999999795</v>
      </c>
      <c r="M392" s="155">
        <f t="shared" si="35"/>
        <v>1.5599999999999454</v>
      </c>
      <c r="N392" s="155">
        <f t="shared" si="35"/>
        <v>-1.0000000000000675E-2</v>
      </c>
      <c r="O392" s="155">
        <f t="shared" si="35"/>
        <v>1.7199999999999704</v>
      </c>
      <c r="Q392" s="155">
        <f t="shared" si="36"/>
        <v>9.9999999999997868E-3</v>
      </c>
    </row>
    <row r="393" spans="1:17" x14ac:dyDescent="0.25">
      <c r="A393" s="104">
        <v>160</v>
      </c>
      <c r="B393" s="133">
        <v>42857</v>
      </c>
      <c r="C393" s="104">
        <v>314.39999999999998</v>
      </c>
      <c r="E393" s="104">
        <v>343.83</v>
      </c>
      <c r="F393" s="104">
        <v>5.51</v>
      </c>
      <c r="G393" s="104">
        <v>317.38</v>
      </c>
      <c r="H393" s="104"/>
      <c r="I393" s="104">
        <v>2.82</v>
      </c>
      <c r="K393" s="155">
        <f t="shared" si="37"/>
        <v>0.5</v>
      </c>
      <c r="M393" s="155">
        <f t="shared" si="35"/>
        <v>1.8000000000000114</v>
      </c>
      <c r="N393" s="155">
        <f t="shared" si="35"/>
        <v>-9.9999999999997868E-3</v>
      </c>
      <c r="O393" s="155">
        <f t="shared" si="35"/>
        <v>1.4300000000000068</v>
      </c>
      <c r="Q393" s="155">
        <f t="shared" si="36"/>
        <v>0</v>
      </c>
    </row>
    <row r="394" spans="1:17" x14ac:dyDescent="0.25">
      <c r="A394" s="104">
        <v>161</v>
      </c>
      <c r="B394" s="133">
        <v>42858</v>
      </c>
      <c r="C394" s="104">
        <v>315.22000000000003</v>
      </c>
      <c r="E394" s="104">
        <v>344.09</v>
      </c>
      <c r="F394" s="104">
        <v>5.52</v>
      </c>
      <c r="G394" s="104">
        <v>317.27999999999997</v>
      </c>
      <c r="H394" s="104"/>
      <c r="I394" s="104">
        <v>2.81</v>
      </c>
      <c r="K394" s="155">
        <f t="shared" si="37"/>
        <v>0.82000000000005002</v>
      </c>
      <c r="M394" s="155">
        <f t="shared" si="35"/>
        <v>0.25999999999999091</v>
      </c>
      <c r="N394" s="155">
        <f t="shared" si="35"/>
        <v>9.9999999999997868E-3</v>
      </c>
      <c r="O394" s="155">
        <f t="shared" si="35"/>
        <v>-0.10000000000002274</v>
      </c>
      <c r="Q394" s="155">
        <f t="shared" si="36"/>
        <v>-9.9999999999997868E-3</v>
      </c>
    </row>
    <row r="395" spans="1:17" x14ac:dyDescent="0.25">
      <c r="A395" s="104">
        <v>162</v>
      </c>
      <c r="B395" s="133">
        <v>42859</v>
      </c>
      <c r="C395" s="104">
        <v>315.35000000000002</v>
      </c>
      <c r="E395" s="104">
        <v>343.98</v>
      </c>
      <c r="F395" s="104">
        <v>5.52</v>
      </c>
      <c r="G395" s="104">
        <v>318.66000000000003</v>
      </c>
      <c r="H395" s="104"/>
      <c r="I395" s="104">
        <v>2.81</v>
      </c>
      <c r="K395" s="155">
        <f t="shared" si="37"/>
        <v>0.12999999999999545</v>
      </c>
      <c r="M395" s="155">
        <f t="shared" si="35"/>
        <v>-0.1099999999999568</v>
      </c>
      <c r="N395" s="155">
        <f t="shared" si="35"/>
        <v>0</v>
      </c>
      <c r="O395" s="155">
        <f t="shared" si="35"/>
        <v>1.3800000000000523</v>
      </c>
      <c r="Q395" s="155">
        <f t="shared" si="36"/>
        <v>0</v>
      </c>
    </row>
    <row r="396" spans="1:17" x14ac:dyDescent="0.25">
      <c r="A396" s="104">
        <v>163</v>
      </c>
      <c r="B396" s="133">
        <v>42860</v>
      </c>
      <c r="C396" s="104">
        <v>315.68</v>
      </c>
      <c r="E396" s="104">
        <v>345.04</v>
      </c>
      <c r="F396" s="104">
        <v>5.48</v>
      </c>
      <c r="G396" s="104">
        <v>318.51</v>
      </c>
      <c r="H396" s="104"/>
      <c r="I396" s="104">
        <v>2.8</v>
      </c>
      <c r="K396" s="155">
        <f t="shared" si="37"/>
        <v>0.32999999999998408</v>
      </c>
      <c r="M396" s="155">
        <f t="shared" si="35"/>
        <v>1.0600000000000023</v>
      </c>
      <c r="N396" s="155">
        <f t="shared" si="35"/>
        <v>-3.9999999999999147E-2</v>
      </c>
      <c r="O396" s="155">
        <f t="shared" si="35"/>
        <v>-0.15000000000003411</v>
      </c>
      <c r="Q396" s="155">
        <f t="shared" si="36"/>
        <v>-1.0000000000000231E-2</v>
      </c>
    </row>
    <row r="397" spans="1:17" x14ac:dyDescent="0.25">
      <c r="A397" s="104">
        <v>164</v>
      </c>
      <c r="B397" s="133">
        <v>42865</v>
      </c>
      <c r="C397" s="104">
        <v>318.08999999999997</v>
      </c>
      <c r="E397" s="104">
        <v>348.53</v>
      </c>
      <c r="F397" s="104">
        <v>5.46</v>
      </c>
      <c r="G397" s="104">
        <v>321.82</v>
      </c>
      <c r="H397" s="104"/>
      <c r="I397" s="104">
        <v>2.83</v>
      </c>
      <c r="K397" s="155">
        <f t="shared" si="37"/>
        <v>2.4099999999999682</v>
      </c>
      <c r="M397" s="155">
        <f t="shared" si="35"/>
        <v>3.4899999999999523</v>
      </c>
      <c r="N397" s="155">
        <f t="shared" si="35"/>
        <v>-2.0000000000000462E-2</v>
      </c>
      <c r="O397" s="155">
        <f t="shared" si="35"/>
        <v>3.3100000000000023</v>
      </c>
      <c r="Q397" s="155">
        <f t="shared" si="36"/>
        <v>3.0000000000000249E-2</v>
      </c>
    </row>
    <row r="398" spans="1:17" x14ac:dyDescent="0.25">
      <c r="A398" s="104">
        <v>165</v>
      </c>
      <c r="B398" s="133">
        <v>42866</v>
      </c>
      <c r="C398" s="104">
        <v>318.43</v>
      </c>
      <c r="E398" s="104">
        <v>346.04</v>
      </c>
      <c r="F398" s="104">
        <v>5.49</v>
      </c>
      <c r="G398" s="104">
        <v>316.25</v>
      </c>
      <c r="H398" s="104"/>
      <c r="I398" s="104">
        <v>2.8</v>
      </c>
      <c r="K398" s="155">
        <f t="shared" si="37"/>
        <v>0.34000000000003183</v>
      </c>
      <c r="M398" s="155">
        <f t="shared" si="35"/>
        <v>-2.4899999999999523</v>
      </c>
      <c r="N398" s="155">
        <f t="shared" si="35"/>
        <v>3.0000000000000249E-2</v>
      </c>
      <c r="O398" s="155">
        <f t="shared" si="35"/>
        <v>-5.5699999999999932</v>
      </c>
      <c r="Q398" s="155">
        <f t="shared" si="36"/>
        <v>-3.0000000000000249E-2</v>
      </c>
    </row>
    <row r="399" spans="1:17" x14ac:dyDescent="0.25">
      <c r="A399" s="104">
        <v>166</v>
      </c>
      <c r="B399" s="133">
        <v>42867</v>
      </c>
      <c r="C399" s="104">
        <v>316.25</v>
      </c>
      <c r="E399" s="104">
        <v>343.76</v>
      </c>
      <c r="F399" s="104">
        <v>5.54</v>
      </c>
      <c r="G399" s="104">
        <v>313.68</v>
      </c>
      <c r="H399" s="104"/>
      <c r="I399" s="104">
        <v>2.77</v>
      </c>
      <c r="K399" s="155">
        <f t="shared" si="37"/>
        <v>-2.1800000000000068</v>
      </c>
      <c r="M399" s="155">
        <f t="shared" si="35"/>
        <v>-2.2800000000000296</v>
      </c>
      <c r="N399" s="155">
        <f t="shared" si="35"/>
        <v>4.9999999999999822E-2</v>
      </c>
      <c r="O399" s="155">
        <f t="shared" si="35"/>
        <v>-2.5699999999999932</v>
      </c>
      <c r="Q399" s="155">
        <f t="shared" si="36"/>
        <v>-2.9999999999999805E-2</v>
      </c>
    </row>
    <row r="400" spans="1:17" x14ac:dyDescent="0.25">
      <c r="A400" s="104">
        <v>167</v>
      </c>
      <c r="B400" s="133">
        <v>42870</v>
      </c>
      <c r="C400" s="104">
        <v>315.5</v>
      </c>
      <c r="E400" s="104">
        <v>342.98</v>
      </c>
      <c r="F400" s="104">
        <v>5.51</v>
      </c>
      <c r="G400" s="104">
        <v>313.18</v>
      </c>
      <c r="H400" s="104"/>
      <c r="I400" s="104">
        <v>2.78</v>
      </c>
      <c r="K400" s="155">
        <f t="shared" si="37"/>
        <v>-0.75</v>
      </c>
      <c r="M400" s="155">
        <f t="shared" si="35"/>
        <v>-0.77999999999997272</v>
      </c>
      <c r="N400" s="155">
        <f t="shared" si="35"/>
        <v>-3.0000000000000249E-2</v>
      </c>
      <c r="O400" s="155">
        <f t="shared" si="35"/>
        <v>-0.5</v>
      </c>
      <c r="Q400" s="155">
        <f t="shared" si="36"/>
        <v>9.9999999999997868E-3</v>
      </c>
    </row>
    <row r="401" spans="1:17" x14ac:dyDescent="0.25">
      <c r="A401" s="104">
        <v>168</v>
      </c>
      <c r="B401" s="133">
        <v>42871</v>
      </c>
      <c r="C401" s="104">
        <v>313.52</v>
      </c>
      <c r="E401" s="104">
        <v>343.88</v>
      </c>
      <c r="F401" s="104">
        <v>5.56</v>
      </c>
      <c r="G401" s="104">
        <v>314.22000000000003</v>
      </c>
      <c r="H401" s="104"/>
      <c r="I401" s="104">
        <v>2.76</v>
      </c>
      <c r="K401" s="155">
        <f t="shared" si="37"/>
        <v>-1.9800000000000182</v>
      </c>
      <c r="M401" s="155">
        <f t="shared" si="35"/>
        <v>0.89999999999997726</v>
      </c>
      <c r="N401" s="155">
        <f t="shared" si="35"/>
        <v>4.9999999999999822E-2</v>
      </c>
      <c r="O401" s="155">
        <f t="shared" si="35"/>
        <v>1.0400000000000205</v>
      </c>
      <c r="Q401" s="155">
        <f t="shared" si="36"/>
        <v>-2.0000000000000018E-2</v>
      </c>
    </row>
    <row r="402" spans="1:17" x14ac:dyDescent="0.25">
      <c r="A402" s="104">
        <v>169</v>
      </c>
      <c r="B402" s="133">
        <v>42872</v>
      </c>
      <c r="C402" s="104">
        <v>312.04000000000002</v>
      </c>
      <c r="E402" s="104">
        <v>344.59</v>
      </c>
      <c r="F402" s="104">
        <v>5.53</v>
      </c>
      <c r="G402" s="104">
        <v>314.77999999999997</v>
      </c>
      <c r="H402" s="104"/>
      <c r="I402" s="104">
        <v>2.75</v>
      </c>
      <c r="K402" s="155">
        <f t="shared" si="37"/>
        <v>-1.4799999999999613</v>
      </c>
      <c r="M402" s="155">
        <f t="shared" si="35"/>
        <v>0.70999999999997954</v>
      </c>
      <c r="N402" s="155">
        <f t="shared" si="35"/>
        <v>-2.9999999999999361E-2</v>
      </c>
      <c r="O402" s="155">
        <f t="shared" si="35"/>
        <v>0.55999999999994543</v>
      </c>
      <c r="Q402" s="155">
        <f t="shared" si="36"/>
        <v>-9.9999999999997868E-3</v>
      </c>
    </row>
    <row r="403" spans="1:17" x14ac:dyDescent="0.25">
      <c r="A403" s="104">
        <v>170</v>
      </c>
      <c r="B403" s="133">
        <v>42873</v>
      </c>
      <c r="C403" s="104">
        <v>313.18</v>
      </c>
      <c r="E403" s="104">
        <v>347.47</v>
      </c>
      <c r="F403" s="104">
        <v>5.52</v>
      </c>
      <c r="G403" s="104">
        <v>318.43</v>
      </c>
      <c r="H403" s="104"/>
      <c r="I403" s="104">
        <v>2.79</v>
      </c>
      <c r="K403" s="155">
        <f t="shared" si="37"/>
        <v>1.1399999999999864</v>
      </c>
      <c r="M403" s="155">
        <f t="shared" si="35"/>
        <v>2.8800000000000523</v>
      </c>
      <c r="N403" s="155">
        <f t="shared" si="35"/>
        <v>-1.0000000000000675E-2</v>
      </c>
      <c r="O403" s="155">
        <f t="shared" si="35"/>
        <v>3.6500000000000341</v>
      </c>
      <c r="Q403" s="155">
        <f t="shared" si="36"/>
        <v>4.0000000000000036E-2</v>
      </c>
    </row>
    <row r="404" spans="1:17" x14ac:dyDescent="0.25">
      <c r="A404" s="104">
        <v>171</v>
      </c>
      <c r="B404" s="133">
        <v>42874</v>
      </c>
      <c r="C404" s="104">
        <v>313.54000000000002</v>
      </c>
      <c r="E404" s="104">
        <v>348.63</v>
      </c>
      <c r="F404" s="104">
        <v>5.42</v>
      </c>
      <c r="G404" s="104">
        <v>320.13</v>
      </c>
      <c r="H404" s="104"/>
      <c r="I404" s="104">
        <v>2.84</v>
      </c>
      <c r="K404" s="155">
        <f t="shared" si="37"/>
        <v>0.36000000000001364</v>
      </c>
      <c r="M404" s="155">
        <f t="shared" si="35"/>
        <v>1.1599999999999682</v>
      </c>
      <c r="N404" s="155">
        <f t="shared" si="35"/>
        <v>-9.9999999999999645E-2</v>
      </c>
      <c r="O404" s="155">
        <f t="shared" si="35"/>
        <v>1.6999999999999886</v>
      </c>
      <c r="Q404" s="155">
        <f t="shared" si="36"/>
        <v>4.9999999999999822E-2</v>
      </c>
    </row>
    <row r="405" spans="1:17" x14ac:dyDescent="0.25">
      <c r="A405" s="104">
        <v>172</v>
      </c>
      <c r="B405" s="133">
        <v>42877</v>
      </c>
      <c r="C405" s="104">
        <v>312.55</v>
      </c>
      <c r="E405" s="104">
        <v>348.68</v>
      </c>
      <c r="F405" s="104">
        <v>5.48</v>
      </c>
      <c r="G405" s="104">
        <v>319.91000000000003</v>
      </c>
      <c r="H405" s="104"/>
      <c r="I405" s="104">
        <v>2.8</v>
      </c>
      <c r="K405" s="155">
        <f t="shared" si="37"/>
        <v>-0.99000000000000909</v>
      </c>
      <c r="M405" s="155">
        <f t="shared" si="35"/>
        <v>5.0000000000011369E-2</v>
      </c>
      <c r="N405" s="155">
        <f t="shared" si="35"/>
        <v>6.0000000000000497E-2</v>
      </c>
      <c r="O405" s="155">
        <f t="shared" si="35"/>
        <v>-0.21999999999997044</v>
      </c>
      <c r="Q405" s="155">
        <f t="shared" si="36"/>
        <v>-4.0000000000000036E-2</v>
      </c>
    </row>
    <row r="406" spans="1:17" x14ac:dyDescent="0.25">
      <c r="A406" s="104">
        <v>173</v>
      </c>
      <c r="B406" s="133">
        <v>42878</v>
      </c>
      <c r="C406" s="104">
        <v>310.7</v>
      </c>
      <c r="E406" s="104">
        <v>348.2</v>
      </c>
      <c r="F406" s="104">
        <v>5.49</v>
      </c>
      <c r="G406" s="104">
        <v>319.62</v>
      </c>
      <c r="H406" s="104"/>
      <c r="I406" s="104">
        <v>2.79</v>
      </c>
      <c r="K406" s="155">
        <f t="shared" si="37"/>
        <v>-1.8500000000000227</v>
      </c>
      <c r="M406" s="155">
        <f t="shared" si="35"/>
        <v>-0.48000000000001819</v>
      </c>
      <c r="N406" s="155">
        <f t="shared" si="35"/>
        <v>9.9999999999997868E-3</v>
      </c>
      <c r="O406" s="155">
        <f t="shared" si="35"/>
        <v>-0.29000000000002046</v>
      </c>
      <c r="Q406" s="155">
        <f t="shared" si="36"/>
        <v>-9.9999999999997868E-3</v>
      </c>
    </row>
    <row r="407" spans="1:17" x14ac:dyDescent="0.25">
      <c r="A407" s="104">
        <v>174</v>
      </c>
      <c r="B407" s="133">
        <v>42879</v>
      </c>
      <c r="C407" s="104">
        <v>310.83</v>
      </c>
      <c r="E407" s="104">
        <v>349.96</v>
      </c>
      <c r="F407" s="104">
        <v>5.5</v>
      </c>
      <c r="G407" s="104">
        <v>320.31</v>
      </c>
      <c r="H407" s="104"/>
      <c r="I407" s="104">
        <v>2.8</v>
      </c>
      <c r="K407" s="155">
        <f t="shared" si="37"/>
        <v>0.12999999999999545</v>
      </c>
      <c r="M407" s="155">
        <f t="shared" si="35"/>
        <v>1.7599999999999909</v>
      </c>
      <c r="N407" s="155">
        <f t="shared" si="35"/>
        <v>9.9999999999997868E-3</v>
      </c>
      <c r="O407" s="155">
        <f t="shared" si="35"/>
        <v>0.68999999999999773</v>
      </c>
      <c r="Q407" s="155">
        <f t="shared" si="36"/>
        <v>9.9999999999997868E-3</v>
      </c>
    </row>
    <row r="408" spans="1:17" x14ac:dyDescent="0.25">
      <c r="A408" s="104">
        <v>175</v>
      </c>
      <c r="B408" s="133">
        <v>42880</v>
      </c>
      <c r="C408" s="104">
        <v>311.2</v>
      </c>
      <c r="E408" s="104">
        <v>347.77</v>
      </c>
      <c r="F408" s="104">
        <v>5.52</v>
      </c>
      <c r="G408" s="104">
        <v>318.52999999999997</v>
      </c>
      <c r="H408" s="104"/>
      <c r="I408" s="104">
        <v>2.78</v>
      </c>
      <c r="K408" s="155">
        <f t="shared" si="37"/>
        <v>0.37000000000000455</v>
      </c>
      <c r="M408" s="155">
        <f t="shared" si="35"/>
        <v>-2.1899999999999977</v>
      </c>
      <c r="N408" s="155">
        <f t="shared" si="35"/>
        <v>1.9999999999999574E-2</v>
      </c>
      <c r="O408" s="155">
        <f t="shared" si="35"/>
        <v>-1.7800000000000296</v>
      </c>
      <c r="Q408" s="155">
        <f t="shared" si="36"/>
        <v>-2.0000000000000018E-2</v>
      </c>
    </row>
    <row r="409" spans="1:17" x14ac:dyDescent="0.25">
      <c r="A409" s="104">
        <v>176</v>
      </c>
      <c r="B409" s="133">
        <v>42881</v>
      </c>
      <c r="C409" s="104">
        <v>310.57</v>
      </c>
      <c r="E409" s="104">
        <v>348.58</v>
      </c>
      <c r="F409" s="104">
        <v>5.52</v>
      </c>
      <c r="G409" s="104">
        <v>319.35000000000002</v>
      </c>
      <c r="H409" s="104"/>
      <c r="I409" s="104">
        <v>2.78</v>
      </c>
      <c r="K409" s="155">
        <f t="shared" si="37"/>
        <v>-0.62999999999999545</v>
      </c>
      <c r="M409" s="155">
        <f t="shared" si="35"/>
        <v>0.81000000000000227</v>
      </c>
      <c r="N409" s="155">
        <f t="shared" si="35"/>
        <v>0</v>
      </c>
      <c r="O409" s="155">
        <f t="shared" si="35"/>
        <v>0.82000000000005002</v>
      </c>
      <c r="Q409" s="155">
        <f t="shared" si="36"/>
        <v>0</v>
      </c>
    </row>
    <row r="410" spans="1:17" x14ac:dyDescent="0.25">
      <c r="A410" s="104">
        <v>177</v>
      </c>
      <c r="B410" s="133">
        <v>42884</v>
      </c>
      <c r="C410" s="104">
        <v>311.58999999999997</v>
      </c>
      <c r="E410" s="104">
        <v>349.39</v>
      </c>
      <c r="F410" s="104">
        <v>5.5</v>
      </c>
      <c r="G410" s="104">
        <v>321.06</v>
      </c>
      <c r="H410" s="104"/>
      <c r="I410" s="104">
        <v>2.81</v>
      </c>
      <c r="K410" s="155">
        <f t="shared" si="37"/>
        <v>1.0199999999999818</v>
      </c>
      <c r="M410" s="155">
        <f t="shared" si="35"/>
        <v>0.81000000000000227</v>
      </c>
      <c r="N410" s="155">
        <f t="shared" si="35"/>
        <v>-1.9999999999999574E-2</v>
      </c>
      <c r="O410" s="155">
        <f t="shared" si="35"/>
        <v>1.7099999999999795</v>
      </c>
      <c r="Q410" s="155">
        <f t="shared" si="36"/>
        <v>3.0000000000000249E-2</v>
      </c>
    </row>
    <row r="411" spans="1:17" x14ac:dyDescent="0.25">
      <c r="A411" s="104">
        <v>178</v>
      </c>
      <c r="B411" s="133">
        <v>42885</v>
      </c>
      <c r="C411" s="104">
        <v>310.39999999999998</v>
      </c>
      <c r="E411" s="104">
        <v>347.06</v>
      </c>
      <c r="F411" s="104">
        <v>5.5</v>
      </c>
      <c r="G411" s="104">
        <v>318.69</v>
      </c>
      <c r="H411" s="104"/>
      <c r="I411" s="104">
        <v>2.79</v>
      </c>
      <c r="K411" s="155">
        <f t="shared" si="37"/>
        <v>-1.1899999999999977</v>
      </c>
      <c r="M411" s="155">
        <f t="shared" si="35"/>
        <v>-2.3299999999999841</v>
      </c>
      <c r="N411" s="155">
        <f t="shared" si="35"/>
        <v>0</v>
      </c>
      <c r="O411" s="155">
        <f t="shared" si="35"/>
        <v>-2.3700000000000045</v>
      </c>
      <c r="Q411" s="155">
        <f t="shared" si="36"/>
        <v>-2.0000000000000018E-2</v>
      </c>
    </row>
    <row r="412" spans="1:17" x14ac:dyDescent="0.25">
      <c r="A412" s="104">
        <v>179</v>
      </c>
      <c r="B412" s="133">
        <v>42886</v>
      </c>
      <c r="C412" s="104">
        <v>311.23</v>
      </c>
      <c r="E412" s="104">
        <v>347.52</v>
      </c>
      <c r="F412" s="104">
        <v>5.51</v>
      </c>
      <c r="G412" s="104">
        <v>318.82</v>
      </c>
      <c r="H412" s="104"/>
      <c r="I412" s="104">
        <v>2.8</v>
      </c>
      <c r="K412" s="155">
        <f t="shared" si="37"/>
        <v>0.83000000000004093</v>
      </c>
      <c r="M412" s="155">
        <f t="shared" si="35"/>
        <v>0.45999999999997954</v>
      </c>
      <c r="N412" s="155">
        <f t="shared" si="35"/>
        <v>9.9999999999997868E-3</v>
      </c>
      <c r="O412" s="155">
        <f t="shared" si="35"/>
        <v>0.12999999999999545</v>
      </c>
      <c r="Q412" s="155">
        <f t="shared" si="36"/>
        <v>9.9999999999997868E-3</v>
      </c>
    </row>
    <row r="413" spans="1:17" x14ac:dyDescent="0.25">
      <c r="A413" s="104">
        <v>180</v>
      </c>
      <c r="B413" s="133">
        <v>42887</v>
      </c>
      <c r="C413" s="104">
        <v>312.26</v>
      </c>
      <c r="E413" s="104">
        <v>349.51</v>
      </c>
      <c r="F413" s="104">
        <v>5.51</v>
      </c>
      <c r="G413" s="104">
        <v>321.08999999999997</v>
      </c>
      <c r="H413" s="104"/>
      <c r="I413" s="104">
        <v>2.82</v>
      </c>
      <c r="K413" s="155">
        <f t="shared" si="37"/>
        <v>1.0299999999999727</v>
      </c>
      <c r="M413" s="155">
        <f t="shared" si="35"/>
        <v>1.9900000000000091</v>
      </c>
      <c r="N413" s="155">
        <f t="shared" si="35"/>
        <v>0</v>
      </c>
      <c r="O413" s="155">
        <f t="shared" si="35"/>
        <v>2.2699999999999818</v>
      </c>
      <c r="Q413" s="155">
        <f t="shared" si="36"/>
        <v>2.0000000000000018E-2</v>
      </c>
    </row>
    <row r="414" spans="1:17" x14ac:dyDescent="0.25">
      <c r="A414" s="104">
        <v>181</v>
      </c>
      <c r="B414" s="133">
        <v>42888</v>
      </c>
      <c r="C414" s="104">
        <v>312.35000000000002</v>
      </c>
      <c r="E414" s="104">
        <v>350.89</v>
      </c>
      <c r="F414" s="104">
        <v>5.52</v>
      </c>
      <c r="G414" s="104">
        <v>322.33999999999997</v>
      </c>
      <c r="H414" s="104"/>
      <c r="I414" s="104">
        <v>2.81</v>
      </c>
      <c r="K414" s="155">
        <f t="shared" si="37"/>
        <v>9.0000000000031832E-2</v>
      </c>
      <c r="M414" s="155">
        <f t="shared" si="35"/>
        <v>1.3799999999999955</v>
      </c>
      <c r="N414" s="155">
        <f t="shared" si="35"/>
        <v>9.9999999999997868E-3</v>
      </c>
      <c r="O414" s="155">
        <f t="shared" si="35"/>
        <v>1.25</v>
      </c>
      <c r="Q414" s="155">
        <f t="shared" si="36"/>
        <v>-9.9999999999997868E-3</v>
      </c>
    </row>
    <row r="415" spans="1:17" x14ac:dyDescent="0.25">
      <c r="A415" s="104">
        <v>182</v>
      </c>
      <c r="B415" s="133">
        <v>42891</v>
      </c>
      <c r="C415" s="104">
        <v>313.17</v>
      </c>
      <c r="E415" s="104">
        <v>351.28</v>
      </c>
      <c r="F415" s="104">
        <v>5.52</v>
      </c>
      <c r="G415" s="104">
        <v>322.49</v>
      </c>
      <c r="H415" s="104"/>
      <c r="I415" s="104">
        <v>2.81</v>
      </c>
      <c r="K415" s="155">
        <f t="shared" si="37"/>
        <v>0.81999999999999318</v>
      </c>
      <c r="M415" s="155">
        <f t="shared" si="35"/>
        <v>0.38999999999998636</v>
      </c>
      <c r="N415" s="155">
        <f t="shared" si="35"/>
        <v>0</v>
      </c>
      <c r="O415" s="155">
        <f t="shared" si="35"/>
        <v>0.15000000000003411</v>
      </c>
      <c r="Q415" s="155">
        <f t="shared" si="36"/>
        <v>0</v>
      </c>
    </row>
    <row r="416" spans="1:17" x14ac:dyDescent="0.25">
      <c r="A416" s="104">
        <v>183</v>
      </c>
      <c r="B416" s="133">
        <v>42892</v>
      </c>
      <c r="C416" s="104">
        <v>312.83999999999997</v>
      </c>
      <c r="E416" s="104">
        <v>352.38</v>
      </c>
      <c r="F416" s="104">
        <v>5.53</v>
      </c>
      <c r="G416" s="104">
        <v>324.62</v>
      </c>
      <c r="H416" s="104"/>
      <c r="I416" s="104">
        <v>2.83</v>
      </c>
      <c r="K416" s="155">
        <f t="shared" si="37"/>
        <v>-0.33000000000004093</v>
      </c>
      <c r="M416" s="155">
        <f t="shared" si="35"/>
        <v>1.1000000000000227</v>
      </c>
      <c r="N416" s="155">
        <f t="shared" si="35"/>
        <v>1.0000000000000675E-2</v>
      </c>
      <c r="O416" s="155">
        <f t="shared" si="35"/>
        <v>2.1299999999999955</v>
      </c>
      <c r="Q416" s="155">
        <f t="shared" si="36"/>
        <v>2.0000000000000018E-2</v>
      </c>
    </row>
    <row r="417" spans="1:17" x14ac:dyDescent="0.25">
      <c r="A417" s="104">
        <v>184</v>
      </c>
      <c r="B417" s="133">
        <v>42893</v>
      </c>
      <c r="C417" s="104">
        <v>312.99</v>
      </c>
      <c r="E417" s="104">
        <v>352.05</v>
      </c>
      <c r="F417" s="104">
        <v>5.51</v>
      </c>
      <c r="G417" s="104">
        <v>324.44</v>
      </c>
      <c r="H417" s="104"/>
      <c r="I417" s="104">
        <v>2.85</v>
      </c>
      <c r="K417" s="155">
        <f t="shared" si="37"/>
        <v>0.15000000000003411</v>
      </c>
      <c r="M417" s="155">
        <f t="shared" si="35"/>
        <v>-0.32999999999998408</v>
      </c>
      <c r="N417" s="155">
        <f t="shared" si="35"/>
        <v>-2.0000000000000462E-2</v>
      </c>
      <c r="O417" s="155">
        <f t="shared" si="35"/>
        <v>-0.18000000000000682</v>
      </c>
      <c r="Q417" s="155">
        <f t="shared" si="36"/>
        <v>2.0000000000000018E-2</v>
      </c>
    </row>
    <row r="418" spans="1:17" x14ac:dyDescent="0.25">
      <c r="A418" s="104">
        <v>185</v>
      </c>
      <c r="B418" s="133">
        <v>42894</v>
      </c>
      <c r="C418" s="104">
        <v>312.64999999999998</v>
      </c>
      <c r="E418" s="104">
        <v>352.14</v>
      </c>
      <c r="F418" s="104">
        <v>5.52</v>
      </c>
      <c r="G418" s="104">
        <v>324.7</v>
      </c>
      <c r="H418" s="104"/>
      <c r="I418" s="104">
        <v>2.86</v>
      </c>
      <c r="K418" s="155">
        <f t="shared" si="37"/>
        <v>-0.34000000000003183</v>
      </c>
      <c r="M418" s="155">
        <f t="shared" si="35"/>
        <v>8.9999999999974989E-2</v>
      </c>
      <c r="N418" s="155">
        <f t="shared" si="35"/>
        <v>9.9999999999997868E-3</v>
      </c>
      <c r="O418" s="155">
        <f t="shared" si="35"/>
        <v>0.25999999999999091</v>
      </c>
      <c r="Q418" s="155">
        <f t="shared" si="36"/>
        <v>9.9999999999997868E-3</v>
      </c>
    </row>
    <row r="419" spans="1:17" x14ac:dyDescent="0.25">
      <c r="A419" s="104">
        <v>186</v>
      </c>
      <c r="B419" s="133">
        <v>42895</v>
      </c>
      <c r="C419" s="104">
        <v>314.11</v>
      </c>
      <c r="E419" s="104">
        <v>352.78</v>
      </c>
      <c r="F419" s="104">
        <v>5.51</v>
      </c>
      <c r="G419" s="104">
        <v>324.7</v>
      </c>
      <c r="H419" s="104"/>
      <c r="I419" s="104">
        <v>2.85</v>
      </c>
      <c r="K419" s="155">
        <f t="shared" si="37"/>
        <v>1.4600000000000364</v>
      </c>
      <c r="M419" s="155">
        <f t="shared" si="35"/>
        <v>0.63999999999998636</v>
      </c>
      <c r="N419" s="155">
        <f t="shared" si="35"/>
        <v>-9.9999999999997868E-3</v>
      </c>
      <c r="O419" s="155">
        <f t="shared" si="35"/>
        <v>0</v>
      </c>
      <c r="Q419" s="155">
        <f t="shared" si="36"/>
        <v>-9.9999999999997868E-3</v>
      </c>
    </row>
    <row r="420" spans="1:17" x14ac:dyDescent="0.25">
      <c r="A420" s="104">
        <v>187</v>
      </c>
      <c r="B420" s="133">
        <v>42898</v>
      </c>
      <c r="C420" s="104">
        <v>315.18</v>
      </c>
      <c r="E420" s="104">
        <v>352.18</v>
      </c>
      <c r="F420" s="104">
        <v>5.53</v>
      </c>
      <c r="G420" s="104">
        <v>324.06</v>
      </c>
      <c r="H420" s="104"/>
      <c r="I420" s="104">
        <v>2.86</v>
      </c>
      <c r="K420" s="155">
        <f t="shared" si="37"/>
        <v>1.0699999999999932</v>
      </c>
      <c r="M420" s="155">
        <f t="shared" si="35"/>
        <v>-0.59999999999996589</v>
      </c>
      <c r="N420" s="155">
        <f t="shared" si="35"/>
        <v>2.0000000000000462E-2</v>
      </c>
      <c r="O420" s="155">
        <f t="shared" si="35"/>
        <v>-0.63999999999998636</v>
      </c>
      <c r="Q420" s="155">
        <f t="shared" si="36"/>
        <v>9.9999999999997868E-3</v>
      </c>
    </row>
    <row r="421" spans="1:17" x14ac:dyDescent="0.25">
      <c r="A421" s="104">
        <v>188</v>
      </c>
      <c r="B421" s="133">
        <v>42899</v>
      </c>
      <c r="C421" s="104">
        <v>316.39</v>
      </c>
      <c r="E421" s="104">
        <v>354.89</v>
      </c>
      <c r="F421" s="104">
        <v>5.54</v>
      </c>
      <c r="G421" s="104">
        <v>327.12</v>
      </c>
      <c r="H421" s="104"/>
      <c r="I421" s="104">
        <v>2.88</v>
      </c>
      <c r="K421" s="155">
        <f t="shared" si="37"/>
        <v>1.2099999999999795</v>
      </c>
      <c r="M421" s="155">
        <f t="shared" si="35"/>
        <v>2.7099999999999795</v>
      </c>
      <c r="N421" s="155">
        <f t="shared" si="35"/>
        <v>9.9999999999997868E-3</v>
      </c>
      <c r="O421" s="155">
        <f t="shared" si="35"/>
        <v>3.0600000000000023</v>
      </c>
      <c r="Q421" s="155">
        <f t="shared" si="36"/>
        <v>2.0000000000000018E-2</v>
      </c>
    </row>
    <row r="422" spans="1:17" x14ac:dyDescent="0.25">
      <c r="A422" s="104">
        <v>189</v>
      </c>
      <c r="B422" s="133">
        <v>42900</v>
      </c>
      <c r="C422" s="104">
        <v>315.95999999999998</v>
      </c>
      <c r="E422" s="104">
        <v>354.03</v>
      </c>
      <c r="F422" s="104">
        <v>5.55</v>
      </c>
      <c r="G422" s="104">
        <v>326.61</v>
      </c>
      <c r="H422" s="104"/>
      <c r="I422" s="104">
        <v>2.87</v>
      </c>
      <c r="K422" s="155">
        <f t="shared" si="37"/>
        <v>-0.43000000000000682</v>
      </c>
      <c r="M422" s="155">
        <f t="shared" si="35"/>
        <v>-0.86000000000001364</v>
      </c>
      <c r="N422" s="155">
        <f t="shared" si="35"/>
        <v>9.9999999999997868E-3</v>
      </c>
      <c r="O422" s="155">
        <f t="shared" si="35"/>
        <v>-0.50999999999999091</v>
      </c>
      <c r="Q422" s="155">
        <f t="shared" si="36"/>
        <v>-9.9999999999997868E-3</v>
      </c>
    </row>
    <row r="423" spans="1:17" x14ac:dyDescent="0.25">
      <c r="A423" s="104">
        <v>190</v>
      </c>
      <c r="B423" s="133">
        <v>42901</v>
      </c>
      <c r="C423" s="104">
        <v>316.27</v>
      </c>
      <c r="E423" s="104">
        <v>354.38</v>
      </c>
      <c r="F423" s="104">
        <v>5.54</v>
      </c>
      <c r="G423" s="104">
        <v>326.12</v>
      </c>
      <c r="H423" s="104"/>
      <c r="I423" s="104">
        <v>2.87</v>
      </c>
      <c r="K423" s="155">
        <f t="shared" si="37"/>
        <v>0.31000000000000227</v>
      </c>
      <c r="M423" s="155">
        <f t="shared" si="35"/>
        <v>0.35000000000002274</v>
      </c>
      <c r="N423" s="155">
        <f t="shared" si="35"/>
        <v>-9.9999999999997868E-3</v>
      </c>
      <c r="O423" s="155">
        <f t="shared" si="35"/>
        <v>-0.49000000000000909</v>
      </c>
      <c r="Q423" s="155">
        <f t="shared" si="36"/>
        <v>0</v>
      </c>
    </row>
    <row r="424" spans="1:17" x14ac:dyDescent="0.25">
      <c r="A424" s="104">
        <v>191</v>
      </c>
      <c r="B424" s="133">
        <v>42902</v>
      </c>
      <c r="C424" s="104">
        <v>317.64999999999998</v>
      </c>
      <c r="E424" s="104">
        <v>354.5</v>
      </c>
      <c r="F424" s="104">
        <v>5.53</v>
      </c>
      <c r="G424" s="104">
        <v>325.95999999999998</v>
      </c>
      <c r="H424" s="104"/>
      <c r="I424" s="104">
        <v>2.89</v>
      </c>
      <c r="K424" s="155">
        <f t="shared" si="37"/>
        <v>1.3799999999999955</v>
      </c>
      <c r="M424" s="155">
        <f t="shared" si="35"/>
        <v>0.12000000000000455</v>
      </c>
      <c r="N424" s="155">
        <f t="shared" si="35"/>
        <v>-9.9999999999997868E-3</v>
      </c>
      <c r="O424" s="155">
        <f t="shared" si="35"/>
        <v>-0.16000000000002501</v>
      </c>
      <c r="Q424" s="155">
        <f t="shared" si="36"/>
        <v>2.0000000000000018E-2</v>
      </c>
    </row>
    <row r="425" spans="1:17" x14ac:dyDescent="0.25">
      <c r="A425" s="104">
        <v>192</v>
      </c>
      <c r="B425" s="133">
        <v>42905</v>
      </c>
      <c r="C425" s="104">
        <v>319.7</v>
      </c>
      <c r="E425" s="104">
        <v>357.23</v>
      </c>
      <c r="F425" s="104">
        <v>5.54</v>
      </c>
      <c r="G425" s="104">
        <v>328.34</v>
      </c>
      <c r="H425" s="104"/>
      <c r="I425" s="104">
        <v>2.87</v>
      </c>
      <c r="K425" s="155">
        <f t="shared" si="37"/>
        <v>2.0500000000000114</v>
      </c>
      <c r="M425" s="155">
        <f t="shared" si="35"/>
        <v>2.7300000000000182</v>
      </c>
      <c r="N425" s="155">
        <f t="shared" si="35"/>
        <v>9.9999999999997868E-3</v>
      </c>
      <c r="O425" s="155">
        <f t="shared" si="35"/>
        <v>2.3799999999999955</v>
      </c>
      <c r="Q425" s="155">
        <f t="shared" si="36"/>
        <v>-2.0000000000000018E-2</v>
      </c>
    </row>
    <row r="426" spans="1:17" x14ac:dyDescent="0.25">
      <c r="A426" s="104">
        <v>193</v>
      </c>
      <c r="B426" s="133">
        <v>42906</v>
      </c>
      <c r="C426" s="104">
        <v>319.56</v>
      </c>
      <c r="E426" s="104">
        <v>357.62</v>
      </c>
      <c r="F426" s="104">
        <v>5.51</v>
      </c>
      <c r="G426" s="104">
        <v>328.9</v>
      </c>
      <c r="H426" s="104"/>
      <c r="I426" s="104">
        <v>2.88</v>
      </c>
      <c r="K426" s="155">
        <f t="shared" si="37"/>
        <v>-0.13999999999998636</v>
      </c>
      <c r="M426" s="155">
        <f t="shared" si="35"/>
        <v>0.38999999999998636</v>
      </c>
      <c r="N426" s="155">
        <f t="shared" si="35"/>
        <v>-3.0000000000000249E-2</v>
      </c>
      <c r="O426" s="155">
        <f t="shared" si="35"/>
        <v>0.56000000000000227</v>
      </c>
      <c r="Q426" s="155">
        <f t="shared" si="36"/>
        <v>9.9999999999997868E-3</v>
      </c>
    </row>
    <row r="427" spans="1:17" x14ac:dyDescent="0.25">
      <c r="A427" s="104">
        <v>194</v>
      </c>
      <c r="B427" s="133">
        <v>42907</v>
      </c>
      <c r="C427" s="104">
        <v>321.72000000000003</v>
      </c>
      <c r="E427" s="104">
        <v>358.98</v>
      </c>
      <c r="F427" s="104">
        <v>5.46</v>
      </c>
      <c r="G427" s="104">
        <v>330.61</v>
      </c>
      <c r="H427" s="104"/>
      <c r="I427" s="104">
        <v>2.88</v>
      </c>
      <c r="K427" s="155">
        <f t="shared" si="37"/>
        <v>2.160000000000025</v>
      </c>
      <c r="M427" s="155">
        <f t="shared" si="35"/>
        <v>1.3600000000000136</v>
      </c>
      <c r="N427" s="155">
        <f t="shared" si="35"/>
        <v>-4.9999999999999822E-2</v>
      </c>
      <c r="O427" s="155">
        <f t="shared" si="35"/>
        <v>1.7100000000000364</v>
      </c>
      <c r="Q427" s="155">
        <f t="shared" si="36"/>
        <v>0</v>
      </c>
    </row>
    <row r="428" spans="1:17" x14ac:dyDescent="0.25">
      <c r="A428" s="104">
        <v>195</v>
      </c>
      <c r="B428" s="133">
        <v>42908</v>
      </c>
      <c r="C428" s="104">
        <v>326.27999999999997</v>
      </c>
      <c r="E428" s="104">
        <v>363.67</v>
      </c>
      <c r="F428" s="104">
        <v>5.47</v>
      </c>
      <c r="G428" s="104">
        <v>335.13</v>
      </c>
      <c r="H428" s="104"/>
      <c r="I428" s="104">
        <v>2.94</v>
      </c>
      <c r="K428" s="155">
        <f t="shared" si="37"/>
        <v>4.5599999999999454</v>
      </c>
      <c r="M428" s="155">
        <f t="shared" si="35"/>
        <v>4.6899999999999977</v>
      </c>
      <c r="N428" s="155">
        <f t="shared" si="35"/>
        <v>9.9999999999997868E-3</v>
      </c>
      <c r="O428" s="155">
        <f t="shared" si="35"/>
        <v>4.5199999999999818</v>
      </c>
      <c r="Q428" s="155">
        <f t="shared" si="36"/>
        <v>6.0000000000000053E-2</v>
      </c>
    </row>
    <row r="429" spans="1:17" x14ac:dyDescent="0.25">
      <c r="A429" s="104">
        <v>196</v>
      </c>
      <c r="B429" s="133">
        <v>42909</v>
      </c>
      <c r="C429" s="104">
        <v>327.63</v>
      </c>
      <c r="E429" s="104">
        <v>365.73</v>
      </c>
      <c r="F429" s="104">
        <v>5.48</v>
      </c>
      <c r="G429" s="104">
        <v>336.44</v>
      </c>
      <c r="H429" s="104"/>
      <c r="I429" s="104">
        <v>2.95</v>
      </c>
      <c r="K429" s="155">
        <f t="shared" si="37"/>
        <v>1.3500000000000227</v>
      </c>
      <c r="M429" s="155">
        <f t="shared" si="35"/>
        <v>2.0600000000000023</v>
      </c>
      <c r="N429" s="155">
        <f t="shared" si="35"/>
        <v>1.0000000000000675E-2</v>
      </c>
      <c r="O429" s="155">
        <f t="shared" si="35"/>
        <v>1.3100000000000023</v>
      </c>
      <c r="Q429" s="155">
        <f t="shared" si="36"/>
        <v>1.0000000000000231E-2</v>
      </c>
    </row>
    <row r="430" spans="1:17" x14ac:dyDescent="0.25">
      <c r="A430" s="104">
        <v>197</v>
      </c>
      <c r="B430" s="133">
        <v>42912</v>
      </c>
      <c r="C430" s="104">
        <v>326.88</v>
      </c>
      <c r="E430" s="104">
        <v>364.9</v>
      </c>
      <c r="F430" s="104">
        <v>5.47</v>
      </c>
      <c r="G430" s="104">
        <v>335.67</v>
      </c>
      <c r="H430" s="104"/>
      <c r="I430" s="104">
        <v>2.94</v>
      </c>
      <c r="K430" s="155">
        <f t="shared" si="37"/>
        <v>-0.75</v>
      </c>
      <c r="M430" s="155">
        <f t="shared" si="35"/>
        <v>-0.83000000000004093</v>
      </c>
      <c r="N430" s="155">
        <f t="shared" si="35"/>
        <v>-1.0000000000000675E-2</v>
      </c>
      <c r="O430" s="155">
        <f t="shared" si="35"/>
        <v>-0.76999999999998181</v>
      </c>
      <c r="Q430" s="155">
        <f t="shared" si="36"/>
        <v>-1.0000000000000231E-2</v>
      </c>
    </row>
    <row r="431" spans="1:17" x14ac:dyDescent="0.25">
      <c r="A431" s="104">
        <v>198</v>
      </c>
      <c r="B431" s="133">
        <v>42913</v>
      </c>
      <c r="C431" s="104">
        <v>325</v>
      </c>
      <c r="E431" s="104">
        <v>362.8</v>
      </c>
      <c r="F431" s="104">
        <v>5.5</v>
      </c>
      <c r="G431" s="104">
        <v>333.74</v>
      </c>
      <c r="H431" s="104"/>
      <c r="I431" s="104">
        <v>2.92</v>
      </c>
      <c r="K431" s="155">
        <f t="shared" si="37"/>
        <v>-1.8799999999999955</v>
      </c>
      <c r="M431" s="155">
        <f t="shared" si="35"/>
        <v>-2.0999999999999659</v>
      </c>
      <c r="N431" s="155">
        <f t="shared" si="35"/>
        <v>3.0000000000000249E-2</v>
      </c>
      <c r="O431" s="155">
        <f t="shared" si="35"/>
        <v>-1.9300000000000068</v>
      </c>
      <c r="Q431" s="155">
        <f t="shared" si="36"/>
        <v>-2.0000000000000018E-2</v>
      </c>
    </row>
    <row r="432" spans="1:17" x14ac:dyDescent="0.25">
      <c r="A432" s="104">
        <v>199</v>
      </c>
      <c r="B432" s="133">
        <v>42914</v>
      </c>
      <c r="C432" s="104">
        <v>322.01</v>
      </c>
      <c r="E432" s="104">
        <v>362.42</v>
      </c>
      <c r="F432" s="104">
        <v>5.46</v>
      </c>
      <c r="G432" s="104">
        <v>333.21</v>
      </c>
      <c r="H432" s="104"/>
      <c r="I432" s="104">
        <v>2.88</v>
      </c>
      <c r="K432" s="155">
        <f t="shared" si="37"/>
        <v>-2.9900000000000091</v>
      </c>
      <c r="M432" s="155">
        <f t="shared" si="35"/>
        <v>-0.37999999999999545</v>
      </c>
      <c r="N432" s="155">
        <f t="shared" si="35"/>
        <v>-4.0000000000000036E-2</v>
      </c>
      <c r="O432" s="155">
        <f t="shared" si="35"/>
        <v>-0.53000000000002956</v>
      </c>
      <c r="Q432" s="155">
        <f t="shared" si="36"/>
        <v>-4.0000000000000036E-2</v>
      </c>
    </row>
    <row r="433" spans="1:17" x14ac:dyDescent="0.25">
      <c r="A433" s="104">
        <v>200</v>
      </c>
      <c r="B433" s="133">
        <v>42915</v>
      </c>
      <c r="C433" s="104">
        <v>323.13</v>
      </c>
      <c r="E433" s="104">
        <v>367.08</v>
      </c>
      <c r="F433" s="104">
        <v>5.43</v>
      </c>
      <c r="G433" s="104">
        <v>336.49</v>
      </c>
      <c r="H433" s="104"/>
      <c r="I433" s="104">
        <v>2.88</v>
      </c>
      <c r="K433" s="155">
        <f t="shared" si="37"/>
        <v>1.1200000000000045</v>
      </c>
      <c r="M433" s="155">
        <f t="shared" si="35"/>
        <v>4.6599999999999682</v>
      </c>
      <c r="N433" s="155">
        <f t="shared" si="35"/>
        <v>-3.0000000000000249E-2</v>
      </c>
      <c r="O433" s="155">
        <f t="shared" si="35"/>
        <v>3.2800000000000296</v>
      </c>
      <c r="Q433" s="155">
        <f t="shared" si="36"/>
        <v>0</v>
      </c>
    </row>
    <row r="434" spans="1:17" x14ac:dyDescent="0.25">
      <c r="A434" s="104">
        <v>201</v>
      </c>
      <c r="B434" s="133">
        <v>42916</v>
      </c>
      <c r="C434" s="104">
        <v>321.45999999999998</v>
      </c>
      <c r="E434" s="104">
        <v>366.79</v>
      </c>
      <c r="F434" s="104">
        <v>5.45</v>
      </c>
      <c r="G434" s="104">
        <v>335.62</v>
      </c>
      <c r="H434" s="104"/>
      <c r="I434" s="104">
        <v>2.86</v>
      </c>
      <c r="K434" s="155">
        <f t="shared" si="37"/>
        <v>-1.6700000000000159</v>
      </c>
      <c r="M434" s="155">
        <f t="shared" si="35"/>
        <v>-0.28999999999996362</v>
      </c>
      <c r="N434" s="155">
        <f t="shared" si="35"/>
        <v>2.0000000000000462E-2</v>
      </c>
      <c r="O434" s="155">
        <f t="shared" si="35"/>
        <v>-0.87000000000000455</v>
      </c>
      <c r="Q434" s="155">
        <f t="shared" si="36"/>
        <v>-2.0000000000000018E-2</v>
      </c>
    </row>
    <row r="435" spans="1:17" x14ac:dyDescent="0.25">
      <c r="A435" s="104">
        <v>202</v>
      </c>
      <c r="B435" s="133">
        <v>42919</v>
      </c>
      <c r="C435" s="104">
        <v>320</v>
      </c>
      <c r="E435" s="104">
        <v>365.47</v>
      </c>
      <c r="F435" s="104">
        <v>5.43</v>
      </c>
      <c r="G435" s="104">
        <v>333.99</v>
      </c>
      <c r="H435" s="104"/>
      <c r="I435" s="104">
        <v>2.85</v>
      </c>
      <c r="K435" s="155">
        <f t="shared" si="37"/>
        <v>-1.4599999999999795</v>
      </c>
      <c r="M435" s="155">
        <f t="shared" si="35"/>
        <v>-1.3199999999999932</v>
      </c>
      <c r="N435" s="155">
        <f t="shared" si="35"/>
        <v>-2.0000000000000462E-2</v>
      </c>
      <c r="O435" s="155">
        <f t="shared" si="35"/>
        <v>-1.6299999999999955</v>
      </c>
      <c r="Q435" s="155">
        <f t="shared" si="36"/>
        <v>-9.9999999999997868E-3</v>
      </c>
    </row>
    <row r="436" spans="1:17" x14ac:dyDescent="0.25">
      <c r="A436" s="104">
        <v>203</v>
      </c>
      <c r="B436" s="133">
        <v>42920</v>
      </c>
      <c r="C436" s="104">
        <v>320.44</v>
      </c>
      <c r="E436" s="104">
        <v>364.37</v>
      </c>
      <c r="F436" s="104">
        <v>5.41</v>
      </c>
      <c r="G436" s="104">
        <v>333.37</v>
      </c>
      <c r="H436" s="104"/>
      <c r="I436" s="104">
        <v>2.84</v>
      </c>
      <c r="K436" s="155">
        <f t="shared" si="37"/>
        <v>0.43999999999999773</v>
      </c>
      <c r="M436" s="155">
        <f t="shared" si="35"/>
        <v>-1.1000000000000227</v>
      </c>
      <c r="N436" s="155">
        <f t="shared" si="35"/>
        <v>-1.9999999999999574E-2</v>
      </c>
      <c r="O436" s="155">
        <f t="shared" si="35"/>
        <v>-0.62000000000000455</v>
      </c>
      <c r="Q436" s="155">
        <f t="shared" si="36"/>
        <v>-1.0000000000000231E-2</v>
      </c>
    </row>
    <row r="437" spans="1:17" x14ac:dyDescent="0.25">
      <c r="A437" s="104">
        <v>204</v>
      </c>
      <c r="B437" s="133">
        <v>42921</v>
      </c>
      <c r="C437" s="104">
        <v>322.37</v>
      </c>
      <c r="E437" s="104">
        <v>365.83</v>
      </c>
      <c r="F437" s="104">
        <v>5.44</v>
      </c>
      <c r="G437" s="104">
        <v>333.96</v>
      </c>
      <c r="H437" s="104"/>
      <c r="I437" s="104">
        <v>2.85</v>
      </c>
      <c r="K437" s="155">
        <f t="shared" si="37"/>
        <v>1.9300000000000068</v>
      </c>
      <c r="M437" s="155">
        <f t="shared" si="35"/>
        <v>1.4599999999999795</v>
      </c>
      <c r="N437" s="155">
        <f t="shared" si="35"/>
        <v>3.0000000000000249E-2</v>
      </c>
      <c r="O437" s="155">
        <f t="shared" si="35"/>
        <v>0.58999999999997499</v>
      </c>
      <c r="Q437" s="155">
        <f t="shared" si="36"/>
        <v>1.0000000000000231E-2</v>
      </c>
    </row>
    <row r="438" spans="1:17" x14ac:dyDescent="0.25">
      <c r="A438" s="104">
        <v>205</v>
      </c>
      <c r="B438" s="133">
        <v>42926</v>
      </c>
      <c r="C438" s="104">
        <v>323.94</v>
      </c>
      <c r="E438" s="104">
        <v>366.8</v>
      </c>
      <c r="F438" s="104">
        <v>5.4</v>
      </c>
      <c r="G438" s="104">
        <v>334.75</v>
      </c>
      <c r="H438" s="104"/>
      <c r="I438" s="104">
        <v>2.85</v>
      </c>
      <c r="K438" s="155">
        <f t="shared" si="37"/>
        <v>1.5699999999999932</v>
      </c>
      <c r="M438" s="155">
        <f t="shared" si="35"/>
        <v>0.97000000000002728</v>
      </c>
      <c r="N438" s="155">
        <f t="shared" si="35"/>
        <v>-4.0000000000000036E-2</v>
      </c>
      <c r="O438" s="155">
        <f t="shared" si="35"/>
        <v>0.79000000000002046</v>
      </c>
      <c r="Q438" s="155">
        <f t="shared" si="36"/>
        <v>0</v>
      </c>
    </row>
    <row r="439" spans="1:17" x14ac:dyDescent="0.25">
      <c r="A439" s="104">
        <v>206</v>
      </c>
      <c r="B439" s="133">
        <v>42927</v>
      </c>
      <c r="C439" s="104">
        <v>326.44</v>
      </c>
      <c r="E439" s="104">
        <v>371.62</v>
      </c>
      <c r="F439" s="104">
        <v>5.4</v>
      </c>
      <c r="G439" s="104">
        <v>337.93</v>
      </c>
      <c r="H439" s="104"/>
      <c r="I439" s="104">
        <v>2.86</v>
      </c>
      <c r="K439" s="155">
        <f t="shared" si="37"/>
        <v>2.5</v>
      </c>
      <c r="M439" s="155">
        <f t="shared" si="35"/>
        <v>4.8199999999999932</v>
      </c>
      <c r="N439" s="155">
        <f t="shared" si="35"/>
        <v>0</v>
      </c>
      <c r="O439" s="155">
        <f t="shared" si="35"/>
        <v>3.1800000000000068</v>
      </c>
      <c r="Q439" s="155">
        <f t="shared" si="36"/>
        <v>9.9999999999997868E-3</v>
      </c>
    </row>
    <row r="440" spans="1:17" x14ac:dyDescent="0.25">
      <c r="A440" s="104">
        <v>207</v>
      </c>
      <c r="B440" s="133">
        <v>42928</v>
      </c>
      <c r="C440" s="104">
        <v>327.2</v>
      </c>
      <c r="E440" s="104">
        <v>372.75</v>
      </c>
      <c r="F440" s="104">
        <v>5.38</v>
      </c>
      <c r="G440" s="104">
        <v>337.77</v>
      </c>
      <c r="H440" s="104"/>
      <c r="I440" s="104">
        <v>2.86</v>
      </c>
      <c r="K440" s="155">
        <f t="shared" si="37"/>
        <v>0.75999999999999091</v>
      </c>
      <c r="M440" s="155">
        <f t="shared" si="35"/>
        <v>1.1299999999999955</v>
      </c>
      <c r="N440" s="155">
        <f t="shared" si="35"/>
        <v>-2.0000000000000462E-2</v>
      </c>
      <c r="O440" s="155">
        <f t="shared" si="35"/>
        <v>-0.16000000000002501</v>
      </c>
      <c r="Q440" s="155">
        <f t="shared" si="36"/>
        <v>0</v>
      </c>
    </row>
    <row r="441" spans="1:17" x14ac:dyDescent="0.25">
      <c r="A441" s="104">
        <v>208</v>
      </c>
      <c r="B441" s="133">
        <v>42929</v>
      </c>
      <c r="C441" s="104">
        <v>328.52</v>
      </c>
      <c r="E441" s="104">
        <v>376.45</v>
      </c>
      <c r="F441" s="104">
        <v>5.41</v>
      </c>
      <c r="G441" s="104">
        <v>341.25</v>
      </c>
      <c r="H441" s="104"/>
      <c r="I441" s="104">
        <v>2.9</v>
      </c>
      <c r="K441" s="155">
        <f t="shared" si="37"/>
        <v>1.3199999999999932</v>
      </c>
      <c r="M441" s="155">
        <f t="shared" ref="M441:O475" si="38">E441-E440</f>
        <v>3.6999999999999886</v>
      </c>
      <c r="N441" s="155">
        <f t="shared" si="38"/>
        <v>3.0000000000000249E-2</v>
      </c>
      <c r="O441" s="155">
        <f t="shared" si="38"/>
        <v>3.4800000000000182</v>
      </c>
      <c r="Q441" s="155">
        <f t="shared" ref="Q441:Q475" si="39">I441-I440</f>
        <v>4.0000000000000036E-2</v>
      </c>
    </row>
    <row r="442" spans="1:17" x14ac:dyDescent="0.25">
      <c r="A442" s="104">
        <v>209</v>
      </c>
      <c r="B442" s="133">
        <v>42930</v>
      </c>
      <c r="C442" s="104">
        <v>327.56</v>
      </c>
      <c r="E442" s="104">
        <v>373.25</v>
      </c>
      <c r="F442" s="104">
        <v>5.47</v>
      </c>
      <c r="G442" s="104">
        <v>339.58</v>
      </c>
      <c r="H442" s="104"/>
      <c r="I442" s="104">
        <v>2.9</v>
      </c>
      <c r="K442" s="155">
        <f t="shared" si="37"/>
        <v>-0.95999999999997954</v>
      </c>
      <c r="M442" s="155">
        <f t="shared" si="38"/>
        <v>-3.1999999999999886</v>
      </c>
      <c r="N442" s="155">
        <f t="shared" si="38"/>
        <v>5.9999999999999609E-2</v>
      </c>
      <c r="O442" s="155">
        <f t="shared" si="38"/>
        <v>-1.6700000000000159</v>
      </c>
      <c r="Q442" s="155">
        <f t="shared" si="39"/>
        <v>0</v>
      </c>
    </row>
    <row r="443" spans="1:17" x14ac:dyDescent="0.25">
      <c r="A443" s="104">
        <v>210</v>
      </c>
      <c r="B443" s="133">
        <v>42933</v>
      </c>
      <c r="C443" s="104">
        <v>326.72000000000003</v>
      </c>
      <c r="E443" s="104">
        <v>372.89</v>
      </c>
      <c r="F443" s="104">
        <v>5.48</v>
      </c>
      <c r="G443" s="104">
        <v>336.93</v>
      </c>
      <c r="H443" s="104"/>
      <c r="I443" s="104">
        <v>2.89</v>
      </c>
      <c r="K443" s="155">
        <f t="shared" si="37"/>
        <v>-0.83999999999997499</v>
      </c>
      <c r="M443" s="155">
        <f t="shared" si="38"/>
        <v>-0.36000000000001364</v>
      </c>
      <c r="N443" s="155">
        <f t="shared" si="38"/>
        <v>1.0000000000000675E-2</v>
      </c>
      <c r="O443" s="155">
        <f t="shared" si="38"/>
        <v>-2.6499999999999773</v>
      </c>
      <c r="Q443" s="155">
        <f t="shared" si="39"/>
        <v>-9.9999999999997868E-3</v>
      </c>
    </row>
    <row r="444" spans="1:17" x14ac:dyDescent="0.25">
      <c r="A444" s="104">
        <v>211</v>
      </c>
      <c r="B444" s="133">
        <v>42934</v>
      </c>
      <c r="C444" s="104">
        <v>325.62</v>
      </c>
      <c r="E444" s="104">
        <v>373.06</v>
      </c>
      <c r="F444" s="104">
        <v>5.5</v>
      </c>
      <c r="G444" s="104">
        <v>338.13</v>
      </c>
      <c r="H444" s="104"/>
      <c r="I444" s="104">
        <v>2.9</v>
      </c>
      <c r="K444" s="155">
        <f t="shared" si="37"/>
        <v>-1.1000000000000227</v>
      </c>
      <c r="M444" s="155">
        <f t="shared" si="38"/>
        <v>0.17000000000001592</v>
      </c>
      <c r="N444" s="155">
        <f t="shared" si="38"/>
        <v>1.9999999999999574E-2</v>
      </c>
      <c r="O444" s="155">
        <f t="shared" si="38"/>
        <v>1.1999999999999886</v>
      </c>
      <c r="Q444" s="155">
        <f t="shared" si="39"/>
        <v>9.9999999999997868E-3</v>
      </c>
    </row>
    <row r="445" spans="1:17" x14ac:dyDescent="0.25">
      <c r="A445" s="104">
        <v>212</v>
      </c>
      <c r="B445" s="133">
        <v>42935</v>
      </c>
      <c r="C445" s="104">
        <v>325.91000000000003</v>
      </c>
      <c r="E445" s="104">
        <v>376.72</v>
      </c>
      <c r="F445" s="104">
        <v>5.51</v>
      </c>
      <c r="G445" s="104">
        <v>341.48</v>
      </c>
      <c r="H445" s="104"/>
      <c r="I445" s="104">
        <v>2.91</v>
      </c>
      <c r="K445" s="155">
        <f t="shared" si="37"/>
        <v>0.29000000000002046</v>
      </c>
      <c r="M445" s="155">
        <f t="shared" si="38"/>
        <v>3.660000000000025</v>
      </c>
      <c r="N445" s="155">
        <f t="shared" si="38"/>
        <v>9.9999999999997868E-3</v>
      </c>
      <c r="O445" s="155">
        <f t="shared" si="38"/>
        <v>3.3500000000000227</v>
      </c>
      <c r="Q445" s="155">
        <f t="shared" si="39"/>
        <v>1.0000000000000231E-2</v>
      </c>
    </row>
    <row r="446" spans="1:17" x14ac:dyDescent="0.25">
      <c r="A446" s="104">
        <v>213</v>
      </c>
      <c r="B446" s="133">
        <v>42936</v>
      </c>
      <c r="C446" s="104">
        <v>326.02</v>
      </c>
      <c r="E446" s="104">
        <v>375.87</v>
      </c>
      <c r="F446" s="104">
        <v>5.52</v>
      </c>
      <c r="G446" s="104">
        <v>341.92</v>
      </c>
      <c r="H446" s="104"/>
      <c r="I446" s="104">
        <v>2.91</v>
      </c>
      <c r="K446" s="155">
        <f t="shared" si="37"/>
        <v>0.1099999999999568</v>
      </c>
      <c r="M446" s="155">
        <f t="shared" si="38"/>
        <v>-0.85000000000002274</v>
      </c>
      <c r="N446" s="155">
        <f t="shared" si="38"/>
        <v>9.9999999999997868E-3</v>
      </c>
      <c r="O446" s="155">
        <f t="shared" si="38"/>
        <v>0.43999999999999773</v>
      </c>
      <c r="Q446" s="155">
        <f t="shared" si="39"/>
        <v>0</v>
      </c>
    </row>
    <row r="447" spans="1:17" x14ac:dyDescent="0.25">
      <c r="A447" s="104">
        <v>214</v>
      </c>
      <c r="B447" s="133">
        <v>42937</v>
      </c>
      <c r="C447" s="104">
        <v>325.56</v>
      </c>
      <c r="E447" s="104">
        <v>374.46</v>
      </c>
      <c r="F447" s="104">
        <v>5.51</v>
      </c>
      <c r="G447" s="104">
        <v>339.9</v>
      </c>
      <c r="H447" s="104"/>
      <c r="I447" s="104">
        <v>2.9</v>
      </c>
      <c r="K447" s="155">
        <f t="shared" si="37"/>
        <v>-0.45999999999997954</v>
      </c>
      <c r="M447" s="155">
        <f t="shared" si="38"/>
        <v>-1.410000000000025</v>
      </c>
      <c r="N447" s="155">
        <f t="shared" si="38"/>
        <v>-9.9999999999997868E-3</v>
      </c>
      <c r="O447" s="155">
        <f t="shared" si="38"/>
        <v>-2.0200000000000387</v>
      </c>
      <c r="Q447" s="155">
        <f t="shared" si="39"/>
        <v>-1.0000000000000231E-2</v>
      </c>
    </row>
    <row r="448" spans="1:17" x14ac:dyDescent="0.25">
      <c r="A448" s="104">
        <v>215</v>
      </c>
      <c r="B448" s="133">
        <v>42940</v>
      </c>
      <c r="C448" s="104">
        <v>324.98</v>
      </c>
      <c r="E448" s="104">
        <v>378.34</v>
      </c>
      <c r="F448" s="104">
        <v>5.53</v>
      </c>
      <c r="G448" s="104">
        <v>342.12</v>
      </c>
      <c r="H448" s="104"/>
      <c r="I448" s="104">
        <v>2.91</v>
      </c>
      <c r="K448" s="155">
        <f t="shared" si="37"/>
        <v>-0.57999999999998408</v>
      </c>
      <c r="M448" s="155">
        <f t="shared" si="38"/>
        <v>3.8799999999999955</v>
      </c>
      <c r="N448" s="155">
        <f t="shared" si="38"/>
        <v>2.0000000000000462E-2</v>
      </c>
      <c r="O448" s="155">
        <f t="shared" si="38"/>
        <v>2.2200000000000273</v>
      </c>
      <c r="Q448" s="155">
        <f t="shared" si="39"/>
        <v>1.0000000000000231E-2</v>
      </c>
    </row>
    <row r="449" spans="1:17" x14ac:dyDescent="0.25">
      <c r="A449" s="104">
        <v>216</v>
      </c>
      <c r="B449" s="133">
        <v>42941</v>
      </c>
      <c r="C449" s="104">
        <v>326.7</v>
      </c>
      <c r="E449" s="104">
        <v>380.77</v>
      </c>
      <c r="F449" s="104">
        <v>5.45</v>
      </c>
      <c r="G449" s="104">
        <v>345.71</v>
      </c>
      <c r="H449" s="104"/>
      <c r="I449" s="104">
        <v>2.95</v>
      </c>
      <c r="K449" s="155">
        <f t="shared" si="37"/>
        <v>1.7199999999999704</v>
      </c>
      <c r="M449" s="155">
        <f t="shared" si="38"/>
        <v>2.4300000000000068</v>
      </c>
      <c r="N449" s="155">
        <f t="shared" si="38"/>
        <v>-8.0000000000000071E-2</v>
      </c>
      <c r="O449" s="155">
        <f t="shared" si="38"/>
        <v>3.589999999999975</v>
      </c>
      <c r="Q449" s="155">
        <f t="shared" si="39"/>
        <v>4.0000000000000036E-2</v>
      </c>
    </row>
    <row r="450" spans="1:17" x14ac:dyDescent="0.25">
      <c r="A450" s="104">
        <v>217</v>
      </c>
      <c r="B450" s="133">
        <v>42942</v>
      </c>
      <c r="C450" s="104">
        <v>326.97000000000003</v>
      </c>
      <c r="E450" s="104">
        <v>381.05</v>
      </c>
      <c r="F450" s="104">
        <v>5.45</v>
      </c>
      <c r="G450" s="104">
        <v>345.23</v>
      </c>
      <c r="H450" s="104"/>
      <c r="I450" s="104">
        <v>2.93</v>
      </c>
      <c r="K450" s="155">
        <f t="shared" si="37"/>
        <v>0.27000000000003865</v>
      </c>
      <c r="M450" s="155">
        <f t="shared" si="38"/>
        <v>0.28000000000002956</v>
      </c>
      <c r="N450" s="155">
        <f t="shared" si="38"/>
        <v>0</v>
      </c>
      <c r="O450" s="155">
        <f t="shared" si="38"/>
        <v>-0.47999999999996135</v>
      </c>
      <c r="Q450" s="155">
        <f t="shared" si="39"/>
        <v>-2.0000000000000018E-2</v>
      </c>
    </row>
    <row r="451" spans="1:17" x14ac:dyDescent="0.25">
      <c r="A451" s="104">
        <v>218</v>
      </c>
      <c r="B451" s="133">
        <v>42943</v>
      </c>
      <c r="C451" s="104">
        <v>326.66000000000003</v>
      </c>
      <c r="E451" s="104">
        <v>380</v>
      </c>
      <c r="F451" s="104">
        <v>5.45</v>
      </c>
      <c r="G451" s="104">
        <v>341.12</v>
      </c>
      <c r="H451" s="104"/>
      <c r="I451" s="104">
        <v>2.92</v>
      </c>
      <c r="K451" s="155">
        <f t="shared" si="37"/>
        <v>-0.31000000000000227</v>
      </c>
      <c r="M451" s="155">
        <f t="shared" si="38"/>
        <v>-1.0500000000000114</v>
      </c>
      <c r="N451" s="155">
        <f t="shared" si="38"/>
        <v>0</v>
      </c>
      <c r="O451" s="155">
        <f t="shared" si="38"/>
        <v>-4.1100000000000136</v>
      </c>
      <c r="Q451" s="155">
        <f t="shared" si="39"/>
        <v>-1.0000000000000231E-2</v>
      </c>
    </row>
    <row r="452" spans="1:17" x14ac:dyDescent="0.25">
      <c r="A452" s="104">
        <v>219</v>
      </c>
      <c r="B452" s="133">
        <v>42944</v>
      </c>
      <c r="C452" s="104">
        <v>325.58</v>
      </c>
      <c r="E452" s="104">
        <v>381.51</v>
      </c>
      <c r="F452" s="104">
        <v>5.49</v>
      </c>
      <c r="G452" s="104">
        <v>339.43</v>
      </c>
      <c r="H452" s="104"/>
      <c r="I452" s="104">
        <v>2.92</v>
      </c>
      <c r="K452" s="155">
        <f t="shared" si="37"/>
        <v>-1.0800000000000409</v>
      </c>
      <c r="M452" s="155">
        <f t="shared" si="38"/>
        <v>1.5099999999999909</v>
      </c>
      <c r="N452" s="155">
        <f t="shared" si="38"/>
        <v>4.0000000000000036E-2</v>
      </c>
      <c r="O452" s="155">
        <f t="shared" si="38"/>
        <v>-1.6899999999999977</v>
      </c>
      <c r="Q452" s="155">
        <f t="shared" si="39"/>
        <v>0</v>
      </c>
    </row>
    <row r="453" spans="1:17" x14ac:dyDescent="0.25">
      <c r="A453" s="104">
        <v>220</v>
      </c>
      <c r="B453" s="133">
        <v>42947</v>
      </c>
      <c r="C453" s="104">
        <v>326.74</v>
      </c>
      <c r="E453" s="104">
        <v>382.81</v>
      </c>
      <c r="F453" s="104">
        <v>5.5</v>
      </c>
      <c r="G453" s="104">
        <v>337.05</v>
      </c>
      <c r="H453" s="104"/>
      <c r="I453" s="104">
        <v>2.94</v>
      </c>
      <c r="K453" s="155">
        <f t="shared" si="37"/>
        <v>1.160000000000025</v>
      </c>
      <c r="M453" s="155">
        <f t="shared" si="38"/>
        <v>1.3000000000000114</v>
      </c>
      <c r="N453" s="155">
        <f t="shared" si="38"/>
        <v>9.9999999999997868E-3</v>
      </c>
      <c r="O453" s="155">
        <f t="shared" si="38"/>
        <v>-2.3799999999999955</v>
      </c>
      <c r="Q453" s="155">
        <f t="shared" si="39"/>
        <v>2.0000000000000018E-2</v>
      </c>
    </row>
    <row r="454" spans="1:17" x14ac:dyDescent="0.25">
      <c r="A454" s="104">
        <v>221</v>
      </c>
      <c r="B454" s="133">
        <v>42948</v>
      </c>
      <c r="C454" s="104">
        <v>328.07</v>
      </c>
      <c r="E454" s="104">
        <v>384.83</v>
      </c>
      <c r="F454" s="104">
        <v>5.47</v>
      </c>
      <c r="G454" s="104">
        <v>337.94</v>
      </c>
      <c r="H454" s="104"/>
      <c r="I454" s="104">
        <v>2.97</v>
      </c>
      <c r="K454" s="155">
        <f t="shared" ref="K454:L518" si="40">C454-C453</f>
        <v>1.3299999999999841</v>
      </c>
      <c r="M454" s="155">
        <f t="shared" si="38"/>
        <v>2.0199999999999818</v>
      </c>
      <c r="N454" s="155">
        <f t="shared" si="38"/>
        <v>-3.0000000000000249E-2</v>
      </c>
      <c r="O454" s="155">
        <f t="shared" si="38"/>
        <v>0.88999999999998636</v>
      </c>
      <c r="Q454" s="155">
        <f t="shared" si="39"/>
        <v>3.0000000000000249E-2</v>
      </c>
    </row>
    <row r="455" spans="1:17" x14ac:dyDescent="0.25">
      <c r="A455" s="104">
        <v>222</v>
      </c>
      <c r="B455" s="133">
        <v>42949</v>
      </c>
      <c r="C455" s="104">
        <v>330.07</v>
      </c>
      <c r="E455" s="104">
        <v>389.94</v>
      </c>
      <c r="F455" s="104">
        <v>5.5</v>
      </c>
      <c r="G455" s="104">
        <v>342.15</v>
      </c>
      <c r="H455" s="104"/>
      <c r="I455" s="104">
        <v>2.99</v>
      </c>
      <c r="K455" s="155">
        <f t="shared" si="40"/>
        <v>2</v>
      </c>
      <c r="M455" s="155">
        <f t="shared" si="38"/>
        <v>5.1100000000000136</v>
      </c>
      <c r="N455" s="155">
        <f t="shared" si="38"/>
        <v>3.0000000000000249E-2</v>
      </c>
      <c r="O455" s="155">
        <f t="shared" si="38"/>
        <v>4.2099999999999795</v>
      </c>
      <c r="Q455" s="155">
        <f t="shared" si="39"/>
        <v>2.0000000000000018E-2</v>
      </c>
    </row>
    <row r="456" spans="1:17" x14ac:dyDescent="0.25">
      <c r="A456" s="104">
        <v>223</v>
      </c>
      <c r="B456" s="133">
        <v>42950</v>
      </c>
      <c r="C456" s="104">
        <v>335.21</v>
      </c>
      <c r="E456" s="104">
        <v>396.79</v>
      </c>
      <c r="F456" s="104">
        <v>5.53</v>
      </c>
      <c r="G456" s="104">
        <v>345.86</v>
      </c>
      <c r="H456" s="104"/>
      <c r="I456" s="104">
        <v>3.03</v>
      </c>
      <c r="K456" s="155">
        <f t="shared" si="40"/>
        <v>5.1399999999999864</v>
      </c>
      <c r="M456" s="155">
        <f t="shared" si="38"/>
        <v>6.8500000000000227</v>
      </c>
      <c r="N456" s="155">
        <f t="shared" si="38"/>
        <v>3.0000000000000249E-2</v>
      </c>
      <c r="O456" s="155">
        <f t="shared" si="38"/>
        <v>3.7100000000000364</v>
      </c>
      <c r="Q456" s="155">
        <f t="shared" si="39"/>
        <v>3.9999999999999591E-2</v>
      </c>
    </row>
    <row r="457" spans="1:17" x14ac:dyDescent="0.25">
      <c r="A457" s="104">
        <v>224</v>
      </c>
      <c r="B457" s="133">
        <v>42951</v>
      </c>
      <c r="C457" s="104">
        <v>335.71</v>
      </c>
      <c r="E457" s="104">
        <v>397.61</v>
      </c>
      <c r="F457" s="104">
        <v>5.55</v>
      </c>
      <c r="G457" s="104">
        <v>346.41</v>
      </c>
      <c r="H457" s="104"/>
      <c r="I457" s="104">
        <v>3.04</v>
      </c>
      <c r="K457" s="155">
        <f t="shared" si="40"/>
        <v>0.5</v>
      </c>
      <c r="M457" s="155">
        <f t="shared" si="38"/>
        <v>0.81999999999999318</v>
      </c>
      <c r="N457" s="155">
        <f t="shared" si="38"/>
        <v>1.9999999999999574E-2</v>
      </c>
      <c r="O457" s="155">
        <f t="shared" si="38"/>
        <v>0.55000000000001137</v>
      </c>
      <c r="Q457" s="155">
        <f t="shared" si="39"/>
        <v>1.0000000000000231E-2</v>
      </c>
    </row>
    <row r="458" spans="1:17" x14ac:dyDescent="0.25">
      <c r="A458" s="104">
        <v>225</v>
      </c>
      <c r="B458" s="133">
        <v>42954</v>
      </c>
      <c r="C458" s="104">
        <v>333.36</v>
      </c>
      <c r="E458" s="104">
        <v>396</v>
      </c>
      <c r="F458" s="104">
        <v>5.52</v>
      </c>
      <c r="G458" s="104">
        <v>344.56</v>
      </c>
      <c r="H458" s="104"/>
      <c r="I458" s="104">
        <v>3.03</v>
      </c>
      <c r="K458" s="155">
        <f t="shared" si="40"/>
        <v>-2.3499999999999659</v>
      </c>
      <c r="M458" s="155">
        <f t="shared" si="38"/>
        <v>-1.6100000000000136</v>
      </c>
      <c r="N458" s="155">
        <f t="shared" si="38"/>
        <v>-3.0000000000000249E-2</v>
      </c>
      <c r="O458" s="155">
        <f t="shared" si="38"/>
        <v>-1.8500000000000227</v>
      </c>
      <c r="Q458" s="155">
        <f t="shared" si="39"/>
        <v>-1.0000000000000231E-2</v>
      </c>
    </row>
    <row r="459" spans="1:17" x14ac:dyDescent="0.25">
      <c r="A459" s="104">
        <v>226</v>
      </c>
      <c r="B459" s="133">
        <v>42955</v>
      </c>
      <c r="C459" s="104">
        <v>331.67</v>
      </c>
      <c r="E459" s="104">
        <v>391.34</v>
      </c>
      <c r="F459" s="104">
        <v>5.51</v>
      </c>
      <c r="G459" s="104">
        <v>340.8</v>
      </c>
      <c r="H459" s="104"/>
      <c r="I459" s="104">
        <v>2.99</v>
      </c>
      <c r="K459" s="155">
        <f t="shared" si="40"/>
        <v>-1.6899999999999977</v>
      </c>
      <c r="M459" s="155">
        <f t="shared" si="38"/>
        <v>-4.660000000000025</v>
      </c>
      <c r="N459" s="155">
        <f t="shared" si="38"/>
        <v>-9.9999999999997868E-3</v>
      </c>
      <c r="O459" s="155">
        <f t="shared" si="38"/>
        <v>-3.7599999999999909</v>
      </c>
      <c r="Q459" s="155">
        <f t="shared" si="39"/>
        <v>-3.9999999999999591E-2</v>
      </c>
    </row>
    <row r="460" spans="1:17" x14ac:dyDescent="0.25">
      <c r="A460" s="104">
        <v>227</v>
      </c>
      <c r="B460" s="133">
        <v>42956</v>
      </c>
      <c r="C460" s="104">
        <v>332.19</v>
      </c>
      <c r="E460" s="104">
        <v>392.25</v>
      </c>
      <c r="F460" s="104">
        <v>5.54</v>
      </c>
      <c r="G460" s="104">
        <v>341.41</v>
      </c>
      <c r="H460" s="104"/>
      <c r="I460" s="104">
        <v>3.01</v>
      </c>
      <c r="K460" s="155">
        <f t="shared" si="40"/>
        <v>0.51999999999998181</v>
      </c>
      <c r="M460" s="155">
        <f t="shared" si="38"/>
        <v>0.91000000000002501</v>
      </c>
      <c r="N460" s="155">
        <f t="shared" si="38"/>
        <v>3.0000000000000249E-2</v>
      </c>
      <c r="O460" s="155">
        <f t="shared" si="38"/>
        <v>0.61000000000001364</v>
      </c>
      <c r="Q460" s="155">
        <f t="shared" si="39"/>
        <v>1.9999999999999574E-2</v>
      </c>
    </row>
    <row r="461" spans="1:17" x14ac:dyDescent="0.25">
      <c r="A461" s="104">
        <v>228</v>
      </c>
      <c r="B461" s="133">
        <v>42957</v>
      </c>
      <c r="C461" s="104">
        <v>332.39</v>
      </c>
      <c r="E461" s="104">
        <v>390.53</v>
      </c>
      <c r="F461" s="104">
        <v>5.54</v>
      </c>
      <c r="G461" s="104">
        <v>345.09</v>
      </c>
      <c r="H461" s="104"/>
      <c r="I461" s="104">
        <v>3.03</v>
      </c>
      <c r="K461" s="155">
        <f t="shared" si="40"/>
        <v>0.19999999999998863</v>
      </c>
      <c r="M461" s="155">
        <f t="shared" si="38"/>
        <v>-1.7200000000000273</v>
      </c>
      <c r="N461" s="155">
        <f t="shared" si="38"/>
        <v>0</v>
      </c>
      <c r="O461" s="155">
        <f t="shared" si="38"/>
        <v>3.67999999999995</v>
      </c>
      <c r="Q461" s="155">
        <f t="shared" si="39"/>
        <v>2.0000000000000018E-2</v>
      </c>
    </row>
    <row r="462" spans="1:17" x14ac:dyDescent="0.25">
      <c r="A462" s="104">
        <v>229</v>
      </c>
      <c r="B462" s="133">
        <v>42958</v>
      </c>
      <c r="C462" s="104">
        <v>332.69</v>
      </c>
      <c r="E462" s="104">
        <v>389.58</v>
      </c>
      <c r="F462" s="104">
        <v>5.56</v>
      </c>
      <c r="G462" s="104">
        <v>344.44</v>
      </c>
      <c r="H462" s="104"/>
      <c r="I462" s="104">
        <v>3.03</v>
      </c>
      <c r="K462" s="155">
        <f t="shared" si="40"/>
        <v>0.30000000000001137</v>
      </c>
      <c r="M462" s="155">
        <f t="shared" si="38"/>
        <v>-0.94999999999998863</v>
      </c>
      <c r="N462" s="155">
        <f t="shared" si="38"/>
        <v>1.9999999999999574E-2</v>
      </c>
      <c r="O462" s="155">
        <f t="shared" si="38"/>
        <v>-0.64999999999997726</v>
      </c>
      <c r="Q462" s="155">
        <f t="shared" si="39"/>
        <v>0</v>
      </c>
    </row>
    <row r="463" spans="1:17" x14ac:dyDescent="0.25">
      <c r="A463" s="104">
        <v>230</v>
      </c>
      <c r="B463" s="133">
        <v>42961</v>
      </c>
      <c r="C463" s="104">
        <v>333.17</v>
      </c>
      <c r="E463" s="104">
        <v>391.67</v>
      </c>
      <c r="F463" s="104">
        <v>5.54</v>
      </c>
      <c r="G463" s="104">
        <v>346.47</v>
      </c>
      <c r="H463" s="104"/>
      <c r="I463" s="104">
        <v>3.06</v>
      </c>
      <c r="K463" s="155">
        <f t="shared" si="40"/>
        <v>0.48000000000001819</v>
      </c>
      <c r="M463" s="155">
        <f t="shared" si="38"/>
        <v>2.0900000000000318</v>
      </c>
      <c r="N463" s="155">
        <f t="shared" si="38"/>
        <v>-1.9999999999999574E-2</v>
      </c>
      <c r="O463" s="155">
        <f t="shared" si="38"/>
        <v>2.0300000000000296</v>
      </c>
      <c r="Q463" s="155">
        <f t="shared" si="39"/>
        <v>3.0000000000000249E-2</v>
      </c>
    </row>
    <row r="464" spans="1:17" x14ac:dyDescent="0.25">
      <c r="A464" s="104">
        <v>231</v>
      </c>
      <c r="B464" s="133">
        <v>42962</v>
      </c>
      <c r="C464" s="104">
        <v>332.42</v>
      </c>
      <c r="E464" s="104">
        <v>392.12</v>
      </c>
      <c r="F464" s="104">
        <v>5.56</v>
      </c>
      <c r="G464" s="104">
        <v>343.55</v>
      </c>
      <c r="H464" s="104"/>
      <c r="I464" s="104">
        <v>3.03</v>
      </c>
      <c r="K464" s="155">
        <f t="shared" si="40"/>
        <v>-0.75</v>
      </c>
      <c r="M464" s="155">
        <f t="shared" si="38"/>
        <v>0.44999999999998863</v>
      </c>
      <c r="N464" s="155">
        <f t="shared" si="38"/>
        <v>1.9999999999999574E-2</v>
      </c>
      <c r="O464" s="155">
        <f t="shared" si="38"/>
        <v>-2.9200000000000159</v>
      </c>
      <c r="Q464" s="155">
        <f t="shared" si="39"/>
        <v>-3.0000000000000249E-2</v>
      </c>
    </row>
    <row r="465" spans="1:17" x14ac:dyDescent="0.25">
      <c r="A465" s="104">
        <v>232</v>
      </c>
      <c r="B465" s="133">
        <v>42963</v>
      </c>
      <c r="C465" s="104">
        <v>332.91</v>
      </c>
      <c r="E465" s="104">
        <v>391.17</v>
      </c>
      <c r="F465" s="104">
        <v>5.55</v>
      </c>
      <c r="G465" s="104">
        <v>342.68</v>
      </c>
      <c r="H465" s="104"/>
      <c r="I465" s="104">
        <v>3.02</v>
      </c>
      <c r="K465" s="155">
        <f t="shared" si="40"/>
        <v>0.49000000000000909</v>
      </c>
      <c r="M465" s="155">
        <f t="shared" si="38"/>
        <v>-0.94999999999998863</v>
      </c>
      <c r="N465" s="155">
        <f t="shared" si="38"/>
        <v>-9.9999999999997868E-3</v>
      </c>
      <c r="O465" s="155">
        <f t="shared" si="38"/>
        <v>-0.87000000000000455</v>
      </c>
      <c r="Q465" s="155">
        <f t="shared" si="39"/>
        <v>-9.9999999999997868E-3</v>
      </c>
    </row>
    <row r="466" spans="1:17" x14ac:dyDescent="0.25">
      <c r="A466" s="104">
        <v>233</v>
      </c>
      <c r="B466" s="133">
        <v>42964</v>
      </c>
      <c r="C466" s="104">
        <v>332.7</v>
      </c>
      <c r="E466" s="104">
        <v>389.99</v>
      </c>
      <c r="F466" s="104">
        <v>5.59</v>
      </c>
      <c r="G466" s="104">
        <v>342.14</v>
      </c>
      <c r="H466" s="104"/>
      <c r="I466" s="104">
        <v>3</v>
      </c>
      <c r="K466" s="155">
        <f t="shared" si="40"/>
        <v>-0.21000000000003638</v>
      </c>
      <c r="M466" s="155">
        <f t="shared" si="38"/>
        <v>-1.1800000000000068</v>
      </c>
      <c r="N466" s="155">
        <f t="shared" si="38"/>
        <v>4.0000000000000036E-2</v>
      </c>
      <c r="O466" s="155">
        <f t="shared" si="38"/>
        <v>-0.54000000000002046</v>
      </c>
      <c r="Q466" s="155">
        <f t="shared" si="39"/>
        <v>-2.0000000000000018E-2</v>
      </c>
    </row>
    <row r="467" spans="1:17" x14ac:dyDescent="0.25">
      <c r="A467" s="104">
        <v>234</v>
      </c>
      <c r="B467" s="133">
        <v>42965</v>
      </c>
      <c r="C467" s="104">
        <v>332.68</v>
      </c>
      <c r="E467" s="104">
        <v>389.4</v>
      </c>
      <c r="F467" s="104">
        <v>5.6</v>
      </c>
      <c r="G467" s="104">
        <v>343.82</v>
      </c>
      <c r="H467" s="104"/>
      <c r="I467" s="104">
        <v>3.02</v>
      </c>
      <c r="K467" s="155">
        <f t="shared" si="40"/>
        <v>-1.999999999998181E-2</v>
      </c>
      <c r="M467" s="155">
        <f t="shared" si="38"/>
        <v>-0.59000000000003183</v>
      </c>
      <c r="N467" s="155">
        <f t="shared" si="38"/>
        <v>9.9999999999997868E-3</v>
      </c>
      <c r="O467" s="155">
        <f t="shared" si="38"/>
        <v>1.6800000000000068</v>
      </c>
      <c r="Q467" s="155">
        <f t="shared" si="39"/>
        <v>2.0000000000000018E-2</v>
      </c>
    </row>
    <row r="468" spans="1:17" x14ac:dyDescent="0.25">
      <c r="A468" s="104">
        <v>235</v>
      </c>
      <c r="B468" s="133">
        <v>42968</v>
      </c>
      <c r="C468" s="104">
        <v>332.8</v>
      </c>
      <c r="E468" s="104">
        <v>390.57</v>
      </c>
      <c r="F468" s="104">
        <v>5.6</v>
      </c>
      <c r="G468" s="104">
        <v>345.98</v>
      </c>
      <c r="H468" s="104"/>
      <c r="I468" s="104">
        <v>3.05</v>
      </c>
      <c r="K468" s="155">
        <f t="shared" si="40"/>
        <v>0.12000000000000455</v>
      </c>
      <c r="M468" s="155">
        <f t="shared" si="38"/>
        <v>1.1700000000000159</v>
      </c>
      <c r="N468" s="155">
        <f t="shared" si="38"/>
        <v>0</v>
      </c>
      <c r="O468" s="155">
        <f t="shared" si="38"/>
        <v>2.160000000000025</v>
      </c>
      <c r="Q468" s="155">
        <f t="shared" si="39"/>
        <v>2.9999999999999805E-2</v>
      </c>
    </row>
    <row r="469" spans="1:17" x14ac:dyDescent="0.25">
      <c r="A469" s="104">
        <v>236</v>
      </c>
      <c r="B469" s="133">
        <v>42969</v>
      </c>
      <c r="C469" s="104">
        <v>332.58</v>
      </c>
      <c r="E469" s="104">
        <v>390.38</v>
      </c>
      <c r="F469" s="104">
        <v>5.63</v>
      </c>
      <c r="G469" s="104">
        <v>343.65</v>
      </c>
      <c r="H469" s="104"/>
      <c r="I469" s="104">
        <v>3.05</v>
      </c>
      <c r="K469" s="155">
        <f t="shared" si="40"/>
        <v>-0.22000000000002728</v>
      </c>
      <c r="M469" s="155">
        <f t="shared" si="38"/>
        <v>-0.18999999999999773</v>
      </c>
      <c r="N469" s="155">
        <f t="shared" si="38"/>
        <v>3.0000000000000249E-2</v>
      </c>
      <c r="O469" s="155">
        <f t="shared" si="38"/>
        <v>-2.3300000000000409</v>
      </c>
      <c r="Q469" s="155">
        <f t="shared" si="39"/>
        <v>0</v>
      </c>
    </row>
    <row r="470" spans="1:17" x14ac:dyDescent="0.25">
      <c r="A470" s="104">
        <v>237</v>
      </c>
      <c r="B470" s="133">
        <v>42970</v>
      </c>
      <c r="C470" s="104">
        <v>333.08</v>
      </c>
      <c r="E470" s="104">
        <v>391.5</v>
      </c>
      <c r="F470" s="104">
        <v>5.64</v>
      </c>
      <c r="G470" s="104">
        <v>344.84</v>
      </c>
      <c r="H470" s="104"/>
      <c r="I470" s="104">
        <v>3.05</v>
      </c>
      <c r="K470" s="155">
        <f t="shared" si="40"/>
        <v>0.5</v>
      </c>
      <c r="M470" s="155">
        <f t="shared" si="38"/>
        <v>1.1200000000000045</v>
      </c>
      <c r="N470" s="155">
        <f t="shared" si="38"/>
        <v>9.9999999999997868E-3</v>
      </c>
      <c r="O470" s="155">
        <f t="shared" si="38"/>
        <v>1.1899999999999977</v>
      </c>
      <c r="Q470" s="155">
        <f t="shared" si="39"/>
        <v>0</v>
      </c>
    </row>
    <row r="471" spans="1:17" x14ac:dyDescent="0.25">
      <c r="A471" s="104">
        <v>238</v>
      </c>
      <c r="B471" s="133">
        <v>42971</v>
      </c>
      <c r="C471" s="104">
        <v>333.32</v>
      </c>
      <c r="E471" s="104">
        <v>392.58</v>
      </c>
      <c r="F471" s="104">
        <v>5.64</v>
      </c>
      <c r="G471" s="104">
        <v>344.41</v>
      </c>
      <c r="H471" s="104"/>
      <c r="I471" s="104">
        <v>3.05</v>
      </c>
      <c r="K471" s="155">
        <f t="shared" si="40"/>
        <v>0.24000000000000909</v>
      </c>
      <c r="M471" s="155">
        <f t="shared" si="38"/>
        <v>1.0799999999999841</v>
      </c>
      <c r="N471" s="155">
        <f t="shared" si="38"/>
        <v>0</v>
      </c>
      <c r="O471" s="155">
        <f t="shared" si="38"/>
        <v>-0.42999999999994998</v>
      </c>
      <c r="Q471" s="155">
        <f t="shared" si="39"/>
        <v>0</v>
      </c>
    </row>
    <row r="472" spans="1:17" x14ac:dyDescent="0.25">
      <c r="A472" s="104">
        <v>239</v>
      </c>
      <c r="B472" s="133">
        <v>42972</v>
      </c>
      <c r="C472" s="104">
        <v>331.22</v>
      </c>
      <c r="E472" s="104">
        <v>390.48</v>
      </c>
      <c r="F472" s="104">
        <v>5.6</v>
      </c>
      <c r="G472" s="104">
        <v>343.2</v>
      </c>
      <c r="H472" s="104"/>
      <c r="I472" s="104">
        <v>3.03</v>
      </c>
      <c r="K472" s="155">
        <f t="shared" si="40"/>
        <v>-2.0999999999999659</v>
      </c>
      <c r="M472" s="155">
        <f t="shared" si="38"/>
        <v>-2.0999999999999659</v>
      </c>
      <c r="N472" s="155">
        <f t="shared" si="38"/>
        <v>-4.0000000000000036E-2</v>
      </c>
      <c r="O472" s="155">
        <f t="shared" si="38"/>
        <v>-1.2100000000000364</v>
      </c>
      <c r="Q472" s="155">
        <f t="shared" si="39"/>
        <v>-2.0000000000000018E-2</v>
      </c>
    </row>
    <row r="473" spans="1:17" x14ac:dyDescent="0.25">
      <c r="A473" s="104">
        <v>240</v>
      </c>
      <c r="B473" s="133">
        <v>42975</v>
      </c>
      <c r="C473" s="104">
        <v>332.85</v>
      </c>
      <c r="E473" s="104">
        <v>392.86</v>
      </c>
      <c r="F473" s="104">
        <v>5.63</v>
      </c>
      <c r="G473" s="104">
        <v>345.64</v>
      </c>
      <c r="H473" s="104"/>
      <c r="I473" s="104">
        <v>3.04</v>
      </c>
      <c r="K473" s="155">
        <f t="shared" si="40"/>
        <v>1.6299999999999955</v>
      </c>
      <c r="M473" s="155">
        <f t="shared" si="38"/>
        <v>2.3799999999999955</v>
      </c>
      <c r="N473" s="155">
        <f t="shared" si="38"/>
        <v>3.0000000000000249E-2</v>
      </c>
      <c r="O473" s="155">
        <f t="shared" si="38"/>
        <v>2.4399999999999977</v>
      </c>
      <c r="Q473" s="155">
        <f t="shared" si="39"/>
        <v>1.0000000000000231E-2</v>
      </c>
    </row>
    <row r="474" spans="1:17" x14ac:dyDescent="0.25">
      <c r="A474" s="104">
        <v>241</v>
      </c>
      <c r="B474" s="133">
        <v>42976</v>
      </c>
      <c r="C474" s="104">
        <v>333.44</v>
      </c>
      <c r="E474" s="104">
        <v>397.89</v>
      </c>
      <c r="F474" s="104">
        <v>5.71</v>
      </c>
      <c r="G474" s="104">
        <v>349.7</v>
      </c>
      <c r="H474" s="104"/>
      <c r="I474" s="104">
        <v>3.05</v>
      </c>
      <c r="K474" s="155">
        <f t="shared" si="40"/>
        <v>0.58999999999997499</v>
      </c>
      <c r="M474" s="155">
        <f t="shared" si="38"/>
        <v>5.0299999999999727</v>
      </c>
      <c r="N474" s="155">
        <f t="shared" si="38"/>
        <v>8.0000000000000071E-2</v>
      </c>
      <c r="O474" s="155">
        <f t="shared" si="38"/>
        <v>4.0600000000000023</v>
      </c>
      <c r="Q474" s="155">
        <f t="shared" si="39"/>
        <v>9.9999999999997868E-3</v>
      </c>
    </row>
    <row r="475" spans="1:17" x14ac:dyDescent="0.25">
      <c r="A475" s="104">
        <v>242</v>
      </c>
      <c r="B475" s="133">
        <v>42978</v>
      </c>
      <c r="C475" s="104">
        <v>334.7</v>
      </c>
      <c r="E475" s="104">
        <v>402.91</v>
      </c>
      <c r="F475" s="104">
        <v>5.69</v>
      </c>
      <c r="G475" s="104">
        <v>354.18</v>
      </c>
      <c r="H475" s="104"/>
      <c r="I475" s="104">
        <v>3.08</v>
      </c>
      <c r="K475" s="155">
        <f t="shared" si="40"/>
        <v>1.2599999999999909</v>
      </c>
      <c r="M475" s="155">
        <f t="shared" si="38"/>
        <v>5.0200000000000387</v>
      </c>
      <c r="N475" s="155">
        <f t="shared" si="38"/>
        <v>-1.9999999999999574E-2</v>
      </c>
      <c r="O475" s="155">
        <f t="shared" si="38"/>
        <v>4.4800000000000182</v>
      </c>
      <c r="Q475" s="155">
        <f t="shared" si="39"/>
        <v>3.0000000000000249E-2</v>
      </c>
    </row>
    <row r="476" spans="1:17" x14ac:dyDescent="0.25">
      <c r="A476" s="104">
        <v>243</v>
      </c>
      <c r="B476" s="133">
        <v>42982</v>
      </c>
      <c r="C476" s="104">
        <v>337.04</v>
      </c>
      <c r="K476" s="155">
        <f t="shared" si="40"/>
        <v>2.3400000000000318</v>
      </c>
    </row>
    <row r="477" spans="1:17" x14ac:dyDescent="0.25">
      <c r="A477" s="104">
        <v>244</v>
      </c>
      <c r="B477" s="133">
        <v>42983</v>
      </c>
      <c r="C477" s="104">
        <v>338.22</v>
      </c>
      <c r="K477" s="155">
        <f t="shared" si="40"/>
        <v>1.1800000000000068</v>
      </c>
    </row>
    <row r="478" spans="1:17" x14ac:dyDescent="0.25">
      <c r="A478" s="104">
        <v>245</v>
      </c>
      <c r="B478" s="133">
        <v>42984</v>
      </c>
      <c r="C478" s="104">
        <v>340.58</v>
      </c>
      <c r="K478" s="155">
        <f t="shared" si="40"/>
        <v>2.3599999999999568</v>
      </c>
    </row>
    <row r="479" spans="1:17" x14ac:dyDescent="0.25">
      <c r="A479" s="104">
        <v>246</v>
      </c>
      <c r="B479" s="133">
        <v>42985</v>
      </c>
      <c r="C479" s="104">
        <v>341.22</v>
      </c>
      <c r="K479" s="155">
        <f t="shared" si="40"/>
        <v>0.6400000000000432</v>
      </c>
    </row>
    <row r="480" spans="1:17" x14ac:dyDescent="0.25">
      <c r="A480" s="104">
        <v>247</v>
      </c>
      <c r="B480" s="133">
        <v>42986</v>
      </c>
      <c r="C480" s="104">
        <v>336.66</v>
      </c>
      <c r="K480" s="155">
        <f t="shared" si="40"/>
        <v>-4.5600000000000023</v>
      </c>
    </row>
    <row r="481" spans="1:17" x14ac:dyDescent="0.25">
      <c r="A481" s="104">
        <v>248</v>
      </c>
      <c r="B481" s="133">
        <v>42989</v>
      </c>
      <c r="C481" s="104">
        <v>334.29</v>
      </c>
      <c r="K481" s="155">
        <f t="shared" si="40"/>
        <v>-2.3700000000000045</v>
      </c>
    </row>
    <row r="482" spans="1:17" x14ac:dyDescent="0.25">
      <c r="A482" s="104">
        <v>249</v>
      </c>
      <c r="B482" s="133">
        <v>42990</v>
      </c>
      <c r="C482" s="104">
        <v>336.49</v>
      </c>
      <c r="K482" s="155">
        <f t="shared" si="40"/>
        <v>2.1999999999999886</v>
      </c>
    </row>
    <row r="483" spans="1:17" x14ac:dyDescent="0.25">
      <c r="A483" s="104">
        <v>250</v>
      </c>
      <c r="B483" s="133">
        <v>42991</v>
      </c>
      <c r="C483" s="104">
        <v>338.67</v>
      </c>
      <c r="K483" s="155">
        <f t="shared" si="40"/>
        <v>2.1800000000000068</v>
      </c>
    </row>
    <row r="484" spans="1:17" x14ac:dyDescent="0.25">
      <c r="A484" s="104">
        <v>251</v>
      </c>
      <c r="B484" s="133">
        <v>42992</v>
      </c>
      <c r="C484" s="104">
        <v>340</v>
      </c>
      <c r="K484" s="155">
        <f t="shared" si="40"/>
        <v>1.3299999999999841</v>
      </c>
    </row>
    <row r="485" spans="1:17" x14ac:dyDescent="0.25">
      <c r="A485" s="104">
        <v>252</v>
      </c>
      <c r="B485" s="133">
        <v>42993</v>
      </c>
      <c r="C485" s="104">
        <v>338.08</v>
      </c>
      <c r="K485" s="155">
        <f t="shared" si="40"/>
        <v>-1.9200000000000159</v>
      </c>
    </row>
    <row r="486" spans="1:17" x14ac:dyDescent="0.25">
      <c r="A486" s="104">
        <v>253</v>
      </c>
      <c r="B486" s="133">
        <v>42996</v>
      </c>
      <c r="C486" s="104">
        <v>338.9</v>
      </c>
      <c r="K486" s="155">
        <f t="shared" si="40"/>
        <v>0.81999999999999318</v>
      </c>
    </row>
    <row r="487" spans="1:17" x14ac:dyDescent="0.25">
      <c r="A487" s="104">
        <v>254</v>
      </c>
      <c r="B487" s="133">
        <v>42997</v>
      </c>
      <c r="C487" s="104">
        <v>340.02</v>
      </c>
      <c r="K487" s="155">
        <f t="shared" si="40"/>
        <v>1.1200000000000045</v>
      </c>
    </row>
    <row r="488" spans="1:17" x14ac:dyDescent="0.25">
      <c r="A488" s="104">
        <v>255</v>
      </c>
      <c r="B488" s="133">
        <v>42998</v>
      </c>
      <c r="C488" s="104">
        <v>340.95</v>
      </c>
      <c r="K488" s="155">
        <f t="shared" si="40"/>
        <v>0.93000000000000682</v>
      </c>
    </row>
    <row r="489" spans="1:17" s="104" customFormat="1" x14ac:dyDescent="0.25">
      <c r="B489" s="133"/>
      <c r="K489" s="155"/>
      <c r="M489" s="139"/>
      <c r="N489" s="139"/>
      <c r="O489" s="139"/>
      <c r="Q489" s="139"/>
    </row>
    <row r="490" spans="1:17" s="139" customFormat="1" x14ac:dyDescent="0.25">
      <c r="A490" s="139">
        <v>1</v>
      </c>
      <c r="B490" s="154">
        <v>42641</v>
      </c>
      <c r="C490" s="139">
        <v>337.16</v>
      </c>
      <c r="D490" s="139">
        <v>436.35</v>
      </c>
      <c r="E490" s="139">
        <v>379.1</v>
      </c>
      <c r="F490" s="139">
        <v>5.29</v>
      </c>
      <c r="H490" s="139">
        <v>91.81</v>
      </c>
      <c r="I490" s="139">
        <v>3.36</v>
      </c>
      <c r="K490" s="155"/>
      <c r="L490" s="155"/>
      <c r="M490" s="155"/>
      <c r="N490" s="155"/>
      <c r="O490" s="155"/>
      <c r="P490" s="155"/>
      <c r="Q490" s="155"/>
    </row>
    <row r="491" spans="1:17" x14ac:dyDescent="0.25">
      <c r="A491">
        <v>2</v>
      </c>
      <c r="B491" s="133">
        <v>42642</v>
      </c>
      <c r="C491" s="104">
        <v>336.99</v>
      </c>
      <c r="D491" s="104">
        <v>437.85</v>
      </c>
      <c r="E491" s="104">
        <v>377.83</v>
      </c>
      <c r="F491" s="104">
        <v>5.27</v>
      </c>
      <c r="G491" s="104"/>
      <c r="H491" s="104">
        <v>91.77</v>
      </c>
      <c r="I491" s="104">
        <v>3.35</v>
      </c>
      <c r="K491" s="155">
        <f t="shared" si="40"/>
        <v>-0.17000000000001592</v>
      </c>
      <c r="L491" s="124">
        <f t="shared" ref="L491:L493" si="41">D491-D490</f>
        <v>1.5</v>
      </c>
      <c r="M491" s="155">
        <f t="shared" ref="M491:M554" si="42">E491-E490</f>
        <v>-1.2700000000000387</v>
      </c>
      <c r="N491" s="155">
        <f t="shared" ref="N491:N554" si="43">F491-F490</f>
        <v>-2.0000000000000462E-2</v>
      </c>
      <c r="O491" s="155">
        <f t="shared" ref="O491:O554" si="44">G491-G490</f>
        <v>0</v>
      </c>
      <c r="P491" s="124">
        <f t="shared" ref="P491:P554" si="45">H491-H490</f>
        <v>-4.0000000000006253E-2</v>
      </c>
      <c r="Q491" s="155">
        <f t="shared" ref="Q491:Q554" si="46">I491-I490</f>
        <v>-9.9999999999997868E-3</v>
      </c>
    </row>
    <row r="492" spans="1:17" x14ac:dyDescent="0.25">
      <c r="A492" s="104">
        <v>3</v>
      </c>
      <c r="B492" s="133">
        <v>42643</v>
      </c>
      <c r="C492" s="104">
        <v>334.93</v>
      </c>
      <c r="D492" s="104">
        <v>435.24</v>
      </c>
      <c r="E492" s="104">
        <v>375.52</v>
      </c>
      <c r="F492" s="104">
        <v>5.3</v>
      </c>
      <c r="G492" s="104"/>
      <c r="H492" s="104">
        <v>91.2</v>
      </c>
      <c r="I492" s="104">
        <v>3.3</v>
      </c>
      <c r="K492" s="155">
        <f t="shared" si="40"/>
        <v>-2.0600000000000023</v>
      </c>
      <c r="L492" s="124">
        <f t="shared" si="41"/>
        <v>-2.6100000000000136</v>
      </c>
      <c r="M492" s="155">
        <f t="shared" si="42"/>
        <v>-2.3100000000000023</v>
      </c>
      <c r="N492" s="155">
        <f t="shared" si="43"/>
        <v>3.0000000000000249E-2</v>
      </c>
      <c r="O492" s="155">
        <f t="shared" si="44"/>
        <v>0</v>
      </c>
      <c r="P492" s="124">
        <f t="shared" si="45"/>
        <v>-0.56999999999999318</v>
      </c>
      <c r="Q492" s="155">
        <f t="shared" si="46"/>
        <v>-5.0000000000000266E-2</v>
      </c>
    </row>
    <row r="493" spans="1:17" x14ac:dyDescent="0.25">
      <c r="A493" s="104">
        <v>4</v>
      </c>
      <c r="B493" s="133">
        <v>42646</v>
      </c>
      <c r="C493" s="104">
        <v>335.46</v>
      </c>
      <c r="D493" s="104">
        <v>434.99</v>
      </c>
      <c r="E493" s="104">
        <v>374.81</v>
      </c>
      <c r="F493" s="104">
        <v>5.29</v>
      </c>
      <c r="G493" s="104"/>
      <c r="H493" s="104">
        <v>91.34</v>
      </c>
      <c r="I493" s="104">
        <v>3.32</v>
      </c>
      <c r="K493" s="155">
        <f t="shared" si="40"/>
        <v>0.52999999999997272</v>
      </c>
      <c r="L493" s="124">
        <f t="shared" si="41"/>
        <v>-0.25</v>
      </c>
      <c r="M493" s="155">
        <f t="shared" si="42"/>
        <v>-0.70999999999997954</v>
      </c>
      <c r="N493" s="155">
        <f t="shared" si="43"/>
        <v>-9.9999999999997868E-3</v>
      </c>
      <c r="O493" s="155">
        <f t="shared" si="44"/>
        <v>0</v>
      </c>
      <c r="P493" s="124">
        <f t="shared" si="45"/>
        <v>0.14000000000000057</v>
      </c>
      <c r="Q493" s="155">
        <f t="shared" si="46"/>
        <v>2.0000000000000018E-2</v>
      </c>
    </row>
    <row r="494" spans="1:17" x14ac:dyDescent="0.25">
      <c r="A494" s="104">
        <v>5</v>
      </c>
      <c r="B494" s="133">
        <v>42647</v>
      </c>
      <c r="C494" s="104">
        <v>335.09</v>
      </c>
      <c r="D494" s="104">
        <v>430.99</v>
      </c>
      <c r="E494" s="104">
        <v>376.34</v>
      </c>
      <c r="F494" s="104">
        <v>5.37</v>
      </c>
      <c r="G494" s="104"/>
      <c r="H494" s="104">
        <v>91.24</v>
      </c>
      <c r="I494" s="104">
        <v>3.31</v>
      </c>
      <c r="K494" s="155">
        <f t="shared" si="40"/>
        <v>-0.37000000000000455</v>
      </c>
      <c r="L494" s="124">
        <f t="shared" si="40"/>
        <v>-4</v>
      </c>
      <c r="M494" s="155">
        <f t="shared" si="42"/>
        <v>1.5299999999999727</v>
      </c>
      <c r="N494" s="155">
        <f t="shared" si="43"/>
        <v>8.0000000000000071E-2</v>
      </c>
      <c r="O494" s="155">
        <f t="shared" si="44"/>
        <v>0</v>
      </c>
      <c r="P494" s="124">
        <f t="shared" si="45"/>
        <v>-0.10000000000000853</v>
      </c>
      <c r="Q494" s="155">
        <f t="shared" si="46"/>
        <v>-9.9999999999997868E-3</v>
      </c>
    </row>
    <row r="495" spans="1:17" x14ac:dyDescent="0.25">
      <c r="A495" s="104">
        <v>6</v>
      </c>
      <c r="B495" s="133">
        <v>42648</v>
      </c>
      <c r="C495" s="104">
        <v>333.59</v>
      </c>
      <c r="D495" s="104">
        <v>425.39</v>
      </c>
      <c r="E495" s="104">
        <v>372.19</v>
      </c>
      <c r="F495" s="104">
        <v>5.34</v>
      </c>
      <c r="G495" s="104"/>
      <c r="H495" s="104">
        <v>90.85</v>
      </c>
      <c r="I495" s="104">
        <v>3.26</v>
      </c>
      <c r="K495" s="155">
        <f t="shared" si="40"/>
        <v>-1.5</v>
      </c>
      <c r="L495" s="124">
        <f t="shared" si="40"/>
        <v>-5.6000000000000227</v>
      </c>
      <c r="M495" s="155">
        <f t="shared" si="42"/>
        <v>-4.1499999999999773</v>
      </c>
      <c r="N495" s="155">
        <f t="shared" si="43"/>
        <v>-3.0000000000000249E-2</v>
      </c>
      <c r="O495" s="155">
        <f t="shared" si="44"/>
        <v>0</v>
      </c>
      <c r="P495" s="124">
        <f t="shared" si="45"/>
        <v>-0.39000000000000057</v>
      </c>
      <c r="Q495" s="155">
        <f t="shared" si="46"/>
        <v>-5.0000000000000266E-2</v>
      </c>
    </row>
    <row r="496" spans="1:17" x14ac:dyDescent="0.25">
      <c r="A496" s="104">
        <v>7</v>
      </c>
      <c r="B496" s="133">
        <v>42649</v>
      </c>
      <c r="C496" s="104">
        <v>332.75</v>
      </c>
      <c r="D496" s="104">
        <v>423.19</v>
      </c>
      <c r="E496" s="104">
        <v>373.25</v>
      </c>
      <c r="F496" s="104">
        <v>5.33</v>
      </c>
      <c r="G496" s="104"/>
      <c r="H496" s="104">
        <v>90.6</v>
      </c>
      <c r="I496" s="104">
        <v>3.23</v>
      </c>
      <c r="K496" s="155">
        <f t="shared" si="40"/>
        <v>-0.83999999999997499</v>
      </c>
      <c r="L496" s="124">
        <f t="shared" si="40"/>
        <v>-2.1999999999999886</v>
      </c>
      <c r="M496" s="155">
        <f t="shared" si="42"/>
        <v>1.0600000000000023</v>
      </c>
      <c r="N496" s="155">
        <f t="shared" si="43"/>
        <v>-9.9999999999997868E-3</v>
      </c>
      <c r="O496" s="155">
        <f t="shared" si="44"/>
        <v>0</v>
      </c>
      <c r="P496" s="124">
        <f t="shared" si="45"/>
        <v>-0.25</v>
      </c>
      <c r="Q496" s="155">
        <f t="shared" si="46"/>
        <v>-2.9999999999999805E-2</v>
      </c>
    </row>
    <row r="497" spans="1:17" x14ac:dyDescent="0.25">
      <c r="A497" s="104">
        <v>8</v>
      </c>
      <c r="B497" s="133">
        <v>42650</v>
      </c>
      <c r="C497" s="104">
        <v>332.69</v>
      </c>
      <c r="D497" s="104">
        <v>422.98</v>
      </c>
      <c r="E497" s="104">
        <v>371.95</v>
      </c>
      <c r="F497" s="104">
        <v>5.33</v>
      </c>
      <c r="G497" s="104"/>
      <c r="H497" s="104">
        <v>90.59</v>
      </c>
      <c r="I497" s="104">
        <v>3.21</v>
      </c>
      <c r="K497" s="155">
        <f t="shared" si="40"/>
        <v>-6.0000000000002274E-2</v>
      </c>
      <c r="L497" s="124">
        <f t="shared" si="40"/>
        <v>-0.20999999999997954</v>
      </c>
      <c r="M497" s="155">
        <f t="shared" si="42"/>
        <v>-1.3000000000000114</v>
      </c>
      <c r="N497" s="155">
        <f t="shared" si="43"/>
        <v>0</v>
      </c>
      <c r="O497" s="155">
        <f t="shared" si="44"/>
        <v>0</v>
      </c>
      <c r="P497" s="124">
        <f t="shared" si="45"/>
        <v>-9.9999999999909051E-3</v>
      </c>
      <c r="Q497" s="155">
        <f t="shared" si="46"/>
        <v>-2.0000000000000018E-2</v>
      </c>
    </row>
    <row r="498" spans="1:17" x14ac:dyDescent="0.25">
      <c r="A498" s="104">
        <v>9</v>
      </c>
      <c r="B498" s="133">
        <v>42653</v>
      </c>
      <c r="C498" s="104">
        <v>331.41</v>
      </c>
      <c r="D498" s="104">
        <v>407.2</v>
      </c>
      <c r="E498" s="104">
        <v>368.66</v>
      </c>
      <c r="F498" s="104">
        <v>5.31</v>
      </c>
      <c r="G498" s="104"/>
      <c r="H498" s="104">
        <v>90.24</v>
      </c>
      <c r="I498" s="104">
        <v>3.19</v>
      </c>
      <c r="K498" s="155">
        <f t="shared" si="40"/>
        <v>-1.2799999999999727</v>
      </c>
      <c r="L498" s="124">
        <f t="shared" si="40"/>
        <v>-15.78000000000003</v>
      </c>
      <c r="M498" s="155">
        <f t="shared" si="42"/>
        <v>-3.2899999999999636</v>
      </c>
      <c r="N498" s="155">
        <f t="shared" si="43"/>
        <v>-2.0000000000000462E-2</v>
      </c>
      <c r="O498" s="155">
        <f t="shared" si="44"/>
        <v>0</v>
      </c>
      <c r="P498" s="124">
        <f t="shared" si="45"/>
        <v>-0.35000000000000853</v>
      </c>
      <c r="Q498" s="155">
        <f t="shared" si="46"/>
        <v>-2.0000000000000018E-2</v>
      </c>
    </row>
    <row r="499" spans="1:17" x14ac:dyDescent="0.25">
      <c r="A499" s="104">
        <v>10</v>
      </c>
      <c r="B499" s="133">
        <v>42654</v>
      </c>
      <c r="C499" s="104">
        <v>332.14</v>
      </c>
      <c r="D499" s="104">
        <v>412.42</v>
      </c>
      <c r="E499" s="104">
        <v>371</v>
      </c>
      <c r="F499" s="104">
        <v>5.32</v>
      </c>
      <c r="G499" s="104"/>
      <c r="H499" s="104">
        <v>90.44</v>
      </c>
      <c r="I499" s="104">
        <v>3.22</v>
      </c>
      <c r="K499" s="155">
        <f t="shared" si="40"/>
        <v>0.72999999999996135</v>
      </c>
      <c r="L499" s="124">
        <f t="shared" si="40"/>
        <v>5.2200000000000273</v>
      </c>
      <c r="M499" s="155">
        <f t="shared" si="42"/>
        <v>2.339999999999975</v>
      </c>
      <c r="N499" s="155">
        <f t="shared" si="43"/>
        <v>1.0000000000000675E-2</v>
      </c>
      <c r="O499" s="155">
        <f t="shared" si="44"/>
        <v>0</v>
      </c>
      <c r="P499" s="124">
        <f t="shared" si="45"/>
        <v>0.20000000000000284</v>
      </c>
      <c r="Q499" s="155">
        <f t="shared" si="46"/>
        <v>3.0000000000000249E-2</v>
      </c>
    </row>
    <row r="500" spans="1:17" x14ac:dyDescent="0.25">
      <c r="A500" s="104">
        <v>11</v>
      </c>
      <c r="B500" s="133">
        <v>42655</v>
      </c>
      <c r="C500" s="104">
        <v>330.37</v>
      </c>
      <c r="D500" s="104">
        <v>406.19</v>
      </c>
      <c r="E500" s="104">
        <v>366.91</v>
      </c>
      <c r="F500" s="104">
        <v>5.29</v>
      </c>
      <c r="G500" s="104"/>
      <c r="H500" s="104">
        <v>89.95</v>
      </c>
      <c r="I500" s="104">
        <v>3.18</v>
      </c>
      <c r="K500" s="155">
        <f t="shared" si="40"/>
        <v>-1.7699999999999818</v>
      </c>
      <c r="L500" s="124">
        <f t="shared" si="40"/>
        <v>-6.2300000000000182</v>
      </c>
      <c r="M500" s="155">
        <f t="shared" si="42"/>
        <v>-4.089999999999975</v>
      </c>
      <c r="N500" s="155">
        <f t="shared" si="43"/>
        <v>-3.0000000000000249E-2</v>
      </c>
      <c r="O500" s="155">
        <f t="shared" si="44"/>
        <v>0</v>
      </c>
      <c r="P500" s="124">
        <f t="shared" si="45"/>
        <v>-0.48999999999999488</v>
      </c>
      <c r="Q500" s="155">
        <f t="shared" si="46"/>
        <v>-4.0000000000000036E-2</v>
      </c>
    </row>
    <row r="501" spans="1:17" x14ac:dyDescent="0.25">
      <c r="A501" s="104">
        <v>12</v>
      </c>
      <c r="B501" s="133">
        <v>42656</v>
      </c>
      <c r="C501" s="104">
        <v>330.71</v>
      </c>
      <c r="D501" s="104">
        <v>404.89</v>
      </c>
      <c r="E501" s="104">
        <v>364.51</v>
      </c>
      <c r="F501" s="104">
        <v>5.28</v>
      </c>
      <c r="G501" s="104"/>
      <c r="H501" s="104">
        <v>90.05</v>
      </c>
      <c r="I501" s="104">
        <v>3.19</v>
      </c>
      <c r="K501" s="155">
        <f t="shared" si="40"/>
        <v>0.33999999999997499</v>
      </c>
      <c r="L501" s="124">
        <f t="shared" si="40"/>
        <v>-1.3000000000000114</v>
      </c>
      <c r="M501" s="155">
        <f t="shared" si="42"/>
        <v>-2.4000000000000341</v>
      </c>
      <c r="N501" s="155">
        <f t="shared" si="43"/>
        <v>-9.9999999999997868E-3</v>
      </c>
      <c r="O501" s="155">
        <f t="shared" si="44"/>
        <v>0</v>
      </c>
      <c r="P501" s="124">
        <f t="shared" si="45"/>
        <v>9.9999999999994316E-2</v>
      </c>
      <c r="Q501" s="155">
        <f t="shared" si="46"/>
        <v>9.9999999999997868E-3</v>
      </c>
    </row>
    <row r="502" spans="1:17" x14ac:dyDescent="0.25">
      <c r="A502" s="104">
        <v>13</v>
      </c>
      <c r="B502" s="133">
        <v>42657</v>
      </c>
      <c r="C502" s="104">
        <v>331.36</v>
      </c>
      <c r="D502" s="104">
        <v>404.09</v>
      </c>
      <c r="E502" s="104">
        <v>365.29</v>
      </c>
      <c r="F502" s="104">
        <v>5.24</v>
      </c>
      <c r="G502" s="104"/>
      <c r="H502" s="104">
        <v>90.23</v>
      </c>
      <c r="I502" s="104">
        <v>3.19</v>
      </c>
      <c r="K502" s="155">
        <f t="shared" si="40"/>
        <v>0.65000000000003411</v>
      </c>
      <c r="L502" s="124">
        <f t="shared" si="40"/>
        <v>-0.80000000000001137</v>
      </c>
      <c r="M502" s="155">
        <f t="shared" si="42"/>
        <v>0.78000000000002956</v>
      </c>
      <c r="N502" s="155">
        <f t="shared" si="43"/>
        <v>-4.0000000000000036E-2</v>
      </c>
      <c r="O502" s="155">
        <f t="shared" si="44"/>
        <v>0</v>
      </c>
      <c r="P502" s="124">
        <f t="shared" si="45"/>
        <v>0.18000000000000682</v>
      </c>
      <c r="Q502" s="155">
        <f t="shared" si="46"/>
        <v>0</v>
      </c>
    </row>
    <row r="503" spans="1:17" x14ac:dyDescent="0.25">
      <c r="A503" s="104">
        <v>14</v>
      </c>
      <c r="B503" s="133">
        <v>42660</v>
      </c>
      <c r="C503" s="104">
        <v>331.01</v>
      </c>
      <c r="D503" s="104">
        <v>404.26</v>
      </c>
      <c r="E503" s="104">
        <v>364.71</v>
      </c>
      <c r="F503" s="104">
        <v>5.26</v>
      </c>
      <c r="G503" s="104"/>
      <c r="H503" s="104">
        <v>90.12</v>
      </c>
      <c r="I503" s="104">
        <v>3.17</v>
      </c>
      <c r="K503" s="155">
        <f t="shared" si="40"/>
        <v>-0.35000000000002274</v>
      </c>
      <c r="L503" s="124">
        <f t="shared" si="40"/>
        <v>0.17000000000001592</v>
      </c>
      <c r="M503" s="155">
        <f t="shared" si="42"/>
        <v>-0.58000000000004093</v>
      </c>
      <c r="N503" s="155">
        <f t="shared" si="43"/>
        <v>1.9999999999999574E-2</v>
      </c>
      <c r="O503" s="155">
        <f t="shared" si="44"/>
        <v>0</v>
      </c>
      <c r="P503" s="124">
        <f t="shared" si="45"/>
        <v>-0.10999999999999943</v>
      </c>
      <c r="Q503" s="155">
        <f t="shared" si="46"/>
        <v>-2.0000000000000018E-2</v>
      </c>
    </row>
    <row r="504" spans="1:17" x14ac:dyDescent="0.25">
      <c r="A504" s="104">
        <v>15</v>
      </c>
      <c r="B504" s="133">
        <v>42661</v>
      </c>
      <c r="C504" s="104">
        <v>331.74</v>
      </c>
      <c r="D504" s="104">
        <v>403.73</v>
      </c>
      <c r="E504" s="104">
        <v>364.52</v>
      </c>
      <c r="F504" s="104">
        <v>5.26</v>
      </c>
      <c r="G504" s="104"/>
      <c r="H504" s="104">
        <v>90.33</v>
      </c>
      <c r="I504" s="104">
        <v>3.19</v>
      </c>
      <c r="K504" s="155">
        <f t="shared" si="40"/>
        <v>0.73000000000001819</v>
      </c>
      <c r="L504" s="124">
        <f t="shared" si="40"/>
        <v>-0.52999999999997272</v>
      </c>
      <c r="M504" s="155">
        <f t="shared" si="42"/>
        <v>-0.18999999999999773</v>
      </c>
      <c r="N504" s="155">
        <f t="shared" si="43"/>
        <v>0</v>
      </c>
      <c r="O504" s="155">
        <f t="shared" si="44"/>
        <v>0</v>
      </c>
      <c r="P504" s="124">
        <f t="shared" si="45"/>
        <v>0.20999999999999375</v>
      </c>
      <c r="Q504" s="155">
        <f t="shared" si="46"/>
        <v>2.0000000000000018E-2</v>
      </c>
    </row>
    <row r="505" spans="1:17" x14ac:dyDescent="0.25">
      <c r="A505" s="104">
        <v>16</v>
      </c>
      <c r="B505" s="133">
        <v>42662</v>
      </c>
      <c r="C505" s="104">
        <v>332.12</v>
      </c>
      <c r="D505" s="104">
        <v>407.68</v>
      </c>
      <c r="E505" s="104">
        <v>365.76</v>
      </c>
      <c r="F505" s="104">
        <v>5.29</v>
      </c>
      <c r="G505" s="104"/>
      <c r="H505" s="104">
        <v>90.42</v>
      </c>
      <c r="I505" s="104">
        <v>3.19</v>
      </c>
      <c r="K505" s="155">
        <f t="shared" si="40"/>
        <v>0.37999999999999545</v>
      </c>
      <c r="L505" s="124">
        <f t="shared" si="40"/>
        <v>3.9499999999999886</v>
      </c>
      <c r="M505" s="155">
        <f t="shared" si="42"/>
        <v>1.2400000000000091</v>
      </c>
      <c r="N505" s="155">
        <f t="shared" si="43"/>
        <v>3.0000000000000249E-2</v>
      </c>
      <c r="O505" s="155">
        <f t="shared" si="44"/>
        <v>0</v>
      </c>
      <c r="P505" s="124">
        <f t="shared" si="45"/>
        <v>9.0000000000003411E-2</v>
      </c>
      <c r="Q505" s="155">
        <f t="shared" si="46"/>
        <v>0</v>
      </c>
    </row>
    <row r="506" spans="1:17" x14ac:dyDescent="0.25">
      <c r="A506" s="104">
        <v>17</v>
      </c>
      <c r="B506" s="133">
        <v>42663</v>
      </c>
      <c r="C506" s="104">
        <v>332.18</v>
      </c>
      <c r="D506" s="104">
        <v>407.98</v>
      </c>
      <c r="E506" s="104">
        <v>365.3</v>
      </c>
      <c r="F506" s="104">
        <v>5.32</v>
      </c>
      <c r="G506" s="104"/>
      <c r="H506" s="104">
        <v>90.46</v>
      </c>
      <c r="I506" s="104">
        <v>3.21</v>
      </c>
      <c r="K506" s="155">
        <f t="shared" si="40"/>
        <v>6.0000000000002274E-2</v>
      </c>
      <c r="L506" s="124">
        <f t="shared" si="40"/>
        <v>0.30000000000001137</v>
      </c>
      <c r="M506" s="155">
        <f t="shared" si="42"/>
        <v>-0.45999999999997954</v>
      </c>
      <c r="N506" s="155">
        <f t="shared" si="43"/>
        <v>3.0000000000000249E-2</v>
      </c>
      <c r="O506" s="155">
        <f t="shared" si="44"/>
        <v>0</v>
      </c>
      <c r="P506" s="124">
        <f t="shared" si="45"/>
        <v>3.9999999999992042E-2</v>
      </c>
      <c r="Q506" s="155">
        <f t="shared" si="46"/>
        <v>2.0000000000000018E-2</v>
      </c>
    </row>
    <row r="507" spans="1:17" x14ac:dyDescent="0.25">
      <c r="A507" s="104">
        <v>18</v>
      </c>
      <c r="B507" s="133">
        <v>42664</v>
      </c>
      <c r="C507" s="104">
        <v>330.56</v>
      </c>
      <c r="D507" s="104">
        <v>405.8</v>
      </c>
      <c r="E507" s="104">
        <v>362.53</v>
      </c>
      <c r="F507" s="104">
        <v>5.29</v>
      </c>
      <c r="G507" s="104"/>
      <c r="H507" s="104">
        <v>90.02</v>
      </c>
      <c r="I507" s="104">
        <v>3.19</v>
      </c>
      <c r="K507" s="155">
        <f t="shared" si="40"/>
        <v>-1.6200000000000045</v>
      </c>
      <c r="L507" s="124">
        <f t="shared" si="40"/>
        <v>-2.1800000000000068</v>
      </c>
      <c r="M507" s="155">
        <f t="shared" si="42"/>
        <v>-2.7700000000000387</v>
      </c>
      <c r="N507" s="155">
        <f t="shared" si="43"/>
        <v>-3.0000000000000249E-2</v>
      </c>
      <c r="O507" s="155">
        <f t="shared" si="44"/>
        <v>0</v>
      </c>
      <c r="P507" s="124">
        <f t="shared" si="45"/>
        <v>-0.43999999999999773</v>
      </c>
      <c r="Q507" s="155">
        <f t="shared" si="46"/>
        <v>-2.0000000000000018E-2</v>
      </c>
    </row>
    <row r="508" spans="1:17" x14ac:dyDescent="0.25">
      <c r="A508" s="104">
        <v>19</v>
      </c>
      <c r="B508" s="133">
        <v>42667</v>
      </c>
      <c r="C508" s="104">
        <v>331.4</v>
      </c>
      <c r="D508" s="104">
        <v>405.37</v>
      </c>
      <c r="E508" s="104">
        <v>361.09</v>
      </c>
      <c r="F508" s="104">
        <v>5.31</v>
      </c>
      <c r="G508" s="104"/>
      <c r="H508" s="104">
        <v>90.24</v>
      </c>
      <c r="I508" s="104">
        <v>3.19</v>
      </c>
      <c r="K508" s="155">
        <f t="shared" si="40"/>
        <v>0.83999999999997499</v>
      </c>
      <c r="L508" s="124">
        <f t="shared" si="40"/>
        <v>-0.43000000000000682</v>
      </c>
      <c r="M508" s="155">
        <f t="shared" si="42"/>
        <v>-1.4399999999999977</v>
      </c>
      <c r="N508" s="155">
        <f t="shared" si="43"/>
        <v>1.9999999999999574E-2</v>
      </c>
      <c r="O508" s="155">
        <f t="shared" si="44"/>
        <v>0</v>
      </c>
      <c r="P508" s="124">
        <f t="shared" si="45"/>
        <v>0.21999999999999886</v>
      </c>
      <c r="Q508" s="155">
        <f t="shared" si="46"/>
        <v>0</v>
      </c>
    </row>
    <row r="509" spans="1:17" x14ac:dyDescent="0.25">
      <c r="A509" s="104">
        <v>20</v>
      </c>
      <c r="B509" s="133">
        <v>42668</v>
      </c>
      <c r="C509" s="104">
        <v>330.24</v>
      </c>
      <c r="D509" s="104">
        <v>404.18</v>
      </c>
      <c r="E509" s="104">
        <v>359.53</v>
      </c>
      <c r="F509" s="104">
        <v>5.31</v>
      </c>
      <c r="G509" s="104"/>
      <c r="H509" s="104">
        <v>89.93</v>
      </c>
      <c r="I509" s="104">
        <v>3.18</v>
      </c>
      <c r="K509" s="155">
        <f t="shared" si="40"/>
        <v>-1.1599999999999682</v>
      </c>
      <c r="L509" s="124">
        <f t="shared" si="40"/>
        <v>-1.1899999999999977</v>
      </c>
      <c r="M509" s="155">
        <f t="shared" si="42"/>
        <v>-1.5600000000000023</v>
      </c>
      <c r="N509" s="155">
        <f t="shared" si="43"/>
        <v>0</v>
      </c>
      <c r="O509" s="155">
        <f t="shared" si="44"/>
        <v>0</v>
      </c>
      <c r="P509" s="124">
        <f t="shared" si="45"/>
        <v>-0.30999999999998806</v>
      </c>
      <c r="Q509" s="155">
        <f t="shared" si="46"/>
        <v>-9.9999999999997868E-3</v>
      </c>
    </row>
    <row r="510" spans="1:17" x14ac:dyDescent="0.25">
      <c r="A510" s="104">
        <v>21</v>
      </c>
      <c r="B510" s="133">
        <v>42669</v>
      </c>
      <c r="C510" s="104">
        <v>330.12</v>
      </c>
      <c r="D510" s="104">
        <v>404.07</v>
      </c>
      <c r="E510" s="104">
        <v>359.3</v>
      </c>
      <c r="F510" s="104">
        <v>5.32</v>
      </c>
      <c r="G510" s="104"/>
      <c r="H510" s="104">
        <v>89.89</v>
      </c>
      <c r="I510" s="104">
        <v>3.16</v>
      </c>
      <c r="K510" s="155">
        <f t="shared" si="40"/>
        <v>-0.12000000000000455</v>
      </c>
      <c r="L510" s="124">
        <f t="shared" si="40"/>
        <v>-0.11000000000001364</v>
      </c>
      <c r="M510" s="155">
        <f t="shared" si="42"/>
        <v>-0.22999999999996135</v>
      </c>
      <c r="N510" s="155">
        <f t="shared" si="43"/>
        <v>1.0000000000000675E-2</v>
      </c>
      <c r="O510" s="155">
        <f t="shared" si="44"/>
        <v>0</v>
      </c>
      <c r="P510" s="124">
        <f t="shared" si="45"/>
        <v>-4.0000000000006253E-2</v>
      </c>
      <c r="Q510" s="155">
        <f t="shared" si="46"/>
        <v>-2.0000000000000018E-2</v>
      </c>
    </row>
    <row r="511" spans="1:17" x14ac:dyDescent="0.25">
      <c r="A511" s="104">
        <v>22</v>
      </c>
      <c r="B511" s="133">
        <v>42670</v>
      </c>
      <c r="C511" s="104">
        <v>331.18</v>
      </c>
      <c r="D511" s="104">
        <v>404.34</v>
      </c>
      <c r="E511" s="104">
        <v>361.75</v>
      </c>
      <c r="F511" s="104">
        <v>5.32</v>
      </c>
      <c r="G511" s="104"/>
      <c r="H511" s="104">
        <v>90.18</v>
      </c>
      <c r="I511" s="104">
        <v>3.18</v>
      </c>
      <c r="K511" s="155">
        <f t="shared" si="40"/>
        <v>1.0600000000000023</v>
      </c>
      <c r="L511" s="124">
        <f t="shared" si="40"/>
        <v>0.26999999999998181</v>
      </c>
      <c r="M511" s="155">
        <f t="shared" si="42"/>
        <v>2.4499999999999886</v>
      </c>
      <c r="N511" s="155">
        <f t="shared" si="43"/>
        <v>0</v>
      </c>
      <c r="O511" s="155">
        <f t="shared" si="44"/>
        <v>0</v>
      </c>
      <c r="P511" s="124">
        <f t="shared" si="45"/>
        <v>0.29000000000000625</v>
      </c>
      <c r="Q511" s="155">
        <f t="shared" si="46"/>
        <v>2.0000000000000018E-2</v>
      </c>
    </row>
    <row r="512" spans="1:17" x14ac:dyDescent="0.25">
      <c r="A512" s="104">
        <v>23</v>
      </c>
      <c r="B512" s="133">
        <v>42671</v>
      </c>
      <c r="C512" s="104">
        <v>332.6</v>
      </c>
      <c r="D512" s="104">
        <v>406.84</v>
      </c>
      <c r="E512" s="104">
        <v>363.03</v>
      </c>
      <c r="F512" s="104">
        <v>5.28</v>
      </c>
      <c r="G512" s="104"/>
      <c r="H512" s="104">
        <v>90.56</v>
      </c>
      <c r="I512" s="104">
        <v>3.18</v>
      </c>
      <c r="K512" s="155">
        <f t="shared" si="40"/>
        <v>1.4200000000000159</v>
      </c>
      <c r="L512" s="124">
        <f t="shared" si="40"/>
        <v>2.5</v>
      </c>
      <c r="M512" s="155">
        <f t="shared" si="42"/>
        <v>1.2799999999999727</v>
      </c>
      <c r="N512" s="155">
        <f t="shared" si="43"/>
        <v>-4.0000000000000036E-2</v>
      </c>
      <c r="O512" s="155">
        <f t="shared" si="44"/>
        <v>0</v>
      </c>
      <c r="P512" s="124">
        <f t="shared" si="45"/>
        <v>0.37999999999999545</v>
      </c>
      <c r="Q512" s="155">
        <f t="shared" si="46"/>
        <v>0</v>
      </c>
    </row>
    <row r="513" spans="1:17" x14ac:dyDescent="0.25">
      <c r="A513" s="104">
        <v>24</v>
      </c>
      <c r="B513" s="133">
        <v>42674</v>
      </c>
      <c r="C513" s="104">
        <v>333.5</v>
      </c>
      <c r="D513" s="104">
        <v>404.8</v>
      </c>
      <c r="E513" s="104">
        <v>363.82</v>
      </c>
      <c r="F513" s="104">
        <v>5.3</v>
      </c>
      <c r="G513" s="104"/>
      <c r="H513" s="104">
        <v>90.8</v>
      </c>
      <c r="I513" s="104">
        <v>3.17</v>
      </c>
      <c r="K513" s="155">
        <f t="shared" si="40"/>
        <v>0.89999999999997726</v>
      </c>
      <c r="L513" s="124">
        <f t="shared" si="40"/>
        <v>-2.0399999999999636</v>
      </c>
      <c r="M513" s="155">
        <f t="shared" si="42"/>
        <v>0.79000000000002046</v>
      </c>
      <c r="N513" s="155">
        <f t="shared" si="43"/>
        <v>1.9999999999999574E-2</v>
      </c>
      <c r="O513" s="155">
        <f t="shared" si="44"/>
        <v>0</v>
      </c>
      <c r="P513" s="124">
        <f t="shared" si="45"/>
        <v>0.23999999999999488</v>
      </c>
      <c r="Q513" s="155">
        <f t="shared" si="46"/>
        <v>-1.0000000000000231E-2</v>
      </c>
    </row>
    <row r="514" spans="1:17" x14ac:dyDescent="0.25">
      <c r="A514" s="104">
        <v>25</v>
      </c>
      <c r="B514" s="133">
        <v>42675</v>
      </c>
      <c r="C514" s="104">
        <v>335.12</v>
      </c>
      <c r="D514" s="104">
        <v>407.94</v>
      </c>
      <c r="E514" s="104">
        <v>367.06</v>
      </c>
      <c r="F514" s="104">
        <v>5.31</v>
      </c>
      <c r="G514" s="104"/>
      <c r="H514" s="104">
        <v>91.24</v>
      </c>
      <c r="I514" s="104">
        <v>3.19</v>
      </c>
      <c r="K514" s="155">
        <f t="shared" si="40"/>
        <v>1.6200000000000045</v>
      </c>
      <c r="L514" s="124">
        <f t="shared" si="40"/>
        <v>3.1399999999999864</v>
      </c>
      <c r="M514" s="155">
        <f t="shared" si="42"/>
        <v>3.2400000000000091</v>
      </c>
      <c r="N514" s="155">
        <f t="shared" si="43"/>
        <v>9.9999999999997868E-3</v>
      </c>
      <c r="O514" s="155">
        <f t="shared" si="44"/>
        <v>0</v>
      </c>
      <c r="P514" s="124">
        <f t="shared" si="45"/>
        <v>0.43999999999999773</v>
      </c>
      <c r="Q514" s="155">
        <f t="shared" si="46"/>
        <v>2.0000000000000018E-2</v>
      </c>
    </row>
    <row r="515" spans="1:17" x14ac:dyDescent="0.25">
      <c r="A515" s="104">
        <v>26</v>
      </c>
      <c r="B515" s="133">
        <v>42676</v>
      </c>
      <c r="C515" s="104">
        <v>336</v>
      </c>
      <c r="D515" s="104">
        <v>411.6</v>
      </c>
      <c r="E515" s="104">
        <v>369.47</v>
      </c>
      <c r="F515" s="104">
        <v>5.32</v>
      </c>
      <c r="G515" s="104"/>
      <c r="H515" s="104">
        <v>91.48</v>
      </c>
      <c r="I515" s="104">
        <v>3.2</v>
      </c>
      <c r="K515" s="155">
        <f t="shared" si="40"/>
        <v>0.87999999999999545</v>
      </c>
      <c r="L515" s="124">
        <f t="shared" si="40"/>
        <v>3.660000000000025</v>
      </c>
      <c r="M515" s="155">
        <f t="shared" si="42"/>
        <v>2.410000000000025</v>
      </c>
      <c r="N515" s="155">
        <f t="shared" si="43"/>
        <v>1.0000000000000675E-2</v>
      </c>
      <c r="O515" s="155">
        <f t="shared" si="44"/>
        <v>0</v>
      </c>
      <c r="P515" s="124">
        <f t="shared" si="45"/>
        <v>0.24000000000000909</v>
      </c>
      <c r="Q515" s="155">
        <f t="shared" si="46"/>
        <v>1.0000000000000231E-2</v>
      </c>
    </row>
    <row r="516" spans="1:17" x14ac:dyDescent="0.25">
      <c r="A516" s="104">
        <v>27</v>
      </c>
      <c r="B516" s="133">
        <v>42677</v>
      </c>
      <c r="C516" s="104">
        <v>337.66</v>
      </c>
      <c r="D516" s="104">
        <v>414</v>
      </c>
      <c r="E516" s="104">
        <v>374.06</v>
      </c>
      <c r="F516" s="104">
        <v>5.32</v>
      </c>
      <c r="G516" s="104"/>
      <c r="H516" s="104">
        <v>91.94</v>
      </c>
      <c r="I516" s="104">
        <v>3.26</v>
      </c>
      <c r="K516" s="155">
        <f t="shared" si="40"/>
        <v>1.660000000000025</v>
      </c>
      <c r="L516" s="124">
        <f t="shared" si="40"/>
        <v>2.3999999999999773</v>
      </c>
      <c r="M516" s="155">
        <f t="shared" si="42"/>
        <v>4.589999999999975</v>
      </c>
      <c r="N516" s="155">
        <f t="shared" si="43"/>
        <v>0</v>
      </c>
      <c r="O516" s="155">
        <f t="shared" si="44"/>
        <v>0</v>
      </c>
      <c r="P516" s="124">
        <f t="shared" si="45"/>
        <v>0.45999999999999375</v>
      </c>
      <c r="Q516" s="155">
        <f t="shared" si="46"/>
        <v>5.9999999999999609E-2</v>
      </c>
    </row>
    <row r="517" spans="1:17" x14ac:dyDescent="0.25">
      <c r="A517" s="104">
        <v>28</v>
      </c>
      <c r="B517" s="133">
        <v>42678</v>
      </c>
      <c r="C517" s="104">
        <v>338.35</v>
      </c>
      <c r="D517" s="104">
        <v>419.49</v>
      </c>
      <c r="E517" s="104">
        <v>375.33</v>
      </c>
      <c r="F517" s="104">
        <v>5.31</v>
      </c>
      <c r="G517" s="104"/>
      <c r="H517" s="104">
        <v>92.13</v>
      </c>
      <c r="I517" s="104">
        <v>3.29</v>
      </c>
      <c r="K517" s="155">
        <f t="shared" si="40"/>
        <v>0.68999999999999773</v>
      </c>
      <c r="L517" s="124">
        <f t="shared" si="40"/>
        <v>5.4900000000000091</v>
      </c>
      <c r="M517" s="155">
        <f t="shared" si="42"/>
        <v>1.2699999999999818</v>
      </c>
      <c r="N517" s="155">
        <f t="shared" si="43"/>
        <v>-1.0000000000000675E-2</v>
      </c>
      <c r="O517" s="155">
        <f t="shared" si="44"/>
        <v>0</v>
      </c>
      <c r="P517" s="124">
        <f t="shared" si="45"/>
        <v>0.18999999999999773</v>
      </c>
      <c r="Q517" s="155">
        <f t="shared" si="46"/>
        <v>3.0000000000000249E-2</v>
      </c>
    </row>
    <row r="518" spans="1:17" x14ac:dyDescent="0.25">
      <c r="A518" s="104">
        <v>29</v>
      </c>
      <c r="B518" s="133">
        <v>42681</v>
      </c>
      <c r="C518" s="104">
        <v>338.84</v>
      </c>
      <c r="D518" s="104">
        <v>423.01</v>
      </c>
      <c r="E518" s="104">
        <v>376.01</v>
      </c>
      <c r="F518" s="104">
        <v>5.32</v>
      </c>
      <c r="G518" s="104"/>
      <c r="H518" s="104">
        <v>92.26</v>
      </c>
      <c r="I518" s="104">
        <v>3.29</v>
      </c>
      <c r="K518" s="155">
        <f t="shared" si="40"/>
        <v>0.48999999999995225</v>
      </c>
      <c r="L518" s="124">
        <f t="shared" si="40"/>
        <v>3.5199999999999818</v>
      </c>
      <c r="M518" s="155">
        <f t="shared" si="42"/>
        <v>0.68000000000000682</v>
      </c>
      <c r="N518" s="155">
        <f t="shared" si="43"/>
        <v>1.0000000000000675E-2</v>
      </c>
      <c r="O518" s="155">
        <f t="shared" si="44"/>
        <v>0</v>
      </c>
      <c r="P518" s="124">
        <f t="shared" si="45"/>
        <v>0.13000000000000966</v>
      </c>
      <c r="Q518" s="155">
        <f t="shared" si="46"/>
        <v>0</v>
      </c>
    </row>
    <row r="519" spans="1:17" x14ac:dyDescent="0.25">
      <c r="A519" s="104">
        <v>30</v>
      </c>
      <c r="B519" s="133">
        <v>42682</v>
      </c>
      <c r="C519" s="104">
        <v>339.99</v>
      </c>
      <c r="D519" s="104">
        <v>421.52</v>
      </c>
      <c r="E519" s="104">
        <v>376.16</v>
      </c>
      <c r="F519" s="104">
        <v>5.33</v>
      </c>
      <c r="G519" s="104"/>
      <c r="H519" s="104">
        <v>92.57</v>
      </c>
      <c r="I519" s="104">
        <v>3.26</v>
      </c>
      <c r="K519" s="155">
        <f t="shared" ref="K519:Q582" si="47">C519-C518</f>
        <v>1.1500000000000341</v>
      </c>
      <c r="L519" s="124">
        <f t="shared" si="47"/>
        <v>-1.4900000000000091</v>
      </c>
      <c r="M519" s="155">
        <f t="shared" si="42"/>
        <v>0.15000000000003411</v>
      </c>
      <c r="N519" s="155">
        <f t="shared" si="43"/>
        <v>9.9999999999997868E-3</v>
      </c>
      <c r="O519" s="155">
        <f t="shared" si="44"/>
        <v>0</v>
      </c>
      <c r="P519" s="124">
        <f t="shared" si="45"/>
        <v>0.30999999999998806</v>
      </c>
      <c r="Q519" s="155">
        <f t="shared" si="46"/>
        <v>-3.0000000000000249E-2</v>
      </c>
    </row>
    <row r="520" spans="1:17" x14ac:dyDescent="0.25">
      <c r="A520" s="104">
        <v>31</v>
      </c>
      <c r="B520" s="133">
        <v>42683</v>
      </c>
      <c r="C520" s="104">
        <v>339.75</v>
      </c>
      <c r="D520" s="104">
        <v>422.04</v>
      </c>
      <c r="E520" s="104">
        <v>375.36</v>
      </c>
      <c r="F520" s="104">
        <v>5.33</v>
      </c>
      <c r="G520" s="104"/>
      <c r="H520" s="104">
        <v>92.52</v>
      </c>
      <c r="I520" s="104">
        <v>3.25</v>
      </c>
      <c r="K520" s="155">
        <f t="shared" si="47"/>
        <v>-0.24000000000000909</v>
      </c>
      <c r="L520" s="124">
        <f t="shared" si="47"/>
        <v>0.52000000000003865</v>
      </c>
      <c r="M520" s="155">
        <f t="shared" si="42"/>
        <v>-0.80000000000001137</v>
      </c>
      <c r="N520" s="155">
        <f t="shared" si="43"/>
        <v>0</v>
      </c>
      <c r="O520" s="155">
        <f t="shared" si="44"/>
        <v>0</v>
      </c>
      <c r="P520" s="124">
        <f t="shared" si="45"/>
        <v>-4.9999999999997158E-2</v>
      </c>
      <c r="Q520" s="155">
        <f t="shared" si="46"/>
        <v>-9.9999999999997868E-3</v>
      </c>
    </row>
    <row r="521" spans="1:17" x14ac:dyDescent="0.25">
      <c r="A521" s="104">
        <v>32</v>
      </c>
      <c r="B521" s="133">
        <v>42684</v>
      </c>
      <c r="C521" s="104">
        <v>341.18</v>
      </c>
      <c r="D521" s="104">
        <v>422.41</v>
      </c>
      <c r="E521" s="104">
        <v>376.83</v>
      </c>
      <c r="F521" s="104">
        <v>5.35</v>
      </c>
      <c r="G521" s="104"/>
      <c r="H521" s="104">
        <v>92.89</v>
      </c>
      <c r="I521" s="104">
        <v>3.3</v>
      </c>
      <c r="K521" s="155">
        <f t="shared" si="47"/>
        <v>1.4300000000000068</v>
      </c>
      <c r="L521" s="124">
        <f t="shared" si="47"/>
        <v>0.37000000000000455</v>
      </c>
      <c r="M521" s="155">
        <f t="shared" si="42"/>
        <v>1.4699999999999704</v>
      </c>
      <c r="N521" s="155">
        <f t="shared" si="43"/>
        <v>1.9999999999999574E-2</v>
      </c>
      <c r="O521" s="155">
        <f t="shared" si="44"/>
        <v>0</v>
      </c>
      <c r="P521" s="124">
        <f t="shared" si="45"/>
        <v>0.37000000000000455</v>
      </c>
      <c r="Q521" s="155">
        <f t="shared" si="46"/>
        <v>4.9999999999999822E-2</v>
      </c>
    </row>
    <row r="522" spans="1:17" x14ac:dyDescent="0.25">
      <c r="A522" s="104">
        <v>33</v>
      </c>
      <c r="B522" s="133">
        <v>42685</v>
      </c>
      <c r="C522" s="104">
        <v>338.33</v>
      </c>
      <c r="D522" s="104">
        <v>419.06</v>
      </c>
      <c r="E522" s="104">
        <v>368.51</v>
      </c>
      <c r="F522" s="104">
        <v>5.33</v>
      </c>
      <c r="G522" s="104"/>
      <c r="H522" s="104">
        <v>92.12</v>
      </c>
      <c r="I522" s="104">
        <v>3.19</v>
      </c>
      <c r="K522" s="155">
        <f t="shared" si="47"/>
        <v>-2.8500000000000227</v>
      </c>
      <c r="L522" s="124">
        <f t="shared" si="47"/>
        <v>-3.3500000000000227</v>
      </c>
      <c r="M522" s="155">
        <f t="shared" si="42"/>
        <v>-8.3199999999999932</v>
      </c>
      <c r="N522" s="155">
        <f t="shared" si="43"/>
        <v>-1.9999999999999574E-2</v>
      </c>
      <c r="O522" s="155">
        <f t="shared" si="44"/>
        <v>0</v>
      </c>
      <c r="P522" s="124">
        <f t="shared" si="45"/>
        <v>-0.76999999999999602</v>
      </c>
      <c r="Q522" s="155">
        <f t="shared" si="46"/>
        <v>-0.10999999999999988</v>
      </c>
    </row>
    <row r="523" spans="1:17" x14ac:dyDescent="0.25">
      <c r="A523" s="104">
        <v>34</v>
      </c>
      <c r="B523" s="133">
        <v>42688</v>
      </c>
      <c r="C523" s="104">
        <v>340.63</v>
      </c>
      <c r="D523" s="104">
        <v>431.1</v>
      </c>
      <c r="E523" s="104">
        <v>369.86</v>
      </c>
      <c r="F523" s="104">
        <v>5.18</v>
      </c>
      <c r="G523" s="104"/>
      <c r="H523" s="104">
        <v>92.75</v>
      </c>
      <c r="I523" s="104">
        <v>3.2</v>
      </c>
      <c r="K523" s="155">
        <f t="shared" si="47"/>
        <v>2.3000000000000114</v>
      </c>
      <c r="L523" s="124">
        <f t="shared" si="47"/>
        <v>12.04000000000002</v>
      </c>
      <c r="M523" s="155">
        <f t="shared" si="42"/>
        <v>1.3500000000000227</v>
      </c>
      <c r="N523" s="155">
        <f t="shared" si="43"/>
        <v>-0.15000000000000036</v>
      </c>
      <c r="O523" s="155">
        <f t="shared" si="44"/>
        <v>0</v>
      </c>
      <c r="P523" s="124">
        <f t="shared" si="45"/>
        <v>0.62999999999999545</v>
      </c>
      <c r="Q523" s="155">
        <f t="shared" si="46"/>
        <v>1.0000000000000231E-2</v>
      </c>
    </row>
    <row r="524" spans="1:17" x14ac:dyDescent="0.25">
      <c r="A524" s="104">
        <v>35</v>
      </c>
      <c r="B524" s="133">
        <v>42689</v>
      </c>
      <c r="C524" s="104">
        <v>343.23</v>
      </c>
      <c r="D524" s="104">
        <v>428.76</v>
      </c>
      <c r="E524" s="104">
        <v>369.42</v>
      </c>
      <c r="F524" s="104">
        <v>5.19</v>
      </c>
      <c r="G524" s="104"/>
      <c r="H524" s="104">
        <v>93.46</v>
      </c>
      <c r="I524" s="104">
        <v>3.19</v>
      </c>
      <c r="K524" s="155">
        <f t="shared" si="47"/>
        <v>2.6000000000000227</v>
      </c>
      <c r="L524" s="124">
        <f t="shared" si="47"/>
        <v>-2.3400000000000318</v>
      </c>
      <c r="M524" s="155">
        <f t="shared" si="42"/>
        <v>-0.43999999999999773</v>
      </c>
      <c r="N524" s="155">
        <f t="shared" si="43"/>
        <v>1.0000000000000675E-2</v>
      </c>
      <c r="O524" s="155">
        <f t="shared" si="44"/>
        <v>0</v>
      </c>
      <c r="P524" s="124">
        <f t="shared" si="45"/>
        <v>0.70999999999999375</v>
      </c>
      <c r="Q524" s="155">
        <f t="shared" si="46"/>
        <v>-1.0000000000000231E-2</v>
      </c>
    </row>
    <row r="525" spans="1:17" x14ac:dyDescent="0.25">
      <c r="A525" s="104">
        <v>36</v>
      </c>
      <c r="B525" s="133">
        <v>42690</v>
      </c>
      <c r="C525" s="104">
        <v>344.56</v>
      </c>
      <c r="D525" s="104">
        <v>428.01</v>
      </c>
      <c r="E525" s="104">
        <v>372.02</v>
      </c>
      <c r="F525" s="104">
        <v>5.26</v>
      </c>
      <c r="G525" s="104"/>
      <c r="H525" s="104">
        <v>93.82</v>
      </c>
      <c r="I525" s="104">
        <v>3.18</v>
      </c>
      <c r="K525" s="155">
        <f t="shared" si="47"/>
        <v>1.3299999999999841</v>
      </c>
      <c r="L525" s="124">
        <f t="shared" si="47"/>
        <v>-0.75</v>
      </c>
      <c r="M525" s="155">
        <f t="shared" si="42"/>
        <v>2.5999999999999659</v>
      </c>
      <c r="N525" s="155">
        <f t="shared" si="43"/>
        <v>6.9999999999999396E-2</v>
      </c>
      <c r="O525" s="155">
        <f t="shared" si="44"/>
        <v>0</v>
      </c>
      <c r="P525" s="124">
        <f t="shared" si="45"/>
        <v>0.35999999999999943</v>
      </c>
      <c r="Q525" s="155">
        <f t="shared" si="46"/>
        <v>-9.9999999999997868E-3</v>
      </c>
    </row>
    <row r="526" spans="1:17" x14ac:dyDescent="0.25">
      <c r="A526" s="104">
        <v>37</v>
      </c>
      <c r="B526" s="133">
        <v>42691</v>
      </c>
      <c r="C526" s="104">
        <v>340.05</v>
      </c>
      <c r="D526" s="104">
        <v>423.6</v>
      </c>
      <c r="E526" s="104">
        <v>364.19</v>
      </c>
      <c r="F526" s="104">
        <v>5.2</v>
      </c>
      <c r="G526" s="104"/>
      <c r="H526" s="104">
        <v>92.58</v>
      </c>
      <c r="I526" s="104">
        <v>3.1</v>
      </c>
      <c r="K526" s="155">
        <f t="shared" si="47"/>
        <v>-4.5099999999999909</v>
      </c>
      <c r="L526" s="124">
        <f t="shared" si="47"/>
        <v>-4.4099999999999682</v>
      </c>
      <c r="M526" s="155">
        <f t="shared" si="42"/>
        <v>-7.8299999999999841</v>
      </c>
      <c r="N526" s="155">
        <f t="shared" si="43"/>
        <v>-5.9999999999999609E-2</v>
      </c>
      <c r="O526" s="155">
        <f t="shared" si="44"/>
        <v>0</v>
      </c>
      <c r="P526" s="124">
        <f t="shared" si="45"/>
        <v>-1.2399999999999949</v>
      </c>
      <c r="Q526" s="155">
        <f t="shared" si="46"/>
        <v>-8.0000000000000071E-2</v>
      </c>
    </row>
    <row r="527" spans="1:17" x14ac:dyDescent="0.25">
      <c r="A527" s="104">
        <v>38</v>
      </c>
      <c r="B527" s="133">
        <v>42692</v>
      </c>
      <c r="C527" s="104">
        <v>341.22</v>
      </c>
      <c r="D527" s="104">
        <v>425.43</v>
      </c>
      <c r="E527" s="104">
        <v>365.86</v>
      </c>
      <c r="F527" s="104">
        <v>5.27</v>
      </c>
      <c r="G527" s="104"/>
      <c r="H527" s="104">
        <v>92.91</v>
      </c>
      <c r="I527" s="104">
        <v>3.13</v>
      </c>
      <c r="K527" s="155">
        <f t="shared" si="47"/>
        <v>1.1700000000000159</v>
      </c>
      <c r="L527" s="124">
        <f t="shared" si="47"/>
        <v>1.8299999999999841</v>
      </c>
      <c r="M527" s="155">
        <f t="shared" si="42"/>
        <v>1.6700000000000159</v>
      </c>
      <c r="N527" s="155">
        <f t="shared" si="43"/>
        <v>6.9999999999999396E-2</v>
      </c>
      <c r="O527" s="155">
        <f t="shared" si="44"/>
        <v>0</v>
      </c>
      <c r="P527" s="124">
        <f t="shared" si="45"/>
        <v>0.32999999999999829</v>
      </c>
      <c r="Q527" s="155">
        <f t="shared" si="46"/>
        <v>2.9999999999999805E-2</v>
      </c>
    </row>
    <row r="528" spans="1:17" x14ac:dyDescent="0.25">
      <c r="A528" s="104">
        <v>39</v>
      </c>
      <c r="B528" s="133">
        <v>42695</v>
      </c>
      <c r="C528" s="104">
        <v>341.07</v>
      </c>
      <c r="D528" s="104">
        <v>423.03</v>
      </c>
      <c r="E528" s="104">
        <v>361.53</v>
      </c>
      <c r="F528" s="104">
        <v>5.23</v>
      </c>
      <c r="G528" s="104"/>
      <c r="H528" s="104">
        <v>92.87</v>
      </c>
      <c r="I528" s="104">
        <v>3.08</v>
      </c>
      <c r="K528" s="155">
        <f t="shared" si="47"/>
        <v>-0.15000000000003411</v>
      </c>
      <c r="L528" s="124">
        <f t="shared" si="47"/>
        <v>-2.4000000000000341</v>
      </c>
      <c r="M528" s="155">
        <f t="shared" si="42"/>
        <v>-4.3300000000000409</v>
      </c>
      <c r="N528" s="155">
        <f t="shared" si="43"/>
        <v>-3.9999999999999147E-2</v>
      </c>
      <c r="O528" s="155">
        <f t="shared" si="44"/>
        <v>0</v>
      </c>
      <c r="P528" s="124">
        <f t="shared" si="45"/>
        <v>-3.9999999999992042E-2</v>
      </c>
      <c r="Q528" s="155">
        <f t="shared" si="46"/>
        <v>-4.9999999999999822E-2</v>
      </c>
    </row>
    <row r="529" spans="1:17" x14ac:dyDescent="0.25">
      <c r="A529" s="104">
        <v>40</v>
      </c>
      <c r="B529" s="133">
        <v>42696</v>
      </c>
      <c r="C529" s="104">
        <v>338.99</v>
      </c>
      <c r="D529" s="104">
        <v>418.11</v>
      </c>
      <c r="E529" s="104">
        <v>360.38</v>
      </c>
      <c r="F529" s="104">
        <v>5.28</v>
      </c>
      <c r="G529" s="104"/>
      <c r="H529" s="104">
        <v>92.3</v>
      </c>
      <c r="I529" s="104">
        <v>3.06</v>
      </c>
      <c r="K529" s="155">
        <f t="shared" si="47"/>
        <v>-2.0799999999999841</v>
      </c>
      <c r="L529" s="124">
        <f t="shared" si="47"/>
        <v>-4.9199999999999591</v>
      </c>
      <c r="M529" s="155">
        <f t="shared" si="42"/>
        <v>-1.1499999999999773</v>
      </c>
      <c r="N529" s="155">
        <f t="shared" si="43"/>
        <v>4.9999999999999822E-2</v>
      </c>
      <c r="O529" s="155">
        <f t="shared" si="44"/>
        <v>0</v>
      </c>
      <c r="P529" s="124">
        <f t="shared" si="45"/>
        <v>-0.57000000000000739</v>
      </c>
      <c r="Q529" s="155">
        <f t="shared" si="46"/>
        <v>-2.0000000000000018E-2</v>
      </c>
    </row>
    <row r="530" spans="1:17" x14ac:dyDescent="0.25">
      <c r="A530" s="104">
        <v>41</v>
      </c>
      <c r="B530" s="133">
        <v>42697</v>
      </c>
      <c r="C530" s="104">
        <v>335.48</v>
      </c>
      <c r="D530" s="104">
        <v>418.28</v>
      </c>
      <c r="E530" s="104">
        <v>357.19</v>
      </c>
      <c r="F530" s="104">
        <v>5.28</v>
      </c>
      <c r="G530" s="104"/>
      <c r="H530" s="104">
        <v>91.35</v>
      </c>
      <c r="I530" s="104">
        <v>3.03</v>
      </c>
      <c r="K530" s="155">
        <f t="shared" si="47"/>
        <v>-3.5099999999999909</v>
      </c>
      <c r="L530" s="124">
        <f t="shared" si="47"/>
        <v>0.16999999999995907</v>
      </c>
      <c r="M530" s="155">
        <f t="shared" si="42"/>
        <v>-3.1899999999999977</v>
      </c>
      <c r="N530" s="155">
        <f t="shared" si="43"/>
        <v>0</v>
      </c>
      <c r="O530" s="155">
        <f t="shared" si="44"/>
        <v>0</v>
      </c>
      <c r="P530" s="124">
        <f t="shared" si="45"/>
        <v>-0.95000000000000284</v>
      </c>
      <c r="Q530" s="155">
        <f t="shared" si="46"/>
        <v>-3.0000000000000249E-2</v>
      </c>
    </row>
    <row r="531" spans="1:17" x14ac:dyDescent="0.25">
      <c r="A531" s="104">
        <v>42</v>
      </c>
      <c r="B531" s="133">
        <v>42698</v>
      </c>
      <c r="C531" s="104">
        <v>334.5</v>
      </c>
      <c r="D531" s="104">
        <v>413.84</v>
      </c>
      <c r="E531" s="104">
        <v>354.77</v>
      </c>
      <c r="F531" s="104">
        <v>5.2</v>
      </c>
      <c r="G531" s="104"/>
      <c r="H531" s="104">
        <v>91.08</v>
      </c>
      <c r="I531" s="104">
        <v>3.01</v>
      </c>
      <c r="K531" s="155">
        <f t="shared" si="47"/>
        <v>-0.98000000000001819</v>
      </c>
      <c r="L531" s="124">
        <f t="shared" si="47"/>
        <v>-4.4399999999999977</v>
      </c>
      <c r="M531" s="155">
        <f t="shared" si="42"/>
        <v>-2.4200000000000159</v>
      </c>
      <c r="N531" s="155">
        <f t="shared" si="43"/>
        <v>-8.0000000000000071E-2</v>
      </c>
      <c r="O531" s="155">
        <f t="shared" si="44"/>
        <v>0</v>
      </c>
      <c r="P531" s="124">
        <f t="shared" si="45"/>
        <v>-0.26999999999999602</v>
      </c>
      <c r="Q531" s="155">
        <f t="shared" si="46"/>
        <v>-2.0000000000000018E-2</v>
      </c>
    </row>
    <row r="532" spans="1:17" x14ac:dyDescent="0.25">
      <c r="A532" s="104">
        <v>43</v>
      </c>
      <c r="B532" s="133">
        <v>42699</v>
      </c>
      <c r="C532" s="104">
        <v>335.69</v>
      </c>
      <c r="D532" s="104">
        <v>418.2</v>
      </c>
      <c r="E532" s="104">
        <v>354.69</v>
      </c>
      <c r="F532" s="104">
        <v>5.22</v>
      </c>
      <c r="G532" s="104"/>
      <c r="H532" s="104">
        <v>91.41</v>
      </c>
      <c r="I532" s="104">
        <v>2.97</v>
      </c>
      <c r="K532" s="155">
        <f t="shared" si="47"/>
        <v>1.1899999999999977</v>
      </c>
      <c r="L532" s="124">
        <f t="shared" si="47"/>
        <v>4.3600000000000136</v>
      </c>
      <c r="M532" s="155">
        <f t="shared" si="42"/>
        <v>-7.9999999999984084E-2</v>
      </c>
      <c r="N532" s="155">
        <f t="shared" si="43"/>
        <v>1.9999999999999574E-2</v>
      </c>
      <c r="O532" s="155">
        <f t="shared" si="44"/>
        <v>0</v>
      </c>
      <c r="P532" s="124">
        <f t="shared" si="45"/>
        <v>0.32999999999999829</v>
      </c>
      <c r="Q532" s="155">
        <f t="shared" si="46"/>
        <v>-3.9999999999999591E-2</v>
      </c>
    </row>
    <row r="533" spans="1:17" x14ac:dyDescent="0.25">
      <c r="A533" s="104">
        <v>44</v>
      </c>
      <c r="B533" s="133">
        <v>42702</v>
      </c>
      <c r="C533" s="104">
        <v>337.86</v>
      </c>
      <c r="D533" s="104">
        <v>420.8</v>
      </c>
      <c r="E533" s="104">
        <v>357.69</v>
      </c>
      <c r="F533" s="104">
        <v>5.24</v>
      </c>
      <c r="G533" s="104"/>
      <c r="H533" s="104">
        <v>91.99</v>
      </c>
      <c r="I533" s="104">
        <v>2.99</v>
      </c>
      <c r="K533" s="155">
        <f t="shared" si="47"/>
        <v>2.1700000000000159</v>
      </c>
      <c r="L533" s="124">
        <f t="shared" si="47"/>
        <v>2.6000000000000227</v>
      </c>
      <c r="M533" s="155">
        <f t="shared" si="42"/>
        <v>3</v>
      </c>
      <c r="N533" s="155">
        <f t="shared" si="43"/>
        <v>2.0000000000000462E-2</v>
      </c>
      <c r="O533" s="155">
        <f t="shared" si="44"/>
        <v>0</v>
      </c>
      <c r="P533" s="124">
        <f t="shared" si="45"/>
        <v>0.57999999999999829</v>
      </c>
      <c r="Q533" s="155">
        <f t="shared" si="46"/>
        <v>2.0000000000000018E-2</v>
      </c>
    </row>
    <row r="534" spans="1:17" x14ac:dyDescent="0.25">
      <c r="A534" s="104">
        <v>45</v>
      </c>
      <c r="B534" s="133">
        <v>42703</v>
      </c>
      <c r="C534" s="104">
        <v>340.24</v>
      </c>
      <c r="D534" s="104">
        <v>422.58</v>
      </c>
      <c r="E534" s="104">
        <v>361.78</v>
      </c>
      <c r="F534" s="104">
        <v>5.24</v>
      </c>
      <c r="G534" s="104"/>
      <c r="H534" s="104">
        <v>92.64</v>
      </c>
      <c r="I534" s="104">
        <v>3.03</v>
      </c>
      <c r="K534" s="155">
        <f t="shared" si="47"/>
        <v>2.3799999999999955</v>
      </c>
      <c r="L534" s="124">
        <f t="shared" si="47"/>
        <v>1.7799999999999727</v>
      </c>
      <c r="M534" s="155">
        <f t="shared" si="42"/>
        <v>4.089999999999975</v>
      </c>
      <c r="N534" s="155">
        <f t="shared" si="43"/>
        <v>0</v>
      </c>
      <c r="O534" s="155">
        <f t="shared" si="44"/>
        <v>0</v>
      </c>
      <c r="P534" s="124">
        <f t="shared" si="45"/>
        <v>0.65000000000000568</v>
      </c>
      <c r="Q534" s="155">
        <f t="shared" si="46"/>
        <v>3.9999999999999591E-2</v>
      </c>
    </row>
    <row r="535" spans="1:17" x14ac:dyDescent="0.25">
      <c r="A535" s="104">
        <v>46</v>
      </c>
      <c r="B535" s="133">
        <v>42704</v>
      </c>
      <c r="C535" s="104">
        <v>340.3</v>
      </c>
      <c r="D535" s="104">
        <v>424.12</v>
      </c>
      <c r="E535" s="104">
        <v>360.85</v>
      </c>
      <c r="F535" s="104">
        <v>5.24</v>
      </c>
      <c r="G535" s="104"/>
      <c r="H535" s="104">
        <v>92.65</v>
      </c>
      <c r="I535" s="104">
        <v>3.03</v>
      </c>
      <c r="K535" s="155">
        <f t="shared" si="47"/>
        <v>6.0000000000002274E-2</v>
      </c>
      <c r="L535" s="124">
        <f t="shared" si="47"/>
        <v>1.5400000000000205</v>
      </c>
      <c r="M535" s="155">
        <f t="shared" si="42"/>
        <v>-0.92999999999994998</v>
      </c>
      <c r="N535" s="155">
        <f t="shared" si="43"/>
        <v>0</v>
      </c>
      <c r="O535" s="155">
        <f t="shared" si="44"/>
        <v>0</v>
      </c>
      <c r="P535" s="124">
        <f t="shared" si="45"/>
        <v>1.0000000000005116E-2</v>
      </c>
      <c r="Q535" s="155">
        <f t="shared" si="46"/>
        <v>0</v>
      </c>
    </row>
    <row r="536" spans="1:17" x14ac:dyDescent="0.25">
      <c r="A536" s="104">
        <v>47</v>
      </c>
      <c r="B536" s="133">
        <v>42706</v>
      </c>
      <c r="C536" s="104">
        <v>341.44</v>
      </c>
      <c r="D536" s="104">
        <v>426.42</v>
      </c>
      <c r="E536" s="104">
        <v>363.33</v>
      </c>
      <c r="F536" s="104">
        <v>5.27</v>
      </c>
      <c r="G536" s="104"/>
      <c r="H536" s="104">
        <v>92.97</v>
      </c>
      <c r="I536" s="104">
        <v>3.02</v>
      </c>
      <c r="K536" s="155">
        <f t="shared" si="47"/>
        <v>1.1399999999999864</v>
      </c>
      <c r="L536" s="124">
        <f t="shared" si="47"/>
        <v>2.3000000000000114</v>
      </c>
      <c r="M536" s="155">
        <f t="shared" si="42"/>
        <v>2.4799999999999613</v>
      </c>
      <c r="N536" s="155">
        <f t="shared" si="43"/>
        <v>2.9999999999999361E-2</v>
      </c>
      <c r="O536" s="155">
        <f t="shared" si="44"/>
        <v>0</v>
      </c>
      <c r="P536" s="124">
        <f t="shared" si="45"/>
        <v>0.31999999999999318</v>
      </c>
      <c r="Q536" s="155">
        <f t="shared" si="46"/>
        <v>-9.9999999999997868E-3</v>
      </c>
    </row>
    <row r="537" spans="1:17" x14ac:dyDescent="0.25">
      <c r="A537" s="104">
        <v>48</v>
      </c>
      <c r="B537" s="133">
        <v>42709</v>
      </c>
      <c r="C537" s="104">
        <v>335.71</v>
      </c>
      <c r="D537" s="104">
        <v>422.99</v>
      </c>
      <c r="E537" s="104">
        <v>357.36</v>
      </c>
      <c r="F537" s="104">
        <v>5.23</v>
      </c>
      <c r="G537" s="104"/>
      <c r="H537" s="104">
        <v>91.41</v>
      </c>
      <c r="I537" s="104">
        <v>2.95</v>
      </c>
      <c r="K537" s="155">
        <f t="shared" si="47"/>
        <v>-5.7300000000000182</v>
      </c>
      <c r="L537" s="124">
        <f t="shared" si="47"/>
        <v>-3.4300000000000068</v>
      </c>
      <c r="M537" s="155">
        <f t="shared" si="42"/>
        <v>-5.9699999999999704</v>
      </c>
      <c r="N537" s="155">
        <f t="shared" si="43"/>
        <v>-3.9999999999999147E-2</v>
      </c>
      <c r="O537" s="155">
        <f t="shared" si="44"/>
        <v>0</v>
      </c>
      <c r="P537" s="124">
        <f t="shared" si="45"/>
        <v>-1.5600000000000023</v>
      </c>
      <c r="Q537" s="155">
        <f t="shared" si="46"/>
        <v>-6.999999999999984E-2</v>
      </c>
    </row>
    <row r="538" spans="1:17" x14ac:dyDescent="0.25">
      <c r="A538" s="104">
        <v>49</v>
      </c>
      <c r="B538" s="133">
        <v>42710</v>
      </c>
      <c r="C538" s="104">
        <v>334.48</v>
      </c>
      <c r="D538" s="104">
        <v>425.06</v>
      </c>
      <c r="E538" s="104">
        <v>355.62</v>
      </c>
      <c r="F538" s="104">
        <v>5.25</v>
      </c>
      <c r="G538" s="104"/>
      <c r="H538" s="104">
        <v>91.07</v>
      </c>
      <c r="I538" s="104">
        <v>2.93</v>
      </c>
      <c r="K538" s="155">
        <f t="shared" si="47"/>
        <v>-1.2299999999999613</v>
      </c>
      <c r="L538" s="124">
        <f t="shared" si="47"/>
        <v>2.0699999999999932</v>
      </c>
      <c r="M538" s="155">
        <f t="shared" si="42"/>
        <v>-1.7400000000000091</v>
      </c>
      <c r="N538" s="155">
        <f t="shared" si="43"/>
        <v>1.9999999999999574E-2</v>
      </c>
      <c r="O538" s="155">
        <f t="shared" si="44"/>
        <v>0</v>
      </c>
      <c r="P538" s="124">
        <f t="shared" si="45"/>
        <v>-0.34000000000000341</v>
      </c>
      <c r="Q538" s="155">
        <f t="shared" si="46"/>
        <v>-2.0000000000000018E-2</v>
      </c>
    </row>
    <row r="539" spans="1:17" x14ac:dyDescent="0.25">
      <c r="A539" s="104">
        <v>50</v>
      </c>
      <c r="B539" s="133">
        <v>42711</v>
      </c>
      <c r="C539" s="104">
        <v>335.61</v>
      </c>
      <c r="D539" s="104">
        <v>427.8</v>
      </c>
      <c r="E539" s="104">
        <v>361.32</v>
      </c>
      <c r="F539" s="104">
        <v>5.26</v>
      </c>
      <c r="G539" s="104"/>
      <c r="H539" s="104">
        <v>91.38</v>
      </c>
      <c r="I539" s="104">
        <v>2.94</v>
      </c>
      <c r="K539" s="155">
        <f t="shared" si="47"/>
        <v>1.1299999999999955</v>
      </c>
      <c r="L539" s="124">
        <f t="shared" si="47"/>
        <v>2.7400000000000091</v>
      </c>
      <c r="M539" s="155">
        <f t="shared" si="42"/>
        <v>5.6999999999999886</v>
      </c>
      <c r="N539" s="155">
        <f t="shared" si="43"/>
        <v>9.9999999999997868E-3</v>
      </c>
      <c r="O539" s="155">
        <f t="shared" si="44"/>
        <v>0</v>
      </c>
      <c r="P539" s="124">
        <f t="shared" si="45"/>
        <v>0.31000000000000227</v>
      </c>
      <c r="Q539" s="155">
        <f t="shared" si="46"/>
        <v>9.9999999999997868E-3</v>
      </c>
    </row>
    <row r="540" spans="1:17" x14ac:dyDescent="0.25">
      <c r="A540" s="104">
        <v>51</v>
      </c>
      <c r="B540" s="133">
        <v>42712</v>
      </c>
      <c r="C540" s="104">
        <v>336.23</v>
      </c>
      <c r="D540" s="104">
        <v>423.15</v>
      </c>
      <c r="E540" s="104">
        <v>360.3</v>
      </c>
      <c r="F540" s="104">
        <v>5.28</v>
      </c>
      <c r="G540" s="104"/>
      <c r="H540" s="104">
        <v>91.55</v>
      </c>
      <c r="I540" s="104">
        <v>2.95</v>
      </c>
      <c r="K540" s="155">
        <f t="shared" si="47"/>
        <v>0.62000000000000455</v>
      </c>
      <c r="L540" s="124">
        <f t="shared" si="47"/>
        <v>-4.6500000000000341</v>
      </c>
      <c r="M540" s="155">
        <f t="shared" si="42"/>
        <v>-1.0199999999999818</v>
      </c>
      <c r="N540" s="155">
        <f t="shared" si="43"/>
        <v>2.0000000000000462E-2</v>
      </c>
      <c r="O540" s="155">
        <f t="shared" si="44"/>
        <v>0</v>
      </c>
      <c r="P540" s="124">
        <f t="shared" si="45"/>
        <v>0.17000000000000171</v>
      </c>
      <c r="Q540" s="155">
        <f t="shared" si="46"/>
        <v>1.0000000000000231E-2</v>
      </c>
    </row>
    <row r="541" spans="1:17" x14ac:dyDescent="0.25">
      <c r="A541" s="104">
        <v>52</v>
      </c>
      <c r="B541" s="133">
        <v>42713</v>
      </c>
      <c r="C541" s="104">
        <v>334.89</v>
      </c>
      <c r="D541" s="104">
        <v>424.57</v>
      </c>
      <c r="E541" s="104">
        <v>361.61</v>
      </c>
      <c r="F541" s="104">
        <v>5.28</v>
      </c>
      <c r="G541" s="104"/>
      <c r="H541" s="104">
        <v>91.18</v>
      </c>
      <c r="I541" s="104">
        <v>2.95</v>
      </c>
      <c r="K541" s="155">
        <f t="shared" si="47"/>
        <v>-1.3400000000000318</v>
      </c>
      <c r="L541" s="124">
        <f t="shared" si="47"/>
        <v>1.4200000000000159</v>
      </c>
      <c r="M541" s="155">
        <f t="shared" si="42"/>
        <v>1.3100000000000023</v>
      </c>
      <c r="N541" s="155">
        <f t="shared" si="43"/>
        <v>0</v>
      </c>
      <c r="O541" s="155">
        <f t="shared" si="44"/>
        <v>0</v>
      </c>
      <c r="P541" s="124">
        <f t="shared" si="45"/>
        <v>-0.36999999999999034</v>
      </c>
      <c r="Q541" s="155">
        <f t="shared" si="46"/>
        <v>0</v>
      </c>
    </row>
    <row r="542" spans="1:17" x14ac:dyDescent="0.25">
      <c r="A542" s="104">
        <v>53</v>
      </c>
      <c r="B542" s="133">
        <v>42716</v>
      </c>
      <c r="C542" s="104">
        <v>334.31</v>
      </c>
      <c r="D542" s="104">
        <v>421.7</v>
      </c>
      <c r="E542" s="104">
        <v>355.17</v>
      </c>
      <c r="F542" s="104">
        <v>5.31</v>
      </c>
      <c r="G542" s="104"/>
      <c r="H542" s="104">
        <v>91.03</v>
      </c>
      <c r="I542" s="104">
        <v>2.92</v>
      </c>
      <c r="K542" s="155">
        <f t="shared" si="47"/>
        <v>-0.57999999999998408</v>
      </c>
      <c r="L542" s="124">
        <f t="shared" si="47"/>
        <v>-2.8700000000000045</v>
      </c>
      <c r="M542" s="155">
        <f t="shared" si="42"/>
        <v>-6.4399999999999977</v>
      </c>
      <c r="N542" s="155">
        <f t="shared" si="43"/>
        <v>2.9999999999999361E-2</v>
      </c>
      <c r="O542" s="155">
        <f t="shared" si="44"/>
        <v>0</v>
      </c>
      <c r="P542" s="124">
        <f t="shared" si="45"/>
        <v>-0.15000000000000568</v>
      </c>
      <c r="Q542" s="155">
        <f t="shared" si="46"/>
        <v>-3.0000000000000249E-2</v>
      </c>
    </row>
    <row r="543" spans="1:17" x14ac:dyDescent="0.25">
      <c r="A543" s="104">
        <v>54</v>
      </c>
      <c r="B543" s="133">
        <v>42717</v>
      </c>
      <c r="C543" s="104">
        <v>331.12</v>
      </c>
      <c r="D543" s="104">
        <v>416.85</v>
      </c>
      <c r="E543" s="104">
        <v>350.79</v>
      </c>
      <c r="F543" s="104">
        <v>5.41</v>
      </c>
      <c r="G543" s="104"/>
      <c r="H543" s="104">
        <v>90.15</v>
      </c>
      <c r="I543" s="104">
        <v>2.86</v>
      </c>
      <c r="K543" s="155">
        <f t="shared" si="47"/>
        <v>-3.1899999999999977</v>
      </c>
      <c r="L543" s="124">
        <f t="shared" si="47"/>
        <v>-4.8499999999999659</v>
      </c>
      <c r="M543" s="155">
        <f t="shared" si="42"/>
        <v>-4.3799999999999955</v>
      </c>
      <c r="N543" s="155">
        <f t="shared" si="43"/>
        <v>0.10000000000000053</v>
      </c>
      <c r="O543" s="155">
        <f t="shared" si="44"/>
        <v>0</v>
      </c>
      <c r="P543" s="124">
        <f t="shared" si="45"/>
        <v>-0.87999999999999545</v>
      </c>
      <c r="Q543" s="155">
        <f t="shared" si="46"/>
        <v>-6.0000000000000053E-2</v>
      </c>
    </row>
    <row r="544" spans="1:17" x14ac:dyDescent="0.25">
      <c r="A544" s="104">
        <v>55</v>
      </c>
      <c r="B544" s="133">
        <v>42718</v>
      </c>
      <c r="C544" s="104">
        <v>330.24</v>
      </c>
      <c r="D544" s="104">
        <v>419.57</v>
      </c>
      <c r="E544" s="104">
        <v>350.75</v>
      </c>
      <c r="F544" s="104">
        <v>5.41</v>
      </c>
      <c r="G544" s="104"/>
      <c r="H544" s="104">
        <v>89.92</v>
      </c>
      <c r="I544" s="104">
        <v>2.87</v>
      </c>
      <c r="K544" s="155">
        <f t="shared" si="47"/>
        <v>-0.87999999999999545</v>
      </c>
      <c r="L544" s="124">
        <f t="shared" si="47"/>
        <v>2.7199999999999704</v>
      </c>
      <c r="M544" s="155">
        <f t="shared" si="42"/>
        <v>-4.0000000000020464E-2</v>
      </c>
      <c r="N544" s="155">
        <f t="shared" si="43"/>
        <v>0</v>
      </c>
      <c r="O544" s="155">
        <f t="shared" si="44"/>
        <v>0</v>
      </c>
      <c r="P544" s="124">
        <f t="shared" si="45"/>
        <v>-0.23000000000000398</v>
      </c>
      <c r="Q544" s="155">
        <f t="shared" si="46"/>
        <v>1.0000000000000231E-2</v>
      </c>
    </row>
    <row r="545" spans="1:17" x14ac:dyDescent="0.25">
      <c r="A545" s="104">
        <v>56</v>
      </c>
      <c r="B545" s="133">
        <v>42719</v>
      </c>
      <c r="C545" s="104">
        <v>331.25</v>
      </c>
      <c r="D545" s="104">
        <v>418.9</v>
      </c>
      <c r="E545" s="104">
        <v>351.99</v>
      </c>
      <c r="F545" s="104">
        <v>5.45</v>
      </c>
      <c r="G545" s="104"/>
      <c r="H545" s="104">
        <v>90.19</v>
      </c>
      <c r="I545" s="104">
        <v>2.88</v>
      </c>
      <c r="K545" s="155">
        <f t="shared" si="47"/>
        <v>1.0099999999999909</v>
      </c>
      <c r="L545" s="124">
        <f t="shared" si="47"/>
        <v>-0.67000000000001592</v>
      </c>
      <c r="M545" s="155">
        <f t="shared" si="42"/>
        <v>1.2400000000000091</v>
      </c>
      <c r="N545" s="155">
        <f t="shared" si="43"/>
        <v>4.0000000000000036E-2</v>
      </c>
      <c r="O545" s="155">
        <f t="shared" si="44"/>
        <v>0</v>
      </c>
      <c r="P545" s="124">
        <f t="shared" si="45"/>
        <v>0.26999999999999602</v>
      </c>
      <c r="Q545" s="155">
        <f t="shared" si="46"/>
        <v>9.9999999999997868E-3</v>
      </c>
    </row>
    <row r="546" spans="1:17" x14ac:dyDescent="0.25">
      <c r="A546" s="104">
        <v>57</v>
      </c>
      <c r="B546" s="133">
        <v>42724</v>
      </c>
      <c r="C546" s="104">
        <v>334.88</v>
      </c>
      <c r="D546" s="104">
        <v>419.34</v>
      </c>
      <c r="E546" s="104">
        <v>351.56</v>
      </c>
      <c r="F546" s="104">
        <v>5.44</v>
      </c>
      <c r="G546" s="104"/>
      <c r="H546" s="104">
        <v>91.19</v>
      </c>
      <c r="I546" s="104">
        <v>2.84</v>
      </c>
      <c r="K546" s="155">
        <f t="shared" si="47"/>
        <v>3.6299999999999955</v>
      </c>
      <c r="L546" s="124">
        <f t="shared" si="47"/>
        <v>0.43999999999999773</v>
      </c>
      <c r="M546" s="155">
        <f t="shared" si="42"/>
        <v>-0.43000000000000682</v>
      </c>
      <c r="N546" s="155">
        <f t="shared" si="43"/>
        <v>-9.9999999999997868E-3</v>
      </c>
      <c r="O546" s="155">
        <f t="shared" si="44"/>
        <v>0</v>
      </c>
      <c r="P546" s="124">
        <f t="shared" si="45"/>
        <v>1</v>
      </c>
      <c r="Q546" s="155">
        <f t="shared" si="46"/>
        <v>-4.0000000000000036E-2</v>
      </c>
    </row>
    <row r="547" spans="1:17" x14ac:dyDescent="0.25">
      <c r="A547" s="104">
        <v>58</v>
      </c>
      <c r="B547" s="133">
        <v>42725</v>
      </c>
      <c r="C547" s="104">
        <v>334.79</v>
      </c>
      <c r="D547" s="104">
        <v>414.24</v>
      </c>
      <c r="E547" s="104">
        <v>347.45</v>
      </c>
      <c r="F547" s="104">
        <v>5.43</v>
      </c>
      <c r="G547" s="104"/>
      <c r="H547" s="104">
        <v>91.16</v>
      </c>
      <c r="I547" s="104">
        <v>2.84</v>
      </c>
      <c r="K547" s="155">
        <f t="shared" si="47"/>
        <v>-8.9999999999974989E-2</v>
      </c>
      <c r="L547" s="124">
        <f t="shared" si="47"/>
        <v>-5.0999999999999659</v>
      </c>
      <c r="M547" s="155">
        <f t="shared" si="42"/>
        <v>-4.1100000000000136</v>
      </c>
      <c r="N547" s="155">
        <f t="shared" si="43"/>
        <v>-1.0000000000000675E-2</v>
      </c>
      <c r="O547" s="155">
        <f t="shared" si="44"/>
        <v>0</v>
      </c>
      <c r="P547" s="124">
        <f t="shared" si="45"/>
        <v>-3.0000000000001137E-2</v>
      </c>
      <c r="Q547" s="155">
        <f t="shared" si="46"/>
        <v>0</v>
      </c>
    </row>
    <row r="548" spans="1:17" x14ac:dyDescent="0.25">
      <c r="A548" s="104">
        <v>59</v>
      </c>
      <c r="B548" s="133">
        <v>42726</v>
      </c>
      <c r="C548" s="104">
        <v>332.9</v>
      </c>
      <c r="D548" s="104">
        <v>410.7</v>
      </c>
      <c r="E548" s="104">
        <v>346.02</v>
      </c>
      <c r="F548" s="104">
        <v>5.45</v>
      </c>
      <c r="G548" s="104"/>
      <c r="H548" s="104">
        <v>90.65</v>
      </c>
      <c r="I548" s="104">
        <v>2.83</v>
      </c>
      <c r="K548" s="155">
        <f t="shared" si="47"/>
        <v>-1.8900000000000432</v>
      </c>
      <c r="L548" s="124">
        <f t="shared" si="47"/>
        <v>-3.5400000000000205</v>
      </c>
      <c r="M548" s="155">
        <f t="shared" si="42"/>
        <v>-1.4300000000000068</v>
      </c>
      <c r="N548" s="155">
        <f t="shared" si="43"/>
        <v>2.0000000000000462E-2</v>
      </c>
      <c r="O548" s="155">
        <f t="shared" si="44"/>
        <v>0</v>
      </c>
      <c r="P548" s="124">
        <f t="shared" si="45"/>
        <v>-0.50999999999999091</v>
      </c>
      <c r="Q548" s="155">
        <f t="shared" si="46"/>
        <v>-9.9999999999997868E-3</v>
      </c>
    </row>
    <row r="549" spans="1:17" x14ac:dyDescent="0.25">
      <c r="A549" s="104">
        <v>60</v>
      </c>
      <c r="B549" s="133">
        <v>42727</v>
      </c>
      <c r="C549" s="104">
        <v>332.09</v>
      </c>
      <c r="D549" s="104">
        <v>409.53</v>
      </c>
      <c r="E549" s="104">
        <v>346.87</v>
      </c>
      <c r="F549" s="104">
        <v>5.46</v>
      </c>
      <c r="G549" s="104"/>
      <c r="H549" s="104">
        <v>90.43</v>
      </c>
      <c r="I549" s="104">
        <v>2.82</v>
      </c>
      <c r="K549" s="155">
        <f t="shared" si="47"/>
        <v>-0.81000000000000227</v>
      </c>
      <c r="L549" s="124">
        <f t="shared" si="47"/>
        <v>-1.1700000000000159</v>
      </c>
      <c r="M549" s="155">
        <f t="shared" si="42"/>
        <v>0.85000000000002274</v>
      </c>
      <c r="N549" s="155">
        <f t="shared" si="43"/>
        <v>9.9999999999997868E-3</v>
      </c>
      <c r="O549" s="155">
        <f t="shared" si="44"/>
        <v>0</v>
      </c>
      <c r="P549" s="124">
        <f t="shared" si="45"/>
        <v>-0.21999999999999886</v>
      </c>
      <c r="Q549" s="155">
        <f t="shared" si="46"/>
        <v>-1.0000000000000231E-2</v>
      </c>
    </row>
    <row r="550" spans="1:17" x14ac:dyDescent="0.25">
      <c r="A550" s="104">
        <v>61</v>
      </c>
      <c r="B550" s="133">
        <v>42730</v>
      </c>
      <c r="C550" s="104">
        <v>328.91</v>
      </c>
      <c r="D550" s="104">
        <v>403.38</v>
      </c>
      <c r="E550" s="104">
        <v>343.61</v>
      </c>
      <c r="F550" s="104">
        <v>5.39</v>
      </c>
      <c r="G550" s="104"/>
      <c r="H550" s="104">
        <v>89.57</v>
      </c>
      <c r="I550" s="104">
        <v>2.8</v>
      </c>
      <c r="K550" s="155">
        <f t="shared" si="47"/>
        <v>-3.17999999999995</v>
      </c>
      <c r="L550" s="124">
        <f t="shared" si="47"/>
        <v>-6.1499999999999773</v>
      </c>
      <c r="M550" s="155">
        <f t="shared" si="42"/>
        <v>-3.2599999999999909</v>
      </c>
      <c r="N550" s="155">
        <f t="shared" si="43"/>
        <v>-7.0000000000000284E-2</v>
      </c>
      <c r="O550" s="155">
        <f t="shared" si="44"/>
        <v>0</v>
      </c>
      <c r="P550" s="124">
        <f t="shared" si="45"/>
        <v>-0.86000000000001364</v>
      </c>
      <c r="Q550" s="155">
        <f t="shared" si="46"/>
        <v>-2.0000000000000018E-2</v>
      </c>
    </row>
    <row r="551" spans="1:17" x14ac:dyDescent="0.25">
      <c r="A551" s="104">
        <v>62</v>
      </c>
      <c r="B551" s="133">
        <v>42731</v>
      </c>
      <c r="C551" s="104">
        <v>332.88</v>
      </c>
      <c r="D551" s="104">
        <v>408.54</v>
      </c>
      <c r="E551" s="104">
        <v>347.86</v>
      </c>
      <c r="F551" s="104">
        <v>5.48</v>
      </c>
      <c r="G551" s="104"/>
      <c r="H551" s="104">
        <v>90.64</v>
      </c>
      <c r="I551" s="104">
        <v>2.84</v>
      </c>
      <c r="K551" s="155">
        <f t="shared" si="47"/>
        <v>3.9699999999999704</v>
      </c>
      <c r="L551" s="124">
        <f t="shared" si="47"/>
        <v>5.160000000000025</v>
      </c>
      <c r="M551" s="155">
        <f t="shared" si="42"/>
        <v>4.25</v>
      </c>
      <c r="N551" s="155">
        <f t="shared" si="43"/>
        <v>9.0000000000000746E-2</v>
      </c>
      <c r="O551" s="155">
        <f t="shared" si="44"/>
        <v>0</v>
      </c>
      <c r="P551" s="124">
        <f t="shared" si="45"/>
        <v>1.0700000000000074</v>
      </c>
      <c r="Q551" s="155">
        <f t="shared" si="46"/>
        <v>4.0000000000000036E-2</v>
      </c>
    </row>
    <row r="552" spans="1:17" x14ac:dyDescent="0.25">
      <c r="A552" s="104">
        <v>63</v>
      </c>
      <c r="B552" s="133">
        <v>42732</v>
      </c>
      <c r="C552" s="104">
        <v>333.34</v>
      </c>
      <c r="D552" s="104">
        <v>408.94</v>
      </c>
      <c r="E552" s="104">
        <v>348.34</v>
      </c>
      <c r="F552" s="104">
        <v>5.48</v>
      </c>
      <c r="G552" s="104"/>
      <c r="H552" s="104">
        <v>90.77</v>
      </c>
      <c r="I552" s="104">
        <v>2.84</v>
      </c>
      <c r="K552" s="155">
        <f t="shared" si="47"/>
        <v>0.45999999999997954</v>
      </c>
      <c r="L552" s="124">
        <f t="shared" si="47"/>
        <v>0.39999999999997726</v>
      </c>
      <c r="M552" s="155">
        <f t="shared" si="42"/>
        <v>0.47999999999996135</v>
      </c>
      <c r="N552" s="155">
        <f t="shared" si="43"/>
        <v>0</v>
      </c>
      <c r="O552" s="155">
        <f t="shared" si="44"/>
        <v>0</v>
      </c>
      <c r="P552" s="124">
        <f t="shared" si="45"/>
        <v>0.12999999999999545</v>
      </c>
      <c r="Q552" s="155">
        <f t="shared" si="46"/>
        <v>0</v>
      </c>
    </row>
    <row r="553" spans="1:17" x14ac:dyDescent="0.25">
      <c r="A553" s="104">
        <v>64</v>
      </c>
      <c r="B553" s="133">
        <v>42733</v>
      </c>
      <c r="C553" s="104">
        <v>332.61</v>
      </c>
      <c r="D553" s="104">
        <v>407.28</v>
      </c>
      <c r="E553" s="104">
        <v>347.28</v>
      </c>
      <c r="F553" s="104">
        <v>5.49</v>
      </c>
      <c r="G553" s="104"/>
      <c r="H553" s="104">
        <v>90.57</v>
      </c>
      <c r="I553" s="104">
        <v>2.83</v>
      </c>
      <c r="K553" s="155">
        <f t="shared" si="47"/>
        <v>-0.72999999999996135</v>
      </c>
      <c r="L553" s="124">
        <f t="shared" si="47"/>
        <v>-1.660000000000025</v>
      </c>
      <c r="M553" s="155">
        <f t="shared" si="42"/>
        <v>-1.0600000000000023</v>
      </c>
      <c r="N553" s="155">
        <f t="shared" si="43"/>
        <v>9.9999999999997868E-3</v>
      </c>
      <c r="O553" s="155">
        <f t="shared" si="44"/>
        <v>0</v>
      </c>
      <c r="P553" s="124">
        <f t="shared" si="45"/>
        <v>-0.20000000000000284</v>
      </c>
      <c r="Q553" s="155">
        <f t="shared" si="46"/>
        <v>-9.9999999999997868E-3</v>
      </c>
    </row>
    <row r="554" spans="1:17" x14ac:dyDescent="0.25">
      <c r="A554" s="104">
        <v>65</v>
      </c>
      <c r="B554" s="133">
        <v>42734</v>
      </c>
      <c r="C554" s="104">
        <v>333.28</v>
      </c>
      <c r="D554" s="104">
        <v>408.7</v>
      </c>
      <c r="E554" s="104">
        <v>348.94</v>
      </c>
      <c r="F554" s="104">
        <v>5.54</v>
      </c>
      <c r="G554" s="104"/>
      <c r="H554" s="104">
        <v>90.75</v>
      </c>
      <c r="I554" s="104">
        <v>2.86</v>
      </c>
      <c r="K554" s="155">
        <f t="shared" si="47"/>
        <v>0.66999999999995907</v>
      </c>
      <c r="L554" s="124">
        <f t="shared" si="47"/>
        <v>1.4200000000000159</v>
      </c>
      <c r="M554" s="155">
        <f t="shared" si="42"/>
        <v>1.660000000000025</v>
      </c>
      <c r="N554" s="155">
        <f t="shared" si="43"/>
        <v>4.9999999999999822E-2</v>
      </c>
      <c r="O554" s="155">
        <f t="shared" si="44"/>
        <v>0</v>
      </c>
      <c r="P554" s="124">
        <f t="shared" si="45"/>
        <v>0.18000000000000682</v>
      </c>
      <c r="Q554" s="155">
        <f t="shared" si="46"/>
        <v>2.9999999999999805E-2</v>
      </c>
    </row>
    <row r="555" spans="1:17" x14ac:dyDescent="0.25">
      <c r="A555" s="104">
        <v>66</v>
      </c>
      <c r="B555" s="133">
        <v>42739</v>
      </c>
      <c r="C555" s="104">
        <v>333.29</v>
      </c>
      <c r="D555" s="104">
        <v>409.78</v>
      </c>
      <c r="E555" s="104">
        <v>352.42</v>
      </c>
      <c r="F555" s="104">
        <v>5.43</v>
      </c>
      <c r="G555" s="104"/>
      <c r="H555" s="104">
        <v>90.75</v>
      </c>
      <c r="I555" s="104">
        <v>2.85</v>
      </c>
      <c r="K555" s="155">
        <f t="shared" si="47"/>
        <v>1.0000000000047748E-2</v>
      </c>
      <c r="L555" s="124">
        <f t="shared" si="47"/>
        <v>1.0799999999999841</v>
      </c>
      <c r="M555" s="155">
        <f t="shared" si="47"/>
        <v>3.4800000000000182</v>
      </c>
      <c r="N555" s="155">
        <f t="shared" si="47"/>
        <v>-0.11000000000000032</v>
      </c>
      <c r="O555" s="155">
        <f t="shared" si="47"/>
        <v>0</v>
      </c>
      <c r="P555" s="124">
        <f t="shared" si="47"/>
        <v>0</v>
      </c>
      <c r="Q555" s="155">
        <f t="shared" si="47"/>
        <v>-9.9999999999997868E-3</v>
      </c>
    </row>
    <row r="556" spans="1:17" x14ac:dyDescent="0.25">
      <c r="A556" s="104">
        <v>67</v>
      </c>
      <c r="B556" s="133">
        <v>42740</v>
      </c>
      <c r="C556" s="104">
        <v>334.51</v>
      </c>
      <c r="D556" s="104">
        <v>410.41</v>
      </c>
      <c r="E556" s="104">
        <v>348.83</v>
      </c>
      <c r="F556" s="104">
        <v>5.49</v>
      </c>
      <c r="G556" s="104"/>
      <c r="H556" s="104">
        <v>91.09</v>
      </c>
      <c r="I556" s="104">
        <v>2.84</v>
      </c>
      <c r="K556" s="155">
        <f t="shared" si="47"/>
        <v>1.2199999999999704</v>
      </c>
      <c r="L556" s="124">
        <f t="shared" si="47"/>
        <v>0.6300000000000523</v>
      </c>
      <c r="M556" s="155">
        <f t="shared" si="47"/>
        <v>-3.5900000000000318</v>
      </c>
      <c r="N556" s="155">
        <f t="shared" si="47"/>
        <v>6.0000000000000497E-2</v>
      </c>
      <c r="O556" s="155">
        <f t="shared" si="47"/>
        <v>0</v>
      </c>
      <c r="P556" s="124">
        <f t="shared" si="47"/>
        <v>0.34000000000000341</v>
      </c>
      <c r="Q556" s="155">
        <f t="shared" si="47"/>
        <v>-1.0000000000000231E-2</v>
      </c>
    </row>
    <row r="557" spans="1:17" x14ac:dyDescent="0.25">
      <c r="A557" s="104">
        <v>68</v>
      </c>
      <c r="B557" s="133">
        <v>42741</v>
      </c>
      <c r="C557" s="104">
        <v>332.56</v>
      </c>
      <c r="D557" s="104">
        <v>409.02</v>
      </c>
      <c r="E557" s="104">
        <v>349.29</v>
      </c>
      <c r="F557" s="104">
        <v>5.51</v>
      </c>
      <c r="G557" s="104"/>
      <c r="H557" s="104">
        <v>90.54</v>
      </c>
      <c r="I557" s="104">
        <v>2.85</v>
      </c>
      <c r="K557" s="155">
        <f t="shared" si="47"/>
        <v>-1.9499999999999886</v>
      </c>
      <c r="L557" s="124">
        <f t="shared" si="47"/>
        <v>-1.3900000000000432</v>
      </c>
      <c r="M557" s="155">
        <f t="shared" si="47"/>
        <v>0.46000000000003638</v>
      </c>
      <c r="N557" s="155">
        <f t="shared" si="47"/>
        <v>1.9999999999999574E-2</v>
      </c>
      <c r="O557" s="155">
        <f t="shared" si="47"/>
        <v>0</v>
      </c>
      <c r="P557" s="124">
        <f t="shared" si="47"/>
        <v>-0.54999999999999716</v>
      </c>
      <c r="Q557" s="155">
        <f t="shared" si="47"/>
        <v>1.0000000000000231E-2</v>
      </c>
    </row>
    <row r="558" spans="1:17" x14ac:dyDescent="0.25">
      <c r="A558" s="104">
        <v>69</v>
      </c>
      <c r="B558" s="133">
        <v>42744</v>
      </c>
      <c r="C558" s="104">
        <v>330.67</v>
      </c>
      <c r="D558" s="104">
        <v>409.67</v>
      </c>
      <c r="E558" s="104">
        <v>350.38</v>
      </c>
      <c r="F558" s="104">
        <v>5.57</v>
      </c>
      <c r="G558" s="104"/>
      <c r="H558" s="104">
        <v>90.03</v>
      </c>
      <c r="I558" s="104">
        <v>2.85</v>
      </c>
      <c r="K558" s="155">
        <f t="shared" si="47"/>
        <v>-1.8899999999999864</v>
      </c>
      <c r="L558" s="124">
        <f t="shared" si="47"/>
        <v>0.65000000000003411</v>
      </c>
      <c r="M558" s="155">
        <f t="shared" si="47"/>
        <v>1.089999999999975</v>
      </c>
      <c r="N558" s="155">
        <f t="shared" si="47"/>
        <v>6.0000000000000497E-2</v>
      </c>
      <c r="O558" s="155">
        <f t="shared" si="47"/>
        <v>0</v>
      </c>
      <c r="P558" s="124">
        <f t="shared" si="47"/>
        <v>-0.51000000000000512</v>
      </c>
      <c r="Q558" s="155">
        <f t="shared" si="47"/>
        <v>0</v>
      </c>
    </row>
    <row r="559" spans="1:17" x14ac:dyDescent="0.25">
      <c r="A559" s="104">
        <v>70</v>
      </c>
      <c r="B559" s="133">
        <v>42745</v>
      </c>
      <c r="C559" s="104">
        <v>330.54</v>
      </c>
      <c r="D559" s="104">
        <v>401.54</v>
      </c>
      <c r="E559" s="104">
        <v>347.86</v>
      </c>
      <c r="F559" s="104">
        <v>5.51</v>
      </c>
      <c r="G559" s="104"/>
      <c r="H559" s="104">
        <v>90.01</v>
      </c>
      <c r="I559" s="104">
        <v>2.82</v>
      </c>
      <c r="K559" s="155">
        <f t="shared" si="47"/>
        <v>-0.12999999999999545</v>
      </c>
      <c r="L559" s="124">
        <f t="shared" si="47"/>
        <v>-8.1299999999999955</v>
      </c>
      <c r="M559" s="155">
        <f t="shared" si="47"/>
        <v>-2.5199999999999818</v>
      </c>
      <c r="N559" s="155">
        <f t="shared" si="47"/>
        <v>-6.0000000000000497E-2</v>
      </c>
      <c r="O559" s="155">
        <f t="shared" si="47"/>
        <v>0</v>
      </c>
      <c r="P559" s="124">
        <f t="shared" si="47"/>
        <v>-1.9999999999996021E-2</v>
      </c>
      <c r="Q559" s="155">
        <f t="shared" si="47"/>
        <v>-3.0000000000000249E-2</v>
      </c>
    </row>
    <row r="560" spans="1:17" x14ac:dyDescent="0.25">
      <c r="A560" s="104">
        <v>71</v>
      </c>
      <c r="B560" s="133">
        <v>42746</v>
      </c>
      <c r="C560" s="104">
        <v>332.85</v>
      </c>
      <c r="D560" s="104">
        <v>404.38</v>
      </c>
      <c r="E560" s="104">
        <v>352.59</v>
      </c>
      <c r="F560" s="104">
        <v>5.55</v>
      </c>
      <c r="G560" s="104"/>
      <c r="H560" s="104">
        <v>90.62</v>
      </c>
      <c r="I560" s="104">
        <v>2.87</v>
      </c>
      <c r="K560" s="155">
        <f t="shared" si="47"/>
        <v>2.3100000000000023</v>
      </c>
      <c r="L560" s="124">
        <f t="shared" si="47"/>
        <v>2.839999999999975</v>
      </c>
      <c r="M560" s="155">
        <f t="shared" si="47"/>
        <v>4.7299999999999613</v>
      </c>
      <c r="N560" s="155">
        <f t="shared" si="47"/>
        <v>4.0000000000000036E-2</v>
      </c>
      <c r="O560" s="155">
        <f t="shared" si="47"/>
        <v>0</v>
      </c>
      <c r="P560" s="124">
        <f t="shared" si="47"/>
        <v>0.60999999999999943</v>
      </c>
      <c r="Q560" s="155">
        <f t="shared" si="47"/>
        <v>5.0000000000000266E-2</v>
      </c>
    </row>
    <row r="561" spans="1:17" x14ac:dyDescent="0.25">
      <c r="A561" s="104">
        <v>72</v>
      </c>
      <c r="B561" s="133">
        <v>42747</v>
      </c>
      <c r="C561" s="104">
        <v>333.96</v>
      </c>
      <c r="D561" s="104">
        <v>404.96</v>
      </c>
      <c r="E561" s="104">
        <v>351.76</v>
      </c>
      <c r="F561" s="104">
        <v>5.55</v>
      </c>
      <c r="G561" s="104"/>
      <c r="H561" s="104">
        <v>90.94</v>
      </c>
      <c r="I561" s="104">
        <v>2.88</v>
      </c>
      <c r="K561" s="155">
        <f t="shared" si="47"/>
        <v>1.1099999999999568</v>
      </c>
      <c r="L561" s="124">
        <f t="shared" si="47"/>
        <v>0.57999999999998408</v>
      </c>
      <c r="M561" s="155">
        <f t="shared" si="47"/>
        <v>-0.82999999999998408</v>
      </c>
      <c r="N561" s="155">
        <f t="shared" si="47"/>
        <v>0</v>
      </c>
      <c r="O561" s="155">
        <f t="shared" si="47"/>
        <v>0</v>
      </c>
      <c r="P561" s="124">
        <f t="shared" si="47"/>
        <v>0.31999999999999318</v>
      </c>
      <c r="Q561" s="155">
        <f t="shared" si="47"/>
        <v>9.9999999999997868E-3</v>
      </c>
    </row>
    <row r="562" spans="1:17" x14ac:dyDescent="0.25">
      <c r="A562" s="104">
        <v>73</v>
      </c>
      <c r="B562" s="133">
        <v>42748</v>
      </c>
      <c r="C562" s="104">
        <v>331.85</v>
      </c>
      <c r="D562" s="104">
        <v>406.45</v>
      </c>
      <c r="E562" s="104">
        <v>352.66</v>
      </c>
      <c r="F562" s="104">
        <v>5.59</v>
      </c>
      <c r="G562" s="104"/>
      <c r="H562" s="104">
        <v>90.35</v>
      </c>
      <c r="I562" s="104">
        <v>2.9</v>
      </c>
      <c r="K562" s="155">
        <f t="shared" si="47"/>
        <v>-2.1099999999999568</v>
      </c>
      <c r="L562" s="124">
        <f t="shared" si="47"/>
        <v>1.4900000000000091</v>
      </c>
      <c r="M562" s="155">
        <f t="shared" si="47"/>
        <v>0.90000000000003411</v>
      </c>
      <c r="N562" s="155">
        <f t="shared" si="47"/>
        <v>4.0000000000000036E-2</v>
      </c>
      <c r="O562" s="155">
        <f t="shared" si="47"/>
        <v>0</v>
      </c>
      <c r="P562" s="124">
        <f t="shared" si="47"/>
        <v>-0.59000000000000341</v>
      </c>
      <c r="Q562" s="155">
        <f t="shared" si="47"/>
        <v>2.0000000000000018E-2</v>
      </c>
    </row>
    <row r="563" spans="1:17" x14ac:dyDescent="0.25">
      <c r="A563" s="104">
        <v>74</v>
      </c>
      <c r="B563" s="133">
        <v>42751</v>
      </c>
      <c r="C563" s="104">
        <v>332.06</v>
      </c>
      <c r="D563" s="104">
        <v>405.31</v>
      </c>
      <c r="E563" s="104">
        <v>353.44</v>
      </c>
      <c r="F563" s="104">
        <v>5.58</v>
      </c>
      <c r="G563" s="104"/>
      <c r="H563" s="104">
        <v>90.42</v>
      </c>
      <c r="I563" s="104">
        <v>2.9</v>
      </c>
      <c r="K563" s="155">
        <f t="shared" si="47"/>
        <v>0.20999999999997954</v>
      </c>
      <c r="L563" s="124">
        <f t="shared" si="47"/>
        <v>-1.1399999999999864</v>
      </c>
      <c r="M563" s="155">
        <f t="shared" si="47"/>
        <v>0.77999999999997272</v>
      </c>
      <c r="N563" s="155">
        <f t="shared" si="47"/>
        <v>-9.9999999999997868E-3</v>
      </c>
      <c r="O563" s="155">
        <f t="shared" si="47"/>
        <v>0</v>
      </c>
      <c r="P563" s="124">
        <f t="shared" si="47"/>
        <v>7.000000000000739E-2</v>
      </c>
      <c r="Q563" s="155">
        <f t="shared" si="47"/>
        <v>0</v>
      </c>
    </row>
    <row r="564" spans="1:17" x14ac:dyDescent="0.25">
      <c r="A564" s="104">
        <v>75</v>
      </c>
      <c r="B564" s="133">
        <v>42752</v>
      </c>
      <c r="C564" s="104">
        <v>333.25</v>
      </c>
      <c r="D564" s="104">
        <v>401.73</v>
      </c>
      <c r="E564" s="104">
        <v>352.95</v>
      </c>
      <c r="F564" s="104">
        <v>5.6</v>
      </c>
      <c r="G564" s="104"/>
      <c r="H564" s="104">
        <v>90.74</v>
      </c>
      <c r="I564" s="104">
        <v>2.92</v>
      </c>
      <c r="K564" s="155">
        <f t="shared" si="47"/>
        <v>1.1899999999999977</v>
      </c>
      <c r="L564" s="124">
        <f t="shared" si="47"/>
        <v>-3.5799999999999841</v>
      </c>
      <c r="M564" s="155">
        <f t="shared" si="47"/>
        <v>-0.49000000000000909</v>
      </c>
      <c r="N564" s="155">
        <f t="shared" si="47"/>
        <v>1.9999999999999574E-2</v>
      </c>
      <c r="O564" s="155">
        <f t="shared" si="47"/>
        <v>0</v>
      </c>
      <c r="P564" s="124">
        <f t="shared" si="47"/>
        <v>0.31999999999999318</v>
      </c>
      <c r="Q564" s="155">
        <f t="shared" si="47"/>
        <v>2.0000000000000018E-2</v>
      </c>
    </row>
    <row r="565" spans="1:17" x14ac:dyDescent="0.25">
      <c r="A565" s="104">
        <v>76</v>
      </c>
      <c r="B565" s="133">
        <v>42753</v>
      </c>
      <c r="C565" s="104">
        <v>332.68</v>
      </c>
      <c r="D565" s="104">
        <v>404.71</v>
      </c>
      <c r="E565" s="104">
        <v>355.17</v>
      </c>
      <c r="F565" s="104">
        <v>5.62</v>
      </c>
      <c r="G565" s="104"/>
      <c r="H565" s="104">
        <v>90.59</v>
      </c>
      <c r="I565" s="104">
        <v>2.94</v>
      </c>
      <c r="K565" s="155">
        <f t="shared" si="47"/>
        <v>-0.56999999999999318</v>
      </c>
      <c r="L565" s="124">
        <f t="shared" si="47"/>
        <v>2.9799999999999613</v>
      </c>
      <c r="M565" s="155">
        <f t="shared" si="47"/>
        <v>2.2200000000000273</v>
      </c>
      <c r="N565" s="155">
        <f t="shared" si="47"/>
        <v>2.0000000000000462E-2</v>
      </c>
      <c r="O565" s="155">
        <f t="shared" si="47"/>
        <v>0</v>
      </c>
      <c r="P565" s="124">
        <f t="shared" si="47"/>
        <v>-0.14999999999999147</v>
      </c>
      <c r="Q565" s="155">
        <f t="shared" si="47"/>
        <v>2.0000000000000018E-2</v>
      </c>
    </row>
    <row r="566" spans="1:17" x14ac:dyDescent="0.25">
      <c r="A566" s="104">
        <v>77</v>
      </c>
      <c r="B566" s="133">
        <v>42754</v>
      </c>
      <c r="C566" s="104">
        <v>330.55</v>
      </c>
      <c r="D566" s="104">
        <v>406.64</v>
      </c>
      <c r="E566" s="104">
        <v>353.09</v>
      </c>
      <c r="F566" s="104">
        <v>5.58</v>
      </c>
      <c r="G566" s="104"/>
      <c r="H566" s="104">
        <v>90.01</v>
      </c>
      <c r="I566" s="104">
        <v>2.91</v>
      </c>
      <c r="K566" s="155">
        <f t="shared" si="47"/>
        <v>-2.1299999999999955</v>
      </c>
      <c r="L566" s="124">
        <f t="shared" si="47"/>
        <v>1.9300000000000068</v>
      </c>
      <c r="M566" s="155">
        <f t="shared" si="47"/>
        <v>-2.0800000000000409</v>
      </c>
      <c r="N566" s="155">
        <f t="shared" si="47"/>
        <v>-4.0000000000000036E-2</v>
      </c>
      <c r="O566" s="155">
        <f t="shared" si="47"/>
        <v>0</v>
      </c>
      <c r="P566" s="124">
        <f t="shared" si="47"/>
        <v>-0.57999999999999829</v>
      </c>
      <c r="Q566" s="155">
        <f t="shared" si="47"/>
        <v>-2.9999999999999805E-2</v>
      </c>
    </row>
    <row r="567" spans="1:17" x14ac:dyDescent="0.25">
      <c r="A567" s="104">
        <v>78</v>
      </c>
      <c r="B567" s="133">
        <v>42755</v>
      </c>
      <c r="C567" s="104">
        <v>331.08</v>
      </c>
      <c r="D567" s="104">
        <v>407.63</v>
      </c>
      <c r="E567" s="104">
        <v>353</v>
      </c>
      <c r="F567" s="104">
        <v>5.5</v>
      </c>
      <c r="G567" s="104"/>
      <c r="H567" s="104">
        <v>90.16</v>
      </c>
      <c r="I567" s="104">
        <v>2.89</v>
      </c>
      <c r="K567" s="155">
        <f t="shared" si="47"/>
        <v>0.52999999999997272</v>
      </c>
      <c r="L567" s="124">
        <f t="shared" si="47"/>
        <v>0.99000000000000909</v>
      </c>
      <c r="M567" s="155">
        <f t="shared" si="47"/>
        <v>-8.9999999999974989E-2</v>
      </c>
      <c r="N567" s="155">
        <f t="shared" si="47"/>
        <v>-8.0000000000000071E-2</v>
      </c>
      <c r="O567" s="155">
        <f t="shared" si="47"/>
        <v>0</v>
      </c>
      <c r="P567" s="124">
        <f t="shared" si="47"/>
        <v>0.14999999999999147</v>
      </c>
      <c r="Q567" s="155">
        <f t="shared" si="47"/>
        <v>-2.0000000000000018E-2</v>
      </c>
    </row>
    <row r="568" spans="1:17" x14ac:dyDescent="0.25">
      <c r="A568" s="104">
        <v>79</v>
      </c>
      <c r="B568" s="133">
        <v>42758</v>
      </c>
      <c r="C568" s="104">
        <v>331.87</v>
      </c>
      <c r="D568" s="104">
        <v>407.8</v>
      </c>
      <c r="E568" s="104">
        <v>353.31</v>
      </c>
      <c r="F568" s="104">
        <v>5.56</v>
      </c>
      <c r="G568" s="104"/>
      <c r="H568" s="104">
        <v>90.36</v>
      </c>
      <c r="I568" s="104">
        <v>2.88</v>
      </c>
      <c r="K568" s="155">
        <f t="shared" si="47"/>
        <v>0.79000000000002046</v>
      </c>
      <c r="L568" s="124">
        <f t="shared" si="47"/>
        <v>0.17000000000001592</v>
      </c>
      <c r="M568" s="155">
        <f t="shared" si="47"/>
        <v>0.31000000000000227</v>
      </c>
      <c r="N568" s="155">
        <f t="shared" si="47"/>
        <v>5.9999999999999609E-2</v>
      </c>
      <c r="O568" s="155">
        <f t="shared" si="47"/>
        <v>0</v>
      </c>
      <c r="P568" s="124">
        <f t="shared" si="47"/>
        <v>0.20000000000000284</v>
      </c>
      <c r="Q568" s="155">
        <f t="shared" si="47"/>
        <v>-1.0000000000000231E-2</v>
      </c>
    </row>
    <row r="569" spans="1:17" x14ac:dyDescent="0.25">
      <c r="A569" s="104">
        <v>80</v>
      </c>
      <c r="B569" s="133">
        <v>42759</v>
      </c>
      <c r="C569" s="104">
        <v>331.42</v>
      </c>
      <c r="D569" s="104">
        <v>412.85</v>
      </c>
      <c r="E569" s="104">
        <v>355.75</v>
      </c>
      <c r="F569" s="104">
        <v>5.58</v>
      </c>
      <c r="G569" s="104"/>
      <c r="H569" s="104">
        <v>90.24</v>
      </c>
      <c r="I569" s="104">
        <v>2.92</v>
      </c>
      <c r="K569" s="155">
        <f t="shared" si="47"/>
        <v>-0.44999999999998863</v>
      </c>
      <c r="L569" s="124">
        <f t="shared" si="47"/>
        <v>5.0500000000000114</v>
      </c>
      <c r="M569" s="155">
        <f t="shared" si="47"/>
        <v>2.4399999999999977</v>
      </c>
      <c r="N569" s="155">
        <f t="shared" si="47"/>
        <v>2.0000000000000462E-2</v>
      </c>
      <c r="O569" s="155">
        <f t="shared" si="47"/>
        <v>0</v>
      </c>
      <c r="P569" s="124">
        <f t="shared" si="47"/>
        <v>-0.12000000000000455</v>
      </c>
      <c r="Q569" s="155">
        <f t="shared" si="47"/>
        <v>4.0000000000000036E-2</v>
      </c>
    </row>
    <row r="570" spans="1:17" x14ac:dyDescent="0.25">
      <c r="A570" s="104">
        <v>81</v>
      </c>
      <c r="B570" s="133">
        <v>42760</v>
      </c>
      <c r="C570" s="104">
        <v>328.49</v>
      </c>
      <c r="D570" s="104">
        <v>409.89</v>
      </c>
      <c r="E570" s="104">
        <v>352.77</v>
      </c>
      <c r="F570" s="104">
        <v>5.55</v>
      </c>
      <c r="G570" s="104"/>
      <c r="H570" s="104">
        <v>89.45</v>
      </c>
      <c r="I570" s="104">
        <v>2.9</v>
      </c>
      <c r="K570" s="155">
        <f t="shared" si="47"/>
        <v>-2.9300000000000068</v>
      </c>
      <c r="L570" s="124">
        <f t="shared" si="47"/>
        <v>-2.9600000000000364</v>
      </c>
      <c r="M570" s="155">
        <f t="shared" si="47"/>
        <v>-2.9800000000000182</v>
      </c>
      <c r="N570" s="155">
        <f t="shared" si="47"/>
        <v>-3.0000000000000249E-2</v>
      </c>
      <c r="O570" s="155">
        <f t="shared" si="47"/>
        <v>0</v>
      </c>
      <c r="P570" s="124">
        <f t="shared" si="47"/>
        <v>-0.78999999999999204</v>
      </c>
      <c r="Q570" s="155">
        <f t="shared" ref="Q570:Q633" si="48">I570-I569</f>
        <v>-2.0000000000000018E-2</v>
      </c>
    </row>
    <row r="571" spans="1:17" x14ac:dyDescent="0.25">
      <c r="A571" s="104">
        <v>82</v>
      </c>
      <c r="B571" s="133">
        <v>42761</v>
      </c>
      <c r="C571" s="104">
        <v>327.86</v>
      </c>
      <c r="D571" s="104">
        <v>412.32</v>
      </c>
      <c r="E571" s="104">
        <v>352.35</v>
      </c>
      <c r="F571" s="104">
        <v>5.53</v>
      </c>
      <c r="G571" s="104"/>
      <c r="H571" s="104">
        <v>89.27</v>
      </c>
      <c r="I571" s="104">
        <v>2.89</v>
      </c>
      <c r="K571" s="155">
        <f t="shared" si="47"/>
        <v>-0.62999999999999545</v>
      </c>
      <c r="L571" s="124">
        <f t="shared" si="47"/>
        <v>2.4300000000000068</v>
      </c>
      <c r="M571" s="155">
        <f t="shared" si="47"/>
        <v>-0.41999999999995907</v>
      </c>
      <c r="N571" s="155">
        <f t="shared" si="47"/>
        <v>-1.9999999999999574E-2</v>
      </c>
      <c r="O571" s="155">
        <f t="shared" si="47"/>
        <v>0</v>
      </c>
      <c r="P571" s="124">
        <f t="shared" si="47"/>
        <v>-0.18000000000000682</v>
      </c>
      <c r="Q571" s="155">
        <f t="shared" si="48"/>
        <v>-9.9999999999997868E-3</v>
      </c>
    </row>
    <row r="572" spans="1:17" x14ac:dyDescent="0.25">
      <c r="A572" s="104">
        <v>83</v>
      </c>
      <c r="B572" s="133">
        <v>42762</v>
      </c>
      <c r="C572" s="104">
        <v>328.28</v>
      </c>
      <c r="D572" s="104">
        <v>414.88</v>
      </c>
      <c r="E572" s="104">
        <v>351.92</v>
      </c>
      <c r="F572" s="104">
        <v>5.48</v>
      </c>
      <c r="G572" s="104"/>
      <c r="H572" s="104">
        <v>89.39</v>
      </c>
      <c r="I572" s="104">
        <v>2.88</v>
      </c>
      <c r="K572" s="155">
        <f t="shared" si="47"/>
        <v>0.41999999999995907</v>
      </c>
      <c r="L572" s="124">
        <f t="shared" si="47"/>
        <v>2.5600000000000023</v>
      </c>
      <c r="M572" s="155">
        <f t="shared" si="47"/>
        <v>-0.43000000000000682</v>
      </c>
      <c r="N572" s="155">
        <f t="shared" si="47"/>
        <v>-4.9999999999999822E-2</v>
      </c>
      <c r="O572" s="155">
        <f t="shared" si="47"/>
        <v>0</v>
      </c>
      <c r="P572" s="124">
        <f t="shared" si="47"/>
        <v>0.12000000000000455</v>
      </c>
      <c r="Q572" s="155">
        <f t="shared" si="48"/>
        <v>-1.0000000000000231E-2</v>
      </c>
    </row>
    <row r="573" spans="1:17" x14ac:dyDescent="0.25">
      <c r="A573" s="104">
        <v>84</v>
      </c>
      <c r="B573" s="133">
        <v>42765</v>
      </c>
      <c r="C573" s="104">
        <v>328.73</v>
      </c>
      <c r="D573" s="104">
        <v>412.33</v>
      </c>
      <c r="E573" s="104">
        <v>351.51</v>
      </c>
      <c r="F573" s="104">
        <v>5.47</v>
      </c>
      <c r="G573" s="104"/>
      <c r="H573" s="104">
        <v>89.5</v>
      </c>
      <c r="I573" s="104">
        <v>2.86</v>
      </c>
      <c r="K573" s="155">
        <f t="shared" si="47"/>
        <v>0.45000000000004547</v>
      </c>
      <c r="L573" s="124">
        <f t="shared" si="47"/>
        <v>-2.5500000000000114</v>
      </c>
      <c r="M573" s="155">
        <f t="shared" si="47"/>
        <v>-0.41000000000002501</v>
      </c>
      <c r="N573" s="155">
        <f t="shared" si="47"/>
        <v>-1.0000000000000675E-2</v>
      </c>
      <c r="O573" s="155">
        <f t="shared" si="47"/>
        <v>0</v>
      </c>
      <c r="P573" s="124">
        <f t="shared" si="47"/>
        <v>0.10999999999999943</v>
      </c>
      <c r="Q573" s="155">
        <f t="shared" si="48"/>
        <v>-2.0000000000000018E-2</v>
      </c>
    </row>
    <row r="574" spans="1:17" x14ac:dyDescent="0.25">
      <c r="A574" s="104">
        <v>85</v>
      </c>
      <c r="B574" s="133">
        <v>42766</v>
      </c>
      <c r="C574" s="104">
        <v>326.25</v>
      </c>
      <c r="D574" s="104">
        <v>408.6</v>
      </c>
      <c r="E574" s="104">
        <v>348.92</v>
      </c>
      <c r="F574" s="104">
        <v>5.44</v>
      </c>
      <c r="G574" s="104"/>
      <c r="H574" s="104">
        <v>88.83</v>
      </c>
      <c r="I574" s="104">
        <v>2.85</v>
      </c>
      <c r="K574" s="155">
        <f t="shared" si="47"/>
        <v>-2.4800000000000182</v>
      </c>
      <c r="L574" s="124">
        <f t="shared" si="47"/>
        <v>-3.7299999999999613</v>
      </c>
      <c r="M574" s="155">
        <f t="shared" si="47"/>
        <v>-2.589999999999975</v>
      </c>
      <c r="N574" s="155">
        <f t="shared" si="47"/>
        <v>-2.9999999999999361E-2</v>
      </c>
      <c r="O574" s="155">
        <f t="shared" si="47"/>
        <v>0</v>
      </c>
      <c r="P574" s="124">
        <f t="shared" si="47"/>
        <v>-0.67000000000000171</v>
      </c>
      <c r="Q574" s="155">
        <f t="shared" si="48"/>
        <v>-9.9999999999997868E-3</v>
      </c>
    </row>
    <row r="575" spans="1:17" x14ac:dyDescent="0.25">
      <c r="A575" s="104">
        <v>86</v>
      </c>
      <c r="B575" s="133">
        <v>42767</v>
      </c>
      <c r="C575" s="104">
        <v>324.24</v>
      </c>
      <c r="D575" s="104">
        <v>403.48</v>
      </c>
      <c r="E575" s="104">
        <v>347.2</v>
      </c>
      <c r="F575" s="104">
        <v>5.4</v>
      </c>
      <c r="G575" s="104"/>
      <c r="H575" s="104">
        <v>88.29</v>
      </c>
      <c r="I575" s="104">
        <v>2.85</v>
      </c>
      <c r="K575" s="155">
        <f t="shared" si="47"/>
        <v>-2.0099999999999909</v>
      </c>
      <c r="L575" s="124">
        <f t="shared" si="47"/>
        <v>-5.1200000000000045</v>
      </c>
      <c r="M575" s="155">
        <f t="shared" si="47"/>
        <v>-1.7200000000000273</v>
      </c>
      <c r="N575" s="155">
        <f t="shared" si="47"/>
        <v>-4.0000000000000036E-2</v>
      </c>
      <c r="O575" s="155">
        <f t="shared" si="47"/>
        <v>0</v>
      </c>
      <c r="P575" s="124">
        <f t="shared" si="47"/>
        <v>-0.53999999999999204</v>
      </c>
      <c r="Q575" s="155">
        <f t="shared" si="48"/>
        <v>0</v>
      </c>
    </row>
    <row r="576" spans="1:17" x14ac:dyDescent="0.25">
      <c r="A576" s="104">
        <v>87</v>
      </c>
      <c r="B576" s="133">
        <v>42768</v>
      </c>
      <c r="C576" s="104">
        <v>324.36</v>
      </c>
      <c r="D576" s="104">
        <v>408.82</v>
      </c>
      <c r="E576" s="104">
        <v>349.82</v>
      </c>
      <c r="F576" s="104">
        <v>5.38</v>
      </c>
      <c r="G576" s="104"/>
      <c r="H576" s="104">
        <v>88.32</v>
      </c>
      <c r="I576" s="104">
        <v>2.86</v>
      </c>
      <c r="K576" s="155">
        <f t="shared" si="47"/>
        <v>0.12000000000000455</v>
      </c>
      <c r="L576" s="124">
        <f t="shared" si="47"/>
        <v>5.339999999999975</v>
      </c>
      <c r="M576" s="155">
        <f t="shared" si="47"/>
        <v>2.6200000000000045</v>
      </c>
      <c r="N576" s="155">
        <f t="shared" si="47"/>
        <v>-2.0000000000000462E-2</v>
      </c>
      <c r="O576" s="155">
        <f t="shared" si="47"/>
        <v>0</v>
      </c>
      <c r="P576" s="124">
        <f t="shared" si="47"/>
        <v>2.9999999999986926E-2</v>
      </c>
      <c r="Q576" s="155">
        <f t="shared" si="48"/>
        <v>9.9999999999997868E-3</v>
      </c>
    </row>
    <row r="577" spans="1:17" x14ac:dyDescent="0.25">
      <c r="A577" s="104">
        <v>88</v>
      </c>
      <c r="B577" s="133">
        <v>42769</v>
      </c>
      <c r="C577" s="104">
        <v>325</v>
      </c>
      <c r="D577" s="104">
        <v>412.39</v>
      </c>
      <c r="E577" s="104">
        <v>351.46</v>
      </c>
      <c r="F577" s="104">
        <v>5.45</v>
      </c>
      <c r="G577" s="104"/>
      <c r="H577" s="104">
        <v>88.49</v>
      </c>
      <c r="I577" s="104">
        <v>2.89</v>
      </c>
      <c r="K577" s="155">
        <f t="shared" si="47"/>
        <v>0.63999999999998636</v>
      </c>
      <c r="L577" s="124">
        <f t="shared" si="47"/>
        <v>3.5699999999999932</v>
      </c>
      <c r="M577" s="155">
        <f t="shared" si="47"/>
        <v>1.6399999999999864</v>
      </c>
      <c r="N577" s="155">
        <f t="shared" si="47"/>
        <v>7.0000000000000284E-2</v>
      </c>
      <c r="O577" s="155">
        <f t="shared" si="47"/>
        <v>0</v>
      </c>
      <c r="P577" s="124">
        <f t="shared" si="47"/>
        <v>0.17000000000000171</v>
      </c>
      <c r="Q577" s="155">
        <f t="shared" si="48"/>
        <v>3.0000000000000249E-2</v>
      </c>
    </row>
    <row r="578" spans="1:17" x14ac:dyDescent="0.25">
      <c r="A578" s="104">
        <v>89</v>
      </c>
      <c r="B578" s="133">
        <v>42772</v>
      </c>
      <c r="C578" s="104">
        <v>322.92</v>
      </c>
      <c r="D578" s="104">
        <v>403.23</v>
      </c>
      <c r="E578" s="104">
        <v>346.91</v>
      </c>
      <c r="F578" s="104">
        <v>5.42</v>
      </c>
      <c r="G578" s="104"/>
      <c r="H578" s="104">
        <v>87.93</v>
      </c>
      <c r="I578" s="104">
        <v>2.85</v>
      </c>
      <c r="K578" s="155">
        <f t="shared" si="47"/>
        <v>-2.0799999999999841</v>
      </c>
      <c r="L578" s="124">
        <f t="shared" si="47"/>
        <v>-9.1599999999999682</v>
      </c>
      <c r="M578" s="155">
        <f t="shared" si="47"/>
        <v>-4.5499999999999545</v>
      </c>
      <c r="N578" s="155">
        <f t="shared" si="47"/>
        <v>-3.0000000000000249E-2</v>
      </c>
      <c r="O578" s="155">
        <f t="shared" si="47"/>
        <v>0</v>
      </c>
      <c r="P578" s="124">
        <f t="shared" si="47"/>
        <v>-0.55999999999998806</v>
      </c>
      <c r="Q578" s="155">
        <f t="shared" si="48"/>
        <v>-4.0000000000000036E-2</v>
      </c>
    </row>
    <row r="579" spans="1:17" x14ac:dyDescent="0.25">
      <c r="A579" s="104">
        <v>90</v>
      </c>
      <c r="B579" s="133">
        <v>42773</v>
      </c>
      <c r="C579" s="104">
        <v>321.8</v>
      </c>
      <c r="D579" s="104">
        <v>401.61</v>
      </c>
      <c r="E579" s="104">
        <v>345.39</v>
      </c>
      <c r="F579" s="104">
        <v>5.47</v>
      </c>
      <c r="G579" s="104"/>
      <c r="H579" s="104">
        <v>87.62</v>
      </c>
      <c r="I579" s="104">
        <v>2.86</v>
      </c>
      <c r="K579" s="155">
        <f t="shared" si="47"/>
        <v>-1.1200000000000045</v>
      </c>
      <c r="L579" s="124">
        <f t="shared" si="47"/>
        <v>-1.6200000000000045</v>
      </c>
      <c r="M579" s="155">
        <f t="shared" si="47"/>
        <v>-1.5200000000000387</v>
      </c>
      <c r="N579" s="155">
        <f t="shared" si="47"/>
        <v>4.9999999999999822E-2</v>
      </c>
      <c r="O579" s="155">
        <f t="shared" si="47"/>
        <v>0</v>
      </c>
      <c r="P579" s="124">
        <f t="shared" si="47"/>
        <v>-0.31000000000000227</v>
      </c>
      <c r="Q579" s="155">
        <f t="shared" si="48"/>
        <v>9.9999999999997868E-3</v>
      </c>
    </row>
    <row r="580" spans="1:17" x14ac:dyDescent="0.25">
      <c r="A580" s="104">
        <v>91</v>
      </c>
      <c r="B580" s="133">
        <v>42774</v>
      </c>
      <c r="C580" s="104">
        <v>323.05</v>
      </c>
      <c r="D580" s="104">
        <v>399.42</v>
      </c>
      <c r="E580" s="104">
        <v>344.34</v>
      </c>
      <c r="F580" s="104">
        <v>5.44</v>
      </c>
      <c r="G580" s="104"/>
      <c r="H580" s="104">
        <v>87.96</v>
      </c>
      <c r="I580" s="104">
        <v>2.88</v>
      </c>
      <c r="K580" s="155">
        <f t="shared" si="47"/>
        <v>1.25</v>
      </c>
      <c r="L580" s="124">
        <f t="shared" si="47"/>
        <v>-2.1899999999999977</v>
      </c>
      <c r="M580" s="155">
        <f t="shared" si="47"/>
        <v>-1.0500000000000114</v>
      </c>
      <c r="N580" s="155">
        <f t="shared" si="47"/>
        <v>-2.9999999999999361E-2</v>
      </c>
      <c r="O580" s="155">
        <f t="shared" si="47"/>
        <v>0</v>
      </c>
      <c r="P580" s="124">
        <f t="shared" si="47"/>
        <v>0.3399999999999892</v>
      </c>
      <c r="Q580" s="155">
        <f t="shared" si="48"/>
        <v>2.0000000000000018E-2</v>
      </c>
    </row>
    <row r="581" spans="1:17" x14ac:dyDescent="0.25">
      <c r="A581" s="104">
        <v>92</v>
      </c>
      <c r="B581" s="133">
        <v>42775</v>
      </c>
      <c r="C581" s="104">
        <v>324.62</v>
      </c>
      <c r="D581" s="104">
        <v>405.61</v>
      </c>
      <c r="E581" s="104">
        <v>345.56</v>
      </c>
      <c r="F581" s="104">
        <v>5.46</v>
      </c>
      <c r="G581" s="104"/>
      <c r="H581" s="104">
        <v>88.39</v>
      </c>
      <c r="I581" s="104">
        <v>2.89</v>
      </c>
      <c r="K581" s="155">
        <f t="shared" si="47"/>
        <v>1.5699999999999932</v>
      </c>
      <c r="L581" s="124">
        <f t="shared" si="47"/>
        <v>6.1899999999999977</v>
      </c>
      <c r="M581" s="155">
        <f t="shared" si="47"/>
        <v>1.2200000000000273</v>
      </c>
      <c r="N581" s="155">
        <f t="shared" si="47"/>
        <v>1.9999999999999574E-2</v>
      </c>
      <c r="O581" s="155">
        <f t="shared" si="47"/>
        <v>0</v>
      </c>
      <c r="P581" s="124">
        <f t="shared" si="47"/>
        <v>0.43000000000000682</v>
      </c>
      <c r="Q581" s="155">
        <f t="shared" si="48"/>
        <v>1.0000000000000231E-2</v>
      </c>
    </row>
    <row r="582" spans="1:17" x14ac:dyDescent="0.25">
      <c r="A582" s="104">
        <v>93</v>
      </c>
      <c r="B582" s="133">
        <v>42776</v>
      </c>
      <c r="C582" s="104">
        <v>323.95999999999998</v>
      </c>
      <c r="D582" s="104">
        <v>406.93</v>
      </c>
      <c r="E582" s="104">
        <v>346.57</v>
      </c>
      <c r="F582" s="104">
        <v>5.49</v>
      </c>
      <c r="G582" s="104"/>
      <c r="H582" s="104">
        <v>88.21</v>
      </c>
      <c r="I582" s="104">
        <v>2.89</v>
      </c>
      <c r="K582" s="155">
        <f t="shared" si="47"/>
        <v>-0.66000000000002501</v>
      </c>
      <c r="L582" s="124">
        <f t="shared" si="47"/>
        <v>1.3199999999999932</v>
      </c>
      <c r="M582" s="155">
        <f t="shared" si="47"/>
        <v>1.0099999999999909</v>
      </c>
      <c r="N582" s="155">
        <f t="shared" si="47"/>
        <v>3.0000000000000249E-2</v>
      </c>
      <c r="O582" s="155">
        <f t="shared" si="47"/>
        <v>0</v>
      </c>
      <c r="P582" s="124">
        <f t="shared" si="47"/>
        <v>-0.18000000000000682</v>
      </c>
      <c r="Q582" s="155">
        <f t="shared" si="48"/>
        <v>0</v>
      </c>
    </row>
    <row r="583" spans="1:17" x14ac:dyDescent="0.25">
      <c r="A583" s="104">
        <v>94</v>
      </c>
      <c r="B583" s="133">
        <v>42779</v>
      </c>
      <c r="C583" s="104">
        <v>323.3</v>
      </c>
      <c r="D583" s="104">
        <v>404.03</v>
      </c>
      <c r="E583" s="104">
        <v>344.02</v>
      </c>
      <c r="F583" s="104">
        <v>5.51</v>
      </c>
      <c r="G583" s="104"/>
      <c r="H583" s="104">
        <v>88.02</v>
      </c>
      <c r="I583" s="104">
        <v>2.85</v>
      </c>
      <c r="K583" s="155">
        <f t="shared" ref="K583:N646" si="49">C583-C582</f>
        <v>-0.65999999999996817</v>
      </c>
      <c r="L583" s="124">
        <f t="shared" si="49"/>
        <v>-2.9000000000000341</v>
      </c>
      <c r="M583" s="155">
        <f t="shared" si="49"/>
        <v>-2.5500000000000114</v>
      </c>
      <c r="N583" s="155">
        <f t="shared" si="49"/>
        <v>1.9999999999999574E-2</v>
      </c>
      <c r="O583" s="155">
        <f t="shared" ref="O583:Q646" si="50">G583-G582</f>
        <v>0</v>
      </c>
      <c r="P583" s="124">
        <f t="shared" si="50"/>
        <v>-0.18999999999999773</v>
      </c>
      <c r="Q583" s="155">
        <f t="shared" si="48"/>
        <v>-4.0000000000000036E-2</v>
      </c>
    </row>
    <row r="584" spans="1:17" x14ac:dyDescent="0.25">
      <c r="A584" s="104">
        <v>95</v>
      </c>
      <c r="B584" s="133">
        <v>42780</v>
      </c>
      <c r="C584" s="104">
        <v>321.95</v>
      </c>
      <c r="D584" s="104">
        <v>403.05</v>
      </c>
      <c r="E584" s="104">
        <v>342.43</v>
      </c>
      <c r="F584" s="104">
        <v>5.56</v>
      </c>
      <c r="G584" s="104"/>
      <c r="H584" s="104">
        <v>87.67</v>
      </c>
      <c r="I584" s="104">
        <v>2.83</v>
      </c>
      <c r="K584" s="155">
        <f t="shared" si="49"/>
        <v>-1.3500000000000227</v>
      </c>
      <c r="L584" s="124">
        <f t="shared" si="49"/>
        <v>-0.97999999999996135</v>
      </c>
      <c r="M584" s="155">
        <f t="shared" si="49"/>
        <v>-1.589999999999975</v>
      </c>
      <c r="N584" s="155">
        <f t="shared" si="49"/>
        <v>4.9999999999999822E-2</v>
      </c>
      <c r="O584" s="155">
        <f t="shared" si="50"/>
        <v>0</v>
      </c>
      <c r="P584" s="124">
        <f t="shared" si="50"/>
        <v>-0.34999999999999432</v>
      </c>
      <c r="Q584" s="155">
        <f t="shared" si="48"/>
        <v>-2.0000000000000018E-2</v>
      </c>
    </row>
    <row r="585" spans="1:17" x14ac:dyDescent="0.25">
      <c r="A585" s="104">
        <v>96</v>
      </c>
      <c r="B585" s="133">
        <v>42781</v>
      </c>
      <c r="C585" s="104">
        <v>322.49</v>
      </c>
      <c r="D585" s="104">
        <v>402.02</v>
      </c>
      <c r="E585" s="104">
        <v>342.19</v>
      </c>
      <c r="F585" s="104">
        <v>5.59</v>
      </c>
      <c r="G585" s="104"/>
      <c r="H585" s="104">
        <v>87.82</v>
      </c>
      <c r="I585" s="104">
        <v>2.84</v>
      </c>
      <c r="K585" s="155">
        <f t="shared" si="49"/>
        <v>0.54000000000002046</v>
      </c>
      <c r="L585" s="124">
        <f t="shared" si="49"/>
        <v>-1.0300000000000296</v>
      </c>
      <c r="M585" s="155">
        <f t="shared" si="49"/>
        <v>-0.24000000000000909</v>
      </c>
      <c r="N585" s="155">
        <f t="shared" si="49"/>
        <v>3.0000000000000249E-2</v>
      </c>
      <c r="O585" s="155">
        <f t="shared" si="50"/>
        <v>0</v>
      </c>
      <c r="P585" s="124">
        <f t="shared" si="50"/>
        <v>0.14999999999999147</v>
      </c>
      <c r="Q585" s="155">
        <f t="shared" si="48"/>
        <v>9.9999999999997868E-3</v>
      </c>
    </row>
    <row r="586" spans="1:17" x14ac:dyDescent="0.25">
      <c r="A586" s="104">
        <v>97</v>
      </c>
      <c r="B586" s="133">
        <v>42782</v>
      </c>
      <c r="C586" s="104">
        <v>320.7</v>
      </c>
      <c r="D586" s="104">
        <v>398.47</v>
      </c>
      <c r="E586" s="104">
        <v>338.37</v>
      </c>
      <c r="F586" s="104">
        <v>5.59</v>
      </c>
      <c r="G586" s="104"/>
      <c r="H586" s="104">
        <v>87.32</v>
      </c>
      <c r="I586" s="104">
        <v>2.8</v>
      </c>
      <c r="K586" s="155">
        <f t="shared" si="49"/>
        <v>-1.7900000000000205</v>
      </c>
      <c r="L586" s="124">
        <f t="shared" si="49"/>
        <v>-3.5499999999999545</v>
      </c>
      <c r="M586" s="155">
        <f t="shared" si="49"/>
        <v>-3.8199999999999932</v>
      </c>
      <c r="N586" s="155">
        <f t="shared" si="49"/>
        <v>0</v>
      </c>
      <c r="O586" s="155">
        <f t="shared" si="50"/>
        <v>0</v>
      </c>
      <c r="P586" s="124">
        <f t="shared" si="50"/>
        <v>-0.5</v>
      </c>
      <c r="Q586" s="155">
        <f t="shared" si="48"/>
        <v>-4.0000000000000036E-2</v>
      </c>
    </row>
    <row r="587" spans="1:17" x14ac:dyDescent="0.25">
      <c r="A587" s="104">
        <v>98</v>
      </c>
      <c r="B587" s="133">
        <v>42783</v>
      </c>
      <c r="C587" s="104">
        <v>319.42</v>
      </c>
      <c r="D587" s="104">
        <v>399.47</v>
      </c>
      <c r="E587" s="104">
        <v>339.8</v>
      </c>
      <c r="F587" s="104">
        <v>5.59</v>
      </c>
      <c r="G587" s="104"/>
      <c r="H587" s="104">
        <v>86.98</v>
      </c>
      <c r="I587" s="104">
        <v>2.81</v>
      </c>
      <c r="K587" s="155">
        <f t="shared" si="49"/>
        <v>-1.2799999999999727</v>
      </c>
      <c r="L587" s="124">
        <f t="shared" si="49"/>
        <v>1</v>
      </c>
      <c r="M587" s="155">
        <f t="shared" si="49"/>
        <v>1.4300000000000068</v>
      </c>
      <c r="N587" s="155">
        <f t="shared" si="49"/>
        <v>0</v>
      </c>
      <c r="O587" s="155">
        <f t="shared" si="50"/>
        <v>0</v>
      </c>
      <c r="P587" s="124">
        <f t="shared" si="50"/>
        <v>-0.3399999999999892</v>
      </c>
      <c r="Q587" s="155">
        <f t="shared" si="48"/>
        <v>1.0000000000000231E-2</v>
      </c>
    </row>
    <row r="588" spans="1:17" x14ac:dyDescent="0.25">
      <c r="A588" s="104">
        <v>99</v>
      </c>
      <c r="B588" s="133">
        <v>42786</v>
      </c>
      <c r="C588" s="104">
        <v>318.61</v>
      </c>
      <c r="D588" s="104">
        <v>395.59</v>
      </c>
      <c r="E588" s="104">
        <v>339.1</v>
      </c>
      <c r="F588" s="104">
        <v>5.52</v>
      </c>
      <c r="G588" s="104"/>
      <c r="H588" s="104">
        <v>86.75</v>
      </c>
      <c r="I588" s="104">
        <v>2.82</v>
      </c>
      <c r="K588" s="155">
        <f t="shared" si="49"/>
        <v>-0.81000000000000227</v>
      </c>
      <c r="L588" s="124">
        <f t="shared" si="49"/>
        <v>-3.8800000000000523</v>
      </c>
      <c r="M588" s="155">
        <f t="shared" si="49"/>
        <v>-0.69999999999998863</v>
      </c>
      <c r="N588" s="155">
        <f t="shared" si="49"/>
        <v>-7.0000000000000284E-2</v>
      </c>
      <c r="O588" s="155">
        <f t="shared" si="50"/>
        <v>0</v>
      </c>
      <c r="P588" s="124">
        <f t="shared" si="50"/>
        <v>-0.23000000000000398</v>
      </c>
      <c r="Q588" s="155">
        <f t="shared" si="48"/>
        <v>9.9999999999997868E-3</v>
      </c>
    </row>
    <row r="589" spans="1:17" x14ac:dyDescent="0.25">
      <c r="A589" s="104">
        <v>100</v>
      </c>
      <c r="B589" s="133">
        <v>42787</v>
      </c>
      <c r="C589" s="104">
        <v>319.19</v>
      </c>
      <c r="D589" s="104">
        <v>397.77</v>
      </c>
      <c r="E589" s="104">
        <v>339.01</v>
      </c>
      <c r="F589" s="104">
        <v>5.5</v>
      </c>
      <c r="G589" s="104"/>
      <c r="H589" s="104">
        <v>86.9</v>
      </c>
      <c r="I589" s="104">
        <v>2.82</v>
      </c>
      <c r="K589" s="155">
        <f t="shared" si="49"/>
        <v>0.57999999999998408</v>
      </c>
      <c r="L589" s="124">
        <f t="shared" si="49"/>
        <v>2.1800000000000068</v>
      </c>
      <c r="M589" s="155">
        <f t="shared" si="49"/>
        <v>-9.0000000000031832E-2</v>
      </c>
      <c r="N589" s="155">
        <f t="shared" si="49"/>
        <v>-1.9999999999999574E-2</v>
      </c>
      <c r="O589" s="155">
        <f t="shared" si="50"/>
        <v>0</v>
      </c>
      <c r="P589" s="124">
        <f t="shared" si="50"/>
        <v>0.15000000000000568</v>
      </c>
      <c r="Q589" s="155">
        <f t="shared" si="48"/>
        <v>0</v>
      </c>
    </row>
    <row r="590" spans="1:17" x14ac:dyDescent="0.25">
      <c r="A590" s="104">
        <v>101</v>
      </c>
      <c r="B590" s="133">
        <v>42788</v>
      </c>
      <c r="C590" s="104">
        <v>317.26</v>
      </c>
      <c r="D590" s="104">
        <v>394.1</v>
      </c>
      <c r="E590" s="104">
        <v>334.36</v>
      </c>
      <c r="F590" s="104">
        <v>5.47</v>
      </c>
      <c r="G590" s="104"/>
      <c r="H590" s="104">
        <v>86.4</v>
      </c>
      <c r="I590" s="104">
        <v>2.79</v>
      </c>
      <c r="K590" s="155">
        <f t="shared" si="49"/>
        <v>-1.9300000000000068</v>
      </c>
      <c r="L590" s="124">
        <f t="shared" si="49"/>
        <v>-3.6699999999999591</v>
      </c>
      <c r="M590" s="155">
        <f t="shared" si="49"/>
        <v>-4.6499999999999773</v>
      </c>
      <c r="N590" s="155">
        <f t="shared" si="49"/>
        <v>-3.0000000000000249E-2</v>
      </c>
      <c r="O590" s="155">
        <f t="shared" si="50"/>
        <v>0</v>
      </c>
      <c r="P590" s="124">
        <f t="shared" si="50"/>
        <v>-0.5</v>
      </c>
      <c r="Q590" s="155">
        <f t="shared" si="48"/>
        <v>-2.9999999999999805E-2</v>
      </c>
    </row>
    <row r="591" spans="1:17" x14ac:dyDescent="0.25">
      <c r="A591" s="104">
        <v>102</v>
      </c>
      <c r="B591" s="133">
        <v>42789</v>
      </c>
      <c r="C591" s="104">
        <v>314.08999999999997</v>
      </c>
      <c r="D591" s="104">
        <v>390.7</v>
      </c>
      <c r="E591" s="104">
        <v>330.05</v>
      </c>
      <c r="F591" s="104">
        <v>5.43</v>
      </c>
      <c r="G591" s="104"/>
      <c r="H591" s="104">
        <v>85.53</v>
      </c>
      <c r="I591" s="104">
        <v>2.78</v>
      </c>
      <c r="K591" s="155">
        <f t="shared" si="49"/>
        <v>-3.1700000000000159</v>
      </c>
      <c r="L591" s="124">
        <f t="shared" si="49"/>
        <v>-3.4000000000000341</v>
      </c>
      <c r="M591" s="155">
        <f t="shared" si="49"/>
        <v>-4.3100000000000023</v>
      </c>
      <c r="N591" s="155">
        <f t="shared" si="49"/>
        <v>-4.0000000000000036E-2</v>
      </c>
      <c r="O591" s="155">
        <f t="shared" si="50"/>
        <v>0</v>
      </c>
      <c r="P591" s="124">
        <f t="shared" si="50"/>
        <v>-0.87000000000000455</v>
      </c>
      <c r="Q591" s="155">
        <f t="shared" si="48"/>
        <v>-1.0000000000000231E-2</v>
      </c>
    </row>
    <row r="592" spans="1:17" x14ac:dyDescent="0.25">
      <c r="A592" s="104">
        <v>103</v>
      </c>
      <c r="B592" s="133">
        <v>42790</v>
      </c>
      <c r="C592" s="104">
        <v>312.64999999999998</v>
      </c>
      <c r="D592" s="104">
        <v>389.75</v>
      </c>
      <c r="E592" s="104">
        <v>329.6</v>
      </c>
      <c r="F592" s="104">
        <v>5.39</v>
      </c>
      <c r="G592" s="104"/>
      <c r="H592" s="104">
        <v>85.14</v>
      </c>
      <c r="I592" s="104">
        <v>2.76</v>
      </c>
      <c r="K592" s="155">
        <f t="shared" si="49"/>
        <v>-1.4399999999999977</v>
      </c>
      <c r="L592" s="124">
        <f t="shared" si="49"/>
        <v>-0.94999999999998863</v>
      </c>
      <c r="M592" s="155">
        <f t="shared" si="49"/>
        <v>-0.44999999999998863</v>
      </c>
      <c r="N592" s="155">
        <f t="shared" si="49"/>
        <v>-4.0000000000000036E-2</v>
      </c>
      <c r="O592" s="155">
        <f t="shared" si="50"/>
        <v>0</v>
      </c>
      <c r="P592" s="124">
        <f t="shared" si="50"/>
        <v>-0.39000000000000057</v>
      </c>
      <c r="Q592" s="155">
        <f t="shared" si="48"/>
        <v>-2.0000000000000018E-2</v>
      </c>
    </row>
    <row r="593" spans="1:17" x14ac:dyDescent="0.25">
      <c r="A593" s="104">
        <v>104</v>
      </c>
      <c r="B593" s="133">
        <v>42793</v>
      </c>
      <c r="C593" s="104">
        <v>311.49</v>
      </c>
      <c r="D593" s="104">
        <v>390.39</v>
      </c>
      <c r="E593" s="104">
        <v>329.84</v>
      </c>
      <c r="F593" s="104">
        <v>5.38</v>
      </c>
      <c r="G593" s="104"/>
      <c r="H593" s="104">
        <v>84.81</v>
      </c>
      <c r="I593" s="104">
        <v>2.77</v>
      </c>
      <c r="K593" s="155">
        <f t="shared" si="49"/>
        <v>-1.1599999999999682</v>
      </c>
      <c r="L593" s="124">
        <f t="shared" si="49"/>
        <v>0.63999999999998636</v>
      </c>
      <c r="M593" s="155">
        <f t="shared" si="49"/>
        <v>0.23999999999995225</v>
      </c>
      <c r="N593" s="155">
        <f t="shared" si="49"/>
        <v>-9.9999999999997868E-3</v>
      </c>
      <c r="O593" s="155">
        <f t="shared" si="50"/>
        <v>0</v>
      </c>
      <c r="P593" s="124">
        <f t="shared" si="50"/>
        <v>-0.32999999999999829</v>
      </c>
      <c r="Q593" s="155">
        <f t="shared" si="48"/>
        <v>1.0000000000000231E-2</v>
      </c>
    </row>
    <row r="594" spans="1:17" x14ac:dyDescent="0.25">
      <c r="A594" s="104">
        <v>105</v>
      </c>
      <c r="B594" s="133">
        <v>42794</v>
      </c>
      <c r="C594" s="104">
        <v>312.47000000000003</v>
      </c>
      <c r="D594" s="104">
        <v>388.34</v>
      </c>
      <c r="E594" s="104">
        <v>330.69</v>
      </c>
      <c r="F594" s="104">
        <v>5.41</v>
      </c>
      <c r="G594" s="104"/>
      <c r="H594" s="104">
        <v>85.09</v>
      </c>
      <c r="I594" s="104">
        <v>2.78</v>
      </c>
      <c r="K594" s="155">
        <f t="shared" si="49"/>
        <v>0.98000000000001819</v>
      </c>
      <c r="L594" s="124">
        <f t="shared" si="49"/>
        <v>-2.0500000000000114</v>
      </c>
      <c r="M594" s="155">
        <f t="shared" si="49"/>
        <v>0.85000000000002274</v>
      </c>
      <c r="N594" s="155">
        <f t="shared" si="49"/>
        <v>3.0000000000000249E-2</v>
      </c>
      <c r="O594" s="155">
        <f t="shared" si="50"/>
        <v>0</v>
      </c>
      <c r="P594" s="124">
        <f t="shared" si="50"/>
        <v>0.28000000000000114</v>
      </c>
      <c r="Q594" s="155">
        <f t="shared" si="48"/>
        <v>9.9999999999997868E-3</v>
      </c>
    </row>
    <row r="595" spans="1:17" x14ac:dyDescent="0.25">
      <c r="A595" s="104">
        <v>106</v>
      </c>
      <c r="B595" s="133">
        <v>42795</v>
      </c>
      <c r="C595" s="104">
        <v>312.76</v>
      </c>
      <c r="D595" s="104">
        <v>388.67</v>
      </c>
      <c r="E595" s="104">
        <v>331.09</v>
      </c>
      <c r="F595" s="104">
        <v>5.4</v>
      </c>
      <c r="G595" s="104"/>
      <c r="H595" s="104">
        <v>85.17</v>
      </c>
      <c r="I595" s="104">
        <v>2.78</v>
      </c>
      <c r="K595" s="155">
        <f t="shared" si="49"/>
        <v>0.28999999999996362</v>
      </c>
      <c r="L595" s="124">
        <f t="shared" si="49"/>
        <v>0.33000000000004093</v>
      </c>
      <c r="M595" s="155">
        <f t="shared" si="49"/>
        <v>0.39999999999997726</v>
      </c>
      <c r="N595" s="155">
        <f t="shared" si="49"/>
        <v>-9.9999999999997868E-3</v>
      </c>
      <c r="O595" s="155">
        <f t="shared" si="50"/>
        <v>0</v>
      </c>
      <c r="P595" s="124">
        <f t="shared" si="50"/>
        <v>7.9999999999998295E-2</v>
      </c>
      <c r="Q595" s="155">
        <f t="shared" si="48"/>
        <v>0</v>
      </c>
    </row>
    <row r="596" spans="1:17" x14ac:dyDescent="0.25">
      <c r="A596" s="104">
        <v>107</v>
      </c>
      <c r="B596" s="133">
        <v>42796</v>
      </c>
      <c r="C596" s="104">
        <v>313.79000000000002</v>
      </c>
      <c r="D596" s="104">
        <v>388.16</v>
      </c>
      <c r="E596" s="104">
        <v>330.67</v>
      </c>
      <c r="F596" s="104">
        <v>5.4</v>
      </c>
      <c r="G596" s="104"/>
      <c r="H596" s="104">
        <v>85.44</v>
      </c>
      <c r="I596" s="104">
        <v>2.76</v>
      </c>
      <c r="K596" s="155">
        <f t="shared" si="49"/>
        <v>1.0300000000000296</v>
      </c>
      <c r="L596" s="124">
        <f t="shared" si="49"/>
        <v>-0.50999999999999091</v>
      </c>
      <c r="M596" s="155">
        <f t="shared" si="49"/>
        <v>-0.41999999999995907</v>
      </c>
      <c r="N596" s="155">
        <f t="shared" si="49"/>
        <v>0</v>
      </c>
      <c r="O596" s="155">
        <f t="shared" si="50"/>
        <v>0</v>
      </c>
      <c r="P596" s="124">
        <f t="shared" si="50"/>
        <v>0.26999999999999602</v>
      </c>
      <c r="Q596" s="155">
        <f t="shared" si="48"/>
        <v>-2.0000000000000018E-2</v>
      </c>
    </row>
    <row r="597" spans="1:17" x14ac:dyDescent="0.25">
      <c r="A597" s="104">
        <v>108</v>
      </c>
      <c r="B597" s="133">
        <v>42797</v>
      </c>
      <c r="C597" s="104">
        <v>315</v>
      </c>
      <c r="D597" s="104">
        <v>386.35</v>
      </c>
      <c r="E597" s="104">
        <v>331.57</v>
      </c>
      <c r="F597" s="104">
        <v>5.38</v>
      </c>
      <c r="G597" s="104"/>
      <c r="H597" s="104">
        <v>85.78</v>
      </c>
      <c r="I597" s="104">
        <v>2.76</v>
      </c>
      <c r="K597" s="155">
        <f t="shared" si="49"/>
        <v>1.2099999999999795</v>
      </c>
      <c r="L597" s="124">
        <f t="shared" si="49"/>
        <v>-1.8100000000000023</v>
      </c>
      <c r="M597" s="155">
        <f t="shared" si="49"/>
        <v>0.89999999999997726</v>
      </c>
      <c r="N597" s="155">
        <f t="shared" si="49"/>
        <v>-2.0000000000000462E-2</v>
      </c>
      <c r="O597" s="155">
        <f t="shared" si="50"/>
        <v>0</v>
      </c>
      <c r="P597" s="124">
        <f t="shared" si="50"/>
        <v>0.34000000000000341</v>
      </c>
      <c r="Q597" s="155">
        <f t="shared" si="48"/>
        <v>0</v>
      </c>
    </row>
    <row r="598" spans="1:17" x14ac:dyDescent="0.25">
      <c r="A598" s="104">
        <v>109</v>
      </c>
      <c r="B598" s="133">
        <v>42800</v>
      </c>
      <c r="C598" s="104">
        <v>317.45999999999998</v>
      </c>
      <c r="D598" s="104">
        <v>388.06</v>
      </c>
      <c r="E598" s="104">
        <v>333.87</v>
      </c>
      <c r="F598" s="104">
        <v>5.4</v>
      </c>
      <c r="G598" s="104"/>
      <c r="H598" s="104">
        <v>86.44</v>
      </c>
      <c r="I598" s="104">
        <v>2.78</v>
      </c>
      <c r="K598" s="155">
        <f t="shared" si="49"/>
        <v>2.4599999999999795</v>
      </c>
      <c r="L598" s="124">
        <f t="shared" si="49"/>
        <v>1.7099999999999795</v>
      </c>
      <c r="M598" s="155">
        <f t="shared" si="49"/>
        <v>2.3000000000000114</v>
      </c>
      <c r="N598" s="155">
        <f t="shared" si="49"/>
        <v>2.0000000000000462E-2</v>
      </c>
      <c r="O598" s="155">
        <f t="shared" si="50"/>
        <v>0</v>
      </c>
      <c r="P598" s="124">
        <f t="shared" si="50"/>
        <v>0.65999999999999659</v>
      </c>
      <c r="Q598" s="155">
        <f t="shared" si="48"/>
        <v>2.0000000000000018E-2</v>
      </c>
    </row>
    <row r="599" spans="1:17" x14ac:dyDescent="0.25">
      <c r="A599" s="104">
        <v>110</v>
      </c>
      <c r="B599" s="133">
        <v>42801</v>
      </c>
      <c r="C599" s="104">
        <v>316.26</v>
      </c>
      <c r="D599" s="104">
        <v>387.83</v>
      </c>
      <c r="E599" s="104">
        <v>335.27</v>
      </c>
      <c r="F599" s="104">
        <v>5.45</v>
      </c>
      <c r="G599" s="104"/>
      <c r="H599" s="104">
        <v>86.12</v>
      </c>
      <c r="I599" s="104">
        <v>2.78</v>
      </c>
      <c r="K599" s="155">
        <f t="shared" si="49"/>
        <v>-1.1999999999999886</v>
      </c>
      <c r="L599" s="124">
        <f t="shared" si="49"/>
        <v>-0.23000000000001819</v>
      </c>
      <c r="M599" s="155">
        <f t="shared" si="49"/>
        <v>1.3999999999999773</v>
      </c>
      <c r="N599" s="155">
        <f t="shared" si="49"/>
        <v>4.9999999999999822E-2</v>
      </c>
      <c r="O599" s="155">
        <f t="shared" si="50"/>
        <v>0</v>
      </c>
      <c r="P599" s="124">
        <f t="shared" si="50"/>
        <v>-0.31999999999999318</v>
      </c>
      <c r="Q599" s="155">
        <f t="shared" si="48"/>
        <v>0</v>
      </c>
    </row>
    <row r="600" spans="1:17" x14ac:dyDescent="0.25">
      <c r="A600" s="104">
        <v>111</v>
      </c>
      <c r="B600" s="133">
        <v>42803</v>
      </c>
      <c r="C600" s="104">
        <v>315.16000000000003</v>
      </c>
      <c r="D600" s="104">
        <v>383.96</v>
      </c>
      <c r="E600" s="104">
        <v>332.81</v>
      </c>
      <c r="F600" s="104">
        <v>5.43</v>
      </c>
      <c r="G600" s="104"/>
      <c r="H600" s="104">
        <v>85.82</v>
      </c>
      <c r="I600" s="104">
        <v>2.76</v>
      </c>
      <c r="K600" s="155">
        <f t="shared" si="49"/>
        <v>-1.0999999999999659</v>
      </c>
      <c r="L600" s="124">
        <f t="shared" si="49"/>
        <v>-3.8700000000000045</v>
      </c>
      <c r="M600" s="155">
        <f t="shared" si="49"/>
        <v>-2.4599999999999795</v>
      </c>
      <c r="N600" s="155">
        <f t="shared" si="49"/>
        <v>-2.0000000000000462E-2</v>
      </c>
      <c r="O600" s="155">
        <f t="shared" si="50"/>
        <v>0</v>
      </c>
      <c r="P600" s="124">
        <f t="shared" si="50"/>
        <v>-0.30000000000001137</v>
      </c>
      <c r="Q600" s="155">
        <f t="shared" si="48"/>
        <v>-2.0000000000000018E-2</v>
      </c>
    </row>
    <row r="601" spans="1:17" x14ac:dyDescent="0.25">
      <c r="A601" s="104">
        <v>112</v>
      </c>
      <c r="B601" s="133">
        <v>42804</v>
      </c>
      <c r="C601" s="104">
        <v>316.81</v>
      </c>
      <c r="D601" s="104">
        <v>384.86</v>
      </c>
      <c r="E601" s="104">
        <v>334.46</v>
      </c>
      <c r="F601" s="104">
        <v>5.38</v>
      </c>
      <c r="G601" s="104"/>
      <c r="H601" s="104">
        <v>86.27</v>
      </c>
      <c r="I601" s="104">
        <v>2.76</v>
      </c>
      <c r="K601" s="155">
        <f t="shared" si="49"/>
        <v>1.6499999999999773</v>
      </c>
      <c r="L601" s="124">
        <f t="shared" si="49"/>
        <v>0.90000000000003411</v>
      </c>
      <c r="M601" s="155">
        <f t="shared" si="49"/>
        <v>1.6499999999999773</v>
      </c>
      <c r="N601" s="155">
        <f t="shared" si="49"/>
        <v>-4.9999999999999822E-2</v>
      </c>
      <c r="O601" s="155">
        <f t="shared" si="50"/>
        <v>0</v>
      </c>
      <c r="P601" s="124">
        <f t="shared" si="50"/>
        <v>0.45000000000000284</v>
      </c>
      <c r="Q601" s="155">
        <f t="shared" si="48"/>
        <v>0</v>
      </c>
    </row>
    <row r="602" spans="1:17" x14ac:dyDescent="0.25">
      <c r="A602" s="104">
        <v>113</v>
      </c>
      <c r="B602" s="133">
        <v>42807</v>
      </c>
      <c r="C602" s="104">
        <v>317.97000000000003</v>
      </c>
      <c r="D602" s="104">
        <v>386.91</v>
      </c>
      <c r="E602" s="104">
        <v>337.4</v>
      </c>
      <c r="F602" s="104">
        <v>5.38</v>
      </c>
      <c r="G602" s="104"/>
      <c r="H602" s="104">
        <v>86.57</v>
      </c>
      <c r="I602" s="104">
        <v>2.76</v>
      </c>
      <c r="K602" s="155">
        <f t="shared" si="49"/>
        <v>1.160000000000025</v>
      </c>
      <c r="L602" s="124">
        <f t="shared" si="49"/>
        <v>2.0500000000000114</v>
      </c>
      <c r="M602" s="155">
        <f t="shared" si="49"/>
        <v>2.9399999999999977</v>
      </c>
      <c r="N602" s="155">
        <f t="shared" si="49"/>
        <v>0</v>
      </c>
      <c r="O602" s="155">
        <f t="shared" si="50"/>
        <v>0</v>
      </c>
      <c r="P602" s="124">
        <f t="shared" si="50"/>
        <v>0.29999999999999716</v>
      </c>
      <c r="Q602" s="155">
        <f t="shared" si="48"/>
        <v>0</v>
      </c>
    </row>
    <row r="603" spans="1:17" x14ac:dyDescent="0.25">
      <c r="A603" s="104">
        <v>114</v>
      </c>
      <c r="B603" s="133">
        <v>42808</v>
      </c>
      <c r="C603" s="104">
        <v>318.07</v>
      </c>
      <c r="D603" s="104">
        <v>388.27</v>
      </c>
      <c r="E603" s="104">
        <v>339.22</v>
      </c>
      <c r="F603" s="104">
        <v>5.38</v>
      </c>
      <c r="G603" s="104"/>
      <c r="H603" s="104">
        <v>86.61</v>
      </c>
      <c r="I603" s="104">
        <v>2.78</v>
      </c>
      <c r="K603" s="155">
        <f t="shared" si="49"/>
        <v>9.9999999999965894E-2</v>
      </c>
      <c r="L603" s="124">
        <f t="shared" si="49"/>
        <v>1.3599999999999568</v>
      </c>
      <c r="M603" s="155">
        <f t="shared" si="49"/>
        <v>1.82000000000005</v>
      </c>
      <c r="N603" s="155">
        <f t="shared" si="49"/>
        <v>0</v>
      </c>
      <c r="O603" s="155">
        <f t="shared" si="50"/>
        <v>0</v>
      </c>
      <c r="P603" s="124">
        <f t="shared" si="50"/>
        <v>4.0000000000006253E-2</v>
      </c>
      <c r="Q603" s="155">
        <f t="shared" si="48"/>
        <v>2.0000000000000018E-2</v>
      </c>
    </row>
    <row r="604" spans="1:17" x14ac:dyDescent="0.25">
      <c r="A604" s="104">
        <v>115</v>
      </c>
      <c r="B604" s="133">
        <v>42809</v>
      </c>
      <c r="C604" s="104">
        <v>317.95999999999998</v>
      </c>
      <c r="D604" s="104">
        <v>385.43</v>
      </c>
      <c r="E604" s="104">
        <v>338.18</v>
      </c>
      <c r="F604" s="104">
        <v>5.39</v>
      </c>
      <c r="G604" s="104"/>
      <c r="H604" s="104">
        <v>86.58</v>
      </c>
      <c r="I604" s="104">
        <v>2.76</v>
      </c>
      <c r="K604" s="155">
        <f t="shared" si="49"/>
        <v>-0.11000000000001364</v>
      </c>
      <c r="L604" s="124">
        <f t="shared" si="49"/>
        <v>-2.839999999999975</v>
      </c>
      <c r="M604" s="155">
        <f t="shared" si="49"/>
        <v>-1.0400000000000205</v>
      </c>
      <c r="N604" s="155">
        <f t="shared" si="49"/>
        <v>9.9999999999997868E-3</v>
      </c>
      <c r="O604" s="155">
        <f t="shared" si="50"/>
        <v>0</v>
      </c>
      <c r="P604" s="124">
        <f t="shared" si="50"/>
        <v>-3.0000000000001137E-2</v>
      </c>
      <c r="Q604" s="155">
        <f t="shared" si="48"/>
        <v>-2.0000000000000018E-2</v>
      </c>
    </row>
    <row r="605" spans="1:17" x14ac:dyDescent="0.25">
      <c r="A605" s="104">
        <v>116</v>
      </c>
      <c r="B605" s="133">
        <v>42810</v>
      </c>
      <c r="C605" s="104">
        <v>319.02</v>
      </c>
      <c r="D605" s="104">
        <v>389.2</v>
      </c>
      <c r="E605" s="104">
        <v>339.05</v>
      </c>
      <c r="F605" s="104">
        <v>5.4</v>
      </c>
      <c r="G605" s="104"/>
      <c r="H605" s="104">
        <v>86.86</v>
      </c>
      <c r="I605" s="104">
        <v>2.78</v>
      </c>
      <c r="K605" s="155">
        <f t="shared" si="49"/>
        <v>1.0600000000000023</v>
      </c>
      <c r="L605" s="124">
        <f t="shared" si="49"/>
        <v>3.7699999999999818</v>
      </c>
      <c r="M605" s="155">
        <f t="shared" si="49"/>
        <v>0.87000000000000455</v>
      </c>
      <c r="N605" s="155">
        <f t="shared" si="49"/>
        <v>1.0000000000000675E-2</v>
      </c>
      <c r="O605" s="155">
        <f t="shared" si="50"/>
        <v>0</v>
      </c>
      <c r="P605" s="124">
        <f t="shared" si="50"/>
        <v>0.28000000000000114</v>
      </c>
      <c r="Q605" s="155">
        <f t="shared" si="48"/>
        <v>2.0000000000000018E-2</v>
      </c>
    </row>
    <row r="606" spans="1:17" x14ac:dyDescent="0.25">
      <c r="A606" s="104">
        <v>117</v>
      </c>
      <c r="B606" s="133">
        <v>42811</v>
      </c>
      <c r="C606" s="104">
        <v>317.63</v>
      </c>
      <c r="D606" s="104">
        <v>389.16</v>
      </c>
      <c r="E606" s="104">
        <v>340.25</v>
      </c>
      <c r="F606" s="104">
        <v>5.48</v>
      </c>
      <c r="G606" s="104"/>
      <c r="H606" s="104">
        <v>86.49</v>
      </c>
      <c r="I606" s="104">
        <v>2.8</v>
      </c>
      <c r="K606" s="155">
        <f t="shared" si="49"/>
        <v>-1.3899999999999864</v>
      </c>
      <c r="L606" s="124">
        <f t="shared" si="49"/>
        <v>-3.999999999996362E-2</v>
      </c>
      <c r="M606" s="155">
        <f t="shared" si="49"/>
        <v>1.1999999999999886</v>
      </c>
      <c r="N606" s="155">
        <f t="shared" si="49"/>
        <v>8.0000000000000071E-2</v>
      </c>
      <c r="O606" s="155">
        <f t="shared" si="50"/>
        <v>0</v>
      </c>
      <c r="P606" s="124">
        <f t="shared" si="50"/>
        <v>-0.37000000000000455</v>
      </c>
      <c r="Q606" s="155">
        <f t="shared" si="48"/>
        <v>2.0000000000000018E-2</v>
      </c>
    </row>
    <row r="607" spans="1:17" x14ac:dyDescent="0.25">
      <c r="A607" s="104">
        <v>118</v>
      </c>
      <c r="B607" s="133">
        <v>42818</v>
      </c>
      <c r="C607" s="104">
        <v>315.55</v>
      </c>
      <c r="D607" s="104">
        <v>391.09</v>
      </c>
      <c r="E607" s="104">
        <v>338.93</v>
      </c>
      <c r="F607" s="104">
        <v>5.53</v>
      </c>
      <c r="G607" s="104"/>
      <c r="H607" s="104">
        <v>85.92</v>
      </c>
      <c r="I607" s="104">
        <v>2.8</v>
      </c>
      <c r="K607" s="155">
        <f t="shared" si="49"/>
        <v>-2.0799999999999841</v>
      </c>
      <c r="L607" s="124">
        <f t="shared" si="49"/>
        <v>1.92999999999995</v>
      </c>
      <c r="M607" s="155">
        <f t="shared" si="49"/>
        <v>-1.3199999999999932</v>
      </c>
      <c r="N607" s="155">
        <f t="shared" si="49"/>
        <v>4.9999999999999822E-2</v>
      </c>
      <c r="O607" s="155">
        <f t="shared" si="50"/>
        <v>0</v>
      </c>
      <c r="P607" s="124">
        <f t="shared" si="50"/>
        <v>-0.56999999999999318</v>
      </c>
      <c r="Q607" s="155">
        <f t="shared" si="48"/>
        <v>0</v>
      </c>
    </row>
    <row r="608" spans="1:17" x14ac:dyDescent="0.25">
      <c r="A608" s="104">
        <v>119</v>
      </c>
      <c r="B608" s="133">
        <v>42821</v>
      </c>
      <c r="C608" s="104">
        <v>316.56</v>
      </c>
      <c r="D608" s="104">
        <v>395.29</v>
      </c>
      <c r="E608" s="104">
        <v>342.14</v>
      </c>
      <c r="F608" s="104">
        <v>5.52</v>
      </c>
      <c r="G608" s="104"/>
      <c r="H608" s="104">
        <v>86.2</v>
      </c>
      <c r="I608" s="104">
        <v>2.85</v>
      </c>
      <c r="K608" s="155">
        <f t="shared" si="49"/>
        <v>1.0099999999999909</v>
      </c>
      <c r="L608" s="124">
        <f t="shared" si="49"/>
        <v>4.2000000000000455</v>
      </c>
      <c r="M608" s="155">
        <f t="shared" si="49"/>
        <v>3.2099999999999795</v>
      </c>
      <c r="N608" s="155">
        <f t="shared" si="49"/>
        <v>-1.0000000000000675E-2</v>
      </c>
      <c r="O608" s="155">
        <f t="shared" si="50"/>
        <v>0</v>
      </c>
      <c r="P608" s="124">
        <f t="shared" si="50"/>
        <v>0.28000000000000114</v>
      </c>
      <c r="Q608" s="155">
        <f t="shared" si="48"/>
        <v>5.0000000000000266E-2</v>
      </c>
    </row>
    <row r="609" spans="1:17" x14ac:dyDescent="0.25">
      <c r="A609" s="104">
        <v>120</v>
      </c>
      <c r="B609" s="133">
        <v>42822</v>
      </c>
      <c r="C609" s="104">
        <v>315.43</v>
      </c>
      <c r="D609" s="104">
        <v>397.06</v>
      </c>
      <c r="E609" s="104">
        <v>342.75</v>
      </c>
      <c r="F609" s="104">
        <v>5.55</v>
      </c>
      <c r="G609" s="104"/>
      <c r="H609" s="104">
        <v>85.89</v>
      </c>
      <c r="I609" s="104">
        <v>2.86</v>
      </c>
      <c r="K609" s="155">
        <f t="shared" si="49"/>
        <v>-1.1299999999999955</v>
      </c>
      <c r="L609" s="124">
        <f t="shared" si="49"/>
        <v>1.7699999999999818</v>
      </c>
      <c r="M609" s="155">
        <f t="shared" si="49"/>
        <v>0.61000000000001364</v>
      </c>
      <c r="N609" s="155">
        <f t="shared" si="49"/>
        <v>3.0000000000000249E-2</v>
      </c>
      <c r="O609" s="155">
        <f t="shared" si="50"/>
        <v>0</v>
      </c>
      <c r="P609" s="124">
        <f t="shared" si="50"/>
        <v>-0.31000000000000227</v>
      </c>
      <c r="Q609" s="155">
        <f t="shared" si="48"/>
        <v>9.9999999999997868E-3</v>
      </c>
    </row>
    <row r="610" spans="1:17" x14ac:dyDescent="0.25">
      <c r="A610" s="104">
        <v>121</v>
      </c>
      <c r="B610" s="133">
        <v>42823</v>
      </c>
      <c r="C610" s="104">
        <v>314.83</v>
      </c>
      <c r="D610" s="104">
        <v>395.49</v>
      </c>
      <c r="E610" s="104">
        <v>341.87</v>
      </c>
      <c r="F610" s="104">
        <v>5.52</v>
      </c>
      <c r="G610" s="104"/>
      <c r="H610" s="104">
        <v>85.72</v>
      </c>
      <c r="I610" s="104">
        <v>2.84</v>
      </c>
      <c r="K610" s="155">
        <f t="shared" si="49"/>
        <v>-0.60000000000002274</v>
      </c>
      <c r="L610" s="124">
        <f t="shared" si="49"/>
        <v>-1.5699999999999932</v>
      </c>
      <c r="M610" s="155">
        <f t="shared" si="49"/>
        <v>-0.87999999999999545</v>
      </c>
      <c r="N610" s="155">
        <f t="shared" si="49"/>
        <v>-3.0000000000000249E-2</v>
      </c>
      <c r="O610" s="155">
        <f t="shared" si="50"/>
        <v>0</v>
      </c>
      <c r="P610" s="124">
        <f t="shared" si="50"/>
        <v>-0.17000000000000171</v>
      </c>
      <c r="Q610" s="155">
        <f t="shared" si="48"/>
        <v>-2.0000000000000018E-2</v>
      </c>
    </row>
    <row r="611" spans="1:17" x14ac:dyDescent="0.25">
      <c r="A611" s="104">
        <v>122</v>
      </c>
      <c r="B611" s="133">
        <v>42824</v>
      </c>
      <c r="C611" s="104">
        <v>315.14999999999998</v>
      </c>
      <c r="D611" s="104">
        <v>391.73</v>
      </c>
      <c r="E611" s="104">
        <v>340.05</v>
      </c>
      <c r="F611" s="104">
        <v>5.53</v>
      </c>
      <c r="G611" s="104"/>
      <c r="H611" s="104">
        <v>85.82</v>
      </c>
      <c r="I611" s="104">
        <v>2.84</v>
      </c>
      <c r="K611" s="155">
        <f t="shared" si="49"/>
        <v>0.31999999999999318</v>
      </c>
      <c r="L611" s="124">
        <f t="shared" si="49"/>
        <v>-3.7599999999999909</v>
      </c>
      <c r="M611" s="155">
        <f t="shared" si="49"/>
        <v>-1.8199999999999932</v>
      </c>
      <c r="N611" s="155">
        <f t="shared" si="49"/>
        <v>1.0000000000000675E-2</v>
      </c>
      <c r="O611" s="155">
        <f t="shared" si="50"/>
        <v>0</v>
      </c>
      <c r="P611" s="124">
        <f t="shared" si="50"/>
        <v>9.9999999999994316E-2</v>
      </c>
      <c r="Q611" s="155">
        <f t="shared" si="48"/>
        <v>0</v>
      </c>
    </row>
    <row r="612" spans="1:17" x14ac:dyDescent="0.25">
      <c r="A612" s="104">
        <v>123</v>
      </c>
      <c r="B612" s="133">
        <v>42825</v>
      </c>
      <c r="C612" s="104">
        <v>314.79000000000002</v>
      </c>
      <c r="D612" s="104">
        <v>391.44</v>
      </c>
      <c r="E612" s="104">
        <v>337.96</v>
      </c>
      <c r="F612" s="104">
        <v>5.59</v>
      </c>
      <c r="G612" s="104"/>
      <c r="H612" s="104">
        <v>85.71</v>
      </c>
      <c r="I612" s="104">
        <v>2.83</v>
      </c>
      <c r="K612" s="155">
        <f t="shared" si="49"/>
        <v>-0.3599999999999568</v>
      </c>
      <c r="L612" s="124">
        <f t="shared" si="49"/>
        <v>-0.29000000000002046</v>
      </c>
      <c r="M612" s="155">
        <f t="shared" si="49"/>
        <v>-2.0900000000000318</v>
      </c>
      <c r="N612" s="155">
        <f t="shared" si="49"/>
        <v>5.9999999999999609E-2</v>
      </c>
      <c r="O612" s="155">
        <f t="shared" si="50"/>
        <v>0</v>
      </c>
      <c r="P612" s="124">
        <f t="shared" si="50"/>
        <v>-0.10999999999999943</v>
      </c>
      <c r="Q612" s="155">
        <f t="shared" si="48"/>
        <v>-9.9999999999997868E-3</v>
      </c>
    </row>
    <row r="613" spans="1:17" x14ac:dyDescent="0.25">
      <c r="A613" s="104">
        <v>124</v>
      </c>
      <c r="B613" s="133">
        <v>42828</v>
      </c>
      <c r="C613" s="104">
        <v>313.73</v>
      </c>
      <c r="D613" s="104">
        <v>390.47</v>
      </c>
      <c r="E613" s="104">
        <v>334.94</v>
      </c>
      <c r="F613" s="104">
        <v>5.57</v>
      </c>
      <c r="G613" s="104"/>
      <c r="H613" s="104">
        <v>85.42</v>
      </c>
      <c r="I613" s="104">
        <v>2.8</v>
      </c>
      <c r="K613" s="155">
        <f t="shared" si="49"/>
        <v>-1.0600000000000023</v>
      </c>
      <c r="L613" s="124">
        <f t="shared" si="49"/>
        <v>-0.96999999999997044</v>
      </c>
      <c r="M613" s="155">
        <f t="shared" si="49"/>
        <v>-3.0199999999999818</v>
      </c>
      <c r="N613" s="155">
        <f t="shared" si="49"/>
        <v>-1.9999999999999574E-2</v>
      </c>
      <c r="O613" s="155">
        <f t="shared" si="50"/>
        <v>0</v>
      </c>
      <c r="P613" s="124">
        <f t="shared" si="50"/>
        <v>-0.28999999999999204</v>
      </c>
      <c r="Q613" s="155">
        <f t="shared" si="48"/>
        <v>-3.0000000000000249E-2</v>
      </c>
    </row>
    <row r="614" spans="1:17" x14ac:dyDescent="0.25">
      <c r="A614" s="104">
        <v>125</v>
      </c>
      <c r="B614" s="133">
        <v>42829</v>
      </c>
      <c r="C614" s="104">
        <v>313.49</v>
      </c>
      <c r="D614" s="104">
        <v>392.65</v>
      </c>
      <c r="E614" s="104">
        <v>334.21</v>
      </c>
      <c r="F614" s="104">
        <v>5.57</v>
      </c>
      <c r="G614" s="104"/>
      <c r="H614" s="104">
        <v>85.36</v>
      </c>
      <c r="I614" s="104">
        <v>2.82</v>
      </c>
      <c r="K614" s="155">
        <f t="shared" si="49"/>
        <v>-0.24000000000000909</v>
      </c>
      <c r="L614" s="124">
        <f t="shared" si="49"/>
        <v>2.17999999999995</v>
      </c>
      <c r="M614" s="155">
        <f t="shared" si="49"/>
        <v>-0.73000000000001819</v>
      </c>
      <c r="N614" s="155">
        <f t="shared" si="49"/>
        <v>0</v>
      </c>
      <c r="O614" s="155">
        <f t="shared" si="50"/>
        <v>0</v>
      </c>
      <c r="P614" s="124">
        <f t="shared" si="50"/>
        <v>-6.0000000000002274E-2</v>
      </c>
      <c r="Q614" s="155">
        <f t="shared" si="48"/>
        <v>2.0000000000000018E-2</v>
      </c>
    </row>
    <row r="615" spans="1:17" x14ac:dyDescent="0.25">
      <c r="A615" s="104">
        <v>126</v>
      </c>
      <c r="B615" s="133">
        <v>42830</v>
      </c>
      <c r="C615" s="104">
        <v>312.69</v>
      </c>
      <c r="D615" s="104">
        <v>389.61</v>
      </c>
      <c r="E615" s="104">
        <v>333.14</v>
      </c>
      <c r="F615" s="104">
        <v>5.53</v>
      </c>
      <c r="G615" s="104"/>
      <c r="H615" s="104">
        <v>85.15</v>
      </c>
      <c r="I615" s="104">
        <v>2.83</v>
      </c>
      <c r="K615" s="155">
        <f t="shared" si="49"/>
        <v>-0.80000000000001137</v>
      </c>
      <c r="L615" s="124">
        <f t="shared" si="49"/>
        <v>-3.0399999999999636</v>
      </c>
      <c r="M615" s="155">
        <f t="shared" si="49"/>
        <v>-1.0699999999999932</v>
      </c>
      <c r="N615" s="155">
        <f t="shared" si="49"/>
        <v>-4.0000000000000036E-2</v>
      </c>
      <c r="O615" s="155">
        <f t="shared" si="50"/>
        <v>0</v>
      </c>
      <c r="P615" s="124">
        <f t="shared" si="50"/>
        <v>-0.20999999999999375</v>
      </c>
      <c r="Q615" s="155">
        <f t="shared" si="48"/>
        <v>1.0000000000000231E-2</v>
      </c>
    </row>
    <row r="616" spans="1:17" x14ac:dyDescent="0.25">
      <c r="A616" s="104">
        <v>127</v>
      </c>
      <c r="B616" s="133">
        <v>42831</v>
      </c>
      <c r="C616" s="104">
        <v>312.08</v>
      </c>
      <c r="D616" s="104">
        <v>389.32</v>
      </c>
      <c r="E616" s="104">
        <v>332.8</v>
      </c>
      <c r="F616" s="104">
        <v>5.58</v>
      </c>
      <c r="G616" s="104"/>
      <c r="H616" s="104">
        <v>84.98</v>
      </c>
      <c r="I616" s="104">
        <v>2.81</v>
      </c>
      <c r="K616" s="155">
        <f t="shared" si="49"/>
        <v>-0.61000000000001364</v>
      </c>
      <c r="L616" s="124">
        <f t="shared" si="49"/>
        <v>-0.29000000000002046</v>
      </c>
      <c r="M616" s="155">
        <f t="shared" si="49"/>
        <v>-0.33999999999997499</v>
      </c>
      <c r="N616" s="155">
        <f t="shared" si="49"/>
        <v>4.9999999999999822E-2</v>
      </c>
      <c r="O616" s="155">
        <f t="shared" si="50"/>
        <v>0</v>
      </c>
      <c r="P616" s="124">
        <f t="shared" si="50"/>
        <v>-0.17000000000000171</v>
      </c>
      <c r="Q616" s="155">
        <f t="shared" si="48"/>
        <v>-2.0000000000000018E-2</v>
      </c>
    </row>
    <row r="617" spans="1:17" x14ac:dyDescent="0.25">
      <c r="A617" s="104">
        <v>128</v>
      </c>
      <c r="B617" s="133">
        <v>42832</v>
      </c>
      <c r="C617" s="104">
        <v>312.94</v>
      </c>
      <c r="D617" s="104">
        <v>390.02</v>
      </c>
      <c r="E617" s="104">
        <v>333.69</v>
      </c>
      <c r="F617" s="104">
        <v>5.55</v>
      </c>
      <c r="G617" s="104"/>
      <c r="H617" s="104">
        <v>85.21</v>
      </c>
      <c r="I617" s="104">
        <v>2.83</v>
      </c>
      <c r="K617" s="155">
        <f t="shared" si="49"/>
        <v>0.86000000000001364</v>
      </c>
      <c r="L617" s="124">
        <f t="shared" si="49"/>
        <v>0.69999999999998863</v>
      </c>
      <c r="M617" s="155">
        <f t="shared" si="49"/>
        <v>0.88999999999998636</v>
      </c>
      <c r="N617" s="155">
        <f t="shared" si="49"/>
        <v>-3.0000000000000249E-2</v>
      </c>
      <c r="O617" s="155">
        <f t="shared" si="50"/>
        <v>0</v>
      </c>
      <c r="P617" s="124">
        <f t="shared" si="50"/>
        <v>0.22999999999998977</v>
      </c>
      <c r="Q617" s="155">
        <f t="shared" si="48"/>
        <v>2.0000000000000018E-2</v>
      </c>
    </row>
    <row r="618" spans="1:17" x14ac:dyDescent="0.25">
      <c r="A618" s="104">
        <v>129</v>
      </c>
      <c r="B618" s="133">
        <v>42835</v>
      </c>
      <c r="C618" s="104">
        <v>313.02</v>
      </c>
      <c r="D618" s="104">
        <v>388.86</v>
      </c>
      <c r="E618" s="104">
        <v>332.9</v>
      </c>
      <c r="F618" s="104">
        <v>5.5</v>
      </c>
      <c r="G618" s="104"/>
      <c r="H618" s="104">
        <v>85.22</v>
      </c>
      <c r="I618" s="104">
        <v>2.83</v>
      </c>
      <c r="K618" s="155">
        <f t="shared" si="49"/>
        <v>7.9999999999984084E-2</v>
      </c>
      <c r="L618" s="124">
        <f t="shared" si="49"/>
        <v>-1.1599999999999682</v>
      </c>
      <c r="M618" s="155">
        <f t="shared" si="49"/>
        <v>-0.79000000000002046</v>
      </c>
      <c r="N618" s="155">
        <f t="shared" si="49"/>
        <v>-4.9999999999999822E-2</v>
      </c>
      <c r="O618" s="155">
        <f t="shared" si="50"/>
        <v>0</v>
      </c>
      <c r="P618" s="124">
        <f t="shared" si="50"/>
        <v>1.0000000000005116E-2</v>
      </c>
      <c r="Q618" s="155">
        <f t="shared" si="48"/>
        <v>0</v>
      </c>
    </row>
    <row r="619" spans="1:17" x14ac:dyDescent="0.25">
      <c r="A619" s="104">
        <v>130</v>
      </c>
      <c r="B619" s="133">
        <v>42836</v>
      </c>
      <c r="C619" s="104">
        <v>313.20999999999998</v>
      </c>
      <c r="D619" s="104">
        <v>388.35</v>
      </c>
      <c r="E619" s="104">
        <v>331.34</v>
      </c>
      <c r="F619" s="104">
        <v>5.46</v>
      </c>
      <c r="G619" s="104"/>
      <c r="H619" s="104">
        <v>85.28</v>
      </c>
      <c r="I619" s="104">
        <v>2.82</v>
      </c>
      <c r="K619" s="155">
        <f t="shared" si="49"/>
        <v>0.18999999999999773</v>
      </c>
      <c r="L619" s="124">
        <f t="shared" si="49"/>
        <v>-0.50999999999999091</v>
      </c>
      <c r="M619" s="155">
        <f t="shared" si="49"/>
        <v>-1.5600000000000023</v>
      </c>
      <c r="N619" s="155">
        <f t="shared" si="49"/>
        <v>-4.0000000000000036E-2</v>
      </c>
      <c r="O619" s="155">
        <f t="shared" si="50"/>
        <v>0</v>
      </c>
      <c r="P619" s="124">
        <f t="shared" si="50"/>
        <v>6.0000000000002274E-2</v>
      </c>
      <c r="Q619" s="155">
        <f t="shared" si="48"/>
        <v>-1.0000000000000231E-2</v>
      </c>
    </row>
    <row r="620" spans="1:17" x14ac:dyDescent="0.25">
      <c r="A620" s="104">
        <v>131</v>
      </c>
      <c r="B620" s="133">
        <v>42837</v>
      </c>
      <c r="C620" s="104">
        <v>311.37</v>
      </c>
      <c r="D620" s="104">
        <v>386.66</v>
      </c>
      <c r="E620" s="104">
        <v>330.3</v>
      </c>
      <c r="F620" s="104">
        <v>5.47</v>
      </c>
      <c r="G620" s="104"/>
      <c r="H620" s="104">
        <v>84.78</v>
      </c>
      <c r="I620" s="104">
        <v>2.82</v>
      </c>
      <c r="K620" s="155">
        <f t="shared" si="49"/>
        <v>-1.839999999999975</v>
      </c>
      <c r="L620" s="124">
        <f t="shared" si="49"/>
        <v>-1.6899999999999977</v>
      </c>
      <c r="M620" s="155">
        <f t="shared" si="49"/>
        <v>-1.0399999999999636</v>
      </c>
      <c r="N620" s="155">
        <f t="shared" si="49"/>
        <v>9.9999999999997868E-3</v>
      </c>
      <c r="O620" s="155">
        <f t="shared" si="50"/>
        <v>0</v>
      </c>
      <c r="P620" s="124">
        <f t="shared" si="50"/>
        <v>-0.5</v>
      </c>
      <c r="Q620" s="155">
        <f t="shared" si="48"/>
        <v>0</v>
      </c>
    </row>
    <row r="621" spans="1:17" x14ac:dyDescent="0.25">
      <c r="A621" s="104">
        <v>132</v>
      </c>
      <c r="B621" s="133">
        <v>42838</v>
      </c>
      <c r="C621" s="104">
        <v>311.76</v>
      </c>
      <c r="D621" s="104">
        <v>389.45</v>
      </c>
      <c r="E621" s="104">
        <v>330.53</v>
      </c>
      <c r="F621" s="104">
        <v>5.49</v>
      </c>
      <c r="G621" s="104"/>
      <c r="H621" s="104">
        <v>84.89</v>
      </c>
      <c r="I621" s="104">
        <v>2.84</v>
      </c>
      <c r="K621" s="155">
        <f t="shared" si="49"/>
        <v>0.38999999999998636</v>
      </c>
      <c r="L621" s="124">
        <f t="shared" si="49"/>
        <v>2.7899999999999636</v>
      </c>
      <c r="M621" s="155">
        <f t="shared" si="49"/>
        <v>0.22999999999996135</v>
      </c>
      <c r="N621" s="155">
        <f t="shared" si="49"/>
        <v>2.0000000000000462E-2</v>
      </c>
      <c r="O621" s="155">
        <f t="shared" si="50"/>
        <v>0</v>
      </c>
      <c r="P621" s="124">
        <f t="shared" si="50"/>
        <v>0.10999999999999943</v>
      </c>
      <c r="Q621" s="155">
        <f t="shared" si="48"/>
        <v>2.0000000000000018E-2</v>
      </c>
    </row>
    <row r="622" spans="1:17" x14ac:dyDescent="0.25">
      <c r="A622" s="104">
        <v>133</v>
      </c>
      <c r="B622" s="133">
        <v>42839</v>
      </c>
      <c r="C622" s="104">
        <v>311.70999999999998</v>
      </c>
      <c r="D622" s="104">
        <v>390.88</v>
      </c>
      <c r="E622" s="104">
        <v>331.66</v>
      </c>
      <c r="F622" s="104">
        <v>5.51</v>
      </c>
      <c r="G622" s="104"/>
      <c r="H622" s="104">
        <v>84.87</v>
      </c>
      <c r="I622" s="104">
        <v>2.86</v>
      </c>
      <c r="K622" s="155">
        <f t="shared" si="49"/>
        <v>-5.0000000000011369E-2</v>
      </c>
      <c r="L622" s="124">
        <f t="shared" si="49"/>
        <v>1.4300000000000068</v>
      </c>
      <c r="M622" s="155">
        <f t="shared" si="49"/>
        <v>1.1300000000000523</v>
      </c>
      <c r="N622" s="155">
        <f t="shared" si="49"/>
        <v>1.9999999999999574E-2</v>
      </c>
      <c r="O622" s="155">
        <f t="shared" si="50"/>
        <v>0</v>
      </c>
      <c r="P622" s="124">
        <f t="shared" si="50"/>
        <v>-1.9999999999996021E-2</v>
      </c>
      <c r="Q622" s="155">
        <f t="shared" si="48"/>
        <v>2.0000000000000018E-2</v>
      </c>
    </row>
    <row r="623" spans="1:17" x14ac:dyDescent="0.25">
      <c r="A623" s="104">
        <v>134</v>
      </c>
      <c r="B623" s="133">
        <v>42842</v>
      </c>
      <c r="C623" s="104">
        <v>310.87</v>
      </c>
      <c r="D623" s="104">
        <v>388.93</v>
      </c>
      <c r="E623" s="104">
        <v>330.18</v>
      </c>
      <c r="F623" s="104">
        <v>5.53</v>
      </c>
      <c r="G623" s="104"/>
      <c r="H623" s="104">
        <v>84.65</v>
      </c>
      <c r="I623" s="104">
        <v>2.86</v>
      </c>
      <c r="K623" s="155">
        <f t="shared" si="49"/>
        <v>-0.83999999999997499</v>
      </c>
      <c r="L623" s="124">
        <f t="shared" si="49"/>
        <v>-1.9499999999999886</v>
      </c>
      <c r="M623" s="155">
        <f t="shared" si="49"/>
        <v>-1.4800000000000182</v>
      </c>
      <c r="N623" s="155">
        <f t="shared" si="49"/>
        <v>2.0000000000000462E-2</v>
      </c>
      <c r="O623" s="155">
        <f t="shared" si="50"/>
        <v>0</v>
      </c>
      <c r="P623" s="124">
        <f t="shared" si="50"/>
        <v>-0.21999999999999886</v>
      </c>
      <c r="Q623" s="155">
        <f t="shared" si="48"/>
        <v>0</v>
      </c>
    </row>
    <row r="624" spans="1:17" x14ac:dyDescent="0.25">
      <c r="A624" s="104">
        <v>135</v>
      </c>
      <c r="B624" s="133">
        <v>42843</v>
      </c>
      <c r="C624" s="104">
        <v>310.81</v>
      </c>
      <c r="D624" s="104">
        <v>389.85</v>
      </c>
      <c r="E624" s="104">
        <v>330.27</v>
      </c>
      <c r="F624" s="104">
        <v>5.55</v>
      </c>
      <c r="G624" s="104"/>
      <c r="H624" s="104">
        <v>84.62</v>
      </c>
      <c r="I624" s="104">
        <v>2.87</v>
      </c>
      <c r="K624" s="155">
        <f t="shared" si="49"/>
        <v>-6.0000000000002274E-2</v>
      </c>
      <c r="L624" s="124">
        <f t="shared" si="49"/>
        <v>0.92000000000001592</v>
      </c>
      <c r="M624" s="155">
        <f t="shared" si="49"/>
        <v>8.9999999999974989E-2</v>
      </c>
      <c r="N624" s="155">
        <f t="shared" si="49"/>
        <v>1.9999999999999574E-2</v>
      </c>
      <c r="O624" s="155">
        <f t="shared" si="50"/>
        <v>0</v>
      </c>
      <c r="P624" s="124">
        <f t="shared" si="50"/>
        <v>-3.0000000000001137E-2</v>
      </c>
      <c r="Q624" s="155">
        <f t="shared" si="48"/>
        <v>1.0000000000000231E-2</v>
      </c>
    </row>
    <row r="625" spans="1:17" x14ac:dyDescent="0.25">
      <c r="A625" s="104">
        <v>136</v>
      </c>
      <c r="B625" s="133">
        <v>42844</v>
      </c>
      <c r="C625" s="104">
        <v>310.66000000000003</v>
      </c>
      <c r="D625" s="104">
        <v>389.88</v>
      </c>
      <c r="E625" s="104">
        <v>331.01</v>
      </c>
      <c r="F625" s="104">
        <v>5.53</v>
      </c>
      <c r="G625" s="104"/>
      <c r="H625" s="104">
        <v>84.58</v>
      </c>
      <c r="I625" s="104">
        <v>2.86</v>
      </c>
      <c r="K625" s="155">
        <f t="shared" si="49"/>
        <v>-0.14999999999997726</v>
      </c>
      <c r="L625" s="124">
        <f t="shared" si="49"/>
        <v>2.9999999999972715E-2</v>
      </c>
      <c r="M625" s="155">
        <f t="shared" si="49"/>
        <v>0.74000000000000909</v>
      </c>
      <c r="N625" s="155">
        <f t="shared" si="49"/>
        <v>-1.9999999999999574E-2</v>
      </c>
      <c r="O625" s="155">
        <f t="shared" si="50"/>
        <v>0</v>
      </c>
      <c r="P625" s="124">
        <f t="shared" si="50"/>
        <v>-4.0000000000006253E-2</v>
      </c>
      <c r="Q625" s="155">
        <f t="shared" si="48"/>
        <v>-1.0000000000000231E-2</v>
      </c>
    </row>
    <row r="626" spans="1:17" x14ac:dyDescent="0.25">
      <c r="A626" s="104">
        <v>137</v>
      </c>
      <c r="B626" s="133">
        <v>42845</v>
      </c>
      <c r="C626" s="104">
        <v>311.45999999999998</v>
      </c>
      <c r="D626" s="104">
        <v>399.73</v>
      </c>
      <c r="E626" s="104">
        <v>334.04</v>
      </c>
      <c r="F626" s="104">
        <v>5.55</v>
      </c>
      <c r="G626" s="104"/>
      <c r="H626" s="104">
        <v>84.81</v>
      </c>
      <c r="I626" s="104">
        <v>2.86</v>
      </c>
      <c r="K626" s="155">
        <f t="shared" si="49"/>
        <v>0.79999999999995453</v>
      </c>
      <c r="L626" s="124">
        <f t="shared" si="49"/>
        <v>9.8500000000000227</v>
      </c>
      <c r="M626" s="155">
        <f t="shared" si="49"/>
        <v>3.0300000000000296</v>
      </c>
      <c r="N626" s="155">
        <f t="shared" si="49"/>
        <v>1.9999999999999574E-2</v>
      </c>
      <c r="O626" s="155">
        <f t="shared" si="50"/>
        <v>0</v>
      </c>
      <c r="P626" s="124">
        <f t="shared" si="50"/>
        <v>0.23000000000000398</v>
      </c>
      <c r="Q626" s="155">
        <f t="shared" si="48"/>
        <v>0</v>
      </c>
    </row>
    <row r="627" spans="1:17" x14ac:dyDescent="0.25">
      <c r="A627" s="104">
        <v>138</v>
      </c>
      <c r="B627" s="133">
        <v>42846</v>
      </c>
      <c r="C627" s="104">
        <v>312.38</v>
      </c>
      <c r="D627" s="104">
        <v>400.66</v>
      </c>
      <c r="E627" s="104">
        <v>336.15</v>
      </c>
      <c r="F627" s="104">
        <v>5.55</v>
      </c>
      <c r="G627" s="104"/>
      <c r="H627" s="104">
        <v>85.06</v>
      </c>
      <c r="I627" s="104">
        <v>2.87</v>
      </c>
      <c r="K627" s="155">
        <f t="shared" si="49"/>
        <v>0.92000000000001592</v>
      </c>
      <c r="L627" s="124">
        <f t="shared" si="49"/>
        <v>0.93000000000000682</v>
      </c>
      <c r="M627" s="155">
        <f t="shared" si="49"/>
        <v>2.1099999999999568</v>
      </c>
      <c r="N627" s="155">
        <f t="shared" si="49"/>
        <v>0</v>
      </c>
      <c r="O627" s="155">
        <f t="shared" si="50"/>
        <v>0</v>
      </c>
      <c r="P627" s="124">
        <f t="shared" si="50"/>
        <v>0.25</v>
      </c>
      <c r="Q627" s="155">
        <f t="shared" si="48"/>
        <v>1.0000000000000231E-2</v>
      </c>
    </row>
    <row r="628" spans="1:17" x14ac:dyDescent="0.25">
      <c r="A628" s="104">
        <v>139</v>
      </c>
      <c r="B628" s="133">
        <v>42849</v>
      </c>
      <c r="C628" s="104">
        <v>312.74</v>
      </c>
      <c r="D628" s="104">
        <v>399.93</v>
      </c>
      <c r="E628" s="104">
        <v>334.73</v>
      </c>
      <c r="F628" s="104">
        <v>5.56</v>
      </c>
      <c r="G628" s="104"/>
      <c r="H628" s="104">
        <v>85.15</v>
      </c>
      <c r="I628" s="104">
        <v>2.86</v>
      </c>
      <c r="K628" s="155">
        <f t="shared" si="49"/>
        <v>0.36000000000001364</v>
      </c>
      <c r="L628" s="124">
        <f t="shared" si="49"/>
        <v>-0.73000000000001819</v>
      </c>
      <c r="M628" s="155">
        <f t="shared" si="49"/>
        <v>-1.4199999999999591</v>
      </c>
      <c r="N628" s="155">
        <f t="shared" si="49"/>
        <v>9.9999999999997868E-3</v>
      </c>
      <c r="O628" s="155">
        <f t="shared" si="50"/>
        <v>0</v>
      </c>
      <c r="P628" s="124">
        <f t="shared" si="50"/>
        <v>9.0000000000003411E-2</v>
      </c>
      <c r="Q628" s="155">
        <f t="shared" si="48"/>
        <v>-1.0000000000000231E-2</v>
      </c>
    </row>
    <row r="629" spans="1:17" x14ac:dyDescent="0.25">
      <c r="A629" s="104">
        <v>140</v>
      </c>
      <c r="B629" s="133">
        <v>42850</v>
      </c>
      <c r="C629" s="104">
        <v>311.89</v>
      </c>
      <c r="D629" s="104">
        <v>399.97</v>
      </c>
      <c r="E629" s="104">
        <v>339.02</v>
      </c>
      <c r="F629" s="104">
        <v>5.59</v>
      </c>
      <c r="G629" s="104"/>
      <c r="H629" s="104">
        <v>84.91</v>
      </c>
      <c r="I629" s="104">
        <v>2.83</v>
      </c>
      <c r="K629" s="155">
        <f t="shared" si="49"/>
        <v>-0.85000000000002274</v>
      </c>
      <c r="L629" s="124">
        <f t="shared" si="49"/>
        <v>4.0000000000020464E-2</v>
      </c>
      <c r="M629" s="155">
        <f t="shared" si="49"/>
        <v>4.2899999999999636</v>
      </c>
      <c r="N629" s="155">
        <f t="shared" si="49"/>
        <v>3.0000000000000249E-2</v>
      </c>
      <c r="O629" s="155">
        <f t="shared" si="50"/>
        <v>0</v>
      </c>
      <c r="P629" s="124">
        <f t="shared" si="50"/>
        <v>-0.24000000000000909</v>
      </c>
      <c r="Q629" s="155">
        <f t="shared" si="48"/>
        <v>-2.9999999999999805E-2</v>
      </c>
    </row>
    <row r="630" spans="1:17" x14ac:dyDescent="0.25">
      <c r="A630" s="104">
        <v>141</v>
      </c>
      <c r="B630" s="133">
        <v>42851</v>
      </c>
      <c r="C630" s="104">
        <v>311.58</v>
      </c>
      <c r="D630" s="104">
        <v>398.95</v>
      </c>
      <c r="E630" s="104">
        <v>339.09</v>
      </c>
      <c r="F630" s="104">
        <v>5.56</v>
      </c>
      <c r="G630" s="104"/>
      <c r="H630" s="104">
        <v>84.84</v>
      </c>
      <c r="I630" s="104">
        <v>2.82</v>
      </c>
      <c r="K630" s="155">
        <f t="shared" si="49"/>
        <v>-0.31000000000000227</v>
      </c>
      <c r="L630" s="124">
        <f t="shared" si="49"/>
        <v>-1.0200000000000387</v>
      </c>
      <c r="M630" s="155">
        <f t="shared" si="49"/>
        <v>6.9999999999993179E-2</v>
      </c>
      <c r="N630" s="155">
        <f t="shared" si="49"/>
        <v>-3.0000000000000249E-2</v>
      </c>
      <c r="O630" s="155">
        <f t="shared" si="50"/>
        <v>0</v>
      </c>
      <c r="P630" s="124">
        <f t="shared" si="50"/>
        <v>-6.9999999999993179E-2</v>
      </c>
      <c r="Q630" s="155">
        <f t="shared" si="48"/>
        <v>-1.0000000000000231E-2</v>
      </c>
    </row>
    <row r="631" spans="1:17" x14ac:dyDescent="0.25">
      <c r="A631" s="104">
        <v>142</v>
      </c>
      <c r="B631" s="133">
        <v>42852</v>
      </c>
      <c r="C631" s="104">
        <v>312.44</v>
      </c>
      <c r="D631" s="104">
        <v>400.7</v>
      </c>
      <c r="E631" s="104">
        <v>340.47</v>
      </c>
      <c r="F631" s="104">
        <v>5.53</v>
      </c>
      <c r="G631" s="104"/>
      <c r="H631" s="104">
        <v>85.07</v>
      </c>
      <c r="I631" s="104">
        <v>2.81</v>
      </c>
      <c r="K631" s="155">
        <f t="shared" si="49"/>
        <v>0.86000000000001364</v>
      </c>
      <c r="L631" s="124">
        <f t="shared" si="49"/>
        <v>1.75</v>
      </c>
      <c r="M631" s="155">
        <f t="shared" si="49"/>
        <v>1.3800000000000523</v>
      </c>
      <c r="N631" s="155">
        <f t="shared" si="49"/>
        <v>-2.9999999999999361E-2</v>
      </c>
      <c r="O631" s="155">
        <f t="shared" si="50"/>
        <v>0</v>
      </c>
      <c r="P631" s="124">
        <f t="shared" si="50"/>
        <v>0.22999999999998977</v>
      </c>
      <c r="Q631" s="155">
        <f t="shared" si="48"/>
        <v>-9.9999999999997868E-3</v>
      </c>
    </row>
    <row r="632" spans="1:17" x14ac:dyDescent="0.25">
      <c r="A632" s="104">
        <v>143</v>
      </c>
      <c r="B632" s="133">
        <v>42853</v>
      </c>
      <c r="C632" s="104">
        <v>313.89999999999998</v>
      </c>
      <c r="D632" s="104">
        <v>404.99</v>
      </c>
      <c r="E632" s="104">
        <v>342.03</v>
      </c>
      <c r="F632" s="104">
        <v>5.52</v>
      </c>
      <c r="G632" s="104"/>
      <c r="H632" s="104">
        <v>85.46</v>
      </c>
      <c r="I632" s="104">
        <v>2.82</v>
      </c>
      <c r="K632" s="155">
        <f t="shared" si="49"/>
        <v>1.4599999999999795</v>
      </c>
      <c r="L632" s="124">
        <f t="shared" si="49"/>
        <v>4.2900000000000205</v>
      </c>
      <c r="M632" s="155">
        <f t="shared" si="49"/>
        <v>1.5599999999999454</v>
      </c>
      <c r="N632" s="155">
        <f t="shared" si="49"/>
        <v>-1.0000000000000675E-2</v>
      </c>
      <c r="O632" s="155">
        <f t="shared" si="50"/>
        <v>0</v>
      </c>
      <c r="P632" s="124">
        <f t="shared" si="50"/>
        <v>0.39000000000000057</v>
      </c>
      <c r="Q632" s="155">
        <f t="shared" si="48"/>
        <v>9.9999999999997868E-3</v>
      </c>
    </row>
    <row r="633" spans="1:17" x14ac:dyDescent="0.25">
      <c r="A633" s="104">
        <v>144</v>
      </c>
      <c r="B633" s="133">
        <v>42857</v>
      </c>
      <c r="C633" s="104">
        <v>314.39999999999998</v>
      </c>
      <c r="D633" s="104">
        <v>406.74</v>
      </c>
      <c r="E633" s="104">
        <v>343.83</v>
      </c>
      <c r="F633" s="104">
        <v>5.51</v>
      </c>
      <c r="G633" s="104"/>
      <c r="H633" s="104">
        <v>85.6</v>
      </c>
      <c r="I633" s="104">
        <v>2.82</v>
      </c>
      <c r="K633" s="155">
        <f t="shared" si="49"/>
        <v>0.5</v>
      </c>
      <c r="L633" s="124">
        <f t="shared" si="49"/>
        <v>1.75</v>
      </c>
      <c r="M633" s="155">
        <f t="shared" si="49"/>
        <v>1.8000000000000114</v>
      </c>
      <c r="N633" s="155">
        <f t="shared" si="49"/>
        <v>-9.9999999999997868E-3</v>
      </c>
      <c r="O633" s="155">
        <f t="shared" si="50"/>
        <v>0</v>
      </c>
      <c r="P633" s="124">
        <f t="shared" si="50"/>
        <v>0.14000000000000057</v>
      </c>
      <c r="Q633" s="155">
        <f t="shared" si="48"/>
        <v>0</v>
      </c>
    </row>
    <row r="634" spans="1:17" x14ac:dyDescent="0.25">
      <c r="A634" s="104">
        <v>145</v>
      </c>
      <c r="B634" s="133">
        <v>42858</v>
      </c>
      <c r="C634" s="104">
        <v>315.22000000000003</v>
      </c>
      <c r="D634" s="104">
        <v>406.92</v>
      </c>
      <c r="E634" s="104">
        <v>344.09</v>
      </c>
      <c r="F634" s="104">
        <v>5.52</v>
      </c>
      <c r="G634" s="104"/>
      <c r="H634" s="104">
        <v>85.83</v>
      </c>
      <c r="I634" s="104">
        <v>2.81</v>
      </c>
      <c r="K634" s="155">
        <f t="shared" si="49"/>
        <v>0.82000000000005002</v>
      </c>
      <c r="L634" s="124">
        <f t="shared" si="49"/>
        <v>0.18000000000000682</v>
      </c>
      <c r="M634" s="155">
        <f t="shared" si="49"/>
        <v>0.25999999999999091</v>
      </c>
      <c r="N634" s="155">
        <f t="shared" si="49"/>
        <v>9.9999999999997868E-3</v>
      </c>
      <c r="O634" s="155">
        <f t="shared" si="50"/>
        <v>0</v>
      </c>
      <c r="P634" s="124">
        <f t="shared" si="50"/>
        <v>0.23000000000000398</v>
      </c>
      <c r="Q634" s="155">
        <f t="shared" si="50"/>
        <v>-9.9999999999997868E-3</v>
      </c>
    </row>
    <row r="635" spans="1:17" x14ac:dyDescent="0.25">
      <c r="A635" s="104">
        <v>146</v>
      </c>
      <c r="B635" s="133">
        <v>42859</v>
      </c>
      <c r="C635" s="104">
        <v>315.35000000000002</v>
      </c>
      <c r="D635" s="104">
        <v>407.09</v>
      </c>
      <c r="E635" s="104">
        <v>343.98</v>
      </c>
      <c r="F635" s="104">
        <v>5.52</v>
      </c>
      <c r="G635" s="104"/>
      <c r="H635" s="104">
        <v>85.87</v>
      </c>
      <c r="I635" s="104">
        <v>2.81</v>
      </c>
      <c r="K635" s="155">
        <f t="shared" si="49"/>
        <v>0.12999999999999545</v>
      </c>
      <c r="L635" s="124">
        <f t="shared" si="49"/>
        <v>0.16999999999995907</v>
      </c>
      <c r="M635" s="155">
        <f t="shared" si="49"/>
        <v>-0.1099999999999568</v>
      </c>
      <c r="N635" s="155">
        <f t="shared" si="49"/>
        <v>0</v>
      </c>
      <c r="O635" s="155">
        <f t="shared" si="50"/>
        <v>0</v>
      </c>
      <c r="P635" s="124">
        <f t="shared" si="50"/>
        <v>4.0000000000006253E-2</v>
      </c>
      <c r="Q635" s="155">
        <f t="shared" si="50"/>
        <v>0</v>
      </c>
    </row>
    <row r="636" spans="1:17" x14ac:dyDescent="0.25">
      <c r="A636" s="104">
        <v>147</v>
      </c>
      <c r="B636" s="133">
        <v>42860</v>
      </c>
      <c r="C636" s="104">
        <v>315.68</v>
      </c>
      <c r="D636" s="104">
        <v>407.1</v>
      </c>
      <c r="E636" s="104">
        <v>345.04</v>
      </c>
      <c r="F636" s="104">
        <v>5.48</v>
      </c>
      <c r="G636" s="104"/>
      <c r="H636" s="104">
        <v>85.95</v>
      </c>
      <c r="I636" s="104">
        <v>2.8</v>
      </c>
      <c r="K636" s="155">
        <f t="shared" si="49"/>
        <v>0.32999999999998408</v>
      </c>
      <c r="L636" s="124">
        <f t="shared" si="49"/>
        <v>1.0000000000047748E-2</v>
      </c>
      <c r="M636" s="155">
        <f t="shared" si="49"/>
        <v>1.0600000000000023</v>
      </c>
      <c r="N636" s="155">
        <f t="shared" si="49"/>
        <v>-3.9999999999999147E-2</v>
      </c>
      <c r="O636" s="155">
        <f t="shared" si="50"/>
        <v>0</v>
      </c>
      <c r="P636" s="124">
        <f t="shared" si="50"/>
        <v>7.9999999999998295E-2</v>
      </c>
      <c r="Q636" s="155">
        <f t="shared" si="50"/>
        <v>-1.0000000000000231E-2</v>
      </c>
    </row>
    <row r="637" spans="1:17" x14ac:dyDescent="0.25">
      <c r="A637" s="104">
        <v>148</v>
      </c>
      <c r="B637" s="133">
        <v>42865</v>
      </c>
      <c r="C637" s="104">
        <v>318.08999999999997</v>
      </c>
      <c r="D637" s="104">
        <v>411.42</v>
      </c>
      <c r="E637" s="104">
        <v>348.53</v>
      </c>
      <c r="F637" s="104">
        <v>5.46</v>
      </c>
      <c r="G637" s="104"/>
      <c r="H637" s="104">
        <v>86.62</v>
      </c>
      <c r="I637" s="104">
        <v>2.83</v>
      </c>
      <c r="K637" s="155">
        <f t="shared" si="49"/>
        <v>2.4099999999999682</v>
      </c>
      <c r="L637" s="124">
        <f t="shared" si="49"/>
        <v>4.3199999999999932</v>
      </c>
      <c r="M637" s="155">
        <f t="shared" si="49"/>
        <v>3.4899999999999523</v>
      </c>
      <c r="N637" s="155">
        <f t="shared" si="49"/>
        <v>-2.0000000000000462E-2</v>
      </c>
      <c r="O637" s="155">
        <f t="shared" si="50"/>
        <v>0</v>
      </c>
      <c r="P637" s="124">
        <f t="shared" si="50"/>
        <v>0.67000000000000171</v>
      </c>
      <c r="Q637" s="155">
        <f t="shared" si="50"/>
        <v>3.0000000000000249E-2</v>
      </c>
    </row>
    <row r="638" spans="1:17" x14ac:dyDescent="0.25">
      <c r="A638" s="104">
        <v>149</v>
      </c>
      <c r="B638" s="133">
        <v>42866</v>
      </c>
      <c r="C638" s="104">
        <v>318.43</v>
      </c>
      <c r="D638" s="104">
        <v>412.43</v>
      </c>
      <c r="E638" s="104">
        <v>346.04</v>
      </c>
      <c r="F638" s="104">
        <v>5.49</v>
      </c>
      <c r="G638" s="104"/>
      <c r="H638" s="104">
        <v>86.71</v>
      </c>
      <c r="I638" s="104">
        <v>2.8</v>
      </c>
      <c r="K638" s="155">
        <f t="shared" si="49"/>
        <v>0.34000000000003183</v>
      </c>
      <c r="L638" s="124">
        <f t="shared" si="49"/>
        <v>1.0099999999999909</v>
      </c>
      <c r="M638" s="155">
        <f t="shared" si="49"/>
        <v>-2.4899999999999523</v>
      </c>
      <c r="N638" s="155">
        <f t="shared" si="49"/>
        <v>3.0000000000000249E-2</v>
      </c>
      <c r="O638" s="155">
        <f t="shared" si="50"/>
        <v>0</v>
      </c>
      <c r="P638" s="124">
        <f t="shared" si="50"/>
        <v>8.99999999999892E-2</v>
      </c>
      <c r="Q638" s="155">
        <f t="shared" si="50"/>
        <v>-3.0000000000000249E-2</v>
      </c>
    </row>
    <row r="639" spans="1:17" x14ac:dyDescent="0.25">
      <c r="A639" s="104">
        <v>150</v>
      </c>
      <c r="B639" s="133">
        <v>42867</v>
      </c>
      <c r="C639" s="104">
        <v>316.25</v>
      </c>
      <c r="D639" s="104">
        <v>408.56</v>
      </c>
      <c r="E639" s="104">
        <v>343.76</v>
      </c>
      <c r="F639" s="104">
        <v>5.54</v>
      </c>
      <c r="G639" s="104"/>
      <c r="H639" s="104">
        <v>86.11</v>
      </c>
      <c r="I639" s="104">
        <v>2.77</v>
      </c>
      <c r="K639" s="155">
        <f t="shared" si="49"/>
        <v>-2.1800000000000068</v>
      </c>
      <c r="L639" s="124">
        <f t="shared" si="49"/>
        <v>-3.8700000000000045</v>
      </c>
      <c r="M639" s="155">
        <f t="shared" si="49"/>
        <v>-2.2800000000000296</v>
      </c>
      <c r="N639" s="155">
        <f t="shared" si="49"/>
        <v>4.9999999999999822E-2</v>
      </c>
      <c r="O639" s="155">
        <f t="shared" si="50"/>
        <v>0</v>
      </c>
      <c r="P639" s="124">
        <f t="shared" si="50"/>
        <v>-0.59999999999999432</v>
      </c>
      <c r="Q639" s="155">
        <f t="shared" si="50"/>
        <v>-2.9999999999999805E-2</v>
      </c>
    </row>
    <row r="640" spans="1:17" x14ac:dyDescent="0.25">
      <c r="A640" s="104">
        <v>151</v>
      </c>
      <c r="B640" s="133">
        <v>42870</v>
      </c>
      <c r="C640" s="104">
        <v>315.5</v>
      </c>
      <c r="D640" s="104">
        <v>405.8</v>
      </c>
      <c r="E640" s="104">
        <v>342.98</v>
      </c>
      <c r="F640" s="104">
        <v>5.51</v>
      </c>
      <c r="G640" s="104"/>
      <c r="H640" s="104">
        <v>85.91</v>
      </c>
      <c r="I640" s="104">
        <v>2.78</v>
      </c>
      <c r="K640" s="155">
        <f t="shared" si="49"/>
        <v>-0.75</v>
      </c>
      <c r="L640" s="124">
        <f t="shared" si="49"/>
        <v>-2.7599999999999909</v>
      </c>
      <c r="M640" s="155">
        <f t="shared" si="49"/>
        <v>-0.77999999999997272</v>
      </c>
      <c r="N640" s="155">
        <f t="shared" si="49"/>
        <v>-3.0000000000000249E-2</v>
      </c>
      <c r="O640" s="155">
        <f t="shared" si="50"/>
        <v>0</v>
      </c>
      <c r="P640" s="124">
        <f t="shared" si="50"/>
        <v>-0.20000000000000284</v>
      </c>
      <c r="Q640" s="155">
        <f t="shared" si="50"/>
        <v>9.9999999999997868E-3</v>
      </c>
    </row>
    <row r="641" spans="1:17" x14ac:dyDescent="0.25">
      <c r="A641" s="104">
        <v>152</v>
      </c>
      <c r="B641" s="133">
        <v>42871</v>
      </c>
      <c r="C641" s="104">
        <v>313.52</v>
      </c>
      <c r="D641" s="104">
        <v>405.39</v>
      </c>
      <c r="E641" s="104">
        <v>343.88</v>
      </c>
      <c r="F641" s="104">
        <v>5.56</v>
      </c>
      <c r="G641" s="104"/>
      <c r="H641" s="104">
        <v>85.35</v>
      </c>
      <c r="I641" s="104">
        <v>2.76</v>
      </c>
      <c r="K641" s="155">
        <f t="shared" si="49"/>
        <v>-1.9800000000000182</v>
      </c>
      <c r="L641" s="124">
        <f t="shared" si="49"/>
        <v>-0.41000000000002501</v>
      </c>
      <c r="M641" s="155">
        <f t="shared" si="49"/>
        <v>0.89999999999997726</v>
      </c>
      <c r="N641" s="155">
        <f t="shared" si="49"/>
        <v>4.9999999999999822E-2</v>
      </c>
      <c r="O641" s="155">
        <f t="shared" si="50"/>
        <v>0</v>
      </c>
      <c r="P641" s="124">
        <f t="shared" si="50"/>
        <v>-0.56000000000000227</v>
      </c>
      <c r="Q641" s="155">
        <f t="shared" si="50"/>
        <v>-2.0000000000000018E-2</v>
      </c>
    </row>
    <row r="642" spans="1:17" x14ac:dyDescent="0.25">
      <c r="A642" s="104">
        <v>153</v>
      </c>
      <c r="B642" s="133">
        <v>42872</v>
      </c>
      <c r="C642" s="104">
        <v>312.04000000000002</v>
      </c>
      <c r="D642" s="104">
        <v>402.06</v>
      </c>
      <c r="E642" s="104">
        <v>344.59</v>
      </c>
      <c r="F642" s="104">
        <v>5.53</v>
      </c>
      <c r="G642" s="104"/>
      <c r="H642" s="104">
        <v>84.96</v>
      </c>
      <c r="I642" s="104">
        <v>2.75</v>
      </c>
      <c r="K642" s="155">
        <f t="shared" si="49"/>
        <v>-1.4799999999999613</v>
      </c>
      <c r="L642" s="124">
        <f t="shared" si="49"/>
        <v>-3.3299999999999841</v>
      </c>
      <c r="M642" s="155">
        <f t="shared" si="49"/>
        <v>0.70999999999997954</v>
      </c>
      <c r="N642" s="155">
        <f t="shared" si="49"/>
        <v>-2.9999999999999361E-2</v>
      </c>
      <c r="O642" s="155">
        <f t="shared" si="50"/>
        <v>0</v>
      </c>
      <c r="P642" s="124">
        <f t="shared" si="50"/>
        <v>-0.39000000000000057</v>
      </c>
      <c r="Q642" s="155">
        <f t="shared" si="50"/>
        <v>-9.9999999999997868E-3</v>
      </c>
    </row>
    <row r="643" spans="1:17" x14ac:dyDescent="0.25">
      <c r="A643" s="104">
        <v>154</v>
      </c>
      <c r="B643" s="133">
        <v>42873</v>
      </c>
      <c r="C643" s="104">
        <v>313.18</v>
      </c>
      <c r="D643" s="104">
        <v>405.38</v>
      </c>
      <c r="E643" s="104">
        <v>347.47</v>
      </c>
      <c r="F643" s="104">
        <v>5.52</v>
      </c>
      <c r="G643" s="104"/>
      <c r="H643" s="104">
        <v>85.27</v>
      </c>
      <c r="I643" s="104">
        <v>2.79</v>
      </c>
      <c r="K643" s="155">
        <f t="shared" si="49"/>
        <v>1.1399999999999864</v>
      </c>
      <c r="L643" s="124">
        <f t="shared" si="49"/>
        <v>3.3199999999999932</v>
      </c>
      <c r="M643" s="155">
        <f t="shared" si="49"/>
        <v>2.8800000000000523</v>
      </c>
      <c r="N643" s="155">
        <f t="shared" si="49"/>
        <v>-1.0000000000000675E-2</v>
      </c>
      <c r="O643" s="155">
        <f t="shared" si="50"/>
        <v>0</v>
      </c>
      <c r="P643" s="124">
        <f t="shared" si="50"/>
        <v>0.31000000000000227</v>
      </c>
      <c r="Q643" s="155">
        <f t="shared" si="50"/>
        <v>4.0000000000000036E-2</v>
      </c>
    </row>
    <row r="644" spans="1:17" x14ac:dyDescent="0.25">
      <c r="A644" s="104">
        <v>155</v>
      </c>
      <c r="B644" s="133">
        <v>42874</v>
      </c>
      <c r="C644" s="104">
        <v>313.54000000000002</v>
      </c>
      <c r="D644" s="104">
        <v>408.79</v>
      </c>
      <c r="E644" s="104">
        <v>348.63</v>
      </c>
      <c r="F644" s="104">
        <v>5.42</v>
      </c>
      <c r="G644" s="104"/>
      <c r="H644" s="104">
        <v>85.36</v>
      </c>
      <c r="I644" s="104">
        <v>2.84</v>
      </c>
      <c r="K644" s="155">
        <f t="shared" si="49"/>
        <v>0.36000000000001364</v>
      </c>
      <c r="L644" s="124">
        <f t="shared" si="49"/>
        <v>3.410000000000025</v>
      </c>
      <c r="M644" s="155">
        <f t="shared" si="49"/>
        <v>1.1599999999999682</v>
      </c>
      <c r="N644" s="155">
        <f t="shared" si="49"/>
        <v>-9.9999999999999645E-2</v>
      </c>
      <c r="O644" s="155">
        <f t="shared" si="50"/>
        <v>0</v>
      </c>
      <c r="P644" s="124">
        <f t="shared" si="50"/>
        <v>9.0000000000003411E-2</v>
      </c>
      <c r="Q644" s="155">
        <f t="shared" si="50"/>
        <v>4.9999999999999822E-2</v>
      </c>
    </row>
    <row r="645" spans="1:17" x14ac:dyDescent="0.25">
      <c r="A645" s="104">
        <v>156</v>
      </c>
      <c r="B645" s="133">
        <v>42877</v>
      </c>
      <c r="C645" s="104">
        <v>312.55</v>
      </c>
      <c r="D645" s="104">
        <v>406.66</v>
      </c>
      <c r="E645" s="104">
        <v>348.68</v>
      </c>
      <c r="F645" s="104">
        <v>5.48</v>
      </c>
      <c r="G645" s="104"/>
      <c r="H645" s="104">
        <v>85.09</v>
      </c>
      <c r="I645" s="104">
        <v>2.8</v>
      </c>
      <c r="K645" s="155">
        <f t="shared" si="49"/>
        <v>-0.99000000000000909</v>
      </c>
      <c r="L645" s="124">
        <f t="shared" si="49"/>
        <v>-2.1299999999999955</v>
      </c>
      <c r="M645" s="155">
        <f t="shared" si="49"/>
        <v>5.0000000000011369E-2</v>
      </c>
      <c r="N645" s="155">
        <f t="shared" si="49"/>
        <v>6.0000000000000497E-2</v>
      </c>
      <c r="O645" s="155">
        <f t="shared" si="50"/>
        <v>0</v>
      </c>
      <c r="P645" s="124">
        <f t="shared" si="50"/>
        <v>-0.26999999999999602</v>
      </c>
      <c r="Q645" s="155">
        <f t="shared" si="50"/>
        <v>-4.0000000000000036E-2</v>
      </c>
    </row>
    <row r="646" spans="1:17" x14ac:dyDescent="0.25">
      <c r="A646" s="104">
        <v>157</v>
      </c>
      <c r="B646" s="133">
        <v>42878</v>
      </c>
      <c r="C646" s="104">
        <v>310.7</v>
      </c>
      <c r="D646" s="104">
        <v>403.88</v>
      </c>
      <c r="E646" s="104">
        <v>348.2</v>
      </c>
      <c r="F646" s="104">
        <v>5.49</v>
      </c>
      <c r="G646" s="104"/>
      <c r="H646" s="104">
        <v>84.59</v>
      </c>
      <c r="I646" s="104">
        <v>2.79</v>
      </c>
      <c r="K646" s="155">
        <f t="shared" si="49"/>
        <v>-1.8500000000000227</v>
      </c>
      <c r="L646" s="124">
        <f t="shared" si="49"/>
        <v>-2.7800000000000296</v>
      </c>
      <c r="M646" s="155">
        <f t="shared" si="49"/>
        <v>-0.48000000000001819</v>
      </c>
      <c r="N646" s="155">
        <f t="shared" ref="N646:Q709" si="51">F646-F645</f>
        <v>9.9999999999997868E-3</v>
      </c>
      <c r="O646" s="155">
        <f t="shared" si="50"/>
        <v>0</v>
      </c>
      <c r="P646" s="124">
        <f t="shared" si="50"/>
        <v>-0.5</v>
      </c>
      <c r="Q646" s="155">
        <f t="shared" si="50"/>
        <v>-9.9999999999997868E-3</v>
      </c>
    </row>
    <row r="647" spans="1:17" x14ac:dyDescent="0.25">
      <c r="A647" s="104">
        <v>158</v>
      </c>
      <c r="B647" s="133">
        <v>42879</v>
      </c>
      <c r="C647" s="104">
        <v>310.83</v>
      </c>
      <c r="D647" s="104">
        <v>403.61</v>
      </c>
      <c r="E647" s="104">
        <v>349.96</v>
      </c>
      <c r="F647" s="104">
        <v>5.5</v>
      </c>
      <c r="G647" s="104"/>
      <c r="H647" s="104">
        <v>84.63</v>
      </c>
      <c r="I647" s="104">
        <v>2.8</v>
      </c>
      <c r="K647" s="155">
        <f t="shared" ref="K647:Q710" si="52">C647-C646</f>
        <v>0.12999999999999545</v>
      </c>
      <c r="L647" s="124">
        <f t="shared" si="52"/>
        <v>-0.26999999999998181</v>
      </c>
      <c r="M647" s="155">
        <f t="shared" si="52"/>
        <v>1.7599999999999909</v>
      </c>
      <c r="N647" s="155">
        <f t="shared" si="51"/>
        <v>9.9999999999997868E-3</v>
      </c>
      <c r="O647" s="155">
        <f t="shared" si="51"/>
        <v>0</v>
      </c>
      <c r="P647" s="124">
        <f t="shared" si="51"/>
        <v>3.9999999999992042E-2</v>
      </c>
      <c r="Q647" s="155">
        <f t="shared" si="51"/>
        <v>9.9999999999997868E-3</v>
      </c>
    </row>
    <row r="648" spans="1:17" x14ac:dyDescent="0.25">
      <c r="A648" s="104">
        <v>159</v>
      </c>
      <c r="B648" s="133">
        <v>42880</v>
      </c>
      <c r="C648" s="104">
        <v>311.2</v>
      </c>
      <c r="D648" s="104">
        <v>404.03</v>
      </c>
      <c r="E648" s="104">
        <v>347.77</v>
      </c>
      <c r="F648" s="104">
        <v>5.52</v>
      </c>
      <c r="G648" s="104"/>
      <c r="H648" s="104">
        <v>84.74</v>
      </c>
      <c r="I648" s="104">
        <v>2.78</v>
      </c>
      <c r="K648" s="155">
        <f t="shared" si="52"/>
        <v>0.37000000000000455</v>
      </c>
      <c r="L648" s="124">
        <f t="shared" si="52"/>
        <v>0.41999999999995907</v>
      </c>
      <c r="M648" s="155">
        <f t="shared" si="52"/>
        <v>-2.1899999999999977</v>
      </c>
      <c r="N648" s="155">
        <f t="shared" si="51"/>
        <v>1.9999999999999574E-2</v>
      </c>
      <c r="O648" s="155">
        <f t="shared" si="51"/>
        <v>0</v>
      </c>
      <c r="P648" s="124">
        <f t="shared" si="51"/>
        <v>0.10999999999999943</v>
      </c>
      <c r="Q648" s="155">
        <f t="shared" si="51"/>
        <v>-2.0000000000000018E-2</v>
      </c>
    </row>
    <row r="649" spans="1:17" x14ac:dyDescent="0.25">
      <c r="A649" s="104">
        <v>160</v>
      </c>
      <c r="B649" s="133">
        <v>42881</v>
      </c>
      <c r="C649" s="104">
        <v>310.57</v>
      </c>
      <c r="D649" s="104">
        <v>402.16</v>
      </c>
      <c r="E649" s="104">
        <v>348.58</v>
      </c>
      <c r="F649" s="104">
        <v>5.52</v>
      </c>
      <c r="G649" s="104"/>
      <c r="H649" s="104">
        <v>84.56</v>
      </c>
      <c r="I649" s="104">
        <v>2.78</v>
      </c>
      <c r="K649" s="155">
        <f t="shared" si="52"/>
        <v>-0.62999999999999545</v>
      </c>
      <c r="L649" s="124">
        <f t="shared" si="52"/>
        <v>-1.8699999999999477</v>
      </c>
      <c r="M649" s="155">
        <f t="shared" si="52"/>
        <v>0.81000000000000227</v>
      </c>
      <c r="N649" s="155">
        <f t="shared" si="51"/>
        <v>0</v>
      </c>
      <c r="O649" s="155">
        <f t="shared" si="51"/>
        <v>0</v>
      </c>
      <c r="P649" s="124">
        <f t="shared" si="51"/>
        <v>-0.17999999999999261</v>
      </c>
      <c r="Q649" s="155">
        <f t="shared" si="51"/>
        <v>0</v>
      </c>
    </row>
    <row r="650" spans="1:17" x14ac:dyDescent="0.25">
      <c r="A650" s="104">
        <v>161</v>
      </c>
      <c r="B650" s="133">
        <v>42884</v>
      </c>
      <c r="C650" s="104">
        <v>311.58999999999997</v>
      </c>
      <c r="D650" s="104">
        <v>400.86</v>
      </c>
      <c r="E650" s="104">
        <v>349.39</v>
      </c>
      <c r="F650" s="104">
        <v>5.5</v>
      </c>
      <c r="G650" s="104"/>
      <c r="H650" s="104">
        <v>84.83</v>
      </c>
      <c r="I650" s="104">
        <v>2.81</v>
      </c>
      <c r="K650" s="155">
        <f t="shared" si="52"/>
        <v>1.0199999999999818</v>
      </c>
      <c r="L650" s="124">
        <f t="shared" si="52"/>
        <v>-1.3000000000000114</v>
      </c>
      <c r="M650" s="155">
        <f t="shared" si="52"/>
        <v>0.81000000000000227</v>
      </c>
      <c r="N650" s="155">
        <f t="shared" si="51"/>
        <v>-1.9999999999999574E-2</v>
      </c>
      <c r="O650" s="155">
        <f t="shared" si="51"/>
        <v>0</v>
      </c>
      <c r="P650" s="124">
        <f t="shared" si="51"/>
        <v>0.26999999999999602</v>
      </c>
      <c r="Q650" s="155">
        <f t="shared" si="51"/>
        <v>3.0000000000000249E-2</v>
      </c>
    </row>
    <row r="651" spans="1:17" x14ac:dyDescent="0.25">
      <c r="A651" s="104">
        <v>162</v>
      </c>
      <c r="B651" s="133">
        <v>42885</v>
      </c>
      <c r="C651" s="104">
        <v>310.39999999999998</v>
      </c>
      <c r="D651" s="104">
        <v>398.62</v>
      </c>
      <c r="E651" s="104">
        <v>347.06</v>
      </c>
      <c r="F651" s="104">
        <v>5.5</v>
      </c>
      <c r="G651" s="104"/>
      <c r="H651" s="104">
        <v>84.52</v>
      </c>
      <c r="I651" s="104">
        <v>2.79</v>
      </c>
      <c r="K651" s="155">
        <f t="shared" si="52"/>
        <v>-1.1899999999999977</v>
      </c>
      <c r="L651" s="124">
        <f t="shared" si="52"/>
        <v>-2.2400000000000091</v>
      </c>
      <c r="M651" s="155">
        <f t="shared" si="52"/>
        <v>-2.3299999999999841</v>
      </c>
      <c r="N651" s="155">
        <f t="shared" si="51"/>
        <v>0</v>
      </c>
      <c r="O651" s="155">
        <f t="shared" si="51"/>
        <v>0</v>
      </c>
      <c r="P651" s="124">
        <f t="shared" si="51"/>
        <v>-0.31000000000000227</v>
      </c>
      <c r="Q651" s="155">
        <f t="shared" si="51"/>
        <v>-2.0000000000000018E-2</v>
      </c>
    </row>
    <row r="652" spans="1:17" x14ac:dyDescent="0.25">
      <c r="A652" s="104">
        <v>163</v>
      </c>
      <c r="B652" s="133">
        <v>42886</v>
      </c>
      <c r="C652" s="104">
        <v>311.23</v>
      </c>
      <c r="D652" s="104">
        <v>399.99</v>
      </c>
      <c r="E652" s="104">
        <v>347.52</v>
      </c>
      <c r="F652" s="104">
        <v>5.51</v>
      </c>
      <c r="G652" s="104"/>
      <c r="H652" s="104">
        <v>84.73</v>
      </c>
      <c r="I652" s="104">
        <v>2.8</v>
      </c>
      <c r="K652" s="155">
        <f t="shared" si="52"/>
        <v>0.83000000000004093</v>
      </c>
      <c r="L652" s="124">
        <f t="shared" si="52"/>
        <v>1.3700000000000045</v>
      </c>
      <c r="M652" s="155">
        <f t="shared" si="52"/>
        <v>0.45999999999997954</v>
      </c>
      <c r="N652" s="155">
        <f t="shared" si="51"/>
        <v>9.9999999999997868E-3</v>
      </c>
      <c r="O652" s="155">
        <f t="shared" si="51"/>
        <v>0</v>
      </c>
      <c r="P652" s="124">
        <f t="shared" si="51"/>
        <v>0.21000000000000796</v>
      </c>
      <c r="Q652" s="155">
        <f t="shared" si="51"/>
        <v>9.9999999999997868E-3</v>
      </c>
    </row>
    <row r="653" spans="1:17" x14ac:dyDescent="0.25">
      <c r="A653" s="104">
        <v>164</v>
      </c>
      <c r="B653" s="133">
        <v>42887</v>
      </c>
      <c r="C653" s="104">
        <v>312.26</v>
      </c>
      <c r="D653" s="104">
        <v>400.38</v>
      </c>
      <c r="E653" s="104">
        <v>349.51</v>
      </c>
      <c r="F653" s="104">
        <v>5.51</v>
      </c>
      <c r="G653" s="104"/>
      <c r="H653" s="104">
        <v>85.02</v>
      </c>
      <c r="I653" s="104">
        <v>2.82</v>
      </c>
      <c r="K653" s="155">
        <f t="shared" si="52"/>
        <v>1.0299999999999727</v>
      </c>
      <c r="L653" s="124">
        <f t="shared" si="52"/>
        <v>0.38999999999998636</v>
      </c>
      <c r="M653" s="155">
        <f t="shared" si="52"/>
        <v>1.9900000000000091</v>
      </c>
      <c r="N653" s="155">
        <f t="shared" si="51"/>
        <v>0</v>
      </c>
      <c r="O653" s="155">
        <f t="shared" si="51"/>
        <v>0</v>
      </c>
      <c r="P653" s="124">
        <f t="shared" si="51"/>
        <v>0.28999999999999204</v>
      </c>
      <c r="Q653" s="155">
        <f t="shared" si="51"/>
        <v>2.0000000000000018E-2</v>
      </c>
    </row>
    <row r="654" spans="1:17" x14ac:dyDescent="0.25">
      <c r="A654" s="104">
        <v>165</v>
      </c>
      <c r="B654" s="133">
        <v>42888</v>
      </c>
      <c r="C654" s="104">
        <v>312.35000000000002</v>
      </c>
      <c r="D654" s="104">
        <v>401.12</v>
      </c>
      <c r="E654" s="104">
        <v>350.89</v>
      </c>
      <c r="F654" s="104">
        <v>5.52</v>
      </c>
      <c r="G654" s="104"/>
      <c r="H654" s="104">
        <v>85.05</v>
      </c>
      <c r="I654" s="104">
        <v>2.81</v>
      </c>
      <c r="K654" s="155">
        <f t="shared" si="52"/>
        <v>9.0000000000031832E-2</v>
      </c>
      <c r="L654" s="124">
        <f t="shared" si="52"/>
        <v>0.74000000000000909</v>
      </c>
      <c r="M654" s="155">
        <f t="shared" si="52"/>
        <v>1.3799999999999955</v>
      </c>
      <c r="N654" s="155">
        <f t="shared" si="51"/>
        <v>9.9999999999997868E-3</v>
      </c>
      <c r="O654" s="155">
        <f t="shared" si="51"/>
        <v>0</v>
      </c>
      <c r="P654" s="124">
        <f t="shared" si="51"/>
        <v>3.0000000000001137E-2</v>
      </c>
      <c r="Q654" s="155">
        <f t="shared" si="51"/>
        <v>-9.9999999999997868E-3</v>
      </c>
    </row>
    <row r="655" spans="1:17" x14ac:dyDescent="0.25">
      <c r="A655" s="104">
        <v>166</v>
      </c>
      <c r="B655" s="133">
        <v>42891</v>
      </c>
      <c r="C655" s="104">
        <v>313.17</v>
      </c>
      <c r="D655" s="104">
        <v>402.8</v>
      </c>
      <c r="E655" s="104">
        <v>351.28</v>
      </c>
      <c r="F655" s="104">
        <v>5.52</v>
      </c>
      <c r="G655" s="104"/>
      <c r="H655" s="104">
        <v>85.27</v>
      </c>
      <c r="I655" s="104">
        <v>2.81</v>
      </c>
      <c r="K655" s="155">
        <f t="shared" si="52"/>
        <v>0.81999999999999318</v>
      </c>
      <c r="L655" s="124">
        <f t="shared" si="52"/>
        <v>1.6800000000000068</v>
      </c>
      <c r="M655" s="155">
        <f t="shared" si="52"/>
        <v>0.38999999999998636</v>
      </c>
      <c r="N655" s="155">
        <f t="shared" si="51"/>
        <v>0</v>
      </c>
      <c r="O655" s="155">
        <f t="shared" si="51"/>
        <v>0</v>
      </c>
      <c r="P655" s="124">
        <f t="shared" si="51"/>
        <v>0.21999999999999886</v>
      </c>
      <c r="Q655" s="155">
        <f t="shared" si="51"/>
        <v>0</v>
      </c>
    </row>
    <row r="656" spans="1:17" x14ac:dyDescent="0.25">
      <c r="A656" s="104">
        <v>167</v>
      </c>
      <c r="B656" s="133">
        <v>42892</v>
      </c>
      <c r="C656" s="104">
        <v>312.83999999999997</v>
      </c>
      <c r="D656" s="104">
        <v>403.75</v>
      </c>
      <c r="E656" s="104">
        <v>352.38</v>
      </c>
      <c r="F656" s="104">
        <v>5.53</v>
      </c>
      <c r="G656" s="104"/>
      <c r="H656" s="104">
        <v>85.18</v>
      </c>
      <c r="I656" s="104">
        <v>2.83</v>
      </c>
      <c r="K656" s="155">
        <f t="shared" si="52"/>
        <v>-0.33000000000004093</v>
      </c>
      <c r="L656" s="124">
        <f t="shared" si="52"/>
        <v>0.94999999999998863</v>
      </c>
      <c r="M656" s="155">
        <f t="shared" si="52"/>
        <v>1.1000000000000227</v>
      </c>
      <c r="N656" s="155">
        <f t="shared" si="51"/>
        <v>1.0000000000000675E-2</v>
      </c>
      <c r="O656" s="155">
        <f t="shared" si="51"/>
        <v>0</v>
      </c>
      <c r="P656" s="124">
        <f t="shared" si="51"/>
        <v>-8.99999999999892E-2</v>
      </c>
      <c r="Q656" s="155">
        <f t="shared" si="51"/>
        <v>2.0000000000000018E-2</v>
      </c>
    </row>
    <row r="657" spans="1:17" x14ac:dyDescent="0.25">
      <c r="A657" s="104">
        <v>168</v>
      </c>
      <c r="B657" s="133">
        <v>42893</v>
      </c>
      <c r="C657" s="104">
        <v>312.99</v>
      </c>
      <c r="D657" s="104">
        <v>404.07</v>
      </c>
      <c r="E657" s="104">
        <v>352.05</v>
      </c>
      <c r="F657" s="104">
        <v>5.51</v>
      </c>
      <c r="G657" s="104"/>
      <c r="H657" s="104">
        <v>85.23</v>
      </c>
      <c r="I657" s="104">
        <v>2.85</v>
      </c>
      <c r="K657" s="155">
        <f t="shared" si="52"/>
        <v>0.15000000000003411</v>
      </c>
      <c r="L657" s="124">
        <f t="shared" si="52"/>
        <v>0.31999999999999318</v>
      </c>
      <c r="M657" s="155">
        <f t="shared" si="52"/>
        <v>-0.32999999999998408</v>
      </c>
      <c r="N657" s="155">
        <f t="shared" si="51"/>
        <v>-2.0000000000000462E-2</v>
      </c>
      <c r="O657" s="155">
        <f t="shared" si="51"/>
        <v>0</v>
      </c>
      <c r="P657" s="124">
        <f t="shared" si="51"/>
        <v>4.9999999999997158E-2</v>
      </c>
      <c r="Q657" s="155">
        <f t="shared" si="51"/>
        <v>2.0000000000000018E-2</v>
      </c>
    </row>
    <row r="658" spans="1:17" x14ac:dyDescent="0.25">
      <c r="A658" s="104">
        <v>169</v>
      </c>
      <c r="B658" s="133">
        <v>42894</v>
      </c>
      <c r="C658" s="104">
        <v>312.64999999999998</v>
      </c>
      <c r="D658" s="104">
        <v>403.79</v>
      </c>
      <c r="E658" s="104">
        <v>352.14</v>
      </c>
      <c r="F658" s="104">
        <v>5.52</v>
      </c>
      <c r="G658" s="104"/>
      <c r="H658" s="104">
        <v>85.13</v>
      </c>
      <c r="I658" s="104">
        <v>2.86</v>
      </c>
      <c r="K658" s="155">
        <f t="shared" si="52"/>
        <v>-0.34000000000003183</v>
      </c>
      <c r="L658" s="124">
        <f t="shared" si="52"/>
        <v>-0.27999999999997272</v>
      </c>
      <c r="M658" s="155">
        <f t="shared" si="52"/>
        <v>8.9999999999974989E-2</v>
      </c>
      <c r="N658" s="155">
        <f t="shared" si="51"/>
        <v>9.9999999999997868E-3</v>
      </c>
      <c r="O658" s="155">
        <f t="shared" si="51"/>
        <v>0</v>
      </c>
      <c r="P658" s="124">
        <f t="shared" si="51"/>
        <v>-0.10000000000000853</v>
      </c>
      <c r="Q658" s="155">
        <f t="shared" si="51"/>
        <v>9.9999999999997868E-3</v>
      </c>
    </row>
    <row r="659" spans="1:17" x14ac:dyDescent="0.25">
      <c r="A659" s="104">
        <v>170</v>
      </c>
      <c r="B659" s="133">
        <v>42895</v>
      </c>
      <c r="C659" s="104">
        <v>314.11</v>
      </c>
      <c r="D659" s="104">
        <v>406.49</v>
      </c>
      <c r="E659" s="104">
        <v>352.78</v>
      </c>
      <c r="F659" s="104">
        <v>5.51</v>
      </c>
      <c r="G659" s="104"/>
      <c r="H659" s="104">
        <v>85.53</v>
      </c>
      <c r="I659" s="104">
        <v>2.85</v>
      </c>
      <c r="K659" s="155">
        <f t="shared" si="52"/>
        <v>1.4600000000000364</v>
      </c>
      <c r="L659" s="124">
        <f t="shared" si="52"/>
        <v>2.6999999999999886</v>
      </c>
      <c r="M659" s="155">
        <f t="shared" si="52"/>
        <v>0.63999999999998636</v>
      </c>
      <c r="N659" s="155">
        <f t="shared" si="51"/>
        <v>-9.9999999999997868E-3</v>
      </c>
      <c r="O659" s="155">
        <f t="shared" si="51"/>
        <v>0</v>
      </c>
      <c r="P659" s="124">
        <f t="shared" si="51"/>
        <v>0.40000000000000568</v>
      </c>
      <c r="Q659" s="155">
        <f t="shared" si="51"/>
        <v>-9.9999999999997868E-3</v>
      </c>
    </row>
    <row r="660" spans="1:17" x14ac:dyDescent="0.25">
      <c r="A660" s="104">
        <v>171</v>
      </c>
      <c r="B660" s="133">
        <v>42898</v>
      </c>
      <c r="C660" s="104">
        <v>315.18</v>
      </c>
      <c r="D660" s="104">
        <v>401.38</v>
      </c>
      <c r="E660" s="104">
        <v>352.18</v>
      </c>
      <c r="F660" s="104">
        <v>5.53</v>
      </c>
      <c r="G660" s="104"/>
      <c r="H660" s="104">
        <v>85.82</v>
      </c>
      <c r="I660" s="104">
        <v>2.86</v>
      </c>
      <c r="K660" s="155">
        <f t="shared" si="52"/>
        <v>1.0699999999999932</v>
      </c>
      <c r="L660" s="124">
        <f t="shared" si="52"/>
        <v>-5.1100000000000136</v>
      </c>
      <c r="M660" s="155">
        <f t="shared" si="52"/>
        <v>-0.59999999999996589</v>
      </c>
      <c r="N660" s="155">
        <f t="shared" si="51"/>
        <v>2.0000000000000462E-2</v>
      </c>
      <c r="O660" s="155">
        <f t="shared" si="51"/>
        <v>0</v>
      </c>
      <c r="P660" s="124">
        <f t="shared" si="51"/>
        <v>0.28999999999999204</v>
      </c>
      <c r="Q660" s="155">
        <f t="shared" si="51"/>
        <v>9.9999999999997868E-3</v>
      </c>
    </row>
    <row r="661" spans="1:17" x14ac:dyDescent="0.25">
      <c r="A661" s="104">
        <v>172</v>
      </c>
      <c r="B661" s="133">
        <v>42899</v>
      </c>
      <c r="C661" s="104">
        <v>316.39</v>
      </c>
      <c r="D661" s="104">
        <v>401.72</v>
      </c>
      <c r="E661" s="104">
        <v>354.89</v>
      </c>
      <c r="F661" s="104">
        <v>5.54</v>
      </c>
      <c r="G661" s="104"/>
      <c r="H661" s="104">
        <v>86.15</v>
      </c>
      <c r="I661" s="104">
        <v>2.88</v>
      </c>
      <c r="K661" s="155">
        <f t="shared" si="52"/>
        <v>1.2099999999999795</v>
      </c>
      <c r="L661" s="124">
        <f t="shared" si="52"/>
        <v>0.34000000000003183</v>
      </c>
      <c r="M661" s="155">
        <f t="shared" si="52"/>
        <v>2.7099999999999795</v>
      </c>
      <c r="N661" s="155">
        <f t="shared" si="51"/>
        <v>9.9999999999997868E-3</v>
      </c>
      <c r="O661" s="155">
        <f t="shared" si="51"/>
        <v>0</v>
      </c>
      <c r="P661" s="124">
        <f t="shared" si="51"/>
        <v>0.33000000000001251</v>
      </c>
      <c r="Q661" s="155">
        <f t="shared" si="51"/>
        <v>2.0000000000000018E-2</v>
      </c>
    </row>
    <row r="662" spans="1:17" x14ac:dyDescent="0.25">
      <c r="A662" s="104">
        <v>173</v>
      </c>
      <c r="B662" s="133">
        <v>42900</v>
      </c>
      <c r="C662" s="104">
        <v>315.95999999999998</v>
      </c>
      <c r="D662" s="104">
        <v>401.43</v>
      </c>
      <c r="E662" s="104">
        <v>354.03</v>
      </c>
      <c r="F662" s="104">
        <v>5.55</v>
      </c>
      <c r="G662" s="104"/>
      <c r="H662" s="104">
        <v>86.04</v>
      </c>
      <c r="I662" s="104">
        <v>2.87</v>
      </c>
      <c r="K662" s="155">
        <f t="shared" si="52"/>
        <v>-0.43000000000000682</v>
      </c>
      <c r="L662" s="124">
        <f t="shared" si="52"/>
        <v>-0.29000000000002046</v>
      </c>
      <c r="M662" s="155">
        <f t="shared" si="52"/>
        <v>-0.86000000000001364</v>
      </c>
      <c r="N662" s="155">
        <f t="shared" si="51"/>
        <v>9.9999999999997868E-3</v>
      </c>
      <c r="O662" s="155">
        <f t="shared" si="51"/>
        <v>0</v>
      </c>
      <c r="P662" s="124">
        <f t="shared" si="51"/>
        <v>-0.10999999999999943</v>
      </c>
      <c r="Q662" s="155">
        <f t="shared" si="51"/>
        <v>-9.9999999999997868E-3</v>
      </c>
    </row>
    <row r="663" spans="1:17" x14ac:dyDescent="0.25">
      <c r="A663" s="104">
        <v>174</v>
      </c>
      <c r="B663" s="133">
        <v>42901</v>
      </c>
      <c r="C663" s="104">
        <v>316.27</v>
      </c>
      <c r="D663" s="104">
        <v>402.77</v>
      </c>
      <c r="E663" s="104">
        <v>354.38</v>
      </c>
      <c r="F663" s="104">
        <v>5.54</v>
      </c>
      <c r="G663" s="104"/>
      <c r="H663" s="104">
        <v>86.12</v>
      </c>
      <c r="I663" s="104">
        <v>2.87</v>
      </c>
      <c r="K663" s="155">
        <f t="shared" si="52"/>
        <v>0.31000000000000227</v>
      </c>
      <c r="L663" s="124">
        <f t="shared" si="52"/>
        <v>1.339999999999975</v>
      </c>
      <c r="M663" s="155">
        <f t="shared" si="52"/>
        <v>0.35000000000002274</v>
      </c>
      <c r="N663" s="155">
        <f t="shared" si="51"/>
        <v>-9.9999999999997868E-3</v>
      </c>
      <c r="O663" s="155">
        <f t="shared" si="51"/>
        <v>0</v>
      </c>
      <c r="P663" s="124">
        <f t="shared" si="51"/>
        <v>7.9999999999998295E-2</v>
      </c>
      <c r="Q663" s="155">
        <f t="shared" si="51"/>
        <v>0</v>
      </c>
    </row>
    <row r="664" spans="1:17" x14ac:dyDescent="0.25">
      <c r="A664" s="104">
        <v>175</v>
      </c>
      <c r="B664" s="133">
        <v>42902</v>
      </c>
      <c r="C664" s="104">
        <v>317.64999999999998</v>
      </c>
      <c r="D664" s="104">
        <v>403.51</v>
      </c>
      <c r="E664" s="104">
        <v>354.5</v>
      </c>
      <c r="F664" s="104">
        <v>5.53</v>
      </c>
      <c r="G664" s="104"/>
      <c r="H664" s="104">
        <v>86.48</v>
      </c>
      <c r="I664" s="104">
        <v>2.89</v>
      </c>
      <c r="K664" s="155">
        <f t="shared" si="52"/>
        <v>1.3799999999999955</v>
      </c>
      <c r="L664" s="124">
        <f t="shared" si="52"/>
        <v>0.74000000000000909</v>
      </c>
      <c r="M664" s="155">
        <f t="shared" si="52"/>
        <v>0.12000000000000455</v>
      </c>
      <c r="N664" s="155">
        <f t="shared" si="51"/>
        <v>-9.9999999999997868E-3</v>
      </c>
      <c r="O664" s="155">
        <f t="shared" si="51"/>
        <v>0</v>
      </c>
      <c r="P664" s="124">
        <f t="shared" si="51"/>
        <v>0.35999999999999943</v>
      </c>
      <c r="Q664" s="155">
        <f t="shared" si="51"/>
        <v>2.0000000000000018E-2</v>
      </c>
    </row>
    <row r="665" spans="1:17" x14ac:dyDescent="0.25">
      <c r="A665" s="104">
        <v>176</v>
      </c>
      <c r="B665" s="133">
        <v>42905</v>
      </c>
      <c r="C665" s="104">
        <v>319.7</v>
      </c>
      <c r="D665" s="104">
        <v>408.1</v>
      </c>
      <c r="E665" s="104">
        <v>357.23</v>
      </c>
      <c r="F665" s="104">
        <v>5.54</v>
      </c>
      <c r="G665" s="104"/>
      <c r="H665" s="104">
        <v>87.04</v>
      </c>
      <c r="I665" s="104">
        <v>2.87</v>
      </c>
      <c r="K665" s="155">
        <f t="shared" si="52"/>
        <v>2.0500000000000114</v>
      </c>
      <c r="L665" s="124">
        <f t="shared" si="52"/>
        <v>4.5900000000000318</v>
      </c>
      <c r="M665" s="155">
        <f t="shared" si="52"/>
        <v>2.7300000000000182</v>
      </c>
      <c r="N665" s="155">
        <f t="shared" si="51"/>
        <v>9.9999999999997868E-3</v>
      </c>
      <c r="O665" s="155">
        <f t="shared" si="51"/>
        <v>0</v>
      </c>
      <c r="P665" s="124">
        <f t="shared" si="51"/>
        <v>0.56000000000000227</v>
      </c>
      <c r="Q665" s="155">
        <f t="shared" si="51"/>
        <v>-2.0000000000000018E-2</v>
      </c>
    </row>
    <row r="666" spans="1:17" x14ac:dyDescent="0.25">
      <c r="A666" s="104">
        <v>177</v>
      </c>
      <c r="B666" s="133">
        <v>42906</v>
      </c>
      <c r="C666" s="104">
        <v>319.56</v>
      </c>
      <c r="D666" s="104">
        <v>409.1</v>
      </c>
      <c r="E666" s="104">
        <v>357.62</v>
      </c>
      <c r="F666" s="104">
        <v>5.51</v>
      </c>
      <c r="G666" s="104"/>
      <c r="H666" s="104">
        <v>87.01</v>
      </c>
      <c r="I666" s="104">
        <v>2.88</v>
      </c>
      <c r="K666" s="155">
        <f t="shared" si="52"/>
        <v>-0.13999999999998636</v>
      </c>
      <c r="L666" s="124">
        <f t="shared" si="52"/>
        <v>1</v>
      </c>
      <c r="M666" s="155">
        <f t="shared" si="52"/>
        <v>0.38999999999998636</v>
      </c>
      <c r="N666" s="155">
        <f t="shared" si="51"/>
        <v>-3.0000000000000249E-2</v>
      </c>
      <c r="O666" s="155">
        <f t="shared" si="51"/>
        <v>0</v>
      </c>
      <c r="P666" s="124">
        <f t="shared" si="51"/>
        <v>-3.0000000000001137E-2</v>
      </c>
      <c r="Q666" s="155">
        <f t="shared" si="51"/>
        <v>9.9999999999997868E-3</v>
      </c>
    </row>
    <row r="667" spans="1:17" x14ac:dyDescent="0.25">
      <c r="A667" s="104">
        <v>178</v>
      </c>
      <c r="B667" s="133">
        <v>42907</v>
      </c>
      <c r="C667" s="104">
        <v>321.72000000000003</v>
      </c>
      <c r="D667" s="104">
        <v>408.52</v>
      </c>
      <c r="E667" s="104">
        <v>358.98</v>
      </c>
      <c r="F667" s="104">
        <v>5.46</v>
      </c>
      <c r="G667" s="104"/>
      <c r="H667" s="104">
        <v>87.59</v>
      </c>
      <c r="I667" s="104">
        <v>2.88</v>
      </c>
      <c r="K667" s="155">
        <f t="shared" si="52"/>
        <v>2.160000000000025</v>
      </c>
      <c r="L667" s="124">
        <f t="shared" si="52"/>
        <v>-0.58000000000004093</v>
      </c>
      <c r="M667" s="155">
        <f t="shared" si="52"/>
        <v>1.3600000000000136</v>
      </c>
      <c r="N667" s="155">
        <f t="shared" si="51"/>
        <v>-4.9999999999999822E-2</v>
      </c>
      <c r="O667" s="155">
        <f t="shared" si="51"/>
        <v>0</v>
      </c>
      <c r="P667" s="124">
        <f t="shared" si="51"/>
        <v>0.57999999999999829</v>
      </c>
      <c r="Q667" s="155">
        <f t="shared" si="51"/>
        <v>0</v>
      </c>
    </row>
    <row r="668" spans="1:17" x14ac:dyDescent="0.25">
      <c r="A668" s="104">
        <v>179</v>
      </c>
      <c r="B668" s="133">
        <v>42908</v>
      </c>
      <c r="C668" s="104">
        <v>326.27999999999997</v>
      </c>
      <c r="D668" s="104">
        <v>412.19</v>
      </c>
      <c r="E668" s="104">
        <v>363.67</v>
      </c>
      <c r="F668" s="104">
        <v>5.47</v>
      </c>
      <c r="G668" s="104"/>
      <c r="H668" s="104">
        <v>88.83</v>
      </c>
      <c r="I668" s="104">
        <v>2.94</v>
      </c>
      <c r="K668" s="155">
        <f t="shared" si="52"/>
        <v>4.5599999999999454</v>
      </c>
      <c r="L668" s="124">
        <f t="shared" si="52"/>
        <v>3.6700000000000159</v>
      </c>
      <c r="M668" s="155">
        <f t="shared" si="52"/>
        <v>4.6899999999999977</v>
      </c>
      <c r="N668" s="155">
        <f t="shared" si="51"/>
        <v>9.9999999999997868E-3</v>
      </c>
      <c r="O668" s="155">
        <f t="shared" si="51"/>
        <v>0</v>
      </c>
      <c r="P668" s="124">
        <f t="shared" si="51"/>
        <v>1.2399999999999949</v>
      </c>
      <c r="Q668" s="155">
        <f t="shared" si="51"/>
        <v>6.0000000000000053E-2</v>
      </c>
    </row>
    <row r="669" spans="1:17" x14ac:dyDescent="0.25">
      <c r="A669" s="104">
        <v>180</v>
      </c>
      <c r="B669" s="133">
        <v>42909</v>
      </c>
      <c r="C669" s="104">
        <v>327.63</v>
      </c>
      <c r="D669" s="104">
        <v>414.91</v>
      </c>
      <c r="E669" s="104">
        <v>365.73</v>
      </c>
      <c r="F669" s="104">
        <v>5.48</v>
      </c>
      <c r="G669" s="104"/>
      <c r="H669" s="104">
        <v>89.2</v>
      </c>
      <c r="I669" s="104">
        <v>2.95</v>
      </c>
      <c r="K669" s="155">
        <f t="shared" si="52"/>
        <v>1.3500000000000227</v>
      </c>
      <c r="L669" s="124">
        <f t="shared" si="52"/>
        <v>2.7200000000000273</v>
      </c>
      <c r="M669" s="155">
        <f t="shared" si="52"/>
        <v>2.0600000000000023</v>
      </c>
      <c r="N669" s="155">
        <f t="shared" si="51"/>
        <v>1.0000000000000675E-2</v>
      </c>
      <c r="O669" s="155">
        <f t="shared" si="51"/>
        <v>0</v>
      </c>
      <c r="P669" s="124">
        <f t="shared" si="51"/>
        <v>0.37000000000000455</v>
      </c>
      <c r="Q669" s="155">
        <f t="shared" si="51"/>
        <v>1.0000000000000231E-2</v>
      </c>
    </row>
    <row r="670" spans="1:17" x14ac:dyDescent="0.25">
      <c r="A670" s="104">
        <v>181</v>
      </c>
      <c r="B670" s="133">
        <v>42912</v>
      </c>
      <c r="C670" s="104">
        <v>326.88</v>
      </c>
      <c r="D670" s="104">
        <v>413.96</v>
      </c>
      <c r="E670" s="104">
        <v>364.9</v>
      </c>
      <c r="F670" s="104">
        <v>5.47</v>
      </c>
      <c r="G670" s="104"/>
      <c r="H670" s="104">
        <v>89</v>
      </c>
      <c r="I670" s="104">
        <v>2.94</v>
      </c>
      <c r="K670" s="155">
        <f t="shared" si="52"/>
        <v>-0.75</v>
      </c>
      <c r="L670" s="124">
        <f t="shared" si="52"/>
        <v>-0.95000000000004547</v>
      </c>
      <c r="M670" s="155">
        <f t="shared" si="52"/>
        <v>-0.83000000000004093</v>
      </c>
      <c r="N670" s="155">
        <f t="shared" si="51"/>
        <v>-1.0000000000000675E-2</v>
      </c>
      <c r="O670" s="155">
        <f t="shared" si="51"/>
        <v>0</v>
      </c>
      <c r="P670" s="124">
        <f t="shared" si="51"/>
        <v>-0.20000000000000284</v>
      </c>
      <c r="Q670" s="155">
        <f t="shared" si="51"/>
        <v>-1.0000000000000231E-2</v>
      </c>
    </row>
    <row r="671" spans="1:17" x14ac:dyDescent="0.25">
      <c r="A671" s="104">
        <v>182</v>
      </c>
      <c r="B671" s="133">
        <v>42913</v>
      </c>
      <c r="C671" s="104">
        <v>325</v>
      </c>
      <c r="D671" s="104">
        <v>411.58</v>
      </c>
      <c r="E671" s="104">
        <v>362.8</v>
      </c>
      <c r="F671" s="104">
        <v>5.5</v>
      </c>
      <c r="G671" s="104"/>
      <c r="H671" s="104">
        <v>88.49</v>
      </c>
      <c r="I671" s="104">
        <v>2.92</v>
      </c>
      <c r="K671" s="155">
        <f t="shared" si="52"/>
        <v>-1.8799999999999955</v>
      </c>
      <c r="L671" s="124">
        <f t="shared" si="52"/>
        <v>-2.3799999999999955</v>
      </c>
      <c r="M671" s="155">
        <f t="shared" si="52"/>
        <v>-2.0999999999999659</v>
      </c>
      <c r="N671" s="155">
        <f t="shared" si="51"/>
        <v>3.0000000000000249E-2</v>
      </c>
      <c r="O671" s="155">
        <f t="shared" si="51"/>
        <v>0</v>
      </c>
      <c r="P671" s="124">
        <f t="shared" si="51"/>
        <v>-0.51000000000000512</v>
      </c>
      <c r="Q671" s="155">
        <f t="shared" si="51"/>
        <v>-2.0000000000000018E-2</v>
      </c>
    </row>
    <row r="672" spans="1:17" x14ac:dyDescent="0.25">
      <c r="A672" s="104">
        <v>183</v>
      </c>
      <c r="B672" s="133">
        <v>42914</v>
      </c>
      <c r="C672" s="104">
        <v>322.01</v>
      </c>
      <c r="D672" s="104">
        <v>410.31</v>
      </c>
      <c r="E672" s="104">
        <v>362.42</v>
      </c>
      <c r="F672" s="104">
        <v>5.46</v>
      </c>
      <c r="G672" s="104"/>
      <c r="H672" s="104">
        <v>87.68</v>
      </c>
      <c r="I672" s="104">
        <v>2.88</v>
      </c>
      <c r="K672" s="155">
        <f t="shared" si="52"/>
        <v>-2.9900000000000091</v>
      </c>
      <c r="L672" s="124">
        <f t="shared" si="52"/>
        <v>-1.2699999999999818</v>
      </c>
      <c r="M672" s="155">
        <f t="shared" si="52"/>
        <v>-0.37999999999999545</v>
      </c>
      <c r="N672" s="155">
        <f t="shared" si="51"/>
        <v>-4.0000000000000036E-2</v>
      </c>
      <c r="O672" s="155">
        <f t="shared" si="51"/>
        <v>0</v>
      </c>
      <c r="P672" s="124">
        <f t="shared" si="51"/>
        <v>-0.80999999999998806</v>
      </c>
      <c r="Q672" s="155">
        <f t="shared" si="51"/>
        <v>-4.0000000000000036E-2</v>
      </c>
    </row>
    <row r="673" spans="1:17" x14ac:dyDescent="0.25">
      <c r="A673" s="104">
        <v>184</v>
      </c>
      <c r="B673" s="133">
        <v>42915</v>
      </c>
      <c r="C673" s="104">
        <v>323.13</v>
      </c>
      <c r="D673" s="104">
        <v>414.09</v>
      </c>
      <c r="E673" s="104">
        <v>367.08</v>
      </c>
      <c r="F673" s="104">
        <v>5.43</v>
      </c>
      <c r="G673" s="104"/>
      <c r="H673" s="104">
        <v>87.98</v>
      </c>
      <c r="I673" s="104">
        <v>2.88</v>
      </c>
      <c r="K673" s="155">
        <f t="shared" si="52"/>
        <v>1.1200000000000045</v>
      </c>
      <c r="L673" s="124">
        <f t="shared" si="52"/>
        <v>3.7799999999999727</v>
      </c>
      <c r="M673" s="155">
        <f t="shared" si="52"/>
        <v>4.6599999999999682</v>
      </c>
      <c r="N673" s="155">
        <f t="shared" si="51"/>
        <v>-3.0000000000000249E-2</v>
      </c>
      <c r="O673" s="155">
        <f t="shared" si="51"/>
        <v>0</v>
      </c>
      <c r="P673" s="124">
        <f t="shared" si="51"/>
        <v>0.29999999999999716</v>
      </c>
      <c r="Q673" s="155">
        <f t="shared" si="51"/>
        <v>0</v>
      </c>
    </row>
    <row r="674" spans="1:17" x14ac:dyDescent="0.25">
      <c r="A674" s="104">
        <v>185</v>
      </c>
      <c r="B674" s="133">
        <v>42916</v>
      </c>
      <c r="C674" s="104">
        <v>321.45999999999998</v>
      </c>
      <c r="D674" s="104">
        <v>416.45</v>
      </c>
      <c r="E674" s="104">
        <v>366.79</v>
      </c>
      <c r="F674" s="104">
        <v>5.45</v>
      </c>
      <c r="G674" s="104"/>
      <c r="H674" s="104">
        <v>87.52</v>
      </c>
      <c r="I674" s="104">
        <v>2.86</v>
      </c>
      <c r="K674" s="155">
        <f t="shared" si="52"/>
        <v>-1.6700000000000159</v>
      </c>
      <c r="L674" s="124">
        <f t="shared" si="52"/>
        <v>2.3600000000000136</v>
      </c>
      <c r="M674" s="155">
        <f t="shared" si="52"/>
        <v>-0.28999999999996362</v>
      </c>
      <c r="N674" s="155">
        <f t="shared" si="51"/>
        <v>2.0000000000000462E-2</v>
      </c>
      <c r="O674" s="155">
        <f t="shared" si="51"/>
        <v>0</v>
      </c>
      <c r="P674" s="124">
        <f t="shared" si="51"/>
        <v>-0.46000000000000796</v>
      </c>
      <c r="Q674" s="155">
        <f t="shared" si="51"/>
        <v>-2.0000000000000018E-2</v>
      </c>
    </row>
    <row r="675" spans="1:17" x14ac:dyDescent="0.25">
      <c r="A675" s="104">
        <v>186</v>
      </c>
      <c r="B675" s="133">
        <v>42919</v>
      </c>
      <c r="C675" s="104">
        <v>320</v>
      </c>
      <c r="D675" s="104">
        <v>416.67</v>
      </c>
      <c r="E675" s="104">
        <v>365.47</v>
      </c>
      <c r="F675" s="104">
        <v>5.43</v>
      </c>
      <c r="G675" s="104"/>
      <c r="H675" s="104">
        <v>87.13</v>
      </c>
      <c r="I675" s="104">
        <v>2.85</v>
      </c>
      <c r="K675" s="155">
        <f t="shared" si="52"/>
        <v>-1.4599999999999795</v>
      </c>
      <c r="L675" s="124">
        <f t="shared" si="52"/>
        <v>0.22000000000002728</v>
      </c>
      <c r="M675" s="155">
        <f t="shared" si="52"/>
        <v>-1.3199999999999932</v>
      </c>
      <c r="N675" s="155">
        <f t="shared" si="51"/>
        <v>-2.0000000000000462E-2</v>
      </c>
      <c r="O675" s="155">
        <f t="shared" si="51"/>
        <v>0</v>
      </c>
      <c r="P675" s="124">
        <f t="shared" si="51"/>
        <v>-0.39000000000000057</v>
      </c>
      <c r="Q675" s="155">
        <f t="shared" si="51"/>
        <v>-9.9999999999997868E-3</v>
      </c>
    </row>
    <row r="676" spans="1:17" x14ac:dyDescent="0.25">
      <c r="A676" s="104">
        <v>187</v>
      </c>
      <c r="B676" s="133">
        <v>42920</v>
      </c>
      <c r="C676" s="104">
        <v>320.44</v>
      </c>
      <c r="D676" s="104">
        <v>415.67</v>
      </c>
      <c r="E676" s="104">
        <v>364.37</v>
      </c>
      <c r="F676" s="104">
        <v>5.41</v>
      </c>
      <c r="G676" s="104"/>
      <c r="H676" s="104">
        <v>87.24</v>
      </c>
      <c r="I676" s="104">
        <v>2.84</v>
      </c>
      <c r="K676" s="155">
        <f t="shared" si="52"/>
        <v>0.43999999999999773</v>
      </c>
      <c r="L676" s="124">
        <f t="shared" si="52"/>
        <v>-1</v>
      </c>
      <c r="M676" s="155">
        <f t="shared" si="52"/>
        <v>-1.1000000000000227</v>
      </c>
      <c r="N676" s="155">
        <f t="shared" si="51"/>
        <v>-1.9999999999999574E-2</v>
      </c>
      <c r="O676" s="155">
        <f t="shared" si="51"/>
        <v>0</v>
      </c>
      <c r="P676" s="124">
        <f t="shared" si="51"/>
        <v>0.10999999999999943</v>
      </c>
      <c r="Q676" s="155">
        <f t="shared" si="51"/>
        <v>-1.0000000000000231E-2</v>
      </c>
    </row>
    <row r="677" spans="1:17" x14ac:dyDescent="0.25">
      <c r="A677" s="104">
        <v>188</v>
      </c>
      <c r="B677" s="133">
        <v>42921</v>
      </c>
      <c r="C677" s="104">
        <v>322.37</v>
      </c>
      <c r="D677" s="104">
        <v>416.89</v>
      </c>
      <c r="E677" s="104">
        <v>365.83</v>
      </c>
      <c r="F677" s="104">
        <v>5.44</v>
      </c>
      <c r="G677" s="104"/>
      <c r="H677" s="104">
        <v>87.78</v>
      </c>
      <c r="I677" s="104">
        <v>2.85</v>
      </c>
      <c r="K677" s="155">
        <f t="shared" si="52"/>
        <v>1.9300000000000068</v>
      </c>
      <c r="L677" s="124">
        <f t="shared" si="52"/>
        <v>1.2199999999999704</v>
      </c>
      <c r="M677" s="155">
        <f t="shared" si="52"/>
        <v>1.4599999999999795</v>
      </c>
      <c r="N677" s="155">
        <f t="shared" si="51"/>
        <v>3.0000000000000249E-2</v>
      </c>
      <c r="O677" s="155">
        <f t="shared" si="51"/>
        <v>0</v>
      </c>
      <c r="P677" s="124">
        <f t="shared" si="51"/>
        <v>0.54000000000000625</v>
      </c>
      <c r="Q677" s="155">
        <f t="shared" si="51"/>
        <v>1.0000000000000231E-2</v>
      </c>
    </row>
    <row r="678" spans="1:17" x14ac:dyDescent="0.25">
      <c r="A678" s="104">
        <v>189</v>
      </c>
      <c r="B678" s="133">
        <v>42926</v>
      </c>
      <c r="C678" s="104">
        <v>323.94</v>
      </c>
      <c r="D678" s="104">
        <v>418.3</v>
      </c>
      <c r="E678" s="104">
        <v>366.8</v>
      </c>
      <c r="F678" s="104">
        <v>5.4</v>
      </c>
      <c r="G678" s="104"/>
      <c r="H678" s="104">
        <v>88.2</v>
      </c>
      <c r="I678" s="104">
        <v>2.85</v>
      </c>
      <c r="K678" s="155">
        <f t="shared" si="52"/>
        <v>1.5699999999999932</v>
      </c>
      <c r="L678" s="124">
        <f t="shared" si="52"/>
        <v>1.410000000000025</v>
      </c>
      <c r="M678" s="155">
        <f t="shared" si="52"/>
        <v>0.97000000000002728</v>
      </c>
      <c r="N678" s="155">
        <f t="shared" si="51"/>
        <v>-4.0000000000000036E-2</v>
      </c>
      <c r="O678" s="155">
        <f t="shared" si="51"/>
        <v>0</v>
      </c>
      <c r="P678" s="124">
        <f t="shared" si="51"/>
        <v>0.42000000000000171</v>
      </c>
      <c r="Q678" s="155">
        <f t="shared" si="51"/>
        <v>0</v>
      </c>
    </row>
    <row r="679" spans="1:17" x14ac:dyDescent="0.25">
      <c r="A679" s="104">
        <v>190</v>
      </c>
      <c r="B679" s="133">
        <v>42927</v>
      </c>
      <c r="C679" s="104">
        <v>326.44</v>
      </c>
      <c r="D679" s="104">
        <v>419.83</v>
      </c>
      <c r="E679" s="104">
        <v>371.62</v>
      </c>
      <c r="F679" s="104">
        <v>5.4</v>
      </c>
      <c r="G679" s="104"/>
      <c r="H679" s="104">
        <v>88.89</v>
      </c>
      <c r="I679" s="104">
        <v>2.86</v>
      </c>
      <c r="K679" s="155">
        <f t="shared" si="52"/>
        <v>2.5</v>
      </c>
      <c r="L679" s="124">
        <f t="shared" si="52"/>
        <v>1.5299999999999727</v>
      </c>
      <c r="M679" s="155">
        <f t="shared" si="52"/>
        <v>4.8199999999999932</v>
      </c>
      <c r="N679" s="155">
        <f t="shared" si="51"/>
        <v>0</v>
      </c>
      <c r="O679" s="155">
        <f t="shared" si="51"/>
        <v>0</v>
      </c>
      <c r="P679" s="124">
        <f t="shared" si="51"/>
        <v>0.68999999999999773</v>
      </c>
      <c r="Q679" s="155">
        <f t="shared" si="51"/>
        <v>9.9999999999997868E-3</v>
      </c>
    </row>
    <row r="680" spans="1:17" x14ac:dyDescent="0.25">
      <c r="A680" s="104">
        <v>191</v>
      </c>
      <c r="B680" s="133">
        <v>42928</v>
      </c>
      <c r="C680" s="104">
        <v>327.2</v>
      </c>
      <c r="D680" s="104">
        <v>422.09</v>
      </c>
      <c r="E680" s="104">
        <v>372.75</v>
      </c>
      <c r="F680" s="104">
        <v>5.38</v>
      </c>
      <c r="G680" s="104"/>
      <c r="H680" s="104">
        <v>89.1</v>
      </c>
      <c r="I680" s="104">
        <v>2.86</v>
      </c>
      <c r="K680" s="155">
        <f t="shared" si="52"/>
        <v>0.75999999999999091</v>
      </c>
      <c r="L680" s="124">
        <f t="shared" si="52"/>
        <v>2.2599999999999909</v>
      </c>
      <c r="M680" s="155">
        <f t="shared" si="52"/>
        <v>1.1299999999999955</v>
      </c>
      <c r="N680" s="155">
        <f t="shared" si="51"/>
        <v>-2.0000000000000462E-2</v>
      </c>
      <c r="O680" s="155">
        <f t="shared" si="51"/>
        <v>0</v>
      </c>
      <c r="P680" s="124">
        <f t="shared" si="51"/>
        <v>0.20999999999999375</v>
      </c>
      <c r="Q680" s="155">
        <f t="shared" si="51"/>
        <v>0</v>
      </c>
    </row>
    <row r="681" spans="1:17" x14ac:dyDescent="0.25">
      <c r="A681" s="104">
        <v>192</v>
      </c>
      <c r="B681" s="133">
        <v>42929</v>
      </c>
      <c r="C681" s="104">
        <v>328.52</v>
      </c>
      <c r="D681" s="104">
        <v>422.21</v>
      </c>
      <c r="E681" s="104">
        <v>376.45</v>
      </c>
      <c r="F681" s="104">
        <v>5.41</v>
      </c>
      <c r="G681" s="104"/>
      <c r="H681" s="104">
        <v>89.44</v>
      </c>
      <c r="I681" s="104">
        <v>2.9</v>
      </c>
      <c r="K681" s="155">
        <f t="shared" si="52"/>
        <v>1.3199999999999932</v>
      </c>
      <c r="L681" s="124">
        <f t="shared" si="52"/>
        <v>0.12000000000000455</v>
      </c>
      <c r="M681" s="155">
        <f t="shared" si="52"/>
        <v>3.6999999999999886</v>
      </c>
      <c r="N681" s="155">
        <f t="shared" si="51"/>
        <v>3.0000000000000249E-2</v>
      </c>
      <c r="O681" s="155">
        <f t="shared" si="51"/>
        <v>0</v>
      </c>
      <c r="P681" s="124">
        <f t="shared" si="51"/>
        <v>0.34000000000000341</v>
      </c>
      <c r="Q681" s="155">
        <f t="shared" si="51"/>
        <v>4.0000000000000036E-2</v>
      </c>
    </row>
    <row r="682" spans="1:17" x14ac:dyDescent="0.25">
      <c r="A682" s="104">
        <v>193</v>
      </c>
      <c r="B682" s="133">
        <v>42930</v>
      </c>
      <c r="C682" s="104">
        <v>327.56</v>
      </c>
      <c r="D682" s="104">
        <v>423.24</v>
      </c>
      <c r="E682" s="104">
        <v>373.25</v>
      </c>
      <c r="F682" s="104">
        <v>5.47</v>
      </c>
      <c r="G682" s="104"/>
      <c r="H682" s="104">
        <v>89.18</v>
      </c>
      <c r="I682" s="104">
        <v>2.9</v>
      </c>
      <c r="K682" s="155">
        <f t="shared" si="52"/>
        <v>-0.95999999999997954</v>
      </c>
      <c r="L682" s="124">
        <f t="shared" si="52"/>
        <v>1.0300000000000296</v>
      </c>
      <c r="M682" s="155">
        <f t="shared" si="52"/>
        <v>-3.1999999999999886</v>
      </c>
      <c r="N682" s="155">
        <f t="shared" si="51"/>
        <v>5.9999999999999609E-2</v>
      </c>
      <c r="O682" s="155">
        <f t="shared" si="51"/>
        <v>0</v>
      </c>
      <c r="P682" s="124">
        <f t="shared" si="51"/>
        <v>-0.25999999999999091</v>
      </c>
      <c r="Q682" s="155">
        <f t="shared" si="51"/>
        <v>0</v>
      </c>
    </row>
    <row r="683" spans="1:17" x14ac:dyDescent="0.25">
      <c r="A683" s="104">
        <v>194</v>
      </c>
      <c r="B683" s="133">
        <v>42933</v>
      </c>
      <c r="C683" s="104">
        <v>326.72000000000003</v>
      </c>
      <c r="D683" s="104">
        <v>423.53</v>
      </c>
      <c r="E683" s="104">
        <v>372.89</v>
      </c>
      <c r="F683" s="104">
        <v>5.48</v>
      </c>
      <c r="G683" s="104"/>
      <c r="H683" s="104">
        <v>88.96</v>
      </c>
      <c r="I683" s="104">
        <v>2.89</v>
      </c>
      <c r="K683" s="155">
        <f t="shared" si="52"/>
        <v>-0.83999999999997499</v>
      </c>
      <c r="L683" s="124">
        <f t="shared" si="52"/>
        <v>0.28999999999996362</v>
      </c>
      <c r="M683" s="155">
        <f t="shared" si="52"/>
        <v>-0.36000000000001364</v>
      </c>
      <c r="N683" s="155">
        <f t="shared" si="51"/>
        <v>1.0000000000000675E-2</v>
      </c>
      <c r="O683" s="155">
        <f t="shared" si="51"/>
        <v>0</v>
      </c>
      <c r="P683" s="124">
        <f t="shared" si="51"/>
        <v>-0.22000000000001307</v>
      </c>
      <c r="Q683" s="155">
        <f t="shared" si="51"/>
        <v>-9.9999999999997868E-3</v>
      </c>
    </row>
    <row r="684" spans="1:17" x14ac:dyDescent="0.25">
      <c r="A684" s="104">
        <v>195</v>
      </c>
      <c r="B684" s="133">
        <v>42934</v>
      </c>
      <c r="C684" s="104">
        <v>325.62</v>
      </c>
      <c r="D684" s="104">
        <v>425.62</v>
      </c>
      <c r="E684" s="104">
        <v>373.06</v>
      </c>
      <c r="F684" s="104">
        <v>5.5</v>
      </c>
      <c r="G684" s="104"/>
      <c r="H684" s="104">
        <v>88.65</v>
      </c>
      <c r="I684" s="104">
        <v>2.9</v>
      </c>
      <c r="K684" s="155">
        <f t="shared" si="52"/>
        <v>-1.1000000000000227</v>
      </c>
      <c r="L684" s="124">
        <f t="shared" si="52"/>
        <v>2.0900000000000318</v>
      </c>
      <c r="M684" s="155">
        <f t="shared" si="52"/>
        <v>0.17000000000001592</v>
      </c>
      <c r="N684" s="155">
        <f t="shared" si="51"/>
        <v>1.9999999999999574E-2</v>
      </c>
      <c r="O684" s="155">
        <f t="shared" si="51"/>
        <v>0</v>
      </c>
      <c r="P684" s="124">
        <f t="shared" si="51"/>
        <v>-0.30999999999998806</v>
      </c>
      <c r="Q684" s="155">
        <f t="shared" si="51"/>
        <v>9.9999999999997868E-3</v>
      </c>
    </row>
    <row r="685" spans="1:17" x14ac:dyDescent="0.25">
      <c r="A685" s="104">
        <v>196</v>
      </c>
      <c r="B685" s="133">
        <v>42935</v>
      </c>
      <c r="C685" s="104">
        <v>325.91000000000003</v>
      </c>
      <c r="D685" s="104">
        <v>425.12</v>
      </c>
      <c r="E685" s="104">
        <v>376.72</v>
      </c>
      <c r="F685" s="104">
        <v>5.51</v>
      </c>
      <c r="G685" s="104"/>
      <c r="H685" s="104">
        <v>88.74</v>
      </c>
      <c r="I685" s="104">
        <v>2.91</v>
      </c>
      <c r="K685" s="155">
        <f t="shared" si="52"/>
        <v>0.29000000000002046</v>
      </c>
      <c r="L685" s="124">
        <f t="shared" si="52"/>
        <v>-0.5</v>
      </c>
      <c r="M685" s="155">
        <f t="shared" si="52"/>
        <v>3.660000000000025</v>
      </c>
      <c r="N685" s="155">
        <f t="shared" si="51"/>
        <v>9.9999999999997868E-3</v>
      </c>
      <c r="O685" s="155">
        <f t="shared" si="51"/>
        <v>0</v>
      </c>
      <c r="P685" s="124">
        <f t="shared" si="51"/>
        <v>8.99999999999892E-2</v>
      </c>
      <c r="Q685" s="155">
        <f t="shared" si="51"/>
        <v>1.0000000000000231E-2</v>
      </c>
    </row>
    <row r="686" spans="1:17" x14ac:dyDescent="0.25">
      <c r="A686" s="104">
        <v>197</v>
      </c>
      <c r="B686" s="133">
        <v>42936</v>
      </c>
      <c r="C686" s="104">
        <v>326.02</v>
      </c>
      <c r="D686" s="104">
        <v>424.64</v>
      </c>
      <c r="E686" s="104">
        <v>375.87</v>
      </c>
      <c r="F686" s="104">
        <v>5.52</v>
      </c>
      <c r="G686" s="104"/>
      <c r="H686" s="104">
        <v>88.76</v>
      </c>
      <c r="I686" s="104">
        <v>2.91</v>
      </c>
      <c r="K686" s="155">
        <f t="shared" si="52"/>
        <v>0.1099999999999568</v>
      </c>
      <c r="L686" s="124">
        <f t="shared" si="52"/>
        <v>-0.48000000000001819</v>
      </c>
      <c r="M686" s="155">
        <f t="shared" si="52"/>
        <v>-0.85000000000002274</v>
      </c>
      <c r="N686" s="155">
        <f t="shared" si="51"/>
        <v>9.9999999999997868E-3</v>
      </c>
      <c r="O686" s="155">
        <f t="shared" si="51"/>
        <v>0</v>
      </c>
      <c r="P686" s="124">
        <f t="shared" si="51"/>
        <v>2.0000000000010232E-2</v>
      </c>
      <c r="Q686" s="155">
        <f t="shared" si="51"/>
        <v>0</v>
      </c>
    </row>
    <row r="687" spans="1:17" x14ac:dyDescent="0.25">
      <c r="A687" s="104">
        <v>198</v>
      </c>
      <c r="B687" s="133">
        <v>42937</v>
      </c>
      <c r="C687" s="104">
        <v>325.56</v>
      </c>
      <c r="D687" s="104">
        <v>422.02</v>
      </c>
      <c r="E687" s="104">
        <v>374.46</v>
      </c>
      <c r="F687" s="104">
        <v>5.51</v>
      </c>
      <c r="G687" s="104"/>
      <c r="H687" s="104">
        <v>88.64</v>
      </c>
      <c r="I687" s="104">
        <v>2.9</v>
      </c>
      <c r="K687" s="155">
        <f t="shared" si="52"/>
        <v>-0.45999999999997954</v>
      </c>
      <c r="L687" s="124">
        <f t="shared" si="52"/>
        <v>-2.6200000000000045</v>
      </c>
      <c r="M687" s="155">
        <f t="shared" si="52"/>
        <v>-1.410000000000025</v>
      </c>
      <c r="N687" s="155">
        <f t="shared" si="51"/>
        <v>-9.9999999999997868E-3</v>
      </c>
      <c r="O687" s="155">
        <f t="shared" si="51"/>
        <v>0</v>
      </c>
      <c r="P687" s="124">
        <f t="shared" si="51"/>
        <v>-0.12000000000000455</v>
      </c>
      <c r="Q687" s="155">
        <f t="shared" si="51"/>
        <v>-1.0000000000000231E-2</v>
      </c>
    </row>
    <row r="688" spans="1:17" x14ac:dyDescent="0.25">
      <c r="A688" s="104">
        <v>199</v>
      </c>
      <c r="B688" s="133">
        <v>42940</v>
      </c>
      <c r="C688" s="104">
        <v>324.98</v>
      </c>
      <c r="D688" s="104">
        <v>422.7</v>
      </c>
      <c r="E688" s="104">
        <v>378.34</v>
      </c>
      <c r="F688" s="104">
        <v>5.53</v>
      </c>
      <c r="G688" s="104"/>
      <c r="H688" s="104">
        <v>88.48</v>
      </c>
      <c r="I688" s="104">
        <v>2.91</v>
      </c>
      <c r="K688" s="155">
        <f t="shared" si="52"/>
        <v>-0.57999999999998408</v>
      </c>
      <c r="L688" s="124">
        <f t="shared" si="52"/>
        <v>0.68000000000000682</v>
      </c>
      <c r="M688" s="155">
        <f t="shared" si="52"/>
        <v>3.8799999999999955</v>
      </c>
      <c r="N688" s="155">
        <f t="shared" si="51"/>
        <v>2.0000000000000462E-2</v>
      </c>
      <c r="O688" s="155">
        <f t="shared" si="51"/>
        <v>0</v>
      </c>
      <c r="P688" s="124">
        <f t="shared" si="51"/>
        <v>-0.15999999999999659</v>
      </c>
      <c r="Q688" s="155">
        <f t="shared" si="51"/>
        <v>1.0000000000000231E-2</v>
      </c>
    </row>
    <row r="689" spans="1:17" x14ac:dyDescent="0.25">
      <c r="A689" s="104">
        <v>200</v>
      </c>
      <c r="B689" s="133">
        <v>42941</v>
      </c>
      <c r="C689" s="104">
        <v>326.7</v>
      </c>
      <c r="D689" s="104">
        <v>425.89</v>
      </c>
      <c r="E689" s="104">
        <v>380.77</v>
      </c>
      <c r="F689" s="104">
        <v>5.45</v>
      </c>
      <c r="G689" s="104"/>
      <c r="H689" s="104">
        <v>88.95</v>
      </c>
      <c r="I689" s="104">
        <v>2.95</v>
      </c>
      <c r="K689" s="155">
        <f t="shared" si="52"/>
        <v>1.7199999999999704</v>
      </c>
      <c r="L689" s="124">
        <f t="shared" si="52"/>
        <v>3.1899999999999977</v>
      </c>
      <c r="M689" s="155">
        <f t="shared" si="52"/>
        <v>2.4300000000000068</v>
      </c>
      <c r="N689" s="155">
        <f t="shared" si="51"/>
        <v>-8.0000000000000071E-2</v>
      </c>
      <c r="O689" s="155">
        <f t="shared" si="51"/>
        <v>0</v>
      </c>
      <c r="P689" s="124">
        <f t="shared" si="51"/>
        <v>0.46999999999999886</v>
      </c>
      <c r="Q689" s="155">
        <f t="shared" si="51"/>
        <v>4.0000000000000036E-2</v>
      </c>
    </row>
    <row r="690" spans="1:17" x14ac:dyDescent="0.25">
      <c r="A690" s="104">
        <v>201</v>
      </c>
      <c r="B690" s="133">
        <v>42942</v>
      </c>
      <c r="C690" s="104">
        <v>326.97000000000003</v>
      </c>
      <c r="D690" s="104">
        <v>425.49</v>
      </c>
      <c r="E690" s="104">
        <v>381.05</v>
      </c>
      <c r="F690" s="104">
        <v>5.45</v>
      </c>
      <c r="G690" s="104"/>
      <c r="H690" s="104">
        <v>89.02</v>
      </c>
      <c r="I690" s="104">
        <v>2.93</v>
      </c>
      <c r="K690" s="155">
        <f t="shared" si="52"/>
        <v>0.27000000000003865</v>
      </c>
      <c r="L690" s="124">
        <f t="shared" si="52"/>
        <v>-0.39999999999997726</v>
      </c>
      <c r="M690" s="155">
        <f t="shared" si="52"/>
        <v>0.28000000000002956</v>
      </c>
      <c r="N690" s="155">
        <f t="shared" si="51"/>
        <v>0</v>
      </c>
      <c r="O690" s="155">
        <f t="shared" si="51"/>
        <v>0</v>
      </c>
      <c r="P690" s="124">
        <f t="shared" si="51"/>
        <v>6.9999999999993179E-2</v>
      </c>
      <c r="Q690" s="155">
        <f t="shared" si="51"/>
        <v>-2.0000000000000018E-2</v>
      </c>
    </row>
    <row r="691" spans="1:17" x14ac:dyDescent="0.25">
      <c r="A691" s="104">
        <v>202</v>
      </c>
      <c r="B691" s="133">
        <v>42943</v>
      </c>
      <c r="C691" s="104">
        <v>326.66000000000003</v>
      </c>
      <c r="D691" s="104">
        <v>425.25</v>
      </c>
      <c r="E691" s="104">
        <v>380</v>
      </c>
      <c r="F691" s="104">
        <v>5.45</v>
      </c>
      <c r="G691" s="104"/>
      <c r="H691" s="104">
        <v>88.94</v>
      </c>
      <c r="I691" s="104">
        <v>2.92</v>
      </c>
      <c r="K691" s="155">
        <f t="shared" si="52"/>
        <v>-0.31000000000000227</v>
      </c>
      <c r="L691" s="124">
        <f t="shared" si="52"/>
        <v>-0.24000000000000909</v>
      </c>
      <c r="M691" s="155">
        <f t="shared" si="52"/>
        <v>-1.0500000000000114</v>
      </c>
      <c r="N691" s="155">
        <f t="shared" si="51"/>
        <v>0</v>
      </c>
      <c r="O691" s="155">
        <f t="shared" si="51"/>
        <v>0</v>
      </c>
      <c r="P691" s="124">
        <f t="shared" si="51"/>
        <v>-7.9999999999998295E-2</v>
      </c>
      <c r="Q691" s="155">
        <f t="shared" si="51"/>
        <v>-1.0000000000000231E-2</v>
      </c>
    </row>
    <row r="692" spans="1:17" x14ac:dyDescent="0.25">
      <c r="A692" s="104">
        <v>203</v>
      </c>
      <c r="B692" s="133">
        <v>42944</v>
      </c>
      <c r="C692" s="104">
        <v>325.58</v>
      </c>
      <c r="D692" s="104">
        <v>427.78</v>
      </c>
      <c r="E692" s="104">
        <v>381.51</v>
      </c>
      <c r="F692" s="104">
        <v>5.49</v>
      </c>
      <c r="G692" s="104"/>
      <c r="H692" s="104">
        <v>88.64</v>
      </c>
      <c r="I692" s="104">
        <v>2.92</v>
      </c>
      <c r="K692" s="155">
        <f t="shared" si="52"/>
        <v>-1.0800000000000409</v>
      </c>
      <c r="L692" s="124">
        <f t="shared" si="52"/>
        <v>2.5299999999999727</v>
      </c>
      <c r="M692" s="155">
        <f t="shared" si="52"/>
        <v>1.5099999999999909</v>
      </c>
      <c r="N692" s="155">
        <f t="shared" si="51"/>
        <v>4.0000000000000036E-2</v>
      </c>
      <c r="O692" s="155">
        <f t="shared" si="51"/>
        <v>0</v>
      </c>
      <c r="P692" s="124">
        <f t="shared" si="51"/>
        <v>-0.29999999999999716</v>
      </c>
      <c r="Q692" s="155">
        <f t="shared" si="51"/>
        <v>0</v>
      </c>
    </row>
    <row r="693" spans="1:17" x14ac:dyDescent="0.25">
      <c r="A693" s="104">
        <v>204</v>
      </c>
      <c r="B693" s="133">
        <v>42947</v>
      </c>
      <c r="C693" s="104">
        <v>326.74</v>
      </c>
      <c r="D693" s="104">
        <v>427.38</v>
      </c>
      <c r="E693" s="104">
        <v>382.81</v>
      </c>
      <c r="F693" s="104">
        <v>5.5</v>
      </c>
      <c r="G693" s="104"/>
      <c r="H693" s="104">
        <v>88.96</v>
      </c>
      <c r="I693" s="104">
        <v>2.94</v>
      </c>
      <c r="K693" s="155">
        <f t="shared" si="52"/>
        <v>1.160000000000025</v>
      </c>
      <c r="L693" s="124">
        <f t="shared" si="52"/>
        <v>-0.39999999999997726</v>
      </c>
      <c r="M693" s="155">
        <f t="shared" si="52"/>
        <v>1.3000000000000114</v>
      </c>
      <c r="N693" s="155">
        <f t="shared" si="51"/>
        <v>9.9999999999997868E-3</v>
      </c>
      <c r="O693" s="155">
        <f t="shared" si="51"/>
        <v>0</v>
      </c>
      <c r="P693" s="124">
        <f t="shared" si="51"/>
        <v>0.31999999999999318</v>
      </c>
      <c r="Q693" s="155">
        <f t="shared" si="51"/>
        <v>2.0000000000000018E-2</v>
      </c>
    </row>
    <row r="694" spans="1:17" x14ac:dyDescent="0.25">
      <c r="A694" s="104">
        <v>205</v>
      </c>
      <c r="B694" s="133">
        <v>42948</v>
      </c>
      <c r="C694" s="104">
        <v>328.07</v>
      </c>
      <c r="D694" s="104">
        <v>430.1</v>
      </c>
      <c r="E694" s="104">
        <v>384.83</v>
      </c>
      <c r="F694" s="104">
        <v>5.47</v>
      </c>
      <c r="G694" s="104"/>
      <c r="H694" s="104">
        <v>89.32</v>
      </c>
      <c r="I694" s="104">
        <v>2.97</v>
      </c>
      <c r="K694" s="155">
        <f t="shared" si="52"/>
        <v>1.3299999999999841</v>
      </c>
      <c r="L694" s="124">
        <f t="shared" si="52"/>
        <v>2.7200000000000273</v>
      </c>
      <c r="M694" s="155">
        <f t="shared" si="52"/>
        <v>2.0199999999999818</v>
      </c>
      <c r="N694" s="155">
        <f t="shared" si="51"/>
        <v>-3.0000000000000249E-2</v>
      </c>
      <c r="O694" s="155">
        <f t="shared" si="51"/>
        <v>0</v>
      </c>
      <c r="P694" s="124">
        <f t="shared" si="51"/>
        <v>0.35999999999999943</v>
      </c>
      <c r="Q694" s="155">
        <f t="shared" si="51"/>
        <v>3.0000000000000249E-2</v>
      </c>
    </row>
    <row r="695" spans="1:17" x14ac:dyDescent="0.25">
      <c r="A695" s="104">
        <v>206</v>
      </c>
      <c r="B695" s="133">
        <v>42949</v>
      </c>
      <c r="C695" s="104">
        <v>330.07</v>
      </c>
      <c r="D695" s="104">
        <v>436.52</v>
      </c>
      <c r="E695" s="104">
        <v>389.94</v>
      </c>
      <c r="F695" s="104">
        <v>5.5</v>
      </c>
      <c r="G695" s="104"/>
      <c r="H695" s="104">
        <v>89.87</v>
      </c>
      <c r="I695" s="104">
        <v>2.99</v>
      </c>
      <c r="K695" s="155">
        <f t="shared" si="52"/>
        <v>2</v>
      </c>
      <c r="L695" s="124">
        <f t="shared" si="52"/>
        <v>6.4199999999999591</v>
      </c>
      <c r="M695" s="155">
        <f t="shared" si="52"/>
        <v>5.1100000000000136</v>
      </c>
      <c r="N695" s="155">
        <f t="shared" si="51"/>
        <v>3.0000000000000249E-2</v>
      </c>
      <c r="O695" s="155">
        <f t="shared" si="51"/>
        <v>0</v>
      </c>
      <c r="P695" s="124">
        <f t="shared" si="51"/>
        <v>0.55000000000001137</v>
      </c>
      <c r="Q695" s="155">
        <f t="shared" si="51"/>
        <v>2.0000000000000018E-2</v>
      </c>
    </row>
    <row r="696" spans="1:17" x14ac:dyDescent="0.25">
      <c r="A696" s="104">
        <v>207</v>
      </c>
      <c r="B696" s="133">
        <v>42950</v>
      </c>
      <c r="C696" s="104">
        <v>335.21</v>
      </c>
      <c r="D696" s="104">
        <v>443.45</v>
      </c>
      <c r="E696" s="104">
        <v>396.79</v>
      </c>
      <c r="F696" s="104">
        <v>5.53</v>
      </c>
      <c r="G696" s="104"/>
      <c r="H696" s="104">
        <v>91.27</v>
      </c>
      <c r="I696" s="104">
        <v>3.03</v>
      </c>
      <c r="K696" s="155">
        <f t="shared" si="52"/>
        <v>5.1399999999999864</v>
      </c>
      <c r="L696" s="124">
        <f t="shared" si="52"/>
        <v>6.9300000000000068</v>
      </c>
      <c r="M696" s="155">
        <f t="shared" si="52"/>
        <v>6.8500000000000227</v>
      </c>
      <c r="N696" s="155">
        <f t="shared" si="51"/>
        <v>3.0000000000000249E-2</v>
      </c>
      <c r="O696" s="155">
        <f t="shared" si="51"/>
        <v>0</v>
      </c>
      <c r="P696" s="124">
        <f t="shared" si="51"/>
        <v>1.3999999999999915</v>
      </c>
      <c r="Q696" s="155">
        <f t="shared" si="51"/>
        <v>3.9999999999999591E-2</v>
      </c>
    </row>
    <row r="697" spans="1:17" x14ac:dyDescent="0.25">
      <c r="A697" s="104">
        <v>208</v>
      </c>
      <c r="B697" s="133">
        <v>42951</v>
      </c>
      <c r="C697" s="104">
        <v>335.71</v>
      </c>
      <c r="D697" s="104">
        <v>444.31</v>
      </c>
      <c r="E697" s="104">
        <v>397.61</v>
      </c>
      <c r="F697" s="104">
        <v>5.55</v>
      </c>
      <c r="G697" s="104"/>
      <c r="H697" s="104">
        <v>91.41</v>
      </c>
      <c r="I697" s="104">
        <v>3.04</v>
      </c>
      <c r="K697" s="155">
        <f t="shared" si="52"/>
        <v>0.5</v>
      </c>
      <c r="L697" s="124">
        <f t="shared" si="52"/>
        <v>0.86000000000001364</v>
      </c>
      <c r="M697" s="155">
        <f t="shared" si="52"/>
        <v>0.81999999999999318</v>
      </c>
      <c r="N697" s="155">
        <f t="shared" si="51"/>
        <v>1.9999999999999574E-2</v>
      </c>
      <c r="O697" s="155">
        <f t="shared" si="51"/>
        <v>0</v>
      </c>
      <c r="P697" s="124">
        <f t="shared" si="51"/>
        <v>0.14000000000000057</v>
      </c>
      <c r="Q697" s="155">
        <f t="shared" si="51"/>
        <v>1.0000000000000231E-2</v>
      </c>
    </row>
    <row r="698" spans="1:17" x14ac:dyDescent="0.25">
      <c r="A698" s="104">
        <v>209</v>
      </c>
      <c r="B698" s="133">
        <v>42954</v>
      </c>
      <c r="C698" s="104">
        <v>333.36</v>
      </c>
      <c r="D698" s="104">
        <v>438.5</v>
      </c>
      <c r="E698" s="104">
        <v>396</v>
      </c>
      <c r="F698" s="104">
        <v>5.52</v>
      </c>
      <c r="G698" s="104"/>
      <c r="H698" s="104">
        <v>90.77</v>
      </c>
      <c r="I698" s="104">
        <v>3.03</v>
      </c>
      <c r="K698" s="155">
        <f t="shared" si="52"/>
        <v>-2.3499999999999659</v>
      </c>
      <c r="L698" s="124">
        <f t="shared" si="52"/>
        <v>-5.8100000000000023</v>
      </c>
      <c r="M698" s="155">
        <f t="shared" si="52"/>
        <v>-1.6100000000000136</v>
      </c>
      <c r="N698" s="155">
        <f t="shared" si="51"/>
        <v>-3.0000000000000249E-2</v>
      </c>
      <c r="O698" s="155">
        <f t="shared" si="51"/>
        <v>0</v>
      </c>
      <c r="P698" s="124">
        <f t="shared" si="51"/>
        <v>-0.64000000000000057</v>
      </c>
      <c r="Q698" s="155">
        <f t="shared" si="51"/>
        <v>-1.0000000000000231E-2</v>
      </c>
    </row>
    <row r="699" spans="1:17" x14ac:dyDescent="0.25">
      <c r="A699" s="104">
        <v>210</v>
      </c>
      <c r="B699" s="133">
        <v>42955</v>
      </c>
      <c r="C699" s="104">
        <v>331.67</v>
      </c>
      <c r="D699" s="104">
        <v>432.93</v>
      </c>
      <c r="E699" s="104">
        <v>391.34</v>
      </c>
      <c r="F699" s="104">
        <v>5.51</v>
      </c>
      <c r="G699" s="104"/>
      <c r="H699" s="104">
        <v>90.3</v>
      </c>
      <c r="I699" s="104">
        <v>2.99</v>
      </c>
      <c r="K699" s="155">
        <f t="shared" si="52"/>
        <v>-1.6899999999999977</v>
      </c>
      <c r="L699" s="124">
        <f t="shared" si="52"/>
        <v>-5.5699999999999932</v>
      </c>
      <c r="M699" s="155">
        <f t="shared" si="52"/>
        <v>-4.660000000000025</v>
      </c>
      <c r="N699" s="155">
        <f t="shared" si="51"/>
        <v>-9.9999999999997868E-3</v>
      </c>
      <c r="O699" s="155">
        <f t="shared" si="51"/>
        <v>0</v>
      </c>
      <c r="P699" s="124">
        <f t="shared" si="51"/>
        <v>-0.46999999999999886</v>
      </c>
      <c r="Q699" s="155">
        <f t="shared" si="51"/>
        <v>-3.9999999999999591E-2</v>
      </c>
    </row>
    <row r="700" spans="1:17" x14ac:dyDescent="0.25">
      <c r="A700" s="104">
        <v>211</v>
      </c>
      <c r="B700" s="133">
        <v>42956</v>
      </c>
      <c r="C700" s="104">
        <v>332.19</v>
      </c>
      <c r="D700" s="104">
        <v>432.88</v>
      </c>
      <c r="E700" s="104">
        <v>392.25</v>
      </c>
      <c r="F700" s="104">
        <v>5.54</v>
      </c>
      <c r="G700" s="104"/>
      <c r="H700" s="104">
        <v>90.45</v>
      </c>
      <c r="I700" s="104">
        <v>3.01</v>
      </c>
      <c r="K700" s="155">
        <f t="shared" si="52"/>
        <v>0.51999999999998181</v>
      </c>
      <c r="L700" s="124">
        <f t="shared" si="52"/>
        <v>-5.0000000000011369E-2</v>
      </c>
      <c r="M700" s="155">
        <f t="shared" si="52"/>
        <v>0.91000000000002501</v>
      </c>
      <c r="N700" s="155">
        <f t="shared" si="51"/>
        <v>3.0000000000000249E-2</v>
      </c>
      <c r="O700" s="155">
        <f t="shared" si="51"/>
        <v>0</v>
      </c>
      <c r="P700" s="124">
        <f t="shared" si="51"/>
        <v>0.15000000000000568</v>
      </c>
      <c r="Q700" s="155">
        <f t="shared" si="51"/>
        <v>1.9999999999999574E-2</v>
      </c>
    </row>
    <row r="701" spans="1:17" x14ac:dyDescent="0.25">
      <c r="A701" s="104">
        <v>212</v>
      </c>
      <c r="B701" s="133">
        <v>42957</v>
      </c>
      <c r="C701" s="104">
        <v>332.39</v>
      </c>
      <c r="D701" s="104">
        <v>432.31</v>
      </c>
      <c r="E701" s="104">
        <v>390.53</v>
      </c>
      <c r="F701" s="104">
        <v>5.54</v>
      </c>
      <c r="G701" s="104"/>
      <c r="H701" s="104">
        <v>90.5</v>
      </c>
      <c r="I701" s="104">
        <v>3.03</v>
      </c>
      <c r="K701" s="155">
        <f t="shared" si="52"/>
        <v>0.19999999999998863</v>
      </c>
      <c r="L701" s="124">
        <f t="shared" si="52"/>
        <v>-0.56999999999999318</v>
      </c>
      <c r="M701" s="155">
        <f t="shared" si="52"/>
        <v>-1.7200000000000273</v>
      </c>
      <c r="N701" s="155">
        <f t="shared" si="51"/>
        <v>0</v>
      </c>
      <c r="O701" s="155">
        <f t="shared" si="51"/>
        <v>0</v>
      </c>
      <c r="P701" s="124">
        <f t="shared" si="51"/>
        <v>4.9999999999997158E-2</v>
      </c>
      <c r="Q701" s="155">
        <f t="shared" si="51"/>
        <v>2.0000000000000018E-2</v>
      </c>
    </row>
    <row r="702" spans="1:17" x14ac:dyDescent="0.25">
      <c r="A702" s="104">
        <v>213</v>
      </c>
      <c r="B702" s="133">
        <v>42958</v>
      </c>
      <c r="C702" s="104">
        <v>332.69</v>
      </c>
      <c r="D702" s="104">
        <v>432.16</v>
      </c>
      <c r="E702" s="104">
        <v>389.58</v>
      </c>
      <c r="F702" s="104">
        <v>5.56</v>
      </c>
      <c r="G702" s="104"/>
      <c r="H702" s="104">
        <v>90.58</v>
      </c>
      <c r="I702" s="104">
        <v>3.03</v>
      </c>
      <c r="K702" s="155">
        <f t="shared" si="52"/>
        <v>0.30000000000001137</v>
      </c>
      <c r="L702" s="124">
        <f t="shared" si="52"/>
        <v>-0.14999999999997726</v>
      </c>
      <c r="M702" s="155">
        <f t="shared" si="52"/>
        <v>-0.94999999999998863</v>
      </c>
      <c r="N702" s="155">
        <f t="shared" si="51"/>
        <v>1.9999999999999574E-2</v>
      </c>
      <c r="O702" s="155">
        <f t="shared" si="51"/>
        <v>0</v>
      </c>
      <c r="P702" s="124">
        <f t="shared" si="51"/>
        <v>7.9999999999998295E-2</v>
      </c>
      <c r="Q702" s="155">
        <f t="shared" si="51"/>
        <v>0</v>
      </c>
    </row>
    <row r="703" spans="1:17" x14ac:dyDescent="0.25">
      <c r="A703" s="104">
        <v>214</v>
      </c>
      <c r="B703" s="133">
        <v>42961</v>
      </c>
      <c r="C703" s="104">
        <v>333.17</v>
      </c>
      <c r="D703" s="104">
        <v>431.82</v>
      </c>
      <c r="E703" s="104">
        <v>391.67</v>
      </c>
      <c r="F703" s="104">
        <v>5.54</v>
      </c>
      <c r="G703" s="104"/>
      <c r="H703" s="104">
        <v>90.71</v>
      </c>
      <c r="I703" s="104">
        <v>3.06</v>
      </c>
      <c r="K703" s="155">
        <f t="shared" si="52"/>
        <v>0.48000000000001819</v>
      </c>
      <c r="L703" s="124">
        <f t="shared" si="52"/>
        <v>-0.34000000000003183</v>
      </c>
      <c r="M703" s="155">
        <f t="shared" si="52"/>
        <v>2.0900000000000318</v>
      </c>
      <c r="N703" s="155">
        <f t="shared" si="51"/>
        <v>-1.9999999999999574E-2</v>
      </c>
      <c r="O703" s="155">
        <f t="shared" si="51"/>
        <v>0</v>
      </c>
      <c r="P703" s="124">
        <f t="shared" si="51"/>
        <v>0.12999999999999545</v>
      </c>
      <c r="Q703" s="155">
        <f t="shared" si="51"/>
        <v>3.0000000000000249E-2</v>
      </c>
    </row>
    <row r="704" spans="1:17" x14ac:dyDescent="0.25">
      <c r="A704" s="104">
        <v>215</v>
      </c>
      <c r="B704" s="133">
        <v>42962</v>
      </c>
      <c r="C704" s="104">
        <v>332.42</v>
      </c>
      <c r="D704" s="104">
        <v>431.28</v>
      </c>
      <c r="E704" s="104">
        <v>392.12</v>
      </c>
      <c r="F704" s="104">
        <v>5.56</v>
      </c>
      <c r="G704" s="104"/>
      <c r="H704" s="104">
        <v>90.51</v>
      </c>
      <c r="I704" s="104">
        <v>3.03</v>
      </c>
      <c r="K704" s="155">
        <f t="shared" si="52"/>
        <v>-0.75</v>
      </c>
      <c r="L704" s="124">
        <f t="shared" si="52"/>
        <v>-0.54000000000002046</v>
      </c>
      <c r="M704" s="155">
        <f t="shared" si="52"/>
        <v>0.44999999999998863</v>
      </c>
      <c r="N704" s="155">
        <f t="shared" si="51"/>
        <v>1.9999999999999574E-2</v>
      </c>
      <c r="O704" s="155">
        <f t="shared" si="51"/>
        <v>0</v>
      </c>
      <c r="P704" s="124">
        <f t="shared" si="51"/>
        <v>-0.19999999999998863</v>
      </c>
      <c r="Q704" s="155">
        <f t="shared" si="51"/>
        <v>-3.0000000000000249E-2</v>
      </c>
    </row>
    <row r="705" spans="1:17" x14ac:dyDescent="0.25">
      <c r="A705" s="104">
        <v>216</v>
      </c>
      <c r="B705" s="133">
        <v>42963</v>
      </c>
      <c r="C705" s="104">
        <v>332.91</v>
      </c>
      <c r="D705" s="104">
        <v>429.49</v>
      </c>
      <c r="E705" s="104">
        <v>391.17</v>
      </c>
      <c r="F705" s="104">
        <v>5.55</v>
      </c>
      <c r="G705" s="104"/>
      <c r="H705" s="104">
        <v>90.65</v>
      </c>
      <c r="I705" s="104">
        <v>3.02</v>
      </c>
      <c r="K705" s="155">
        <f t="shared" si="52"/>
        <v>0.49000000000000909</v>
      </c>
      <c r="L705" s="124">
        <f t="shared" si="52"/>
        <v>-1.7899999999999636</v>
      </c>
      <c r="M705" s="155">
        <f t="shared" si="52"/>
        <v>-0.94999999999998863</v>
      </c>
      <c r="N705" s="155">
        <f t="shared" si="51"/>
        <v>-9.9999999999997868E-3</v>
      </c>
      <c r="O705" s="155">
        <f t="shared" si="51"/>
        <v>0</v>
      </c>
      <c r="P705" s="124">
        <f t="shared" si="51"/>
        <v>0.14000000000000057</v>
      </c>
      <c r="Q705" s="155">
        <f t="shared" si="51"/>
        <v>-9.9999999999997868E-3</v>
      </c>
    </row>
    <row r="706" spans="1:17" x14ac:dyDescent="0.25">
      <c r="A706" s="104">
        <v>217</v>
      </c>
      <c r="B706" s="133">
        <v>42964</v>
      </c>
      <c r="C706" s="104">
        <v>332.7</v>
      </c>
      <c r="D706" s="104">
        <v>428.62</v>
      </c>
      <c r="E706" s="104">
        <v>389.99</v>
      </c>
      <c r="F706" s="104">
        <v>5.59</v>
      </c>
      <c r="G706" s="104"/>
      <c r="H706" s="104">
        <v>90.58</v>
      </c>
      <c r="I706" s="104">
        <v>3</v>
      </c>
      <c r="K706" s="155">
        <f t="shared" si="52"/>
        <v>-0.21000000000003638</v>
      </c>
      <c r="L706" s="124">
        <f t="shared" si="52"/>
        <v>-0.87000000000000455</v>
      </c>
      <c r="M706" s="155">
        <f t="shared" si="52"/>
        <v>-1.1800000000000068</v>
      </c>
      <c r="N706" s="155">
        <f t="shared" si="51"/>
        <v>4.0000000000000036E-2</v>
      </c>
      <c r="O706" s="155">
        <f t="shared" si="51"/>
        <v>0</v>
      </c>
      <c r="P706" s="124">
        <f t="shared" si="51"/>
        <v>-7.000000000000739E-2</v>
      </c>
      <c r="Q706" s="155">
        <f t="shared" si="51"/>
        <v>-2.0000000000000018E-2</v>
      </c>
    </row>
    <row r="707" spans="1:17" x14ac:dyDescent="0.25">
      <c r="A707" s="104">
        <v>218</v>
      </c>
      <c r="B707" s="133">
        <v>42965</v>
      </c>
      <c r="C707" s="104">
        <v>332.68</v>
      </c>
      <c r="D707" s="104">
        <v>428.39</v>
      </c>
      <c r="E707" s="104">
        <v>389.4</v>
      </c>
      <c r="F707" s="104">
        <v>5.6</v>
      </c>
      <c r="G707" s="104"/>
      <c r="H707" s="104">
        <v>90.58</v>
      </c>
      <c r="I707" s="104">
        <v>3.02</v>
      </c>
      <c r="K707" s="155">
        <f t="shared" si="52"/>
        <v>-1.999999999998181E-2</v>
      </c>
      <c r="L707" s="124">
        <f t="shared" si="52"/>
        <v>-0.23000000000001819</v>
      </c>
      <c r="M707" s="155">
        <f t="shared" si="52"/>
        <v>-0.59000000000003183</v>
      </c>
      <c r="N707" s="155">
        <f t="shared" si="51"/>
        <v>9.9999999999997868E-3</v>
      </c>
      <c r="O707" s="155">
        <f t="shared" si="51"/>
        <v>0</v>
      </c>
      <c r="P707" s="124">
        <f t="shared" si="51"/>
        <v>0</v>
      </c>
      <c r="Q707" s="155">
        <f t="shared" si="51"/>
        <v>2.0000000000000018E-2</v>
      </c>
    </row>
    <row r="708" spans="1:17" x14ac:dyDescent="0.25">
      <c r="A708" s="104">
        <v>219</v>
      </c>
      <c r="B708" s="133">
        <v>42968</v>
      </c>
      <c r="C708" s="104">
        <v>332.8</v>
      </c>
      <c r="D708" s="104">
        <v>428.78</v>
      </c>
      <c r="E708" s="104">
        <v>390.57</v>
      </c>
      <c r="F708" s="104">
        <v>5.6</v>
      </c>
      <c r="G708" s="104"/>
      <c r="H708" s="104">
        <v>90.61</v>
      </c>
      <c r="I708" s="104">
        <v>3.05</v>
      </c>
      <c r="K708" s="155">
        <f t="shared" si="52"/>
        <v>0.12000000000000455</v>
      </c>
      <c r="L708" s="124">
        <f t="shared" si="52"/>
        <v>0.38999999999998636</v>
      </c>
      <c r="M708" s="155">
        <f t="shared" si="52"/>
        <v>1.1700000000000159</v>
      </c>
      <c r="N708" s="155">
        <f t="shared" si="51"/>
        <v>0</v>
      </c>
      <c r="O708" s="155">
        <f t="shared" si="51"/>
        <v>0</v>
      </c>
      <c r="P708" s="124">
        <f t="shared" si="51"/>
        <v>3.0000000000001137E-2</v>
      </c>
      <c r="Q708" s="155">
        <f t="shared" si="51"/>
        <v>2.9999999999999805E-2</v>
      </c>
    </row>
    <row r="709" spans="1:17" x14ac:dyDescent="0.25">
      <c r="A709" s="104">
        <v>220</v>
      </c>
      <c r="B709" s="133">
        <v>42969</v>
      </c>
      <c r="C709" s="104">
        <v>332.58</v>
      </c>
      <c r="D709" s="104">
        <v>428.13</v>
      </c>
      <c r="E709" s="104">
        <v>390.38</v>
      </c>
      <c r="F709" s="104">
        <v>5.63</v>
      </c>
      <c r="G709" s="104"/>
      <c r="H709" s="104">
        <v>90.55</v>
      </c>
      <c r="I709" s="104">
        <v>3.05</v>
      </c>
      <c r="K709" s="155">
        <f t="shared" si="52"/>
        <v>-0.22000000000002728</v>
      </c>
      <c r="L709" s="124">
        <f t="shared" si="52"/>
        <v>-0.64999999999997726</v>
      </c>
      <c r="M709" s="155">
        <f t="shared" si="52"/>
        <v>-0.18999999999999773</v>
      </c>
      <c r="N709" s="155">
        <f t="shared" si="51"/>
        <v>3.0000000000000249E-2</v>
      </c>
      <c r="O709" s="155">
        <f t="shared" si="51"/>
        <v>0</v>
      </c>
      <c r="P709" s="124">
        <f t="shared" si="51"/>
        <v>-6.0000000000002274E-2</v>
      </c>
      <c r="Q709" s="155">
        <f t="shared" si="51"/>
        <v>0</v>
      </c>
    </row>
    <row r="710" spans="1:17" x14ac:dyDescent="0.25">
      <c r="A710" s="104">
        <v>221</v>
      </c>
      <c r="B710" s="133">
        <v>42970</v>
      </c>
      <c r="C710" s="104">
        <v>333.08</v>
      </c>
      <c r="D710" s="104">
        <v>427.41</v>
      </c>
      <c r="E710" s="104">
        <v>391.5</v>
      </c>
      <c r="F710" s="104">
        <v>5.64</v>
      </c>
      <c r="G710" s="104"/>
      <c r="H710" s="104">
        <v>90.68</v>
      </c>
      <c r="I710" s="104">
        <v>3.05</v>
      </c>
      <c r="K710" s="155">
        <f t="shared" si="52"/>
        <v>0.5</v>
      </c>
      <c r="L710" s="124">
        <f t="shared" si="52"/>
        <v>-0.71999999999997044</v>
      </c>
      <c r="M710" s="155">
        <f t="shared" si="52"/>
        <v>1.1200000000000045</v>
      </c>
      <c r="N710" s="155">
        <f t="shared" si="52"/>
        <v>9.9999999999997868E-3</v>
      </c>
      <c r="O710" s="155">
        <f t="shared" si="52"/>
        <v>0</v>
      </c>
      <c r="P710" s="124">
        <f t="shared" si="52"/>
        <v>0.13000000000000966</v>
      </c>
      <c r="Q710" s="155">
        <f t="shared" si="52"/>
        <v>0</v>
      </c>
    </row>
    <row r="711" spans="1:17" x14ac:dyDescent="0.25">
      <c r="A711" s="104">
        <v>222</v>
      </c>
      <c r="B711" s="133">
        <v>42971</v>
      </c>
      <c r="C711" s="104">
        <v>333.32</v>
      </c>
      <c r="D711" s="104">
        <v>426.58</v>
      </c>
      <c r="E711" s="104">
        <v>392.58</v>
      </c>
      <c r="F711" s="104">
        <v>5.64</v>
      </c>
      <c r="G711" s="104"/>
      <c r="H711" s="104">
        <v>90.76</v>
      </c>
      <c r="I711" s="104">
        <v>3.05</v>
      </c>
      <c r="K711" s="155">
        <f t="shared" ref="K711:Q744" si="53">C711-C710</f>
        <v>0.24000000000000909</v>
      </c>
      <c r="L711" s="124">
        <f t="shared" si="53"/>
        <v>-0.83000000000004093</v>
      </c>
      <c r="M711" s="155">
        <f t="shared" si="53"/>
        <v>1.0799999999999841</v>
      </c>
      <c r="N711" s="155">
        <f t="shared" si="53"/>
        <v>0</v>
      </c>
      <c r="O711" s="155">
        <f t="shared" si="53"/>
        <v>0</v>
      </c>
      <c r="P711" s="124">
        <f t="shared" si="53"/>
        <v>7.9999999999998295E-2</v>
      </c>
      <c r="Q711" s="155">
        <f t="shared" si="53"/>
        <v>0</v>
      </c>
    </row>
    <row r="712" spans="1:17" x14ac:dyDescent="0.25">
      <c r="A712" s="104">
        <v>223</v>
      </c>
      <c r="B712" s="133">
        <v>42972</v>
      </c>
      <c r="C712" s="104">
        <v>331.22</v>
      </c>
      <c r="D712" s="104">
        <v>424.46</v>
      </c>
      <c r="E712" s="104">
        <v>390.48</v>
      </c>
      <c r="F712" s="104">
        <v>5.6</v>
      </c>
      <c r="G712" s="104"/>
      <c r="H712" s="104">
        <v>90.19</v>
      </c>
      <c r="I712" s="104">
        <v>3.03</v>
      </c>
      <c r="K712" s="155">
        <f t="shared" si="53"/>
        <v>-2.0999999999999659</v>
      </c>
      <c r="L712" s="124">
        <f t="shared" si="53"/>
        <v>-2.1200000000000045</v>
      </c>
      <c r="M712" s="155">
        <f t="shared" si="53"/>
        <v>-2.0999999999999659</v>
      </c>
      <c r="N712" s="155">
        <f t="shared" si="53"/>
        <v>-4.0000000000000036E-2</v>
      </c>
      <c r="O712" s="155">
        <f t="shared" si="53"/>
        <v>0</v>
      </c>
      <c r="P712" s="124">
        <f t="shared" si="53"/>
        <v>-0.57000000000000739</v>
      </c>
      <c r="Q712" s="155">
        <f t="shared" si="53"/>
        <v>-2.0000000000000018E-2</v>
      </c>
    </row>
    <row r="713" spans="1:17" x14ac:dyDescent="0.25">
      <c r="A713" s="104">
        <v>224</v>
      </c>
      <c r="B713" s="133">
        <v>42975</v>
      </c>
      <c r="C713" s="104">
        <v>332.85</v>
      </c>
      <c r="D713" s="104">
        <v>427.08</v>
      </c>
      <c r="E713" s="104">
        <v>392.86</v>
      </c>
      <c r="F713" s="104">
        <v>5.63</v>
      </c>
      <c r="G713" s="104"/>
      <c r="H713" s="104">
        <v>90.63</v>
      </c>
      <c r="I713" s="104">
        <v>3.04</v>
      </c>
      <c r="K713" s="155">
        <f t="shared" si="53"/>
        <v>1.6299999999999955</v>
      </c>
      <c r="L713" s="124">
        <f t="shared" si="53"/>
        <v>2.6200000000000045</v>
      </c>
      <c r="M713" s="155">
        <f t="shared" si="53"/>
        <v>2.3799999999999955</v>
      </c>
      <c r="N713" s="155">
        <f t="shared" si="53"/>
        <v>3.0000000000000249E-2</v>
      </c>
      <c r="O713" s="155">
        <f t="shared" si="53"/>
        <v>0</v>
      </c>
      <c r="P713" s="124">
        <f t="shared" si="53"/>
        <v>0.43999999999999773</v>
      </c>
      <c r="Q713" s="155">
        <f t="shared" si="53"/>
        <v>1.0000000000000231E-2</v>
      </c>
    </row>
    <row r="714" spans="1:17" x14ac:dyDescent="0.25">
      <c r="A714" s="104">
        <v>225</v>
      </c>
      <c r="B714" s="133">
        <v>42976</v>
      </c>
      <c r="C714" s="104">
        <v>333.44</v>
      </c>
      <c r="D714" s="104">
        <v>430.04</v>
      </c>
      <c r="E714" s="104">
        <v>397.89</v>
      </c>
      <c r="F714" s="104">
        <v>5.71</v>
      </c>
      <c r="G714" s="104"/>
      <c r="H714" s="104">
        <v>90.8</v>
      </c>
      <c r="I714" s="104">
        <v>3.05</v>
      </c>
      <c r="K714" s="155">
        <f t="shared" si="53"/>
        <v>0.58999999999997499</v>
      </c>
      <c r="L714" s="124">
        <f t="shared" si="53"/>
        <v>2.9600000000000364</v>
      </c>
      <c r="M714" s="155">
        <f t="shared" si="53"/>
        <v>5.0299999999999727</v>
      </c>
      <c r="N714" s="155">
        <f t="shared" si="53"/>
        <v>8.0000000000000071E-2</v>
      </c>
      <c r="O714" s="155">
        <f t="shared" si="53"/>
        <v>0</v>
      </c>
      <c r="P714" s="124">
        <f t="shared" si="53"/>
        <v>0.17000000000000171</v>
      </c>
      <c r="Q714" s="155">
        <f t="shared" si="53"/>
        <v>9.9999999999997868E-3</v>
      </c>
    </row>
    <row r="715" spans="1:17" x14ac:dyDescent="0.25">
      <c r="A715" s="104">
        <v>226</v>
      </c>
      <c r="B715" s="133">
        <v>42978</v>
      </c>
      <c r="C715" s="104">
        <v>334.7</v>
      </c>
      <c r="D715" s="104">
        <v>433.97</v>
      </c>
      <c r="E715" s="104">
        <v>402.91</v>
      </c>
      <c r="F715" s="104">
        <v>5.69</v>
      </c>
      <c r="G715" s="104"/>
      <c r="H715" s="104">
        <v>91.14</v>
      </c>
      <c r="I715" s="104">
        <v>3.08</v>
      </c>
      <c r="K715" s="155">
        <f t="shared" si="53"/>
        <v>1.2599999999999909</v>
      </c>
      <c r="L715" s="124">
        <f t="shared" si="53"/>
        <v>3.9300000000000068</v>
      </c>
      <c r="M715" s="155">
        <f t="shared" si="53"/>
        <v>5.0200000000000387</v>
      </c>
      <c r="N715" s="155">
        <f t="shared" si="53"/>
        <v>-1.9999999999999574E-2</v>
      </c>
      <c r="O715" s="155">
        <f t="shared" si="53"/>
        <v>0</v>
      </c>
      <c r="P715" s="124">
        <f t="shared" si="53"/>
        <v>0.34000000000000341</v>
      </c>
      <c r="Q715" s="155">
        <f t="shared" si="53"/>
        <v>3.0000000000000249E-2</v>
      </c>
    </row>
    <row r="716" spans="1:17" x14ac:dyDescent="0.25">
      <c r="A716" s="104">
        <v>227</v>
      </c>
      <c r="B716" s="133">
        <v>42982</v>
      </c>
      <c r="C716" s="104">
        <v>337.04</v>
      </c>
      <c r="D716" s="104">
        <v>434.24</v>
      </c>
      <c r="E716" s="104">
        <v>400.2</v>
      </c>
      <c r="F716" s="104">
        <v>5.77</v>
      </c>
      <c r="G716" s="104"/>
      <c r="H716" s="104">
        <v>91.77</v>
      </c>
      <c r="I716" s="104">
        <v>3.05</v>
      </c>
      <c r="K716" s="155">
        <f t="shared" si="53"/>
        <v>2.3400000000000318</v>
      </c>
      <c r="L716" s="124">
        <f t="shared" si="53"/>
        <v>0.26999999999998181</v>
      </c>
      <c r="M716" s="155">
        <f t="shared" si="53"/>
        <v>-2.7100000000000364</v>
      </c>
      <c r="N716" s="155">
        <f t="shared" si="53"/>
        <v>7.9999999999999183E-2</v>
      </c>
      <c r="O716" s="155">
        <f t="shared" si="53"/>
        <v>0</v>
      </c>
      <c r="P716" s="124">
        <f t="shared" si="53"/>
        <v>0.62999999999999545</v>
      </c>
      <c r="Q716" s="155">
        <f t="shared" si="53"/>
        <v>-3.0000000000000249E-2</v>
      </c>
    </row>
    <row r="717" spans="1:17" x14ac:dyDescent="0.25">
      <c r="A717" s="104">
        <v>228</v>
      </c>
      <c r="B717" s="133">
        <v>42983</v>
      </c>
      <c r="C717" s="104">
        <v>338.22</v>
      </c>
      <c r="D717" s="104">
        <v>437.89</v>
      </c>
      <c r="E717" s="104">
        <v>402.89</v>
      </c>
      <c r="F717" s="104">
        <v>5.84</v>
      </c>
      <c r="G717" s="104"/>
      <c r="H717" s="104">
        <v>92.08</v>
      </c>
      <c r="I717" s="104">
        <v>3.09</v>
      </c>
      <c r="K717" s="155">
        <f t="shared" si="53"/>
        <v>1.1800000000000068</v>
      </c>
      <c r="L717" s="124">
        <f t="shared" si="53"/>
        <v>3.6499999999999773</v>
      </c>
      <c r="M717" s="155">
        <f t="shared" si="53"/>
        <v>2.6899999999999977</v>
      </c>
      <c r="N717" s="155">
        <f t="shared" si="53"/>
        <v>7.0000000000000284E-2</v>
      </c>
      <c r="O717" s="155">
        <f t="shared" si="53"/>
        <v>0</v>
      </c>
      <c r="P717" s="124">
        <f t="shared" si="53"/>
        <v>0.31000000000000227</v>
      </c>
      <c r="Q717" s="155">
        <f t="shared" si="53"/>
        <v>4.0000000000000036E-2</v>
      </c>
    </row>
    <row r="718" spans="1:17" x14ac:dyDescent="0.25">
      <c r="A718" s="104">
        <v>229</v>
      </c>
      <c r="B718" s="133">
        <v>42984</v>
      </c>
      <c r="C718" s="104">
        <v>340.58</v>
      </c>
      <c r="D718" s="104">
        <v>440.44</v>
      </c>
      <c r="E718" s="104">
        <v>404.68</v>
      </c>
      <c r="F718" s="104">
        <v>5.89</v>
      </c>
      <c r="G718" s="104"/>
      <c r="H718" s="104">
        <v>92.73</v>
      </c>
      <c r="I718" s="104">
        <v>3.11</v>
      </c>
      <c r="K718" s="155">
        <f t="shared" si="53"/>
        <v>2.3599999999999568</v>
      </c>
      <c r="L718" s="124">
        <f t="shared" si="53"/>
        <v>2.5500000000000114</v>
      </c>
      <c r="M718" s="155">
        <f t="shared" si="53"/>
        <v>1.7900000000000205</v>
      </c>
      <c r="N718" s="155">
        <f t="shared" si="53"/>
        <v>4.9999999999999822E-2</v>
      </c>
      <c r="O718" s="155">
        <f t="shared" si="53"/>
        <v>0</v>
      </c>
      <c r="P718" s="124">
        <f t="shared" si="53"/>
        <v>0.65000000000000568</v>
      </c>
      <c r="Q718" s="155">
        <f t="shared" si="53"/>
        <v>2.0000000000000018E-2</v>
      </c>
    </row>
    <row r="719" spans="1:17" x14ac:dyDescent="0.25">
      <c r="A719" s="104">
        <v>230</v>
      </c>
      <c r="B719" s="133">
        <v>42985</v>
      </c>
      <c r="C719" s="104">
        <v>341.22</v>
      </c>
      <c r="D719" s="104">
        <v>444.61</v>
      </c>
      <c r="E719" s="104">
        <v>407.31</v>
      </c>
      <c r="F719" s="104">
        <v>5.94</v>
      </c>
      <c r="G719" s="104"/>
      <c r="H719" s="104">
        <v>92.91</v>
      </c>
      <c r="I719" s="104">
        <v>3.14</v>
      </c>
      <c r="K719" s="155">
        <f t="shared" si="53"/>
        <v>0.6400000000000432</v>
      </c>
      <c r="L719" s="124">
        <f t="shared" si="53"/>
        <v>4.1700000000000159</v>
      </c>
      <c r="M719" s="155">
        <f t="shared" si="53"/>
        <v>2.6299999999999955</v>
      </c>
      <c r="N719" s="155">
        <f t="shared" si="53"/>
        <v>5.0000000000000711E-2</v>
      </c>
      <c r="O719" s="155">
        <f t="shared" si="53"/>
        <v>0</v>
      </c>
      <c r="P719" s="124">
        <f t="shared" si="53"/>
        <v>0.17999999999999261</v>
      </c>
      <c r="Q719" s="155">
        <f t="shared" si="53"/>
        <v>3.0000000000000249E-2</v>
      </c>
    </row>
    <row r="720" spans="1:17" x14ac:dyDescent="0.25">
      <c r="A720" s="104">
        <v>231</v>
      </c>
      <c r="B720" s="133">
        <v>42986</v>
      </c>
      <c r="C720" s="104">
        <v>336.66</v>
      </c>
      <c r="D720" s="104">
        <v>440.15</v>
      </c>
      <c r="E720" s="104">
        <v>403.18</v>
      </c>
      <c r="F720" s="104">
        <v>5.9</v>
      </c>
      <c r="G720" s="104"/>
      <c r="H720" s="104">
        <v>91.66</v>
      </c>
      <c r="I720" s="104">
        <v>3.09</v>
      </c>
      <c r="K720" s="155">
        <f t="shared" si="53"/>
        <v>-4.5600000000000023</v>
      </c>
      <c r="L720" s="124">
        <f t="shared" si="53"/>
        <v>-4.4600000000000364</v>
      </c>
      <c r="M720" s="155">
        <f t="shared" si="53"/>
        <v>-4.1299999999999955</v>
      </c>
      <c r="N720" s="155">
        <f t="shared" si="53"/>
        <v>-4.0000000000000036E-2</v>
      </c>
      <c r="O720" s="155">
        <f t="shared" si="53"/>
        <v>0</v>
      </c>
      <c r="P720" s="124">
        <f t="shared" si="53"/>
        <v>-1.25</v>
      </c>
      <c r="Q720" s="155">
        <f t="shared" si="53"/>
        <v>-5.0000000000000266E-2</v>
      </c>
    </row>
    <row r="721" spans="1:17" x14ac:dyDescent="0.25">
      <c r="A721" s="104">
        <v>232</v>
      </c>
      <c r="B721" s="133">
        <v>42989</v>
      </c>
      <c r="C721" s="104">
        <v>334.29</v>
      </c>
      <c r="D721" s="104">
        <v>439.66</v>
      </c>
      <c r="E721" s="104">
        <v>403.12</v>
      </c>
      <c r="F721" s="104">
        <v>5.86</v>
      </c>
      <c r="G721" s="104"/>
      <c r="H721" s="104">
        <v>91.02</v>
      </c>
      <c r="I721" s="104">
        <v>3.1</v>
      </c>
      <c r="K721" s="155">
        <f t="shared" si="53"/>
        <v>-2.3700000000000045</v>
      </c>
      <c r="L721" s="124">
        <f t="shared" si="53"/>
        <v>-0.48999999999995225</v>
      </c>
      <c r="M721" s="155">
        <f t="shared" si="53"/>
        <v>-6.0000000000002274E-2</v>
      </c>
      <c r="N721" s="155">
        <f t="shared" si="53"/>
        <v>-4.0000000000000036E-2</v>
      </c>
      <c r="O721" s="155">
        <f t="shared" si="53"/>
        <v>0</v>
      </c>
      <c r="P721" s="124">
        <f t="shared" si="53"/>
        <v>-0.64000000000000057</v>
      </c>
      <c r="Q721" s="155">
        <f t="shared" si="53"/>
        <v>1.0000000000000231E-2</v>
      </c>
    </row>
    <row r="722" spans="1:17" x14ac:dyDescent="0.25">
      <c r="A722" s="104">
        <v>233</v>
      </c>
      <c r="B722" s="133">
        <v>42990</v>
      </c>
      <c r="C722" s="104">
        <v>336.49</v>
      </c>
      <c r="D722" s="104">
        <v>444.34</v>
      </c>
      <c r="E722" s="104">
        <v>404.43</v>
      </c>
      <c r="F722" s="104">
        <v>5.89</v>
      </c>
      <c r="G722" s="104"/>
      <c r="H722" s="104">
        <v>91.61</v>
      </c>
      <c r="I722" s="104">
        <v>3.1</v>
      </c>
      <c r="K722" s="155">
        <f t="shared" si="53"/>
        <v>2.1999999999999886</v>
      </c>
      <c r="L722" s="124">
        <f t="shared" si="53"/>
        <v>4.67999999999995</v>
      </c>
      <c r="M722" s="155">
        <f t="shared" si="53"/>
        <v>1.3100000000000023</v>
      </c>
      <c r="N722" s="155">
        <f t="shared" si="53"/>
        <v>2.9999999999999361E-2</v>
      </c>
      <c r="O722" s="155">
        <f t="shared" si="53"/>
        <v>0</v>
      </c>
      <c r="P722" s="124">
        <f t="shared" si="53"/>
        <v>0.59000000000000341</v>
      </c>
      <c r="Q722" s="155">
        <f t="shared" si="53"/>
        <v>0</v>
      </c>
    </row>
    <row r="723" spans="1:17" x14ac:dyDescent="0.25">
      <c r="A723" s="104">
        <v>234</v>
      </c>
      <c r="B723" s="133">
        <v>42991</v>
      </c>
      <c r="C723" s="104">
        <v>338.67</v>
      </c>
      <c r="D723" s="104">
        <v>448.97</v>
      </c>
      <c r="E723" s="104">
        <v>405.02</v>
      </c>
      <c r="F723" s="104">
        <v>5.89</v>
      </c>
      <c r="G723" s="104"/>
      <c r="H723" s="104">
        <v>92.21</v>
      </c>
      <c r="I723" s="104">
        <v>3.09</v>
      </c>
      <c r="K723" s="155">
        <f t="shared" si="53"/>
        <v>2.1800000000000068</v>
      </c>
      <c r="L723" s="124">
        <f t="shared" si="53"/>
        <v>4.6300000000000523</v>
      </c>
      <c r="M723" s="155">
        <f t="shared" si="53"/>
        <v>0.58999999999997499</v>
      </c>
      <c r="N723" s="155">
        <f t="shared" si="53"/>
        <v>0</v>
      </c>
      <c r="O723" s="155">
        <f t="shared" si="53"/>
        <v>0</v>
      </c>
      <c r="P723" s="124">
        <f t="shared" si="53"/>
        <v>0.59999999999999432</v>
      </c>
      <c r="Q723" s="155">
        <f t="shared" si="53"/>
        <v>-1.0000000000000231E-2</v>
      </c>
    </row>
    <row r="724" spans="1:17" x14ac:dyDescent="0.25">
      <c r="A724" s="104">
        <v>235</v>
      </c>
      <c r="B724" s="133">
        <v>42992</v>
      </c>
      <c r="C724" s="104">
        <v>340</v>
      </c>
      <c r="D724" s="104">
        <v>451.08</v>
      </c>
      <c r="E724" s="104">
        <v>407.05</v>
      </c>
      <c r="F724" s="104">
        <v>5.88</v>
      </c>
      <c r="G724" s="104"/>
      <c r="H724" s="104">
        <v>92.57</v>
      </c>
      <c r="I724" s="104">
        <v>3.09</v>
      </c>
      <c r="K724" s="155">
        <f t="shared" si="53"/>
        <v>1.3299999999999841</v>
      </c>
      <c r="L724" s="124">
        <f t="shared" si="53"/>
        <v>2.1099999999999568</v>
      </c>
      <c r="M724" s="155">
        <f t="shared" si="53"/>
        <v>2.0300000000000296</v>
      </c>
      <c r="N724" s="155">
        <f t="shared" si="53"/>
        <v>-9.9999999999997868E-3</v>
      </c>
      <c r="O724" s="155">
        <f t="shared" si="53"/>
        <v>0</v>
      </c>
      <c r="P724" s="124">
        <f t="shared" si="53"/>
        <v>0.35999999999999943</v>
      </c>
      <c r="Q724" s="155">
        <f t="shared" si="53"/>
        <v>0</v>
      </c>
    </row>
    <row r="725" spans="1:17" x14ac:dyDescent="0.25">
      <c r="A725" s="104">
        <v>236</v>
      </c>
      <c r="B725" s="133">
        <v>42993</v>
      </c>
      <c r="C725" s="104">
        <v>338.08</v>
      </c>
      <c r="D725" s="104">
        <v>446.33</v>
      </c>
      <c r="E725" s="104">
        <v>402.08</v>
      </c>
      <c r="F725" s="104">
        <v>5.87</v>
      </c>
      <c r="G725" s="104"/>
      <c r="H725" s="104">
        <v>92.04</v>
      </c>
      <c r="I725" s="104">
        <v>3.06</v>
      </c>
      <c r="K725" s="155">
        <f t="shared" si="53"/>
        <v>-1.9200000000000159</v>
      </c>
      <c r="L725" s="124">
        <f t="shared" si="53"/>
        <v>-4.75</v>
      </c>
      <c r="M725" s="155">
        <f t="shared" si="53"/>
        <v>-4.9700000000000273</v>
      </c>
      <c r="N725" s="155">
        <f t="shared" si="53"/>
        <v>-9.9999999999997868E-3</v>
      </c>
      <c r="O725" s="155">
        <f t="shared" si="53"/>
        <v>0</v>
      </c>
      <c r="P725" s="124">
        <f t="shared" si="53"/>
        <v>-0.52999999999998693</v>
      </c>
      <c r="Q725" s="155">
        <f t="shared" si="53"/>
        <v>-2.9999999999999805E-2</v>
      </c>
    </row>
    <row r="726" spans="1:17" x14ac:dyDescent="0.25">
      <c r="A726" s="104">
        <v>237</v>
      </c>
      <c r="B726" s="133">
        <v>42996</v>
      </c>
      <c r="C726" s="104">
        <v>338.9</v>
      </c>
      <c r="D726" s="104">
        <v>460.36</v>
      </c>
      <c r="E726" s="104">
        <v>404.61</v>
      </c>
      <c r="F726" s="104">
        <v>5.89</v>
      </c>
      <c r="G726" s="104"/>
      <c r="H726" s="104">
        <v>92.27</v>
      </c>
      <c r="I726" s="104">
        <v>3.05</v>
      </c>
      <c r="K726" s="155">
        <f t="shared" si="53"/>
        <v>0.81999999999999318</v>
      </c>
      <c r="L726" s="124">
        <f t="shared" si="53"/>
        <v>14.03000000000003</v>
      </c>
      <c r="M726" s="155">
        <f t="shared" si="53"/>
        <v>2.5300000000000296</v>
      </c>
      <c r="N726" s="155">
        <f t="shared" si="53"/>
        <v>1.9999999999999574E-2</v>
      </c>
      <c r="O726" s="155">
        <f t="shared" si="53"/>
        <v>0</v>
      </c>
      <c r="P726" s="124">
        <f t="shared" si="53"/>
        <v>0.22999999999998977</v>
      </c>
      <c r="Q726" s="155">
        <f t="shared" si="53"/>
        <v>-1.0000000000000231E-2</v>
      </c>
    </row>
    <row r="727" spans="1:17" x14ac:dyDescent="0.25">
      <c r="A727" s="104">
        <v>238</v>
      </c>
      <c r="B727" s="133">
        <v>42997</v>
      </c>
      <c r="C727" s="104">
        <v>340.02</v>
      </c>
      <c r="D727" s="104">
        <v>460.52</v>
      </c>
      <c r="E727" s="104">
        <v>406.26</v>
      </c>
      <c r="F727" s="104">
        <v>5.9</v>
      </c>
      <c r="G727" s="104"/>
      <c r="H727" s="104">
        <v>92.57</v>
      </c>
      <c r="I727" s="104">
        <v>3.06</v>
      </c>
      <c r="K727" s="155">
        <f t="shared" si="53"/>
        <v>1.1200000000000045</v>
      </c>
      <c r="L727" s="124">
        <f t="shared" si="53"/>
        <v>0.15999999999996817</v>
      </c>
      <c r="M727" s="155">
        <f t="shared" si="53"/>
        <v>1.6499999999999773</v>
      </c>
      <c r="N727" s="155">
        <f t="shared" si="53"/>
        <v>1.0000000000000675E-2</v>
      </c>
      <c r="O727" s="155">
        <f t="shared" si="53"/>
        <v>0</v>
      </c>
      <c r="P727" s="124">
        <f t="shared" si="53"/>
        <v>0.29999999999999716</v>
      </c>
      <c r="Q727" s="155">
        <f t="shared" si="53"/>
        <v>1.0000000000000231E-2</v>
      </c>
    </row>
    <row r="728" spans="1:17" x14ac:dyDescent="0.25">
      <c r="A728" s="104">
        <v>239</v>
      </c>
      <c r="B728" s="133">
        <v>42998</v>
      </c>
      <c r="C728" s="104">
        <v>340.95</v>
      </c>
      <c r="D728" s="104">
        <v>460.32</v>
      </c>
      <c r="E728" s="104">
        <v>408.73</v>
      </c>
      <c r="F728" s="104">
        <v>5.87</v>
      </c>
      <c r="G728" s="104"/>
      <c r="H728" s="104">
        <v>92.83</v>
      </c>
      <c r="I728" s="104">
        <v>3.05</v>
      </c>
      <c r="K728" s="155">
        <f t="shared" si="53"/>
        <v>0.93000000000000682</v>
      </c>
      <c r="L728" s="124">
        <f t="shared" si="53"/>
        <v>-0.19999999999998863</v>
      </c>
      <c r="M728" s="155">
        <f t="shared" si="53"/>
        <v>2.4700000000000273</v>
      </c>
      <c r="N728" s="155">
        <f t="shared" si="53"/>
        <v>-3.0000000000000249E-2</v>
      </c>
      <c r="O728" s="155">
        <f t="shared" si="53"/>
        <v>0</v>
      </c>
      <c r="P728" s="124">
        <f t="shared" si="53"/>
        <v>0.26000000000000512</v>
      </c>
      <c r="Q728" s="155">
        <f t="shared" si="53"/>
        <v>-1.0000000000000231E-2</v>
      </c>
    </row>
    <row r="729" spans="1:17" x14ac:dyDescent="0.25">
      <c r="A729" s="104">
        <v>240</v>
      </c>
      <c r="B729" s="133">
        <v>42999</v>
      </c>
      <c r="C729" s="104">
        <v>341.61</v>
      </c>
      <c r="D729" s="104">
        <v>462.78</v>
      </c>
      <c r="E729" s="104">
        <v>410.27</v>
      </c>
      <c r="F729" s="104">
        <v>5.9</v>
      </c>
      <c r="G729" s="104"/>
      <c r="H729" s="104">
        <v>93.01</v>
      </c>
      <c r="I729" s="104">
        <v>3.07</v>
      </c>
      <c r="K729" s="155">
        <f t="shared" si="53"/>
        <v>0.66000000000002501</v>
      </c>
      <c r="L729" s="124">
        <f t="shared" si="53"/>
        <v>2.4599999999999795</v>
      </c>
      <c r="M729" s="155">
        <f t="shared" si="53"/>
        <v>1.5399999999999636</v>
      </c>
      <c r="N729" s="155">
        <f t="shared" si="53"/>
        <v>3.0000000000000249E-2</v>
      </c>
      <c r="O729" s="155">
        <f t="shared" si="53"/>
        <v>0</v>
      </c>
      <c r="P729" s="124">
        <f t="shared" si="53"/>
        <v>0.18000000000000682</v>
      </c>
      <c r="Q729" s="155">
        <f t="shared" si="53"/>
        <v>2.0000000000000018E-2</v>
      </c>
    </row>
    <row r="730" spans="1:17" x14ac:dyDescent="0.25">
      <c r="A730" s="104">
        <v>241</v>
      </c>
      <c r="B730" s="133">
        <v>43000</v>
      </c>
      <c r="C730" s="104">
        <v>340.35</v>
      </c>
      <c r="D730" s="104">
        <v>459.23</v>
      </c>
      <c r="E730" s="104">
        <v>405.46</v>
      </c>
      <c r="F730" s="104">
        <v>5.87</v>
      </c>
      <c r="G730" s="104"/>
      <c r="H730" s="104">
        <v>92.67</v>
      </c>
      <c r="I730" s="104">
        <v>3.03</v>
      </c>
      <c r="K730" s="155">
        <f t="shared" si="53"/>
        <v>-1.2599999999999909</v>
      </c>
      <c r="L730" s="124">
        <f t="shared" si="53"/>
        <v>-3.5499999999999545</v>
      </c>
      <c r="M730" s="155">
        <f t="shared" si="53"/>
        <v>-4.8100000000000023</v>
      </c>
      <c r="N730" s="155">
        <f t="shared" si="53"/>
        <v>-3.0000000000000249E-2</v>
      </c>
      <c r="O730" s="155">
        <f t="shared" si="53"/>
        <v>0</v>
      </c>
      <c r="P730" s="124">
        <f t="shared" si="53"/>
        <v>-0.34000000000000341</v>
      </c>
      <c r="Q730" s="155">
        <f t="shared" si="53"/>
        <v>-4.0000000000000036E-2</v>
      </c>
    </row>
    <row r="731" spans="1:17" x14ac:dyDescent="0.25">
      <c r="A731" s="104">
        <v>242</v>
      </c>
      <c r="B731" s="133">
        <v>43003</v>
      </c>
      <c r="C731" s="104">
        <v>340.11</v>
      </c>
      <c r="D731" s="104">
        <v>461.22</v>
      </c>
      <c r="E731" s="104">
        <v>407.93</v>
      </c>
      <c r="F731" s="104">
        <v>5.91</v>
      </c>
      <c r="G731" s="104"/>
      <c r="H731" s="104">
        <v>92.6</v>
      </c>
      <c r="I731" s="104">
        <v>3.04</v>
      </c>
      <c r="K731" s="155">
        <f t="shared" si="53"/>
        <v>-0.24000000000000909</v>
      </c>
      <c r="L731" s="124">
        <f t="shared" si="53"/>
        <v>1.9900000000000091</v>
      </c>
      <c r="M731" s="155">
        <f t="shared" si="53"/>
        <v>2.4700000000000273</v>
      </c>
      <c r="N731" s="155">
        <f t="shared" si="53"/>
        <v>4.0000000000000036E-2</v>
      </c>
      <c r="O731" s="155">
        <f t="shared" si="53"/>
        <v>0</v>
      </c>
      <c r="P731" s="124">
        <f t="shared" si="53"/>
        <v>-7.000000000000739E-2</v>
      </c>
      <c r="Q731" s="155">
        <f t="shared" si="53"/>
        <v>1.0000000000000231E-2</v>
      </c>
    </row>
    <row r="732" spans="1:17" x14ac:dyDescent="0.25">
      <c r="A732" s="104">
        <v>243</v>
      </c>
      <c r="B732" s="133">
        <v>43004</v>
      </c>
      <c r="C732" s="104">
        <v>341.27</v>
      </c>
      <c r="D732" s="104">
        <v>461.5</v>
      </c>
      <c r="E732" s="104">
        <v>405.6</v>
      </c>
      <c r="F732" s="104">
        <v>5.96</v>
      </c>
      <c r="G732" s="104"/>
      <c r="H732" s="104">
        <v>92.91</v>
      </c>
      <c r="I732" s="104">
        <v>3.05</v>
      </c>
      <c r="K732" s="155">
        <f t="shared" si="53"/>
        <v>1.1599999999999682</v>
      </c>
      <c r="L732" s="124">
        <f t="shared" si="53"/>
        <v>0.27999999999997272</v>
      </c>
      <c r="M732" s="155">
        <f t="shared" si="53"/>
        <v>-2.3299999999999841</v>
      </c>
      <c r="N732" s="155">
        <f t="shared" si="53"/>
        <v>4.9999999999999822E-2</v>
      </c>
      <c r="O732" s="155">
        <f t="shared" si="53"/>
        <v>0</v>
      </c>
      <c r="P732" s="124">
        <f t="shared" si="53"/>
        <v>0.31000000000000227</v>
      </c>
      <c r="Q732" s="155">
        <f t="shared" si="53"/>
        <v>9.9999999999997868E-3</v>
      </c>
    </row>
    <row r="733" spans="1:17" x14ac:dyDescent="0.25">
      <c r="A733" s="104">
        <v>244</v>
      </c>
      <c r="B733" s="133">
        <v>43005</v>
      </c>
      <c r="C733" s="104">
        <v>339.68</v>
      </c>
      <c r="D733" s="104">
        <v>457.14</v>
      </c>
      <c r="E733" s="104">
        <v>401.13</v>
      </c>
      <c r="F733" s="104">
        <v>5.9</v>
      </c>
      <c r="G733" s="104"/>
      <c r="H733" s="104">
        <v>92.49</v>
      </c>
      <c r="I733" s="104">
        <v>3.04</v>
      </c>
      <c r="K733" s="155">
        <f t="shared" si="53"/>
        <v>-1.589999999999975</v>
      </c>
      <c r="L733" s="124">
        <f t="shared" si="53"/>
        <v>-4.3600000000000136</v>
      </c>
      <c r="M733" s="155">
        <f t="shared" si="53"/>
        <v>-4.4700000000000273</v>
      </c>
      <c r="N733" s="155">
        <f t="shared" si="53"/>
        <v>-5.9999999999999609E-2</v>
      </c>
      <c r="O733" s="155">
        <f t="shared" si="53"/>
        <v>0</v>
      </c>
      <c r="P733" s="124">
        <f t="shared" si="53"/>
        <v>-0.42000000000000171</v>
      </c>
      <c r="Q733" s="155">
        <f t="shared" si="53"/>
        <v>-9.9999999999997868E-3</v>
      </c>
    </row>
    <row r="734" spans="1:17" x14ac:dyDescent="0.25">
      <c r="A734" s="104">
        <v>245</v>
      </c>
      <c r="B734" s="133">
        <v>43006</v>
      </c>
      <c r="C734" s="104">
        <v>339.91</v>
      </c>
      <c r="D734" s="104">
        <v>455.38</v>
      </c>
      <c r="E734" s="104">
        <v>399.26</v>
      </c>
      <c r="F734" s="104">
        <v>5.84</v>
      </c>
      <c r="G734" s="104"/>
      <c r="H734" s="104">
        <v>92.56</v>
      </c>
      <c r="I734" s="104">
        <v>3.01</v>
      </c>
      <c r="K734" s="155">
        <f t="shared" si="53"/>
        <v>0.23000000000001819</v>
      </c>
      <c r="L734" s="124">
        <f t="shared" si="53"/>
        <v>-1.7599999999999909</v>
      </c>
      <c r="M734" s="155">
        <f t="shared" si="53"/>
        <v>-1.8700000000000045</v>
      </c>
      <c r="N734" s="155">
        <f t="shared" si="53"/>
        <v>-6.0000000000000497E-2</v>
      </c>
      <c r="O734" s="155">
        <f t="shared" si="53"/>
        <v>0</v>
      </c>
      <c r="P734" s="124">
        <f t="shared" si="53"/>
        <v>7.000000000000739E-2</v>
      </c>
      <c r="Q734" s="155">
        <f t="shared" si="53"/>
        <v>-3.0000000000000249E-2</v>
      </c>
    </row>
    <row r="735" spans="1:17" x14ac:dyDescent="0.25">
      <c r="A735" s="104">
        <v>246</v>
      </c>
      <c r="B735" s="133">
        <v>43007</v>
      </c>
      <c r="C735" s="104">
        <v>340.43</v>
      </c>
      <c r="D735" s="104">
        <v>455.12</v>
      </c>
      <c r="E735" s="104">
        <v>400.52</v>
      </c>
      <c r="F735" s="104">
        <v>5.85</v>
      </c>
      <c r="G735" s="104"/>
      <c r="H735" s="104">
        <v>92.68</v>
      </c>
      <c r="I735" s="104">
        <v>3.02</v>
      </c>
      <c r="K735" s="155">
        <f t="shared" si="53"/>
        <v>0.51999999999998181</v>
      </c>
      <c r="L735" s="124">
        <f t="shared" si="53"/>
        <v>-0.25999999999999091</v>
      </c>
      <c r="M735" s="155">
        <f t="shared" si="53"/>
        <v>1.2599999999999909</v>
      </c>
      <c r="N735" s="155">
        <f t="shared" si="53"/>
        <v>9.9999999999997868E-3</v>
      </c>
      <c r="O735" s="155">
        <f t="shared" si="53"/>
        <v>0</v>
      </c>
      <c r="P735" s="124">
        <f t="shared" si="53"/>
        <v>0.12000000000000455</v>
      </c>
      <c r="Q735" s="155">
        <f t="shared" si="53"/>
        <v>1.0000000000000231E-2</v>
      </c>
    </row>
    <row r="736" spans="1:17" x14ac:dyDescent="0.25">
      <c r="A736" s="104">
        <v>247</v>
      </c>
      <c r="B736" s="133">
        <v>43010</v>
      </c>
      <c r="C736" s="104">
        <v>341.19</v>
      </c>
      <c r="D736" s="104">
        <v>456.31</v>
      </c>
      <c r="E736" s="104">
        <v>402.64</v>
      </c>
      <c r="F736" s="104">
        <v>5.9</v>
      </c>
      <c r="G736" s="104"/>
      <c r="H736" s="104">
        <v>92.9</v>
      </c>
      <c r="I736" s="104">
        <v>3.03</v>
      </c>
      <c r="K736" s="155">
        <f t="shared" si="53"/>
        <v>0.75999999999999091</v>
      </c>
      <c r="L736" s="124">
        <f t="shared" si="53"/>
        <v>1.1899999999999977</v>
      </c>
      <c r="M736" s="155">
        <f t="shared" si="53"/>
        <v>2.1200000000000045</v>
      </c>
      <c r="N736" s="155">
        <f t="shared" si="53"/>
        <v>5.0000000000000711E-2</v>
      </c>
      <c r="O736" s="155">
        <f t="shared" si="53"/>
        <v>0</v>
      </c>
      <c r="P736" s="124">
        <f t="shared" si="53"/>
        <v>0.21999999999999886</v>
      </c>
      <c r="Q736" s="155">
        <f t="shared" si="53"/>
        <v>9.9999999999997868E-3</v>
      </c>
    </row>
    <row r="737" spans="1:17" x14ac:dyDescent="0.25">
      <c r="A737" s="104">
        <v>248</v>
      </c>
      <c r="B737" s="133">
        <v>43011</v>
      </c>
      <c r="C737" s="104">
        <v>341.24</v>
      </c>
      <c r="D737" s="104">
        <v>453.88</v>
      </c>
      <c r="E737" s="104">
        <v>400.27</v>
      </c>
      <c r="F737" s="104">
        <v>5.9</v>
      </c>
      <c r="G737" s="104"/>
      <c r="H737" s="104">
        <v>92.92</v>
      </c>
      <c r="I737" s="104">
        <v>3.02</v>
      </c>
      <c r="K737" s="155">
        <f t="shared" si="53"/>
        <v>5.0000000000011369E-2</v>
      </c>
      <c r="L737" s="124">
        <f t="shared" si="53"/>
        <v>-2.4300000000000068</v>
      </c>
      <c r="M737" s="155">
        <f t="shared" si="53"/>
        <v>-2.3700000000000045</v>
      </c>
      <c r="N737" s="155">
        <f t="shared" si="53"/>
        <v>0</v>
      </c>
      <c r="O737" s="155">
        <f t="shared" si="53"/>
        <v>0</v>
      </c>
      <c r="P737" s="124">
        <f t="shared" si="53"/>
        <v>1.9999999999996021E-2</v>
      </c>
      <c r="Q737" s="155">
        <f t="shared" si="53"/>
        <v>-9.9999999999997868E-3</v>
      </c>
    </row>
    <row r="738" spans="1:17" x14ac:dyDescent="0.25">
      <c r="A738" s="104">
        <v>249</v>
      </c>
      <c r="B738" s="133">
        <v>43012</v>
      </c>
      <c r="C738" s="104">
        <v>342.36</v>
      </c>
      <c r="D738" s="104">
        <v>453.42</v>
      </c>
      <c r="E738" s="104">
        <v>401.79</v>
      </c>
      <c r="F738" s="104">
        <v>5.9</v>
      </c>
      <c r="G738" s="104"/>
      <c r="H738" s="104">
        <v>93.22</v>
      </c>
      <c r="I738" s="104">
        <v>3.03</v>
      </c>
      <c r="K738" s="155">
        <f t="shared" si="53"/>
        <v>1.1200000000000045</v>
      </c>
      <c r="L738" s="124">
        <f t="shared" si="53"/>
        <v>-0.45999999999997954</v>
      </c>
      <c r="M738" s="155">
        <f t="shared" si="53"/>
        <v>1.5200000000000387</v>
      </c>
      <c r="N738" s="155">
        <f t="shared" si="53"/>
        <v>0</v>
      </c>
      <c r="O738" s="155">
        <f t="shared" si="53"/>
        <v>0</v>
      </c>
      <c r="P738" s="124">
        <f t="shared" si="53"/>
        <v>0.29999999999999716</v>
      </c>
      <c r="Q738" s="155">
        <f t="shared" si="53"/>
        <v>9.9999999999997868E-3</v>
      </c>
    </row>
    <row r="739" spans="1:17" x14ac:dyDescent="0.25">
      <c r="A739" s="104">
        <v>250</v>
      </c>
      <c r="B739" s="133">
        <v>43013</v>
      </c>
      <c r="C739" s="104">
        <v>343.61</v>
      </c>
      <c r="D739" s="104">
        <v>456.11</v>
      </c>
      <c r="E739" s="104">
        <v>404.26</v>
      </c>
      <c r="F739" s="104">
        <v>5.95</v>
      </c>
      <c r="G739" s="104"/>
      <c r="H739" s="104">
        <v>93.57</v>
      </c>
      <c r="I739" s="104">
        <v>3.05</v>
      </c>
      <c r="K739" s="155">
        <f t="shared" si="53"/>
        <v>1.25</v>
      </c>
      <c r="L739" s="124">
        <f t="shared" si="53"/>
        <v>2.6899999999999977</v>
      </c>
      <c r="M739" s="155">
        <f t="shared" si="53"/>
        <v>2.4699999999999704</v>
      </c>
      <c r="N739" s="155">
        <f t="shared" si="53"/>
        <v>4.9999999999999822E-2</v>
      </c>
      <c r="O739" s="155">
        <f t="shared" si="53"/>
        <v>0</v>
      </c>
      <c r="P739" s="124">
        <f t="shared" si="53"/>
        <v>0.34999999999999432</v>
      </c>
      <c r="Q739" s="155">
        <f t="shared" si="53"/>
        <v>2.0000000000000018E-2</v>
      </c>
    </row>
    <row r="740" spans="1:17" x14ac:dyDescent="0.25">
      <c r="A740" s="104">
        <v>251</v>
      </c>
      <c r="B740" s="133">
        <v>43014</v>
      </c>
      <c r="C740" s="104">
        <v>345</v>
      </c>
      <c r="D740" s="104">
        <v>455.12</v>
      </c>
      <c r="E740" s="104">
        <v>405.75</v>
      </c>
      <c r="F740" s="104">
        <v>6</v>
      </c>
      <c r="G740" s="104"/>
      <c r="H740" s="104">
        <v>93.94</v>
      </c>
      <c r="I740" s="104">
        <v>3.06</v>
      </c>
      <c r="K740" s="155">
        <f t="shared" si="53"/>
        <v>1.3899999999999864</v>
      </c>
      <c r="L740" s="124">
        <f t="shared" si="53"/>
        <v>-0.99000000000000909</v>
      </c>
      <c r="M740" s="155">
        <f t="shared" si="53"/>
        <v>1.4900000000000091</v>
      </c>
      <c r="N740" s="155">
        <f t="shared" si="53"/>
        <v>4.9999999999999822E-2</v>
      </c>
      <c r="O740" s="155">
        <f t="shared" si="53"/>
        <v>0</v>
      </c>
      <c r="P740" s="124">
        <f t="shared" si="53"/>
        <v>0.37000000000000455</v>
      </c>
      <c r="Q740" s="155">
        <f t="shared" si="53"/>
        <v>1.0000000000000231E-2</v>
      </c>
    </row>
    <row r="741" spans="1:17" x14ac:dyDescent="0.25">
      <c r="A741" s="104">
        <v>252</v>
      </c>
      <c r="B741" s="133">
        <v>43017</v>
      </c>
      <c r="C741" s="104">
        <v>343.66</v>
      </c>
      <c r="D741" s="104">
        <v>448.89</v>
      </c>
      <c r="E741" s="104">
        <v>402.22</v>
      </c>
      <c r="F741" s="104">
        <v>5.95</v>
      </c>
      <c r="G741" s="104"/>
      <c r="H741" s="104">
        <v>93.57</v>
      </c>
      <c r="I741" s="104">
        <v>3.04</v>
      </c>
      <c r="K741" s="155">
        <f t="shared" si="53"/>
        <v>-1.339999999999975</v>
      </c>
      <c r="L741" s="124">
        <f t="shared" si="53"/>
        <v>-6.2300000000000182</v>
      </c>
      <c r="M741" s="155">
        <f t="shared" si="53"/>
        <v>-3.5299999999999727</v>
      </c>
      <c r="N741" s="155">
        <f t="shared" si="53"/>
        <v>-4.9999999999999822E-2</v>
      </c>
      <c r="O741" s="155">
        <f t="shared" si="53"/>
        <v>0</v>
      </c>
      <c r="P741" s="124">
        <f t="shared" si="53"/>
        <v>-0.37000000000000455</v>
      </c>
      <c r="Q741" s="155">
        <f t="shared" si="53"/>
        <v>-2.0000000000000018E-2</v>
      </c>
    </row>
    <row r="742" spans="1:17" x14ac:dyDescent="0.25">
      <c r="A742" s="104">
        <v>253</v>
      </c>
      <c r="B742" s="133">
        <v>43018</v>
      </c>
      <c r="C742" s="104">
        <v>341.97</v>
      </c>
      <c r="D742" s="104">
        <v>449.59</v>
      </c>
      <c r="E742" s="104">
        <v>401.58</v>
      </c>
      <c r="F742" s="104">
        <v>5.86</v>
      </c>
      <c r="G742" s="104"/>
      <c r="H742" s="104">
        <v>93.11</v>
      </c>
      <c r="I742" s="104">
        <v>3.04</v>
      </c>
      <c r="K742" s="155">
        <f t="shared" si="53"/>
        <v>-1.6899999999999977</v>
      </c>
      <c r="L742" s="124">
        <f t="shared" si="53"/>
        <v>0.69999999999998863</v>
      </c>
      <c r="M742" s="155">
        <f t="shared" si="53"/>
        <v>-0.6400000000000432</v>
      </c>
      <c r="N742" s="155">
        <f t="shared" si="53"/>
        <v>-8.9999999999999858E-2</v>
      </c>
      <c r="O742" s="155">
        <f t="shared" si="53"/>
        <v>0</v>
      </c>
      <c r="P742" s="124">
        <f t="shared" si="53"/>
        <v>-0.45999999999999375</v>
      </c>
      <c r="Q742" s="155">
        <f t="shared" si="53"/>
        <v>0</v>
      </c>
    </row>
    <row r="743" spans="1:17" x14ac:dyDescent="0.25">
      <c r="A743" s="104">
        <v>254</v>
      </c>
      <c r="B743" s="133">
        <v>43019</v>
      </c>
      <c r="C743" s="104">
        <v>337.48</v>
      </c>
      <c r="D743" s="104">
        <v>445.17</v>
      </c>
      <c r="E743" s="104">
        <v>398.13</v>
      </c>
      <c r="F743" s="104">
        <v>5.83</v>
      </c>
      <c r="G743" s="104"/>
      <c r="H743" s="104">
        <v>91.9</v>
      </c>
      <c r="I743" s="104">
        <v>3.01</v>
      </c>
      <c r="K743" s="155">
        <f t="shared" si="53"/>
        <v>-4.4900000000000091</v>
      </c>
      <c r="L743" s="124">
        <f t="shared" si="53"/>
        <v>-4.4199999999999591</v>
      </c>
      <c r="M743" s="155">
        <f t="shared" si="53"/>
        <v>-3.4499999999999886</v>
      </c>
      <c r="N743" s="155">
        <f t="shared" si="53"/>
        <v>-3.0000000000000249E-2</v>
      </c>
      <c r="O743" s="155">
        <f t="shared" si="53"/>
        <v>0</v>
      </c>
      <c r="P743" s="124">
        <f t="shared" si="53"/>
        <v>-1.2099999999999937</v>
      </c>
      <c r="Q743" s="155">
        <f t="shared" si="53"/>
        <v>-3.0000000000000249E-2</v>
      </c>
    </row>
    <row r="744" spans="1:17" x14ac:dyDescent="0.25">
      <c r="A744" s="104">
        <v>255</v>
      </c>
      <c r="B744" s="133">
        <v>43020</v>
      </c>
      <c r="C744" s="104">
        <v>335.54</v>
      </c>
      <c r="D744" s="104">
        <v>442.48</v>
      </c>
      <c r="E744" s="104">
        <v>396.14</v>
      </c>
      <c r="F744" s="104">
        <v>5.8</v>
      </c>
      <c r="G744" s="104"/>
      <c r="H744" s="104">
        <v>91.35</v>
      </c>
      <c r="I744" s="104">
        <v>2.99</v>
      </c>
      <c r="K744" s="155">
        <f t="shared" si="53"/>
        <v>-1.9399999999999977</v>
      </c>
      <c r="L744" s="124">
        <f t="shared" si="53"/>
        <v>-2.6899999999999977</v>
      </c>
      <c r="M744" s="155">
        <f t="shared" si="53"/>
        <v>-1.9900000000000091</v>
      </c>
      <c r="N744" s="155">
        <f t="shared" si="53"/>
        <v>-3.0000000000000249E-2</v>
      </c>
      <c r="O744" s="155">
        <f t="shared" si="53"/>
        <v>0</v>
      </c>
      <c r="P744" s="124">
        <f t="shared" si="53"/>
        <v>-0.55000000000001137</v>
      </c>
      <c r="Q744" s="155">
        <f t="shared" si="53"/>
        <v>-1.9999999999999574E-2</v>
      </c>
    </row>
    <row r="745" spans="1:17" x14ac:dyDescent="0.25">
      <c r="K745" s="155"/>
      <c r="L745" s="124"/>
      <c r="M745" s="155"/>
      <c r="N745" s="155"/>
      <c r="O745" s="155"/>
      <c r="P745" s="124"/>
      <c r="Q745" s="155"/>
    </row>
    <row r="746" spans="1:17" x14ac:dyDescent="0.25">
      <c r="A746">
        <v>1</v>
      </c>
      <c r="B746" s="133">
        <v>42718</v>
      </c>
      <c r="C746" s="104">
        <v>330.24</v>
      </c>
      <c r="D746" s="104">
        <v>47.85</v>
      </c>
      <c r="E746" s="104">
        <v>350.75</v>
      </c>
      <c r="F746" s="104">
        <v>5.41</v>
      </c>
      <c r="G746" s="104">
        <v>325.83999999999997</v>
      </c>
      <c r="H746" s="104">
        <v>42.57</v>
      </c>
      <c r="I746" s="104">
        <v>2.87</v>
      </c>
      <c r="K746" s="155"/>
      <c r="L746" s="124"/>
      <c r="M746" s="155"/>
      <c r="N746" s="155"/>
      <c r="O746" s="155"/>
      <c r="P746" s="124"/>
      <c r="Q746" s="155"/>
    </row>
    <row r="747" spans="1:17" x14ac:dyDescent="0.25">
      <c r="A747">
        <v>2</v>
      </c>
      <c r="B747" s="133">
        <v>42719</v>
      </c>
      <c r="C747" s="104">
        <v>331.25</v>
      </c>
      <c r="D747" s="104">
        <v>48.01</v>
      </c>
      <c r="E747" s="104">
        <v>351.99</v>
      </c>
      <c r="F747" s="104">
        <v>5.45</v>
      </c>
      <c r="G747" s="104">
        <v>327.74</v>
      </c>
      <c r="H747" s="104">
        <v>42.71</v>
      </c>
      <c r="I747" s="104">
        <v>2.88</v>
      </c>
      <c r="K747" s="155">
        <f t="shared" ref="K747:K748" si="54">C747-C746</f>
        <v>1.0099999999999909</v>
      </c>
      <c r="L747" s="124">
        <f t="shared" ref="L747:L748" si="55">D747-D746</f>
        <v>0.15999999999999659</v>
      </c>
      <c r="M747" s="155">
        <f t="shared" ref="M747:M748" si="56">E747-E746</f>
        <v>1.2400000000000091</v>
      </c>
      <c r="N747" s="155">
        <f t="shared" ref="N747:N748" si="57">F747-F746</f>
        <v>4.0000000000000036E-2</v>
      </c>
      <c r="O747" s="155">
        <f t="shared" ref="O747:O748" si="58">G747-G746</f>
        <v>1.9000000000000341</v>
      </c>
      <c r="P747" s="124">
        <f t="shared" ref="P747:P748" si="59">H747-H746</f>
        <v>0.14000000000000057</v>
      </c>
      <c r="Q747" s="155">
        <f t="shared" ref="Q747:Q748" si="60">I747-I746</f>
        <v>9.9999999999997868E-3</v>
      </c>
    </row>
    <row r="748" spans="1:17" x14ac:dyDescent="0.25">
      <c r="A748" s="104">
        <v>3</v>
      </c>
      <c r="B748" s="133">
        <v>42723</v>
      </c>
      <c r="C748" s="104">
        <v>334.88</v>
      </c>
      <c r="D748" s="104">
        <v>48.34</v>
      </c>
      <c r="E748" s="104">
        <v>351.56</v>
      </c>
      <c r="F748" s="104">
        <v>5.44</v>
      </c>
      <c r="G748" s="104">
        <v>327.02999999999997</v>
      </c>
      <c r="H748" s="104">
        <v>43.16</v>
      </c>
      <c r="I748" s="104">
        <v>2.84</v>
      </c>
      <c r="K748" s="155">
        <f t="shared" si="54"/>
        <v>3.6299999999999955</v>
      </c>
      <c r="L748" s="124">
        <f t="shared" si="55"/>
        <v>0.3300000000000054</v>
      </c>
      <c r="M748" s="155">
        <f t="shared" si="56"/>
        <v>-0.43000000000000682</v>
      </c>
      <c r="N748" s="155">
        <f t="shared" si="57"/>
        <v>-9.9999999999997868E-3</v>
      </c>
      <c r="O748" s="155">
        <f t="shared" si="58"/>
        <v>-0.71000000000003638</v>
      </c>
      <c r="P748" s="124">
        <f t="shared" si="59"/>
        <v>0.44999999999999574</v>
      </c>
      <c r="Q748" s="155">
        <f t="shared" si="60"/>
        <v>-4.0000000000000036E-2</v>
      </c>
    </row>
    <row r="749" spans="1:17" x14ac:dyDescent="0.25">
      <c r="A749" s="104">
        <v>4</v>
      </c>
      <c r="B749" s="133">
        <v>42724</v>
      </c>
      <c r="C749" s="104">
        <v>334.88</v>
      </c>
      <c r="D749" s="104">
        <v>48.34</v>
      </c>
      <c r="E749" s="104">
        <v>351.56</v>
      </c>
      <c r="F749" s="104">
        <v>5.44</v>
      </c>
      <c r="G749" s="104">
        <v>327.02999999999997</v>
      </c>
      <c r="H749" s="104">
        <v>43.16</v>
      </c>
      <c r="I749" s="104">
        <v>2.84</v>
      </c>
      <c r="K749" s="155">
        <f t="shared" ref="K749:K812" si="61">C749-C748</f>
        <v>0</v>
      </c>
      <c r="L749" s="124">
        <f t="shared" ref="L749:L812" si="62">D749-D748</f>
        <v>0</v>
      </c>
      <c r="M749" s="155">
        <f t="shared" ref="M749:M812" si="63">E749-E748</f>
        <v>0</v>
      </c>
      <c r="N749" s="155">
        <f t="shared" ref="N749:N812" si="64">F749-F748</f>
        <v>0</v>
      </c>
      <c r="O749" s="155">
        <f t="shared" ref="O749:O812" si="65">G749-G748</f>
        <v>0</v>
      </c>
      <c r="P749" s="124">
        <f t="shared" ref="P749:P812" si="66">H749-H748</f>
        <v>0</v>
      </c>
      <c r="Q749" s="155">
        <f t="shared" ref="Q749:Q812" si="67">I749-I748</f>
        <v>0</v>
      </c>
    </row>
    <row r="750" spans="1:17" x14ac:dyDescent="0.25">
      <c r="A750" s="104">
        <v>5</v>
      </c>
      <c r="B750" s="133">
        <v>42725</v>
      </c>
      <c r="C750" s="104">
        <v>334.79</v>
      </c>
      <c r="D750" s="104">
        <v>48.19</v>
      </c>
      <c r="E750" s="104">
        <v>347.45</v>
      </c>
      <c r="F750" s="104">
        <v>5.43</v>
      </c>
      <c r="G750" s="104">
        <v>325.29000000000002</v>
      </c>
      <c r="H750" s="104">
        <v>43.11</v>
      </c>
      <c r="I750" s="104">
        <v>2.84</v>
      </c>
      <c r="K750" s="155">
        <f t="shared" si="61"/>
        <v>-8.9999999999974989E-2</v>
      </c>
      <c r="L750" s="124">
        <f t="shared" si="62"/>
        <v>-0.15000000000000568</v>
      </c>
      <c r="M750" s="155">
        <f t="shared" si="63"/>
        <v>-4.1100000000000136</v>
      </c>
      <c r="N750" s="155">
        <f t="shared" si="64"/>
        <v>-1.0000000000000675E-2</v>
      </c>
      <c r="O750" s="155">
        <f t="shared" si="65"/>
        <v>-1.7399999999999523</v>
      </c>
      <c r="P750" s="124">
        <f t="shared" si="66"/>
        <v>-4.9999999999997158E-2</v>
      </c>
      <c r="Q750" s="155">
        <f t="shared" si="67"/>
        <v>0</v>
      </c>
    </row>
    <row r="751" spans="1:17" x14ac:dyDescent="0.25">
      <c r="A751" s="104">
        <v>6</v>
      </c>
      <c r="B751" s="133">
        <v>42726</v>
      </c>
      <c r="C751" s="104">
        <v>332.9</v>
      </c>
      <c r="D751" s="104">
        <v>47.91</v>
      </c>
      <c r="E751" s="104">
        <v>346.02</v>
      </c>
      <c r="F751" s="104">
        <v>5.45</v>
      </c>
      <c r="G751" s="104">
        <v>324.02</v>
      </c>
      <c r="H751" s="104">
        <v>42.9</v>
      </c>
      <c r="I751" s="104">
        <v>2.83</v>
      </c>
      <c r="K751" s="155">
        <f t="shared" si="61"/>
        <v>-1.8900000000000432</v>
      </c>
      <c r="L751" s="124">
        <f t="shared" si="62"/>
        <v>-0.28000000000000114</v>
      </c>
      <c r="M751" s="155">
        <f t="shared" si="63"/>
        <v>-1.4300000000000068</v>
      </c>
      <c r="N751" s="155">
        <f t="shared" si="64"/>
        <v>2.0000000000000462E-2</v>
      </c>
      <c r="O751" s="155">
        <f t="shared" si="65"/>
        <v>-1.2700000000000387</v>
      </c>
      <c r="P751" s="124">
        <f t="shared" si="66"/>
        <v>-0.21000000000000085</v>
      </c>
      <c r="Q751" s="155">
        <f t="shared" si="67"/>
        <v>-9.9999999999997868E-3</v>
      </c>
    </row>
    <row r="752" spans="1:17" x14ac:dyDescent="0.25">
      <c r="A752" s="104">
        <v>7</v>
      </c>
      <c r="B752" s="133">
        <v>42727</v>
      </c>
      <c r="C752" s="104">
        <v>332.09</v>
      </c>
      <c r="D752" s="104">
        <v>47.8</v>
      </c>
      <c r="E752" s="104">
        <v>346.87</v>
      </c>
      <c r="F752" s="104">
        <v>5.46</v>
      </c>
      <c r="G752" s="104">
        <v>323.77</v>
      </c>
      <c r="H752" s="104">
        <v>42.78</v>
      </c>
      <c r="I752" s="104">
        <v>2.82</v>
      </c>
      <c r="K752" s="155">
        <f t="shared" si="61"/>
        <v>-0.81000000000000227</v>
      </c>
      <c r="L752" s="124">
        <f t="shared" si="62"/>
        <v>-0.10999999999999943</v>
      </c>
      <c r="M752" s="155">
        <f t="shared" si="63"/>
        <v>0.85000000000002274</v>
      </c>
      <c r="N752" s="155">
        <f t="shared" si="64"/>
        <v>9.9999999999997868E-3</v>
      </c>
      <c r="O752" s="155">
        <f t="shared" si="65"/>
        <v>-0.25</v>
      </c>
      <c r="P752" s="124">
        <f t="shared" si="66"/>
        <v>-0.11999999999999744</v>
      </c>
      <c r="Q752" s="155">
        <f t="shared" si="67"/>
        <v>-1.0000000000000231E-2</v>
      </c>
    </row>
    <row r="753" spans="1:17" x14ac:dyDescent="0.25">
      <c r="A753" s="104">
        <v>8</v>
      </c>
      <c r="B753" s="133">
        <v>42730</v>
      </c>
      <c r="C753" s="104">
        <v>328.91</v>
      </c>
      <c r="D753" s="104">
        <v>47.36</v>
      </c>
      <c r="E753" s="104">
        <v>343.61</v>
      </c>
      <c r="F753" s="104">
        <v>5.39</v>
      </c>
      <c r="G753" s="104">
        <v>320.61</v>
      </c>
      <c r="H753" s="104">
        <v>42.39</v>
      </c>
      <c r="I753" s="104">
        <v>2.8</v>
      </c>
      <c r="K753" s="155">
        <f t="shared" si="61"/>
        <v>-3.17999999999995</v>
      </c>
      <c r="L753" s="124">
        <f t="shared" si="62"/>
        <v>-0.43999999999999773</v>
      </c>
      <c r="M753" s="155">
        <f t="shared" si="63"/>
        <v>-3.2599999999999909</v>
      </c>
      <c r="N753" s="155">
        <f t="shared" si="64"/>
        <v>-7.0000000000000284E-2</v>
      </c>
      <c r="O753" s="155">
        <f t="shared" si="65"/>
        <v>-3.1599999999999682</v>
      </c>
      <c r="P753" s="124">
        <f t="shared" si="66"/>
        <v>-0.39000000000000057</v>
      </c>
      <c r="Q753" s="155">
        <f t="shared" si="67"/>
        <v>-2.0000000000000018E-2</v>
      </c>
    </row>
    <row r="754" spans="1:17" x14ac:dyDescent="0.25">
      <c r="A754" s="104">
        <v>9</v>
      </c>
      <c r="B754" s="133">
        <v>42731</v>
      </c>
      <c r="C754" s="104">
        <v>332.88</v>
      </c>
      <c r="D754" s="104">
        <v>47.91</v>
      </c>
      <c r="E754" s="104">
        <v>347.86</v>
      </c>
      <c r="F754" s="104">
        <v>5.48</v>
      </c>
      <c r="G754" s="104">
        <v>324.44</v>
      </c>
      <c r="H754" s="104">
        <v>42.91</v>
      </c>
      <c r="I754" s="104">
        <v>2.84</v>
      </c>
      <c r="K754" s="155">
        <f t="shared" si="61"/>
        <v>3.9699999999999704</v>
      </c>
      <c r="L754" s="124">
        <f t="shared" si="62"/>
        <v>0.54999999999999716</v>
      </c>
      <c r="M754" s="155">
        <f t="shared" si="63"/>
        <v>4.25</v>
      </c>
      <c r="N754" s="155">
        <f t="shared" si="64"/>
        <v>9.0000000000000746E-2</v>
      </c>
      <c r="O754" s="155">
        <f t="shared" si="65"/>
        <v>3.8299999999999841</v>
      </c>
      <c r="P754" s="124">
        <f t="shared" si="66"/>
        <v>0.51999999999999602</v>
      </c>
      <c r="Q754" s="155">
        <f t="shared" si="67"/>
        <v>4.0000000000000036E-2</v>
      </c>
    </row>
    <row r="755" spans="1:17" x14ac:dyDescent="0.25">
      <c r="A755" s="104">
        <v>10</v>
      </c>
      <c r="B755" s="133">
        <v>42732</v>
      </c>
      <c r="C755" s="104">
        <v>333.34</v>
      </c>
      <c r="D755" s="104">
        <v>47.96</v>
      </c>
      <c r="E755" s="104">
        <v>348.34</v>
      </c>
      <c r="F755" s="104">
        <v>5.48</v>
      </c>
      <c r="G755" s="104">
        <v>324.26</v>
      </c>
      <c r="H755" s="104">
        <v>42.96</v>
      </c>
      <c r="I755" s="104">
        <v>2.84</v>
      </c>
      <c r="K755" s="155">
        <f t="shared" si="61"/>
        <v>0.45999999999997954</v>
      </c>
      <c r="L755" s="124">
        <f t="shared" si="62"/>
        <v>5.0000000000004263E-2</v>
      </c>
      <c r="M755" s="155">
        <f t="shared" si="63"/>
        <v>0.47999999999996135</v>
      </c>
      <c r="N755" s="155">
        <f t="shared" si="64"/>
        <v>0</v>
      </c>
      <c r="O755" s="155">
        <f t="shared" si="65"/>
        <v>-0.18000000000000682</v>
      </c>
      <c r="P755" s="124">
        <f t="shared" si="66"/>
        <v>5.0000000000004263E-2</v>
      </c>
      <c r="Q755" s="155">
        <f t="shared" si="67"/>
        <v>0</v>
      </c>
    </row>
    <row r="756" spans="1:17" x14ac:dyDescent="0.25">
      <c r="A756" s="104">
        <v>11</v>
      </c>
      <c r="B756" s="133">
        <v>42733</v>
      </c>
      <c r="C756" s="104">
        <v>332.61</v>
      </c>
      <c r="D756" s="104">
        <v>47.81</v>
      </c>
      <c r="E756" s="104">
        <v>347.28</v>
      </c>
      <c r="F756" s="104">
        <v>5.49</v>
      </c>
      <c r="G756" s="104">
        <v>323.39</v>
      </c>
      <c r="H756" s="104">
        <v>42.88</v>
      </c>
      <c r="I756" s="104">
        <v>2.83</v>
      </c>
      <c r="K756" s="155">
        <f t="shared" si="61"/>
        <v>-0.72999999999996135</v>
      </c>
      <c r="L756" s="124">
        <f t="shared" si="62"/>
        <v>-0.14999999999999858</v>
      </c>
      <c r="M756" s="155">
        <f t="shared" si="63"/>
        <v>-1.0600000000000023</v>
      </c>
      <c r="N756" s="155">
        <f t="shared" si="64"/>
        <v>9.9999999999997868E-3</v>
      </c>
      <c r="O756" s="155">
        <f t="shared" si="65"/>
        <v>-0.87000000000000455</v>
      </c>
      <c r="P756" s="124">
        <f t="shared" si="66"/>
        <v>-7.9999999999998295E-2</v>
      </c>
      <c r="Q756" s="155">
        <f t="shared" si="67"/>
        <v>-9.9999999999997868E-3</v>
      </c>
    </row>
    <row r="757" spans="1:17" x14ac:dyDescent="0.25">
      <c r="A757" s="104">
        <v>12</v>
      </c>
      <c r="B757" s="133">
        <v>42734</v>
      </c>
      <c r="C757" s="104">
        <v>333.28</v>
      </c>
      <c r="D757" s="104">
        <v>47.95</v>
      </c>
      <c r="E757" s="104">
        <v>348.94</v>
      </c>
      <c r="F757" s="104">
        <v>5.54</v>
      </c>
      <c r="G757" s="104">
        <v>325.82</v>
      </c>
      <c r="H757" s="104">
        <v>42.98</v>
      </c>
      <c r="I757" s="104">
        <v>2.86</v>
      </c>
      <c r="K757" s="155">
        <f t="shared" si="61"/>
        <v>0.66999999999995907</v>
      </c>
      <c r="L757" s="124">
        <f t="shared" si="62"/>
        <v>0.14000000000000057</v>
      </c>
      <c r="M757" s="155">
        <f t="shared" si="63"/>
        <v>1.660000000000025</v>
      </c>
      <c r="N757" s="155">
        <f t="shared" si="64"/>
        <v>4.9999999999999822E-2</v>
      </c>
      <c r="O757" s="155">
        <f t="shared" si="65"/>
        <v>2.4300000000000068</v>
      </c>
      <c r="P757" s="124">
        <f t="shared" si="66"/>
        <v>9.9999999999994316E-2</v>
      </c>
      <c r="Q757" s="155">
        <f t="shared" si="67"/>
        <v>2.9999999999999805E-2</v>
      </c>
    </row>
    <row r="758" spans="1:17" x14ac:dyDescent="0.25">
      <c r="A758" s="104">
        <v>13</v>
      </c>
      <c r="B758" s="133">
        <v>42739</v>
      </c>
      <c r="C758" s="104">
        <v>333.29</v>
      </c>
      <c r="D758" s="104">
        <v>48.02</v>
      </c>
      <c r="E758" s="104">
        <v>352.42</v>
      </c>
      <c r="F758" s="104">
        <v>5.43</v>
      </c>
      <c r="G758" s="104">
        <v>328.14</v>
      </c>
      <c r="H758" s="104">
        <v>42.98</v>
      </c>
      <c r="I758" s="104">
        <v>2.85</v>
      </c>
      <c r="K758" s="155">
        <f t="shared" si="61"/>
        <v>1.0000000000047748E-2</v>
      </c>
      <c r="L758" s="124">
        <f t="shared" si="62"/>
        <v>7.0000000000000284E-2</v>
      </c>
      <c r="M758" s="155">
        <f t="shared" si="63"/>
        <v>3.4800000000000182</v>
      </c>
      <c r="N758" s="155">
        <f t="shared" si="64"/>
        <v>-0.11000000000000032</v>
      </c>
      <c r="O758" s="155">
        <f t="shared" si="65"/>
        <v>2.3199999999999932</v>
      </c>
      <c r="P758" s="124">
        <f t="shared" si="66"/>
        <v>0</v>
      </c>
      <c r="Q758" s="155">
        <f t="shared" si="67"/>
        <v>-9.9999999999997868E-3</v>
      </c>
    </row>
    <row r="759" spans="1:17" x14ac:dyDescent="0.25">
      <c r="A759" s="104">
        <v>14</v>
      </c>
      <c r="B759" s="133">
        <v>42740</v>
      </c>
      <c r="C759" s="104">
        <v>334.51</v>
      </c>
      <c r="D759" s="104">
        <v>48.19</v>
      </c>
      <c r="E759" s="104">
        <v>348.83</v>
      </c>
      <c r="F759" s="104">
        <v>5.49</v>
      </c>
      <c r="G759" s="104">
        <v>325.97000000000003</v>
      </c>
      <c r="H759" s="104">
        <v>43.13</v>
      </c>
      <c r="I759" s="104">
        <v>2.84</v>
      </c>
      <c r="K759" s="155">
        <f t="shared" si="61"/>
        <v>1.2199999999999704</v>
      </c>
      <c r="L759" s="124">
        <f t="shared" si="62"/>
        <v>0.1699999999999946</v>
      </c>
      <c r="M759" s="155">
        <f t="shared" si="63"/>
        <v>-3.5900000000000318</v>
      </c>
      <c r="N759" s="155">
        <f t="shared" si="64"/>
        <v>6.0000000000000497E-2</v>
      </c>
      <c r="O759" s="155">
        <f t="shared" si="65"/>
        <v>-2.1699999999999591</v>
      </c>
      <c r="P759" s="124">
        <f t="shared" si="66"/>
        <v>0.15000000000000568</v>
      </c>
      <c r="Q759" s="155">
        <f t="shared" si="67"/>
        <v>-1.0000000000000231E-2</v>
      </c>
    </row>
    <row r="760" spans="1:17" x14ac:dyDescent="0.25">
      <c r="A760" s="104">
        <v>15</v>
      </c>
      <c r="B760" s="133">
        <v>42741</v>
      </c>
      <c r="C760" s="104">
        <v>332.56</v>
      </c>
      <c r="D760" s="104">
        <v>48.31</v>
      </c>
      <c r="E760" s="104">
        <v>349.29</v>
      </c>
      <c r="F760" s="104">
        <v>5.51</v>
      </c>
      <c r="G760" s="104">
        <v>326.33</v>
      </c>
      <c r="H760" s="104">
        <v>42.89</v>
      </c>
      <c r="I760" s="104">
        <v>2.85</v>
      </c>
      <c r="K760" s="155">
        <f t="shared" si="61"/>
        <v>-1.9499999999999886</v>
      </c>
      <c r="L760" s="124">
        <f t="shared" si="62"/>
        <v>0.12000000000000455</v>
      </c>
      <c r="M760" s="155">
        <f t="shared" si="63"/>
        <v>0.46000000000003638</v>
      </c>
      <c r="N760" s="155">
        <f t="shared" si="64"/>
        <v>1.9999999999999574E-2</v>
      </c>
      <c r="O760" s="155">
        <f t="shared" si="65"/>
        <v>0.3599999999999568</v>
      </c>
      <c r="P760" s="124">
        <f t="shared" si="66"/>
        <v>-0.24000000000000199</v>
      </c>
      <c r="Q760" s="155">
        <f t="shared" si="67"/>
        <v>1.0000000000000231E-2</v>
      </c>
    </row>
    <row r="761" spans="1:17" x14ac:dyDescent="0.25">
      <c r="A761" s="104">
        <v>16</v>
      </c>
      <c r="B761" s="133">
        <v>42744</v>
      </c>
      <c r="C761" s="104">
        <v>330.67</v>
      </c>
      <c r="D761" s="104">
        <v>47.75</v>
      </c>
      <c r="E761" s="104">
        <v>350.38</v>
      </c>
      <c r="F761" s="104">
        <v>5.57</v>
      </c>
      <c r="G761" s="104">
        <v>327.17</v>
      </c>
      <c r="H761" s="104">
        <v>42.64</v>
      </c>
      <c r="I761" s="104">
        <v>2.85</v>
      </c>
      <c r="K761" s="155">
        <f t="shared" si="61"/>
        <v>-1.8899999999999864</v>
      </c>
      <c r="L761" s="124">
        <f t="shared" si="62"/>
        <v>-0.56000000000000227</v>
      </c>
      <c r="M761" s="155">
        <f t="shared" si="63"/>
        <v>1.089999999999975</v>
      </c>
      <c r="N761" s="155">
        <f t="shared" si="64"/>
        <v>6.0000000000000497E-2</v>
      </c>
      <c r="O761" s="155">
        <f t="shared" si="65"/>
        <v>0.84000000000003183</v>
      </c>
      <c r="P761" s="124">
        <f t="shared" si="66"/>
        <v>-0.25</v>
      </c>
      <c r="Q761" s="155">
        <f t="shared" si="67"/>
        <v>0</v>
      </c>
    </row>
    <row r="762" spans="1:17" x14ac:dyDescent="0.25">
      <c r="A762" s="104">
        <v>17</v>
      </c>
      <c r="B762" s="133">
        <v>42745</v>
      </c>
      <c r="C762" s="104">
        <v>330.54</v>
      </c>
      <c r="D762" s="104">
        <v>47.67</v>
      </c>
      <c r="E762" s="104">
        <v>347.86</v>
      </c>
      <c r="F762" s="104">
        <v>5.51</v>
      </c>
      <c r="G762" s="104">
        <v>324.76</v>
      </c>
      <c r="H762" s="104">
        <v>42.62</v>
      </c>
      <c r="I762" s="104">
        <v>2.82</v>
      </c>
      <c r="K762" s="155">
        <f t="shared" si="61"/>
        <v>-0.12999999999999545</v>
      </c>
      <c r="L762" s="124">
        <f t="shared" si="62"/>
        <v>-7.9999999999998295E-2</v>
      </c>
      <c r="M762" s="155">
        <f t="shared" si="63"/>
        <v>-2.5199999999999818</v>
      </c>
      <c r="N762" s="155">
        <f t="shared" si="64"/>
        <v>-6.0000000000000497E-2</v>
      </c>
      <c r="O762" s="155">
        <f t="shared" si="65"/>
        <v>-2.410000000000025</v>
      </c>
      <c r="P762" s="124">
        <f t="shared" si="66"/>
        <v>-2.0000000000003126E-2</v>
      </c>
      <c r="Q762" s="155">
        <f t="shared" si="67"/>
        <v>-3.0000000000000249E-2</v>
      </c>
    </row>
    <row r="763" spans="1:17" x14ac:dyDescent="0.25">
      <c r="A763" s="104">
        <v>18</v>
      </c>
      <c r="B763" s="133">
        <v>42746</v>
      </c>
      <c r="C763" s="104">
        <v>332.85</v>
      </c>
      <c r="D763" s="104">
        <v>48.09</v>
      </c>
      <c r="E763" s="104">
        <v>352.59</v>
      </c>
      <c r="F763" s="104">
        <v>5.55</v>
      </c>
      <c r="G763" s="104">
        <v>328.48</v>
      </c>
      <c r="H763" s="104">
        <v>42.92</v>
      </c>
      <c r="I763" s="104">
        <v>2.87</v>
      </c>
      <c r="K763" s="155">
        <f t="shared" si="61"/>
        <v>2.3100000000000023</v>
      </c>
      <c r="L763" s="124">
        <f t="shared" si="62"/>
        <v>0.42000000000000171</v>
      </c>
      <c r="M763" s="155">
        <f t="shared" si="63"/>
        <v>4.7299999999999613</v>
      </c>
      <c r="N763" s="155">
        <f t="shared" si="64"/>
        <v>4.0000000000000036E-2</v>
      </c>
      <c r="O763" s="155">
        <f t="shared" si="65"/>
        <v>3.7200000000000273</v>
      </c>
      <c r="P763" s="124">
        <f t="shared" si="66"/>
        <v>0.30000000000000426</v>
      </c>
      <c r="Q763" s="155">
        <f t="shared" si="67"/>
        <v>5.0000000000000266E-2</v>
      </c>
    </row>
    <row r="764" spans="1:17" x14ac:dyDescent="0.25">
      <c r="A764" s="104">
        <v>19</v>
      </c>
      <c r="B764" s="133">
        <v>42747</v>
      </c>
      <c r="C764" s="104">
        <v>333.96</v>
      </c>
      <c r="D764" s="104">
        <v>48.17</v>
      </c>
      <c r="E764" s="104">
        <v>351.76</v>
      </c>
      <c r="F764" s="104">
        <v>5.55</v>
      </c>
      <c r="G764" s="104">
        <v>327.86</v>
      </c>
      <c r="H764" s="104">
        <v>43.06</v>
      </c>
      <c r="I764" s="104">
        <v>2.88</v>
      </c>
      <c r="K764" s="155">
        <f t="shared" si="61"/>
        <v>1.1099999999999568</v>
      </c>
      <c r="L764" s="124">
        <f t="shared" si="62"/>
        <v>7.9999999999998295E-2</v>
      </c>
      <c r="M764" s="155">
        <f t="shared" si="63"/>
        <v>-0.82999999999998408</v>
      </c>
      <c r="N764" s="155">
        <f t="shared" si="64"/>
        <v>0</v>
      </c>
      <c r="O764" s="155">
        <f t="shared" si="65"/>
        <v>-0.62000000000000455</v>
      </c>
      <c r="P764" s="124">
        <f t="shared" si="66"/>
        <v>0.14000000000000057</v>
      </c>
      <c r="Q764" s="155">
        <f t="shared" si="67"/>
        <v>9.9999999999997868E-3</v>
      </c>
    </row>
    <row r="765" spans="1:17" x14ac:dyDescent="0.25">
      <c r="A765" s="104">
        <v>20</v>
      </c>
      <c r="B765" s="133">
        <v>42748</v>
      </c>
      <c r="C765" s="104">
        <v>331.85</v>
      </c>
      <c r="D765" s="104">
        <v>48.12</v>
      </c>
      <c r="E765" s="104">
        <v>352.66</v>
      </c>
      <c r="F765" s="104">
        <v>5.59</v>
      </c>
      <c r="G765" s="104">
        <v>328.82</v>
      </c>
      <c r="H765" s="104">
        <v>42.79</v>
      </c>
      <c r="I765" s="104">
        <v>2.9</v>
      </c>
      <c r="K765" s="155">
        <f t="shared" si="61"/>
        <v>-2.1099999999999568</v>
      </c>
      <c r="L765" s="124">
        <f t="shared" si="62"/>
        <v>-5.0000000000004263E-2</v>
      </c>
      <c r="M765" s="155">
        <f t="shared" si="63"/>
        <v>0.90000000000003411</v>
      </c>
      <c r="N765" s="155">
        <f t="shared" si="64"/>
        <v>4.0000000000000036E-2</v>
      </c>
      <c r="O765" s="155">
        <f t="shared" si="65"/>
        <v>0.95999999999997954</v>
      </c>
      <c r="P765" s="124">
        <f t="shared" si="66"/>
        <v>-0.27000000000000313</v>
      </c>
      <c r="Q765" s="155">
        <f t="shared" si="67"/>
        <v>2.0000000000000018E-2</v>
      </c>
    </row>
    <row r="766" spans="1:17" x14ac:dyDescent="0.25">
      <c r="A766" s="104">
        <v>21</v>
      </c>
      <c r="B766" s="133">
        <v>42751</v>
      </c>
      <c r="C766" s="104">
        <v>332.06</v>
      </c>
      <c r="D766" s="104">
        <v>48.15</v>
      </c>
      <c r="E766" s="104">
        <v>353.44</v>
      </c>
      <c r="F766" s="104">
        <v>5.58</v>
      </c>
      <c r="G766" s="104">
        <v>329.46</v>
      </c>
      <c r="H766" s="104">
        <v>42.82</v>
      </c>
      <c r="I766" s="104">
        <v>2.9</v>
      </c>
      <c r="K766" s="155">
        <f t="shared" si="61"/>
        <v>0.20999999999997954</v>
      </c>
      <c r="L766" s="124">
        <f t="shared" si="62"/>
        <v>3.0000000000001137E-2</v>
      </c>
      <c r="M766" s="155">
        <f t="shared" si="63"/>
        <v>0.77999999999997272</v>
      </c>
      <c r="N766" s="155">
        <f t="shared" si="64"/>
        <v>-9.9999999999997868E-3</v>
      </c>
      <c r="O766" s="155">
        <f t="shared" si="65"/>
        <v>0.63999999999998636</v>
      </c>
      <c r="P766" s="124">
        <f t="shared" si="66"/>
        <v>3.0000000000001137E-2</v>
      </c>
      <c r="Q766" s="155">
        <f t="shared" si="67"/>
        <v>0</v>
      </c>
    </row>
    <row r="767" spans="1:17" x14ac:dyDescent="0.25">
      <c r="A767" s="104">
        <v>22</v>
      </c>
      <c r="B767" s="133">
        <v>42752</v>
      </c>
      <c r="C767" s="104">
        <v>333.25</v>
      </c>
      <c r="D767" s="104">
        <v>48.31</v>
      </c>
      <c r="E767" s="104">
        <v>352.95</v>
      </c>
      <c r="F767" s="104">
        <v>5.6</v>
      </c>
      <c r="G767" s="104">
        <v>329.2</v>
      </c>
      <c r="H767" s="104">
        <v>42.97</v>
      </c>
      <c r="I767" s="104">
        <v>2.92</v>
      </c>
      <c r="K767" s="155">
        <f t="shared" si="61"/>
        <v>1.1899999999999977</v>
      </c>
      <c r="L767" s="124">
        <f t="shared" si="62"/>
        <v>0.16000000000000369</v>
      </c>
      <c r="M767" s="155">
        <f t="shared" si="63"/>
        <v>-0.49000000000000909</v>
      </c>
      <c r="N767" s="155">
        <f t="shared" si="64"/>
        <v>1.9999999999999574E-2</v>
      </c>
      <c r="O767" s="155">
        <f t="shared" si="65"/>
        <v>-0.25999999999999091</v>
      </c>
      <c r="P767" s="124">
        <f t="shared" si="66"/>
        <v>0.14999999999999858</v>
      </c>
      <c r="Q767" s="155">
        <f t="shared" si="67"/>
        <v>2.0000000000000018E-2</v>
      </c>
    </row>
    <row r="768" spans="1:17" x14ac:dyDescent="0.25">
      <c r="A768" s="104">
        <v>23</v>
      </c>
      <c r="B768" s="133">
        <v>42753</v>
      </c>
      <c r="C768" s="104">
        <v>332.68</v>
      </c>
      <c r="D768" s="104">
        <v>48.53</v>
      </c>
      <c r="E768" s="104">
        <v>355.17</v>
      </c>
      <c r="F768" s="104">
        <v>5.62</v>
      </c>
      <c r="G768" s="104">
        <v>331.55</v>
      </c>
      <c r="H768" s="104">
        <v>42.9</v>
      </c>
      <c r="I768" s="104">
        <v>2.94</v>
      </c>
      <c r="K768" s="155">
        <f t="shared" si="61"/>
        <v>-0.56999999999999318</v>
      </c>
      <c r="L768" s="124">
        <f t="shared" si="62"/>
        <v>0.21999999999999886</v>
      </c>
      <c r="M768" s="155">
        <f t="shared" si="63"/>
        <v>2.2200000000000273</v>
      </c>
      <c r="N768" s="155">
        <f t="shared" si="64"/>
        <v>2.0000000000000462E-2</v>
      </c>
      <c r="O768" s="155">
        <f t="shared" si="65"/>
        <v>2.3500000000000227</v>
      </c>
      <c r="P768" s="124">
        <f t="shared" si="66"/>
        <v>-7.0000000000000284E-2</v>
      </c>
      <c r="Q768" s="155">
        <f t="shared" si="67"/>
        <v>2.0000000000000018E-2</v>
      </c>
    </row>
    <row r="769" spans="1:17" x14ac:dyDescent="0.25">
      <c r="A769" s="104">
        <v>24</v>
      </c>
      <c r="B769" s="133">
        <v>42754</v>
      </c>
      <c r="C769" s="104">
        <v>330.55</v>
      </c>
      <c r="D769" s="104">
        <v>48.35</v>
      </c>
      <c r="E769" s="104">
        <v>353.09</v>
      </c>
      <c r="F769" s="104">
        <v>5.58</v>
      </c>
      <c r="G769" s="104">
        <v>329.63</v>
      </c>
      <c r="H769" s="104">
        <v>42.62</v>
      </c>
      <c r="I769" s="104">
        <v>2.91</v>
      </c>
      <c r="K769" s="155">
        <f t="shared" si="61"/>
        <v>-2.1299999999999955</v>
      </c>
      <c r="L769" s="124">
        <f t="shared" si="62"/>
        <v>-0.17999999999999972</v>
      </c>
      <c r="M769" s="155">
        <f t="shared" si="63"/>
        <v>-2.0800000000000409</v>
      </c>
      <c r="N769" s="155">
        <f t="shared" si="64"/>
        <v>-4.0000000000000036E-2</v>
      </c>
      <c r="O769" s="155">
        <f t="shared" si="65"/>
        <v>-1.9200000000000159</v>
      </c>
      <c r="P769" s="124">
        <f t="shared" si="66"/>
        <v>-0.28000000000000114</v>
      </c>
      <c r="Q769" s="155">
        <f t="shared" si="67"/>
        <v>-2.9999999999999805E-2</v>
      </c>
    </row>
    <row r="770" spans="1:17" x14ac:dyDescent="0.25">
      <c r="A770" s="104">
        <v>25</v>
      </c>
      <c r="B770" s="133">
        <v>42755</v>
      </c>
      <c r="C770" s="104">
        <v>331.08</v>
      </c>
      <c r="D770" s="104">
        <v>48.24</v>
      </c>
      <c r="E770" s="104">
        <v>353</v>
      </c>
      <c r="F770" s="104">
        <v>5.5</v>
      </c>
      <c r="G770" s="104">
        <v>329.33</v>
      </c>
      <c r="H770" s="104">
        <v>42.68</v>
      </c>
      <c r="I770" s="104">
        <v>2.89</v>
      </c>
      <c r="K770" s="155">
        <f t="shared" si="61"/>
        <v>0.52999999999997272</v>
      </c>
      <c r="L770" s="124">
        <f t="shared" si="62"/>
        <v>-0.10999999999999943</v>
      </c>
      <c r="M770" s="155">
        <f t="shared" si="63"/>
        <v>-8.9999999999974989E-2</v>
      </c>
      <c r="N770" s="155">
        <f t="shared" si="64"/>
        <v>-8.0000000000000071E-2</v>
      </c>
      <c r="O770" s="155">
        <f t="shared" si="65"/>
        <v>-0.30000000000001137</v>
      </c>
      <c r="P770" s="124">
        <f t="shared" si="66"/>
        <v>6.0000000000002274E-2</v>
      </c>
      <c r="Q770" s="155">
        <f t="shared" si="67"/>
        <v>-2.0000000000000018E-2</v>
      </c>
    </row>
    <row r="771" spans="1:17" x14ac:dyDescent="0.25">
      <c r="A771" s="104">
        <v>26</v>
      </c>
      <c r="B771" s="133">
        <v>42758</v>
      </c>
      <c r="C771" s="104">
        <v>331.87</v>
      </c>
      <c r="D771" s="104">
        <v>48.25</v>
      </c>
      <c r="E771" s="104">
        <v>353.31</v>
      </c>
      <c r="F771" s="104">
        <v>5.56</v>
      </c>
      <c r="G771" s="104">
        <v>329.46</v>
      </c>
      <c r="H771" s="104">
        <v>42.78</v>
      </c>
      <c r="I771" s="104">
        <v>2.88</v>
      </c>
      <c r="K771" s="155">
        <f t="shared" si="61"/>
        <v>0.79000000000002046</v>
      </c>
      <c r="L771" s="124">
        <f t="shared" si="62"/>
        <v>9.9999999999980105E-3</v>
      </c>
      <c r="M771" s="155">
        <f t="shared" si="63"/>
        <v>0.31000000000000227</v>
      </c>
      <c r="N771" s="155">
        <f t="shared" si="64"/>
        <v>5.9999999999999609E-2</v>
      </c>
      <c r="O771" s="155">
        <f t="shared" si="65"/>
        <v>0.12999999999999545</v>
      </c>
      <c r="P771" s="124">
        <f t="shared" si="66"/>
        <v>0.10000000000000142</v>
      </c>
      <c r="Q771" s="155">
        <f t="shared" si="67"/>
        <v>-1.0000000000000231E-2</v>
      </c>
    </row>
    <row r="772" spans="1:17" x14ac:dyDescent="0.25">
      <c r="A772" s="104">
        <v>27</v>
      </c>
      <c r="B772" s="133">
        <v>42759</v>
      </c>
      <c r="C772" s="104">
        <v>331.42</v>
      </c>
      <c r="D772" s="104">
        <v>48.35</v>
      </c>
      <c r="E772" s="104">
        <v>355.75</v>
      </c>
      <c r="F772" s="104">
        <v>5.58</v>
      </c>
      <c r="G772" s="104">
        <v>331.88</v>
      </c>
      <c r="H772" s="104">
        <v>42.72</v>
      </c>
      <c r="I772" s="104">
        <v>2.92</v>
      </c>
      <c r="K772" s="155">
        <f t="shared" si="61"/>
        <v>-0.44999999999998863</v>
      </c>
      <c r="L772" s="124">
        <f t="shared" si="62"/>
        <v>0.10000000000000142</v>
      </c>
      <c r="M772" s="155">
        <f t="shared" si="63"/>
        <v>2.4399999999999977</v>
      </c>
      <c r="N772" s="155">
        <f t="shared" si="64"/>
        <v>2.0000000000000462E-2</v>
      </c>
      <c r="O772" s="155">
        <f t="shared" si="65"/>
        <v>2.4200000000000159</v>
      </c>
      <c r="P772" s="124">
        <f t="shared" si="66"/>
        <v>-6.0000000000002274E-2</v>
      </c>
      <c r="Q772" s="155">
        <f t="shared" si="67"/>
        <v>4.0000000000000036E-2</v>
      </c>
    </row>
    <row r="773" spans="1:17" x14ac:dyDescent="0.25">
      <c r="A773" s="104">
        <v>28</v>
      </c>
      <c r="B773" s="133">
        <v>42760</v>
      </c>
      <c r="C773" s="104">
        <v>328.49</v>
      </c>
      <c r="D773" s="104">
        <v>47.9</v>
      </c>
      <c r="E773" s="104">
        <v>352.77</v>
      </c>
      <c r="F773" s="104">
        <v>5.55</v>
      </c>
      <c r="G773" s="104">
        <v>328.88</v>
      </c>
      <c r="H773" s="104">
        <v>42.35</v>
      </c>
      <c r="I773" s="104">
        <v>2.9</v>
      </c>
      <c r="K773" s="155">
        <f t="shared" si="61"/>
        <v>-2.9300000000000068</v>
      </c>
      <c r="L773" s="124">
        <f t="shared" si="62"/>
        <v>-0.45000000000000284</v>
      </c>
      <c r="M773" s="155">
        <f t="shared" si="63"/>
        <v>-2.9800000000000182</v>
      </c>
      <c r="N773" s="155">
        <f t="shared" si="64"/>
        <v>-3.0000000000000249E-2</v>
      </c>
      <c r="O773" s="155">
        <f t="shared" si="65"/>
        <v>-3</v>
      </c>
      <c r="P773" s="124">
        <f t="shared" si="66"/>
        <v>-0.36999999999999744</v>
      </c>
      <c r="Q773" s="155">
        <f t="shared" si="67"/>
        <v>-2.0000000000000018E-2</v>
      </c>
    </row>
    <row r="774" spans="1:17" x14ac:dyDescent="0.25">
      <c r="A774" s="104">
        <v>29</v>
      </c>
      <c r="B774" s="133">
        <v>42761</v>
      </c>
      <c r="C774" s="104">
        <v>327.86</v>
      </c>
      <c r="D774" s="104">
        <v>47.66</v>
      </c>
      <c r="E774" s="104">
        <v>352.35</v>
      </c>
      <c r="F774" s="104">
        <v>5.53</v>
      </c>
      <c r="G774" s="104">
        <v>328.32</v>
      </c>
      <c r="H774" s="104">
        <v>42.27</v>
      </c>
      <c r="I774" s="104">
        <v>2.89</v>
      </c>
      <c r="K774" s="155">
        <f t="shared" si="61"/>
        <v>-0.62999999999999545</v>
      </c>
      <c r="L774" s="124">
        <f t="shared" si="62"/>
        <v>-0.24000000000000199</v>
      </c>
      <c r="M774" s="155">
        <f t="shared" si="63"/>
        <v>-0.41999999999995907</v>
      </c>
      <c r="N774" s="155">
        <f t="shared" si="64"/>
        <v>-1.9999999999999574E-2</v>
      </c>
      <c r="O774" s="155">
        <f t="shared" si="65"/>
        <v>-0.56000000000000227</v>
      </c>
      <c r="P774" s="124">
        <f t="shared" si="66"/>
        <v>-7.9999999999998295E-2</v>
      </c>
      <c r="Q774" s="155">
        <f t="shared" si="67"/>
        <v>-9.9999999999997868E-3</v>
      </c>
    </row>
    <row r="775" spans="1:17" x14ac:dyDescent="0.25">
      <c r="A775" s="104">
        <v>30</v>
      </c>
      <c r="B775" s="133">
        <v>42762</v>
      </c>
      <c r="C775" s="104">
        <v>328.28</v>
      </c>
      <c r="D775" s="104">
        <v>47.74</v>
      </c>
      <c r="E775" s="104">
        <v>351.92</v>
      </c>
      <c r="F775" s="104">
        <v>5.48</v>
      </c>
      <c r="G775" s="104">
        <v>328.81</v>
      </c>
      <c r="H775" s="104">
        <v>42.32</v>
      </c>
      <c r="I775" s="104">
        <v>2.88</v>
      </c>
      <c r="K775" s="155">
        <f t="shared" si="61"/>
        <v>0.41999999999995907</v>
      </c>
      <c r="L775" s="124">
        <f t="shared" si="62"/>
        <v>8.00000000000054E-2</v>
      </c>
      <c r="M775" s="155">
        <f t="shared" si="63"/>
        <v>-0.43000000000000682</v>
      </c>
      <c r="N775" s="155">
        <f t="shared" si="64"/>
        <v>-4.9999999999999822E-2</v>
      </c>
      <c r="O775" s="155">
        <f t="shared" si="65"/>
        <v>0.49000000000000909</v>
      </c>
      <c r="P775" s="124">
        <f t="shared" si="66"/>
        <v>4.9999999999997158E-2</v>
      </c>
      <c r="Q775" s="155">
        <f t="shared" si="67"/>
        <v>-1.0000000000000231E-2</v>
      </c>
    </row>
    <row r="776" spans="1:17" x14ac:dyDescent="0.25">
      <c r="A776" s="104">
        <v>31</v>
      </c>
      <c r="B776" s="133">
        <v>42765</v>
      </c>
      <c r="C776" s="104">
        <v>328.73</v>
      </c>
      <c r="D776" s="104">
        <v>47.8</v>
      </c>
      <c r="E776" s="104">
        <v>351.51</v>
      </c>
      <c r="F776" s="104">
        <v>5.47</v>
      </c>
      <c r="G776" s="104">
        <v>328.89</v>
      </c>
      <c r="H776" s="104">
        <v>42.37</v>
      </c>
      <c r="I776" s="104">
        <v>2.86</v>
      </c>
      <c r="K776" s="155">
        <f t="shared" si="61"/>
        <v>0.45000000000004547</v>
      </c>
      <c r="L776" s="124">
        <f t="shared" si="62"/>
        <v>5.9999999999995168E-2</v>
      </c>
      <c r="M776" s="155">
        <f t="shared" si="63"/>
        <v>-0.41000000000002501</v>
      </c>
      <c r="N776" s="155">
        <f t="shared" si="64"/>
        <v>-1.0000000000000675E-2</v>
      </c>
      <c r="O776" s="155">
        <f t="shared" si="65"/>
        <v>7.9999999999984084E-2</v>
      </c>
      <c r="P776" s="124">
        <f t="shared" si="66"/>
        <v>4.9999999999997158E-2</v>
      </c>
      <c r="Q776" s="155">
        <f t="shared" si="67"/>
        <v>-2.0000000000000018E-2</v>
      </c>
    </row>
    <row r="777" spans="1:17" x14ac:dyDescent="0.25">
      <c r="A777" s="104">
        <v>32</v>
      </c>
      <c r="B777" s="133">
        <v>42766</v>
      </c>
      <c r="C777" s="104">
        <v>326.25</v>
      </c>
      <c r="D777" s="104">
        <v>47.44</v>
      </c>
      <c r="E777" s="104">
        <v>348.92</v>
      </c>
      <c r="F777" s="104">
        <v>5.44</v>
      </c>
      <c r="G777" s="104">
        <v>326.74</v>
      </c>
      <c r="H777" s="104">
        <v>42.05</v>
      </c>
      <c r="I777" s="104">
        <v>2.85</v>
      </c>
      <c r="K777" s="155">
        <f t="shared" si="61"/>
        <v>-2.4800000000000182</v>
      </c>
      <c r="L777" s="124">
        <f t="shared" si="62"/>
        <v>-0.35999999999999943</v>
      </c>
      <c r="M777" s="155">
        <f t="shared" si="63"/>
        <v>-2.589999999999975</v>
      </c>
      <c r="N777" s="155">
        <f t="shared" si="64"/>
        <v>-2.9999999999999361E-2</v>
      </c>
      <c r="O777" s="155">
        <f t="shared" si="65"/>
        <v>-2.1499999999999773</v>
      </c>
      <c r="P777" s="124">
        <f t="shared" si="66"/>
        <v>-0.32000000000000028</v>
      </c>
      <c r="Q777" s="155">
        <f t="shared" si="67"/>
        <v>-9.9999999999997868E-3</v>
      </c>
    </row>
    <row r="778" spans="1:17" x14ac:dyDescent="0.25">
      <c r="A778" s="104">
        <v>33</v>
      </c>
      <c r="B778" s="133">
        <v>42767</v>
      </c>
      <c r="C778" s="104">
        <v>324.24</v>
      </c>
      <c r="D778" s="104">
        <v>47.15</v>
      </c>
      <c r="E778" s="104">
        <v>347.2</v>
      </c>
      <c r="F778" s="104">
        <v>5.4</v>
      </c>
      <c r="G778" s="104">
        <v>325.87</v>
      </c>
      <c r="H778" s="104">
        <v>41.8</v>
      </c>
      <c r="I778" s="104">
        <v>2.85</v>
      </c>
      <c r="K778" s="155">
        <f t="shared" si="61"/>
        <v>-2.0099999999999909</v>
      </c>
      <c r="L778" s="124">
        <f t="shared" si="62"/>
        <v>-0.28999999999999915</v>
      </c>
      <c r="M778" s="155">
        <f t="shared" si="63"/>
        <v>-1.7200000000000273</v>
      </c>
      <c r="N778" s="155">
        <f t="shared" si="64"/>
        <v>-4.0000000000000036E-2</v>
      </c>
      <c r="O778" s="155">
        <f t="shared" si="65"/>
        <v>-0.87000000000000455</v>
      </c>
      <c r="P778" s="124">
        <f t="shared" si="66"/>
        <v>-0.25</v>
      </c>
      <c r="Q778" s="155">
        <f t="shared" si="67"/>
        <v>0</v>
      </c>
    </row>
    <row r="779" spans="1:17" x14ac:dyDescent="0.25">
      <c r="A779" s="104">
        <v>34</v>
      </c>
      <c r="B779" s="133">
        <v>42768</v>
      </c>
      <c r="C779" s="104">
        <v>324.36</v>
      </c>
      <c r="D779" s="104">
        <v>47.17</v>
      </c>
      <c r="E779" s="104">
        <v>349.82</v>
      </c>
      <c r="F779" s="104">
        <v>5.38</v>
      </c>
      <c r="G779" s="104">
        <v>327.57</v>
      </c>
      <c r="H779" s="104">
        <v>41.81</v>
      </c>
      <c r="I779" s="104">
        <v>2.86</v>
      </c>
      <c r="K779" s="155">
        <f t="shared" si="61"/>
        <v>0.12000000000000455</v>
      </c>
      <c r="L779" s="124">
        <f t="shared" si="62"/>
        <v>2.0000000000003126E-2</v>
      </c>
      <c r="M779" s="155">
        <f t="shared" si="63"/>
        <v>2.6200000000000045</v>
      </c>
      <c r="N779" s="155">
        <f t="shared" si="64"/>
        <v>-2.0000000000000462E-2</v>
      </c>
      <c r="O779" s="155">
        <f t="shared" si="65"/>
        <v>1.6999999999999886</v>
      </c>
      <c r="P779" s="124">
        <f t="shared" si="66"/>
        <v>1.0000000000005116E-2</v>
      </c>
      <c r="Q779" s="155">
        <f t="shared" si="67"/>
        <v>9.9999999999997868E-3</v>
      </c>
    </row>
    <row r="780" spans="1:17" x14ac:dyDescent="0.25">
      <c r="A780" s="104">
        <v>35</v>
      </c>
      <c r="B780" s="133">
        <v>42769</v>
      </c>
      <c r="C780" s="104">
        <v>325</v>
      </c>
      <c r="D780" s="104">
        <v>47.26</v>
      </c>
      <c r="E780" s="104">
        <v>351.46</v>
      </c>
      <c r="F780" s="104">
        <v>5.45</v>
      </c>
      <c r="G780" s="104">
        <v>329.01</v>
      </c>
      <c r="H780" s="104">
        <v>41.89</v>
      </c>
      <c r="I780" s="104">
        <v>2.89</v>
      </c>
      <c r="K780" s="155">
        <f t="shared" si="61"/>
        <v>0.63999999999998636</v>
      </c>
      <c r="L780" s="124">
        <f t="shared" si="62"/>
        <v>8.9999999999996305E-2</v>
      </c>
      <c r="M780" s="155">
        <f t="shared" si="63"/>
        <v>1.6399999999999864</v>
      </c>
      <c r="N780" s="155">
        <f t="shared" si="64"/>
        <v>7.0000000000000284E-2</v>
      </c>
      <c r="O780" s="155">
        <f t="shared" si="65"/>
        <v>1.4399999999999977</v>
      </c>
      <c r="P780" s="124">
        <f t="shared" si="66"/>
        <v>7.9999999999998295E-2</v>
      </c>
      <c r="Q780" s="155">
        <f t="shared" si="67"/>
        <v>3.0000000000000249E-2</v>
      </c>
    </row>
    <row r="781" spans="1:17" x14ac:dyDescent="0.25">
      <c r="A781" s="104">
        <v>36</v>
      </c>
      <c r="B781" s="133">
        <v>42772</v>
      </c>
      <c r="C781" s="104">
        <v>322.92</v>
      </c>
      <c r="D781" s="104">
        <v>46.99</v>
      </c>
      <c r="E781" s="104">
        <v>346.91</v>
      </c>
      <c r="F781" s="104">
        <v>5.42</v>
      </c>
      <c r="G781" s="104">
        <v>324.48</v>
      </c>
      <c r="H781" s="104">
        <v>41.62</v>
      </c>
      <c r="I781" s="104">
        <v>2.85</v>
      </c>
      <c r="K781" s="155">
        <f t="shared" si="61"/>
        <v>-2.0799999999999841</v>
      </c>
      <c r="L781" s="124">
        <f t="shared" si="62"/>
        <v>-0.26999999999999602</v>
      </c>
      <c r="M781" s="155">
        <f t="shared" si="63"/>
        <v>-4.5499999999999545</v>
      </c>
      <c r="N781" s="155">
        <f t="shared" si="64"/>
        <v>-3.0000000000000249E-2</v>
      </c>
      <c r="O781" s="155">
        <f t="shared" si="65"/>
        <v>-4.5299999999999727</v>
      </c>
      <c r="P781" s="124">
        <f t="shared" si="66"/>
        <v>-0.27000000000000313</v>
      </c>
      <c r="Q781" s="155">
        <f t="shared" si="67"/>
        <v>-4.0000000000000036E-2</v>
      </c>
    </row>
    <row r="782" spans="1:17" x14ac:dyDescent="0.25">
      <c r="A782" s="104">
        <v>37</v>
      </c>
      <c r="B782" s="133">
        <v>42773</v>
      </c>
      <c r="C782" s="104">
        <v>321.8</v>
      </c>
      <c r="D782" s="104">
        <v>46.9</v>
      </c>
      <c r="E782" s="104">
        <v>345.39</v>
      </c>
      <c r="F782" s="104">
        <v>5.47</v>
      </c>
      <c r="G782" s="104">
        <v>323.22000000000003</v>
      </c>
      <c r="H782" s="104">
        <v>41.48</v>
      </c>
      <c r="I782" s="104">
        <v>2.86</v>
      </c>
      <c r="K782" s="155">
        <f t="shared" si="61"/>
        <v>-1.1200000000000045</v>
      </c>
      <c r="L782" s="124">
        <f t="shared" si="62"/>
        <v>-9.0000000000003411E-2</v>
      </c>
      <c r="M782" s="155">
        <f t="shared" si="63"/>
        <v>-1.5200000000000387</v>
      </c>
      <c r="N782" s="155">
        <f t="shared" si="64"/>
        <v>4.9999999999999822E-2</v>
      </c>
      <c r="O782" s="155">
        <f t="shared" si="65"/>
        <v>-1.2599999999999909</v>
      </c>
      <c r="P782" s="124">
        <f t="shared" si="66"/>
        <v>-0.14000000000000057</v>
      </c>
      <c r="Q782" s="155">
        <f t="shared" si="67"/>
        <v>9.9999999999997868E-3</v>
      </c>
    </row>
    <row r="783" spans="1:17" x14ac:dyDescent="0.25">
      <c r="A783" s="104">
        <v>38</v>
      </c>
      <c r="B783" s="133">
        <v>42774</v>
      </c>
      <c r="C783" s="104">
        <v>323.05</v>
      </c>
      <c r="D783" s="104">
        <v>46.94</v>
      </c>
      <c r="E783" s="104">
        <v>344.34</v>
      </c>
      <c r="F783" s="104">
        <v>5.44</v>
      </c>
      <c r="G783" s="104">
        <v>323.02</v>
      </c>
      <c r="H783" s="104">
        <v>41.64</v>
      </c>
      <c r="I783" s="104">
        <v>2.88</v>
      </c>
      <c r="K783" s="155">
        <f t="shared" si="61"/>
        <v>1.25</v>
      </c>
      <c r="L783" s="124">
        <f t="shared" si="62"/>
        <v>3.9999999999999147E-2</v>
      </c>
      <c r="M783" s="155">
        <f t="shared" si="63"/>
        <v>-1.0500000000000114</v>
      </c>
      <c r="N783" s="155">
        <f t="shared" si="64"/>
        <v>-2.9999999999999361E-2</v>
      </c>
      <c r="O783" s="155">
        <f t="shared" si="65"/>
        <v>-0.20000000000004547</v>
      </c>
      <c r="P783" s="124">
        <f t="shared" si="66"/>
        <v>0.16000000000000369</v>
      </c>
      <c r="Q783" s="155">
        <f t="shared" si="67"/>
        <v>2.0000000000000018E-2</v>
      </c>
    </row>
    <row r="784" spans="1:17" x14ac:dyDescent="0.25">
      <c r="A784" s="104">
        <v>39</v>
      </c>
      <c r="B784" s="133">
        <v>42775</v>
      </c>
      <c r="C784" s="104">
        <v>324.62</v>
      </c>
      <c r="D784" s="104">
        <v>47.22</v>
      </c>
      <c r="E784" s="104">
        <v>345.56</v>
      </c>
      <c r="F784" s="104">
        <v>5.46</v>
      </c>
      <c r="G784" s="104">
        <v>324.75</v>
      </c>
      <c r="H784" s="104">
        <v>41.84</v>
      </c>
      <c r="I784" s="104">
        <v>2.89</v>
      </c>
      <c r="K784" s="155">
        <f t="shared" si="61"/>
        <v>1.5699999999999932</v>
      </c>
      <c r="L784" s="124">
        <f t="shared" si="62"/>
        <v>0.28000000000000114</v>
      </c>
      <c r="M784" s="155">
        <f t="shared" si="63"/>
        <v>1.2200000000000273</v>
      </c>
      <c r="N784" s="155">
        <f t="shared" si="64"/>
        <v>1.9999999999999574E-2</v>
      </c>
      <c r="O784" s="155">
        <f t="shared" si="65"/>
        <v>1.7300000000000182</v>
      </c>
      <c r="P784" s="124">
        <f t="shared" si="66"/>
        <v>0.20000000000000284</v>
      </c>
      <c r="Q784" s="155">
        <f t="shared" si="67"/>
        <v>1.0000000000000231E-2</v>
      </c>
    </row>
    <row r="785" spans="1:17" x14ac:dyDescent="0.25">
      <c r="A785" s="104">
        <v>40</v>
      </c>
      <c r="B785" s="133">
        <v>42776</v>
      </c>
      <c r="C785" s="104">
        <v>323.95999999999998</v>
      </c>
      <c r="D785" s="104">
        <v>47.21</v>
      </c>
      <c r="E785" s="104">
        <v>346.57</v>
      </c>
      <c r="F785" s="104">
        <v>5.49</v>
      </c>
      <c r="G785" s="104">
        <v>325.56</v>
      </c>
      <c r="H785" s="104">
        <v>41.76</v>
      </c>
      <c r="I785" s="104">
        <v>2.89</v>
      </c>
      <c r="K785" s="155">
        <f t="shared" si="61"/>
        <v>-0.66000000000002501</v>
      </c>
      <c r="L785" s="124">
        <f t="shared" si="62"/>
        <v>-9.9999999999980105E-3</v>
      </c>
      <c r="M785" s="155">
        <f t="shared" si="63"/>
        <v>1.0099999999999909</v>
      </c>
      <c r="N785" s="155">
        <f t="shared" si="64"/>
        <v>3.0000000000000249E-2</v>
      </c>
      <c r="O785" s="155">
        <f t="shared" si="65"/>
        <v>0.81000000000000227</v>
      </c>
      <c r="P785" s="124">
        <f t="shared" si="66"/>
        <v>-8.00000000000054E-2</v>
      </c>
      <c r="Q785" s="155">
        <f t="shared" si="67"/>
        <v>0</v>
      </c>
    </row>
    <row r="786" spans="1:17" x14ac:dyDescent="0.25">
      <c r="A786" s="104">
        <v>41</v>
      </c>
      <c r="B786" s="133">
        <v>42779</v>
      </c>
      <c r="C786" s="104">
        <v>323.3</v>
      </c>
      <c r="D786" s="104">
        <v>47</v>
      </c>
      <c r="E786" s="104">
        <v>344.02</v>
      </c>
      <c r="F786" s="104">
        <v>5.51</v>
      </c>
      <c r="G786" s="104">
        <v>322.39999999999998</v>
      </c>
      <c r="H786" s="104">
        <v>41.67</v>
      </c>
      <c r="I786" s="104">
        <v>2.85</v>
      </c>
      <c r="K786" s="155">
        <f t="shared" si="61"/>
        <v>-0.65999999999996817</v>
      </c>
      <c r="L786" s="124">
        <f t="shared" si="62"/>
        <v>-0.21000000000000085</v>
      </c>
      <c r="M786" s="155">
        <f t="shared" si="63"/>
        <v>-2.5500000000000114</v>
      </c>
      <c r="N786" s="155">
        <f t="shared" si="64"/>
        <v>1.9999999999999574E-2</v>
      </c>
      <c r="O786" s="155">
        <f t="shared" si="65"/>
        <v>-3.160000000000025</v>
      </c>
      <c r="P786" s="124">
        <f t="shared" si="66"/>
        <v>-8.9999999999996305E-2</v>
      </c>
      <c r="Q786" s="155">
        <f t="shared" si="67"/>
        <v>-4.0000000000000036E-2</v>
      </c>
    </row>
    <row r="787" spans="1:17" x14ac:dyDescent="0.25">
      <c r="A787" s="104">
        <v>42</v>
      </c>
      <c r="B787" s="133">
        <v>42780</v>
      </c>
      <c r="C787" s="104">
        <v>321.95</v>
      </c>
      <c r="D787" s="104">
        <v>46.81</v>
      </c>
      <c r="E787" s="104">
        <v>342.43</v>
      </c>
      <c r="F787" s="104">
        <v>5.56</v>
      </c>
      <c r="G787" s="104">
        <v>321.12</v>
      </c>
      <c r="H787" s="104">
        <v>41.5</v>
      </c>
      <c r="I787" s="104">
        <v>2.83</v>
      </c>
      <c r="K787" s="155">
        <f t="shared" si="61"/>
        <v>-1.3500000000000227</v>
      </c>
      <c r="L787" s="124">
        <f t="shared" si="62"/>
        <v>-0.18999999999999773</v>
      </c>
      <c r="M787" s="155">
        <f t="shared" si="63"/>
        <v>-1.589999999999975</v>
      </c>
      <c r="N787" s="155">
        <f t="shared" si="64"/>
        <v>4.9999999999999822E-2</v>
      </c>
      <c r="O787" s="155">
        <f t="shared" si="65"/>
        <v>-1.2799999999999727</v>
      </c>
      <c r="P787" s="124">
        <f t="shared" si="66"/>
        <v>-0.17000000000000171</v>
      </c>
      <c r="Q787" s="155">
        <f t="shared" si="67"/>
        <v>-2.0000000000000018E-2</v>
      </c>
    </row>
    <row r="788" spans="1:17" x14ac:dyDescent="0.25">
      <c r="A788" s="104">
        <v>43</v>
      </c>
      <c r="B788" s="133">
        <v>42781</v>
      </c>
      <c r="C788" s="104">
        <v>322.49</v>
      </c>
      <c r="D788" s="104">
        <v>46.98</v>
      </c>
      <c r="E788" s="104">
        <v>342.19</v>
      </c>
      <c r="F788" s="104">
        <v>5.59</v>
      </c>
      <c r="G788" s="104">
        <v>321.05</v>
      </c>
      <c r="H788" s="104">
        <v>41.56</v>
      </c>
      <c r="I788" s="104">
        <v>2.84</v>
      </c>
      <c r="K788" s="155">
        <f t="shared" si="61"/>
        <v>0.54000000000002046</v>
      </c>
      <c r="L788" s="124">
        <f t="shared" si="62"/>
        <v>0.1699999999999946</v>
      </c>
      <c r="M788" s="155">
        <f t="shared" si="63"/>
        <v>-0.24000000000000909</v>
      </c>
      <c r="N788" s="155">
        <f t="shared" si="64"/>
        <v>3.0000000000000249E-2</v>
      </c>
      <c r="O788" s="155">
        <f t="shared" si="65"/>
        <v>-6.9999999999993179E-2</v>
      </c>
      <c r="P788" s="124">
        <f t="shared" si="66"/>
        <v>6.0000000000002274E-2</v>
      </c>
      <c r="Q788" s="155">
        <f t="shared" si="67"/>
        <v>9.9999999999997868E-3</v>
      </c>
    </row>
    <row r="789" spans="1:17" x14ac:dyDescent="0.25">
      <c r="A789" s="104">
        <v>44</v>
      </c>
      <c r="B789" s="133">
        <v>42782</v>
      </c>
      <c r="C789" s="104">
        <v>320.7</v>
      </c>
      <c r="D789" s="104">
        <v>46.7</v>
      </c>
      <c r="E789" s="104">
        <v>338.37</v>
      </c>
      <c r="F789" s="104">
        <v>5.59</v>
      </c>
      <c r="G789" s="104">
        <v>318.02999999999997</v>
      </c>
      <c r="H789" s="104">
        <v>41.32</v>
      </c>
      <c r="I789" s="104">
        <v>2.8</v>
      </c>
      <c r="K789" s="155">
        <f t="shared" si="61"/>
        <v>-1.7900000000000205</v>
      </c>
      <c r="L789" s="124">
        <f t="shared" si="62"/>
        <v>-0.27999999999999403</v>
      </c>
      <c r="M789" s="155">
        <f t="shared" si="63"/>
        <v>-3.8199999999999932</v>
      </c>
      <c r="N789" s="155">
        <f t="shared" si="64"/>
        <v>0</v>
      </c>
      <c r="O789" s="155">
        <f t="shared" si="65"/>
        <v>-3.0200000000000387</v>
      </c>
      <c r="P789" s="124">
        <f t="shared" si="66"/>
        <v>-0.24000000000000199</v>
      </c>
      <c r="Q789" s="155">
        <f t="shared" si="67"/>
        <v>-4.0000000000000036E-2</v>
      </c>
    </row>
    <row r="790" spans="1:17" x14ac:dyDescent="0.25">
      <c r="A790" s="104">
        <v>45</v>
      </c>
      <c r="B790" s="133">
        <v>42783</v>
      </c>
      <c r="C790" s="104">
        <v>319.42</v>
      </c>
      <c r="D790" s="104">
        <v>46.59</v>
      </c>
      <c r="E790" s="104">
        <v>339.8</v>
      </c>
      <c r="F790" s="104">
        <v>5.59</v>
      </c>
      <c r="G790" s="104">
        <v>319.10000000000002</v>
      </c>
      <c r="H790" s="104">
        <v>41.16</v>
      </c>
      <c r="I790" s="104">
        <v>2.81</v>
      </c>
      <c r="K790" s="155">
        <f t="shared" si="61"/>
        <v>-1.2799999999999727</v>
      </c>
      <c r="L790" s="124">
        <f t="shared" si="62"/>
        <v>-0.10999999999999943</v>
      </c>
      <c r="M790" s="155">
        <f t="shared" si="63"/>
        <v>1.4300000000000068</v>
      </c>
      <c r="N790" s="155">
        <f t="shared" si="64"/>
        <v>0</v>
      </c>
      <c r="O790" s="155">
        <f t="shared" si="65"/>
        <v>1.07000000000005</v>
      </c>
      <c r="P790" s="124">
        <f t="shared" si="66"/>
        <v>-0.16000000000000369</v>
      </c>
      <c r="Q790" s="155">
        <f t="shared" si="67"/>
        <v>1.0000000000000231E-2</v>
      </c>
    </row>
    <row r="791" spans="1:17" x14ac:dyDescent="0.25">
      <c r="A791" s="104">
        <v>46</v>
      </c>
      <c r="B791" s="133">
        <v>42786</v>
      </c>
      <c r="C791" s="104">
        <v>318.61</v>
      </c>
      <c r="D791" s="104">
        <v>46.4</v>
      </c>
      <c r="E791" s="104">
        <v>339.1</v>
      </c>
      <c r="F791" s="104">
        <v>5.52</v>
      </c>
      <c r="G791" s="104">
        <v>318.8</v>
      </c>
      <c r="H791" s="104">
        <v>41.05</v>
      </c>
      <c r="I791" s="104">
        <v>2.82</v>
      </c>
      <c r="K791" s="155">
        <f t="shared" si="61"/>
        <v>-0.81000000000000227</v>
      </c>
      <c r="L791" s="124">
        <f t="shared" si="62"/>
        <v>-0.19000000000000483</v>
      </c>
      <c r="M791" s="155">
        <f t="shared" si="63"/>
        <v>-0.69999999999998863</v>
      </c>
      <c r="N791" s="155">
        <f t="shared" si="64"/>
        <v>-7.0000000000000284E-2</v>
      </c>
      <c r="O791" s="155">
        <f t="shared" si="65"/>
        <v>-0.30000000000001137</v>
      </c>
      <c r="P791" s="124">
        <f t="shared" si="66"/>
        <v>-0.10999999999999943</v>
      </c>
      <c r="Q791" s="155">
        <f t="shared" si="67"/>
        <v>9.9999999999997868E-3</v>
      </c>
    </row>
    <row r="792" spans="1:17" x14ac:dyDescent="0.25">
      <c r="A792" s="104">
        <v>47</v>
      </c>
      <c r="B792" s="133">
        <v>42787</v>
      </c>
      <c r="C792" s="104">
        <v>319.19</v>
      </c>
      <c r="D792" s="104">
        <v>46.41</v>
      </c>
      <c r="E792" s="104">
        <v>339.01</v>
      </c>
      <c r="F792" s="104">
        <v>5.5</v>
      </c>
      <c r="G792" s="104">
        <v>318.17</v>
      </c>
      <c r="H792" s="104">
        <v>41.13</v>
      </c>
      <c r="I792" s="104">
        <v>2.82</v>
      </c>
      <c r="K792" s="155">
        <f t="shared" si="61"/>
        <v>0.57999999999998408</v>
      </c>
      <c r="L792" s="124">
        <f t="shared" si="62"/>
        <v>9.9999999999980105E-3</v>
      </c>
      <c r="M792" s="155">
        <f t="shared" si="63"/>
        <v>-9.0000000000031832E-2</v>
      </c>
      <c r="N792" s="155">
        <f t="shared" si="64"/>
        <v>-1.9999999999999574E-2</v>
      </c>
      <c r="O792" s="155">
        <f t="shared" si="65"/>
        <v>-0.62999999999999545</v>
      </c>
      <c r="P792" s="124">
        <f t="shared" si="66"/>
        <v>8.00000000000054E-2</v>
      </c>
      <c r="Q792" s="155">
        <f t="shared" si="67"/>
        <v>0</v>
      </c>
    </row>
    <row r="793" spans="1:17" x14ac:dyDescent="0.25">
      <c r="A793" s="104">
        <v>48</v>
      </c>
      <c r="B793" s="133">
        <v>42788</v>
      </c>
      <c r="C793" s="104">
        <v>317.26</v>
      </c>
      <c r="D793" s="104">
        <v>46.1</v>
      </c>
      <c r="E793" s="104">
        <v>334.36</v>
      </c>
      <c r="F793" s="104">
        <v>5.47</v>
      </c>
      <c r="G793" s="104">
        <v>314.31</v>
      </c>
      <c r="H793" s="104">
        <v>40.880000000000003</v>
      </c>
      <c r="I793" s="104">
        <v>2.79</v>
      </c>
      <c r="K793" s="155">
        <f t="shared" si="61"/>
        <v>-1.9300000000000068</v>
      </c>
      <c r="L793" s="124">
        <f t="shared" si="62"/>
        <v>-0.30999999999999517</v>
      </c>
      <c r="M793" s="155">
        <f t="shared" si="63"/>
        <v>-4.6499999999999773</v>
      </c>
      <c r="N793" s="155">
        <f t="shared" si="64"/>
        <v>-3.0000000000000249E-2</v>
      </c>
      <c r="O793" s="155">
        <f t="shared" si="65"/>
        <v>-3.8600000000000136</v>
      </c>
      <c r="P793" s="124">
        <f t="shared" si="66"/>
        <v>-0.25</v>
      </c>
      <c r="Q793" s="155">
        <f t="shared" si="67"/>
        <v>-2.9999999999999805E-2</v>
      </c>
    </row>
    <row r="794" spans="1:17" x14ac:dyDescent="0.25">
      <c r="A794" s="104">
        <v>49</v>
      </c>
      <c r="B794" s="133">
        <v>42789</v>
      </c>
      <c r="C794" s="104">
        <v>314.08999999999997</v>
      </c>
      <c r="D794" s="104">
        <v>45.67</v>
      </c>
      <c r="E794" s="104">
        <v>330.05</v>
      </c>
      <c r="F794" s="104">
        <v>5.43</v>
      </c>
      <c r="G794" s="104">
        <v>310.24</v>
      </c>
      <c r="H794" s="104">
        <v>40.47</v>
      </c>
      <c r="I794" s="104">
        <v>2.78</v>
      </c>
      <c r="K794" s="155">
        <f t="shared" si="61"/>
        <v>-3.1700000000000159</v>
      </c>
      <c r="L794" s="124">
        <f t="shared" si="62"/>
        <v>-0.42999999999999972</v>
      </c>
      <c r="M794" s="155">
        <f t="shared" si="63"/>
        <v>-4.3100000000000023</v>
      </c>
      <c r="N794" s="155">
        <f t="shared" si="64"/>
        <v>-4.0000000000000036E-2</v>
      </c>
      <c r="O794" s="155">
        <f t="shared" si="65"/>
        <v>-4.0699999999999932</v>
      </c>
      <c r="P794" s="124">
        <f t="shared" si="66"/>
        <v>-0.41000000000000369</v>
      </c>
      <c r="Q794" s="155">
        <f t="shared" si="67"/>
        <v>-1.0000000000000231E-2</v>
      </c>
    </row>
    <row r="795" spans="1:17" x14ac:dyDescent="0.25">
      <c r="A795" s="104">
        <v>50</v>
      </c>
      <c r="B795" s="133">
        <v>42790</v>
      </c>
      <c r="C795" s="104">
        <v>312.64999999999998</v>
      </c>
      <c r="D795" s="104">
        <v>45.47</v>
      </c>
      <c r="E795" s="104">
        <v>329.6</v>
      </c>
      <c r="F795" s="104">
        <v>5.39</v>
      </c>
      <c r="G795" s="104">
        <v>309.52</v>
      </c>
      <c r="H795" s="104">
        <v>40.29</v>
      </c>
      <c r="I795" s="104">
        <v>2.76</v>
      </c>
      <c r="K795" s="155">
        <f t="shared" si="61"/>
        <v>-1.4399999999999977</v>
      </c>
      <c r="L795" s="124">
        <f t="shared" si="62"/>
        <v>-0.20000000000000284</v>
      </c>
      <c r="M795" s="155">
        <f t="shared" si="63"/>
        <v>-0.44999999999998863</v>
      </c>
      <c r="N795" s="155">
        <f t="shared" si="64"/>
        <v>-4.0000000000000036E-2</v>
      </c>
      <c r="O795" s="155">
        <f t="shared" si="65"/>
        <v>-0.72000000000002728</v>
      </c>
      <c r="P795" s="124">
        <f t="shared" si="66"/>
        <v>-0.17999999999999972</v>
      </c>
      <c r="Q795" s="155">
        <f t="shared" si="67"/>
        <v>-2.0000000000000018E-2</v>
      </c>
    </row>
    <row r="796" spans="1:17" x14ac:dyDescent="0.25">
      <c r="A796" s="104">
        <v>51</v>
      </c>
      <c r="B796" s="133">
        <v>42793</v>
      </c>
      <c r="C796" s="104">
        <v>311.49</v>
      </c>
      <c r="D796" s="104">
        <v>45.33</v>
      </c>
      <c r="E796" s="104">
        <v>329.84</v>
      </c>
      <c r="F796" s="104">
        <v>5.38</v>
      </c>
      <c r="G796" s="104">
        <v>309.82</v>
      </c>
      <c r="H796" s="104">
        <v>40.14</v>
      </c>
      <c r="I796" s="104">
        <v>2.77</v>
      </c>
      <c r="K796" s="155">
        <f t="shared" si="61"/>
        <v>-1.1599999999999682</v>
      </c>
      <c r="L796" s="124">
        <f t="shared" si="62"/>
        <v>-0.14000000000000057</v>
      </c>
      <c r="M796" s="155">
        <f t="shared" si="63"/>
        <v>0.23999999999995225</v>
      </c>
      <c r="N796" s="155">
        <f t="shared" si="64"/>
        <v>-9.9999999999997868E-3</v>
      </c>
      <c r="O796" s="155">
        <f t="shared" si="65"/>
        <v>0.30000000000001137</v>
      </c>
      <c r="P796" s="124">
        <f t="shared" si="66"/>
        <v>-0.14999999999999858</v>
      </c>
      <c r="Q796" s="155">
        <f t="shared" si="67"/>
        <v>1.0000000000000231E-2</v>
      </c>
    </row>
    <row r="797" spans="1:17" x14ac:dyDescent="0.25">
      <c r="A797" s="104">
        <v>52</v>
      </c>
      <c r="B797" s="133">
        <v>42794</v>
      </c>
      <c r="C797" s="104">
        <v>312.47000000000003</v>
      </c>
      <c r="D797" s="104">
        <v>45.49</v>
      </c>
      <c r="E797" s="104">
        <v>330.69</v>
      </c>
      <c r="F797" s="104">
        <v>5.41</v>
      </c>
      <c r="G797" s="104">
        <v>310.48</v>
      </c>
      <c r="H797" s="104">
        <v>40.270000000000003</v>
      </c>
      <c r="I797" s="104">
        <v>2.78</v>
      </c>
      <c r="K797" s="155">
        <f t="shared" si="61"/>
        <v>0.98000000000001819</v>
      </c>
      <c r="L797" s="124">
        <f t="shared" si="62"/>
        <v>0.16000000000000369</v>
      </c>
      <c r="M797" s="155">
        <f t="shared" si="63"/>
        <v>0.85000000000002274</v>
      </c>
      <c r="N797" s="155">
        <f t="shared" si="64"/>
        <v>3.0000000000000249E-2</v>
      </c>
      <c r="O797" s="155">
        <f t="shared" si="65"/>
        <v>0.66000000000002501</v>
      </c>
      <c r="P797" s="124">
        <f t="shared" si="66"/>
        <v>0.13000000000000256</v>
      </c>
      <c r="Q797" s="155">
        <f t="shared" si="67"/>
        <v>9.9999999999997868E-3</v>
      </c>
    </row>
    <row r="798" spans="1:17" x14ac:dyDescent="0.25">
      <c r="A798" s="104">
        <v>53</v>
      </c>
      <c r="B798" s="133">
        <v>42795</v>
      </c>
      <c r="C798" s="104">
        <v>312.76</v>
      </c>
      <c r="D798" s="104">
        <v>45.53</v>
      </c>
      <c r="E798" s="104">
        <v>331.09</v>
      </c>
      <c r="F798" s="104">
        <v>5.4</v>
      </c>
      <c r="G798" s="104">
        <v>311.02</v>
      </c>
      <c r="H798" s="104">
        <v>40.299999999999997</v>
      </c>
      <c r="I798" s="104">
        <v>2.78</v>
      </c>
      <c r="K798" s="155">
        <f t="shared" si="61"/>
        <v>0.28999999999996362</v>
      </c>
      <c r="L798" s="124">
        <f t="shared" si="62"/>
        <v>3.9999999999999147E-2</v>
      </c>
      <c r="M798" s="155">
        <f t="shared" si="63"/>
        <v>0.39999999999997726</v>
      </c>
      <c r="N798" s="155">
        <f t="shared" si="64"/>
        <v>-9.9999999999997868E-3</v>
      </c>
      <c r="O798" s="155">
        <f t="shared" si="65"/>
        <v>0.53999999999996362</v>
      </c>
      <c r="P798" s="124">
        <f t="shared" si="66"/>
        <v>2.9999999999994031E-2</v>
      </c>
      <c r="Q798" s="155">
        <f t="shared" si="67"/>
        <v>0</v>
      </c>
    </row>
    <row r="799" spans="1:17" x14ac:dyDescent="0.25">
      <c r="A799" s="104">
        <v>54</v>
      </c>
      <c r="B799" s="133">
        <v>42796</v>
      </c>
      <c r="C799" s="104">
        <v>313.79000000000002</v>
      </c>
      <c r="D799" s="104">
        <v>45.61</v>
      </c>
      <c r="E799" s="104">
        <v>330.67</v>
      </c>
      <c r="F799" s="104">
        <v>5.4</v>
      </c>
      <c r="G799" s="104">
        <v>310.87</v>
      </c>
      <c r="H799" s="104">
        <v>40.42</v>
      </c>
      <c r="I799" s="104">
        <v>2.76</v>
      </c>
      <c r="K799" s="155">
        <f t="shared" si="61"/>
        <v>1.0300000000000296</v>
      </c>
      <c r="L799" s="124">
        <f t="shared" si="62"/>
        <v>7.9999999999998295E-2</v>
      </c>
      <c r="M799" s="155">
        <f t="shared" si="63"/>
        <v>-0.41999999999995907</v>
      </c>
      <c r="N799" s="155">
        <f t="shared" si="64"/>
        <v>0</v>
      </c>
      <c r="O799" s="155">
        <f t="shared" si="65"/>
        <v>-0.14999999999997726</v>
      </c>
      <c r="P799" s="124">
        <f t="shared" si="66"/>
        <v>0.12000000000000455</v>
      </c>
      <c r="Q799" s="155">
        <f t="shared" si="67"/>
        <v>-2.0000000000000018E-2</v>
      </c>
    </row>
    <row r="800" spans="1:17" x14ac:dyDescent="0.25">
      <c r="A800" s="104">
        <v>55</v>
      </c>
      <c r="B800" s="133">
        <v>42797</v>
      </c>
      <c r="C800" s="104">
        <v>315</v>
      </c>
      <c r="D800" s="104">
        <v>45.77</v>
      </c>
      <c r="E800" s="104">
        <v>331.57</v>
      </c>
      <c r="F800" s="104">
        <v>5.38</v>
      </c>
      <c r="G800" s="104">
        <v>311.63</v>
      </c>
      <c r="H800" s="104">
        <v>40.58</v>
      </c>
      <c r="I800" s="104">
        <v>2.76</v>
      </c>
      <c r="K800" s="155">
        <f t="shared" si="61"/>
        <v>1.2099999999999795</v>
      </c>
      <c r="L800" s="124">
        <f t="shared" si="62"/>
        <v>0.16000000000000369</v>
      </c>
      <c r="M800" s="155">
        <f t="shared" si="63"/>
        <v>0.89999999999997726</v>
      </c>
      <c r="N800" s="155">
        <f t="shared" si="64"/>
        <v>-2.0000000000000462E-2</v>
      </c>
      <c r="O800" s="155">
        <f t="shared" si="65"/>
        <v>0.75999999999999091</v>
      </c>
      <c r="P800" s="124">
        <f t="shared" si="66"/>
        <v>0.15999999999999659</v>
      </c>
      <c r="Q800" s="155">
        <f t="shared" si="67"/>
        <v>0</v>
      </c>
    </row>
    <row r="801" spans="1:17" x14ac:dyDescent="0.25">
      <c r="A801" s="104">
        <v>56</v>
      </c>
      <c r="B801" s="133">
        <v>42800</v>
      </c>
      <c r="C801" s="104">
        <v>317.45999999999998</v>
      </c>
      <c r="D801" s="104">
        <v>46.03</v>
      </c>
      <c r="E801" s="104">
        <v>333.87</v>
      </c>
      <c r="F801" s="104">
        <v>5.4</v>
      </c>
      <c r="G801" s="104">
        <v>313.29000000000002</v>
      </c>
      <c r="H801" s="104">
        <v>40.89</v>
      </c>
      <c r="I801" s="104">
        <v>2.78</v>
      </c>
      <c r="K801" s="155">
        <f t="shared" si="61"/>
        <v>2.4599999999999795</v>
      </c>
      <c r="L801" s="124">
        <f t="shared" si="62"/>
        <v>0.25999999999999801</v>
      </c>
      <c r="M801" s="155">
        <f t="shared" si="63"/>
        <v>2.3000000000000114</v>
      </c>
      <c r="N801" s="155">
        <f t="shared" si="64"/>
        <v>2.0000000000000462E-2</v>
      </c>
      <c r="O801" s="155">
        <f t="shared" si="65"/>
        <v>1.660000000000025</v>
      </c>
      <c r="P801" s="124">
        <f t="shared" si="66"/>
        <v>0.31000000000000227</v>
      </c>
      <c r="Q801" s="155">
        <f t="shared" si="67"/>
        <v>2.0000000000000018E-2</v>
      </c>
    </row>
    <row r="802" spans="1:17" x14ac:dyDescent="0.25">
      <c r="A802" s="104">
        <v>57</v>
      </c>
      <c r="B802" s="133">
        <v>42801</v>
      </c>
      <c r="C802" s="104">
        <v>316.26</v>
      </c>
      <c r="D802" s="104">
        <v>45.88</v>
      </c>
      <c r="E802" s="104">
        <v>335.27</v>
      </c>
      <c r="F802" s="104">
        <v>5.45</v>
      </c>
      <c r="G802" s="104">
        <v>313.41000000000003</v>
      </c>
      <c r="H802" s="104">
        <v>40.729999999999997</v>
      </c>
      <c r="I802" s="104">
        <v>2.78</v>
      </c>
      <c r="K802" s="155">
        <f t="shared" si="61"/>
        <v>-1.1999999999999886</v>
      </c>
      <c r="L802" s="124">
        <f t="shared" si="62"/>
        <v>-0.14999999999999858</v>
      </c>
      <c r="M802" s="155">
        <f t="shared" si="63"/>
        <v>1.3999999999999773</v>
      </c>
      <c r="N802" s="155">
        <f t="shared" si="64"/>
        <v>4.9999999999999822E-2</v>
      </c>
      <c r="O802" s="155">
        <f t="shared" si="65"/>
        <v>0.12000000000000455</v>
      </c>
      <c r="P802" s="124">
        <f t="shared" si="66"/>
        <v>-0.16000000000000369</v>
      </c>
      <c r="Q802" s="155">
        <f t="shared" si="67"/>
        <v>0</v>
      </c>
    </row>
    <row r="803" spans="1:17" x14ac:dyDescent="0.25">
      <c r="A803" s="104">
        <v>58</v>
      </c>
      <c r="B803" s="133">
        <v>42803</v>
      </c>
      <c r="C803" s="104">
        <v>315.16000000000003</v>
      </c>
      <c r="D803" s="104">
        <v>45.69</v>
      </c>
      <c r="E803" s="104">
        <v>332.81</v>
      </c>
      <c r="F803" s="104">
        <v>5.43</v>
      </c>
      <c r="G803" s="104">
        <v>310.41000000000003</v>
      </c>
      <c r="H803" s="104">
        <v>40.590000000000003</v>
      </c>
      <c r="I803" s="104">
        <v>2.76</v>
      </c>
      <c r="K803" s="155">
        <f t="shared" si="61"/>
        <v>-1.0999999999999659</v>
      </c>
      <c r="L803" s="124">
        <f t="shared" si="62"/>
        <v>-0.19000000000000483</v>
      </c>
      <c r="M803" s="155">
        <f t="shared" si="63"/>
        <v>-2.4599999999999795</v>
      </c>
      <c r="N803" s="155">
        <f t="shared" si="64"/>
        <v>-2.0000000000000462E-2</v>
      </c>
      <c r="O803" s="155">
        <f t="shared" si="65"/>
        <v>-3</v>
      </c>
      <c r="P803" s="124">
        <f t="shared" si="66"/>
        <v>-0.13999999999999346</v>
      </c>
      <c r="Q803" s="155">
        <f t="shared" si="67"/>
        <v>-2.0000000000000018E-2</v>
      </c>
    </row>
    <row r="804" spans="1:17" x14ac:dyDescent="0.25">
      <c r="A804" s="104">
        <v>59</v>
      </c>
      <c r="B804" s="133">
        <v>42804</v>
      </c>
      <c r="C804" s="104">
        <v>316.81</v>
      </c>
      <c r="D804" s="104">
        <v>45.86</v>
      </c>
      <c r="E804" s="104">
        <v>334.46</v>
      </c>
      <c r="F804" s="104">
        <v>5.38</v>
      </c>
      <c r="G804" s="104">
        <v>312.19</v>
      </c>
      <c r="H804" s="104">
        <v>40.79</v>
      </c>
      <c r="I804" s="104">
        <v>2.76</v>
      </c>
      <c r="K804" s="155">
        <f t="shared" si="61"/>
        <v>1.6499999999999773</v>
      </c>
      <c r="L804" s="124">
        <f t="shared" si="62"/>
        <v>0.17000000000000171</v>
      </c>
      <c r="M804" s="155">
        <f t="shared" si="63"/>
        <v>1.6499999999999773</v>
      </c>
      <c r="N804" s="155">
        <f t="shared" si="64"/>
        <v>-4.9999999999999822E-2</v>
      </c>
      <c r="O804" s="155">
        <f t="shared" si="65"/>
        <v>1.7799999999999727</v>
      </c>
      <c r="P804" s="124">
        <f t="shared" si="66"/>
        <v>0.19999999999999574</v>
      </c>
      <c r="Q804" s="155">
        <f t="shared" si="67"/>
        <v>0</v>
      </c>
    </row>
    <row r="805" spans="1:17" x14ac:dyDescent="0.25">
      <c r="A805" s="104">
        <v>60</v>
      </c>
      <c r="B805" s="133">
        <v>42807</v>
      </c>
      <c r="C805" s="104">
        <v>317.97000000000003</v>
      </c>
      <c r="D805" s="104">
        <v>45.98</v>
      </c>
      <c r="E805" s="104">
        <v>337.4</v>
      </c>
      <c r="F805" s="104">
        <v>5.38</v>
      </c>
      <c r="G805" s="104">
        <v>314.26</v>
      </c>
      <c r="H805" s="104">
        <v>40.950000000000003</v>
      </c>
      <c r="I805" s="104">
        <v>2.76</v>
      </c>
      <c r="K805" s="155">
        <f t="shared" si="61"/>
        <v>1.160000000000025</v>
      </c>
      <c r="L805" s="124">
        <f t="shared" si="62"/>
        <v>0.11999999999999744</v>
      </c>
      <c r="M805" s="155">
        <f t="shared" si="63"/>
        <v>2.9399999999999977</v>
      </c>
      <c r="N805" s="155">
        <f t="shared" si="64"/>
        <v>0</v>
      </c>
      <c r="O805" s="155">
        <f t="shared" si="65"/>
        <v>2.0699999999999932</v>
      </c>
      <c r="P805" s="124">
        <f t="shared" si="66"/>
        <v>0.16000000000000369</v>
      </c>
      <c r="Q805" s="155">
        <f t="shared" si="67"/>
        <v>0</v>
      </c>
    </row>
    <row r="806" spans="1:17" x14ac:dyDescent="0.25">
      <c r="A806" s="104">
        <v>61</v>
      </c>
      <c r="B806" s="133">
        <v>42808</v>
      </c>
      <c r="C806" s="104">
        <v>318.07</v>
      </c>
      <c r="D806" s="104">
        <v>46.04</v>
      </c>
      <c r="E806" s="104">
        <v>339.22</v>
      </c>
      <c r="F806" s="104">
        <v>5.38</v>
      </c>
      <c r="G806" s="104">
        <v>315.55</v>
      </c>
      <c r="H806" s="104">
        <v>40.96</v>
      </c>
      <c r="I806" s="104">
        <v>2.78</v>
      </c>
      <c r="K806" s="155">
        <f t="shared" si="61"/>
        <v>9.9999999999965894E-2</v>
      </c>
      <c r="L806" s="124">
        <f t="shared" si="62"/>
        <v>6.0000000000002274E-2</v>
      </c>
      <c r="M806" s="155">
        <f t="shared" si="63"/>
        <v>1.82000000000005</v>
      </c>
      <c r="N806" s="155">
        <f t="shared" si="64"/>
        <v>0</v>
      </c>
      <c r="O806" s="155">
        <f t="shared" si="65"/>
        <v>1.2900000000000205</v>
      </c>
      <c r="P806" s="124">
        <f t="shared" si="66"/>
        <v>9.9999999999980105E-3</v>
      </c>
      <c r="Q806" s="155">
        <f t="shared" si="67"/>
        <v>2.0000000000000018E-2</v>
      </c>
    </row>
    <row r="807" spans="1:17" x14ac:dyDescent="0.25">
      <c r="A807" s="104">
        <v>62</v>
      </c>
      <c r="B807" s="133">
        <v>42809</v>
      </c>
      <c r="C807" s="104">
        <v>317.95999999999998</v>
      </c>
      <c r="D807" s="104">
        <v>45.99</v>
      </c>
      <c r="E807" s="104">
        <v>338.18</v>
      </c>
      <c r="F807" s="104">
        <v>5.39</v>
      </c>
      <c r="G807" s="104">
        <v>315.37</v>
      </c>
      <c r="H807" s="104">
        <v>40.93</v>
      </c>
      <c r="I807" s="104">
        <v>2.76</v>
      </c>
      <c r="K807" s="155">
        <f t="shared" si="61"/>
        <v>-0.11000000000001364</v>
      </c>
      <c r="L807" s="124">
        <f t="shared" si="62"/>
        <v>-4.9999999999997158E-2</v>
      </c>
      <c r="M807" s="155">
        <f t="shared" si="63"/>
        <v>-1.0400000000000205</v>
      </c>
      <c r="N807" s="155">
        <f t="shared" si="64"/>
        <v>9.9999999999997868E-3</v>
      </c>
      <c r="O807" s="155">
        <f t="shared" si="65"/>
        <v>-0.18000000000000682</v>
      </c>
      <c r="P807" s="124">
        <f t="shared" si="66"/>
        <v>-3.0000000000001137E-2</v>
      </c>
      <c r="Q807" s="155">
        <f t="shared" si="67"/>
        <v>-2.0000000000000018E-2</v>
      </c>
    </row>
    <row r="808" spans="1:17" x14ac:dyDescent="0.25">
      <c r="A808" s="104">
        <v>63</v>
      </c>
      <c r="B808" s="133">
        <v>42810</v>
      </c>
      <c r="C808" s="104">
        <v>319.02</v>
      </c>
      <c r="D808" s="104">
        <v>46.15</v>
      </c>
      <c r="E808" s="104">
        <v>339.05</v>
      </c>
      <c r="F808" s="104">
        <v>5.4</v>
      </c>
      <c r="G808" s="104">
        <v>316.33</v>
      </c>
      <c r="H808" s="104">
        <v>41.07</v>
      </c>
      <c r="I808" s="104">
        <v>2.78</v>
      </c>
      <c r="K808" s="155">
        <f t="shared" si="61"/>
        <v>1.0600000000000023</v>
      </c>
      <c r="L808" s="124">
        <f t="shared" si="62"/>
        <v>0.15999999999999659</v>
      </c>
      <c r="M808" s="155">
        <f t="shared" si="63"/>
        <v>0.87000000000000455</v>
      </c>
      <c r="N808" s="155">
        <f t="shared" si="64"/>
        <v>1.0000000000000675E-2</v>
      </c>
      <c r="O808" s="155">
        <f t="shared" si="65"/>
        <v>0.95999999999997954</v>
      </c>
      <c r="P808" s="124">
        <f t="shared" si="66"/>
        <v>0.14000000000000057</v>
      </c>
      <c r="Q808" s="155">
        <f t="shared" si="67"/>
        <v>2.0000000000000018E-2</v>
      </c>
    </row>
    <row r="809" spans="1:17" x14ac:dyDescent="0.25">
      <c r="A809" s="104">
        <v>64</v>
      </c>
      <c r="B809" s="133">
        <v>42811</v>
      </c>
      <c r="C809" s="104">
        <v>317.63</v>
      </c>
      <c r="D809" s="104">
        <v>46.03</v>
      </c>
      <c r="E809" s="104">
        <v>340.25</v>
      </c>
      <c r="F809" s="104">
        <v>5.48</v>
      </c>
      <c r="G809" s="104">
        <v>317.82</v>
      </c>
      <c r="H809" s="104">
        <v>40.909999999999997</v>
      </c>
      <c r="I809" s="104">
        <v>2.8</v>
      </c>
      <c r="K809" s="155">
        <f t="shared" si="61"/>
        <v>-1.3899999999999864</v>
      </c>
      <c r="L809" s="124">
        <f t="shared" si="62"/>
        <v>-0.11999999999999744</v>
      </c>
      <c r="M809" s="155">
        <f t="shared" si="63"/>
        <v>1.1999999999999886</v>
      </c>
      <c r="N809" s="155">
        <f t="shared" si="64"/>
        <v>8.0000000000000071E-2</v>
      </c>
      <c r="O809" s="155">
        <f t="shared" si="65"/>
        <v>1.4900000000000091</v>
      </c>
      <c r="P809" s="124">
        <f t="shared" si="66"/>
        <v>-0.16000000000000369</v>
      </c>
      <c r="Q809" s="155">
        <f t="shared" si="67"/>
        <v>2.0000000000000018E-2</v>
      </c>
    </row>
    <row r="810" spans="1:17" x14ac:dyDescent="0.25">
      <c r="A810" s="104">
        <v>65</v>
      </c>
      <c r="B810" s="133">
        <v>42818</v>
      </c>
      <c r="C810" s="104">
        <v>315.55</v>
      </c>
      <c r="D810" s="104">
        <v>45.73</v>
      </c>
      <c r="E810" s="104">
        <v>338.93</v>
      </c>
      <c r="F810" s="104">
        <v>5.53</v>
      </c>
      <c r="G810" s="104">
        <v>316.02</v>
      </c>
      <c r="H810" s="104">
        <v>40.659999999999997</v>
      </c>
      <c r="I810" s="104">
        <v>2.8</v>
      </c>
      <c r="K810" s="155">
        <f t="shared" si="61"/>
        <v>-2.0799999999999841</v>
      </c>
      <c r="L810" s="124">
        <f t="shared" si="62"/>
        <v>-0.30000000000000426</v>
      </c>
      <c r="M810" s="155">
        <f t="shared" si="63"/>
        <v>-1.3199999999999932</v>
      </c>
      <c r="N810" s="155">
        <f t="shared" si="64"/>
        <v>4.9999999999999822E-2</v>
      </c>
      <c r="O810" s="155">
        <f t="shared" si="65"/>
        <v>-1.8000000000000114</v>
      </c>
      <c r="P810" s="124">
        <f t="shared" si="66"/>
        <v>-0.25</v>
      </c>
      <c r="Q810" s="155">
        <f t="shared" si="67"/>
        <v>0</v>
      </c>
    </row>
    <row r="811" spans="1:17" x14ac:dyDescent="0.25">
      <c r="A811" s="104">
        <v>66</v>
      </c>
      <c r="B811" s="133">
        <v>42821</v>
      </c>
      <c r="C811" s="104">
        <v>316.56</v>
      </c>
      <c r="D811" s="104">
        <v>45.99</v>
      </c>
      <c r="E811" s="104">
        <v>342.14</v>
      </c>
      <c r="F811" s="104">
        <v>5.52</v>
      </c>
      <c r="G811" s="104">
        <v>319.56</v>
      </c>
      <c r="H811" s="104">
        <v>40.76</v>
      </c>
      <c r="I811" s="104">
        <v>2.85</v>
      </c>
      <c r="K811" s="155">
        <f t="shared" si="61"/>
        <v>1.0099999999999909</v>
      </c>
      <c r="L811" s="124">
        <f t="shared" si="62"/>
        <v>0.26000000000000512</v>
      </c>
      <c r="M811" s="155">
        <f t="shared" si="63"/>
        <v>3.2099999999999795</v>
      </c>
      <c r="N811" s="155">
        <f t="shared" si="64"/>
        <v>-1.0000000000000675E-2</v>
      </c>
      <c r="O811" s="155">
        <f t="shared" si="65"/>
        <v>3.5400000000000205</v>
      </c>
      <c r="P811" s="124">
        <f t="shared" si="66"/>
        <v>0.10000000000000142</v>
      </c>
      <c r="Q811" s="155">
        <f t="shared" si="67"/>
        <v>5.0000000000000266E-2</v>
      </c>
    </row>
    <row r="812" spans="1:17" x14ac:dyDescent="0.25">
      <c r="A812" s="104">
        <v>67</v>
      </c>
      <c r="B812" s="133">
        <v>42822</v>
      </c>
      <c r="C812" s="104">
        <v>315.43</v>
      </c>
      <c r="D812" s="104">
        <v>45.88</v>
      </c>
      <c r="E812" s="104">
        <v>342.75</v>
      </c>
      <c r="F812" s="104">
        <v>5.55</v>
      </c>
      <c r="G812" s="104">
        <v>320.43</v>
      </c>
      <c r="H812" s="104">
        <v>40.61</v>
      </c>
      <c r="I812" s="104">
        <v>2.86</v>
      </c>
      <c r="K812" s="155">
        <f t="shared" si="61"/>
        <v>-1.1299999999999955</v>
      </c>
      <c r="L812" s="124">
        <f t="shared" si="62"/>
        <v>-0.10999999999999943</v>
      </c>
      <c r="M812" s="155">
        <f t="shared" si="63"/>
        <v>0.61000000000001364</v>
      </c>
      <c r="N812" s="155">
        <f t="shared" si="64"/>
        <v>3.0000000000000249E-2</v>
      </c>
      <c r="O812" s="155">
        <f t="shared" si="65"/>
        <v>0.87000000000000455</v>
      </c>
      <c r="P812" s="124">
        <f t="shared" si="66"/>
        <v>-0.14999999999999858</v>
      </c>
      <c r="Q812" s="155">
        <f t="shared" si="67"/>
        <v>9.9999999999997868E-3</v>
      </c>
    </row>
    <row r="813" spans="1:17" x14ac:dyDescent="0.25">
      <c r="A813" s="104">
        <v>68</v>
      </c>
      <c r="B813" s="133">
        <v>42823</v>
      </c>
      <c r="C813" s="104">
        <v>314.83</v>
      </c>
      <c r="D813" s="104">
        <v>45.73</v>
      </c>
      <c r="E813" s="104">
        <v>341.87</v>
      </c>
      <c r="F813" s="104">
        <v>5.52</v>
      </c>
      <c r="G813" s="104">
        <v>319.45999999999998</v>
      </c>
      <c r="H813" s="104">
        <v>40.53</v>
      </c>
      <c r="I813" s="104">
        <v>2.84</v>
      </c>
      <c r="K813" s="155">
        <f t="shared" ref="K813:K876" si="68">C813-C812</f>
        <v>-0.60000000000002274</v>
      </c>
      <c r="L813" s="124">
        <f t="shared" ref="L813:L876" si="69">D813-D812</f>
        <v>-0.15000000000000568</v>
      </c>
      <c r="M813" s="155">
        <f t="shared" ref="M813:M876" si="70">E813-E812</f>
        <v>-0.87999999999999545</v>
      </c>
      <c r="N813" s="155">
        <f t="shared" ref="N813:N876" si="71">F813-F812</f>
        <v>-3.0000000000000249E-2</v>
      </c>
      <c r="O813" s="155">
        <f t="shared" ref="O813:O876" si="72">G813-G812</f>
        <v>-0.97000000000002728</v>
      </c>
      <c r="P813" s="124">
        <f t="shared" ref="P813:P876" si="73">H813-H812</f>
        <v>-7.9999999999998295E-2</v>
      </c>
      <c r="Q813" s="155">
        <f t="shared" ref="Q813:Q876" si="74">I813-I812</f>
        <v>-2.0000000000000018E-2</v>
      </c>
    </row>
    <row r="814" spans="1:17" x14ac:dyDescent="0.25">
      <c r="A814" s="104">
        <v>69</v>
      </c>
      <c r="B814" s="133">
        <v>42824</v>
      </c>
      <c r="C814" s="104">
        <v>315.14999999999998</v>
      </c>
      <c r="D814" s="104">
        <v>45.74</v>
      </c>
      <c r="E814" s="104">
        <v>340.05</v>
      </c>
      <c r="F814" s="104">
        <v>5.53</v>
      </c>
      <c r="G814" s="104">
        <v>317.18</v>
      </c>
      <c r="H814" s="104">
        <v>40.57</v>
      </c>
      <c r="I814" s="104">
        <v>2.84</v>
      </c>
      <c r="K814" s="155">
        <f t="shared" si="68"/>
        <v>0.31999999999999318</v>
      </c>
      <c r="L814" s="124">
        <f t="shared" si="69"/>
        <v>1.0000000000005116E-2</v>
      </c>
      <c r="M814" s="155">
        <f t="shared" si="70"/>
        <v>-1.8199999999999932</v>
      </c>
      <c r="N814" s="155">
        <f t="shared" si="71"/>
        <v>1.0000000000000675E-2</v>
      </c>
      <c r="O814" s="155">
        <f t="shared" si="72"/>
        <v>-2.2799999999999727</v>
      </c>
      <c r="P814" s="124">
        <f t="shared" si="73"/>
        <v>3.9999999999999147E-2</v>
      </c>
      <c r="Q814" s="155">
        <f t="shared" si="74"/>
        <v>0</v>
      </c>
    </row>
    <row r="815" spans="1:17" x14ac:dyDescent="0.25">
      <c r="A815" s="104">
        <v>70</v>
      </c>
      <c r="B815" s="133">
        <v>42825</v>
      </c>
      <c r="C815" s="104">
        <v>314.79000000000002</v>
      </c>
      <c r="D815" s="104">
        <v>45.69</v>
      </c>
      <c r="E815" s="104">
        <v>337.96</v>
      </c>
      <c r="F815" s="104">
        <v>5.59</v>
      </c>
      <c r="G815" s="104">
        <v>316.12</v>
      </c>
      <c r="H815" s="104">
        <v>40.51</v>
      </c>
      <c r="I815" s="104">
        <v>2.83</v>
      </c>
      <c r="K815" s="155">
        <f t="shared" si="68"/>
        <v>-0.3599999999999568</v>
      </c>
      <c r="L815" s="124">
        <f t="shared" si="69"/>
        <v>-5.0000000000004263E-2</v>
      </c>
      <c r="M815" s="155">
        <f t="shared" si="70"/>
        <v>-2.0900000000000318</v>
      </c>
      <c r="N815" s="155">
        <f t="shared" si="71"/>
        <v>5.9999999999999609E-2</v>
      </c>
      <c r="O815" s="155">
        <f t="shared" si="72"/>
        <v>-1.0600000000000023</v>
      </c>
      <c r="P815" s="124">
        <f t="shared" si="73"/>
        <v>-6.0000000000002274E-2</v>
      </c>
      <c r="Q815" s="155">
        <f t="shared" si="74"/>
        <v>-9.9999999999997868E-3</v>
      </c>
    </row>
    <row r="816" spans="1:17" x14ac:dyDescent="0.25">
      <c r="A816" s="104">
        <v>71</v>
      </c>
      <c r="B816" s="133">
        <v>42828</v>
      </c>
      <c r="C816" s="104">
        <v>313.73</v>
      </c>
      <c r="D816" s="104">
        <v>45.54</v>
      </c>
      <c r="E816" s="104">
        <v>334.94</v>
      </c>
      <c r="F816" s="104">
        <v>5.57</v>
      </c>
      <c r="G816" s="104">
        <v>313.39</v>
      </c>
      <c r="H816" s="104">
        <v>40.380000000000003</v>
      </c>
      <c r="I816" s="104">
        <v>2.8</v>
      </c>
      <c r="K816" s="155">
        <f t="shared" si="68"/>
        <v>-1.0600000000000023</v>
      </c>
      <c r="L816" s="124">
        <f t="shared" si="69"/>
        <v>-0.14999999999999858</v>
      </c>
      <c r="M816" s="155">
        <f t="shared" si="70"/>
        <v>-3.0199999999999818</v>
      </c>
      <c r="N816" s="155">
        <f t="shared" si="71"/>
        <v>-1.9999999999999574E-2</v>
      </c>
      <c r="O816" s="155">
        <f t="shared" si="72"/>
        <v>-2.7300000000000182</v>
      </c>
      <c r="P816" s="124">
        <f t="shared" si="73"/>
        <v>-0.12999999999999545</v>
      </c>
      <c r="Q816" s="155">
        <f t="shared" si="74"/>
        <v>-3.0000000000000249E-2</v>
      </c>
    </row>
    <row r="817" spans="1:17" x14ac:dyDescent="0.25">
      <c r="A817" s="104">
        <v>72</v>
      </c>
      <c r="B817" s="133">
        <v>42829</v>
      </c>
      <c r="C817" s="104">
        <v>313.49</v>
      </c>
      <c r="D817" s="104">
        <v>45.54</v>
      </c>
      <c r="E817" s="104">
        <v>334.21</v>
      </c>
      <c r="F817" s="104">
        <v>5.57</v>
      </c>
      <c r="G817" s="104">
        <v>312.77</v>
      </c>
      <c r="H817" s="104">
        <v>40.340000000000003</v>
      </c>
      <c r="I817" s="104">
        <v>2.82</v>
      </c>
      <c r="K817" s="155">
        <f t="shared" si="68"/>
        <v>-0.24000000000000909</v>
      </c>
      <c r="L817" s="124">
        <f t="shared" si="69"/>
        <v>0</v>
      </c>
      <c r="M817" s="155">
        <f t="shared" si="70"/>
        <v>-0.73000000000001819</v>
      </c>
      <c r="N817" s="155">
        <f t="shared" si="71"/>
        <v>0</v>
      </c>
      <c r="O817" s="155">
        <f t="shared" si="72"/>
        <v>-0.62000000000000455</v>
      </c>
      <c r="P817" s="124">
        <f t="shared" si="73"/>
        <v>-3.9999999999999147E-2</v>
      </c>
      <c r="Q817" s="155">
        <f t="shared" si="74"/>
        <v>2.0000000000000018E-2</v>
      </c>
    </row>
    <row r="818" spans="1:17" x14ac:dyDescent="0.25">
      <c r="A818" s="104">
        <v>73</v>
      </c>
      <c r="B818" s="133">
        <v>42830</v>
      </c>
      <c r="C818" s="104">
        <v>312.69</v>
      </c>
      <c r="D818" s="104">
        <v>45.43</v>
      </c>
      <c r="E818" s="104">
        <v>333.14</v>
      </c>
      <c r="F818" s="104">
        <v>5.53</v>
      </c>
      <c r="G818" s="104">
        <v>312.02999999999997</v>
      </c>
      <c r="H818" s="104">
        <v>40.24</v>
      </c>
      <c r="I818" s="104">
        <v>2.83</v>
      </c>
      <c r="K818" s="155">
        <f t="shared" si="68"/>
        <v>-0.80000000000001137</v>
      </c>
      <c r="L818" s="124">
        <f t="shared" si="69"/>
        <v>-0.10999999999999943</v>
      </c>
      <c r="M818" s="155">
        <f t="shared" si="70"/>
        <v>-1.0699999999999932</v>
      </c>
      <c r="N818" s="155">
        <f t="shared" si="71"/>
        <v>-4.0000000000000036E-2</v>
      </c>
      <c r="O818" s="155">
        <f t="shared" si="72"/>
        <v>-0.74000000000000909</v>
      </c>
      <c r="P818" s="124">
        <f t="shared" si="73"/>
        <v>-0.10000000000000142</v>
      </c>
      <c r="Q818" s="155">
        <f t="shared" si="74"/>
        <v>1.0000000000000231E-2</v>
      </c>
    </row>
    <row r="819" spans="1:17" x14ac:dyDescent="0.25">
      <c r="A819" s="104">
        <v>74</v>
      </c>
      <c r="B819" s="133">
        <v>42831</v>
      </c>
      <c r="C819" s="104">
        <v>312.08</v>
      </c>
      <c r="D819" s="104">
        <v>45.25</v>
      </c>
      <c r="E819" s="104">
        <v>332.8</v>
      </c>
      <c r="F819" s="104">
        <v>5.58</v>
      </c>
      <c r="G819" s="104">
        <v>311.12</v>
      </c>
      <c r="H819" s="104">
        <v>40.17</v>
      </c>
      <c r="I819" s="104">
        <v>2.81</v>
      </c>
      <c r="K819" s="155">
        <f t="shared" si="68"/>
        <v>-0.61000000000001364</v>
      </c>
      <c r="L819" s="124">
        <f t="shared" si="69"/>
        <v>-0.17999999999999972</v>
      </c>
      <c r="M819" s="155">
        <f t="shared" si="70"/>
        <v>-0.33999999999997499</v>
      </c>
      <c r="N819" s="155">
        <f t="shared" si="71"/>
        <v>4.9999999999999822E-2</v>
      </c>
      <c r="O819" s="155">
        <f t="shared" si="72"/>
        <v>-0.90999999999996817</v>
      </c>
      <c r="P819" s="124">
        <f t="shared" si="73"/>
        <v>-7.0000000000000284E-2</v>
      </c>
      <c r="Q819" s="155">
        <f t="shared" si="74"/>
        <v>-2.0000000000000018E-2</v>
      </c>
    </row>
    <row r="820" spans="1:17" x14ac:dyDescent="0.25">
      <c r="A820" s="104">
        <v>75</v>
      </c>
      <c r="B820" s="133">
        <v>42832</v>
      </c>
      <c r="C820" s="104">
        <v>312.94</v>
      </c>
      <c r="D820" s="104">
        <v>45.37</v>
      </c>
      <c r="E820" s="104">
        <v>333.69</v>
      </c>
      <c r="F820" s="104">
        <v>5.55</v>
      </c>
      <c r="G820" s="104">
        <v>311.63</v>
      </c>
      <c r="H820" s="104">
        <v>40.28</v>
      </c>
      <c r="I820" s="104">
        <v>2.83</v>
      </c>
      <c r="K820" s="155">
        <f t="shared" si="68"/>
        <v>0.86000000000001364</v>
      </c>
      <c r="L820" s="124">
        <f t="shared" si="69"/>
        <v>0.11999999999999744</v>
      </c>
      <c r="M820" s="155">
        <f t="shared" si="70"/>
        <v>0.88999999999998636</v>
      </c>
      <c r="N820" s="155">
        <f t="shared" si="71"/>
        <v>-3.0000000000000249E-2</v>
      </c>
      <c r="O820" s="155">
        <f t="shared" si="72"/>
        <v>0.50999999999999091</v>
      </c>
      <c r="P820" s="124">
        <f t="shared" si="73"/>
        <v>0.10999999999999943</v>
      </c>
      <c r="Q820" s="155">
        <f t="shared" si="74"/>
        <v>2.0000000000000018E-2</v>
      </c>
    </row>
    <row r="821" spans="1:17" x14ac:dyDescent="0.25">
      <c r="A821" s="104">
        <v>76</v>
      </c>
      <c r="B821" s="133">
        <v>42835</v>
      </c>
      <c r="C821" s="104">
        <v>313.02</v>
      </c>
      <c r="D821" s="104">
        <v>45.39</v>
      </c>
      <c r="E821" s="104">
        <v>332.9</v>
      </c>
      <c r="F821" s="104">
        <v>5.5</v>
      </c>
      <c r="G821" s="104">
        <v>311.33999999999997</v>
      </c>
      <c r="H821" s="104">
        <v>40.29</v>
      </c>
      <c r="I821" s="104">
        <v>2.83</v>
      </c>
      <c r="K821" s="155">
        <f t="shared" si="68"/>
        <v>7.9999999999984084E-2</v>
      </c>
      <c r="L821" s="124">
        <f t="shared" si="69"/>
        <v>2.0000000000003126E-2</v>
      </c>
      <c r="M821" s="155">
        <f t="shared" si="70"/>
        <v>-0.79000000000002046</v>
      </c>
      <c r="N821" s="155">
        <f t="shared" si="71"/>
        <v>-4.9999999999999822E-2</v>
      </c>
      <c r="O821" s="155">
        <f t="shared" si="72"/>
        <v>-0.29000000000002046</v>
      </c>
      <c r="P821" s="124">
        <f t="shared" si="73"/>
        <v>9.9999999999980105E-3</v>
      </c>
      <c r="Q821" s="155">
        <f t="shared" si="74"/>
        <v>0</v>
      </c>
    </row>
    <row r="822" spans="1:17" x14ac:dyDescent="0.25">
      <c r="A822" s="104">
        <v>77</v>
      </c>
      <c r="B822" s="133">
        <v>42836</v>
      </c>
      <c r="C822" s="104">
        <v>313.20999999999998</v>
      </c>
      <c r="D822" s="104">
        <v>45.39</v>
      </c>
      <c r="E822" s="104">
        <v>331.34</v>
      </c>
      <c r="F822" s="104">
        <v>5.46</v>
      </c>
      <c r="G822" s="104">
        <v>310.23</v>
      </c>
      <c r="H822" s="104">
        <v>40.31</v>
      </c>
      <c r="I822" s="104">
        <v>2.82</v>
      </c>
      <c r="K822" s="155">
        <f t="shared" si="68"/>
        <v>0.18999999999999773</v>
      </c>
      <c r="L822" s="124">
        <f t="shared" si="69"/>
        <v>0</v>
      </c>
      <c r="M822" s="155">
        <f t="shared" si="70"/>
        <v>-1.5600000000000023</v>
      </c>
      <c r="N822" s="155">
        <f t="shared" si="71"/>
        <v>-4.0000000000000036E-2</v>
      </c>
      <c r="O822" s="155">
        <f t="shared" si="72"/>
        <v>-1.1099999999999568</v>
      </c>
      <c r="P822" s="124">
        <f t="shared" si="73"/>
        <v>2.0000000000003126E-2</v>
      </c>
      <c r="Q822" s="155">
        <f t="shared" si="74"/>
        <v>-1.0000000000000231E-2</v>
      </c>
    </row>
    <row r="823" spans="1:17" x14ac:dyDescent="0.25">
      <c r="A823" s="104">
        <v>78</v>
      </c>
      <c r="B823" s="133">
        <v>42837</v>
      </c>
      <c r="C823" s="104">
        <v>311.37</v>
      </c>
      <c r="D823" s="104">
        <v>45.13</v>
      </c>
      <c r="E823" s="104">
        <v>330.3</v>
      </c>
      <c r="F823" s="104">
        <v>5.47</v>
      </c>
      <c r="G823" s="104">
        <v>309.39</v>
      </c>
      <c r="H823" s="104">
        <v>40.07</v>
      </c>
      <c r="I823" s="104">
        <v>2.82</v>
      </c>
      <c r="K823" s="155">
        <f t="shared" si="68"/>
        <v>-1.839999999999975</v>
      </c>
      <c r="L823" s="124">
        <f t="shared" si="69"/>
        <v>-0.25999999999999801</v>
      </c>
      <c r="M823" s="155">
        <f t="shared" si="70"/>
        <v>-1.0399999999999636</v>
      </c>
      <c r="N823" s="155">
        <f t="shared" si="71"/>
        <v>9.9999999999997868E-3</v>
      </c>
      <c r="O823" s="155">
        <f t="shared" si="72"/>
        <v>-0.84000000000003183</v>
      </c>
      <c r="P823" s="124">
        <f t="shared" si="73"/>
        <v>-0.24000000000000199</v>
      </c>
      <c r="Q823" s="155">
        <f t="shared" si="74"/>
        <v>0</v>
      </c>
    </row>
    <row r="824" spans="1:17" x14ac:dyDescent="0.25">
      <c r="A824" s="104">
        <v>79</v>
      </c>
      <c r="B824" s="133">
        <v>42838</v>
      </c>
      <c r="C824" s="104">
        <v>311.76</v>
      </c>
      <c r="D824" s="104">
        <v>45.24</v>
      </c>
      <c r="E824" s="104">
        <v>330.53</v>
      </c>
      <c r="F824" s="104">
        <v>5.49</v>
      </c>
      <c r="G824" s="104">
        <v>309.41000000000003</v>
      </c>
      <c r="H824" s="104">
        <v>40.119999999999997</v>
      </c>
      <c r="I824" s="104">
        <v>2.84</v>
      </c>
      <c r="K824" s="155">
        <f t="shared" si="68"/>
        <v>0.38999999999998636</v>
      </c>
      <c r="L824" s="124">
        <f t="shared" si="69"/>
        <v>0.10999999999999943</v>
      </c>
      <c r="M824" s="155">
        <f t="shared" si="70"/>
        <v>0.22999999999996135</v>
      </c>
      <c r="N824" s="155">
        <f t="shared" si="71"/>
        <v>2.0000000000000462E-2</v>
      </c>
      <c r="O824" s="155">
        <f t="shared" si="72"/>
        <v>2.0000000000038654E-2</v>
      </c>
      <c r="P824" s="124">
        <f t="shared" si="73"/>
        <v>4.9999999999997158E-2</v>
      </c>
      <c r="Q824" s="155">
        <f t="shared" si="74"/>
        <v>2.0000000000000018E-2</v>
      </c>
    </row>
    <row r="825" spans="1:17" x14ac:dyDescent="0.25">
      <c r="A825" s="104">
        <v>80</v>
      </c>
      <c r="B825" s="133">
        <v>42839</v>
      </c>
      <c r="C825" s="104">
        <v>311.70999999999998</v>
      </c>
      <c r="D825" s="104">
        <v>45.28</v>
      </c>
      <c r="E825" s="104">
        <v>331.66</v>
      </c>
      <c r="F825" s="104">
        <v>5.51</v>
      </c>
      <c r="G825" s="104">
        <v>310.47000000000003</v>
      </c>
      <c r="H825" s="104">
        <v>40.090000000000003</v>
      </c>
      <c r="I825" s="104">
        <v>2.86</v>
      </c>
      <c r="K825" s="155">
        <f t="shared" si="68"/>
        <v>-5.0000000000011369E-2</v>
      </c>
      <c r="L825" s="124">
        <f t="shared" si="69"/>
        <v>3.9999999999999147E-2</v>
      </c>
      <c r="M825" s="155">
        <f t="shared" si="70"/>
        <v>1.1300000000000523</v>
      </c>
      <c r="N825" s="155">
        <f t="shared" si="71"/>
        <v>1.9999999999999574E-2</v>
      </c>
      <c r="O825" s="155">
        <f t="shared" si="72"/>
        <v>1.0600000000000023</v>
      </c>
      <c r="P825" s="124">
        <f t="shared" si="73"/>
        <v>-2.9999999999994031E-2</v>
      </c>
      <c r="Q825" s="155">
        <f t="shared" si="74"/>
        <v>2.0000000000000018E-2</v>
      </c>
    </row>
    <row r="826" spans="1:17" x14ac:dyDescent="0.25">
      <c r="A826" s="104">
        <v>81</v>
      </c>
      <c r="B826" s="133">
        <v>42842</v>
      </c>
      <c r="C826" s="104">
        <v>310.87</v>
      </c>
      <c r="D826" s="104">
        <v>45.15</v>
      </c>
      <c r="E826" s="104">
        <v>330.18</v>
      </c>
      <c r="F826" s="104">
        <v>5.53</v>
      </c>
      <c r="G826" s="104">
        <v>309.48</v>
      </c>
      <c r="H826" s="104">
        <v>39.99</v>
      </c>
      <c r="I826" s="104">
        <v>2.86</v>
      </c>
      <c r="K826" s="155">
        <f t="shared" si="68"/>
        <v>-0.83999999999997499</v>
      </c>
      <c r="L826" s="124">
        <f t="shared" si="69"/>
        <v>-0.13000000000000256</v>
      </c>
      <c r="M826" s="155">
        <f t="shared" si="70"/>
        <v>-1.4800000000000182</v>
      </c>
      <c r="N826" s="155">
        <f t="shared" si="71"/>
        <v>2.0000000000000462E-2</v>
      </c>
      <c r="O826" s="155">
        <f t="shared" si="72"/>
        <v>-0.99000000000000909</v>
      </c>
      <c r="P826" s="124">
        <f t="shared" si="73"/>
        <v>-0.10000000000000142</v>
      </c>
      <c r="Q826" s="155">
        <f t="shared" si="74"/>
        <v>0</v>
      </c>
    </row>
    <row r="827" spans="1:17" x14ac:dyDescent="0.25">
      <c r="A827" s="104">
        <v>82</v>
      </c>
      <c r="B827" s="133">
        <v>42843</v>
      </c>
      <c r="C827" s="104">
        <v>310.81</v>
      </c>
      <c r="D827" s="104">
        <v>45.16</v>
      </c>
      <c r="E827" s="104">
        <v>330.27</v>
      </c>
      <c r="F827" s="104">
        <v>5.55</v>
      </c>
      <c r="G827" s="104">
        <v>309.57</v>
      </c>
      <c r="H827" s="104">
        <v>39.99</v>
      </c>
      <c r="I827" s="104">
        <v>2.87</v>
      </c>
      <c r="K827" s="155">
        <f t="shared" si="68"/>
        <v>-6.0000000000002274E-2</v>
      </c>
      <c r="L827" s="124">
        <f t="shared" si="69"/>
        <v>9.9999999999980105E-3</v>
      </c>
      <c r="M827" s="155">
        <f t="shared" si="70"/>
        <v>8.9999999999974989E-2</v>
      </c>
      <c r="N827" s="155">
        <f t="shared" si="71"/>
        <v>1.9999999999999574E-2</v>
      </c>
      <c r="O827" s="155">
        <f t="shared" si="72"/>
        <v>8.9999999999974989E-2</v>
      </c>
      <c r="P827" s="124">
        <f t="shared" si="73"/>
        <v>0</v>
      </c>
      <c r="Q827" s="155">
        <f t="shared" si="74"/>
        <v>1.0000000000000231E-2</v>
      </c>
    </row>
    <row r="828" spans="1:17" x14ac:dyDescent="0.25">
      <c r="A828" s="104">
        <v>83</v>
      </c>
      <c r="B828" s="133">
        <v>42844</v>
      </c>
      <c r="C828" s="104">
        <v>310.66000000000003</v>
      </c>
      <c r="D828" s="104">
        <v>45.12</v>
      </c>
      <c r="E828" s="104">
        <v>331.01</v>
      </c>
      <c r="F828" s="104">
        <v>5.53</v>
      </c>
      <c r="G828" s="104">
        <v>309.73</v>
      </c>
      <c r="H828" s="104">
        <v>39.96</v>
      </c>
      <c r="I828" s="104">
        <v>2.86</v>
      </c>
      <c r="K828" s="155">
        <f t="shared" si="68"/>
        <v>-0.14999999999997726</v>
      </c>
      <c r="L828" s="124">
        <f t="shared" si="69"/>
        <v>-3.9999999999999147E-2</v>
      </c>
      <c r="M828" s="155">
        <f t="shared" si="70"/>
        <v>0.74000000000000909</v>
      </c>
      <c r="N828" s="155">
        <f t="shared" si="71"/>
        <v>-1.9999999999999574E-2</v>
      </c>
      <c r="O828" s="155">
        <f t="shared" si="72"/>
        <v>0.16000000000002501</v>
      </c>
      <c r="P828" s="124">
        <f t="shared" si="73"/>
        <v>-3.0000000000001137E-2</v>
      </c>
      <c r="Q828" s="155">
        <f t="shared" si="74"/>
        <v>-1.0000000000000231E-2</v>
      </c>
    </row>
    <row r="829" spans="1:17" x14ac:dyDescent="0.25">
      <c r="A829" s="104">
        <v>84</v>
      </c>
      <c r="B829" s="133">
        <v>42845</v>
      </c>
      <c r="C829" s="104">
        <v>311.45999999999998</v>
      </c>
      <c r="D829" s="104">
        <v>45.23</v>
      </c>
      <c r="E829" s="104">
        <v>334.04</v>
      </c>
      <c r="F829" s="104">
        <v>5.55</v>
      </c>
      <c r="G829" s="104">
        <v>312.70999999999998</v>
      </c>
      <c r="H829" s="104">
        <v>40.06</v>
      </c>
      <c r="I829" s="104">
        <v>2.86</v>
      </c>
      <c r="K829" s="155">
        <f t="shared" si="68"/>
        <v>0.79999999999995453</v>
      </c>
      <c r="L829" s="124">
        <f t="shared" si="69"/>
        <v>0.10999999999999943</v>
      </c>
      <c r="M829" s="155">
        <f t="shared" si="70"/>
        <v>3.0300000000000296</v>
      </c>
      <c r="N829" s="155">
        <f t="shared" si="71"/>
        <v>1.9999999999999574E-2</v>
      </c>
      <c r="O829" s="155">
        <f t="shared" si="72"/>
        <v>2.9799999999999613</v>
      </c>
      <c r="P829" s="124">
        <f t="shared" si="73"/>
        <v>0.10000000000000142</v>
      </c>
      <c r="Q829" s="155">
        <f t="shared" si="74"/>
        <v>0</v>
      </c>
    </row>
    <row r="830" spans="1:17" x14ac:dyDescent="0.25">
      <c r="A830" s="104">
        <v>85</v>
      </c>
      <c r="B830" s="133">
        <v>42846</v>
      </c>
      <c r="C830" s="104">
        <v>312.38</v>
      </c>
      <c r="D830" s="104">
        <v>45.39</v>
      </c>
      <c r="E830" s="104">
        <v>336.15</v>
      </c>
      <c r="F830" s="104">
        <v>5.55</v>
      </c>
      <c r="G830" s="104">
        <v>313.86</v>
      </c>
      <c r="H830" s="104">
        <v>40.18</v>
      </c>
      <c r="I830" s="104">
        <v>2.87</v>
      </c>
      <c r="K830" s="155">
        <f t="shared" si="68"/>
        <v>0.92000000000001592</v>
      </c>
      <c r="L830" s="124">
        <f t="shared" si="69"/>
        <v>0.16000000000000369</v>
      </c>
      <c r="M830" s="155">
        <f t="shared" si="70"/>
        <v>2.1099999999999568</v>
      </c>
      <c r="N830" s="155">
        <f t="shared" si="71"/>
        <v>0</v>
      </c>
      <c r="O830" s="155">
        <f t="shared" si="72"/>
        <v>1.1500000000000341</v>
      </c>
      <c r="P830" s="124">
        <f t="shared" si="73"/>
        <v>0.11999999999999744</v>
      </c>
      <c r="Q830" s="155">
        <f t="shared" si="74"/>
        <v>1.0000000000000231E-2</v>
      </c>
    </row>
    <row r="831" spans="1:17" x14ac:dyDescent="0.25">
      <c r="A831" s="104">
        <v>86</v>
      </c>
      <c r="B831" s="133">
        <v>42849</v>
      </c>
      <c r="C831" s="104">
        <v>312.74</v>
      </c>
      <c r="D831" s="104">
        <v>45.43</v>
      </c>
      <c r="E831" s="104">
        <v>334.73</v>
      </c>
      <c r="F831" s="104">
        <v>5.56</v>
      </c>
      <c r="G831" s="104">
        <v>313.12</v>
      </c>
      <c r="H831" s="104">
        <v>40.22</v>
      </c>
      <c r="I831" s="104">
        <v>2.86</v>
      </c>
      <c r="K831" s="155">
        <f t="shared" si="68"/>
        <v>0.36000000000001364</v>
      </c>
      <c r="L831" s="124">
        <f t="shared" si="69"/>
        <v>3.9999999999999147E-2</v>
      </c>
      <c r="M831" s="155">
        <f t="shared" si="70"/>
        <v>-1.4199999999999591</v>
      </c>
      <c r="N831" s="155">
        <f t="shared" si="71"/>
        <v>9.9999999999997868E-3</v>
      </c>
      <c r="O831" s="155">
        <f t="shared" si="72"/>
        <v>-0.74000000000000909</v>
      </c>
      <c r="P831" s="124">
        <f t="shared" si="73"/>
        <v>3.9999999999999147E-2</v>
      </c>
      <c r="Q831" s="155">
        <f t="shared" si="74"/>
        <v>-1.0000000000000231E-2</v>
      </c>
    </row>
    <row r="832" spans="1:17" x14ac:dyDescent="0.25">
      <c r="A832" s="104">
        <v>87</v>
      </c>
      <c r="B832" s="133">
        <v>42850</v>
      </c>
      <c r="C832" s="104">
        <v>311.89</v>
      </c>
      <c r="D832" s="104">
        <v>45.3</v>
      </c>
      <c r="E832" s="104">
        <v>339.02</v>
      </c>
      <c r="F832" s="104">
        <v>5.59</v>
      </c>
      <c r="G832" s="104">
        <v>313.68</v>
      </c>
      <c r="H832" s="104">
        <v>40.11</v>
      </c>
      <c r="I832" s="104">
        <v>2.83</v>
      </c>
      <c r="K832" s="155">
        <f t="shared" si="68"/>
        <v>-0.85000000000002274</v>
      </c>
      <c r="L832" s="124">
        <f t="shared" si="69"/>
        <v>-0.13000000000000256</v>
      </c>
      <c r="M832" s="155">
        <f t="shared" si="70"/>
        <v>4.2899999999999636</v>
      </c>
      <c r="N832" s="155">
        <f t="shared" si="71"/>
        <v>3.0000000000000249E-2</v>
      </c>
      <c r="O832" s="155">
        <f t="shared" si="72"/>
        <v>0.56000000000000227</v>
      </c>
      <c r="P832" s="124">
        <f t="shared" si="73"/>
        <v>-0.10999999999999943</v>
      </c>
      <c r="Q832" s="155">
        <f t="shared" si="74"/>
        <v>-2.9999999999999805E-2</v>
      </c>
    </row>
    <row r="833" spans="1:17" x14ac:dyDescent="0.25">
      <c r="A833" s="104">
        <v>88</v>
      </c>
      <c r="B833" s="133">
        <v>42851</v>
      </c>
      <c r="C833" s="104">
        <v>311.58</v>
      </c>
      <c r="D833" s="104">
        <v>45.25</v>
      </c>
      <c r="E833" s="104">
        <v>339.09</v>
      </c>
      <c r="F833" s="104">
        <v>5.56</v>
      </c>
      <c r="G833" s="104">
        <v>313.20999999999998</v>
      </c>
      <c r="H833" s="104">
        <v>40.03</v>
      </c>
      <c r="I833" s="104">
        <v>2.82</v>
      </c>
      <c r="K833" s="155">
        <f t="shared" si="68"/>
        <v>-0.31000000000000227</v>
      </c>
      <c r="L833" s="124">
        <f t="shared" si="69"/>
        <v>-4.9999999999997158E-2</v>
      </c>
      <c r="M833" s="155">
        <f t="shared" si="70"/>
        <v>6.9999999999993179E-2</v>
      </c>
      <c r="N833" s="155">
        <f t="shared" si="71"/>
        <v>-3.0000000000000249E-2</v>
      </c>
      <c r="O833" s="155">
        <f t="shared" si="72"/>
        <v>-0.47000000000002728</v>
      </c>
      <c r="P833" s="124">
        <f t="shared" si="73"/>
        <v>-7.9999999999998295E-2</v>
      </c>
      <c r="Q833" s="155">
        <f t="shared" si="74"/>
        <v>-1.0000000000000231E-2</v>
      </c>
    </row>
    <row r="834" spans="1:17" x14ac:dyDescent="0.25">
      <c r="A834" s="104">
        <v>89</v>
      </c>
      <c r="B834" s="133">
        <v>42852</v>
      </c>
      <c r="C834" s="104">
        <v>312.44</v>
      </c>
      <c r="D834" s="104">
        <v>45.34</v>
      </c>
      <c r="E834" s="104">
        <v>340.47</v>
      </c>
      <c r="F834" s="104">
        <v>5.53</v>
      </c>
      <c r="G834" s="104">
        <v>314.23</v>
      </c>
      <c r="H834" s="104">
        <v>40.15</v>
      </c>
      <c r="I834" s="104">
        <v>2.81</v>
      </c>
      <c r="K834" s="155">
        <f t="shared" si="68"/>
        <v>0.86000000000001364</v>
      </c>
      <c r="L834" s="124">
        <f t="shared" si="69"/>
        <v>9.0000000000003411E-2</v>
      </c>
      <c r="M834" s="155">
        <f t="shared" si="70"/>
        <v>1.3800000000000523</v>
      </c>
      <c r="N834" s="155">
        <f t="shared" si="71"/>
        <v>-2.9999999999999361E-2</v>
      </c>
      <c r="O834" s="155">
        <f t="shared" si="72"/>
        <v>1.0200000000000387</v>
      </c>
      <c r="P834" s="124">
        <f t="shared" si="73"/>
        <v>0.11999999999999744</v>
      </c>
      <c r="Q834" s="155">
        <f t="shared" si="74"/>
        <v>-9.9999999999997868E-3</v>
      </c>
    </row>
    <row r="835" spans="1:17" x14ac:dyDescent="0.25">
      <c r="A835" s="104">
        <v>90</v>
      </c>
      <c r="B835" s="133">
        <v>42853</v>
      </c>
      <c r="C835" s="104">
        <v>313.89999999999998</v>
      </c>
      <c r="D835" s="104">
        <v>45.54</v>
      </c>
      <c r="E835" s="104">
        <v>342.03</v>
      </c>
      <c r="F835" s="104">
        <v>5.52</v>
      </c>
      <c r="G835" s="104">
        <v>315.95</v>
      </c>
      <c r="H835" s="104">
        <v>40.340000000000003</v>
      </c>
      <c r="I835" s="104">
        <v>2.82</v>
      </c>
      <c r="K835" s="155">
        <f t="shared" si="68"/>
        <v>1.4599999999999795</v>
      </c>
      <c r="L835" s="124">
        <f t="shared" si="69"/>
        <v>0.19999999999999574</v>
      </c>
      <c r="M835" s="155">
        <f t="shared" si="70"/>
        <v>1.5599999999999454</v>
      </c>
      <c r="N835" s="155">
        <f t="shared" si="71"/>
        <v>-1.0000000000000675E-2</v>
      </c>
      <c r="O835" s="155">
        <f t="shared" si="72"/>
        <v>1.7199999999999704</v>
      </c>
      <c r="P835" s="124">
        <f t="shared" si="73"/>
        <v>0.19000000000000483</v>
      </c>
      <c r="Q835" s="155">
        <f t="shared" si="74"/>
        <v>9.9999999999997868E-3</v>
      </c>
    </row>
    <row r="836" spans="1:17" x14ac:dyDescent="0.25">
      <c r="A836" s="104">
        <v>91</v>
      </c>
      <c r="B836" s="133">
        <v>42857</v>
      </c>
      <c r="C836" s="104">
        <v>314.39999999999998</v>
      </c>
      <c r="D836" s="104">
        <v>45.6</v>
      </c>
      <c r="E836" s="104">
        <v>343.83</v>
      </c>
      <c r="F836" s="104">
        <v>5.51</v>
      </c>
      <c r="G836" s="104">
        <v>317.38</v>
      </c>
      <c r="H836" s="104">
        <v>40.42</v>
      </c>
      <c r="I836" s="104">
        <v>2.82</v>
      </c>
      <c r="K836" s="155">
        <f t="shared" si="68"/>
        <v>0.5</v>
      </c>
      <c r="L836" s="124">
        <f t="shared" si="69"/>
        <v>6.0000000000002274E-2</v>
      </c>
      <c r="M836" s="155">
        <f t="shared" si="70"/>
        <v>1.8000000000000114</v>
      </c>
      <c r="N836" s="155">
        <f t="shared" si="71"/>
        <v>-9.9999999999997868E-3</v>
      </c>
      <c r="O836" s="155">
        <f t="shared" si="72"/>
        <v>1.4300000000000068</v>
      </c>
      <c r="P836" s="124">
        <f t="shared" si="73"/>
        <v>7.9999999999998295E-2</v>
      </c>
      <c r="Q836" s="155">
        <f t="shared" si="74"/>
        <v>0</v>
      </c>
    </row>
    <row r="837" spans="1:17" x14ac:dyDescent="0.25">
      <c r="A837" s="104">
        <v>92</v>
      </c>
      <c r="B837" s="133">
        <v>42858</v>
      </c>
      <c r="C837" s="104">
        <v>315.22000000000003</v>
      </c>
      <c r="D837" s="104">
        <v>45.72</v>
      </c>
      <c r="E837" s="104">
        <v>344.09</v>
      </c>
      <c r="F837" s="104">
        <v>5.52</v>
      </c>
      <c r="G837" s="104">
        <v>317.27999999999997</v>
      </c>
      <c r="H837" s="104">
        <v>40.51</v>
      </c>
      <c r="I837" s="104">
        <v>2.81</v>
      </c>
      <c r="K837" s="155">
        <f t="shared" si="68"/>
        <v>0.82000000000005002</v>
      </c>
      <c r="L837" s="124">
        <f t="shared" si="69"/>
        <v>0.11999999999999744</v>
      </c>
      <c r="M837" s="155">
        <f t="shared" si="70"/>
        <v>0.25999999999999091</v>
      </c>
      <c r="N837" s="155">
        <f t="shared" si="71"/>
        <v>9.9999999999997868E-3</v>
      </c>
      <c r="O837" s="155">
        <f t="shared" si="72"/>
        <v>-0.10000000000002274</v>
      </c>
      <c r="P837" s="124">
        <f t="shared" si="73"/>
        <v>8.9999999999996305E-2</v>
      </c>
      <c r="Q837" s="155">
        <f t="shared" si="74"/>
        <v>-9.9999999999997868E-3</v>
      </c>
    </row>
    <row r="838" spans="1:17" x14ac:dyDescent="0.25">
      <c r="A838" s="104">
        <v>93</v>
      </c>
      <c r="B838" s="133">
        <v>42859</v>
      </c>
      <c r="C838" s="104">
        <v>315.35000000000002</v>
      </c>
      <c r="D838" s="104">
        <v>45.76</v>
      </c>
      <c r="E838" s="104">
        <v>343.98</v>
      </c>
      <c r="F838" s="104">
        <v>5.52</v>
      </c>
      <c r="G838" s="104">
        <v>318.66000000000003</v>
      </c>
      <c r="H838" s="104">
        <v>40.53</v>
      </c>
      <c r="I838" s="104">
        <v>2.81</v>
      </c>
      <c r="K838" s="155">
        <f t="shared" si="68"/>
        <v>0.12999999999999545</v>
      </c>
      <c r="L838" s="124">
        <f t="shared" si="69"/>
        <v>3.9999999999999147E-2</v>
      </c>
      <c r="M838" s="155">
        <f t="shared" si="70"/>
        <v>-0.1099999999999568</v>
      </c>
      <c r="N838" s="155">
        <f t="shared" si="71"/>
        <v>0</v>
      </c>
      <c r="O838" s="155">
        <f t="shared" si="72"/>
        <v>1.3800000000000523</v>
      </c>
      <c r="P838" s="124">
        <f t="shared" si="73"/>
        <v>2.0000000000003126E-2</v>
      </c>
      <c r="Q838" s="155">
        <f t="shared" si="74"/>
        <v>0</v>
      </c>
    </row>
    <row r="839" spans="1:17" x14ac:dyDescent="0.25">
      <c r="A839" s="104">
        <v>94</v>
      </c>
      <c r="B839" s="133">
        <v>42860</v>
      </c>
      <c r="C839" s="104">
        <v>315.68</v>
      </c>
      <c r="D839" s="104">
        <v>45.79</v>
      </c>
      <c r="E839" s="104">
        <v>345.04</v>
      </c>
      <c r="F839" s="104">
        <v>5.48</v>
      </c>
      <c r="G839" s="104">
        <v>318.51</v>
      </c>
      <c r="H839" s="104">
        <v>40.57</v>
      </c>
      <c r="I839" s="104">
        <v>2.8</v>
      </c>
      <c r="K839" s="155">
        <f t="shared" si="68"/>
        <v>0.32999999999998408</v>
      </c>
      <c r="L839" s="124">
        <f t="shared" si="69"/>
        <v>3.0000000000001137E-2</v>
      </c>
      <c r="M839" s="155">
        <f t="shared" si="70"/>
        <v>1.0600000000000023</v>
      </c>
      <c r="N839" s="155">
        <f t="shared" si="71"/>
        <v>-3.9999999999999147E-2</v>
      </c>
      <c r="O839" s="155">
        <f t="shared" si="72"/>
        <v>-0.15000000000003411</v>
      </c>
      <c r="P839" s="124">
        <f t="shared" si="73"/>
        <v>3.9999999999999147E-2</v>
      </c>
      <c r="Q839" s="155">
        <f t="shared" si="74"/>
        <v>-1.0000000000000231E-2</v>
      </c>
    </row>
    <row r="840" spans="1:17" x14ac:dyDescent="0.25">
      <c r="A840" s="104">
        <v>95</v>
      </c>
      <c r="B840" s="133">
        <v>42865</v>
      </c>
      <c r="C840" s="104">
        <v>318.08999999999997</v>
      </c>
      <c r="D840" s="104">
        <v>46.1</v>
      </c>
      <c r="E840" s="104">
        <v>348.53</v>
      </c>
      <c r="F840" s="104">
        <v>5.46</v>
      </c>
      <c r="G840" s="104">
        <v>321.82</v>
      </c>
      <c r="H840" s="104">
        <v>40.869999999999997</v>
      </c>
      <c r="I840" s="104">
        <v>2.83</v>
      </c>
      <c r="K840" s="155">
        <f t="shared" si="68"/>
        <v>2.4099999999999682</v>
      </c>
      <c r="L840" s="124">
        <f t="shared" si="69"/>
        <v>0.31000000000000227</v>
      </c>
      <c r="M840" s="155">
        <f t="shared" si="70"/>
        <v>3.4899999999999523</v>
      </c>
      <c r="N840" s="155">
        <f t="shared" si="71"/>
        <v>-2.0000000000000462E-2</v>
      </c>
      <c r="O840" s="155">
        <f t="shared" si="72"/>
        <v>3.3100000000000023</v>
      </c>
      <c r="P840" s="124">
        <f t="shared" si="73"/>
        <v>0.29999999999999716</v>
      </c>
      <c r="Q840" s="155">
        <f t="shared" si="74"/>
        <v>3.0000000000000249E-2</v>
      </c>
    </row>
    <row r="841" spans="1:17" x14ac:dyDescent="0.25">
      <c r="A841" s="104">
        <v>96</v>
      </c>
      <c r="B841" s="133">
        <v>42866</v>
      </c>
      <c r="C841" s="104">
        <v>318.43</v>
      </c>
      <c r="D841" s="104">
        <v>46.13</v>
      </c>
      <c r="E841" s="104">
        <v>346.04</v>
      </c>
      <c r="F841" s="104">
        <v>5.49</v>
      </c>
      <c r="G841" s="104">
        <v>316.25</v>
      </c>
      <c r="H841" s="104">
        <v>40.9</v>
      </c>
      <c r="I841" s="104">
        <v>2.8</v>
      </c>
      <c r="K841" s="155">
        <f t="shared" si="68"/>
        <v>0.34000000000003183</v>
      </c>
      <c r="L841" s="124">
        <f t="shared" si="69"/>
        <v>3.0000000000001137E-2</v>
      </c>
      <c r="M841" s="155">
        <f t="shared" si="70"/>
        <v>-2.4899999999999523</v>
      </c>
      <c r="N841" s="155">
        <f t="shared" si="71"/>
        <v>3.0000000000000249E-2</v>
      </c>
      <c r="O841" s="155">
        <f t="shared" si="72"/>
        <v>-5.5699999999999932</v>
      </c>
      <c r="P841" s="124">
        <f t="shared" si="73"/>
        <v>3.0000000000001137E-2</v>
      </c>
      <c r="Q841" s="155">
        <f t="shared" si="74"/>
        <v>-3.0000000000000249E-2</v>
      </c>
    </row>
    <row r="842" spans="1:17" x14ac:dyDescent="0.25">
      <c r="A842" s="104">
        <v>97</v>
      </c>
      <c r="B842" s="133">
        <v>42867</v>
      </c>
      <c r="C842" s="104">
        <v>316.25</v>
      </c>
      <c r="D842" s="104">
        <v>45.82</v>
      </c>
      <c r="E842" s="104">
        <v>343.76</v>
      </c>
      <c r="F842" s="104">
        <v>5.54</v>
      </c>
      <c r="G842" s="104">
        <v>313.68</v>
      </c>
      <c r="H842" s="104">
        <v>40.6</v>
      </c>
      <c r="I842" s="104">
        <v>2.77</v>
      </c>
      <c r="K842" s="155">
        <f t="shared" si="68"/>
        <v>-2.1800000000000068</v>
      </c>
      <c r="L842" s="124">
        <f t="shared" si="69"/>
        <v>-0.31000000000000227</v>
      </c>
      <c r="M842" s="155">
        <f t="shared" si="70"/>
        <v>-2.2800000000000296</v>
      </c>
      <c r="N842" s="155">
        <f t="shared" si="71"/>
        <v>4.9999999999999822E-2</v>
      </c>
      <c r="O842" s="155">
        <f t="shared" si="72"/>
        <v>-2.5699999999999932</v>
      </c>
      <c r="P842" s="124">
        <f t="shared" si="73"/>
        <v>-0.29999999999999716</v>
      </c>
      <c r="Q842" s="155">
        <f t="shared" si="74"/>
        <v>-2.9999999999999805E-2</v>
      </c>
    </row>
    <row r="843" spans="1:17" x14ac:dyDescent="0.25">
      <c r="A843" s="104">
        <v>98</v>
      </c>
      <c r="B843" s="133">
        <v>42870</v>
      </c>
      <c r="C843" s="104">
        <v>315.5</v>
      </c>
      <c r="D843" s="104">
        <v>45.72</v>
      </c>
      <c r="E843" s="104">
        <v>342.98</v>
      </c>
      <c r="F843" s="104">
        <v>5.51</v>
      </c>
      <c r="G843" s="104">
        <v>313.18</v>
      </c>
      <c r="H843" s="104">
        <v>40.49</v>
      </c>
      <c r="I843" s="104">
        <v>2.78</v>
      </c>
      <c r="K843" s="155">
        <f t="shared" si="68"/>
        <v>-0.75</v>
      </c>
      <c r="L843" s="124">
        <f t="shared" si="69"/>
        <v>-0.10000000000000142</v>
      </c>
      <c r="M843" s="155">
        <f t="shared" si="70"/>
        <v>-0.77999999999997272</v>
      </c>
      <c r="N843" s="155">
        <f t="shared" si="71"/>
        <v>-3.0000000000000249E-2</v>
      </c>
      <c r="O843" s="155">
        <f t="shared" si="72"/>
        <v>-0.5</v>
      </c>
      <c r="P843" s="124">
        <f t="shared" si="73"/>
        <v>-0.10999999999999943</v>
      </c>
      <c r="Q843" s="155">
        <f t="shared" si="74"/>
        <v>9.9999999999997868E-3</v>
      </c>
    </row>
    <row r="844" spans="1:17" x14ac:dyDescent="0.25">
      <c r="A844" s="104">
        <v>99</v>
      </c>
      <c r="B844" s="133">
        <v>42871</v>
      </c>
      <c r="C844" s="104">
        <v>313.52</v>
      </c>
      <c r="D844" s="104">
        <v>45.49</v>
      </c>
      <c r="E844" s="104">
        <v>343.88</v>
      </c>
      <c r="F844" s="104">
        <v>5.56</v>
      </c>
      <c r="G844" s="104">
        <v>314.22000000000003</v>
      </c>
      <c r="H844" s="104">
        <v>40.26</v>
      </c>
      <c r="I844" s="104">
        <v>2.76</v>
      </c>
      <c r="K844" s="155">
        <f t="shared" si="68"/>
        <v>-1.9800000000000182</v>
      </c>
      <c r="L844" s="124">
        <f t="shared" si="69"/>
        <v>-0.22999999999999687</v>
      </c>
      <c r="M844" s="155">
        <f t="shared" si="70"/>
        <v>0.89999999999997726</v>
      </c>
      <c r="N844" s="155">
        <f t="shared" si="71"/>
        <v>4.9999999999999822E-2</v>
      </c>
      <c r="O844" s="155">
        <f t="shared" si="72"/>
        <v>1.0400000000000205</v>
      </c>
      <c r="P844" s="124">
        <f t="shared" si="73"/>
        <v>-0.23000000000000398</v>
      </c>
      <c r="Q844" s="155">
        <f t="shared" si="74"/>
        <v>-2.0000000000000018E-2</v>
      </c>
    </row>
    <row r="845" spans="1:17" x14ac:dyDescent="0.25">
      <c r="A845" s="104">
        <v>100</v>
      </c>
      <c r="B845" s="133">
        <v>42872</v>
      </c>
      <c r="C845" s="104">
        <v>312.04000000000002</v>
      </c>
      <c r="D845" s="104">
        <v>45.29</v>
      </c>
      <c r="E845" s="104">
        <v>344.59</v>
      </c>
      <c r="F845" s="104">
        <v>5.53</v>
      </c>
      <c r="G845" s="104">
        <v>314.77999999999997</v>
      </c>
      <c r="H845" s="104">
        <v>40.06</v>
      </c>
      <c r="I845" s="104">
        <v>2.75</v>
      </c>
      <c r="K845" s="155">
        <f t="shared" si="68"/>
        <v>-1.4799999999999613</v>
      </c>
      <c r="L845" s="124">
        <f t="shared" si="69"/>
        <v>-0.20000000000000284</v>
      </c>
      <c r="M845" s="155">
        <f t="shared" si="70"/>
        <v>0.70999999999997954</v>
      </c>
      <c r="N845" s="155">
        <f t="shared" si="71"/>
        <v>-2.9999999999999361E-2</v>
      </c>
      <c r="O845" s="155">
        <f t="shared" si="72"/>
        <v>0.55999999999994543</v>
      </c>
      <c r="P845" s="124">
        <f t="shared" si="73"/>
        <v>-0.19999999999999574</v>
      </c>
      <c r="Q845" s="155">
        <f t="shared" si="74"/>
        <v>-9.9999999999997868E-3</v>
      </c>
    </row>
    <row r="846" spans="1:17" x14ac:dyDescent="0.25">
      <c r="A846" s="104">
        <v>101</v>
      </c>
      <c r="B846" s="133">
        <v>42873</v>
      </c>
      <c r="C846" s="104">
        <v>313.18</v>
      </c>
      <c r="D846" s="104">
        <v>45.46</v>
      </c>
      <c r="E846" s="104">
        <v>347.47</v>
      </c>
      <c r="F846" s="104">
        <v>5.52</v>
      </c>
      <c r="G846" s="104">
        <v>318.43</v>
      </c>
      <c r="H846" s="104">
        <v>40.22</v>
      </c>
      <c r="I846" s="104">
        <v>2.79</v>
      </c>
      <c r="K846" s="155">
        <f t="shared" si="68"/>
        <v>1.1399999999999864</v>
      </c>
      <c r="L846" s="124">
        <f t="shared" si="69"/>
        <v>0.17000000000000171</v>
      </c>
      <c r="M846" s="155">
        <f t="shared" si="70"/>
        <v>2.8800000000000523</v>
      </c>
      <c r="N846" s="155">
        <f t="shared" si="71"/>
        <v>-1.0000000000000675E-2</v>
      </c>
      <c r="O846" s="155">
        <f t="shared" si="72"/>
        <v>3.6500000000000341</v>
      </c>
      <c r="P846" s="124">
        <f t="shared" si="73"/>
        <v>0.15999999999999659</v>
      </c>
      <c r="Q846" s="155">
        <f t="shared" si="74"/>
        <v>4.0000000000000036E-2</v>
      </c>
    </row>
    <row r="847" spans="1:17" x14ac:dyDescent="0.25">
      <c r="A847" s="104">
        <v>102</v>
      </c>
      <c r="B847" s="133">
        <v>42874</v>
      </c>
      <c r="C847" s="104">
        <v>313.54000000000002</v>
      </c>
      <c r="D847" s="104">
        <v>45.5</v>
      </c>
      <c r="E847" s="104">
        <v>348.63</v>
      </c>
      <c r="F847" s="104">
        <v>5.42</v>
      </c>
      <c r="G847" s="104">
        <v>320.13</v>
      </c>
      <c r="H847" s="104">
        <v>40.29</v>
      </c>
      <c r="I847" s="104">
        <v>2.84</v>
      </c>
      <c r="K847" s="155">
        <f t="shared" si="68"/>
        <v>0.36000000000001364</v>
      </c>
      <c r="L847" s="124">
        <f t="shared" si="69"/>
        <v>3.9999999999999147E-2</v>
      </c>
      <c r="M847" s="155">
        <f t="shared" si="70"/>
        <v>1.1599999999999682</v>
      </c>
      <c r="N847" s="155">
        <f t="shared" si="71"/>
        <v>-9.9999999999999645E-2</v>
      </c>
      <c r="O847" s="155">
        <f t="shared" si="72"/>
        <v>1.6999999999999886</v>
      </c>
      <c r="P847" s="124">
        <f t="shared" si="73"/>
        <v>7.0000000000000284E-2</v>
      </c>
      <c r="Q847" s="155">
        <f t="shared" si="74"/>
        <v>4.9999999999999822E-2</v>
      </c>
    </row>
    <row r="848" spans="1:17" x14ac:dyDescent="0.25">
      <c r="A848" s="104">
        <v>103</v>
      </c>
      <c r="B848" s="133">
        <v>42877</v>
      </c>
      <c r="C848" s="104">
        <v>312.55</v>
      </c>
      <c r="D848" s="104">
        <v>45.38</v>
      </c>
      <c r="E848" s="104">
        <v>348.68</v>
      </c>
      <c r="F848" s="104">
        <v>5.48</v>
      </c>
      <c r="G848" s="104">
        <v>319.91000000000003</v>
      </c>
      <c r="H848" s="104">
        <v>40.17</v>
      </c>
      <c r="I848" s="104">
        <v>2.8</v>
      </c>
      <c r="K848" s="155">
        <f t="shared" si="68"/>
        <v>-0.99000000000000909</v>
      </c>
      <c r="L848" s="124">
        <f t="shared" si="69"/>
        <v>-0.11999999999999744</v>
      </c>
      <c r="M848" s="155">
        <f t="shared" si="70"/>
        <v>5.0000000000011369E-2</v>
      </c>
      <c r="N848" s="155">
        <f t="shared" si="71"/>
        <v>6.0000000000000497E-2</v>
      </c>
      <c r="O848" s="155">
        <f t="shared" si="72"/>
        <v>-0.21999999999997044</v>
      </c>
      <c r="P848" s="124">
        <f t="shared" si="73"/>
        <v>-0.11999999999999744</v>
      </c>
      <c r="Q848" s="155">
        <f t="shared" si="74"/>
        <v>-4.0000000000000036E-2</v>
      </c>
    </row>
    <row r="849" spans="1:17" x14ac:dyDescent="0.25">
      <c r="A849" s="104">
        <v>104</v>
      </c>
      <c r="B849" s="133">
        <v>42878</v>
      </c>
      <c r="C849" s="104">
        <v>310.7</v>
      </c>
      <c r="D849" s="104">
        <v>45.1</v>
      </c>
      <c r="E849" s="104">
        <v>348.2</v>
      </c>
      <c r="F849" s="104">
        <v>5.49</v>
      </c>
      <c r="G849" s="104">
        <v>319.62</v>
      </c>
      <c r="H849" s="104">
        <v>39.909999999999997</v>
      </c>
      <c r="I849" s="104">
        <v>2.79</v>
      </c>
      <c r="K849" s="155">
        <f t="shared" si="68"/>
        <v>-1.8500000000000227</v>
      </c>
      <c r="L849" s="124">
        <f t="shared" si="69"/>
        <v>-0.28000000000000114</v>
      </c>
      <c r="M849" s="155">
        <f t="shared" si="70"/>
        <v>-0.48000000000001819</v>
      </c>
      <c r="N849" s="155">
        <f t="shared" si="71"/>
        <v>9.9999999999997868E-3</v>
      </c>
      <c r="O849" s="155">
        <f t="shared" si="72"/>
        <v>-0.29000000000002046</v>
      </c>
      <c r="P849" s="124">
        <f t="shared" si="73"/>
        <v>-0.26000000000000512</v>
      </c>
      <c r="Q849" s="155">
        <f t="shared" si="74"/>
        <v>-9.9999999999997868E-3</v>
      </c>
    </row>
    <row r="850" spans="1:17" x14ac:dyDescent="0.25">
      <c r="A850" s="104">
        <v>105</v>
      </c>
      <c r="B850" s="133">
        <v>42879</v>
      </c>
      <c r="C850" s="104">
        <v>310.83</v>
      </c>
      <c r="D850" s="104">
        <v>45.13</v>
      </c>
      <c r="E850" s="104">
        <v>349.96</v>
      </c>
      <c r="F850" s="104">
        <v>5.5</v>
      </c>
      <c r="G850" s="104">
        <v>320.31</v>
      </c>
      <c r="H850" s="104">
        <v>39.909999999999997</v>
      </c>
      <c r="I850" s="104">
        <v>2.8</v>
      </c>
      <c r="K850" s="155">
        <f t="shared" si="68"/>
        <v>0.12999999999999545</v>
      </c>
      <c r="L850" s="124">
        <f t="shared" si="69"/>
        <v>3.0000000000001137E-2</v>
      </c>
      <c r="M850" s="155">
        <f t="shared" si="70"/>
        <v>1.7599999999999909</v>
      </c>
      <c r="N850" s="155">
        <f t="shared" si="71"/>
        <v>9.9999999999997868E-3</v>
      </c>
      <c r="O850" s="155">
        <f t="shared" si="72"/>
        <v>0.68999999999999773</v>
      </c>
      <c r="P850" s="124">
        <f t="shared" si="73"/>
        <v>0</v>
      </c>
      <c r="Q850" s="155">
        <f t="shared" si="74"/>
        <v>9.9999999999997868E-3</v>
      </c>
    </row>
    <row r="851" spans="1:17" x14ac:dyDescent="0.25">
      <c r="A851" s="104">
        <v>106</v>
      </c>
      <c r="B851" s="133">
        <v>42880</v>
      </c>
      <c r="C851" s="104">
        <v>311.2</v>
      </c>
      <c r="D851" s="104">
        <v>45.17</v>
      </c>
      <c r="E851" s="104">
        <v>347.77</v>
      </c>
      <c r="F851" s="104">
        <v>5.52</v>
      </c>
      <c r="G851" s="104">
        <v>318.52999999999997</v>
      </c>
      <c r="H851" s="104">
        <v>39.96</v>
      </c>
      <c r="I851" s="104">
        <v>2.78</v>
      </c>
      <c r="K851" s="155">
        <f t="shared" si="68"/>
        <v>0.37000000000000455</v>
      </c>
      <c r="L851" s="124">
        <f t="shared" si="69"/>
        <v>3.9999999999999147E-2</v>
      </c>
      <c r="M851" s="155">
        <f t="shared" si="70"/>
        <v>-2.1899999999999977</v>
      </c>
      <c r="N851" s="155">
        <f t="shared" si="71"/>
        <v>1.9999999999999574E-2</v>
      </c>
      <c r="O851" s="155">
        <f t="shared" si="72"/>
        <v>-1.7800000000000296</v>
      </c>
      <c r="P851" s="124">
        <f t="shared" si="73"/>
        <v>5.0000000000004263E-2</v>
      </c>
      <c r="Q851" s="155">
        <f t="shared" si="74"/>
        <v>-2.0000000000000018E-2</v>
      </c>
    </row>
    <row r="852" spans="1:17" x14ac:dyDescent="0.25">
      <c r="A852" s="104">
        <v>107</v>
      </c>
      <c r="B852" s="133">
        <v>42881</v>
      </c>
      <c r="C852" s="104">
        <v>310.57</v>
      </c>
      <c r="D852" s="104">
        <v>45.23</v>
      </c>
      <c r="E852" s="104">
        <v>348.58</v>
      </c>
      <c r="F852" s="104">
        <v>5.52</v>
      </c>
      <c r="G852" s="104">
        <v>319.35000000000002</v>
      </c>
      <c r="H852" s="104">
        <v>39.869999999999997</v>
      </c>
      <c r="I852" s="104">
        <v>2.78</v>
      </c>
      <c r="K852" s="155">
        <f t="shared" si="68"/>
        <v>-0.62999999999999545</v>
      </c>
      <c r="L852" s="124">
        <f t="shared" si="69"/>
        <v>5.9999999999995168E-2</v>
      </c>
      <c r="M852" s="155">
        <f t="shared" si="70"/>
        <v>0.81000000000000227</v>
      </c>
      <c r="N852" s="155">
        <f t="shared" si="71"/>
        <v>0</v>
      </c>
      <c r="O852" s="155">
        <f t="shared" si="72"/>
        <v>0.82000000000005002</v>
      </c>
      <c r="P852" s="124">
        <f t="shared" si="73"/>
        <v>-9.0000000000003411E-2</v>
      </c>
      <c r="Q852" s="155">
        <f t="shared" si="74"/>
        <v>0</v>
      </c>
    </row>
    <row r="853" spans="1:17" x14ac:dyDescent="0.25">
      <c r="A853" s="104">
        <v>108</v>
      </c>
      <c r="B853" s="133">
        <v>42884</v>
      </c>
      <c r="C853" s="104">
        <v>311.58999999999997</v>
      </c>
      <c r="D853" s="104">
        <v>45.41</v>
      </c>
      <c r="E853" s="104">
        <v>349.39</v>
      </c>
      <c r="F853" s="104">
        <v>5.5</v>
      </c>
      <c r="G853" s="104">
        <v>321.06</v>
      </c>
      <c r="H853" s="104">
        <v>39.979999999999997</v>
      </c>
      <c r="I853" s="104">
        <v>2.81</v>
      </c>
      <c r="K853" s="155">
        <f t="shared" si="68"/>
        <v>1.0199999999999818</v>
      </c>
      <c r="L853" s="124">
        <f t="shared" si="69"/>
        <v>0.17999999999999972</v>
      </c>
      <c r="M853" s="155">
        <f t="shared" si="70"/>
        <v>0.81000000000000227</v>
      </c>
      <c r="N853" s="155">
        <f t="shared" si="71"/>
        <v>-1.9999999999999574E-2</v>
      </c>
      <c r="O853" s="155">
        <f t="shared" si="72"/>
        <v>1.7099999999999795</v>
      </c>
      <c r="P853" s="124">
        <f t="shared" si="73"/>
        <v>0.10999999999999943</v>
      </c>
      <c r="Q853" s="155">
        <f t="shared" si="74"/>
        <v>3.0000000000000249E-2</v>
      </c>
    </row>
    <row r="854" spans="1:17" x14ac:dyDescent="0.25">
      <c r="A854" s="104">
        <v>109</v>
      </c>
      <c r="B854" s="133">
        <v>42885</v>
      </c>
      <c r="C854" s="104">
        <v>310.39999999999998</v>
      </c>
      <c r="D854" s="104">
        <v>45.3</v>
      </c>
      <c r="E854" s="104">
        <v>347.06</v>
      </c>
      <c r="F854" s="104">
        <v>5.5</v>
      </c>
      <c r="G854" s="104">
        <v>318.69</v>
      </c>
      <c r="H854" s="104">
        <v>39.83</v>
      </c>
      <c r="I854" s="104">
        <v>2.79</v>
      </c>
      <c r="K854" s="155">
        <f t="shared" si="68"/>
        <v>-1.1899999999999977</v>
      </c>
      <c r="L854" s="124">
        <f t="shared" si="69"/>
        <v>-0.10999999999999943</v>
      </c>
      <c r="M854" s="155">
        <f t="shared" si="70"/>
        <v>-2.3299999999999841</v>
      </c>
      <c r="N854" s="155">
        <f t="shared" si="71"/>
        <v>0</v>
      </c>
      <c r="O854" s="155">
        <f t="shared" si="72"/>
        <v>-2.3700000000000045</v>
      </c>
      <c r="P854" s="124">
        <f t="shared" si="73"/>
        <v>-0.14999999999999858</v>
      </c>
      <c r="Q854" s="155">
        <f t="shared" si="74"/>
        <v>-2.0000000000000018E-2</v>
      </c>
    </row>
    <row r="855" spans="1:17" x14ac:dyDescent="0.25">
      <c r="A855" s="104">
        <v>110</v>
      </c>
      <c r="B855" s="133">
        <v>42886</v>
      </c>
      <c r="C855" s="104">
        <v>311.23</v>
      </c>
      <c r="D855" s="104">
        <v>45.42</v>
      </c>
      <c r="E855" s="104">
        <v>347.52</v>
      </c>
      <c r="F855" s="104">
        <v>5.51</v>
      </c>
      <c r="G855" s="104">
        <v>318.82</v>
      </c>
      <c r="H855" s="104">
        <v>39.94</v>
      </c>
      <c r="I855" s="104">
        <v>2.8</v>
      </c>
      <c r="K855" s="155">
        <f t="shared" si="68"/>
        <v>0.83000000000004093</v>
      </c>
      <c r="L855" s="124">
        <f t="shared" si="69"/>
        <v>0.12000000000000455</v>
      </c>
      <c r="M855" s="155">
        <f t="shared" si="70"/>
        <v>0.45999999999997954</v>
      </c>
      <c r="N855" s="155">
        <f t="shared" si="71"/>
        <v>9.9999999999997868E-3</v>
      </c>
      <c r="O855" s="155">
        <f t="shared" si="72"/>
        <v>0.12999999999999545</v>
      </c>
      <c r="P855" s="124">
        <f t="shared" si="73"/>
        <v>0.10999999999999943</v>
      </c>
      <c r="Q855" s="155">
        <f t="shared" si="74"/>
        <v>9.9999999999997868E-3</v>
      </c>
    </row>
    <row r="856" spans="1:17" x14ac:dyDescent="0.25">
      <c r="A856" s="104">
        <v>111</v>
      </c>
      <c r="B856" s="133">
        <v>42887</v>
      </c>
      <c r="C856" s="104">
        <v>312.26</v>
      </c>
      <c r="D856" s="104">
        <v>45.84</v>
      </c>
      <c r="E856" s="104">
        <v>349.51</v>
      </c>
      <c r="F856" s="104">
        <v>5.51</v>
      </c>
      <c r="G856" s="104">
        <v>321.08999999999997</v>
      </c>
      <c r="H856" s="104">
        <v>40.08</v>
      </c>
      <c r="I856" s="104">
        <v>2.82</v>
      </c>
      <c r="K856" s="155">
        <f t="shared" si="68"/>
        <v>1.0299999999999727</v>
      </c>
      <c r="L856" s="124">
        <f t="shared" si="69"/>
        <v>0.42000000000000171</v>
      </c>
      <c r="M856" s="155">
        <f t="shared" si="70"/>
        <v>1.9900000000000091</v>
      </c>
      <c r="N856" s="155">
        <f t="shared" si="71"/>
        <v>0</v>
      </c>
      <c r="O856" s="155">
        <f t="shared" si="72"/>
        <v>2.2699999999999818</v>
      </c>
      <c r="P856" s="124">
        <f t="shared" si="73"/>
        <v>0.14000000000000057</v>
      </c>
      <c r="Q856" s="155">
        <f t="shared" si="74"/>
        <v>2.0000000000000018E-2</v>
      </c>
    </row>
    <row r="857" spans="1:17" x14ac:dyDescent="0.25">
      <c r="A857" s="104">
        <v>112</v>
      </c>
      <c r="B857" s="133">
        <v>42888</v>
      </c>
      <c r="C857" s="104">
        <v>312.35000000000002</v>
      </c>
      <c r="D857" s="104">
        <v>45.89</v>
      </c>
      <c r="E857" s="104">
        <v>350.89</v>
      </c>
      <c r="F857" s="104">
        <v>5.52</v>
      </c>
      <c r="G857" s="104">
        <v>322.33999999999997</v>
      </c>
      <c r="H857" s="104">
        <v>40.08</v>
      </c>
      <c r="I857" s="104">
        <v>2.81</v>
      </c>
      <c r="K857" s="155">
        <f t="shared" si="68"/>
        <v>9.0000000000031832E-2</v>
      </c>
      <c r="L857" s="124">
        <f t="shared" si="69"/>
        <v>4.9999999999997158E-2</v>
      </c>
      <c r="M857" s="155">
        <f t="shared" si="70"/>
        <v>1.3799999999999955</v>
      </c>
      <c r="N857" s="155">
        <f t="shared" si="71"/>
        <v>9.9999999999997868E-3</v>
      </c>
      <c r="O857" s="155">
        <f t="shared" si="72"/>
        <v>1.25</v>
      </c>
      <c r="P857" s="124">
        <f t="shared" si="73"/>
        <v>0</v>
      </c>
      <c r="Q857" s="155">
        <f t="shared" si="74"/>
        <v>-9.9999999999997868E-3</v>
      </c>
    </row>
    <row r="858" spans="1:17" x14ac:dyDescent="0.25">
      <c r="A858" s="104">
        <v>113</v>
      </c>
      <c r="B858" s="133">
        <v>42891</v>
      </c>
      <c r="C858" s="104">
        <v>313.17</v>
      </c>
      <c r="D858" s="104">
        <v>45.93</v>
      </c>
      <c r="E858" s="104">
        <v>351.28</v>
      </c>
      <c r="F858" s="104">
        <v>5.52</v>
      </c>
      <c r="G858" s="104">
        <v>322.49</v>
      </c>
      <c r="H858" s="104">
        <v>40.19</v>
      </c>
      <c r="I858" s="104">
        <v>2.81</v>
      </c>
      <c r="K858" s="155">
        <f t="shared" si="68"/>
        <v>0.81999999999999318</v>
      </c>
      <c r="L858" s="124">
        <f t="shared" si="69"/>
        <v>3.9999999999999147E-2</v>
      </c>
      <c r="M858" s="155">
        <f t="shared" si="70"/>
        <v>0.38999999999998636</v>
      </c>
      <c r="N858" s="155">
        <f t="shared" si="71"/>
        <v>0</v>
      </c>
      <c r="O858" s="155">
        <f t="shared" si="72"/>
        <v>0.15000000000003411</v>
      </c>
      <c r="P858" s="124">
        <f t="shared" si="73"/>
        <v>0.10999999999999943</v>
      </c>
      <c r="Q858" s="155">
        <f t="shared" si="74"/>
        <v>0</v>
      </c>
    </row>
    <row r="859" spans="1:17" x14ac:dyDescent="0.25">
      <c r="A859" s="104">
        <v>114</v>
      </c>
      <c r="B859" s="133">
        <v>42892</v>
      </c>
      <c r="C859" s="104">
        <v>312.83999999999997</v>
      </c>
      <c r="D859" s="104">
        <v>45.99</v>
      </c>
      <c r="E859" s="104">
        <v>352.38</v>
      </c>
      <c r="F859" s="104">
        <v>5.53</v>
      </c>
      <c r="G859" s="104">
        <v>324.62</v>
      </c>
      <c r="H859" s="104">
        <v>40.15</v>
      </c>
      <c r="I859" s="104">
        <v>2.83</v>
      </c>
      <c r="K859" s="155">
        <f t="shared" si="68"/>
        <v>-0.33000000000004093</v>
      </c>
      <c r="L859" s="124">
        <f t="shared" si="69"/>
        <v>6.0000000000002274E-2</v>
      </c>
      <c r="M859" s="155">
        <f t="shared" si="70"/>
        <v>1.1000000000000227</v>
      </c>
      <c r="N859" s="155">
        <f t="shared" si="71"/>
        <v>1.0000000000000675E-2</v>
      </c>
      <c r="O859" s="155">
        <f t="shared" si="72"/>
        <v>2.1299999999999955</v>
      </c>
      <c r="P859" s="124">
        <f t="shared" si="73"/>
        <v>-3.9999999999999147E-2</v>
      </c>
      <c r="Q859" s="155">
        <f t="shared" si="74"/>
        <v>2.0000000000000018E-2</v>
      </c>
    </row>
    <row r="860" spans="1:17" x14ac:dyDescent="0.25">
      <c r="A860" s="104">
        <v>115</v>
      </c>
      <c r="B860" s="133">
        <v>42893</v>
      </c>
      <c r="C860" s="104">
        <v>312.99</v>
      </c>
      <c r="D860" s="104">
        <v>46.06</v>
      </c>
      <c r="E860" s="104">
        <v>352.05</v>
      </c>
      <c r="F860" s="104">
        <v>5.51</v>
      </c>
      <c r="G860" s="104">
        <v>324.44</v>
      </c>
      <c r="H860" s="104">
        <v>40.159999999999997</v>
      </c>
      <c r="I860" s="104">
        <v>2.85</v>
      </c>
      <c r="K860" s="155">
        <f t="shared" si="68"/>
        <v>0.15000000000003411</v>
      </c>
      <c r="L860" s="124">
        <f t="shared" si="69"/>
        <v>7.0000000000000284E-2</v>
      </c>
      <c r="M860" s="155">
        <f t="shared" si="70"/>
        <v>-0.32999999999998408</v>
      </c>
      <c r="N860" s="155">
        <f t="shared" si="71"/>
        <v>-2.0000000000000462E-2</v>
      </c>
      <c r="O860" s="155">
        <f t="shared" si="72"/>
        <v>-0.18000000000000682</v>
      </c>
      <c r="P860" s="124">
        <f t="shared" si="73"/>
        <v>9.9999999999980105E-3</v>
      </c>
      <c r="Q860" s="155">
        <f t="shared" si="74"/>
        <v>2.0000000000000018E-2</v>
      </c>
    </row>
    <row r="861" spans="1:17" x14ac:dyDescent="0.25">
      <c r="A861" s="104">
        <v>116</v>
      </c>
      <c r="B861" s="133">
        <v>42894</v>
      </c>
      <c r="C861" s="104">
        <v>312.64999999999998</v>
      </c>
      <c r="D861" s="104">
        <v>46.03</v>
      </c>
      <c r="E861" s="104">
        <v>352.14</v>
      </c>
      <c r="F861" s="104">
        <v>5.52</v>
      </c>
      <c r="G861" s="104">
        <v>324.7</v>
      </c>
      <c r="H861" s="104">
        <v>40.11</v>
      </c>
      <c r="I861" s="104">
        <v>2.86</v>
      </c>
      <c r="K861" s="155">
        <f t="shared" si="68"/>
        <v>-0.34000000000003183</v>
      </c>
      <c r="L861" s="124">
        <f t="shared" si="69"/>
        <v>-3.0000000000001137E-2</v>
      </c>
      <c r="M861" s="155">
        <f t="shared" si="70"/>
        <v>8.9999999999974989E-2</v>
      </c>
      <c r="N861" s="155">
        <f t="shared" si="71"/>
        <v>9.9999999999997868E-3</v>
      </c>
      <c r="O861" s="155">
        <f t="shared" si="72"/>
        <v>0.25999999999999091</v>
      </c>
      <c r="P861" s="124">
        <f t="shared" si="73"/>
        <v>-4.9999999999997158E-2</v>
      </c>
      <c r="Q861" s="155">
        <f t="shared" si="74"/>
        <v>9.9999999999997868E-3</v>
      </c>
    </row>
    <row r="862" spans="1:17" x14ac:dyDescent="0.25">
      <c r="A862" s="104">
        <v>117</v>
      </c>
      <c r="B862" s="133">
        <v>42895</v>
      </c>
      <c r="C862" s="104">
        <v>314.11</v>
      </c>
      <c r="D862" s="104">
        <v>46.23</v>
      </c>
      <c r="E862" s="104">
        <v>352.78</v>
      </c>
      <c r="F862" s="104">
        <v>5.51</v>
      </c>
      <c r="G862" s="104">
        <v>324.7</v>
      </c>
      <c r="H862" s="104">
        <v>40.29</v>
      </c>
      <c r="I862" s="104">
        <v>2.85</v>
      </c>
      <c r="K862" s="155">
        <f t="shared" si="68"/>
        <v>1.4600000000000364</v>
      </c>
      <c r="L862" s="124">
        <f t="shared" si="69"/>
        <v>0.19999999999999574</v>
      </c>
      <c r="M862" s="155">
        <f t="shared" si="70"/>
        <v>0.63999999999998636</v>
      </c>
      <c r="N862" s="155">
        <f t="shared" si="71"/>
        <v>-9.9999999999997868E-3</v>
      </c>
      <c r="O862" s="155">
        <f t="shared" si="72"/>
        <v>0</v>
      </c>
      <c r="P862" s="124">
        <f t="shared" si="73"/>
        <v>0.17999999999999972</v>
      </c>
      <c r="Q862" s="155">
        <f t="shared" si="74"/>
        <v>-9.9999999999997868E-3</v>
      </c>
    </row>
    <row r="863" spans="1:17" x14ac:dyDescent="0.25">
      <c r="A863" s="104">
        <v>118</v>
      </c>
      <c r="B863" s="133">
        <v>42898</v>
      </c>
      <c r="C863" s="104">
        <v>315.18</v>
      </c>
      <c r="D863" s="104">
        <v>46.37</v>
      </c>
      <c r="E863" s="104">
        <v>352.18</v>
      </c>
      <c r="F863" s="104">
        <v>5.53</v>
      </c>
      <c r="G863" s="104">
        <v>324.06</v>
      </c>
      <c r="H863" s="104">
        <v>40.43</v>
      </c>
      <c r="I863" s="104">
        <v>2.86</v>
      </c>
      <c r="K863" s="155">
        <f t="shared" si="68"/>
        <v>1.0699999999999932</v>
      </c>
      <c r="L863" s="124">
        <f t="shared" si="69"/>
        <v>0.14000000000000057</v>
      </c>
      <c r="M863" s="155">
        <f t="shared" si="70"/>
        <v>-0.59999999999996589</v>
      </c>
      <c r="N863" s="155">
        <f t="shared" si="71"/>
        <v>2.0000000000000462E-2</v>
      </c>
      <c r="O863" s="155">
        <f t="shared" si="72"/>
        <v>-0.63999999999998636</v>
      </c>
      <c r="P863" s="124">
        <f t="shared" si="73"/>
        <v>0.14000000000000057</v>
      </c>
      <c r="Q863" s="155">
        <f t="shared" si="74"/>
        <v>9.9999999999997868E-3</v>
      </c>
    </row>
    <row r="864" spans="1:17" x14ac:dyDescent="0.25">
      <c r="A864" s="104">
        <v>119</v>
      </c>
      <c r="B864" s="133">
        <v>42899</v>
      </c>
      <c r="C864" s="104">
        <v>316.39</v>
      </c>
      <c r="D864" s="104">
        <v>46.54</v>
      </c>
      <c r="E864" s="104">
        <v>354.89</v>
      </c>
      <c r="F864" s="104">
        <v>5.54</v>
      </c>
      <c r="G864" s="104">
        <v>327.12</v>
      </c>
      <c r="H864" s="104">
        <v>40.58</v>
      </c>
      <c r="I864" s="104">
        <v>2.88</v>
      </c>
      <c r="K864" s="155">
        <f t="shared" si="68"/>
        <v>1.2099999999999795</v>
      </c>
      <c r="L864" s="124">
        <f t="shared" si="69"/>
        <v>0.17000000000000171</v>
      </c>
      <c r="M864" s="155">
        <f t="shared" si="70"/>
        <v>2.7099999999999795</v>
      </c>
      <c r="N864" s="155">
        <f t="shared" si="71"/>
        <v>9.9999999999997868E-3</v>
      </c>
      <c r="O864" s="155">
        <f t="shared" si="72"/>
        <v>3.0600000000000023</v>
      </c>
      <c r="P864" s="124">
        <f t="shared" si="73"/>
        <v>0.14999999999999858</v>
      </c>
      <c r="Q864" s="155">
        <f t="shared" si="74"/>
        <v>2.0000000000000018E-2</v>
      </c>
    </row>
    <row r="865" spans="1:17" x14ac:dyDescent="0.25">
      <c r="A865" s="104">
        <v>120</v>
      </c>
      <c r="B865" s="133">
        <v>42900</v>
      </c>
      <c r="C865" s="104">
        <v>315.95999999999998</v>
      </c>
      <c r="D865" s="104">
        <v>46.49</v>
      </c>
      <c r="E865" s="104">
        <v>354.03</v>
      </c>
      <c r="F865" s="104">
        <v>5.55</v>
      </c>
      <c r="G865" s="104">
        <v>326.61</v>
      </c>
      <c r="H865" s="104">
        <v>40.51</v>
      </c>
      <c r="I865" s="104">
        <v>2.87</v>
      </c>
      <c r="K865" s="155">
        <f t="shared" si="68"/>
        <v>-0.43000000000000682</v>
      </c>
      <c r="L865" s="124">
        <f t="shared" si="69"/>
        <v>-4.9999999999997158E-2</v>
      </c>
      <c r="M865" s="155">
        <f t="shared" si="70"/>
        <v>-0.86000000000001364</v>
      </c>
      <c r="N865" s="155">
        <f t="shared" si="71"/>
        <v>9.9999999999997868E-3</v>
      </c>
      <c r="O865" s="155">
        <f t="shared" si="72"/>
        <v>-0.50999999999999091</v>
      </c>
      <c r="P865" s="124">
        <f t="shared" si="73"/>
        <v>-7.0000000000000284E-2</v>
      </c>
      <c r="Q865" s="155">
        <f t="shared" si="74"/>
        <v>-9.9999999999997868E-3</v>
      </c>
    </row>
    <row r="866" spans="1:17" x14ac:dyDescent="0.25">
      <c r="A866" s="104">
        <v>121</v>
      </c>
      <c r="B866" s="133">
        <v>42901</v>
      </c>
      <c r="C866" s="104">
        <v>316.27</v>
      </c>
      <c r="D866" s="104">
        <v>46.56</v>
      </c>
      <c r="E866" s="104">
        <v>354.38</v>
      </c>
      <c r="F866" s="104">
        <v>5.54</v>
      </c>
      <c r="G866" s="104">
        <v>326.12</v>
      </c>
      <c r="H866" s="104">
        <v>40.549999999999997</v>
      </c>
      <c r="I866" s="104">
        <v>2.87</v>
      </c>
      <c r="K866" s="155">
        <f t="shared" si="68"/>
        <v>0.31000000000000227</v>
      </c>
      <c r="L866" s="124">
        <f t="shared" si="69"/>
        <v>7.0000000000000284E-2</v>
      </c>
      <c r="M866" s="155">
        <f t="shared" si="70"/>
        <v>0.35000000000002274</v>
      </c>
      <c r="N866" s="155">
        <f t="shared" si="71"/>
        <v>-9.9999999999997868E-3</v>
      </c>
      <c r="O866" s="155">
        <f t="shared" si="72"/>
        <v>-0.49000000000000909</v>
      </c>
      <c r="P866" s="124">
        <f t="shared" si="73"/>
        <v>3.9999999999999147E-2</v>
      </c>
      <c r="Q866" s="155">
        <f t="shared" si="74"/>
        <v>0</v>
      </c>
    </row>
    <row r="867" spans="1:17" x14ac:dyDescent="0.25">
      <c r="A867" s="104">
        <v>122</v>
      </c>
      <c r="B867" s="133">
        <v>42902</v>
      </c>
      <c r="C867" s="104">
        <v>317.64999999999998</v>
      </c>
      <c r="D867" s="104">
        <v>46.71</v>
      </c>
      <c r="E867" s="104">
        <v>354.5</v>
      </c>
      <c r="F867" s="104">
        <v>5.53</v>
      </c>
      <c r="G867" s="104">
        <v>325.95999999999998</v>
      </c>
      <c r="H867" s="104">
        <v>40.72</v>
      </c>
      <c r="I867" s="104">
        <v>2.89</v>
      </c>
      <c r="K867" s="155">
        <f t="shared" si="68"/>
        <v>1.3799999999999955</v>
      </c>
      <c r="L867" s="124">
        <f t="shared" si="69"/>
        <v>0.14999999999999858</v>
      </c>
      <c r="M867" s="155">
        <f t="shared" si="70"/>
        <v>0.12000000000000455</v>
      </c>
      <c r="N867" s="155">
        <f t="shared" si="71"/>
        <v>-9.9999999999997868E-3</v>
      </c>
      <c r="O867" s="155">
        <f t="shared" si="72"/>
        <v>-0.16000000000002501</v>
      </c>
      <c r="P867" s="124">
        <f t="shared" si="73"/>
        <v>0.17000000000000171</v>
      </c>
      <c r="Q867" s="155">
        <f t="shared" si="74"/>
        <v>2.0000000000000018E-2</v>
      </c>
    </row>
    <row r="868" spans="1:17" x14ac:dyDescent="0.25">
      <c r="A868" s="104">
        <v>123</v>
      </c>
      <c r="B868" s="133">
        <v>42905</v>
      </c>
      <c r="C868" s="104">
        <v>319.7</v>
      </c>
      <c r="D868" s="104">
        <v>46.92</v>
      </c>
      <c r="E868" s="104">
        <v>357.23</v>
      </c>
      <c r="F868" s="104">
        <v>5.54</v>
      </c>
      <c r="G868" s="104">
        <v>328.34</v>
      </c>
      <c r="H868" s="104">
        <v>40.99</v>
      </c>
      <c r="I868" s="104">
        <v>2.87</v>
      </c>
      <c r="K868" s="155">
        <f t="shared" si="68"/>
        <v>2.0500000000000114</v>
      </c>
      <c r="L868" s="124">
        <f t="shared" si="69"/>
        <v>0.21000000000000085</v>
      </c>
      <c r="M868" s="155">
        <f t="shared" si="70"/>
        <v>2.7300000000000182</v>
      </c>
      <c r="N868" s="155">
        <f t="shared" si="71"/>
        <v>9.9999999999997868E-3</v>
      </c>
      <c r="O868" s="155">
        <f t="shared" si="72"/>
        <v>2.3799999999999955</v>
      </c>
      <c r="P868" s="124">
        <f t="shared" si="73"/>
        <v>0.27000000000000313</v>
      </c>
      <c r="Q868" s="155">
        <f t="shared" si="74"/>
        <v>-2.0000000000000018E-2</v>
      </c>
    </row>
    <row r="869" spans="1:17" x14ac:dyDescent="0.25">
      <c r="A869" s="104">
        <v>124</v>
      </c>
      <c r="B869" s="133">
        <v>42906</v>
      </c>
      <c r="C869" s="104">
        <v>319.56</v>
      </c>
      <c r="D869" s="104">
        <v>46.89</v>
      </c>
      <c r="E869" s="104">
        <v>357.62</v>
      </c>
      <c r="F869" s="104">
        <v>5.51</v>
      </c>
      <c r="G869" s="104">
        <v>328.9</v>
      </c>
      <c r="H869" s="104">
        <v>40.97</v>
      </c>
      <c r="I869" s="104">
        <v>2.88</v>
      </c>
      <c r="K869" s="155">
        <f t="shared" si="68"/>
        <v>-0.13999999999998636</v>
      </c>
      <c r="L869" s="124">
        <f t="shared" si="69"/>
        <v>-3.0000000000001137E-2</v>
      </c>
      <c r="M869" s="155">
        <f t="shared" si="70"/>
        <v>0.38999999999998636</v>
      </c>
      <c r="N869" s="155">
        <f t="shared" si="71"/>
        <v>-3.0000000000000249E-2</v>
      </c>
      <c r="O869" s="155">
        <f t="shared" si="72"/>
        <v>0.56000000000000227</v>
      </c>
      <c r="P869" s="124">
        <f t="shared" si="73"/>
        <v>-2.0000000000003126E-2</v>
      </c>
      <c r="Q869" s="155">
        <f t="shared" si="74"/>
        <v>9.9999999999997868E-3</v>
      </c>
    </row>
    <row r="870" spans="1:17" x14ac:dyDescent="0.25">
      <c r="A870" s="104">
        <v>125</v>
      </c>
      <c r="B870" s="133">
        <v>42907</v>
      </c>
      <c r="C870" s="104">
        <v>321.72000000000003</v>
      </c>
      <c r="D870" s="104">
        <v>47.13</v>
      </c>
      <c r="E870" s="104">
        <v>358.98</v>
      </c>
      <c r="F870" s="104">
        <v>5.46</v>
      </c>
      <c r="G870" s="104">
        <v>330.61</v>
      </c>
      <c r="H870" s="104">
        <v>41.25</v>
      </c>
      <c r="I870" s="104">
        <v>2.88</v>
      </c>
      <c r="K870" s="155">
        <f t="shared" si="68"/>
        <v>2.160000000000025</v>
      </c>
      <c r="L870" s="124">
        <f t="shared" si="69"/>
        <v>0.24000000000000199</v>
      </c>
      <c r="M870" s="155">
        <f t="shared" si="70"/>
        <v>1.3600000000000136</v>
      </c>
      <c r="N870" s="155">
        <f t="shared" si="71"/>
        <v>-4.9999999999999822E-2</v>
      </c>
      <c r="O870" s="155">
        <f t="shared" si="72"/>
        <v>1.7100000000000364</v>
      </c>
      <c r="P870" s="124">
        <f t="shared" si="73"/>
        <v>0.28000000000000114</v>
      </c>
      <c r="Q870" s="155">
        <f t="shared" si="74"/>
        <v>0</v>
      </c>
    </row>
    <row r="871" spans="1:17" x14ac:dyDescent="0.25">
      <c r="A871" s="104">
        <v>126</v>
      </c>
      <c r="B871" s="133">
        <v>42908</v>
      </c>
      <c r="C871" s="104">
        <v>326.27999999999997</v>
      </c>
      <c r="D871" s="104">
        <v>47.8</v>
      </c>
      <c r="E871" s="104">
        <v>363.67</v>
      </c>
      <c r="F871" s="104">
        <v>5.47</v>
      </c>
      <c r="G871" s="104">
        <v>335.13</v>
      </c>
      <c r="H871" s="104">
        <v>41.83</v>
      </c>
      <c r="I871" s="104">
        <v>2.94</v>
      </c>
      <c r="K871" s="155">
        <f t="shared" si="68"/>
        <v>4.5599999999999454</v>
      </c>
      <c r="L871" s="124">
        <f t="shared" si="69"/>
        <v>0.6699999999999946</v>
      </c>
      <c r="M871" s="155">
        <f t="shared" si="70"/>
        <v>4.6899999999999977</v>
      </c>
      <c r="N871" s="155">
        <f t="shared" si="71"/>
        <v>9.9999999999997868E-3</v>
      </c>
      <c r="O871" s="155">
        <f t="shared" si="72"/>
        <v>4.5199999999999818</v>
      </c>
      <c r="P871" s="124">
        <f t="shared" si="73"/>
        <v>0.57999999999999829</v>
      </c>
      <c r="Q871" s="155">
        <f t="shared" si="74"/>
        <v>6.0000000000000053E-2</v>
      </c>
    </row>
    <row r="872" spans="1:17" x14ac:dyDescent="0.25">
      <c r="A872" s="104">
        <v>127</v>
      </c>
      <c r="B872" s="133">
        <v>42909</v>
      </c>
      <c r="C872" s="104">
        <v>327.63</v>
      </c>
      <c r="D872" s="104">
        <v>47.96</v>
      </c>
      <c r="E872" s="104">
        <v>365.73</v>
      </c>
      <c r="F872" s="104">
        <v>5.48</v>
      </c>
      <c r="G872" s="104">
        <v>336.44</v>
      </c>
      <c r="H872" s="104">
        <v>42</v>
      </c>
      <c r="I872" s="104">
        <v>2.95</v>
      </c>
      <c r="K872" s="155">
        <f t="shared" si="68"/>
        <v>1.3500000000000227</v>
      </c>
      <c r="L872" s="124">
        <f t="shared" si="69"/>
        <v>0.16000000000000369</v>
      </c>
      <c r="M872" s="155">
        <f t="shared" si="70"/>
        <v>2.0600000000000023</v>
      </c>
      <c r="N872" s="155">
        <f t="shared" si="71"/>
        <v>1.0000000000000675E-2</v>
      </c>
      <c r="O872" s="155">
        <f t="shared" si="72"/>
        <v>1.3100000000000023</v>
      </c>
      <c r="P872" s="124">
        <f t="shared" si="73"/>
        <v>0.17000000000000171</v>
      </c>
      <c r="Q872" s="155">
        <f t="shared" si="74"/>
        <v>1.0000000000000231E-2</v>
      </c>
    </row>
    <row r="873" spans="1:17" x14ac:dyDescent="0.25">
      <c r="A873" s="104">
        <v>128</v>
      </c>
      <c r="B873" s="133">
        <v>42912</v>
      </c>
      <c r="C873" s="104">
        <v>326.88</v>
      </c>
      <c r="D873" s="104">
        <v>47.85</v>
      </c>
      <c r="E873" s="104">
        <v>364.9</v>
      </c>
      <c r="F873" s="104">
        <v>5.47</v>
      </c>
      <c r="G873" s="104">
        <v>335.67</v>
      </c>
      <c r="H873" s="104">
        <v>41.91</v>
      </c>
      <c r="I873" s="104">
        <v>2.94</v>
      </c>
      <c r="K873" s="155">
        <f t="shared" si="68"/>
        <v>-0.75</v>
      </c>
      <c r="L873" s="124">
        <f t="shared" si="69"/>
        <v>-0.10999999999999943</v>
      </c>
      <c r="M873" s="155">
        <f t="shared" si="70"/>
        <v>-0.83000000000004093</v>
      </c>
      <c r="N873" s="155">
        <f t="shared" si="71"/>
        <v>-1.0000000000000675E-2</v>
      </c>
      <c r="O873" s="155">
        <f t="shared" si="72"/>
        <v>-0.76999999999998181</v>
      </c>
      <c r="P873" s="124">
        <f t="shared" si="73"/>
        <v>-9.0000000000003411E-2</v>
      </c>
      <c r="Q873" s="155">
        <f t="shared" si="74"/>
        <v>-1.0000000000000231E-2</v>
      </c>
    </row>
    <row r="874" spans="1:17" x14ac:dyDescent="0.25">
      <c r="A874" s="104">
        <v>129</v>
      </c>
      <c r="B874" s="133">
        <v>42913</v>
      </c>
      <c r="C874" s="104">
        <v>325</v>
      </c>
      <c r="D874" s="104">
        <v>47.57</v>
      </c>
      <c r="E874" s="104">
        <v>362.8</v>
      </c>
      <c r="F874" s="104">
        <v>5.5</v>
      </c>
      <c r="G874" s="104">
        <v>333.74</v>
      </c>
      <c r="H874" s="104">
        <v>41.67</v>
      </c>
      <c r="I874" s="104">
        <v>2.92</v>
      </c>
      <c r="K874" s="155">
        <f t="shared" si="68"/>
        <v>-1.8799999999999955</v>
      </c>
      <c r="L874" s="124">
        <f t="shared" si="69"/>
        <v>-0.28000000000000114</v>
      </c>
      <c r="M874" s="155">
        <f t="shared" si="70"/>
        <v>-2.0999999999999659</v>
      </c>
      <c r="N874" s="155">
        <f t="shared" si="71"/>
        <v>3.0000000000000249E-2</v>
      </c>
      <c r="O874" s="155">
        <f t="shared" si="72"/>
        <v>-1.9300000000000068</v>
      </c>
      <c r="P874" s="124">
        <f t="shared" si="73"/>
        <v>-0.23999999999999488</v>
      </c>
      <c r="Q874" s="155">
        <f t="shared" si="74"/>
        <v>-2.0000000000000018E-2</v>
      </c>
    </row>
    <row r="875" spans="1:17" x14ac:dyDescent="0.25">
      <c r="A875" s="104">
        <v>130</v>
      </c>
      <c r="B875" s="133">
        <v>42914</v>
      </c>
      <c r="C875" s="104">
        <v>322.01</v>
      </c>
      <c r="D875" s="104">
        <v>47.26</v>
      </c>
      <c r="E875" s="104">
        <v>362.42</v>
      </c>
      <c r="F875" s="104">
        <v>5.46</v>
      </c>
      <c r="G875" s="104">
        <v>333.21</v>
      </c>
      <c r="H875" s="104">
        <v>41.28</v>
      </c>
      <c r="I875" s="104">
        <v>2.88</v>
      </c>
      <c r="K875" s="155">
        <f t="shared" si="68"/>
        <v>-2.9900000000000091</v>
      </c>
      <c r="L875" s="124">
        <f t="shared" si="69"/>
        <v>-0.31000000000000227</v>
      </c>
      <c r="M875" s="155">
        <f t="shared" si="70"/>
        <v>-0.37999999999999545</v>
      </c>
      <c r="N875" s="155">
        <f t="shared" si="71"/>
        <v>-4.0000000000000036E-2</v>
      </c>
      <c r="O875" s="155">
        <f t="shared" si="72"/>
        <v>-0.53000000000002956</v>
      </c>
      <c r="P875" s="124">
        <f t="shared" si="73"/>
        <v>-0.39000000000000057</v>
      </c>
      <c r="Q875" s="155">
        <f t="shared" si="74"/>
        <v>-4.0000000000000036E-2</v>
      </c>
    </row>
    <row r="876" spans="1:17" x14ac:dyDescent="0.25">
      <c r="A876" s="104">
        <v>131</v>
      </c>
      <c r="B876" s="133">
        <v>42915</v>
      </c>
      <c r="C876" s="104">
        <v>323.13</v>
      </c>
      <c r="D876" s="104">
        <v>47.53</v>
      </c>
      <c r="E876" s="104">
        <v>367.08</v>
      </c>
      <c r="F876" s="104">
        <v>5.43</v>
      </c>
      <c r="G876" s="104">
        <v>336.49</v>
      </c>
      <c r="H876" s="104">
        <v>41.41</v>
      </c>
      <c r="I876" s="104">
        <v>2.88</v>
      </c>
      <c r="K876" s="155">
        <f t="shared" si="68"/>
        <v>1.1200000000000045</v>
      </c>
      <c r="L876" s="124">
        <f t="shared" si="69"/>
        <v>0.27000000000000313</v>
      </c>
      <c r="M876" s="155">
        <f t="shared" si="70"/>
        <v>4.6599999999999682</v>
      </c>
      <c r="N876" s="155">
        <f t="shared" si="71"/>
        <v>-3.0000000000000249E-2</v>
      </c>
      <c r="O876" s="155">
        <f t="shared" si="72"/>
        <v>3.2800000000000296</v>
      </c>
      <c r="P876" s="124">
        <f t="shared" si="73"/>
        <v>0.12999999999999545</v>
      </c>
      <c r="Q876" s="155">
        <f t="shared" si="74"/>
        <v>0</v>
      </c>
    </row>
    <row r="877" spans="1:17" x14ac:dyDescent="0.25">
      <c r="A877" s="104">
        <v>132</v>
      </c>
      <c r="B877" s="133">
        <v>42916</v>
      </c>
      <c r="C877" s="104">
        <v>321.45999999999998</v>
      </c>
      <c r="D877" s="104">
        <v>47.42</v>
      </c>
      <c r="E877" s="104">
        <v>366.79</v>
      </c>
      <c r="F877" s="104">
        <v>5.45</v>
      </c>
      <c r="G877" s="104">
        <v>335.62</v>
      </c>
      <c r="H877" s="104">
        <v>41.19</v>
      </c>
      <c r="I877" s="104">
        <v>2.86</v>
      </c>
      <c r="K877" s="155">
        <f t="shared" ref="K877:K940" si="75">C877-C876</f>
        <v>-1.6700000000000159</v>
      </c>
      <c r="L877" s="124">
        <f t="shared" ref="L877:L940" si="76">D877-D876</f>
        <v>-0.10999999999999943</v>
      </c>
      <c r="M877" s="155">
        <f t="shared" ref="M877:M940" si="77">E877-E876</f>
        <v>-0.28999999999996362</v>
      </c>
      <c r="N877" s="155">
        <f t="shared" ref="N877:N940" si="78">F877-F876</f>
        <v>2.0000000000000462E-2</v>
      </c>
      <c r="O877" s="155">
        <f t="shared" ref="O877:O940" si="79">G877-G876</f>
        <v>-0.87000000000000455</v>
      </c>
      <c r="P877" s="124">
        <f t="shared" ref="P877:P940" si="80">H877-H876</f>
        <v>-0.21999999999999886</v>
      </c>
      <c r="Q877" s="155">
        <f t="shared" ref="Q877:Q940" si="81">I877-I876</f>
        <v>-2.0000000000000018E-2</v>
      </c>
    </row>
    <row r="878" spans="1:17" x14ac:dyDescent="0.25">
      <c r="A878" s="104">
        <v>133</v>
      </c>
      <c r="B878" s="133">
        <v>42919</v>
      </c>
      <c r="C878" s="104">
        <v>320</v>
      </c>
      <c r="D878" s="104">
        <v>47.2</v>
      </c>
      <c r="E878" s="104">
        <v>365.47</v>
      </c>
      <c r="F878" s="104">
        <v>5.43</v>
      </c>
      <c r="G878" s="104">
        <v>333.99</v>
      </c>
      <c r="H878" s="104">
        <v>40.99</v>
      </c>
      <c r="I878" s="104">
        <v>2.85</v>
      </c>
      <c r="K878" s="155">
        <f t="shared" si="75"/>
        <v>-1.4599999999999795</v>
      </c>
      <c r="L878" s="124">
        <f t="shared" si="76"/>
        <v>-0.21999999999999886</v>
      </c>
      <c r="M878" s="155">
        <f t="shared" si="77"/>
        <v>-1.3199999999999932</v>
      </c>
      <c r="N878" s="155">
        <f t="shared" si="78"/>
        <v>-2.0000000000000462E-2</v>
      </c>
      <c r="O878" s="155">
        <f t="shared" si="79"/>
        <v>-1.6299999999999955</v>
      </c>
      <c r="P878" s="124">
        <f t="shared" si="80"/>
        <v>-0.19999999999999574</v>
      </c>
      <c r="Q878" s="155">
        <f t="shared" si="81"/>
        <v>-9.9999999999997868E-3</v>
      </c>
    </row>
    <row r="879" spans="1:17" x14ac:dyDescent="0.25">
      <c r="A879" s="104">
        <v>134</v>
      </c>
      <c r="B879" s="133">
        <v>42920</v>
      </c>
      <c r="C879" s="104">
        <v>320.44</v>
      </c>
      <c r="D879" s="104">
        <v>47.18</v>
      </c>
      <c r="E879" s="104">
        <v>364.37</v>
      </c>
      <c r="F879" s="104">
        <v>5.41</v>
      </c>
      <c r="G879" s="104">
        <v>333.37</v>
      </c>
      <c r="H879" s="104">
        <v>41.04</v>
      </c>
      <c r="I879" s="104">
        <v>2.84</v>
      </c>
      <c r="K879" s="155">
        <f t="shared" si="75"/>
        <v>0.43999999999999773</v>
      </c>
      <c r="L879" s="124">
        <f t="shared" si="76"/>
        <v>-2.0000000000003126E-2</v>
      </c>
      <c r="M879" s="155">
        <f t="shared" si="77"/>
        <v>-1.1000000000000227</v>
      </c>
      <c r="N879" s="155">
        <f t="shared" si="78"/>
        <v>-1.9999999999999574E-2</v>
      </c>
      <c r="O879" s="155">
        <f t="shared" si="79"/>
        <v>-0.62000000000000455</v>
      </c>
      <c r="P879" s="124">
        <f t="shared" si="80"/>
        <v>4.9999999999997158E-2</v>
      </c>
      <c r="Q879" s="155">
        <f t="shared" si="81"/>
        <v>-1.0000000000000231E-2</v>
      </c>
    </row>
    <row r="880" spans="1:17" x14ac:dyDescent="0.25">
      <c r="A880" s="104">
        <v>135</v>
      </c>
      <c r="B880" s="133">
        <v>42921</v>
      </c>
      <c r="C880" s="104">
        <v>322.37</v>
      </c>
      <c r="D880" s="104">
        <v>47.41</v>
      </c>
      <c r="E880" s="104">
        <v>365.83</v>
      </c>
      <c r="F880" s="104">
        <v>5.44</v>
      </c>
      <c r="G880" s="104">
        <v>333.96</v>
      </c>
      <c r="H880" s="104">
        <v>41.29</v>
      </c>
      <c r="I880" s="104">
        <v>2.85</v>
      </c>
      <c r="K880" s="155">
        <f t="shared" si="75"/>
        <v>1.9300000000000068</v>
      </c>
      <c r="L880" s="124">
        <f t="shared" si="76"/>
        <v>0.22999999999999687</v>
      </c>
      <c r="M880" s="155">
        <f t="shared" si="77"/>
        <v>1.4599999999999795</v>
      </c>
      <c r="N880" s="155">
        <f t="shared" si="78"/>
        <v>3.0000000000000249E-2</v>
      </c>
      <c r="O880" s="155">
        <f t="shared" si="79"/>
        <v>0.58999999999997499</v>
      </c>
      <c r="P880" s="124">
        <f t="shared" si="80"/>
        <v>0.25</v>
      </c>
      <c r="Q880" s="155">
        <f t="shared" si="81"/>
        <v>1.0000000000000231E-2</v>
      </c>
    </row>
    <row r="881" spans="1:17" x14ac:dyDescent="0.25">
      <c r="A881" s="104">
        <v>136</v>
      </c>
      <c r="B881" s="133">
        <v>42926</v>
      </c>
      <c r="C881" s="104">
        <v>323.94</v>
      </c>
      <c r="D881" s="104">
        <v>47.64</v>
      </c>
      <c r="E881" s="104">
        <v>366.8</v>
      </c>
      <c r="F881" s="104">
        <v>5.4</v>
      </c>
      <c r="G881" s="104">
        <v>334.75</v>
      </c>
      <c r="H881" s="104">
        <v>41.5</v>
      </c>
      <c r="I881" s="104">
        <v>2.85</v>
      </c>
      <c r="K881" s="155">
        <f t="shared" si="75"/>
        <v>1.5699999999999932</v>
      </c>
      <c r="L881" s="124">
        <f t="shared" si="76"/>
        <v>0.23000000000000398</v>
      </c>
      <c r="M881" s="155">
        <f t="shared" si="77"/>
        <v>0.97000000000002728</v>
      </c>
      <c r="N881" s="155">
        <f t="shared" si="78"/>
        <v>-4.0000000000000036E-2</v>
      </c>
      <c r="O881" s="155">
        <f t="shared" si="79"/>
        <v>0.79000000000002046</v>
      </c>
      <c r="P881" s="124">
        <f t="shared" si="80"/>
        <v>0.21000000000000085</v>
      </c>
      <c r="Q881" s="155">
        <f t="shared" si="81"/>
        <v>0</v>
      </c>
    </row>
    <row r="882" spans="1:17" x14ac:dyDescent="0.25">
      <c r="A882" s="104">
        <v>137</v>
      </c>
      <c r="B882" s="133">
        <v>42927</v>
      </c>
      <c r="C882" s="104">
        <v>326.44</v>
      </c>
      <c r="D882" s="104">
        <v>47.98</v>
      </c>
      <c r="E882" s="104">
        <v>371.62</v>
      </c>
      <c r="F882" s="104">
        <v>5.4</v>
      </c>
      <c r="G882" s="104">
        <v>337.93</v>
      </c>
      <c r="H882" s="104">
        <v>41.78</v>
      </c>
      <c r="I882" s="104">
        <v>2.86</v>
      </c>
      <c r="K882" s="155">
        <f t="shared" si="75"/>
        <v>2.5</v>
      </c>
      <c r="L882" s="124">
        <f t="shared" si="76"/>
        <v>0.33999999999999631</v>
      </c>
      <c r="M882" s="155">
        <f t="shared" si="77"/>
        <v>4.8199999999999932</v>
      </c>
      <c r="N882" s="155">
        <f t="shared" si="78"/>
        <v>0</v>
      </c>
      <c r="O882" s="155">
        <f t="shared" si="79"/>
        <v>3.1800000000000068</v>
      </c>
      <c r="P882" s="124">
        <f t="shared" si="80"/>
        <v>0.28000000000000114</v>
      </c>
      <c r="Q882" s="155">
        <f t="shared" si="81"/>
        <v>9.9999999999997868E-3</v>
      </c>
    </row>
    <row r="883" spans="1:17" x14ac:dyDescent="0.25">
      <c r="A883" s="104">
        <v>138</v>
      </c>
      <c r="B883" s="133">
        <v>42928</v>
      </c>
      <c r="C883" s="104">
        <v>327.2</v>
      </c>
      <c r="D883" s="104">
        <v>48.12</v>
      </c>
      <c r="E883" s="104">
        <v>372.75</v>
      </c>
      <c r="F883" s="104">
        <v>5.38</v>
      </c>
      <c r="G883" s="104">
        <v>337.77</v>
      </c>
      <c r="H883" s="104">
        <v>41.89</v>
      </c>
      <c r="I883" s="104">
        <v>2.86</v>
      </c>
      <c r="K883" s="155">
        <f t="shared" si="75"/>
        <v>0.75999999999999091</v>
      </c>
      <c r="L883" s="124">
        <f t="shared" si="76"/>
        <v>0.14000000000000057</v>
      </c>
      <c r="M883" s="155">
        <f t="shared" si="77"/>
        <v>1.1299999999999955</v>
      </c>
      <c r="N883" s="155">
        <f t="shared" si="78"/>
        <v>-2.0000000000000462E-2</v>
      </c>
      <c r="O883" s="155">
        <f t="shared" si="79"/>
        <v>-0.16000000000002501</v>
      </c>
      <c r="P883" s="124">
        <f t="shared" si="80"/>
        <v>0.10999999999999943</v>
      </c>
      <c r="Q883" s="155">
        <f t="shared" si="81"/>
        <v>0</v>
      </c>
    </row>
    <row r="884" spans="1:17" x14ac:dyDescent="0.25">
      <c r="A884" s="104">
        <v>139</v>
      </c>
      <c r="B884" s="133">
        <v>42929</v>
      </c>
      <c r="C884" s="104">
        <v>328.52</v>
      </c>
      <c r="D884" s="104">
        <v>48.4</v>
      </c>
      <c r="E884" s="104">
        <v>376.45</v>
      </c>
      <c r="F884" s="104">
        <v>5.41</v>
      </c>
      <c r="G884" s="104">
        <v>341.25</v>
      </c>
      <c r="H884" s="104">
        <v>42.05</v>
      </c>
      <c r="I884" s="104">
        <v>2.9</v>
      </c>
      <c r="K884" s="155">
        <f t="shared" si="75"/>
        <v>1.3199999999999932</v>
      </c>
      <c r="L884" s="124">
        <f t="shared" si="76"/>
        <v>0.28000000000000114</v>
      </c>
      <c r="M884" s="155">
        <f t="shared" si="77"/>
        <v>3.6999999999999886</v>
      </c>
      <c r="N884" s="155">
        <f t="shared" si="78"/>
        <v>3.0000000000000249E-2</v>
      </c>
      <c r="O884" s="155">
        <f t="shared" si="79"/>
        <v>3.4800000000000182</v>
      </c>
      <c r="P884" s="124">
        <f t="shared" si="80"/>
        <v>0.15999999999999659</v>
      </c>
      <c r="Q884" s="155">
        <f t="shared" si="81"/>
        <v>4.0000000000000036E-2</v>
      </c>
    </row>
    <row r="885" spans="1:17" x14ac:dyDescent="0.25">
      <c r="A885" s="104">
        <v>140</v>
      </c>
      <c r="B885" s="133">
        <v>42930</v>
      </c>
      <c r="C885" s="104">
        <v>327.56</v>
      </c>
      <c r="D885" s="104">
        <v>48.3</v>
      </c>
      <c r="E885" s="104">
        <v>373.25</v>
      </c>
      <c r="F885" s="104">
        <v>5.47</v>
      </c>
      <c r="G885" s="104">
        <v>339.58</v>
      </c>
      <c r="H885" s="104">
        <v>41.94</v>
      </c>
      <c r="I885" s="104">
        <v>2.9</v>
      </c>
      <c r="K885" s="155">
        <f t="shared" si="75"/>
        <v>-0.95999999999997954</v>
      </c>
      <c r="L885" s="124">
        <f t="shared" si="76"/>
        <v>-0.10000000000000142</v>
      </c>
      <c r="M885" s="155">
        <f t="shared" si="77"/>
        <v>-3.1999999999999886</v>
      </c>
      <c r="N885" s="155">
        <f t="shared" si="78"/>
        <v>5.9999999999999609E-2</v>
      </c>
      <c r="O885" s="155">
        <f t="shared" si="79"/>
        <v>-1.6700000000000159</v>
      </c>
      <c r="P885" s="124">
        <f t="shared" si="80"/>
        <v>-0.10999999999999943</v>
      </c>
      <c r="Q885" s="155">
        <f t="shared" si="81"/>
        <v>0</v>
      </c>
    </row>
    <row r="886" spans="1:17" x14ac:dyDescent="0.25">
      <c r="A886" s="104">
        <v>141</v>
      </c>
      <c r="B886" s="133">
        <v>42933</v>
      </c>
      <c r="C886" s="104">
        <v>326.72000000000003</v>
      </c>
      <c r="D886" s="104">
        <v>48.17</v>
      </c>
      <c r="E886" s="104">
        <v>372.89</v>
      </c>
      <c r="F886" s="104">
        <v>5.48</v>
      </c>
      <c r="G886" s="104">
        <v>336.93</v>
      </c>
      <c r="H886" s="104">
        <v>41.84</v>
      </c>
      <c r="I886" s="104">
        <v>2.89</v>
      </c>
      <c r="K886" s="155">
        <f t="shared" si="75"/>
        <v>-0.83999999999997499</v>
      </c>
      <c r="L886" s="124">
        <f t="shared" si="76"/>
        <v>-0.12999999999999545</v>
      </c>
      <c r="M886" s="155">
        <f t="shared" si="77"/>
        <v>-0.36000000000001364</v>
      </c>
      <c r="N886" s="155">
        <f t="shared" si="78"/>
        <v>1.0000000000000675E-2</v>
      </c>
      <c r="O886" s="155">
        <f t="shared" si="79"/>
        <v>-2.6499999999999773</v>
      </c>
      <c r="P886" s="124">
        <f t="shared" si="80"/>
        <v>-9.9999999999994316E-2</v>
      </c>
      <c r="Q886" s="155">
        <f t="shared" si="81"/>
        <v>-9.9999999999997868E-3</v>
      </c>
    </row>
    <row r="887" spans="1:17" x14ac:dyDescent="0.25">
      <c r="A887" s="104">
        <v>142</v>
      </c>
      <c r="B887" s="133">
        <v>42934</v>
      </c>
      <c r="C887" s="104">
        <v>325.62</v>
      </c>
      <c r="D887" s="104">
        <v>48.1</v>
      </c>
      <c r="E887" s="104">
        <v>373.06</v>
      </c>
      <c r="F887" s="104">
        <v>5.5</v>
      </c>
      <c r="G887" s="104">
        <v>338.13</v>
      </c>
      <c r="H887" s="104">
        <v>41.73</v>
      </c>
      <c r="I887" s="104">
        <v>2.9</v>
      </c>
      <c r="K887" s="155">
        <f t="shared" si="75"/>
        <v>-1.1000000000000227</v>
      </c>
      <c r="L887" s="124">
        <f t="shared" si="76"/>
        <v>-7.0000000000000284E-2</v>
      </c>
      <c r="M887" s="155">
        <f t="shared" si="77"/>
        <v>0.17000000000001592</v>
      </c>
      <c r="N887" s="155">
        <f t="shared" si="78"/>
        <v>1.9999999999999574E-2</v>
      </c>
      <c r="O887" s="155">
        <f t="shared" si="79"/>
        <v>1.1999999999999886</v>
      </c>
      <c r="P887" s="124">
        <f t="shared" si="80"/>
        <v>-0.11000000000000654</v>
      </c>
      <c r="Q887" s="155">
        <f t="shared" si="81"/>
        <v>9.9999999999997868E-3</v>
      </c>
    </row>
    <row r="888" spans="1:17" x14ac:dyDescent="0.25">
      <c r="A888" s="104">
        <v>143</v>
      </c>
      <c r="B888" s="133">
        <v>42935</v>
      </c>
      <c r="C888" s="104">
        <v>325.91000000000003</v>
      </c>
      <c r="D888" s="104">
        <v>48.3</v>
      </c>
      <c r="E888" s="104">
        <v>376.72</v>
      </c>
      <c r="F888" s="104">
        <v>5.51</v>
      </c>
      <c r="G888" s="104">
        <v>341.48</v>
      </c>
      <c r="H888" s="104">
        <v>41.76</v>
      </c>
      <c r="I888" s="104">
        <v>2.91</v>
      </c>
      <c r="K888" s="155">
        <f t="shared" si="75"/>
        <v>0.29000000000002046</v>
      </c>
      <c r="L888" s="124">
        <f t="shared" si="76"/>
        <v>0.19999999999999574</v>
      </c>
      <c r="M888" s="155">
        <f t="shared" si="77"/>
        <v>3.660000000000025</v>
      </c>
      <c r="N888" s="155">
        <f t="shared" si="78"/>
        <v>9.9999999999997868E-3</v>
      </c>
      <c r="O888" s="155">
        <f t="shared" si="79"/>
        <v>3.3500000000000227</v>
      </c>
      <c r="P888" s="124">
        <f t="shared" si="80"/>
        <v>3.0000000000001137E-2</v>
      </c>
      <c r="Q888" s="155">
        <f t="shared" si="81"/>
        <v>1.0000000000000231E-2</v>
      </c>
    </row>
    <row r="889" spans="1:17" x14ac:dyDescent="0.25">
      <c r="A889" s="104">
        <v>144</v>
      </c>
      <c r="B889" s="133">
        <v>42936</v>
      </c>
      <c r="C889" s="104">
        <v>326.02</v>
      </c>
      <c r="D889" s="104">
        <v>48.27</v>
      </c>
      <c r="E889" s="104">
        <v>375.87</v>
      </c>
      <c r="F889" s="104">
        <v>5.52</v>
      </c>
      <c r="G889" s="104">
        <v>341.92</v>
      </c>
      <c r="H889" s="104">
        <v>41.76</v>
      </c>
      <c r="I889" s="104">
        <v>2.91</v>
      </c>
      <c r="K889" s="155">
        <f t="shared" si="75"/>
        <v>0.1099999999999568</v>
      </c>
      <c r="L889" s="124">
        <f t="shared" si="76"/>
        <v>-2.9999999999994031E-2</v>
      </c>
      <c r="M889" s="155">
        <f t="shared" si="77"/>
        <v>-0.85000000000002274</v>
      </c>
      <c r="N889" s="155">
        <f t="shared" si="78"/>
        <v>9.9999999999997868E-3</v>
      </c>
      <c r="O889" s="155">
        <f t="shared" si="79"/>
        <v>0.43999999999999773</v>
      </c>
      <c r="P889" s="124">
        <f t="shared" si="80"/>
        <v>0</v>
      </c>
      <c r="Q889" s="155">
        <f t="shared" si="81"/>
        <v>0</v>
      </c>
    </row>
    <row r="890" spans="1:17" x14ac:dyDescent="0.25">
      <c r="A890" s="104">
        <v>145</v>
      </c>
      <c r="B890" s="133">
        <v>42937</v>
      </c>
      <c r="C890" s="104">
        <v>325.56</v>
      </c>
      <c r="D890" s="104">
        <v>48.08</v>
      </c>
      <c r="E890" s="104">
        <v>374.46</v>
      </c>
      <c r="F890" s="104">
        <v>5.51</v>
      </c>
      <c r="G890" s="104">
        <v>339.9</v>
      </c>
      <c r="H890" s="104">
        <v>41.68</v>
      </c>
      <c r="I890" s="104">
        <v>2.9</v>
      </c>
      <c r="K890" s="155">
        <f t="shared" si="75"/>
        <v>-0.45999999999997954</v>
      </c>
      <c r="L890" s="124">
        <f t="shared" si="76"/>
        <v>-0.19000000000000483</v>
      </c>
      <c r="M890" s="155">
        <f t="shared" si="77"/>
        <v>-1.410000000000025</v>
      </c>
      <c r="N890" s="155">
        <f t="shared" si="78"/>
        <v>-9.9999999999997868E-3</v>
      </c>
      <c r="O890" s="155">
        <f t="shared" si="79"/>
        <v>-2.0200000000000387</v>
      </c>
      <c r="P890" s="124">
        <f t="shared" si="80"/>
        <v>-7.9999999999998295E-2</v>
      </c>
      <c r="Q890" s="155">
        <f t="shared" si="81"/>
        <v>-1.0000000000000231E-2</v>
      </c>
    </row>
    <row r="891" spans="1:17" x14ac:dyDescent="0.25">
      <c r="A891" s="104">
        <v>146</v>
      </c>
      <c r="B891" s="133">
        <v>42940</v>
      </c>
      <c r="C891" s="104">
        <v>324.98</v>
      </c>
      <c r="D891" s="104">
        <v>48.01</v>
      </c>
      <c r="E891" s="104">
        <v>378.34</v>
      </c>
      <c r="F891" s="104">
        <v>5.53</v>
      </c>
      <c r="G891" s="104">
        <v>342.12</v>
      </c>
      <c r="H891" s="104">
        <v>41.62</v>
      </c>
      <c r="I891" s="104">
        <v>2.91</v>
      </c>
      <c r="K891" s="155">
        <f t="shared" si="75"/>
        <v>-0.57999999999998408</v>
      </c>
      <c r="L891" s="124">
        <f t="shared" si="76"/>
        <v>-7.0000000000000284E-2</v>
      </c>
      <c r="M891" s="155">
        <f t="shared" si="77"/>
        <v>3.8799999999999955</v>
      </c>
      <c r="N891" s="155">
        <f t="shared" si="78"/>
        <v>2.0000000000000462E-2</v>
      </c>
      <c r="O891" s="155">
        <f t="shared" si="79"/>
        <v>2.2200000000000273</v>
      </c>
      <c r="P891" s="124">
        <f t="shared" si="80"/>
        <v>-6.0000000000002274E-2</v>
      </c>
      <c r="Q891" s="155">
        <f t="shared" si="81"/>
        <v>1.0000000000000231E-2</v>
      </c>
    </row>
    <row r="892" spans="1:17" x14ac:dyDescent="0.25">
      <c r="A892" s="104">
        <v>147</v>
      </c>
      <c r="B892" s="133">
        <v>42941</v>
      </c>
      <c r="C892" s="104">
        <v>326.7</v>
      </c>
      <c r="D892" s="104">
        <v>48.41</v>
      </c>
      <c r="E892" s="104">
        <v>380.77</v>
      </c>
      <c r="F892" s="104">
        <v>5.45</v>
      </c>
      <c r="G892" s="104">
        <v>345.71</v>
      </c>
      <c r="H892" s="104">
        <v>41.85</v>
      </c>
      <c r="I892" s="104">
        <v>2.95</v>
      </c>
      <c r="K892" s="155">
        <f t="shared" si="75"/>
        <v>1.7199999999999704</v>
      </c>
      <c r="L892" s="124">
        <f t="shared" si="76"/>
        <v>0.39999999999999858</v>
      </c>
      <c r="M892" s="155">
        <f t="shared" si="77"/>
        <v>2.4300000000000068</v>
      </c>
      <c r="N892" s="155">
        <f t="shared" si="78"/>
        <v>-8.0000000000000071E-2</v>
      </c>
      <c r="O892" s="155">
        <f t="shared" si="79"/>
        <v>3.589999999999975</v>
      </c>
      <c r="P892" s="124">
        <f t="shared" si="80"/>
        <v>0.23000000000000398</v>
      </c>
      <c r="Q892" s="155">
        <f t="shared" si="81"/>
        <v>4.0000000000000036E-2</v>
      </c>
    </row>
    <row r="893" spans="1:17" x14ac:dyDescent="0.25">
      <c r="A893" s="104">
        <v>148</v>
      </c>
      <c r="B893" s="133">
        <v>42942</v>
      </c>
      <c r="C893" s="104">
        <v>326.97000000000003</v>
      </c>
      <c r="D893" s="104">
        <v>48.44</v>
      </c>
      <c r="E893" s="104">
        <v>381.05</v>
      </c>
      <c r="F893" s="104">
        <v>5.45</v>
      </c>
      <c r="G893" s="104">
        <v>345.23</v>
      </c>
      <c r="H893" s="104">
        <v>41.88</v>
      </c>
      <c r="I893" s="104">
        <v>2.93</v>
      </c>
      <c r="K893" s="155">
        <f t="shared" si="75"/>
        <v>0.27000000000003865</v>
      </c>
      <c r="L893" s="124">
        <f t="shared" si="76"/>
        <v>3.0000000000001137E-2</v>
      </c>
      <c r="M893" s="155">
        <f t="shared" si="77"/>
        <v>0.28000000000002956</v>
      </c>
      <c r="N893" s="155">
        <f t="shared" si="78"/>
        <v>0</v>
      </c>
      <c r="O893" s="155">
        <f t="shared" si="79"/>
        <v>-0.47999999999996135</v>
      </c>
      <c r="P893" s="124">
        <f t="shared" si="80"/>
        <v>3.0000000000001137E-2</v>
      </c>
      <c r="Q893" s="155">
        <f t="shared" si="81"/>
        <v>-2.0000000000000018E-2</v>
      </c>
    </row>
    <row r="894" spans="1:17" x14ac:dyDescent="0.25">
      <c r="A894" s="104">
        <v>149</v>
      </c>
      <c r="B894" s="133">
        <v>42943</v>
      </c>
      <c r="C894" s="104">
        <v>326.66000000000003</v>
      </c>
      <c r="D894" s="104">
        <v>48.37</v>
      </c>
      <c r="E894" s="104">
        <v>380</v>
      </c>
      <c r="F894" s="104">
        <v>5.45</v>
      </c>
      <c r="G894" s="104">
        <v>341.12</v>
      </c>
      <c r="H894" s="104">
        <v>41.82</v>
      </c>
      <c r="I894" s="104">
        <v>2.92</v>
      </c>
      <c r="K894" s="155">
        <f t="shared" si="75"/>
        <v>-0.31000000000000227</v>
      </c>
      <c r="L894" s="124">
        <f t="shared" si="76"/>
        <v>-7.0000000000000284E-2</v>
      </c>
      <c r="M894" s="155">
        <f t="shared" si="77"/>
        <v>-1.0500000000000114</v>
      </c>
      <c r="N894" s="155">
        <f t="shared" si="78"/>
        <v>0</v>
      </c>
      <c r="O894" s="155">
        <f t="shared" si="79"/>
        <v>-4.1100000000000136</v>
      </c>
      <c r="P894" s="124">
        <f t="shared" si="80"/>
        <v>-6.0000000000002274E-2</v>
      </c>
      <c r="Q894" s="155">
        <f t="shared" si="81"/>
        <v>-1.0000000000000231E-2</v>
      </c>
    </row>
    <row r="895" spans="1:17" x14ac:dyDescent="0.25">
      <c r="A895" s="104">
        <v>150</v>
      </c>
      <c r="B895" s="133">
        <v>42944</v>
      </c>
      <c r="C895" s="104">
        <v>325.58</v>
      </c>
      <c r="D895" s="104">
        <v>48.32</v>
      </c>
      <c r="E895" s="104">
        <v>381.51</v>
      </c>
      <c r="F895" s="104">
        <v>5.49</v>
      </c>
      <c r="G895" s="104">
        <v>339.43</v>
      </c>
      <c r="H895" s="104">
        <v>41.69</v>
      </c>
      <c r="I895" s="104">
        <v>2.92</v>
      </c>
      <c r="K895" s="155">
        <f t="shared" si="75"/>
        <v>-1.0800000000000409</v>
      </c>
      <c r="L895" s="124">
        <f t="shared" si="76"/>
        <v>-4.9999999999997158E-2</v>
      </c>
      <c r="M895" s="155">
        <f t="shared" si="77"/>
        <v>1.5099999999999909</v>
      </c>
      <c r="N895" s="155">
        <f t="shared" si="78"/>
        <v>4.0000000000000036E-2</v>
      </c>
      <c r="O895" s="155">
        <f t="shared" si="79"/>
        <v>-1.6899999999999977</v>
      </c>
      <c r="P895" s="124">
        <f t="shared" si="80"/>
        <v>-0.13000000000000256</v>
      </c>
      <c r="Q895" s="155">
        <f t="shared" si="81"/>
        <v>0</v>
      </c>
    </row>
    <row r="896" spans="1:17" x14ac:dyDescent="0.25">
      <c r="A896" s="104">
        <v>151</v>
      </c>
      <c r="B896" s="133">
        <v>42947</v>
      </c>
      <c r="C896" s="104">
        <v>326.74</v>
      </c>
      <c r="D896" s="104">
        <v>48.47</v>
      </c>
      <c r="E896" s="104">
        <v>382.81</v>
      </c>
      <c r="F896" s="104">
        <v>5.5</v>
      </c>
      <c r="G896" s="104">
        <v>337.05</v>
      </c>
      <c r="H896" s="104">
        <v>41.84</v>
      </c>
      <c r="I896" s="104">
        <v>2.94</v>
      </c>
      <c r="K896" s="155">
        <f t="shared" si="75"/>
        <v>1.160000000000025</v>
      </c>
      <c r="L896" s="124">
        <f t="shared" si="76"/>
        <v>0.14999999999999858</v>
      </c>
      <c r="M896" s="155">
        <f t="shared" si="77"/>
        <v>1.3000000000000114</v>
      </c>
      <c r="N896" s="155">
        <f t="shared" si="78"/>
        <v>9.9999999999997868E-3</v>
      </c>
      <c r="O896" s="155">
        <f t="shared" si="79"/>
        <v>-2.3799999999999955</v>
      </c>
      <c r="P896" s="124">
        <f t="shared" si="80"/>
        <v>0.15000000000000568</v>
      </c>
      <c r="Q896" s="155">
        <f t="shared" si="81"/>
        <v>2.0000000000000018E-2</v>
      </c>
    </row>
    <row r="897" spans="1:17" x14ac:dyDescent="0.25">
      <c r="A897" s="104">
        <v>152</v>
      </c>
      <c r="B897" s="133">
        <v>42948</v>
      </c>
      <c r="C897" s="104">
        <v>328.07</v>
      </c>
      <c r="D897" s="104">
        <v>48.77</v>
      </c>
      <c r="E897" s="104">
        <v>384.83</v>
      </c>
      <c r="F897" s="104">
        <v>5.47</v>
      </c>
      <c r="G897" s="104">
        <v>337.94</v>
      </c>
      <c r="H897" s="104">
        <v>42.01</v>
      </c>
      <c r="I897" s="104">
        <v>2.97</v>
      </c>
      <c r="K897" s="155">
        <f t="shared" si="75"/>
        <v>1.3299999999999841</v>
      </c>
      <c r="L897" s="124">
        <f t="shared" si="76"/>
        <v>0.30000000000000426</v>
      </c>
      <c r="M897" s="155">
        <f t="shared" si="77"/>
        <v>2.0199999999999818</v>
      </c>
      <c r="N897" s="155">
        <f t="shared" si="78"/>
        <v>-3.0000000000000249E-2</v>
      </c>
      <c r="O897" s="155">
        <f t="shared" si="79"/>
        <v>0.88999999999998636</v>
      </c>
      <c r="P897" s="124">
        <f t="shared" si="80"/>
        <v>0.1699999999999946</v>
      </c>
      <c r="Q897" s="155">
        <f t="shared" si="81"/>
        <v>3.0000000000000249E-2</v>
      </c>
    </row>
    <row r="898" spans="1:17" x14ac:dyDescent="0.25">
      <c r="A898" s="104">
        <v>153</v>
      </c>
      <c r="B898" s="133">
        <v>42949</v>
      </c>
      <c r="C898" s="104">
        <v>330.07</v>
      </c>
      <c r="D898" s="104">
        <v>49.13</v>
      </c>
      <c r="E898" s="104">
        <v>389.94</v>
      </c>
      <c r="F898" s="104">
        <v>5.5</v>
      </c>
      <c r="G898" s="104">
        <v>342.15</v>
      </c>
      <c r="H898" s="104">
        <v>42.25</v>
      </c>
      <c r="I898" s="104">
        <v>2.99</v>
      </c>
      <c r="K898" s="155">
        <f t="shared" si="75"/>
        <v>2</v>
      </c>
      <c r="L898" s="124">
        <f t="shared" si="76"/>
        <v>0.35999999999999943</v>
      </c>
      <c r="M898" s="155">
        <f t="shared" si="77"/>
        <v>5.1100000000000136</v>
      </c>
      <c r="N898" s="155">
        <f t="shared" si="78"/>
        <v>3.0000000000000249E-2</v>
      </c>
      <c r="O898" s="155">
        <f t="shared" si="79"/>
        <v>4.2099999999999795</v>
      </c>
      <c r="P898" s="124">
        <f t="shared" si="80"/>
        <v>0.24000000000000199</v>
      </c>
      <c r="Q898" s="155">
        <f t="shared" si="81"/>
        <v>2.0000000000000018E-2</v>
      </c>
    </row>
    <row r="899" spans="1:17" x14ac:dyDescent="0.25">
      <c r="A899" s="104">
        <v>154</v>
      </c>
      <c r="B899" s="133">
        <v>42950</v>
      </c>
      <c r="C899" s="104">
        <v>335.21</v>
      </c>
      <c r="D899" s="104">
        <v>49.88</v>
      </c>
      <c r="E899" s="104">
        <v>396.79</v>
      </c>
      <c r="F899" s="104">
        <v>5.53</v>
      </c>
      <c r="G899" s="104">
        <v>345.86</v>
      </c>
      <c r="H899" s="104">
        <v>42.88</v>
      </c>
      <c r="I899" s="104">
        <v>3.03</v>
      </c>
      <c r="K899" s="155">
        <f t="shared" si="75"/>
        <v>5.1399999999999864</v>
      </c>
      <c r="L899" s="124">
        <f t="shared" si="76"/>
        <v>0.75</v>
      </c>
      <c r="M899" s="155">
        <f t="shared" si="77"/>
        <v>6.8500000000000227</v>
      </c>
      <c r="N899" s="155">
        <f t="shared" si="78"/>
        <v>3.0000000000000249E-2</v>
      </c>
      <c r="O899" s="155">
        <f t="shared" si="79"/>
        <v>3.7100000000000364</v>
      </c>
      <c r="P899" s="124">
        <f t="shared" si="80"/>
        <v>0.63000000000000256</v>
      </c>
      <c r="Q899" s="155">
        <f t="shared" si="81"/>
        <v>3.9999999999999591E-2</v>
      </c>
    </row>
    <row r="900" spans="1:17" x14ac:dyDescent="0.25">
      <c r="A900" s="104">
        <v>155</v>
      </c>
      <c r="B900" s="133">
        <v>42951</v>
      </c>
      <c r="C900" s="104">
        <v>335.71</v>
      </c>
      <c r="D900" s="104">
        <v>49.95</v>
      </c>
      <c r="E900" s="104">
        <v>397.61</v>
      </c>
      <c r="F900" s="104">
        <v>5.55</v>
      </c>
      <c r="G900" s="104">
        <v>346.41</v>
      </c>
      <c r="H900" s="104">
        <v>42.94</v>
      </c>
      <c r="I900" s="104">
        <v>3.04</v>
      </c>
      <c r="K900" s="155">
        <f t="shared" si="75"/>
        <v>0.5</v>
      </c>
      <c r="L900" s="124">
        <f t="shared" si="76"/>
        <v>7.0000000000000284E-2</v>
      </c>
      <c r="M900" s="155">
        <f t="shared" si="77"/>
        <v>0.81999999999999318</v>
      </c>
      <c r="N900" s="155">
        <f t="shared" si="78"/>
        <v>1.9999999999999574E-2</v>
      </c>
      <c r="O900" s="155">
        <f t="shared" si="79"/>
        <v>0.55000000000001137</v>
      </c>
      <c r="P900" s="124">
        <f t="shared" si="80"/>
        <v>5.9999999999995168E-2</v>
      </c>
      <c r="Q900" s="155">
        <f t="shared" si="81"/>
        <v>1.0000000000000231E-2</v>
      </c>
    </row>
    <row r="901" spans="1:17" x14ac:dyDescent="0.25">
      <c r="A901" s="104">
        <v>156</v>
      </c>
      <c r="B901" s="133">
        <v>42954</v>
      </c>
      <c r="C901" s="104">
        <v>333.36</v>
      </c>
      <c r="D901" s="104">
        <v>49.62</v>
      </c>
      <c r="E901" s="104">
        <v>396</v>
      </c>
      <c r="F901" s="104">
        <v>5.52</v>
      </c>
      <c r="G901" s="104">
        <v>344.56</v>
      </c>
      <c r="H901" s="104">
        <v>42.64</v>
      </c>
      <c r="I901" s="104">
        <v>3.03</v>
      </c>
      <c r="K901" s="155">
        <f t="shared" si="75"/>
        <v>-2.3499999999999659</v>
      </c>
      <c r="L901" s="124">
        <f t="shared" si="76"/>
        <v>-0.3300000000000054</v>
      </c>
      <c r="M901" s="155">
        <f t="shared" si="77"/>
        <v>-1.6100000000000136</v>
      </c>
      <c r="N901" s="155">
        <f t="shared" si="78"/>
        <v>-3.0000000000000249E-2</v>
      </c>
      <c r="O901" s="155">
        <f t="shared" si="79"/>
        <v>-1.8500000000000227</v>
      </c>
      <c r="P901" s="124">
        <f t="shared" si="80"/>
        <v>-0.29999999999999716</v>
      </c>
      <c r="Q901" s="155">
        <f t="shared" si="81"/>
        <v>-1.0000000000000231E-2</v>
      </c>
    </row>
    <row r="902" spans="1:17" x14ac:dyDescent="0.25">
      <c r="A902" s="104">
        <v>157</v>
      </c>
      <c r="B902" s="133">
        <v>42955</v>
      </c>
      <c r="C902" s="104">
        <v>331.67</v>
      </c>
      <c r="D902" s="104">
        <v>49.36</v>
      </c>
      <c r="E902" s="104">
        <v>391.34</v>
      </c>
      <c r="F902" s="104">
        <v>5.51</v>
      </c>
      <c r="G902" s="104">
        <v>340.8</v>
      </c>
      <c r="H902" s="104">
        <v>42.4</v>
      </c>
      <c r="I902" s="104">
        <v>2.99</v>
      </c>
      <c r="K902" s="155">
        <f t="shared" si="75"/>
        <v>-1.6899999999999977</v>
      </c>
      <c r="L902" s="124">
        <f t="shared" si="76"/>
        <v>-0.25999999999999801</v>
      </c>
      <c r="M902" s="155">
        <f t="shared" si="77"/>
        <v>-4.660000000000025</v>
      </c>
      <c r="N902" s="155">
        <f t="shared" si="78"/>
        <v>-9.9999999999997868E-3</v>
      </c>
      <c r="O902" s="155">
        <f t="shared" si="79"/>
        <v>-3.7599999999999909</v>
      </c>
      <c r="P902" s="124">
        <f t="shared" si="80"/>
        <v>-0.24000000000000199</v>
      </c>
      <c r="Q902" s="155">
        <f t="shared" si="81"/>
        <v>-3.9999999999999591E-2</v>
      </c>
    </row>
    <row r="903" spans="1:17" x14ac:dyDescent="0.25">
      <c r="A903" s="104">
        <v>158</v>
      </c>
      <c r="B903" s="133">
        <v>42956</v>
      </c>
      <c r="C903" s="104">
        <v>332.19</v>
      </c>
      <c r="D903" s="104">
        <v>49.56</v>
      </c>
      <c r="E903" s="104">
        <v>392.25</v>
      </c>
      <c r="F903" s="104">
        <v>5.54</v>
      </c>
      <c r="G903" s="104">
        <v>341.41</v>
      </c>
      <c r="H903" s="104">
        <v>42.47</v>
      </c>
      <c r="I903" s="104">
        <v>3.01</v>
      </c>
      <c r="K903" s="155">
        <f t="shared" si="75"/>
        <v>0.51999999999998181</v>
      </c>
      <c r="L903" s="124">
        <f t="shared" si="76"/>
        <v>0.20000000000000284</v>
      </c>
      <c r="M903" s="155">
        <f t="shared" si="77"/>
        <v>0.91000000000002501</v>
      </c>
      <c r="N903" s="155">
        <f t="shared" si="78"/>
        <v>3.0000000000000249E-2</v>
      </c>
      <c r="O903" s="155">
        <f t="shared" si="79"/>
        <v>0.61000000000001364</v>
      </c>
      <c r="P903" s="124">
        <f t="shared" si="80"/>
        <v>7.0000000000000284E-2</v>
      </c>
      <c r="Q903" s="155">
        <f t="shared" si="81"/>
        <v>1.9999999999999574E-2</v>
      </c>
    </row>
    <row r="904" spans="1:17" x14ac:dyDescent="0.25">
      <c r="A904" s="104">
        <v>159</v>
      </c>
      <c r="B904" s="133">
        <v>42957</v>
      </c>
      <c r="C904" s="104">
        <v>332.39</v>
      </c>
      <c r="D904" s="104">
        <v>49.78</v>
      </c>
      <c r="E904" s="104">
        <v>390.53</v>
      </c>
      <c r="F904" s="104">
        <v>5.54</v>
      </c>
      <c r="G904" s="104">
        <v>345.09</v>
      </c>
      <c r="H904" s="104">
        <v>42.52</v>
      </c>
      <c r="I904" s="104">
        <v>3.03</v>
      </c>
      <c r="K904" s="155">
        <f t="shared" si="75"/>
        <v>0.19999999999998863</v>
      </c>
      <c r="L904" s="124">
        <f t="shared" si="76"/>
        <v>0.21999999999999886</v>
      </c>
      <c r="M904" s="155">
        <f t="shared" si="77"/>
        <v>-1.7200000000000273</v>
      </c>
      <c r="N904" s="155">
        <f t="shared" si="78"/>
        <v>0</v>
      </c>
      <c r="O904" s="155">
        <f t="shared" si="79"/>
        <v>3.67999999999995</v>
      </c>
      <c r="P904" s="124">
        <f t="shared" si="80"/>
        <v>5.0000000000004263E-2</v>
      </c>
      <c r="Q904" s="155">
        <f t="shared" si="81"/>
        <v>2.0000000000000018E-2</v>
      </c>
    </row>
    <row r="905" spans="1:17" x14ac:dyDescent="0.25">
      <c r="A905" s="104">
        <v>160</v>
      </c>
      <c r="B905" s="133">
        <v>42958</v>
      </c>
      <c r="C905" s="104">
        <v>332.69</v>
      </c>
      <c r="D905" s="104">
        <v>50.01</v>
      </c>
      <c r="E905" s="104">
        <v>389.58</v>
      </c>
      <c r="F905" s="104">
        <v>5.56</v>
      </c>
      <c r="G905" s="104">
        <v>344.44</v>
      </c>
      <c r="H905" s="104">
        <v>42.57</v>
      </c>
      <c r="I905" s="104">
        <v>3.03</v>
      </c>
      <c r="K905" s="155">
        <f t="shared" si="75"/>
        <v>0.30000000000001137</v>
      </c>
      <c r="L905" s="124">
        <f t="shared" si="76"/>
        <v>0.22999999999999687</v>
      </c>
      <c r="M905" s="155">
        <f t="shared" si="77"/>
        <v>-0.94999999999998863</v>
      </c>
      <c r="N905" s="155">
        <f t="shared" si="78"/>
        <v>1.9999999999999574E-2</v>
      </c>
      <c r="O905" s="155">
        <f t="shared" si="79"/>
        <v>-0.64999999999997726</v>
      </c>
      <c r="P905" s="124">
        <f t="shared" si="80"/>
        <v>4.9999999999997158E-2</v>
      </c>
      <c r="Q905" s="155">
        <f t="shared" si="81"/>
        <v>0</v>
      </c>
    </row>
    <row r="906" spans="1:17" x14ac:dyDescent="0.25">
      <c r="A906" s="104">
        <v>161</v>
      </c>
      <c r="B906" s="133">
        <v>42961</v>
      </c>
      <c r="C906" s="104">
        <v>333.17</v>
      </c>
      <c r="D906" s="104">
        <v>49.98</v>
      </c>
      <c r="E906" s="104">
        <v>391.67</v>
      </c>
      <c r="F906" s="104">
        <v>5.54</v>
      </c>
      <c r="G906" s="104">
        <v>346.47</v>
      </c>
      <c r="H906" s="104">
        <v>42.61</v>
      </c>
      <c r="I906" s="104">
        <v>3.06</v>
      </c>
      <c r="K906" s="155">
        <f t="shared" si="75"/>
        <v>0.48000000000001819</v>
      </c>
      <c r="L906" s="124">
        <f t="shared" si="76"/>
        <v>-3.0000000000001137E-2</v>
      </c>
      <c r="M906" s="155">
        <f t="shared" si="77"/>
        <v>2.0900000000000318</v>
      </c>
      <c r="N906" s="155">
        <f t="shared" si="78"/>
        <v>-1.9999999999999574E-2</v>
      </c>
      <c r="O906" s="155">
        <f t="shared" si="79"/>
        <v>2.0300000000000296</v>
      </c>
      <c r="P906" s="124">
        <f t="shared" si="80"/>
        <v>3.9999999999999147E-2</v>
      </c>
      <c r="Q906" s="155">
        <f t="shared" si="81"/>
        <v>3.0000000000000249E-2</v>
      </c>
    </row>
    <row r="907" spans="1:17" x14ac:dyDescent="0.25">
      <c r="A907" s="104">
        <v>162</v>
      </c>
      <c r="B907" s="133">
        <v>42962</v>
      </c>
      <c r="C907" s="104">
        <v>332.42</v>
      </c>
      <c r="D907" s="104">
        <v>49.83</v>
      </c>
      <c r="E907" s="104">
        <v>392.12</v>
      </c>
      <c r="F907" s="104">
        <v>5.56</v>
      </c>
      <c r="G907" s="104">
        <v>343.55</v>
      </c>
      <c r="H907" s="104">
        <v>42.51</v>
      </c>
      <c r="I907" s="104">
        <v>3.03</v>
      </c>
      <c r="K907" s="155">
        <f t="shared" si="75"/>
        <v>-0.75</v>
      </c>
      <c r="L907" s="124">
        <f t="shared" si="76"/>
        <v>-0.14999999999999858</v>
      </c>
      <c r="M907" s="155">
        <f t="shared" si="77"/>
        <v>0.44999999999998863</v>
      </c>
      <c r="N907" s="155">
        <f t="shared" si="78"/>
        <v>1.9999999999999574E-2</v>
      </c>
      <c r="O907" s="155">
        <f t="shared" si="79"/>
        <v>-2.9200000000000159</v>
      </c>
      <c r="P907" s="124">
        <f t="shared" si="80"/>
        <v>-0.10000000000000142</v>
      </c>
      <c r="Q907" s="155">
        <f t="shared" si="81"/>
        <v>-3.0000000000000249E-2</v>
      </c>
    </row>
    <row r="908" spans="1:17" x14ac:dyDescent="0.25">
      <c r="A908" s="104">
        <v>163</v>
      </c>
      <c r="B908" s="133">
        <v>42963</v>
      </c>
      <c r="C908" s="104">
        <v>332.91</v>
      </c>
      <c r="D908" s="104">
        <v>49.84</v>
      </c>
      <c r="E908" s="104">
        <v>391.17</v>
      </c>
      <c r="F908" s="104">
        <v>5.55</v>
      </c>
      <c r="G908" s="104">
        <v>342.68</v>
      </c>
      <c r="H908" s="104">
        <v>42.56</v>
      </c>
      <c r="I908" s="104">
        <v>3.02</v>
      </c>
      <c r="K908" s="155">
        <f t="shared" si="75"/>
        <v>0.49000000000000909</v>
      </c>
      <c r="L908" s="124">
        <f t="shared" si="76"/>
        <v>1.0000000000005116E-2</v>
      </c>
      <c r="M908" s="155">
        <f t="shared" si="77"/>
        <v>-0.94999999999998863</v>
      </c>
      <c r="N908" s="155">
        <f t="shared" si="78"/>
        <v>-9.9999999999997868E-3</v>
      </c>
      <c r="O908" s="155">
        <f t="shared" si="79"/>
        <v>-0.87000000000000455</v>
      </c>
      <c r="P908" s="124">
        <f t="shared" si="80"/>
        <v>5.0000000000004263E-2</v>
      </c>
      <c r="Q908" s="155">
        <f t="shared" si="81"/>
        <v>-9.9999999999997868E-3</v>
      </c>
    </row>
    <row r="909" spans="1:17" x14ac:dyDescent="0.25">
      <c r="A909" s="104">
        <v>164</v>
      </c>
      <c r="B909" s="133">
        <v>42964</v>
      </c>
      <c r="C909" s="104">
        <v>332.7</v>
      </c>
      <c r="D909" s="104">
        <v>49.72</v>
      </c>
      <c r="E909" s="104">
        <v>389.99</v>
      </c>
      <c r="F909" s="104">
        <v>5.59</v>
      </c>
      <c r="G909" s="104">
        <v>342.14</v>
      </c>
      <c r="H909" s="104">
        <v>42.53</v>
      </c>
      <c r="I909" s="104">
        <v>3</v>
      </c>
      <c r="K909" s="155">
        <f t="shared" si="75"/>
        <v>-0.21000000000003638</v>
      </c>
      <c r="L909" s="124">
        <f t="shared" si="76"/>
        <v>-0.12000000000000455</v>
      </c>
      <c r="M909" s="155">
        <f t="shared" si="77"/>
        <v>-1.1800000000000068</v>
      </c>
      <c r="N909" s="155">
        <f t="shared" si="78"/>
        <v>4.0000000000000036E-2</v>
      </c>
      <c r="O909" s="155">
        <f t="shared" si="79"/>
        <v>-0.54000000000002046</v>
      </c>
      <c r="P909" s="124">
        <f t="shared" si="80"/>
        <v>-3.0000000000001137E-2</v>
      </c>
      <c r="Q909" s="155">
        <f t="shared" si="81"/>
        <v>-2.0000000000000018E-2</v>
      </c>
    </row>
    <row r="910" spans="1:17" x14ac:dyDescent="0.25">
      <c r="A910" s="104">
        <v>165</v>
      </c>
      <c r="B910" s="133">
        <v>42965</v>
      </c>
      <c r="C910" s="104">
        <v>332.68</v>
      </c>
      <c r="D910" s="104">
        <v>49.85</v>
      </c>
      <c r="E910" s="104">
        <v>389.4</v>
      </c>
      <c r="F910" s="104">
        <v>5.6</v>
      </c>
      <c r="G910" s="104">
        <v>343.82</v>
      </c>
      <c r="H910" s="104">
        <v>42.53</v>
      </c>
      <c r="I910" s="104">
        <v>3.02</v>
      </c>
      <c r="K910" s="155">
        <f t="shared" si="75"/>
        <v>-1.999999999998181E-2</v>
      </c>
      <c r="L910" s="124">
        <f t="shared" si="76"/>
        <v>0.13000000000000256</v>
      </c>
      <c r="M910" s="155">
        <f t="shared" si="77"/>
        <v>-0.59000000000003183</v>
      </c>
      <c r="N910" s="155">
        <f t="shared" si="78"/>
        <v>9.9999999999997868E-3</v>
      </c>
      <c r="O910" s="155">
        <f t="shared" si="79"/>
        <v>1.6800000000000068</v>
      </c>
      <c r="P910" s="124">
        <f t="shared" si="80"/>
        <v>0</v>
      </c>
      <c r="Q910" s="155">
        <f t="shared" si="81"/>
        <v>2.0000000000000018E-2</v>
      </c>
    </row>
    <row r="911" spans="1:17" x14ac:dyDescent="0.25">
      <c r="A911" s="104">
        <v>166</v>
      </c>
      <c r="B911" s="133">
        <v>42968</v>
      </c>
      <c r="C911" s="104">
        <v>332.8</v>
      </c>
      <c r="D911" s="104">
        <v>49.88</v>
      </c>
      <c r="E911" s="104">
        <v>390.57</v>
      </c>
      <c r="F911" s="104">
        <v>5.6</v>
      </c>
      <c r="G911" s="104">
        <v>345.98</v>
      </c>
      <c r="H911" s="104">
        <v>42.55</v>
      </c>
      <c r="I911" s="104">
        <v>3.05</v>
      </c>
      <c r="K911" s="155">
        <f t="shared" si="75"/>
        <v>0.12000000000000455</v>
      </c>
      <c r="L911" s="124">
        <f t="shared" si="76"/>
        <v>3.0000000000001137E-2</v>
      </c>
      <c r="M911" s="155">
        <f t="shared" si="77"/>
        <v>1.1700000000000159</v>
      </c>
      <c r="N911" s="155">
        <f t="shared" si="78"/>
        <v>0</v>
      </c>
      <c r="O911" s="155">
        <f t="shared" si="79"/>
        <v>2.160000000000025</v>
      </c>
      <c r="P911" s="124">
        <f t="shared" si="80"/>
        <v>1.9999999999996021E-2</v>
      </c>
      <c r="Q911" s="155">
        <f t="shared" si="81"/>
        <v>2.9999999999999805E-2</v>
      </c>
    </row>
    <row r="912" spans="1:17" x14ac:dyDescent="0.25">
      <c r="A912" s="104">
        <v>167</v>
      </c>
      <c r="B912" s="133">
        <v>42969</v>
      </c>
      <c r="C912" s="104">
        <v>332.58</v>
      </c>
      <c r="D912" s="104">
        <v>49.85</v>
      </c>
      <c r="E912" s="104">
        <v>390.38</v>
      </c>
      <c r="F912" s="104">
        <v>5.63</v>
      </c>
      <c r="G912" s="104">
        <v>343.65</v>
      </c>
      <c r="H912" s="104">
        <v>42.51</v>
      </c>
      <c r="I912" s="104">
        <v>3.05</v>
      </c>
      <c r="K912" s="155">
        <f t="shared" si="75"/>
        <v>-0.22000000000002728</v>
      </c>
      <c r="L912" s="124">
        <f t="shared" si="76"/>
        <v>-3.0000000000001137E-2</v>
      </c>
      <c r="M912" s="155">
        <f t="shared" si="77"/>
        <v>-0.18999999999999773</v>
      </c>
      <c r="N912" s="155">
        <f t="shared" si="78"/>
        <v>3.0000000000000249E-2</v>
      </c>
      <c r="O912" s="155">
        <f t="shared" si="79"/>
        <v>-2.3300000000000409</v>
      </c>
      <c r="P912" s="124">
        <f t="shared" si="80"/>
        <v>-3.9999999999999147E-2</v>
      </c>
      <c r="Q912" s="155">
        <f t="shared" si="81"/>
        <v>0</v>
      </c>
    </row>
    <row r="913" spans="1:17" x14ac:dyDescent="0.25">
      <c r="A913" s="104">
        <v>168</v>
      </c>
      <c r="B913" s="133">
        <v>42970</v>
      </c>
      <c r="C913" s="104">
        <v>333.08</v>
      </c>
      <c r="D913" s="104">
        <v>50</v>
      </c>
      <c r="E913" s="104">
        <v>391.5</v>
      </c>
      <c r="F913" s="104">
        <v>5.64</v>
      </c>
      <c r="G913" s="104">
        <v>344.84</v>
      </c>
      <c r="H913" s="104">
        <v>42.56</v>
      </c>
      <c r="I913" s="104">
        <v>3.05</v>
      </c>
      <c r="K913" s="155">
        <f t="shared" si="75"/>
        <v>0.5</v>
      </c>
      <c r="L913" s="124">
        <f t="shared" si="76"/>
        <v>0.14999999999999858</v>
      </c>
      <c r="M913" s="155">
        <f t="shared" si="77"/>
        <v>1.1200000000000045</v>
      </c>
      <c r="N913" s="155">
        <f t="shared" si="78"/>
        <v>9.9999999999997868E-3</v>
      </c>
      <c r="O913" s="155">
        <f t="shared" si="79"/>
        <v>1.1899999999999977</v>
      </c>
      <c r="P913" s="124">
        <f t="shared" si="80"/>
        <v>5.0000000000004263E-2</v>
      </c>
      <c r="Q913" s="155">
        <f t="shared" si="81"/>
        <v>0</v>
      </c>
    </row>
    <row r="914" spans="1:17" x14ac:dyDescent="0.25">
      <c r="A914" s="104">
        <v>169</v>
      </c>
      <c r="B914" s="133">
        <v>42971</v>
      </c>
      <c r="C914" s="104">
        <v>333.32</v>
      </c>
      <c r="D914" s="104">
        <v>50.02</v>
      </c>
      <c r="E914" s="104">
        <v>392.58</v>
      </c>
      <c r="F914" s="104">
        <v>5.64</v>
      </c>
      <c r="G914" s="104">
        <v>344.41</v>
      </c>
      <c r="H914" s="104">
        <v>42.6</v>
      </c>
      <c r="I914" s="104">
        <v>3.05</v>
      </c>
      <c r="K914" s="155">
        <f t="shared" si="75"/>
        <v>0.24000000000000909</v>
      </c>
      <c r="L914" s="124">
        <f t="shared" si="76"/>
        <v>2.0000000000003126E-2</v>
      </c>
      <c r="M914" s="155">
        <f t="shared" si="77"/>
        <v>1.0799999999999841</v>
      </c>
      <c r="N914" s="155">
        <f t="shared" si="78"/>
        <v>0</v>
      </c>
      <c r="O914" s="155">
        <f t="shared" si="79"/>
        <v>-0.42999999999994998</v>
      </c>
      <c r="P914" s="124">
        <f t="shared" si="80"/>
        <v>3.9999999999999147E-2</v>
      </c>
      <c r="Q914" s="155">
        <f t="shared" si="81"/>
        <v>0</v>
      </c>
    </row>
    <row r="915" spans="1:17" x14ac:dyDescent="0.25">
      <c r="A915" s="104">
        <v>170</v>
      </c>
      <c r="B915" s="133">
        <v>42972</v>
      </c>
      <c r="C915" s="104">
        <v>331.22</v>
      </c>
      <c r="D915" s="104">
        <v>49.72</v>
      </c>
      <c r="E915" s="104">
        <v>390.48</v>
      </c>
      <c r="F915" s="104">
        <v>5.6</v>
      </c>
      <c r="G915" s="104">
        <v>343.2</v>
      </c>
      <c r="H915" s="104">
        <v>42.33</v>
      </c>
      <c r="I915" s="104">
        <v>3.03</v>
      </c>
      <c r="K915" s="155">
        <f t="shared" si="75"/>
        <v>-2.0999999999999659</v>
      </c>
      <c r="L915" s="124">
        <f t="shared" si="76"/>
        <v>-0.30000000000000426</v>
      </c>
      <c r="M915" s="155">
        <f t="shared" si="77"/>
        <v>-2.0999999999999659</v>
      </c>
      <c r="N915" s="155">
        <f t="shared" si="78"/>
        <v>-4.0000000000000036E-2</v>
      </c>
      <c r="O915" s="155">
        <f t="shared" si="79"/>
        <v>-1.2100000000000364</v>
      </c>
      <c r="P915" s="124">
        <f t="shared" si="80"/>
        <v>-0.27000000000000313</v>
      </c>
      <c r="Q915" s="155">
        <f t="shared" si="81"/>
        <v>-2.0000000000000018E-2</v>
      </c>
    </row>
    <row r="916" spans="1:17" x14ac:dyDescent="0.25">
      <c r="A916" s="104">
        <v>171</v>
      </c>
      <c r="B916" s="133">
        <v>42975</v>
      </c>
      <c r="C916" s="104">
        <v>332.85</v>
      </c>
      <c r="D916" s="104">
        <v>50</v>
      </c>
      <c r="E916" s="104">
        <v>392.86</v>
      </c>
      <c r="F916" s="104">
        <v>5.63</v>
      </c>
      <c r="G916" s="104">
        <v>345.64</v>
      </c>
      <c r="H916" s="104">
        <v>42.54</v>
      </c>
      <c r="I916" s="104">
        <v>3.04</v>
      </c>
      <c r="K916" s="155">
        <f t="shared" si="75"/>
        <v>1.6299999999999955</v>
      </c>
      <c r="L916" s="124">
        <f t="shared" si="76"/>
        <v>0.28000000000000114</v>
      </c>
      <c r="M916" s="155">
        <f t="shared" si="77"/>
        <v>2.3799999999999955</v>
      </c>
      <c r="N916" s="155">
        <f t="shared" si="78"/>
        <v>3.0000000000000249E-2</v>
      </c>
      <c r="O916" s="155">
        <f t="shared" si="79"/>
        <v>2.4399999999999977</v>
      </c>
      <c r="P916" s="124">
        <f t="shared" si="80"/>
        <v>0.21000000000000085</v>
      </c>
      <c r="Q916" s="155">
        <f t="shared" si="81"/>
        <v>1.0000000000000231E-2</v>
      </c>
    </row>
    <row r="917" spans="1:17" x14ac:dyDescent="0.25">
      <c r="A917" s="104">
        <v>172</v>
      </c>
      <c r="B917" s="133">
        <v>42976</v>
      </c>
      <c r="C917" s="104">
        <v>333.44</v>
      </c>
      <c r="D917" s="104">
        <v>50.34</v>
      </c>
      <c r="E917" s="104">
        <v>397.89</v>
      </c>
      <c r="F917" s="104">
        <v>5.71</v>
      </c>
      <c r="G917" s="104">
        <v>349.7</v>
      </c>
      <c r="H917" s="104">
        <v>42.62</v>
      </c>
      <c r="I917" s="104">
        <v>3.05</v>
      </c>
      <c r="K917" s="155">
        <f t="shared" si="75"/>
        <v>0.58999999999997499</v>
      </c>
      <c r="L917" s="124">
        <f t="shared" si="76"/>
        <v>0.34000000000000341</v>
      </c>
      <c r="M917" s="155">
        <f t="shared" si="77"/>
        <v>5.0299999999999727</v>
      </c>
      <c r="N917" s="155">
        <f t="shared" si="78"/>
        <v>8.0000000000000071E-2</v>
      </c>
      <c r="O917" s="155">
        <f t="shared" si="79"/>
        <v>4.0600000000000023</v>
      </c>
      <c r="P917" s="124">
        <f t="shared" si="80"/>
        <v>7.9999999999998295E-2</v>
      </c>
      <c r="Q917" s="155">
        <f t="shared" si="81"/>
        <v>9.9999999999997868E-3</v>
      </c>
    </row>
    <row r="918" spans="1:17" x14ac:dyDescent="0.25">
      <c r="A918" s="104">
        <v>173</v>
      </c>
      <c r="B918" s="133">
        <v>42978</v>
      </c>
      <c r="C918" s="104">
        <v>334.7</v>
      </c>
      <c r="D918" s="104">
        <v>50.76</v>
      </c>
      <c r="E918" s="104">
        <v>402.91</v>
      </c>
      <c r="F918" s="104">
        <v>5.69</v>
      </c>
      <c r="G918" s="104">
        <v>354.18</v>
      </c>
      <c r="H918" s="104">
        <v>42.78</v>
      </c>
      <c r="I918" s="104">
        <v>3.08</v>
      </c>
      <c r="K918" s="155">
        <f t="shared" si="75"/>
        <v>1.2599999999999909</v>
      </c>
      <c r="L918" s="124">
        <f t="shared" si="76"/>
        <v>0.4199999999999946</v>
      </c>
      <c r="M918" s="155">
        <f t="shared" si="77"/>
        <v>5.0200000000000387</v>
      </c>
      <c r="N918" s="155">
        <f t="shared" si="78"/>
        <v>-1.9999999999999574E-2</v>
      </c>
      <c r="O918" s="155">
        <f t="shared" si="79"/>
        <v>4.4800000000000182</v>
      </c>
      <c r="P918" s="124">
        <f t="shared" si="80"/>
        <v>0.16000000000000369</v>
      </c>
      <c r="Q918" s="155">
        <f t="shared" si="81"/>
        <v>3.0000000000000249E-2</v>
      </c>
    </row>
    <row r="919" spans="1:17" x14ac:dyDescent="0.25">
      <c r="A919" s="104">
        <v>174</v>
      </c>
      <c r="B919" s="133">
        <v>42982</v>
      </c>
      <c r="C919" s="104">
        <v>337.04</v>
      </c>
      <c r="D919" s="104">
        <v>51.09</v>
      </c>
      <c r="E919" s="104">
        <v>400.2</v>
      </c>
      <c r="F919" s="104">
        <v>5.77</v>
      </c>
      <c r="G919" s="104">
        <v>349.08</v>
      </c>
      <c r="H919" s="104">
        <v>43.07</v>
      </c>
      <c r="I919" s="104">
        <v>3.05</v>
      </c>
      <c r="K919" s="155">
        <f t="shared" si="75"/>
        <v>2.3400000000000318</v>
      </c>
      <c r="L919" s="124">
        <f t="shared" si="76"/>
        <v>0.3300000000000054</v>
      </c>
      <c r="M919" s="155">
        <f t="shared" si="77"/>
        <v>-2.7100000000000364</v>
      </c>
      <c r="N919" s="155">
        <f t="shared" si="78"/>
        <v>7.9999999999999183E-2</v>
      </c>
      <c r="O919" s="155">
        <f t="shared" si="79"/>
        <v>-5.1000000000000227</v>
      </c>
      <c r="P919" s="124">
        <f t="shared" si="80"/>
        <v>0.28999999999999915</v>
      </c>
      <c r="Q919" s="155">
        <f t="shared" si="81"/>
        <v>-3.0000000000000249E-2</v>
      </c>
    </row>
    <row r="920" spans="1:17" x14ac:dyDescent="0.25">
      <c r="A920" s="104">
        <v>175</v>
      </c>
      <c r="B920" s="133">
        <v>42983</v>
      </c>
      <c r="C920" s="104">
        <v>338.22</v>
      </c>
      <c r="D920" s="104">
        <v>51.82</v>
      </c>
      <c r="E920" s="104">
        <v>402.89</v>
      </c>
      <c r="F920" s="104">
        <v>5.84</v>
      </c>
      <c r="G920" s="104">
        <v>353.31</v>
      </c>
      <c r="H920" s="104">
        <v>43.23</v>
      </c>
      <c r="I920" s="104">
        <v>3.09</v>
      </c>
      <c r="K920" s="155">
        <f t="shared" si="75"/>
        <v>1.1800000000000068</v>
      </c>
      <c r="L920" s="124">
        <f t="shared" si="76"/>
        <v>0.72999999999999687</v>
      </c>
      <c r="M920" s="155">
        <f t="shared" si="77"/>
        <v>2.6899999999999977</v>
      </c>
      <c r="N920" s="155">
        <f t="shared" si="78"/>
        <v>7.0000000000000284E-2</v>
      </c>
      <c r="O920" s="155">
        <f t="shared" si="79"/>
        <v>4.2300000000000182</v>
      </c>
      <c r="P920" s="124">
        <f t="shared" si="80"/>
        <v>0.15999999999999659</v>
      </c>
      <c r="Q920" s="155">
        <f t="shared" si="81"/>
        <v>4.0000000000000036E-2</v>
      </c>
    </row>
    <row r="921" spans="1:17" x14ac:dyDescent="0.25">
      <c r="A921" s="104">
        <v>176</v>
      </c>
      <c r="B921" s="133">
        <v>42984</v>
      </c>
      <c r="C921" s="104">
        <v>340.58</v>
      </c>
      <c r="D921" s="104">
        <v>52</v>
      </c>
      <c r="E921" s="104">
        <v>404.68</v>
      </c>
      <c r="F921" s="104">
        <v>5.89</v>
      </c>
      <c r="G921" s="104">
        <v>354.92</v>
      </c>
      <c r="H921" s="104">
        <v>43.52</v>
      </c>
      <c r="I921" s="104">
        <v>3.11</v>
      </c>
      <c r="K921" s="155">
        <f t="shared" si="75"/>
        <v>2.3599999999999568</v>
      </c>
      <c r="L921" s="124">
        <f t="shared" si="76"/>
        <v>0.17999999999999972</v>
      </c>
      <c r="M921" s="155">
        <f t="shared" si="77"/>
        <v>1.7900000000000205</v>
      </c>
      <c r="N921" s="155">
        <f t="shared" si="78"/>
        <v>4.9999999999999822E-2</v>
      </c>
      <c r="O921" s="155">
        <f t="shared" si="79"/>
        <v>1.6100000000000136</v>
      </c>
      <c r="P921" s="124">
        <f t="shared" si="80"/>
        <v>0.29000000000000625</v>
      </c>
      <c r="Q921" s="155">
        <f t="shared" si="81"/>
        <v>2.0000000000000018E-2</v>
      </c>
    </row>
    <row r="922" spans="1:17" x14ac:dyDescent="0.25">
      <c r="A922" s="104">
        <v>177</v>
      </c>
      <c r="B922" s="133">
        <v>42985</v>
      </c>
      <c r="C922" s="104">
        <v>341.22</v>
      </c>
      <c r="D922" s="104">
        <v>52.29</v>
      </c>
      <c r="E922" s="104">
        <v>407.31</v>
      </c>
      <c r="F922" s="104">
        <v>5.94</v>
      </c>
      <c r="G922" s="104">
        <v>357.52</v>
      </c>
      <c r="H922" s="104">
        <v>43.61</v>
      </c>
      <c r="I922" s="104">
        <v>3.14</v>
      </c>
      <c r="K922" s="155">
        <f t="shared" si="75"/>
        <v>0.6400000000000432</v>
      </c>
      <c r="L922" s="124">
        <f t="shared" si="76"/>
        <v>0.28999999999999915</v>
      </c>
      <c r="M922" s="155">
        <f t="shared" si="77"/>
        <v>2.6299999999999955</v>
      </c>
      <c r="N922" s="155">
        <f t="shared" si="78"/>
        <v>5.0000000000000711E-2</v>
      </c>
      <c r="O922" s="155">
        <f t="shared" si="79"/>
        <v>2.5999999999999659</v>
      </c>
      <c r="P922" s="124">
        <f t="shared" si="80"/>
        <v>8.9999999999996305E-2</v>
      </c>
      <c r="Q922" s="155">
        <f t="shared" si="81"/>
        <v>3.0000000000000249E-2</v>
      </c>
    </row>
    <row r="923" spans="1:17" x14ac:dyDescent="0.25">
      <c r="A923" s="104">
        <v>178</v>
      </c>
      <c r="B923" s="133">
        <v>42986</v>
      </c>
      <c r="C923" s="104">
        <v>336.66</v>
      </c>
      <c r="D923" s="104">
        <v>51.87</v>
      </c>
      <c r="E923" s="104">
        <v>403.18</v>
      </c>
      <c r="F923" s="104">
        <v>5.9</v>
      </c>
      <c r="G923" s="104">
        <v>353.45</v>
      </c>
      <c r="H923" s="104">
        <v>43.1</v>
      </c>
      <c r="I923" s="104">
        <v>3.09</v>
      </c>
      <c r="K923" s="155">
        <f t="shared" si="75"/>
        <v>-4.5600000000000023</v>
      </c>
      <c r="L923" s="124">
        <f t="shared" si="76"/>
        <v>-0.42000000000000171</v>
      </c>
      <c r="M923" s="155">
        <f t="shared" si="77"/>
        <v>-4.1299999999999955</v>
      </c>
      <c r="N923" s="155">
        <f t="shared" si="78"/>
        <v>-4.0000000000000036E-2</v>
      </c>
      <c r="O923" s="155">
        <f t="shared" si="79"/>
        <v>-4.0699999999999932</v>
      </c>
      <c r="P923" s="124">
        <f t="shared" si="80"/>
        <v>-0.50999999999999801</v>
      </c>
      <c r="Q923" s="155">
        <f t="shared" si="81"/>
        <v>-5.0000000000000266E-2</v>
      </c>
    </row>
    <row r="924" spans="1:17" x14ac:dyDescent="0.25">
      <c r="A924" s="104">
        <v>179</v>
      </c>
      <c r="B924" s="133">
        <v>42989</v>
      </c>
      <c r="C924" s="104">
        <v>334.29</v>
      </c>
      <c r="D924" s="104">
        <v>51.78</v>
      </c>
      <c r="E924" s="104">
        <v>403.12</v>
      </c>
      <c r="F924" s="104">
        <v>5.86</v>
      </c>
      <c r="G924" s="104">
        <v>353.07</v>
      </c>
      <c r="H924" s="104">
        <v>42.81</v>
      </c>
      <c r="I924" s="104">
        <v>3.1</v>
      </c>
      <c r="K924" s="155">
        <f t="shared" si="75"/>
        <v>-2.3700000000000045</v>
      </c>
      <c r="L924" s="124">
        <f t="shared" si="76"/>
        <v>-8.9999999999996305E-2</v>
      </c>
      <c r="M924" s="155">
        <f t="shared" si="77"/>
        <v>-6.0000000000002274E-2</v>
      </c>
      <c r="N924" s="155">
        <f t="shared" si="78"/>
        <v>-4.0000000000000036E-2</v>
      </c>
      <c r="O924" s="155">
        <f t="shared" si="79"/>
        <v>-0.37999999999999545</v>
      </c>
      <c r="P924" s="124">
        <f t="shared" si="80"/>
        <v>-0.28999999999999915</v>
      </c>
      <c r="Q924" s="155">
        <f t="shared" si="81"/>
        <v>1.0000000000000231E-2</v>
      </c>
    </row>
    <row r="925" spans="1:17" x14ac:dyDescent="0.25">
      <c r="A925" s="104">
        <v>180</v>
      </c>
      <c r="B925" s="133">
        <v>42990</v>
      </c>
      <c r="C925" s="104">
        <v>336.49</v>
      </c>
      <c r="D925" s="104">
        <v>51.58</v>
      </c>
      <c r="E925" s="104">
        <v>404.43</v>
      </c>
      <c r="F925" s="104">
        <v>5.89</v>
      </c>
      <c r="G925" s="104">
        <v>354.69</v>
      </c>
      <c r="H925" s="104">
        <v>43.06</v>
      </c>
      <c r="I925" s="104">
        <v>3.1</v>
      </c>
      <c r="K925" s="155">
        <f t="shared" si="75"/>
        <v>2.1999999999999886</v>
      </c>
      <c r="L925" s="124">
        <f t="shared" si="76"/>
        <v>-0.20000000000000284</v>
      </c>
      <c r="M925" s="155">
        <f t="shared" si="77"/>
        <v>1.3100000000000023</v>
      </c>
      <c r="N925" s="155">
        <f t="shared" si="78"/>
        <v>2.9999999999999361E-2</v>
      </c>
      <c r="O925" s="155">
        <f t="shared" si="79"/>
        <v>1.6200000000000045</v>
      </c>
      <c r="P925" s="124">
        <f t="shared" si="80"/>
        <v>0.25</v>
      </c>
      <c r="Q925" s="155">
        <f t="shared" si="81"/>
        <v>0</v>
      </c>
    </row>
    <row r="926" spans="1:17" x14ac:dyDescent="0.25">
      <c r="A926" s="104">
        <v>181</v>
      </c>
      <c r="B926" s="133">
        <v>42991</v>
      </c>
      <c r="C926" s="104">
        <v>338.67</v>
      </c>
      <c r="D926" s="104">
        <v>51.84</v>
      </c>
      <c r="E926" s="104">
        <v>405.02</v>
      </c>
      <c r="F926" s="104">
        <v>5.89</v>
      </c>
      <c r="G926" s="104">
        <v>353.74</v>
      </c>
      <c r="H926" s="104">
        <v>43.35</v>
      </c>
      <c r="I926" s="104">
        <v>3.09</v>
      </c>
      <c r="K926" s="155">
        <f t="shared" si="75"/>
        <v>2.1800000000000068</v>
      </c>
      <c r="L926" s="124">
        <f t="shared" si="76"/>
        <v>0.26000000000000512</v>
      </c>
      <c r="M926" s="155">
        <f t="shared" si="77"/>
        <v>0.58999999999997499</v>
      </c>
      <c r="N926" s="155">
        <f t="shared" si="78"/>
        <v>0</v>
      </c>
      <c r="O926" s="155">
        <f t="shared" si="79"/>
        <v>-0.94999999999998863</v>
      </c>
      <c r="P926" s="124">
        <f t="shared" si="80"/>
        <v>0.28999999999999915</v>
      </c>
      <c r="Q926" s="155">
        <f t="shared" si="81"/>
        <v>-1.0000000000000231E-2</v>
      </c>
    </row>
    <row r="927" spans="1:17" x14ac:dyDescent="0.25">
      <c r="A927" s="104">
        <v>182</v>
      </c>
      <c r="B927" s="133">
        <v>42992</v>
      </c>
      <c r="C927" s="104">
        <v>340</v>
      </c>
      <c r="D927" s="104">
        <v>52.06</v>
      </c>
      <c r="E927" s="104">
        <v>407.05</v>
      </c>
      <c r="F927" s="104">
        <v>5.88</v>
      </c>
      <c r="G927" s="104">
        <v>354.43</v>
      </c>
      <c r="H927" s="104">
        <v>43.52</v>
      </c>
      <c r="I927" s="104">
        <v>3.09</v>
      </c>
      <c r="K927" s="155">
        <f t="shared" si="75"/>
        <v>1.3299999999999841</v>
      </c>
      <c r="L927" s="124">
        <f t="shared" si="76"/>
        <v>0.21999999999999886</v>
      </c>
      <c r="M927" s="155">
        <f t="shared" si="77"/>
        <v>2.0300000000000296</v>
      </c>
      <c r="N927" s="155">
        <f t="shared" si="78"/>
        <v>-9.9999999999997868E-3</v>
      </c>
      <c r="O927" s="155">
        <f t="shared" si="79"/>
        <v>0.68999999999999773</v>
      </c>
      <c r="P927" s="124">
        <f t="shared" si="80"/>
        <v>0.17000000000000171</v>
      </c>
      <c r="Q927" s="155">
        <f t="shared" si="81"/>
        <v>0</v>
      </c>
    </row>
    <row r="928" spans="1:17" x14ac:dyDescent="0.25">
      <c r="A928" s="104">
        <v>183</v>
      </c>
      <c r="B928" s="133">
        <v>42993</v>
      </c>
      <c r="C928" s="104">
        <v>338.08</v>
      </c>
      <c r="D928" s="104">
        <v>51.57</v>
      </c>
      <c r="E928" s="104">
        <v>402.08</v>
      </c>
      <c r="F928" s="104">
        <v>5.87</v>
      </c>
      <c r="G928" s="104">
        <v>349.76</v>
      </c>
      <c r="H928" s="104">
        <v>43.28</v>
      </c>
      <c r="I928" s="104">
        <v>3.06</v>
      </c>
      <c r="K928" s="155">
        <f t="shared" si="75"/>
        <v>-1.9200000000000159</v>
      </c>
      <c r="L928" s="124">
        <f t="shared" si="76"/>
        <v>-0.49000000000000199</v>
      </c>
      <c r="M928" s="155">
        <f t="shared" si="77"/>
        <v>-4.9700000000000273</v>
      </c>
      <c r="N928" s="155">
        <f t="shared" si="78"/>
        <v>-9.9999999999997868E-3</v>
      </c>
      <c r="O928" s="155">
        <f t="shared" si="79"/>
        <v>-4.6700000000000159</v>
      </c>
      <c r="P928" s="124">
        <f t="shared" si="80"/>
        <v>-0.24000000000000199</v>
      </c>
      <c r="Q928" s="155">
        <f t="shared" si="81"/>
        <v>-2.9999999999999805E-2</v>
      </c>
    </row>
    <row r="929" spans="1:17" x14ac:dyDescent="0.25">
      <c r="A929" s="104">
        <v>184</v>
      </c>
      <c r="B929" s="133">
        <v>42996</v>
      </c>
      <c r="C929" s="104">
        <v>338.9</v>
      </c>
      <c r="D929" s="104">
        <v>51.81</v>
      </c>
      <c r="E929" s="104">
        <v>404.61</v>
      </c>
      <c r="F929" s="104">
        <v>5.89</v>
      </c>
      <c r="G929" s="104">
        <v>352.65</v>
      </c>
      <c r="H929" s="104">
        <v>43.36</v>
      </c>
      <c r="I929" s="104">
        <v>3.05</v>
      </c>
      <c r="K929" s="155">
        <f t="shared" si="75"/>
        <v>0.81999999999999318</v>
      </c>
      <c r="L929" s="124">
        <f t="shared" si="76"/>
        <v>0.24000000000000199</v>
      </c>
      <c r="M929" s="155">
        <f t="shared" si="77"/>
        <v>2.5300000000000296</v>
      </c>
      <c r="N929" s="155">
        <f t="shared" si="78"/>
        <v>1.9999999999999574E-2</v>
      </c>
      <c r="O929" s="155">
        <f t="shared" si="79"/>
        <v>2.8899999999999864</v>
      </c>
      <c r="P929" s="124">
        <f t="shared" si="80"/>
        <v>7.9999999999998295E-2</v>
      </c>
      <c r="Q929" s="155">
        <f t="shared" si="81"/>
        <v>-1.0000000000000231E-2</v>
      </c>
    </row>
    <row r="930" spans="1:17" x14ac:dyDescent="0.25">
      <c r="A930" s="104">
        <v>185</v>
      </c>
      <c r="B930" s="133">
        <v>42997</v>
      </c>
      <c r="C930" s="104">
        <v>340.02</v>
      </c>
      <c r="D930" s="104">
        <v>51.79</v>
      </c>
      <c r="E930" s="104">
        <v>406.26</v>
      </c>
      <c r="F930" s="104">
        <v>5.9</v>
      </c>
      <c r="G930" s="104">
        <v>354.52</v>
      </c>
      <c r="H930" s="104">
        <v>43.5</v>
      </c>
      <c r="I930" s="104">
        <v>3.06</v>
      </c>
      <c r="K930" s="155">
        <f t="shared" si="75"/>
        <v>1.1200000000000045</v>
      </c>
      <c r="L930" s="124">
        <f t="shared" si="76"/>
        <v>-2.0000000000003126E-2</v>
      </c>
      <c r="M930" s="155">
        <f t="shared" si="77"/>
        <v>1.6499999999999773</v>
      </c>
      <c r="N930" s="155">
        <f t="shared" si="78"/>
        <v>1.0000000000000675E-2</v>
      </c>
      <c r="O930" s="155">
        <f t="shared" si="79"/>
        <v>1.8700000000000045</v>
      </c>
      <c r="P930" s="124">
        <f t="shared" si="80"/>
        <v>0.14000000000000057</v>
      </c>
      <c r="Q930" s="155">
        <f t="shared" si="81"/>
        <v>1.0000000000000231E-2</v>
      </c>
    </row>
    <row r="931" spans="1:17" x14ac:dyDescent="0.25">
      <c r="A931" s="104">
        <v>186</v>
      </c>
      <c r="B931" s="133">
        <v>42998</v>
      </c>
      <c r="C931" s="104">
        <v>340.95</v>
      </c>
      <c r="D931" s="104">
        <v>51.8</v>
      </c>
      <c r="E931" s="104">
        <v>408.73</v>
      </c>
      <c r="F931" s="104">
        <v>5.87</v>
      </c>
      <c r="G931" s="104">
        <v>353.94</v>
      </c>
      <c r="H931" s="104">
        <v>43.69</v>
      </c>
      <c r="I931" s="104">
        <v>3.05</v>
      </c>
      <c r="K931" s="155">
        <f t="shared" si="75"/>
        <v>0.93000000000000682</v>
      </c>
      <c r="L931" s="124">
        <f t="shared" si="76"/>
        <v>9.9999999999980105E-3</v>
      </c>
      <c r="M931" s="155">
        <f t="shared" si="77"/>
        <v>2.4700000000000273</v>
      </c>
      <c r="N931" s="155">
        <f t="shared" si="78"/>
        <v>-3.0000000000000249E-2</v>
      </c>
      <c r="O931" s="155">
        <f t="shared" si="79"/>
        <v>-0.57999999999998408</v>
      </c>
      <c r="P931" s="124">
        <f t="shared" si="80"/>
        <v>0.18999999999999773</v>
      </c>
      <c r="Q931" s="155">
        <f t="shared" si="81"/>
        <v>-1.0000000000000231E-2</v>
      </c>
    </row>
    <row r="932" spans="1:17" x14ac:dyDescent="0.25">
      <c r="A932" s="104">
        <v>187</v>
      </c>
      <c r="B932" s="133">
        <v>42999</v>
      </c>
      <c r="C932" s="104">
        <v>341.61</v>
      </c>
      <c r="D932" s="104">
        <v>51.98</v>
      </c>
      <c r="E932" s="104">
        <v>410.27</v>
      </c>
      <c r="F932" s="104">
        <v>5.9</v>
      </c>
      <c r="G932" s="104">
        <v>355.7</v>
      </c>
      <c r="H932" s="104">
        <v>43.76</v>
      </c>
      <c r="I932" s="104">
        <v>3.07</v>
      </c>
      <c r="K932" s="155">
        <f t="shared" si="75"/>
        <v>0.66000000000002501</v>
      </c>
      <c r="L932" s="124">
        <f t="shared" si="76"/>
        <v>0.17999999999999972</v>
      </c>
      <c r="M932" s="155">
        <f t="shared" si="77"/>
        <v>1.5399999999999636</v>
      </c>
      <c r="N932" s="155">
        <f t="shared" si="78"/>
        <v>3.0000000000000249E-2</v>
      </c>
      <c r="O932" s="155">
        <f t="shared" si="79"/>
        <v>1.7599999999999909</v>
      </c>
      <c r="P932" s="124">
        <f t="shared" si="80"/>
        <v>7.0000000000000284E-2</v>
      </c>
      <c r="Q932" s="155">
        <f t="shared" si="81"/>
        <v>2.0000000000000018E-2</v>
      </c>
    </row>
    <row r="933" spans="1:17" x14ac:dyDescent="0.25">
      <c r="A933" s="104">
        <v>188</v>
      </c>
      <c r="B933" s="133">
        <v>43000</v>
      </c>
      <c r="C933" s="104">
        <v>340.35</v>
      </c>
      <c r="D933" s="104">
        <v>51.64</v>
      </c>
      <c r="E933" s="104">
        <v>405.46</v>
      </c>
      <c r="F933" s="104">
        <v>5.87</v>
      </c>
      <c r="G933" s="104">
        <v>350.12</v>
      </c>
      <c r="H933" s="104">
        <v>43.61</v>
      </c>
      <c r="I933" s="104">
        <v>3.03</v>
      </c>
      <c r="K933" s="155">
        <f t="shared" si="75"/>
        <v>-1.2599999999999909</v>
      </c>
      <c r="L933" s="124">
        <f t="shared" si="76"/>
        <v>-0.33999999999999631</v>
      </c>
      <c r="M933" s="155">
        <f t="shared" si="77"/>
        <v>-4.8100000000000023</v>
      </c>
      <c r="N933" s="155">
        <f t="shared" si="78"/>
        <v>-3.0000000000000249E-2</v>
      </c>
      <c r="O933" s="155">
        <f t="shared" si="79"/>
        <v>-5.5799999999999841</v>
      </c>
      <c r="P933" s="124">
        <f t="shared" si="80"/>
        <v>-0.14999999999999858</v>
      </c>
      <c r="Q933" s="155">
        <f t="shared" si="81"/>
        <v>-4.0000000000000036E-2</v>
      </c>
    </row>
    <row r="934" spans="1:17" x14ac:dyDescent="0.25">
      <c r="A934" s="104">
        <v>189</v>
      </c>
      <c r="B934" s="133">
        <v>43003</v>
      </c>
      <c r="C934" s="104">
        <v>340.11</v>
      </c>
      <c r="D934" s="104">
        <v>51.61</v>
      </c>
      <c r="E934" s="104">
        <v>407.93</v>
      </c>
      <c r="F934" s="104">
        <v>5.91</v>
      </c>
      <c r="G934" s="104">
        <v>351.17</v>
      </c>
      <c r="H934" s="104">
        <v>43.56</v>
      </c>
      <c r="I934" s="104">
        <v>3.04</v>
      </c>
      <c r="K934" s="155">
        <f t="shared" si="75"/>
        <v>-0.24000000000000909</v>
      </c>
      <c r="L934" s="124">
        <f t="shared" si="76"/>
        <v>-3.0000000000001137E-2</v>
      </c>
      <c r="M934" s="155">
        <f t="shared" si="77"/>
        <v>2.4700000000000273</v>
      </c>
      <c r="N934" s="155">
        <f t="shared" si="78"/>
        <v>4.0000000000000036E-2</v>
      </c>
      <c r="O934" s="155">
        <f t="shared" si="79"/>
        <v>1.0500000000000114</v>
      </c>
      <c r="P934" s="124">
        <f t="shared" si="80"/>
        <v>-4.9999999999997158E-2</v>
      </c>
      <c r="Q934" s="155">
        <f t="shared" si="81"/>
        <v>1.0000000000000231E-2</v>
      </c>
    </row>
    <row r="935" spans="1:17" x14ac:dyDescent="0.25">
      <c r="A935" s="104">
        <v>190</v>
      </c>
      <c r="B935" s="133">
        <v>43004</v>
      </c>
      <c r="C935" s="104">
        <v>341.27</v>
      </c>
      <c r="D935" s="104">
        <v>51.55</v>
      </c>
      <c r="E935" s="104">
        <v>405.6</v>
      </c>
      <c r="F935" s="104">
        <v>5.96</v>
      </c>
      <c r="G935" s="104">
        <v>350.7</v>
      </c>
      <c r="H935" s="104">
        <v>43.68</v>
      </c>
      <c r="I935" s="104">
        <v>3.05</v>
      </c>
      <c r="K935" s="155">
        <f t="shared" si="75"/>
        <v>1.1599999999999682</v>
      </c>
      <c r="L935" s="124">
        <f t="shared" si="76"/>
        <v>-6.0000000000002274E-2</v>
      </c>
      <c r="M935" s="155">
        <f t="shared" si="77"/>
        <v>-2.3299999999999841</v>
      </c>
      <c r="N935" s="155">
        <f t="shared" si="78"/>
        <v>4.9999999999999822E-2</v>
      </c>
      <c r="O935" s="155">
        <f t="shared" si="79"/>
        <v>-0.47000000000002728</v>
      </c>
      <c r="P935" s="124">
        <f t="shared" si="80"/>
        <v>0.11999999999999744</v>
      </c>
      <c r="Q935" s="155">
        <f t="shared" si="81"/>
        <v>9.9999999999997868E-3</v>
      </c>
    </row>
    <row r="936" spans="1:17" x14ac:dyDescent="0.25">
      <c r="A936" s="104">
        <v>191</v>
      </c>
      <c r="B936" s="133">
        <v>43005</v>
      </c>
      <c r="C936" s="104">
        <v>339.68</v>
      </c>
      <c r="D936" s="104">
        <v>51.26</v>
      </c>
      <c r="E936" s="104">
        <v>401.13</v>
      </c>
      <c r="F936" s="104">
        <v>5.9</v>
      </c>
      <c r="G936" s="104">
        <v>349.86</v>
      </c>
      <c r="H936" s="104">
        <v>43.49</v>
      </c>
      <c r="I936" s="104">
        <v>3.04</v>
      </c>
      <c r="K936" s="155">
        <f t="shared" si="75"/>
        <v>-1.589999999999975</v>
      </c>
      <c r="L936" s="124">
        <f t="shared" si="76"/>
        <v>-0.28999999999999915</v>
      </c>
      <c r="M936" s="155">
        <f t="shared" si="77"/>
        <v>-4.4700000000000273</v>
      </c>
      <c r="N936" s="155">
        <f t="shared" si="78"/>
        <v>-5.9999999999999609E-2</v>
      </c>
      <c r="O936" s="155">
        <f t="shared" si="79"/>
        <v>-0.83999999999997499</v>
      </c>
      <c r="P936" s="124">
        <f t="shared" si="80"/>
        <v>-0.18999999999999773</v>
      </c>
      <c r="Q936" s="155">
        <f t="shared" si="81"/>
        <v>-9.9999999999997868E-3</v>
      </c>
    </row>
    <row r="937" spans="1:17" x14ac:dyDescent="0.25">
      <c r="A937" s="104">
        <v>192</v>
      </c>
      <c r="B937" s="133">
        <v>43006</v>
      </c>
      <c r="C937" s="104">
        <v>339.91</v>
      </c>
      <c r="D937" s="104">
        <v>51.21</v>
      </c>
      <c r="E937" s="104">
        <v>399.26</v>
      </c>
      <c r="F937" s="104">
        <v>5.84</v>
      </c>
      <c r="G937" s="104">
        <v>348.98</v>
      </c>
      <c r="H937" s="104">
        <v>43.52</v>
      </c>
      <c r="I937" s="104">
        <v>3.01</v>
      </c>
      <c r="K937" s="155">
        <f t="shared" si="75"/>
        <v>0.23000000000001819</v>
      </c>
      <c r="L937" s="124">
        <f t="shared" si="76"/>
        <v>-4.9999999999997158E-2</v>
      </c>
      <c r="M937" s="155">
        <f t="shared" si="77"/>
        <v>-1.8700000000000045</v>
      </c>
      <c r="N937" s="155">
        <f t="shared" si="78"/>
        <v>-6.0000000000000497E-2</v>
      </c>
      <c r="O937" s="155">
        <f t="shared" si="79"/>
        <v>-0.87999999999999545</v>
      </c>
      <c r="P937" s="124">
        <f t="shared" si="80"/>
        <v>3.0000000000001137E-2</v>
      </c>
      <c r="Q937" s="155">
        <f t="shared" si="81"/>
        <v>-3.0000000000000249E-2</v>
      </c>
    </row>
    <row r="938" spans="1:17" x14ac:dyDescent="0.25">
      <c r="A938" s="104">
        <v>193</v>
      </c>
      <c r="B938" s="133">
        <v>43007</v>
      </c>
      <c r="C938" s="104">
        <v>340.43</v>
      </c>
      <c r="D938" s="104">
        <v>51.06</v>
      </c>
      <c r="E938" s="104">
        <v>400.52</v>
      </c>
      <c r="F938" s="104">
        <v>5.85</v>
      </c>
      <c r="G938" s="104">
        <v>349.59</v>
      </c>
      <c r="H938" s="104">
        <v>43.59</v>
      </c>
      <c r="I938" s="104">
        <v>3.02</v>
      </c>
      <c r="K938" s="155">
        <f t="shared" si="75"/>
        <v>0.51999999999998181</v>
      </c>
      <c r="L938" s="124">
        <f t="shared" si="76"/>
        <v>-0.14999999999999858</v>
      </c>
      <c r="M938" s="155">
        <f t="shared" si="77"/>
        <v>1.2599999999999909</v>
      </c>
      <c r="N938" s="155">
        <f t="shared" si="78"/>
        <v>9.9999999999997868E-3</v>
      </c>
      <c r="O938" s="155">
        <f t="shared" si="79"/>
        <v>0.6099999999999568</v>
      </c>
      <c r="P938" s="124">
        <f t="shared" si="80"/>
        <v>7.0000000000000284E-2</v>
      </c>
      <c r="Q938" s="155">
        <f t="shared" si="81"/>
        <v>1.0000000000000231E-2</v>
      </c>
    </row>
    <row r="939" spans="1:17" x14ac:dyDescent="0.25">
      <c r="A939" s="104">
        <v>194</v>
      </c>
      <c r="B939" s="133">
        <v>43010</v>
      </c>
      <c r="C939" s="104">
        <v>341.19</v>
      </c>
      <c r="D939" s="104">
        <v>51.3</v>
      </c>
      <c r="E939" s="104">
        <v>402.64</v>
      </c>
      <c r="F939" s="104">
        <v>5.9</v>
      </c>
      <c r="G939" s="104">
        <v>351.42</v>
      </c>
      <c r="H939" s="104">
        <v>43.69</v>
      </c>
      <c r="I939" s="104">
        <v>3.03</v>
      </c>
      <c r="K939" s="155">
        <f t="shared" si="75"/>
        <v>0.75999999999999091</v>
      </c>
      <c r="L939" s="124">
        <f t="shared" si="76"/>
        <v>0.23999999999999488</v>
      </c>
      <c r="M939" s="155">
        <f t="shared" si="77"/>
        <v>2.1200000000000045</v>
      </c>
      <c r="N939" s="155">
        <f t="shared" si="78"/>
        <v>5.0000000000000711E-2</v>
      </c>
      <c r="O939" s="155">
        <f t="shared" si="79"/>
        <v>1.8300000000000409</v>
      </c>
      <c r="P939" s="124">
        <f t="shared" si="80"/>
        <v>9.9999999999994316E-2</v>
      </c>
      <c r="Q939" s="155">
        <f t="shared" si="81"/>
        <v>9.9999999999997868E-3</v>
      </c>
    </row>
    <row r="940" spans="1:17" x14ac:dyDescent="0.25">
      <c r="A940" s="104">
        <v>195</v>
      </c>
      <c r="B940" s="133">
        <v>43011</v>
      </c>
      <c r="C940" s="104">
        <v>341.24</v>
      </c>
      <c r="D940" s="104">
        <v>51.29</v>
      </c>
      <c r="E940" s="104">
        <v>400.27</v>
      </c>
      <c r="F940" s="104">
        <v>5.9</v>
      </c>
      <c r="G940" s="104">
        <v>351.54</v>
      </c>
      <c r="H940" s="104">
        <v>43.68</v>
      </c>
      <c r="I940" s="104">
        <v>3.02</v>
      </c>
      <c r="K940" s="155">
        <f t="shared" si="75"/>
        <v>5.0000000000011369E-2</v>
      </c>
      <c r="L940" s="124">
        <f t="shared" si="76"/>
        <v>-9.9999999999980105E-3</v>
      </c>
      <c r="M940" s="155">
        <f t="shared" si="77"/>
        <v>-2.3700000000000045</v>
      </c>
      <c r="N940" s="155">
        <f t="shared" si="78"/>
        <v>0</v>
      </c>
      <c r="O940" s="155">
        <f t="shared" si="79"/>
        <v>0.12000000000000455</v>
      </c>
      <c r="P940" s="124">
        <f t="shared" si="80"/>
        <v>-9.9999999999980105E-3</v>
      </c>
      <c r="Q940" s="155">
        <f t="shared" si="81"/>
        <v>-9.9999999999997868E-3</v>
      </c>
    </row>
    <row r="941" spans="1:17" x14ac:dyDescent="0.25">
      <c r="A941" s="104">
        <v>196</v>
      </c>
      <c r="B941" s="133">
        <v>43012</v>
      </c>
      <c r="C941" s="104">
        <v>342.36</v>
      </c>
      <c r="D941" s="104">
        <v>51.46</v>
      </c>
      <c r="E941" s="104">
        <v>401.79</v>
      </c>
      <c r="F941" s="104">
        <v>5.9</v>
      </c>
      <c r="G941" s="104">
        <v>350.89</v>
      </c>
      <c r="H941" s="104">
        <v>43.83</v>
      </c>
      <c r="I941" s="104">
        <v>3.03</v>
      </c>
      <c r="K941" s="155">
        <f t="shared" ref="K941:K1000" si="82">C941-C940</f>
        <v>1.1200000000000045</v>
      </c>
      <c r="L941" s="124">
        <f t="shared" ref="L941:L1000" si="83">D941-D940</f>
        <v>0.17000000000000171</v>
      </c>
      <c r="M941" s="155">
        <f t="shared" ref="M941:M1000" si="84">E941-E940</f>
        <v>1.5200000000000387</v>
      </c>
      <c r="N941" s="155">
        <f t="shared" ref="N941:N1000" si="85">F941-F940</f>
        <v>0</v>
      </c>
      <c r="O941" s="155">
        <f t="shared" ref="O941:O1000" si="86">G941-G940</f>
        <v>-0.65000000000003411</v>
      </c>
      <c r="P941" s="124">
        <f t="shared" ref="P941:P1000" si="87">H941-H940</f>
        <v>0.14999999999999858</v>
      </c>
      <c r="Q941" s="155">
        <f t="shared" ref="Q941:Q1000" si="88">I941-I940</f>
        <v>9.9999999999997868E-3</v>
      </c>
    </row>
    <row r="942" spans="1:17" x14ac:dyDescent="0.25">
      <c r="A942" s="104">
        <v>197</v>
      </c>
      <c r="B942" s="133">
        <v>43013</v>
      </c>
      <c r="C942" s="104">
        <v>343.61</v>
      </c>
      <c r="D942" s="104">
        <v>51.65</v>
      </c>
      <c r="E942" s="104">
        <v>404.26</v>
      </c>
      <c r="F942" s="104">
        <v>5.95</v>
      </c>
      <c r="G942" s="104">
        <v>353.25</v>
      </c>
      <c r="H942" s="104">
        <v>44.02</v>
      </c>
      <c r="I942" s="104">
        <v>3.05</v>
      </c>
      <c r="K942" s="155">
        <f t="shared" si="82"/>
        <v>1.25</v>
      </c>
      <c r="L942" s="124">
        <f t="shared" si="83"/>
        <v>0.18999999999999773</v>
      </c>
      <c r="M942" s="155">
        <f t="shared" si="84"/>
        <v>2.4699999999999704</v>
      </c>
      <c r="N942" s="155">
        <f t="shared" si="85"/>
        <v>4.9999999999999822E-2</v>
      </c>
      <c r="O942" s="155">
        <f t="shared" si="86"/>
        <v>2.3600000000000136</v>
      </c>
      <c r="P942" s="124">
        <f t="shared" si="87"/>
        <v>0.19000000000000483</v>
      </c>
      <c r="Q942" s="155">
        <f t="shared" si="88"/>
        <v>2.0000000000000018E-2</v>
      </c>
    </row>
    <row r="943" spans="1:17" x14ac:dyDescent="0.25">
      <c r="A943" s="104">
        <v>198</v>
      </c>
      <c r="B943" s="133">
        <v>43014</v>
      </c>
      <c r="C943" s="104">
        <v>345</v>
      </c>
      <c r="D943" s="104">
        <v>51.85</v>
      </c>
      <c r="E943" s="104">
        <v>405.75</v>
      </c>
      <c r="F943" s="104">
        <v>6</v>
      </c>
      <c r="G943" s="104">
        <v>353.34</v>
      </c>
      <c r="H943" s="104">
        <v>44.18</v>
      </c>
      <c r="I943" s="104">
        <v>3.06</v>
      </c>
      <c r="K943" s="155">
        <f t="shared" si="82"/>
        <v>1.3899999999999864</v>
      </c>
      <c r="L943" s="124">
        <f t="shared" si="83"/>
        <v>0.20000000000000284</v>
      </c>
      <c r="M943" s="155">
        <f t="shared" si="84"/>
        <v>1.4900000000000091</v>
      </c>
      <c r="N943" s="155">
        <f t="shared" si="85"/>
        <v>4.9999999999999822E-2</v>
      </c>
      <c r="O943" s="155">
        <f t="shared" si="86"/>
        <v>8.9999999999974989E-2</v>
      </c>
      <c r="P943" s="124">
        <f t="shared" si="87"/>
        <v>0.15999999999999659</v>
      </c>
      <c r="Q943" s="155">
        <f t="shared" si="88"/>
        <v>1.0000000000000231E-2</v>
      </c>
    </row>
    <row r="944" spans="1:17" x14ac:dyDescent="0.25">
      <c r="A944" s="104">
        <v>199</v>
      </c>
      <c r="B944" s="133">
        <v>43017</v>
      </c>
      <c r="C944" s="104">
        <v>343.66</v>
      </c>
      <c r="D944" s="104">
        <v>51.65</v>
      </c>
      <c r="E944" s="104">
        <v>402.22</v>
      </c>
      <c r="F944" s="104">
        <v>5.95</v>
      </c>
      <c r="G944" s="104">
        <v>350.89</v>
      </c>
      <c r="H944" s="104">
        <v>44.03</v>
      </c>
      <c r="I944" s="104">
        <v>3.04</v>
      </c>
      <c r="K944" s="155">
        <f t="shared" si="82"/>
        <v>-1.339999999999975</v>
      </c>
      <c r="L944" s="124">
        <f t="shared" si="83"/>
        <v>-0.20000000000000284</v>
      </c>
      <c r="M944" s="155">
        <f t="shared" si="84"/>
        <v>-3.5299999999999727</v>
      </c>
      <c r="N944" s="155">
        <f t="shared" si="85"/>
        <v>-4.9999999999999822E-2</v>
      </c>
      <c r="O944" s="155">
        <f t="shared" si="86"/>
        <v>-2.4499999999999886</v>
      </c>
      <c r="P944" s="124">
        <f t="shared" si="87"/>
        <v>-0.14999999999999858</v>
      </c>
      <c r="Q944" s="155">
        <f t="shared" si="88"/>
        <v>-2.0000000000000018E-2</v>
      </c>
    </row>
    <row r="945" spans="1:17" x14ac:dyDescent="0.25">
      <c r="A945" s="104">
        <v>200</v>
      </c>
      <c r="B945" s="133">
        <v>43018</v>
      </c>
      <c r="C945" s="104">
        <v>341.97</v>
      </c>
      <c r="D945" s="104">
        <v>51.63</v>
      </c>
      <c r="E945" s="104">
        <v>401.58</v>
      </c>
      <c r="F945" s="104">
        <v>5.86</v>
      </c>
      <c r="G945" s="104">
        <v>349.66</v>
      </c>
      <c r="H945" s="104">
        <v>43.81</v>
      </c>
      <c r="I945" s="104">
        <v>3.04</v>
      </c>
      <c r="K945" s="155">
        <f t="shared" si="82"/>
        <v>-1.6899999999999977</v>
      </c>
      <c r="L945" s="124">
        <f t="shared" si="83"/>
        <v>-1.9999999999996021E-2</v>
      </c>
      <c r="M945" s="155">
        <f t="shared" si="84"/>
        <v>-0.6400000000000432</v>
      </c>
      <c r="N945" s="155">
        <f t="shared" si="85"/>
        <v>-8.9999999999999858E-2</v>
      </c>
      <c r="O945" s="155">
        <f t="shared" si="86"/>
        <v>-1.2299999999999613</v>
      </c>
      <c r="P945" s="124">
        <f t="shared" si="87"/>
        <v>-0.21999999999999886</v>
      </c>
      <c r="Q945" s="155">
        <f t="shared" si="88"/>
        <v>0</v>
      </c>
    </row>
    <row r="946" spans="1:17" x14ac:dyDescent="0.25">
      <c r="A946" s="104">
        <v>201</v>
      </c>
      <c r="B946" s="133">
        <v>43019</v>
      </c>
      <c r="C946" s="104">
        <v>337.48</v>
      </c>
      <c r="D946" s="104">
        <v>51.33</v>
      </c>
      <c r="E946" s="104">
        <v>398.13</v>
      </c>
      <c r="F946" s="104">
        <v>5.83</v>
      </c>
      <c r="G946" s="104">
        <v>345.71</v>
      </c>
      <c r="H946" s="104">
        <v>43.25</v>
      </c>
      <c r="I946" s="104">
        <v>3.01</v>
      </c>
      <c r="K946" s="155">
        <f t="shared" si="82"/>
        <v>-4.4900000000000091</v>
      </c>
      <c r="L946" s="124">
        <f t="shared" si="83"/>
        <v>-0.30000000000000426</v>
      </c>
      <c r="M946" s="155">
        <f t="shared" si="84"/>
        <v>-3.4499999999999886</v>
      </c>
      <c r="N946" s="155">
        <f t="shared" si="85"/>
        <v>-3.0000000000000249E-2</v>
      </c>
      <c r="O946" s="155">
        <f t="shared" si="86"/>
        <v>-3.9500000000000455</v>
      </c>
      <c r="P946" s="124">
        <f t="shared" si="87"/>
        <v>-0.56000000000000227</v>
      </c>
      <c r="Q946" s="155">
        <f t="shared" si="88"/>
        <v>-3.0000000000000249E-2</v>
      </c>
    </row>
    <row r="947" spans="1:17" x14ac:dyDescent="0.25">
      <c r="A947" s="104">
        <v>202</v>
      </c>
      <c r="B947" s="133">
        <v>43020</v>
      </c>
      <c r="C947" s="104">
        <v>335.54</v>
      </c>
      <c r="D947" s="104">
        <v>50.89</v>
      </c>
      <c r="E947" s="104">
        <v>396.14</v>
      </c>
      <c r="F947" s="104">
        <v>5.8</v>
      </c>
      <c r="G947" s="104">
        <v>344.21</v>
      </c>
      <c r="H947" s="104">
        <v>42.99</v>
      </c>
      <c r="I947" s="104">
        <v>2.99</v>
      </c>
      <c r="K947" s="155">
        <f t="shared" si="82"/>
        <v>-1.9399999999999977</v>
      </c>
      <c r="L947" s="124">
        <f t="shared" si="83"/>
        <v>-0.43999999999999773</v>
      </c>
      <c r="M947" s="155">
        <f t="shared" si="84"/>
        <v>-1.9900000000000091</v>
      </c>
      <c r="N947" s="155">
        <f t="shared" si="85"/>
        <v>-3.0000000000000249E-2</v>
      </c>
      <c r="O947" s="155">
        <f t="shared" si="86"/>
        <v>-1.5</v>
      </c>
      <c r="P947" s="124">
        <f t="shared" si="87"/>
        <v>-0.25999999999999801</v>
      </c>
      <c r="Q947" s="155">
        <f t="shared" si="88"/>
        <v>-1.9999999999999574E-2</v>
      </c>
    </row>
    <row r="948" spans="1:17" x14ac:dyDescent="0.25">
      <c r="A948" s="104">
        <v>203</v>
      </c>
      <c r="B948" s="133">
        <v>43021</v>
      </c>
      <c r="C948" s="104">
        <v>334.25</v>
      </c>
      <c r="D948" s="104">
        <v>50.75</v>
      </c>
      <c r="E948" s="104">
        <v>396.15</v>
      </c>
      <c r="F948" s="104">
        <v>5.79</v>
      </c>
      <c r="G948" s="104">
        <v>342.89</v>
      </c>
      <c r="H948" s="104">
        <v>42.81</v>
      </c>
      <c r="I948" s="104">
        <v>2.97</v>
      </c>
      <c r="K948" s="155">
        <f t="shared" si="82"/>
        <v>-1.2900000000000205</v>
      </c>
      <c r="L948" s="124">
        <f t="shared" si="83"/>
        <v>-0.14000000000000057</v>
      </c>
      <c r="M948" s="155">
        <f t="shared" si="84"/>
        <v>9.9999999999909051E-3</v>
      </c>
      <c r="N948" s="155">
        <f t="shared" si="85"/>
        <v>-9.9999999999997868E-3</v>
      </c>
      <c r="O948" s="155">
        <f t="shared" si="86"/>
        <v>-1.3199999999999932</v>
      </c>
      <c r="P948" s="124">
        <f t="shared" si="87"/>
        <v>-0.17999999999999972</v>
      </c>
      <c r="Q948" s="155">
        <f t="shared" si="88"/>
        <v>-2.0000000000000018E-2</v>
      </c>
    </row>
    <row r="949" spans="1:17" x14ac:dyDescent="0.25">
      <c r="A949" s="104">
        <v>204</v>
      </c>
      <c r="B949" s="133">
        <v>43024</v>
      </c>
      <c r="C949" s="104">
        <v>334.21</v>
      </c>
      <c r="D949" s="104">
        <v>50.75</v>
      </c>
      <c r="E949" s="104">
        <v>395.27</v>
      </c>
      <c r="F949" s="104">
        <v>5.79</v>
      </c>
      <c r="G949" s="104">
        <v>342.99</v>
      </c>
      <c r="H949" s="104">
        <v>42.81</v>
      </c>
      <c r="I949" s="104">
        <v>2.98</v>
      </c>
      <c r="K949" s="155">
        <f t="shared" si="82"/>
        <v>-4.0000000000020464E-2</v>
      </c>
      <c r="L949" s="124">
        <f t="shared" si="83"/>
        <v>0</v>
      </c>
      <c r="M949" s="155">
        <f t="shared" si="84"/>
        <v>-0.87999999999999545</v>
      </c>
      <c r="N949" s="155">
        <f t="shared" si="85"/>
        <v>0</v>
      </c>
      <c r="O949" s="155">
        <f t="shared" si="86"/>
        <v>0.10000000000002274</v>
      </c>
      <c r="P949" s="124">
        <f t="shared" si="87"/>
        <v>0</v>
      </c>
      <c r="Q949" s="155">
        <f t="shared" si="88"/>
        <v>9.9999999999997868E-3</v>
      </c>
    </row>
    <row r="950" spans="1:17" x14ac:dyDescent="0.25">
      <c r="A950" s="104">
        <v>205</v>
      </c>
      <c r="B950" s="133">
        <v>43025</v>
      </c>
      <c r="C950" s="104">
        <v>333.03</v>
      </c>
      <c r="D950" s="104">
        <v>50.54</v>
      </c>
      <c r="E950" s="104">
        <v>392.61</v>
      </c>
      <c r="F950" s="104">
        <v>5.82</v>
      </c>
      <c r="G950" s="104">
        <v>341.22</v>
      </c>
      <c r="H950" s="104">
        <v>42.65</v>
      </c>
      <c r="I950" s="104">
        <v>2.98</v>
      </c>
      <c r="K950" s="155">
        <f t="shared" si="82"/>
        <v>-1.1800000000000068</v>
      </c>
      <c r="L950" s="124">
        <f t="shared" si="83"/>
        <v>-0.21000000000000085</v>
      </c>
      <c r="M950" s="155">
        <f t="shared" si="84"/>
        <v>-2.6599999999999682</v>
      </c>
      <c r="N950" s="155">
        <f t="shared" si="85"/>
        <v>3.0000000000000249E-2</v>
      </c>
      <c r="O950" s="155">
        <f t="shared" si="86"/>
        <v>-1.7699999999999818</v>
      </c>
      <c r="P950" s="124">
        <f t="shared" si="87"/>
        <v>-0.16000000000000369</v>
      </c>
      <c r="Q950" s="155">
        <f t="shared" si="88"/>
        <v>0</v>
      </c>
    </row>
    <row r="951" spans="1:17" x14ac:dyDescent="0.25">
      <c r="A951" s="104">
        <v>206</v>
      </c>
      <c r="B951" s="133">
        <v>43026</v>
      </c>
      <c r="C951" s="104">
        <v>333.53</v>
      </c>
      <c r="D951" s="104">
        <v>50.4</v>
      </c>
      <c r="E951" s="104">
        <v>392.1</v>
      </c>
      <c r="F951" s="104">
        <v>5.82</v>
      </c>
      <c r="G951" s="104">
        <v>341.49</v>
      </c>
      <c r="H951" s="104">
        <v>42.73</v>
      </c>
      <c r="I951" s="104">
        <v>2.97</v>
      </c>
      <c r="K951" s="155">
        <f t="shared" si="82"/>
        <v>0.5</v>
      </c>
      <c r="L951" s="124">
        <f t="shared" si="83"/>
        <v>-0.14000000000000057</v>
      </c>
      <c r="M951" s="155">
        <f t="shared" si="84"/>
        <v>-0.50999999999999091</v>
      </c>
      <c r="N951" s="155">
        <f t="shared" si="85"/>
        <v>0</v>
      </c>
      <c r="O951" s="155">
        <f t="shared" si="86"/>
        <v>0.26999999999998181</v>
      </c>
      <c r="P951" s="124">
        <f t="shared" si="87"/>
        <v>7.9999999999998295E-2</v>
      </c>
      <c r="Q951" s="155">
        <f t="shared" si="88"/>
        <v>-9.9999999999997868E-3</v>
      </c>
    </row>
    <row r="952" spans="1:17" x14ac:dyDescent="0.25">
      <c r="A952" s="104">
        <v>207</v>
      </c>
      <c r="B952" s="133">
        <v>43027</v>
      </c>
      <c r="C952" s="104">
        <v>333.57</v>
      </c>
      <c r="D952" s="104">
        <v>50.37</v>
      </c>
      <c r="E952" s="104">
        <v>391.81</v>
      </c>
      <c r="F952" s="104">
        <v>5.81</v>
      </c>
      <c r="G952" s="104">
        <v>340.07</v>
      </c>
      <c r="H952" s="104">
        <v>42.72</v>
      </c>
      <c r="I952" s="104">
        <v>2.96</v>
      </c>
      <c r="K952" s="155">
        <f t="shared" si="82"/>
        <v>4.0000000000020464E-2</v>
      </c>
      <c r="L952" s="124">
        <f t="shared" si="83"/>
        <v>-3.0000000000001137E-2</v>
      </c>
      <c r="M952" s="155">
        <f t="shared" si="84"/>
        <v>-0.29000000000002046</v>
      </c>
      <c r="N952" s="155">
        <f t="shared" si="85"/>
        <v>-1.0000000000000675E-2</v>
      </c>
      <c r="O952" s="155">
        <f t="shared" si="86"/>
        <v>-1.4200000000000159</v>
      </c>
      <c r="P952" s="124">
        <f t="shared" si="87"/>
        <v>-9.9999999999980105E-3</v>
      </c>
      <c r="Q952" s="155">
        <f t="shared" si="88"/>
        <v>-1.0000000000000231E-2</v>
      </c>
    </row>
    <row r="953" spans="1:17" x14ac:dyDescent="0.25">
      <c r="A953" s="104">
        <v>208</v>
      </c>
      <c r="B953" s="133">
        <v>43028</v>
      </c>
      <c r="C953" s="104">
        <v>334.11</v>
      </c>
      <c r="D953" s="104">
        <v>50.46</v>
      </c>
      <c r="E953" s="104">
        <v>394.65</v>
      </c>
      <c r="F953" s="104">
        <v>5.81</v>
      </c>
      <c r="G953" s="104">
        <v>341.77</v>
      </c>
      <c r="H953" s="104">
        <v>42.82</v>
      </c>
      <c r="I953" s="104">
        <v>2.97</v>
      </c>
      <c r="K953" s="155">
        <f t="shared" si="82"/>
        <v>0.54000000000002046</v>
      </c>
      <c r="L953" s="124">
        <f t="shared" si="83"/>
        <v>9.0000000000003411E-2</v>
      </c>
      <c r="M953" s="155">
        <f t="shared" si="84"/>
        <v>2.839999999999975</v>
      </c>
      <c r="N953" s="155">
        <f t="shared" si="85"/>
        <v>0</v>
      </c>
      <c r="O953" s="155">
        <f t="shared" si="86"/>
        <v>1.6999999999999886</v>
      </c>
      <c r="P953" s="124">
        <f t="shared" si="87"/>
        <v>0.10000000000000142</v>
      </c>
      <c r="Q953" s="155">
        <f t="shared" si="88"/>
        <v>1.0000000000000231E-2</v>
      </c>
    </row>
    <row r="954" spans="1:17" x14ac:dyDescent="0.25">
      <c r="A954" s="104">
        <v>209</v>
      </c>
      <c r="B954" s="133">
        <v>43031</v>
      </c>
      <c r="C954" s="104">
        <v>335.24</v>
      </c>
      <c r="D954" s="104">
        <v>50.65</v>
      </c>
      <c r="E954" s="104">
        <v>395.82</v>
      </c>
      <c r="F954" s="104">
        <v>5.82</v>
      </c>
      <c r="G954" s="104">
        <v>341.45</v>
      </c>
      <c r="H954" s="104">
        <v>42.96</v>
      </c>
      <c r="I954" s="104">
        <v>2.96</v>
      </c>
      <c r="K954" s="155">
        <f t="shared" si="82"/>
        <v>1.1299999999999955</v>
      </c>
      <c r="L954" s="124">
        <f t="shared" si="83"/>
        <v>0.18999999999999773</v>
      </c>
      <c r="M954" s="155">
        <f t="shared" si="84"/>
        <v>1.1700000000000159</v>
      </c>
      <c r="N954" s="155">
        <f t="shared" si="85"/>
        <v>1.0000000000000675E-2</v>
      </c>
      <c r="O954" s="155">
        <f t="shared" si="86"/>
        <v>-0.31999999999999318</v>
      </c>
      <c r="P954" s="124">
        <f t="shared" si="87"/>
        <v>0.14000000000000057</v>
      </c>
      <c r="Q954" s="155">
        <f t="shared" si="88"/>
        <v>-1.0000000000000231E-2</v>
      </c>
    </row>
    <row r="955" spans="1:17" x14ac:dyDescent="0.25">
      <c r="A955" s="104">
        <v>210</v>
      </c>
      <c r="B955" s="133">
        <v>43032</v>
      </c>
      <c r="C955" s="104">
        <v>336.05</v>
      </c>
      <c r="D955" s="104">
        <v>50.63</v>
      </c>
      <c r="E955" s="104">
        <v>394.49</v>
      </c>
      <c r="F955" s="104">
        <v>5.85</v>
      </c>
      <c r="G955" s="104">
        <v>340.44</v>
      </c>
      <c r="H955" s="104">
        <v>43.07</v>
      </c>
      <c r="I955" s="104">
        <v>2.95</v>
      </c>
      <c r="K955" s="155">
        <f t="shared" si="82"/>
        <v>0.81000000000000227</v>
      </c>
      <c r="L955" s="124">
        <f t="shared" si="83"/>
        <v>-1.9999999999996021E-2</v>
      </c>
      <c r="M955" s="155">
        <f t="shared" si="84"/>
        <v>-1.3299999999999841</v>
      </c>
      <c r="N955" s="155">
        <f t="shared" si="85"/>
        <v>2.9999999999999361E-2</v>
      </c>
      <c r="O955" s="155">
        <f t="shared" si="86"/>
        <v>-1.0099999999999909</v>
      </c>
      <c r="P955" s="124">
        <f t="shared" si="87"/>
        <v>0.10999999999999943</v>
      </c>
      <c r="Q955" s="155">
        <f t="shared" si="88"/>
        <v>-9.9999999999997868E-3</v>
      </c>
    </row>
    <row r="956" spans="1:17" x14ac:dyDescent="0.25">
      <c r="A956" s="104">
        <v>211</v>
      </c>
      <c r="B956" s="133">
        <v>43033</v>
      </c>
      <c r="C956" s="104">
        <v>334.94</v>
      </c>
      <c r="D956" s="104">
        <v>50.52</v>
      </c>
      <c r="E956" s="104">
        <v>393.96</v>
      </c>
      <c r="F956" s="104">
        <v>5.83</v>
      </c>
      <c r="G956" s="104">
        <v>339.76</v>
      </c>
      <c r="H956" s="104">
        <v>42.92</v>
      </c>
      <c r="I956" s="104">
        <v>2.95</v>
      </c>
      <c r="K956" s="155">
        <f t="shared" si="82"/>
        <v>-1.1100000000000136</v>
      </c>
      <c r="L956" s="124">
        <f t="shared" si="83"/>
        <v>-0.10999999999999943</v>
      </c>
      <c r="M956" s="155">
        <f t="shared" si="84"/>
        <v>-0.53000000000002956</v>
      </c>
      <c r="N956" s="155">
        <f t="shared" si="85"/>
        <v>-1.9999999999999574E-2</v>
      </c>
      <c r="O956" s="155">
        <f t="shared" si="86"/>
        <v>-0.68000000000000682</v>
      </c>
      <c r="P956" s="124">
        <f t="shared" si="87"/>
        <v>-0.14999999999999858</v>
      </c>
      <c r="Q956" s="155">
        <f t="shared" si="88"/>
        <v>0</v>
      </c>
    </row>
    <row r="957" spans="1:17" x14ac:dyDescent="0.25">
      <c r="A957" s="104">
        <v>212</v>
      </c>
      <c r="B957" s="133">
        <v>43034</v>
      </c>
      <c r="C957" s="104">
        <v>332.94</v>
      </c>
      <c r="D957" s="104">
        <v>50.11</v>
      </c>
      <c r="E957" s="104">
        <v>391.8</v>
      </c>
      <c r="F957" s="104">
        <v>5.78</v>
      </c>
      <c r="G957" s="104">
        <v>335.19</v>
      </c>
      <c r="H957" s="104">
        <v>42.66</v>
      </c>
      <c r="I957" s="104">
        <v>2.92</v>
      </c>
      <c r="K957" s="155">
        <f t="shared" si="82"/>
        <v>-2</v>
      </c>
      <c r="L957" s="124">
        <f t="shared" si="83"/>
        <v>-0.41000000000000369</v>
      </c>
      <c r="M957" s="155">
        <f t="shared" si="84"/>
        <v>-2.1599999999999682</v>
      </c>
      <c r="N957" s="155">
        <f t="shared" si="85"/>
        <v>-4.9999999999999822E-2</v>
      </c>
      <c r="O957" s="155">
        <f t="shared" si="86"/>
        <v>-4.5699999999999932</v>
      </c>
      <c r="P957" s="124">
        <f t="shared" si="87"/>
        <v>-0.26000000000000512</v>
      </c>
      <c r="Q957" s="155">
        <f t="shared" si="88"/>
        <v>-3.0000000000000249E-2</v>
      </c>
    </row>
    <row r="958" spans="1:17" x14ac:dyDescent="0.25">
      <c r="A958" s="104">
        <v>213</v>
      </c>
      <c r="B958" s="133">
        <v>43035</v>
      </c>
      <c r="C958" s="104">
        <v>333.87</v>
      </c>
      <c r="D958" s="104">
        <v>50.35</v>
      </c>
      <c r="E958" s="104">
        <v>394.23</v>
      </c>
      <c r="F958" s="104">
        <v>5.79</v>
      </c>
      <c r="G958" s="104">
        <v>337.21</v>
      </c>
      <c r="H958" s="104">
        <v>42.8</v>
      </c>
      <c r="I958" s="104">
        <v>2.94</v>
      </c>
      <c r="K958" s="155">
        <f t="shared" si="82"/>
        <v>0.93000000000000682</v>
      </c>
      <c r="L958" s="124">
        <f t="shared" si="83"/>
        <v>0.24000000000000199</v>
      </c>
      <c r="M958" s="155">
        <f t="shared" si="84"/>
        <v>2.4300000000000068</v>
      </c>
      <c r="N958" s="155">
        <f t="shared" si="85"/>
        <v>9.9999999999997868E-3</v>
      </c>
      <c r="O958" s="155">
        <f t="shared" si="86"/>
        <v>2.0199999999999818</v>
      </c>
      <c r="P958" s="124">
        <f t="shared" si="87"/>
        <v>0.14000000000000057</v>
      </c>
      <c r="Q958" s="155">
        <f t="shared" si="88"/>
        <v>2.0000000000000018E-2</v>
      </c>
    </row>
    <row r="959" spans="1:17" x14ac:dyDescent="0.25">
      <c r="A959" s="104">
        <v>214</v>
      </c>
      <c r="B959" s="133">
        <v>43038</v>
      </c>
      <c r="C959" s="104">
        <v>334.4</v>
      </c>
      <c r="D959" s="104">
        <v>50.31</v>
      </c>
      <c r="E959" s="104">
        <v>389.04</v>
      </c>
      <c r="F959" s="104">
        <v>5.75</v>
      </c>
      <c r="G959" s="104">
        <v>334.6</v>
      </c>
      <c r="H959" s="104">
        <v>42.85</v>
      </c>
      <c r="I959" s="104">
        <v>2.93</v>
      </c>
      <c r="K959" s="155">
        <f t="shared" si="82"/>
        <v>0.52999999999997272</v>
      </c>
      <c r="L959" s="124">
        <f t="shared" si="83"/>
        <v>-3.9999999999999147E-2</v>
      </c>
      <c r="M959" s="155">
        <f t="shared" si="84"/>
        <v>-5.1899999999999977</v>
      </c>
      <c r="N959" s="155">
        <f t="shared" si="85"/>
        <v>-4.0000000000000036E-2</v>
      </c>
      <c r="O959" s="155">
        <f t="shared" si="86"/>
        <v>-2.6099999999999568</v>
      </c>
      <c r="P959" s="124">
        <f t="shared" si="87"/>
        <v>5.0000000000004263E-2</v>
      </c>
      <c r="Q959" s="155">
        <f t="shared" si="88"/>
        <v>-9.9999999999997868E-3</v>
      </c>
    </row>
    <row r="960" spans="1:17" x14ac:dyDescent="0.25">
      <c r="A960" s="104">
        <v>215</v>
      </c>
      <c r="B960" s="133">
        <v>43039</v>
      </c>
      <c r="C960" s="104">
        <v>334</v>
      </c>
      <c r="D960" s="104">
        <v>50.29</v>
      </c>
      <c r="E960" s="104">
        <v>388.81</v>
      </c>
      <c r="F960" s="104">
        <v>5.78</v>
      </c>
      <c r="G960" s="104">
        <v>334.84</v>
      </c>
      <c r="H960" s="104">
        <v>42.82</v>
      </c>
      <c r="I960" s="104">
        <v>2.94</v>
      </c>
      <c r="K960" s="155">
        <f t="shared" si="82"/>
        <v>-0.39999999999997726</v>
      </c>
      <c r="L960" s="124">
        <f t="shared" si="83"/>
        <v>-2.0000000000003126E-2</v>
      </c>
      <c r="M960" s="155">
        <f t="shared" si="84"/>
        <v>-0.23000000000001819</v>
      </c>
      <c r="N960" s="155">
        <f t="shared" si="85"/>
        <v>3.0000000000000249E-2</v>
      </c>
      <c r="O960" s="155">
        <f t="shared" si="86"/>
        <v>0.23999999999995225</v>
      </c>
      <c r="P960" s="124">
        <f t="shared" si="87"/>
        <v>-3.0000000000001137E-2</v>
      </c>
      <c r="Q960" s="155">
        <f t="shared" si="88"/>
        <v>9.9999999999997868E-3</v>
      </c>
    </row>
    <row r="961" spans="1:17" x14ac:dyDescent="0.25">
      <c r="A961" s="104">
        <v>216</v>
      </c>
      <c r="B961" s="133">
        <v>43040</v>
      </c>
      <c r="C961" s="104">
        <v>334.71</v>
      </c>
      <c r="D961" s="104">
        <v>50.48</v>
      </c>
      <c r="E961" s="104">
        <v>389.27</v>
      </c>
      <c r="F961" s="104">
        <v>5.75</v>
      </c>
      <c r="G961" s="104">
        <v>335.48</v>
      </c>
      <c r="H961" s="104">
        <v>42.91</v>
      </c>
      <c r="I961" s="104">
        <v>2.96</v>
      </c>
      <c r="K961" s="155">
        <f t="shared" si="82"/>
        <v>0.70999999999997954</v>
      </c>
      <c r="L961" s="124">
        <f t="shared" si="83"/>
        <v>0.18999999999999773</v>
      </c>
      <c r="M961" s="155">
        <f t="shared" si="84"/>
        <v>0.45999999999997954</v>
      </c>
      <c r="N961" s="155">
        <f t="shared" si="85"/>
        <v>-3.0000000000000249E-2</v>
      </c>
      <c r="O961" s="155">
        <f t="shared" si="86"/>
        <v>0.6400000000000432</v>
      </c>
      <c r="P961" s="124">
        <f t="shared" si="87"/>
        <v>8.9999999999996305E-2</v>
      </c>
      <c r="Q961" s="155">
        <f t="shared" si="88"/>
        <v>2.0000000000000018E-2</v>
      </c>
    </row>
    <row r="962" spans="1:17" x14ac:dyDescent="0.25">
      <c r="A962" s="104">
        <v>217</v>
      </c>
      <c r="B962" s="133">
        <v>43041</v>
      </c>
      <c r="C962" s="104">
        <v>335.14</v>
      </c>
      <c r="D962" s="104">
        <v>50.69</v>
      </c>
      <c r="E962" s="104">
        <v>389.9</v>
      </c>
      <c r="F962" s="104">
        <v>5.76</v>
      </c>
      <c r="G962" s="104">
        <v>334.91</v>
      </c>
      <c r="H962" s="104">
        <v>42.95</v>
      </c>
      <c r="I962" s="104">
        <v>2.94</v>
      </c>
      <c r="K962" s="155">
        <f t="shared" si="82"/>
        <v>0.43000000000000682</v>
      </c>
      <c r="L962" s="124">
        <f t="shared" si="83"/>
        <v>0.21000000000000085</v>
      </c>
      <c r="M962" s="155">
        <f t="shared" si="84"/>
        <v>0.62999999999999545</v>
      </c>
      <c r="N962" s="155">
        <f t="shared" si="85"/>
        <v>9.9999999999997868E-3</v>
      </c>
      <c r="O962" s="155">
        <f t="shared" si="86"/>
        <v>-0.56999999999999318</v>
      </c>
      <c r="P962" s="124">
        <f t="shared" si="87"/>
        <v>4.0000000000006253E-2</v>
      </c>
      <c r="Q962" s="155">
        <f t="shared" si="88"/>
        <v>-2.0000000000000018E-2</v>
      </c>
    </row>
    <row r="963" spans="1:17" x14ac:dyDescent="0.25">
      <c r="A963" s="104">
        <v>218</v>
      </c>
      <c r="B963" s="133">
        <v>43042</v>
      </c>
      <c r="C963" s="104">
        <v>335.15</v>
      </c>
      <c r="D963" s="104">
        <v>50.72</v>
      </c>
      <c r="E963" s="104">
        <v>390.15</v>
      </c>
      <c r="F963" s="104">
        <v>5.76</v>
      </c>
      <c r="G963" s="104">
        <v>335.22</v>
      </c>
      <c r="H963" s="104">
        <v>42.96</v>
      </c>
      <c r="I963" s="104">
        <v>2.94</v>
      </c>
      <c r="K963" s="155">
        <f t="shared" si="82"/>
        <v>9.9999999999909051E-3</v>
      </c>
      <c r="L963" s="124">
        <f t="shared" si="83"/>
        <v>3.0000000000001137E-2</v>
      </c>
      <c r="M963" s="155">
        <f t="shared" si="84"/>
        <v>0.25</v>
      </c>
      <c r="N963" s="155">
        <f t="shared" si="85"/>
        <v>0</v>
      </c>
      <c r="O963" s="155">
        <f t="shared" si="86"/>
        <v>0.31000000000000227</v>
      </c>
      <c r="P963" s="124">
        <f t="shared" si="87"/>
        <v>9.9999999999980105E-3</v>
      </c>
      <c r="Q963" s="155">
        <f t="shared" si="88"/>
        <v>0</v>
      </c>
    </row>
    <row r="964" spans="1:17" x14ac:dyDescent="0.25">
      <c r="A964" s="104">
        <v>219</v>
      </c>
      <c r="B964" s="133">
        <v>43045</v>
      </c>
      <c r="C964" s="104">
        <v>334.1</v>
      </c>
      <c r="D964" s="104">
        <v>50.41</v>
      </c>
      <c r="E964" s="104">
        <v>389.06</v>
      </c>
      <c r="F964" s="104">
        <v>5.71</v>
      </c>
      <c r="G964" s="104">
        <v>334.23</v>
      </c>
      <c r="H964" s="104">
        <v>42.81</v>
      </c>
      <c r="I964" s="104">
        <v>2.93</v>
      </c>
      <c r="K964" s="155">
        <f t="shared" si="82"/>
        <v>-1.0499999999999545</v>
      </c>
      <c r="L964" s="124">
        <f t="shared" si="83"/>
        <v>-0.31000000000000227</v>
      </c>
      <c r="M964" s="155">
        <f t="shared" si="84"/>
        <v>-1.089999999999975</v>
      </c>
      <c r="N964" s="155">
        <f t="shared" si="85"/>
        <v>-4.9999999999999822E-2</v>
      </c>
      <c r="O964" s="155">
        <f t="shared" si="86"/>
        <v>-0.99000000000000909</v>
      </c>
      <c r="P964" s="124">
        <f t="shared" si="87"/>
        <v>-0.14999999999999858</v>
      </c>
      <c r="Q964" s="155">
        <f t="shared" si="88"/>
        <v>-9.9999999999997868E-3</v>
      </c>
    </row>
    <row r="965" spans="1:17" x14ac:dyDescent="0.25">
      <c r="A965" s="104">
        <v>220</v>
      </c>
      <c r="B965" s="133">
        <v>43046</v>
      </c>
      <c r="C965" s="104">
        <v>334.52</v>
      </c>
      <c r="D965" s="104">
        <v>50.46</v>
      </c>
      <c r="E965" s="104">
        <v>388.14</v>
      </c>
      <c r="F965" s="104">
        <v>5.68</v>
      </c>
      <c r="G965" s="104">
        <v>334.09</v>
      </c>
      <c r="H965" s="104">
        <v>42.88</v>
      </c>
      <c r="I965" s="104">
        <v>2.93</v>
      </c>
      <c r="K965" s="155">
        <f t="shared" si="82"/>
        <v>0.41999999999995907</v>
      </c>
      <c r="L965" s="124">
        <f t="shared" si="83"/>
        <v>5.0000000000004263E-2</v>
      </c>
      <c r="M965" s="155">
        <f t="shared" si="84"/>
        <v>-0.92000000000001592</v>
      </c>
      <c r="N965" s="155">
        <f t="shared" si="85"/>
        <v>-3.0000000000000249E-2</v>
      </c>
      <c r="O965" s="155">
        <f t="shared" si="86"/>
        <v>-0.1400000000000432</v>
      </c>
      <c r="P965" s="124">
        <f t="shared" si="87"/>
        <v>7.0000000000000284E-2</v>
      </c>
      <c r="Q965" s="155">
        <f t="shared" si="88"/>
        <v>0</v>
      </c>
    </row>
    <row r="966" spans="1:17" x14ac:dyDescent="0.25">
      <c r="A966" s="104">
        <v>221</v>
      </c>
      <c r="B966" s="133">
        <v>43047</v>
      </c>
      <c r="C966" s="104">
        <v>332.9</v>
      </c>
      <c r="D966" s="104">
        <v>50.19</v>
      </c>
      <c r="E966" s="104">
        <v>385</v>
      </c>
      <c r="F966" s="104">
        <v>5.67</v>
      </c>
      <c r="G966" s="104">
        <v>332.63</v>
      </c>
      <c r="H966" s="104">
        <v>42.66</v>
      </c>
      <c r="I966" s="104">
        <v>2.91</v>
      </c>
      <c r="K966" s="155">
        <f t="shared" si="82"/>
        <v>-1.6200000000000045</v>
      </c>
      <c r="L966" s="124">
        <f t="shared" si="83"/>
        <v>-0.27000000000000313</v>
      </c>
      <c r="M966" s="155">
        <f t="shared" si="84"/>
        <v>-3.1399999999999864</v>
      </c>
      <c r="N966" s="155">
        <f t="shared" si="85"/>
        <v>-9.9999999999997868E-3</v>
      </c>
      <c r="O966" s="155">
        <f t="shared" si="86"/>
        <v>-1.4599999999999795</v>
      </c>
      <c r="P966" s="124">
        <f t="shared" si="87"/>
        <v>-0.22000000000000597</v>
      </c>
      <c r="Q966" s="155">
        <f t="shared" si="88"/>
        <v>-2.0000000000000018E-2</v>
      </c>
    </row>
    <row r="967" spans="1:17" x14ac:dyDescent="0.25">
      <c r="A967" s="104">
        <v>222</v>
      </c>
      <c r="B967" s="133">
        <v>43048</v>
      </c>
      <c r="C967" s="104">
        <v>333.76</v>
      </c>
      <c r="D967" s="104">
        <v>50.33</v>
      </c>
      <c r="E967" s="104">
        <v>386.93</v>
      </c>
      <c r="F967" s="104">
        <v>5.63</v>
      </c>
      <c r="G967" s="104">
        <v>334.13</v>
      </c>
      <c r="H967" s="104">
        <v>42.79</v>
      </c>
      <c r="I967" s="104">
        <v>2.94</v>
      </c>
      <c r="K967" s="155">
        <f t="shared" si="82"/>
        <v>0.86000000000001364</v>
      </c>
      <c r="L967" s="124">
        <f t="shared" si="83"/>
        <v>0.14000000000000057</v>
      </c>
      <c r="M967" s="155">
        <f t="shared" si="84"/>
        <v>1.9300000000000068</v>
      </c>
      <c r="N967" s="155">
        <f t="shared" si="85"/>
        <v>-4.0000000000000036E-2</v>
      </c>
      <c r="O967" s="155">
        <f t="shared" si="86"/>
        <v>1.5</v>
      </c>
      <c r="P967" s="124">
        <f t="shared" si="87"/>
        <v>0.13000000000000256</v>
      </c>
      <c r="Q967" s="155">
        <f t="shared" si="88"/>
        <v>2.9999999999999805E-2</v>
      </c>
    </row>
    <row r="968" spans="1:17" x14ac:dyDescent="0.25">
      <c r="A968" s="104">
        <v>223</v>
      </c>
      <c r="B968" s="133">
        <v>43049</v>
      </c>
      <c r="C968" s="104">
        <v>332.99</v>
      </c>
      <c r="D968" s="104">
        <v>50.17</v>
      </c>
      <c r="E968" s="104">
        <v>386.27</v>
      </c>
      <c r="F968" s="104">
        <v>5.61</v>
      </c>
      <c r="G968" s="104">
        <v>332.66</v>
      </c>
      <c r="H968" s="104">
        <v>42.7</v>
      </c>
      <c r="I968" s="104">
        <v>2.93</v>
      </c>
      <c r="K968" s="155">
        <f t="shared" si="82"/>
        <v>-0.76999999999998181</v>
      </c>
      <c r="L968" s="124">
        <f t="shared" si="83"/>
        <v>-0.15999999999999659</v>
      </c>
      <c r="M968" s="155">
        <f t="shared" si="84"/>
        <v>-0.66000000000002501</v>
      </c>
      <c r="N968" s="155">
        <f t="shared" si="85"/>
        <v>-1.9999999999999574E-2</v>
      </c>
      <c r="O968" s="155">
        <f t="shared" si="86"/>
        <v>-1.4699999999999704</v>
      </c>
      <c r="P968" s="124">
        <f t="shared" si="87"/>
        <v>-8.9999999999996305E-2</v>
      </c>
      <c r="Q968" s="155">
        <f t="shared" si="88"/>
        <v>-9.9999999999997868E-3</v>
      </c>
    </row>
    <row r="969" spans="1:17" x14ac:dyDescent="0.25">
      <c r="A969" s="104">
        <v>224</v>
      </c>
      <c r="B969" s="133">
        <v>43052</v>
      </c>
      <c r="C969" s="104">
        <v>332.57</v>
      </c>
      <c r="D969" s="104">
        <v>50.1</v>
      </c>
      <c r="E969" s="104">
        <v>387.71</v>
      </c>
      <c r="F969" s="104">
        <v>5.61</v>
      </c>
      <c r="G969" s="104">
        <v>334.98</v>
      </c>
      <c r="H969" s="104">
        <v>42.63</v>
      </c>
      <c r="I969" s="104">
        <v>2.93</v>
      </c>
      <c r="K969" s="155">
        <f t="shared" si="82"/>
        <v>-0.42000000000001592</v>
      </c>
      <c r="L969" s="124">
        <f t="shared" si="83"/>
        <v>-7.0000000000000284E-2</v>
      </c>
      <c r="M969" s="155">
        <f t="shared" si="84"/>
        <v>1.4399999999999977</v>
      </c>
      <c r="N969" s="155">
        <f t="shared" si="85"/>
        <v>0</v>
      </c>
      <c r="O969" s="155">
        <f t="shared" si="86"/>
        <v>2.3199999999999932</v>
      </c>
      <c r="P969" s="124">
        <f t="shared" si="87"/>
        <v>-7.0000000000000284E-2</v>
      </c>
      <c r="Q969" s="155">
        <f t="shared" si="88"/>
        <v>0</v>
      </c>
    </row>
    <row r="970" spans="1:17" x14ac:dyDescent="0.25">
      <c r="A970" s="104">
        <v>225</v>
      </c>
      <c r="B970" s="133">
        <v>43053</v>
      </c>
      <c r="C970" s="104">
        <v>332.74</v>
      </c>
      <c r="D970" s="104">
        <v>50.13</v>
      </c>
      <c r="E970" s="104">
        <v>387.38</v>
      </c>
      <c r="F970" s="104">
        <v>5.6</v>
      </c>
      <c r="G970" s="104">
        <v>333.67</v>
      </c>
      <c r="H970" s="104">
        <v>42.66</v>
      </c>
      <c r="I970" s="104">
        <v>2.94</v>
      </c>
      <c r="K970" s="155">
        <f t="shared" si="82"/>
        <v>0.17000000000001592</v>
      </c>
      <c r="L970" s="124">
        <f t="shared" si="83"/>
        <v>3.0000000000001137E-2</v>
      </c>
      <c r="M970" s="155">
        <f t="shared" si="84"/>
        <v>-0.32999999999998408</v>
      </c>
      <c r="N970" s="155">
        <f t="shared" si="85"/>
        <v>-1.0000000000000675E-2</v>
      </c>
      <c r="O970" s="155">
        <f t="shared" si="86"/>
        <v>-1.3100000000000023</v>
      </c>
      <c r="P970" s="124">
        <f t="shared" si="87"/>
        <v>2.9999999999994031E-2</v>
      </c>
      <c r="Q970" s="155">
        <f t="shared" si="88"/>
        <v>9.9999999999997868E-3</v>
      </c>
    </row>
    <row r="971" spans="1:17" x14ac:dyDescent="0.25">
      <c r="A971" s="104">
        <v>226</v>
      </c>
      <c r="B971" s="133">
        <v>43054</v>
      </c>
      <c r="C971" s="104">
        <v>332.86</v>
      </c>
      <c r="D971" s="104">
        <v>50.16</v>
      </c>
      <c r="E971" s="104">
        <v>389.88</v>
      </c>
      <c r="F971" s="104">
        <v>5.59</v>
      </c>
      <c r="G971" s="104">
        <v>334.6</v>
      </c>
      <c r="H971" s="104">
        <v>42.66</v>
      </c>
      <c r="I971" s="104">
        <v>2.93</v>
      </c>
      <c r="K971" s="155">
        <f t="shared" si="82"/>
        <v>0.12000000000000455</v>
      </c>
      <c r="L971" s="124">
        <f t="shared" si="83"/>
        <v>2.9999999999994031E-2</v>
      </c>
      <c r="M971" s="155">
        <f t="shared" si="84"/>
        <v>2.5</v>
      </c>
      <c r="N971" s="155">
        <f t="shared" si="85"/>
        <v>-9.9999999999997868E-3</v>
      </c>
      <c r="O971" s="155">
        <f t="shared" si="86"/>
        <v>0.93000000000000682</v>
      </c>
      <c r="P971" s="124">
        <f t="shared" si="87"/>
        <v>0</v>
      </c>
      <c r="Q971" s="155">
        <f t="shared" si="88"/>
        <v>-9.9999999999997868E-3</v>
      </c>
    </row>
    <row r="972" spans="1:17" x14ac:dyDescent="0.25">
      <c r="A972" s="104">
        <v>227</v>
      </c>
      <c r="B972" s="133">
        <v>43055</v>
      </c>
      <c r="C972" s="104">
        <v>332.72</v>
      </c>
      <c r="D972" s="104">
        <v>50.24</v>
      </c>
      <c r="E972" s="104">
        <v>393.84</v>
      </c>
      <c r="F972" s="104">
        <v>5.52</v>
      </c>
      <c r="G972" s="104">
        <v>337.34</v>
      </c>
      <c r="H972" s="104">
        <v>42.63</v>
      </c>
      <c r="I972" s="104">
        <v>2.95</v>
      </c>
      <c r="K972" s="155">
        <f t="shared" si="82"/>
        <v>-0.13999999999998636</v>
      </c>
      <c r="L972" s="124">
        <f t="shared" si="83"/>
        <v>8.00000000000054E-2</v>
      </c>
      <c r="M972" s="155">
        <f t="shared" si="84"/>
        <v>3.9599999999999795</v>
      </c>
      <c r="N972" s="155">
        <f t="shared" si="85"/>
        <v>-7.0000000000000284E-2</v>
      </c>
      <c r="O972" s="155">
        <f t="shared" si="86"/>
        <v>2.7399999999999523</v>
      </c>
      <c r="P972" s="124">
        <f t="shared" si="87"/>
        <v>-2.9999999999994031E-2</v>
      </c>
      <c r="Q972" s="155">
        <f t="shared" si="88"/>
        <v>2.0000000000000018E-2</v>
      </c>
    </row>
    <row r="973" spans="1:17" x14ac:dyDescent="0.25">
      <c r="A973" s="104">
        <v>228</v>
      </c>
      <c r="B973" s="133">
        <v>43056</v>
      </c>
      <c r="C973" s="104">
        <v>332.38</v>
      </c>
      <c r="D973" s="104">
        <v>50.15</v>
      </c>
      <c r="E973" s="104">
        <v>391.28</v>
      </c>
      <c r="F973" s="104">
        <v>5.55</v>
      </c>
      <c r="G973" s="104">
        <v>335.26</v>
      </c>
      <c r="H973" s="104">
        <v>42.56</v>
      </c>
      <c r="I973" s="104">
        <v>2.94</v>
      </c>
      <c r="K973" s="155">
        <f t="shared" si="82"/>
        <v>-0.34000000000003183</v>
      </c>
      <c r="L973" s="124">
        <f t="shared" si="83"/>
        <v>-9.0000000000003411E-2</v>
      </c>
      <c r="M973" s="155">
        <f t="shared" si="84"/>
        <v>-2.5600000000000023</v>
      </c>
      <c r="N973" s="155">
        <f t="shared" si="85"/>
        <v>3.0000000000000249E-2</v>
      </c>
      <c r="O973" s="155">
        <f t="shared" si="86"/>
        <v>-2.0799999999999841</v>
      </c>
      <c r="P973" s="124">
        <f t="shared" si="87"/>
        <v>-7.0000000000000284E-2</v>
      </c>
      <c r="Q973" s="155">
        <f t="shared" si="88"/>
        <v>-1.0000000000000231E-2</v>
      </c>
    </row>
    <row r="974" spans="1:17" x14ac:dyDescent="0.25">
      <c r="A974" s="104">
        <v>229</v>
      </c>
      <c r="B974" s="133">
        <v>43059</v>
      </c>
      <c r="C974" s="104">
        <v>332.21</v>
      </c>
      <c r="D974" s="104">
        <v>50.08</v>
      </c>
      <c r="E974" s="104">
        <v>391.74</v>
      </c>
      <c r="F974" s="104">
        <v>5.57</v>
      </c>
      <c r="G974" s="104">
        <v>335.02</v>
      </c>
      <c r="H974" s="104">
        <v>42.53</v>
      </c>
      <c r="I974" s="104">
        <v>2.95</v>
      </c>
      <c r="K974" s="155">
        <f t="shared" si="82"/>
        <v>-0.17000000000001592</v>
      </c>
      <c r="L974" s="124">
        <f t="shared" si="83"/>
        <v>-7.0000000000000284E-2</v>
      </c>
      <c r="M974" s="155">
        <f t="shared" si="84"/>
        <v>0.46000000000003638</v>
      </c>
      <c r="N974" s="155">
        <f t="shared" si="85"/>
        <v>2.0000000000000462E-2</v>
      </c>
      <c r="O974" s="155">
        <f t="shared" si="86"/>
        <v>-0.24000000000000909</v>
      </c>
      <c r="P974" s="124">
        <f t="shared" si="87"/>
        <v>-3.0000000000001137E-2</v>
      </c>
      <c r="Q974" s="155">
        <f t="shared" si="88"/>
        <v>1.0000000000000231E-2</v>
      </c>
    </row>
    <row r="975" spans="1:17" x14ac:dyDescent="0.25">
      <c r="A975" s="104">
        <v>230</v>
      </c>
      <c r="B975" s="133">
        <v>43060</v>
      </c>
      <c r="C975" s="104">
        <v>331</v>
      </c>
      <c r="D975" s="104">
        <v>49.94</v>
      </c>
      <c r="E975" s="104">
        <v>390.32</v>
      </c>
      <c r="F975" s="104">
        <v>5.59</v>
      </c>
      <c r="G975" s="104">
        <v>334.75</v>
      </c>
      <c r="H975" s="104">
        <v>42.38</v>
      </c>
      <c r="I975" s="104">
        <v>2.95</v>
      </c>
      <c r="K975" s="155">
        <f t="shared" si="82"/>
        <v>-1.2099999999999795</v>
      </c>
      <c r="L975" s="124">
        <f t="shared" si="83"/>
        <v>-0.14000000000000057</v>
      </c>
      <c r="M975" s="155">
        <f t="shared" si="84"/>
        <v>-1.4200000000000159</v>
      </c>
      <c r="N975" s="155">
        <f t="shared" si="85"/>
        <v>1.9999999999999574E-2</v>
      </c>
      <c r="O975" s="155">
        <f t="shared" si="86"/>
        <v>-0.26999999999998181</v>
      </c>
      <c r="P975" s="124">
        <f t="shared" si="87"/>
        <v>-0.14999999999999858</v>
      </c>
      <c r="Q975" s="155">
        <f t="shared" si="88"/>
        <v>0</v>
      </c>
    </row>
    <row r="976" spans="1:17" x14ac:dyDescent="0.25">
      <c r="A976" s="104">
        <v>231</v>
      </c>
      <c r="B976" s="133">
        <v>43061</v>
      </c>
      <c r="C976" s="104">
        <v>330.29</v>
      </c>
      <c r="D976" s="104">
        <v>49.8</v>
      </c>
      <c r="E976" s="104">
        <v>387.27</v>
      </c>
      <c r="F976" s="104">
        <v>5.56</v>
      </c>
      <c r="G976" s="104">
        <v>332.48</v>
      </c>
      <c r="H976" s="104">
        <v>42.28</v>
      </c>
      <c r="I976" s="104">
        <v>2.94</v>
      </c>
      <c r="K976" s="155">
        <f t="shared" si="82"/>
        <v>-0.70999999999997954</v>
      </c>
      <c r="L976" s="124">
        <f t="shared" si="83"/>
        <v>-0.14000000000000057</v>
      </c>
      <c r="M976" s="155">
        <f t="shared" si="84"/>
        <v>-3.0500000000000114</v>
      </c>
      <c r="N976" s="155">
        <f t="shared" si="85"/>
        <v>-3.0000000000000249E-2</v>
      </c>
      <c r="O976" s="155">
        <f t="shared" si="86"/>
        <v>-2.2699999999999818</v>
      </c>
      <c r="P976" s="124">
        <f t="shared" si="87"/>
        <v>-0.10000000000000142</v>
      </c>
      <c r="Q976" s="155">
        <f t="shared" si="88"/>
        <v>-1.0000000000000231E-2</v>
      </c>
    </row>
    <row r="977" spans="1:17" x14ac:dyDescent="0.25">
      <c r="A977" s="104">
        <v>232</v>
      </c>
      <c r="B977" s="133">
        <v>43062</v>
      </c>
      <c r="C977" s="104">
        <v>330.22</v>
      </c>
      <c r="D977" s="104">
        <v>49.93</v>
      </c>
      <c r="E977" s="104">
        <v>388.07</v>
      </c>
      <c r="F977" s="104">
        <v>5.6</v>
      </c>
      <c r="G977" s="104">
        <v>333.79</v>
      </c>
      <c r="H977" s="104">
        <v>42.28</v>
      </c>
      <c r="I977" s="104">
        <v>2.95</v>
      </c>
      <c r="K977" s="155">
        <f t="shared" si="82"/>
        <v>-6.9999999999993179E-2</v>
      </c>
      <c r="L977" s="124">
        <f t="shared" si="83"/>
        <v>0.13000000000000256</v>
      </c>
      <c r="M977" s="155">
        <f t="shared" si="84"/>
        <v>0.80000000000001137</v>
      </c>
      <c r="N977" s="155">
        <f t="shared" si="85"/>
        <v>4.0000000000000036E-2</v>
      </c>
      <c r="O977" s="155">
        <f t="shared" si="86"/>
        <v>1.3100000000000023</v>
      </c>
      <c r="P977" s="124">
        <f t="shared" si="87"/>
        <v>0</v>
      </c>
      <c r="Q977" s="155">
        <f t="shared" si="88"/>
        <v>1.0000000000000231E-2</v>
      </c>
    </row>
    <row r="978" spans="1:17" x14ac:dyDescent="0.25">
      <c r="A978" s="104">
        <v>233</v>
      </c>
      <c r="B978" s="133">
        <v>43063</v>
      </c>
      <c r="C978" s="104">
        <v>330</v>
      </c>
      <c r="D978" s="104">
        <v>50.13</v>
      </c>
      <c r="E978" s="104">
        <v>390.72</v>
      </c>
      <c r="F978" s="104">
        <v>5.65</v>
      </c>
      <c r="G978" s="104">
        <v>336.46</v>
      </c>
      <c r="H978" s="104">
        <v>42.26</v>
      </c>
      <c r="I978" s="104">
        <v>2.97</v>
      </c>
      <c r="K978" s="155">
        <f t="shared" si="82"/>
        <v>-0.22000000000002728</v>
      </c>
      <c r="L978" s="124">
        <f t="shared" si="83"/>
        <v>0.20000000000000284</v>
      </c>
      <c r="M978" s="155">
        <f t="shared" si="84"/>
        <v>2.6500000000000341</v>
      </c>
      <c r="N978" s="155">
        <f t="shared" si="85"/>
        <v>5.0000000000000711E-2</v>
      </c>
      <c r="O978" s="155">
        <f t="shared" si="86"/>
        <v>2.6699999999999591</v>
      </c>
      <c r="P978" s="124">
        <f t="shared" si="87"/>
        <v>-2.0000000000003126E-2</v>
      </c>
      <c r="Q978" s="155">
        <f t="shared" si="88"/>
        <v>2.0000000000000018E-2</v>
      </c>
    </row>
    <row r="979" spans="1:17" x14ac:dyDescent="0.25">
      <c r="A979" s="104">
        <v>234</v>
      </c>
      <c r="B979" s="133">
        <v>43066</v>
      </c>
      <c r="C979" s="104">
        <v>330.39</v>
      </c>
      <c r="D979" s="104">
        <v>50.04</v>
      </c>
      <c r="E979" s="104">
        <v>392.04</v>
      </c>
      <c r="F979" s="104">
        <v>5.65</v>
      </c>
      <c r="G979" s="104">
        <v>336.75</v>
      </c>
      <c r="H979" s="104">
        <v>42.32</v>
      </c>
      <c r="I979" s="104">
        <v>2.97</v>
      </c>
      <c r="K979" s="155">
        <f t="shared" si="82"/>
        <v>0.38999999999998636</v>
      </c>
      <c r="L979" s="124">
        <f t="shared" si="83"/>
        <v>-9.0000000000003411E-2</v>
      </c>
      <c r="M979" s="155">
        <f t="shared" si="84"/>
        <v>1.3199999999999932</v>
      </c>
      <c r="N979" s="155">
        <f t="shared" si="85"/>
        <v>0</v>
      </c>
      <c r="O979" s="155">
        <f t="shared" si="86"/>
        <v>0.29000000000002046</v>
      </c>
      <c r="P979" s="124">
        <f t="shared" si="87"/>
        <v>6.0000000000002274E-2</v>
      </c>
      <c r="Q979" s="155">
        <f t="shared" si="88"/>
        <v>0</v>
      </c>
    </row>
    <row r="980" spans="1:17" x14ac:dyDescent="0.25">
      <c r="A980" s="104">
        <v>235</v>
      </c>
      <c r="B980" s="133">
        <v>43067</v>
      </c>
      <c r="C980" s="104">
        <v>330.65</v>
      </c>
      <c r="D980" s="104">
        <v>50.1</v>
      </c>
      <c r="E980" s="104">
        <v>394.5</v>
      </c>
      <c r="F980" s="104">
        <v>5.68</v>
      </c>
      <c r="G980" s="104">
        <v>337.23</v>
      </c>
      <c r="H980" s="104">
        <v>42.38</v>
      </c>
      <c r="I980" s="104">
        <v>2.97</v>
      </c>
      <c r="K980" s="155">
        <f t="shared" si="82"/>
        <v>0.25999999999999091</v>
      </c>
      <c r="L980" s="124">
        <f t="shared" si="83"/>
        <v>6.0000000000002274E-2</v>
      </c>
      <c r="M980" s="155">
        <f t="shared" si="84"/>
        <v>2.4599999999999795</v>
      </c>
      <c r="N980" s="155">
        <f t="shared" si="85"/>
        <v>2.9999999999999361E-2</v>
      </c>
      <c r="O980" s="155">
        <f t="shared" si="86"/>
        <v>0.48000000000001819</v>
      </c>
      <c r="P980" s="124">
        <f t="shared" si="87"/>
        <v>6.0000000000002274E-2</v>
      </c>
      <c r="Q980" s="155">
        <f t="shared" si="88"/>
        <v>0</v>
      </c>
    </row>
    <row r="981" spans="1:17" x14ac:dyDescent="0.25">
      <c r="A981" s="104">
        <v>236</v>
      </c>
      <c r="B981" s="133">
        <v>43068</v>
      </c>
      <c r="C981" s="104">
        <v>331.5</v>
      </c>
      <c r="D981" s="104">
        <v>50.28</v>
      </c>
      <c r="E981" s="104">
        <v>394.15</v>
      </c>
      <c r="F981" s="104">
        <v>5.68</v>
      </c>
      <c r="G981" s="104">
        <v>337.44</v>
      </c>
      <c r="H981" s="104">
        <v>42.49</v>
      </c>
      <c r="I981" s="104">
        <v>2.98</v>
      </c>
      <c r="K981" s="155">
        <f t="shared" si="82"/>
        <v>0.85000000000002274</v>
      </c>
      <c r="L981" s="124">
        <f t="shared" si="83"/>
        <v>0.17999999999999972</v>
      </c>
      <c r="M981" s="155">
        <f t="shared" si="84"/>
        <v>-0.35000000000002274</v>
      </c>
      <c r="N981" s="155">
        <f t="shared" si="85"/>
        <v>0</v>
      </c>
      <c r="O981" s="155">
        <f t="shared" si="86"/>
        <v>0.20999999999997954</v>
      </c>
      <c r="P981" s="124">
        <f t="shared" si="87"/>
        <v>0.10999999999999943</v>
      </c>
      <c r="Q981" s="155">
        <f t="shared" si="88"/>
        <v>9.9999999999997868E-3</v>
      </c>
    </row>
    <row r="982" spans="1:17" x14ac:dyDescent="0.25">
      <c r="A982" s="104">
        <v>237</v>
      </c>
      <c r="B982" s="133">
        <v>43069</v>
      </c>
      <c r="C982" s="104">
        <v>331.61</v>
      </c>
      <c r="D982" s="104">
        <v>50.25</v>
      </c>
      <c r="E982" s="104">
        <v>393.42</v>
      </c>
      <c r="F982" s="104">
        <v>5.69</v>
      </c>
      <c r="G982" s="104">
        <v>337.17</v>
      </c>
      <c r="H982" s="104">
        <v>42.49</v>
      </c>
      <c r="I982" s="104">
        <v>2.98</v>
      </c>
      <c r="K982" s="155">
        <f t="shared" si="82"/>
        <v>0.11000000000001364</v>
      </c>
      <c r="L982" s="124">
        <f t="shared" si="83"/>
        <v>-3.0000000000001137E-2</v>
      </c>
      <c r="M982" s="155">
        <f t="shared" si="84"/>
        <v>-0.72999999999996135</v>
      </c>
      <c r="N982" s="155">
        <f t="shared" si="85"/>
        <v>1.0000000000000675E-2</v>
      </c>
      <c r="O982" s="155">
        <f t="shared" si="86"/>
        <v>-0.26999999999998181</v>
      </c>
      <c r="P982" s="124">
        <f t="shared" si="87"/>
        <v>0</v>
      </c>
      <c r="Q982" s="155">
        <f t="shared" si="88"/>
        <v>0</v>
      </c>
    </row>
    <row r="983" spans="1:17" x14ac:dyDescent="0.25">
      <c r="A983" s="104">
        <v>238</v>
      </c>
      <c r="B983" s="133">
        <v>43073</v>
      </c>
      <c r="C983" s="104">
        <v>331.22</v>
      </c>
      <c r="D983" s="104">
        <v>50.07</v>
      </c>
      <c r="E983" s="104">
        <v>391.4</v>
      </c>
      <c r="F983" s="104">
        <v>5.65</v>
      </c>
      <c r="G983" s="104">
        <v>335.51</v>
      </c>
      <c r="H983" s="104">
        <v>42.42</v>
      </c>
      <c r="I983" s="104">
        <v>2.95</v>
      </c>
      <c r="K983" s="155">
        <f t="shared" si="82"/>
        <v>-0.38999999999998636</v>
      </c>
      <c r="L983" s="124">
        <f t="shared" si="83"/>
        <v>-0.17999999999999972</v>
      </c>
      <c r="M983" s="155">
        <f t="shared" si="84"/>
        <v>-2.0200000000000387</v>
      </c>
      <c r="N983" s="155">
        <f t="shared" si="85"/>
        <v>-4.0000000000000036E-2</v>
      </c>
      <c r="O983" s="155">
        <f t="shared" si="86"/>
        <v>-1.660000000000025</v>
      </c>
      <c r="P983" s="124">
        <f t="shared" si="87"/>
        <v>-7.0000000000000284E-2</v>
      </c>
      <c r="Q983" s="155">
        <f t="shared" si="88"/>
        <v>-2.9999999999999805E-2</v>
      </c>
    </row>
    <row r="984" spans="1:17" x14ac:dyDescent="0.25">
      <c r="A984" s="104">
        <v>239</v>
      </c>
      <c r="B984" s="133">
        <v>43074</v>
      </c>
      <c r="C984" s="104">
        <v>332.75</v>
      </c>
      <c r="D984" s="104">
        <v>50.29</v>
      </c>
      <c r="E984" s="104">
        <v>394.51</v>
      </c>
      <c r="F984" s="104">
        <v>5.65</v>
      </c>
      <c r="G984" s="104">
        <v>338.47</v>
      </c>
      <c r="H984" s="104">
        <v>42.58</v>
      </c>
      <c r="I984" s="104">
        <v>2.95</v>
      </c>
      <c r="K984" s="155">
        <f t="shared" si="82"/>
        <v>1.5299999999999727</v>
      </c>
      <c r="L984" s="124">
        <f t="shared" si="83"/>
        <v>0.21999999999999886</v>
      </c>
      <c r="M984" s="155">
        <f t="shared" si="84"/>
        <v>3.1100000000000136</v>
      </c>
      <c r="N984" s="155">
        <f t="shared" si="85"/>
        <v>0</v>
      </c>
      <c r="O984" s="155">
        <f t="shared" si="86"/>
        <v>2.9600000000000364</v>
      </c>
      <c r="P984" s="124">
        <f t="shared" si="87"/>
        <v>0.15999999999999659</v>
      </c>
      <c r="Q984" s="155">
        <f t="shared" si="88"/>
        <v>0</v>
      </c>
    </row>
    <row r="985" spans="1:17" x14ac:dyDescent="0.25">
      <c r="A985" s="104">
        <v>240</v>
      </c>
      <c r="B985" s="133">
        <v>43075</v>
      </c>
      <c r="C985" s="104">
        <v>332.99</v>
      </c>
      <c r="D985" s="104">
        <v>50.36</v>
      </c>
      <c r="E985" s="104">
        <v>394.69</v>
      </c>
      <c r="F985" s="104">
        <v>5.68</v>
      </c>
      <c r="G985" s="104">
        <v>337.82</v>
      </c>
      <c r="H985" s="104">
        <v>42.62</v>
      </c>
      <c r="I985" s="104">
        <v>2.96</v>
      </c>
      <c r="K985" s="155">
        <f t="shared" si="82"/>
        <v>0.24000000000000909</v>
      </c>
      <c r="L985" s="124">
        <f t="shared" si="83"/>
        <v>7.0000000000000284E-2</v>
      </c>
      <c r="M985" s="155">
        <f t="shared" si="84"/>
        <v>0.18000000000000682</v>
      </c>
      <c r="N985" s="155">
        <f t="shared" si="85"/>
        <v>2.9999999999999361E-2</v>
      </c>
      <c r="O985" s="155">
        <f t="shared" si="86"/>
        <v>-0.65000000000003411</v>
      </c>
      <c r="P985" s="124">
        <f t="shared" si="87"/>
        <v>3.9999999999999147E-2</v>
      </c>
      <c r="Q985" s="155">
        <f t="shared" si="88"/>
        <v>9.9999999999997868E-3</v>
      </c>
    </row>
    <row r="986" spans="1:17" x14ac:dyDescent="0.25">
      <c r="A986" s="104">
        <v>241</v>
      </c>
      <c r="B986" s="133">
        <v>43076</v>
      </c>
      <c r="C986" s="104">
        <v>333.43</v>
      </c>
      <c r="D986" s="104">
        <v>50.42</v>
      </c>
      <c r="E986" s="104">
        <v>394.21</v>
      </c>
      <c r="F986" s="104">
        <v>5.65</v>
      </c>
      <c r="G986" s="104">
        <v>337.34</v>
      </c>
      <c r="H986" s="104">
        <v>42.66</v>
      </c>
      <c r="I986" s="104">
        <v>2.97</v>
      </c>
      <c r="K986" s="155">
        <f t="shared" si="82"/>
        <v>0.43999999999999773</v>
      </c>
      <c r="L986" s="124">
        <f t="shared" si="83"/>
        <v>6.0000000000002274E-2</v>
      </c>
      <c r="M986" s="155">
        <f t="shared" si="84"/>
        <v>-0.48000000000001819</v>
      </c>
      <c r="N986" s="155">
        <f t="shared" si="85"/>
        <v>-2.9999999999999361E-2</v>
      </c>
      <c r="O986" s="155">
        <f t="shared" si="86"/>
        <v>-0.48000000000001819</v>
      </c>
      <c r="P986" s="124">
        <f t="shared" si="87"/>
        <v>3.9999999999999147E-2</v>
      </c>
      <c r="Q986" s="155">
        <f t="shared" si="88"/>
        <v>1.0000000000000231E-2</v>
      </c>
    </row>
    <row r="987" spans="1:17" x14ac:dyDescent="0.25">
      <c r="A987" s="104">
        <v>242</v>
      </c>
      <c r="B987" s="133">
        <v>43077</v>
      </c>
      <c r="C987" s="104">
        <v>334.85</v>
      </c>
      <c r="D987" s="104">
        <v>50.62</v>
      </c>
      <c r="E987" s="104">
        <v>394.79</v>
      </c>
      <c r="F987" s="104">
        <v>5.66</v>
      </c>
      <c r="G987" s="104">
        <v>337.82</v>
      </c>
      <c r="H987" s="104">
        <v>42.87</v>
      </c>
      <c r="I987" s="104">
        <v>2.97</v>
      </c>
      <c r="K987" s="155">
        <f t="shared" si="82"/>
        <v>1.4200000000000159</v>
      </c>
      <c r="L987" s="124">
        <f t="shared" si="83"/>
        <v>0.19999999999999574</v>
      </c>
      <c r="M987" s="155">
        <f t="shared" si="84"/>
        <v>0.58000000000004093</v>
      </c>
      <c r="N987" s="155">
        <f t="shared" si="85"/>
        <v>9.9999999999997868E-3</v>
      </c>
      <c r="O987" s="155">
        <f t="shared" si="86"/>
        <v>0.48000000000001819</v>
      </c>
      <c r="P987" s="124">
        <f t="shared" si="87"/>
        <v>0.21000000000000085</v>
      </c>
      <c r="Q987" s="155">
        <f t="shared" si="88"/>
        <v>0</v>
      </c>
    </row>
    <row r="988" spans="1:17" x14ac:dyDescent="0.25">
      <c r="A988" s="104">
        <v>243</v>
      </c>
      <c r="B988" s="133">
        <v>43080</v>
      </c>
      <c r="C988" s="104">
        <v>334.32</v>
      </c>
      <c r="D988" s="104">
        <v>50.53</v>
      </c>
      <c r="E988" s="104">
        <v>392.29</v>
      </c>
      <c r="F988" s="104">
        <v>5.63</v>
      </c>
      <c r="G988" s="104">
        <v>335.46</v>
      </c>
      <c r="H988" s="104">
        <v>42.82</v>
      </c>
      <c r="I988" s="104">
        <v>2.94</v>
      </c>
      <c r="K988" s="155">
        <f t="shared" si="82"/>
        <v>-0.53000000000002956</v>
      </c>
      <c r="L988" s="124">
        <f t="shared" si="83"/>
        <v>-8.9999999999996305E-2</v>
      </c>
      <c r="M988" s="155">
        <f t="shared" si="84"/>
        <v>-2.5</v>
      </c>
      <c r="N988" s="155">
        <f t="shared" si="85"/>
        <v>-3.0000000000000249E-2</v>
      </c>
      <c r="O988" s="155">
        <f t="shared" si="86"/>
        <v>-2.3600000000000136</v>
      </c>
      <c r="P988" s="124">
        <f t="shared" si="87"/>
        <v>-4.9999999999997158E-2</v>
      </c>
      <c r="Q988" s="155">
        <f t="shared" si="88"/>
        <v>-3.0000000000000249E-2</v>
      </c>
    </row>
    <row r="989" spans="1:17" x14ac:dyDescent="0.25">
      <c r="A989" s="104">
        <v>244</v>
      </c>
      <c r="B989" s="133">
        <v>43081</v>
      </c>
      <c r="C989" s="104">
        <v>335.05</v>
      </c>
      <c r="D989" s="104">
        <v>50.64</v>
      </c>
      <c r="E989" s="104">
        <v>395.12</v>
      </c>
      <c r="F989" s="104">
        <v>5.66</v>
      </c>
      <c r="G989" s="104">
        <v>338.13</v>
      </c>
      <c r="H989" s="104">
        <v>42.91</v>
      </c>
      <c r="I989" s="104">
        <v>2.96</v>
      </c>
      <c r="K989" s="155">
        <f t="shared" si="82"/>
        <v>0.73000000000001819</v>
      </c>
      <c r="L989" s="124">
        <f t="shared" si="83"/>
        <v>0.10999999999999943</v>
      </c>
      <c r="M989" s="155">
        <f t="shared" si="84"/>
        <v>2.8299999999999841</v>
      </c>
      <c r="N989" s="155">
        <f t="shared" si="85"/>
        <v>3.0000000000000249E-2</v>
      </c>
      <c r="O989" s="155">
        <f t="shared" si="86"/>
        <v>2.6700000000000159</v>
      </c>
      <c r="P989" s="124">
        <f t="shared" si="87"/>
        <v>8.9999999999996305E-2</v>
      </c>
      <c r="Q989" s="155">
        <f t="shared" si="88"/>
        <v>2.0000000000000018E-2</v>
      </c>
    </row>
    <row r="990" spans="1:17" x14ac:dyDescent="0.25">
      <c r="A990" s="104">
        <v>245</v>
      </c>
      <c r="B990" s="133">
        <v>43082</v>
      </c>
      <c r="C990" s="104">
        <v>334.85</v>
      </c>
      <c r="D990" s="104">
        <v>50.6</v>
      </c>
      <c r="E990" s="104">
        <v>394.29</v>
      </c>
      <c r="F990" s="104">
        <v>5.69</v>
      </c>
      <c r="G990" s="104">
        <v>338.37</v>
      </c>
      <c r="H990" s="104">
        <v>42.89</v>
      </c>
      <c r="I990" s="104">
        <v>2.95</v>
      </c>
      <c r="K990" s="155">
        <f t="shared" si="82"/>
        <v>-0.19999999999998863</v>
      </c>
      <c r="L990" s="124">
        <f t="shared" si="83"/>
        <v>-3.9999999999999147E-2</v>
      </c>
      <c r="M990" s="155">
        <f t="shared" si="84"/>
        <v>-0.82999999999998408</v>
      </c>
      <c r="N990" s="155">
        <f t="shared" si="85"/>
        <v>3.0000000000000249E-2</v>
      </c>
      <c r="O990" s="155">
        <f t="shared" si="86"/>
        <v>0.24000000000000909</v>
      </c>
      <c r="P990" s="124">
        <f t="shared" si="87"/>
        <v>-1.9999999999996021E-2</v>
      </c>
      <c r="Q990" s="155">
        <f t="shared" si="88"/>
        <v>-9.9999999999997868E-3</v>
      </c>
    </row>
    <row r="991" spans="1:17" x14ac:dyDescent="0.25">
      <c r="A991" s="104">
        <v>246</v>
      </c>
      <c r="B991" s="133">
        <v>43083</v>
      </c>
      <c r="C991" s="104">
        <v>335.38</v>
      </c>
      <c r="D991" s="104">
        <v>50.67</v>
      </c>
      <c r="E991" s="104">
        <v>394.07</v>
      </c>
      <c r="F991" s="104">
        <v>5.67</v>
      </c>
      <c r="G991" s="104">
        <v>338.29</v>
      </c>
      <c r="H991" s="104">
        <v>42.96</v>
      </c>
      <c r="I991" s="104">
        <v>2.96</v>
      </c>
      <c r="K991" s="155">
        <f t="shared" si="82"/>
        <v>0.52999999999997272</v>
      </c>
      <c r="L991" s="124">
        <f t="shared" si="83"/>
        <v>7.0000000000000284E-2</v>
      </c>
      <c r="M991" s="155">
        <f t="shared" si="84"/>
        <v>-0.22000000000002728</v>
      </c>
      <c r="N991" s="155">
        <f t="shared" si="85"/>
        <v>-2.0000000000000462E-2</v>
      </c>
      <c r="O991" s="155">
        <f t="shared" si="86"/>
        <v>-7.9999999999984084E-2</v>
      </c>
      <c r="P991" s="124">
        <f t="shared" si="87"/>
        <v>7.0000000000000284E-2</v>
      </c>
      <c r="Q991" s="155">
        <f t="shared" si="88"/>
        <v>9.9999999999997868E-3</v>
      </c>
    </row>
    <row r="992" spans="1:17" x14ac:dyDescent="0.25">
      <c r="A992" s="104">
        <v>247</v>
      </c>
      <c r="B992" s="133">
        <v>43084</v>
      </c>
      <c r="C992" s="104">
        <v>334.92</v>
      </c>
      <c r="D992" s="104">
        <v>50.69</v>
      </c>
      <c r="E992" s="104">
        <v>395.88</v>
      </c>
      <c r="F992" s="104">
        <v>5.71</v>
      </c>
      <c r="G992" s="104">
        <v>339.02</v>
      </c>
      <c r="H992" s="104">
        <v>42.87</v>
      </c>
      <c r="I992" s="104">
        <v>2.97</v>
      </c>
      <c r="K992" s="155">
        <f t="shared" si="82"/>
        <v>-0.45999999999997954</v>
      </c>
      <c r="L992" s="124">
        <f t="shared" si="83"/>
        <v>1.9999999999996021E-2</v>
      </c>
      <c r="M992" s="155">
        <f t="shared" si="84"/>
        <v>1.8100000000000023</v>
      </c>
      <c r="N992" s="155">
        <f t="shared" si="85"/>
        <v>4.0000000000000036E-2</v>
      </c>
      <c r="O992" s="155">
        <f t="shared" si="86"/>
        <v>0.72999999999996135</v>
      </c>
      <c r="P992" s="124">
        <f t="shared" si="87"/>
        <v>-9.0000000000003411E-2</v>
      </c>
      <c r="Q992" s="155">
        <f t="shared" si="88"/>
        <v>1.0000000000000231E-2</v>
      </c>
    </row>
    <row r="993" spans="1:17" x14ac:dyDescent="0.25">
      <c r="A993" s="104">
        <v>248</v>
      </c>
      <c r="B993" s="133">
        <v>43089</v>
      </c>
      <c r="C993" s="104">
        <v>335.33</v>
      </c>
      <c r="D993" s="104">
        <v>50.75</v>
      </c>
      <c r="E993" s="104">
        <v>395.49</v>
      </c>
      <c r="F993" s="104">
        <v>5.7</v>
      </c>
      <c r="G993" s="104">
        <v>339.51</v>
      </c>
      <c r="H993" s="104">
        <v>42.93</v>
      </c>
      <c r="I993" s="104">
        <v>2.99</v>
      </c>
      <c r="K993" s="155">
        <f t="shared" si="82"/>
        <v>0.40999999999996817</v>
      </c>
      <c r="L993" s="124">
        <f t="shared" si="83"/>
        <v>6.0000000000002274E-2</v>
      </c>
      <c r="M993" s="155">
        <f t="shared" si="84"/>
        <v>-0.38999999999998636</v>
      </c>
      <c r="N993" s="155">
        <f t="shared" si="85"/>
        <v>-9.9999999999997868E-3</v>
      </c>
      <c r="O993" s="155">
        <f t="shared" si="86"/>
        <v>0.49000000000000909</v>
      </c>
      <c r="P993" s="124">
        <f t="shared" si="87"/>
        <v>6.0000000000002274E-2</v>
      </c>
      <c r="Q993" s="155">
        <f t="shared" si="88"/>
        <v>2.0000000000000018E-2</v>
      </c>
    </row>
    <row r="994" spans="1:17" x14ac:dyDescent="0.25">
      <c r="A994" s="104">
        <v>249</v>
      </c>
      <c r="B994" s="133">
        <v>43090</v>
      </c>
      <c r="C994" s="104">
        <v>335.68</v>
      </c>
      <c r="D994" s="104">
        <v>51.03</v>
      </c>
      <c r="E994" s="104">
        <v>397.38</v>
      </c>
      <c r="F994" s="104">
        <v>5.72</v>
      </c>
      <c r="G994" s="104">
        <v>340.14</v>
      </c>
      <c r="H994" s="104">
        <v>42.91</v>
      </c>
      <c r="I994" s="104">
        <v>2.97</v>
      </c>
      <c r="K994" s="155">
        <f t="shared" si="82"/>
        <v>0.35000000000002274</v>
      </c>
      <c r="L994" s="124">
        <f t="shared" si="83"/>
        <v>0.28000000000000114</v>
      </c>
      <c r="M994" s="155">
        <f t="shared" si="84"/>
        <v>1.8899999999999864</v>
      </c>
      <c r="N994" s="155">
        <f t="shared" si="85"/>
        <v>1.9999999999999574E-2</v>
      </c>
      <c r="O994" s="155">
        <f t="shared" si="86"/>
        <v>0.62999999999999545</v>
      </c>
      <c r="P994" s="124">
        <f t="shared" si="87"/>
        <v>-2.0000000000003126E-2</v>
      </c>
      <c r="Q994" s="155">
        <f t="shared" si="88"/>
        <v>-2.0000000000000018E-2</v>
      </c>
    </row>
    <row r="995" spans="1:17" x14ac:dyDescent="0.25">
      <c r="A995" s="104">
        <v>250</v>
      </c>
      <c r="B995" s="133">
        <v>43091</v>
      </c>
      <c r="C995" s="104">
        <v>334.13</v>
      </c>
      <c r="D995" s="104">
        <v>50.75</v>
      </c>
      <c r="E995" s="104">
        <v>396.91</v>
      </c>
      <c r="F995" s="104">
        <v>5.71</v>
      </c>
      <c r="G995" s="104">
        <v>338.6</v>
      </c>
      <c r="H995" s="104">
        <v>42.71</v>
      </c>
      <c r="I995" s="104">
        <v>2.94</v>
      </c>
      <c r="K995" s="155">
        <f t="shared" si="82"/>
        <v>-1.5500000000000114</v>
      </c>
      <c r="L995" s="124">
        <f t="shared" si="83"/>
        <v>-0.28000000000000114</v>
      </c>
      <c r="M995" s="155">
        <f t="shared" si="84"/>
        <v>-0.46999999999997044</v>
      </c>
      <c r="N995" s="155">
        <f t="shared" si="85"/>
        <v>-9.9999999999997868E-3</v>
      </c>
      <c r="O995" s="155">
        <f t="shared" si="86"/>
        <v>-1.5399999999999636</v>
      </c>
      <c r="P995" s="124">
        <f t="shared" si="87"/>
        <v>-0.19999999999999574</v>
      </c>
      <c r="Q995" s="155">
        <f t="shared" si="88"/>
        <v>-3.0000000000000249E-2</v>
      </c>
    </row>
    <row r="996" spans="1:17" x14ac:dyDescent="0.25">
      <c r="A996" s="104">
        <v>251</v>
      </c>
      <c r="B996" s="133">
        <v>43094</v>
      </c>
      <c r="C996" s="104">
        <v>332.68</v>
      </c>
      <c r="D996" s="104">
        <v>50.62</v>
      </c>
      <c r="E996" s="104">
        <v>394.16</v>
      </c>
      <c r="F996" s="104">
        <v>5.7</v>
      </c>
      <c r="G996" s="104">
        <v>336.24</v>
      </c>
      <c r="H996" s="104">
        <v>42.55</v>
      </c>
      <c r="I996" s="104">
        <v>2.94</v>
      </c>
      <c r="K996" s="155">
        <f t="shared" si="82"/>
        <v>-1.4499999999999886</v>
      </c>
      <c r="L996" s="124">
        <f t="shared" si="83"/>
        <v>-0.13000000000000256</v>
      </c>
      <c r="M996" s="155">
        <f t="shared" si="84"/>
        <v>-2.75</v>
      </c>
      <c r="N996" s="155">
        <f t="shared" si="85"/>
        <v>-9.9999999999997868E-3</v>
      </c>
      <c r="O996" s="155">
        <f t="shared" si="86"/>
        <v>-2.3600000000000136</v>
      </c>
      <c r="P996" s="124">
        <f t="shared" si="87"/>
        <v>-0.16000000000000369</v>
      </c>
      <c r="Q996" s="155">
        <f t="shared" si="88"/>
        <v>0</v>
      </c>
    </row>
    <row r="997" spans="1:17" x14ac:dyDescent="0.25">
      <c r="A997" s="104">
        <v>252</v>
      </c>
      <c r="B997" s="133">
        <v>43095</v>
      </c>
      <c r="C997" s="104">
        <v>333.32</v>
      </c>
      <c r="D997" s="104">
        <v>50.98</v>
      </c>
      <c r="E997" s="104">
        <v>395.45</v>
      </c>
      <c r="F997" s="104">
        <v>5.74</v>
      </c>
      <c r="G997" s="104">
        <v>337.27</v>
      </c>
      <c r="H997" s="104">
        <v>42.64</v>
      </c>
      <c r="I997" s="104">
        <v>2.94</v>
      </c>
      <c r="K997" s="155">
        <f t="shared" si="82"/>
        <v>0.63999999999998636</v>
      </c>
      <c r="L997" s="124">
        <f t="shared" si="83"/>
        <v>0.35999999999999943</v>
      </c>
      <c r="M997" s="155">
        <f t="shared" si="84"/>
        <v>1.2899999999999636</v>
      </c>
      <c r="N997" s="155">
        <f t="shared" si="85"/>
        <v>4.0000000000000036E-2</v>
      </c>
      <c r="O997" s="155">
        <f t="shared" si="86"/>
        <v>1.0299999999999727</v>
      </c>
      <c r="P997" s="124">
        <f t="shared" si="87"/>
        <v>9.0000000000003411E-2</v>
      </c>
      <c r="Q997" s="155">
        <f t="shared" si="88"/>
        <v>0</v>
      </c>
    </row>
    <row r="998" spans="1:17" x14ac:dyDescent="0.25">
      <c r="A998" s="104">
        <v>253</v>
      </c>
      <c r="B998" s="133">
        <v>43096</v>
      </c>
      <c r="C998" s="104">
        <v>332.36</v>
      </c>
      <c r="D998" s="104">
        <v>50.77</v>
      </c>
      <c r="E998" s="104">
        <v>394.05</v>
      </c>
      <c r="F998" s="104">
        <v>5.76</v>
      </c>
      <c r="G998" s="104">
        <v>335.68</v>
      </c>
      <c r="H998" s="104">
        <v>42.55</v>
      </c>
      <c r="I998" s="104">
        <v>2.93</v>
      </c>
      <c r="K998" s="155">
        <f t="shared" si="82"/>
        <v>-0.95999999999997954</v>
      </c>
      <c r="L998" s="124">
        <f t="shared" si="83"/>
        <v>-0.20999999999999375</v>
      </c>
      <c r="M998" s="155">
        <f t="shared" si="84"/>
        <v>-1.3999999999999773</v>
      </c>
      <c r="N998" s="155">
        <f t="shared" si="85"/>
        <v>1.9999999999999574E-2</v>
      </c>
      <c r="O998" s="155">
        <f t="shared" si="86"/>
        <v>-1.589999999999975</v>
      </c>
      <c r="P998" s="124">
        <f t="shared" si="87"/>
        <v>-9.0000000000003411E-2</v>
      </c>
      <c r="Q998" s="155">
        <f t="shared" si="88"/>
        <v>-9.9999999999997868E-3</v>
      </c>
    </row>
    <row r="999" spans="1:17" x14ac:dyDescent="0.25">
      <c r="A999" s="104">
        <v>254</v>
      </c>
      <c r="B999" s="133">
        <v>43097</v>
      </c>
      <c r="C999" s="104">
        <v>331.38</v>
      </c>
      <c r="D999" s="104">
        <v>50.55</v>
      </c>
      <c r="E999" s="104">
        <v>393.91</v>
      </c>
      <c r="F999" s="104">
        <v>5.74</v>
      </c>
      <c r="G999" s="104">
        <v>335.03</v>
      </c>
      <c r="H999" s="104">
        <v>42.41</v>
      </c>
      <c r="I999" s="104">
        <v>2.93</v>
      </c>
      <c r="K999" s="155">
        <f t="shared" si="82"/>
        <v>-0.98000000000001819</v>
      </c>
      <c r="L999" s="124">
        <f t="shared" si="83"/>
        <v>-0.22000000000000597</v>
      </c>
      <c r="M999" s="155">
        <f t="shared" si="84"/>
        <v>-0.13999999999998636</v>
      </c>
      <c r="N999" s="155">
        <f t="shared" si="85"/>
        <v>-1.9999999999999574E-2</v>
      </c>
      <c r="O999" s="155">
        <f t="shared" si="86"/>
        <v>-0.65000000000003411</v>
      </c>
      <c r="P999" s="124">
        <f t="shared" si="87"/>
        <v>-0.14000000000000057</v>
      </c>
      <c r="Q999" s="155">
        <f t="shared" si="88"/>
        <v>0</v>
      </c>
    </row>
    <row r="1000" spans="1:17" x14ac:dyDescent="0.25">
      <c r="A1000" s="104">
        <v>255</v>
      </c>
      <c r="B1000" s="133">
        <v>43098</v>
      </c>
      <c r="C1000" s="104">
        <v>331.31</v>
      </c>
      <c r="D1000" s="104">
        <v>50.71</v>
      </c>
      <c r="E1000" s="104">
        <v>395.29</v>
      </c>
      <c r="F1000" s="104">
        <v>5.76</v>
      </c>
      <c r="G1000" s="104">
        <v>337.83</v>
      </c>
      <c r="H1000" s="104">
        <v>42.39</v>
      </c>
      <c r="I1000" s="104">
        <v>2.94</v>
      </c>
      <c r="K1000" s="155">
        <f t="shared" si="82"/>
        <v>-6.9999999999993179E-2</v>
      </c>
      <c r="L1000" s="124">
        <f t="shared" si="83"/>
        <v>0.16000000000000369</v>
      </c>
      <c r="M1000" s="155">
        <f t="shared" si="84"/>
        <v>1.3799999999999955</v>
      </c>
      <c r="N1000" s="155">
        <f t="shared" si="85"/>
        <v>1.9999999999999574E-2</v>
      </c>
      <c r="O1000" s="155">
        <f t="shared" si="86"/>
        <v>2.8000000000000114</v>
      </c>
      <c r="P1000" s="124">
        <f t="shared" si="87"/>
        <v>-1.9999999999996021E-2</v>
      </c>
      <c r="Q1000" s="155">
        <f t="shared" si="88"/>
        <v>9.9999999999997868E-3</v>
      </c>
    </row>
    <row r="1001" spans="1:17" x14ac:dyDescent="0.25">
      <c r="D1001" s="104">
        <v>0</v>
      </c>
      <c r="K1001" s="155"/>
      <c r="L1001" s="124"/>
      <c r="M1001" s="155"/>
      <c r="N1001" s="155"/>
      <c r="O1001" s="155"/>
      <c r="P1001" s="124"/>
      <c r="Q1001" s="155"/>
    </row>
    <row r="1002" spans="1:17" x14ac:dyDescent="0.25">
      <c r="A1002">
        <v>1</v>
      </c>
      <c r="B1002" s="133">
        <v>42804</v>
      </c>
      <c r="C1002" s="104">
        <v>316.81</v>
      </c>
      <c r="D1002" s="104">
        <v>0</v>
      </c>
      <c r="E1002" s="104">
        <v>334.46</v>
      </c>
      <c r="F1002" s="104">
        <v>5.38</v>
      </c>
      <c r="G1002" s="104">
        <v>312.19</v>
      </c>
      <c r="I1002" s="104">
        <v>2.76</v>
      </c>
      <c r="K1002" s="155"/>
      <c r="L1002" s="124"/>
      <c r="M1002" s="155"/>
      <c r="N1002" s="155"/>
      <c r="O1002" s="155"/>
      <c r="P1002" s="124">
        <f t="shared" ref="P1002:P1064" si="89">H1002-H1001</f>
        <v>0</v>
      </c>
      <c r="Q1002" s="155"/>
    </row>
    <row r="1003" spans="1:17" x14ac:dyDescent="0.25">
      <c r="A1003">
        <v>2</v>
      </c>
      <c r="B1003" s="133">
        <v>42807</v>
      </c>
      <c r="C1003" s="104">
        <v>317.97000000000003</v>
      </c>
      <c r="D1003" s="104">
        <v>0</v>
      </c>
      <c r="E1003" s="104">
        <v>337.4</v>
      </c>
      <c r="F1003" s="104">
        <v>5.38</v>
      </c>
      <c r="G1003" s="104">
        <v>314.26</v>
      </c>
      <c r="I1003" s="104">
        <v>2.76</v>
      </c>
      <c r="K1003" s="155">
        <f>C1003-C1002</f>
        <v>1.160000000000025</v>
      </c>
      <c r="L1003" s="124">
        <f t="shared" ref="L1003:L1064" si="90">D1003-D1002</f>
        <v>0</v>
      </c>
      <c r="M1003" s="155">
        <f t="shared" ref="M1003:M1064" si="91">E1003-E1002</f>
        <v>2.9399999999999977</v>
      </c>
      <c r="N1003" s="155">
        <f>F1003-F1002</f>
        <v>0</v>
      </c>
      <c r="O1003" s="155">
        <f t="shared" ref="O1003:O1064" si="92">G1003-G1002</f>
        <v>2.0699999999999932</v>
      </c>
      <c r="P1003" s="124">
        <f t="shared" si="89"/>
        <v>0</v>
      </c>
      <c r="Q1003" s="155">
        <f>I1003-I1002</f>
        <v>0</v>
      </c>
    </row>
    <row r="1004" spans="1:17" x14ac:dyDescent="0.25">
      <c r="A1004" s="104">
        <v>3</v>
      </c>
      <c r="B1004" s="133">
        <v>42808</v>
      </c>
      <c r="C1004" s="104">
        <v>318.07</v>
      </c>
      <c r="D1004" s="104">
        <v>0</v>
      </c>
      <c r="E1004" s="104">
        <v>339.22</v>
      </c>
      <c r="F1004" s="104">
        <v>5.38</v>
      </c>
      <c r="G1004" s="104">
        <v>315.55</v>
      </c>
      <c r="I1004" s="104">
        <v>2.78</v>
      </c>
      <c r="K1004" s="155">
        <f t="shared" ref="K1004:K1064" si="93">C1004-C1003</f>
        <v>9.9999999999965894E-2</v>
      </c>
      <c r="L1004" s="124">
        <f t="shared" si="90"/>
        <v>0</v>
      </c>
      <c r="M1004" s="155">
        <f t="shared" si="91"/>
        <v>1.82000000000005</v>
      </c>
      <c r="N1004" s="155">
        <f>F1004-F1003</f>
        <v>0</v>
      </c>
      <c r="O1004" s="155">
        <f t="shared" si="92"/>
        <v>1.2900000000000205</v>
      </c>
      <c r="P1004" s="124">
        <f t="shared" si="89"/>
        <v>0</v>
      </c>
      <c r="Q1004" s="155">
        <f t="shared" ref="Q1004:Q1064" si="94">I1004-I1003</f>
        <v>2.0000000000000018E-2</v>
      </c>
    </row>
    <row r="1005" spans="1:17" x14ac:dyDescent="0.25">
      <c r="A1005" s="104">
        <v>4</v>
      </c>
      <c r="B1005" s="133">
        <v>42809</v>
      </c>
      <c r="C1005" s="104">
        <v>317.95999999999998</v>
      </c>
      <c r="D1005" s="104">
        <v>0</v>
      </c>
      <c r="E1005" s="104">
        <v>338.18</v>
      </c>
      <c r="F1005" s="104">
        <v>5.39</v>
      </c>
      <c r="G1005" s="104">
        <v>315.37</v>
      </c>
      <c r="I1005" s="104">
        <v>2.76</v>
      </c>
      <c r="K1005" s="155">
        <f t="shared" si="93"/>
        <v>-0.11000000000001364</v>
      </c>
      <c r="L1005" s="124">
        <f t="shared" si="90"/>
        <v>0</v>
      </c>
      <c r="M1005" s="155">
        <f t="shared" si="91"/>
        <v>-1.0400000000000205</v>
      </c>
      <c r="N1005" s="155">
        <f t="shared" ref="N1005:N1064" si="95">F1005-F1004</f>
        <v>9.9999999999997868E-3</v>
      </c>
      <c r="O1005" s="155">
        <f t="shared" si="92"/>
        <v>-0.18000000000000682</v>
      </c>
      <c r="P1005" s="124">
        <f t="shared" si="89"/>
        <v>0</v>
      </c>
      <c r="Q1005" s="155">
        <f t="shared" si="94"/>
        <v>-2.0000000000000018E-2</v>
      </c>
    </row>
    <row r="1006" spans="1:17" x14ac:dyDescent="0.25">
      <c r="A1006" s="104">
        <v>5</v>
      </c>
      <c r="B1006" s="133">
        <v>42810</v>
      </c>
      <c r="C1006" s="104">
        <v>319.02</v>
      </c>
      <c r="D1006" s="104">
        <v>0</v>
      </c>
      <c r="E1006" s="104">
        <v>339.05</v>
      </c>
      <c r="F1006" s="104">
        <v>5.4</v>
      </c>
      <c r="G1006" s="104">
        <v>316.33</v>
      </c>
      <c r="I1006" s="104">
        <v>2.78</v>
      </c>
      <c r="K1006" s="155">
        <f t="shared" si="93"/>
        <v>1.0600000000000023</v>
      </c>
      <c r="L1006" s="124">
        <f t="shared" si="90"/>
        <v>0</v>
      </c>
      <c r="M1006" s="155">
        <f t="shared" si="91"/>
        <v>0.87000000000000455</v>
      </c>
      <c r="N1006" s="155">
        <f t="shared" si="95"/>
        <v>1.0000000000000675E-2</v>
      </c>
      <c r="O1006" s="155">
        <f t="shared" si="92"/>
        <v>0.95999999999997954</v>
      </c>
      <c r="P1006" s="124">
        <f t="shared" si="89"/>
        <v>0</v>
      </c>
      <c r="Q1006" s="155">
        <f t="shared" si="94"/>
        <v>2.0000000000000018E-2</v>
      </c>
    </row>
    <row r="1007" spans="1:17" x14ac:dyDescent="0.25">
      <c r="A1007" s="104">
        <v>6</v>
      </c>
      <c r="B1007" s="133">
        <v>42811</v>
      </c>
      <c r="C1007" s="104">
        <v>317.63</v>
      </c>
      <c r="D1007" s="104">
        <v>0</v>
      </c>
      <c r="E1007" s="104">
        <v>340.25</v>
      </c>
      <c r="F1007" s="104">
        <v>5.48</v>
      </c>
      <c r="G1007" s="104">
        <v>317.82</v>
      </c>
      <c r="I1007" s="104">
        <v>2.8</v>
      </c>
      <c r="K1007" s="155">
        <f t="shared" si="93"/>
        <v>-1.3899999999999864</v>
      </c>
      <c r="L1007" s="124">
        <f t="shared" si="90"/>
        <v>0</v>
      </c>
      <c r="M1007" s="155">
        <f t="shared" si="91"/>
        <v>1.1999999999999886</v>
      </c>
      <c r="N1007" s="155">
        <f t="shared" si="95"/>
        <v>8.0000000000000071E-2</v>
      </c>
      <c r="O1007" s="155">
        <f t="shared" si="92"/>
        <v>1.4900000000000091</v>
      </c>
      <c r="P1007" s="124">
        <f t="shared" si="89"/>
        <v>0</v>
      </c>
      <c r="Q1007" s="155">
        <f t="shared" si="94"/>
        <v>2.0000000000000018E-2</v>
      </c>
    </row>
    <row r="1008" spans="1:17" x14ac:dyDescent="0.25">
      <c r="A1008" s="104">
        <v>7</v>
      </c>
      <c r="B1008" s="133">
        <v>42818</v>
      </c>
      <c r="C1008" s="104">
        <v>315.55</v>
      </c>
      <c r="D1008" s="104">
        <v>0</v>
      </c>
      <c r="E1008" s="104">
        <v>338.93</v>
      </c>
      <c r="F1008" s="104">
        <v>5.53</v>
      </c>
      <c r="G1008" s="104">
        <v>316.02</v>
      </c>
      <c r="I1008" s="104">
        <v>2.8</v>
      </c>
      <c r="K1008" s="155">
        <f t="shared" si="93"/>
        <v>-2.0799999999999841</v>
      </c>
      <c r="L1008" s="124">
        <f t="shared" si="90"/>
        <v>0</v>
      </c>
      <c r="M1008" s="155">
        <f t="shared" si="91"/>
        <v>-1.3199999999999932</v>
      </c>
      <c r="N1008" s="155">
        <f t="shared" si="95"/>
        <v>4.9999999999999822E-2</v>
      </c>
      <c r="O1008" s="155">
        <f t="shared" si="92"/>
        <v>-1.8000000000000114</v>
      </c>
      <c r="P1008" s="124">
        <f t="shared" si="89"/>
        <v>0</v>
      </c>
      <c r="Q1008" s="155">
        <f t="shared" si="94"/>
        <v>0</v>
      </c>
    </row>
    <row r="1009" spans="1:17" x14ac:dyDescent="0.25">
      <c r="A1009" s="104">
        <v>8</v>
      </c>
      <c r="B1009" s="133">
        <v>42821</v>
      </c>
      <c r="C1009" s="104">
        <v>316.56</v>
      </c>
      <c r="D1009" s="104">
        <v>0</v>
      </c>
      <c r="E1009" s="104">
        <v>342.14</v>
      </c>
      <c r="F1009" s="104">
        <v>5.52</v>
      </c>
      <c r="G1009" s="104">
        <v>319.56</v>
      </c>
      <c r="I1009" s="104">
        <v>2.85</v>
      </c>
      <c r="K1009" s="155">
        <f t="shared" si="93"/>
        <v>1.0099999999999909</v>
      </c>
      <c r="L1009" s="124">
        <f t="shared" si="90"/>
        <v>0</v>
      </c>
      <c r="M1009" s="155">
        <f t="shared" si="91"/>
        <v>3.2099999999999795</v>
      </c>
      <c r="N1009" s="155">
        <f t="shared" si="95"/>
        <v>-1.0000000000000675E-2</v>
      </c>
      <c r="O1009" s="155">
        <f t="shared" si="92"/>
        <v>3.5400000000000205</v>
      </c>
      <c r="P1009" s="124">
        <f t="shared" si="89"/>
        <v>0</v>
      </c>
      <c r="Q1009" s="155">
        <f t="shared" si="94"/>
        <v>5.0000000000000266E-2</v>
      </c>
    </row>
    <row r="1010" spans="1:17" x14ac:dyDescent="0.25">
      <c r="A1010" s="104">
        <v>9</v>
      </c>
      <c r="B1010" s="133">
        <v>42822</v>
      </c>
      <c r="C1010" s="104">
        <v>315.43</v>
      </c>
      <c r="D1010" s="104">
        <v>0</v>
      </c>
      <c r="E1010" s="104">
        <v>342.75</v>
      </c>
      <c r="F1010" s="104">
        <v>5.55</v>
      </c>
      <c r="G1010" s="104">
        <v>320.43</v>
      </c>
      <c r="I1010" s="104">
        <v>2.86</v>
      </c>
      <c r="K1010" s="155">
        <f t="shared" si="93"/>
        <v>-1.1299999999999955</v>
      </c>
      <c r="L1010" s="124">
        <f t="shared" si="90"/>
        <v>0</v>
      </c>
      <c r="M1010" s="155">
        <f t="shared" si="91"/>
        <v>0.61000000000001364</v>
      </c>
      <c r="N1010" s="155">
        <f t="shared" si="95"/>
        <v>3.0000000000000249E-2</v>
      </c>
      <c r="O1010" s="155">
        <f t="shared" si="92"/>
        <v>0.87000000000000455</v>
      </c>
      <c r="P1010" s="124">
        <f t="shared" si="89"/>
        <v>0</v>
      </c>
      <c r="Q1010" s="155">
        <f t="shared" si="94"/>
        <v>9.9999999999997868E-3</v>
      </c>
    </row>
    <row r="1011" spans="1:17" x14ac:dyDescent="0.25">
      <c r="A1011" s="104">
        <v>10</v>
      </c>
      <c r="B1011" s="133">
        <v>42823</v>
      </c>
      <c r="C1011" s="104">
        <v>314.83</v>
      </c>
      <c r="D1011" s="104">
        <v>0</v>
      </c>
      <c r="E1011" s="104">
        <v>341.87</v>
      </c>
      <c r="F1011" s="104">
        <v>5.52</v>
      </c>
      <c r="G1011" s="104">
        <v>319.45999999999998</v>
      </c>
      <c r="I1011" s="104">
        <v>2.84</v>
      </c>
      <c r="K1011" s="155">
        <f t="shared" si="93"/>
        <v>-0.60000000000002274</v>
      </c>
      <c r="L1011" s="124">
        <f t="shared" si="90"/>
        <v>0</v>
      </c>
      <c r="M1011" s="155">
        <f t="shared" si="91"/>
        <v>-0.87999999999999545</v>
      </c>
      <c r="N1011" s="155">
        <f t="shared" si="95"/>
        <v>-3.0000000000000249E-2</v>
      </c>
      <c r="O1011" s="155">
        <f t="shared" si="92"/>
        <v>-0.97000000000002728</v>
      </c>
      <c r="P1011" s="124">
        <f t="shared" si="89"/>
        <v>0</v>
      </c>
      <c r="Q1011" s="155">
        <f t="shared" si="94"/>
        <v>-2.0000000000000018E-2</v>
      </c>
    </row>
    <row r="1012" spans="1:17" x14ac:dyDescent="0.25">
      <c r="A1012" s="104">
        <v>11</v>
      </c>
      <c r="B1012" s="133">
        <v>42824</v>
      </c>
      <c r="C1012" s="104">
        <v>315.14999999999998</v>
      </c>
      <c r="D1012" s="104">
        <v>0</v>
      </c>
      <c r="E1012" s="104">
        <v>340.05</v>
      </c>
      <c r="F1012" s="104">
        <v>5.53</v>
      </c>
      <c r="G1012" s="104">
        <v>317.18</v>
      </c>
      <c r="I1012" s="104">
        <v>2.84</v>
      </c>
      <c r="K1012" s="155">
        <f t="shared" si="93"/>
        <v>0.31999999999999318</v>
      </c>
      <c r="L1012" s="124">
        <f t="shared" si="90"/>
        <v>0</v>
      </c>
      <c r="M1012" s="155">
        <f t="shared" si="91"/>
        <v>-1.8199999999999932</v>
      </c>
      <c r="N1012" s="155">
        <f t="shared" si="95"/>
        <v>1.0000000000000675E-2</v>
      </c>
      <c r="O1012" s="155">
        <f t="shared" si="92"/>
        <v>-2.2799999999999727</v>
      </c>
      <c r="P1012" s="124">
        <f t="shared" si="89"/>
        <v>0</v>
      </c>
      <c r="Q1012" s="155">
        <f t="shared" si="94"/>
        <v>0</v>
      </c>
    </row>
    <row r="1013" spans="1:17" x14ac:dyDescent="0.25">
      <c r="A1013" s="104">
        <v>12</v>
      </c>
      <c r="B1013" s="133">
        <v>42825</v>
      </c>
      <c r="C1013" s="104">
        <v>314.79000000000002</v>
      </c>
      <c r="D1013" s="104">
        <v>0</v>
      </c>
      <c r="E1013" s="104">
        <v>337.96</v>
      </c>
      <c r="F1013" s="104">
        <v>5.59</v>
      </c>
      <c r="G1013" s="104">
        <v>316.12</v>
      </c>
      <c r="I1013" s="104">
        <v>2.83</v>
      </c>
      <c r="K1013" s="155">
        <f t="shared" si="93"/>
        <v>-0.3599999999999568</v>
      </c>
      <c r="L1013" s="124">
        <f t="shared" si="90"/>
        <v>0</v>
      </c>
      <c r="M1013" s="155">
        <f t="shared" si="91"/>
        <v>-2.0900000000000318</v>
      </c>
      <c r="N1013" s="155">
        <f t="shared" si="95"/>
        <v>5.9999999999999609E-2</v>
      </c>
      <c r="O1013" s="155">
        <f t="shared" si="92"/>
        <v>-1.0600000000000023</v>
      </c>
      <c r="P1013" s="124">
        <f t="shared" si="89"/>
        <v>0</v>
      </c>
      <c r="Q1013" s="155">
        <f t="shared" si="94"/>
        <v>-9.9999999999997868E-3</v>
      </c>
    </row>
    <row r="1014" spans="1:17" x14ac:dyDescent="0.25">
      <c r="A1014" s="104">
        <v>13</v>
      </c>
      <c r="B1014" s="133">
        <v>42828</v>
      </c>
      <c r="C1014" s="104">
        <v>313.73</v>
      </c>
      <c r="D1014" s="104">
        <v>0</v>
      </c>
      <c r="E1014" s="104">
        <v>334.94</v>
      </c>
      <c r="F1014" s="104">
        <v>5.57</v>
      </c>
      <c r="G1014" s="104">
        <v>313.39</v>
      </c>
      <c r="I1014" s="104">
        <v>2.8</v>
      </c>
      <c r="K1014" s="155">
        <f t="shared" si="93"/>
        <v>-1.0600000000000023</v>
      </c>
      <c r="L1014" s="124">
        <f t="shared" si="90"/>
        <v>0</v>
      </c>
      <c r="M1014" s="155">
        <f t="shared" si="91"/>
        <v>-3.0199999999999818</v>
      </c>
      <c r="N1014" s="155">
        <f t="shared" si="95"/>
        <v>-1.9999999999999574E-2</v>
      </c>
      <c r="O1014" s="155">
        <f t="shared" si="92"/>
        <v>-2.7300000000000182</v>
      </c>
      <c r="P1014" s="124">
        <f t="shared" si="89"/>
        <v>0</v>
      </c>
      <c r="Q1014" s="155">
        <f t="shared" si="94"/>
        <v>-3.0000000000000249E-2</v>
      </c>
    </row>
    <row r="1015" spans="1:17" x14ac:dyDescent="0.25">
      <c r="A1015" s="104">
        <v>14</v>
      </c>
      <c r="B1015" s="133">
        <v>42829</v>
      </c>
      <c r="C1015" s="104">
        <v>313.49</v>
      </c>
      <c r="D1015" s="104">
        <v>0</v>
      </c>
      <c r="E1015" s="104">
        <v>334.21</v>
      </c>
      <c r="F1015" s="104">
        <v>5.57</v>
      </c>
      <c r="G1015" s="104">
        <v>312.77</v>
      </c>
      <c r="I1015" s="104">
        <v>2.82</v>
      </c>
      <c r="K1015" s="155">
        <f t="shared" si="93"/>
        <v>-0.24000000000000909</v>
      </c>
      <c r="L1015" s="124">
        <f t="shared" si="90"/>
        <v>0</v>
      </c>
      <c r="M1015" s="155">
        <f t="shared" si="91"/>
        <v>-0.73000000000001819</v>
      </c>
      <c r="N1015" s="155">
        <f t="shared" si="95"/>
        <v>0</v>
      </c>
      <c r="O1015" s="155">
        <f t="shared" si="92"/>
        <v>-0.62000000000000455</v>
      </c>
      <c r="P1015" s="124">
        <f t="shared" si="89"/>
        <v>0</v>
      </c>
      <c r="Q1015" s="155">
        <f t="shared" si="94"/>
        <v>2.0000000000000018E-2</v>
      </c>
    </row>
    <row r="1016" spans="1:17" x14ac:dyDescent="0.25">
      <c r="A1016" s="104">
        <v>15</v>
      </c>
      <c r="B1016" s="133">
        <v>42830</v>
      </c>
      <c r="C1016" s="104">
        <v>312.69</v>
      </c>
      <c r="D1016" s="104">
        <v>0</v>
      </c>
      <c r="E1016" s="104">
        <v>333.14</v>
      </c>
      <c r="F1016" s="104">
        <v>5.53</v>
      </c>
      <c r="G1016" s="104">
        <v>312.02999999999997</v>
      </c>
      <c r="I1016" s="104">
        <v>2.83</v>
      </c>
      <c r="K1016" s="155">
        <f t="shared" si="93"/>
        <v>-0.80000000000001137</v>
      </c>
      <c r="L1016" s="124">
        <f t="shared" si="90"/>
        <v>0</v>
      </c>
      <c r="M1016" s="155">
        <f t="shared" si="91"/>
        <v>-1.0699999999999932</v>
      </c>
      <c r="N1016" s="155">
        <f t="shared" si="95"/>
        <v>-4.0000000000000036E-2</v>
      </c>
      <c r="O1016" s="155">
        <f t="shared" si="92"/>
        <v>-0.74000000000000909</v>
      </c>
      <c r="P1016" s="124">
        <f t="shared" si="89"/>
        <v>0</v>
      </c>
      <c r="Q1016" s="155">
        <f t="shared" si="94"/>
        <v>1.0000000000000231E-2</v>
      </c>
    </row>
    <row r="1017" spans="1:17" x14ac:dyDescent="0.25">
      <c r="A1017" s="104">
        <v>16</v>
      </c>
      <c r="B1017" s="133">
        <v>42831</v>
      </c>
      <c r="C1017" s="104">
        <v>312.08</v>
      </c>
      <c r="D1017" s="104">
        <v>0</v>
      </c>
      <c r="E1017" s="104">
        <v>332.8</v>
      </c>
      <c r="F1017" s="104">
        <v>5.58</v>
      </c>
      <c r="G1017" s="104">
        <v>311.12</v>
      </c>
      <c r="I1017" s="104">
        <v>2.81</v>
      </c>
      <c r="K1017" s="155">
        <f t="shared" si="93"/>
        <v>-0.61000000000001364</v>
      </c>
      <c r="L1017" s="124">
        <f t="shared" si="90"/>
        <v>0</v>
      </c>
      <c r="M1017" s="155">
        <f t="shared" si="91"/>
        <v>-0.33999999999997499</v>
      </c>
      <c r="N1017" s="155">
        <f t="shared" si="95"/>
        <v>4.9999999999999822E-2</v>
      </c>
      <c r="O1017" s="155">
        <f t="shared" si="92"/>
        <v>-0.90999999999996817</v>
      </c>
      <c r="P1017" s="124">
        <f t="shared" si="89"/>
        <v>0</v>
      </c>
      <c r="Q1017" s="155">
        <f t="shared" si="94"/>
        <v>-2.0000000000000018E-2</v>
      </c>
    </row>
    <row r="1018" spans="1:17" x14ac:dyDescent="0.25">
      <c r="A1018" s="104">
        <v>17</v>
      </c>
      <c r="B1018" s="133">
        <v>42832</v>
      </c>
      <c r="C1018" s="104">
        <v>312.94</v>
      </c>
      <c r="D1018" s="104">
        <v>0</v>
      </c>
      <c r="E1018" s="104">
        <v>333.69</v>
      </c>
      <c r="F1018" s="104">
        <v>5.55</v>
      </c>
      <c r="G1018" s="104">
        <v>311.63</v>
      </c>
      <c r="I1018" s="104">
        <v>2.83</v>
      </c>
      <c r="K1018" s="155">
        <f t="shared" si="93"/>
        <v>0.86000000000001364</v>
      </c>
      <c r="L1018" s="124">
        <f t="shared" si="90"/>
        <v>0</v>
      </c>
      <c r="M1018" s="155">
        <f t="shared" si="91"/>
        <v>0.88999999999998636</v>
      </c>
      <c r="N1018" s="155">
        <f t="shared" si="95"/>
        <v>-3.0000000000000249E-2</v>
      </c>
      <c r="O1018" s="155">
        <f t="shared" si="92"/>
        <v>0.50999999999999091</v>
      </c>
      <c r="P1018" s="124">
        <f t="shared" si="89"/>
        <v>0</v>
      </c>
      <c r="Q1018" s="155">
        <f t="shared" si="94"/>
        <v>2.0000000000000018E-2</v>
      </c>
    </row>
    <row r="1019" spans="1:17" x14ac:dyDescent="0.25">
      <c r="A1019" s="104">
        <v>18</v>
      </c>
      <c r="B1019" s="133">
        <v>42835</v>
      </c>
      <c r="C1019" s="104">
        <v>313.02</v>
      </c>
      <c r="D1019" s="104">
        <v>0</v>
      </c>
      <c r="E1019" s="104">
        <v>332.9</v>
      </c>
      <c r="F1019" s="104">
        <v>5.5</v>
      </c>
      <c r="G1019" s="104">
        <v>311.33999999999997</v>
      </c>
      <c r="I1019" s="104">
        <v>2.83</v>
      </c>
      <c r="K1019" s="155">
        <f t="shared" si="93"/>
        <v>7.9999999999984084E-2</v>
      </c>
      <c r="L1019" s="124">
        <f t="shared" si="90"/>
        <v>0</v>
      </c>
      <c r="M1019" s="155">
        <f t="shared" si="91"/>
        <v>-0.79000000000002046</v>
      </c>
      <c r="N1019" s="155">
        <f t="shared" si="95"/>
        <v>-4.9999999999999822E-2</v>
      </c>
      <c r="O1019" s="155">
        <f t="shared" si="92"/>
        <v>-0.29000000000002046</v>
      </c>
      <c r="P1019" s="124">
        <f t="shared" si="89"/>
        <v>0</v>
      </c>
      <c r="Q1019" s="155">
        <f t="shared" si="94"/>
        <v>0</v>
      </c>
    </row>
    <row r="1020" spans="1:17" x14ac:dyDescent="0.25">
      <c r="A1020" s="104">
        <v>19</v>
      </c>
      <c r="B1020" s="133">
        <v>42836</v>
      </c>
      <c r="C1020" s="104">
        <v>313.20999999999998</v>
      </c>
      <c r="D1020" s="104">
        <v>0</v>
      </c>
      <c r="E1020" s="104">
        <v>331.34</v>
      </c>
      <c r="F1020" s="104">
        <v>5.46</v>
      </c>
      <c r="G1020" s="104">
        <v>310.23</v>
      </c>
      <c r="I1020" s="104">
        <v>2.82</v>
      </c>
      <c r="K1020" s="155">
        <f t="shared" si="93"/>
        <v>0.18999999999999773</v>
      </c>
      <c r="L1020" s="124">
        <f t="shared" si="90"/>
        <v>0</v>
      </c>
      <c r="M1020" s="155">
        <f t="shared" si="91"/>
        <v>-1.5600000000000023</v>
      </c>
      <c r="N1020" s="155">
        <f t="shared" si="95"/>
        <v>-4.0000000000000036E-2</v>
      </c>
      <c r="O1020" s="155">
        <f t="shared" si="92"/>
        <v>-1.1099999999999568</v>
      </c>
      <c r="P1020" s="124">
        <f t="shared" si="89"/>
        <v>0</v>
      </c>
      <c r="Q1020" s="155">
        <f t="shared" si="94"/>
        <v>-1.0000000000000231E-2</v>
      </c>
    </row>
    <row r="1021" spans="1:17" x14ac:dyDescent="0.25">
      <c r="A1021" s="104">
        <v>20</v>
      </c>
      <c r="B1021" s="133">
        <v>42837</v>
      </c>
      <c r="C1021" s="104">
        <v>311.37</v>
      </c>
      <c r="D1021" s="104">
        <v>0</v>
      </c>
      <c r="E1021" s="104">
        <v>330.3</v>
      </c>
      <c r="F1021" s="104">
        <v>5.47</v>
      </c>
      <c r="G1021" s="104">
        <v>309.39</v>
      </c>
      <c r="I1021" s="104">
        <v>2.82</v>
      </c>
      <c r="K1021" s="155">
        <f t="shared" si="93"/>
        <v>-1.839999999999975</v>
      </c>
      <c r="L1021" s="124">
        <f t="shared" si="90"/>
        <v>0</v>
      </c>
      <c r="M1021" s="155">
        <f t="shared" si="91"/>
        <v>-1.0399999999999636</v>
      </c>
      <c r="N1021" s="155">
        <f t="shared" si="95"/>
        <v>9.9999999999997868E-3</v>
      </c>
      <c r="O1021" s="155">
        <f t="shared" si="92"/>
        <v>-0.84000000000003183</v>
      </c>
      <c r="P1021" s="124">
        <f t="shared" si="89"/>
        <v>0</v>
      </c>
      <c r="Q1021" s="155">
        <f t="shared" si="94"/>
        <v>0</v>
      </c>
    </row>
    <row r="1022" spans="1:17" x14ac:dyDescent="0.25">
      <c r="A1022" s="104">
        <v>21</v>
      </c>
      <c r="B1022" s="133">
        <v>42838</v>
      </c>
      <c r="C1022" s="104">
        <v>311.76</v>
      </c>
      <c r="D1022" s="104">
        <v>0</v>
      </c>
      <c r="E1022" s="104">
        <v>330.53</v>
      </c>
      <c r="F1022" s="104">
        <v>5.49</v>
      </c>
      <c r="G1022" s="104">
        <v>309.41000000000003</v>
      </c>
      <c r="I1022" s="104">
        <v>2.84</v>
      </c>
      <c r="K1022" s="155">
        <f t="shared" si="93"/>
        <v>0.38999999999998636</v>
      </c>
      <c r="L1022" s="124">
        <f t="shared" si="90"/>
        <v>0</v>
      </c>
      <c r="M1022" s="155">
        <f t="shared" si="91"/>
        <v>0.22999999999996135</v>
      </c>
      <c r="N1022" s="155">
        <f t="shared" si="95"/>
        <v>2.0000000000000462E-2</v>
      </c>
      <c r="O1022" s="155">
        <f t="shared" si="92"/>
        <v>2.0000000000038654E-2</v>
      </c>
      <c r="P1022" s="124">
        <f t="shared" si="89"/>
        <v>0</v>
      </c>
      <c r="Q1022" s="155">
        <f t="shared" si="94"/>
        <v>2.0000000000000018E-2</v>
      </c>
    </row>
    <row r="1023" spans="1:17" x14ac:dyDescent="0.25">
      <c r="A1023" s="104">
        <v>22</v>
      </c>
      <c r="B1023" s="133">
        <v>42839</v>
      </c>
      <c r="C1023" s="104">
        <v>311.70999999999998</v>
      </c>
      <c r="D1023" s="104">
        <v>0</v>
      </c>
      <c r="E1023" s="104">
        <v>331.66</v>
      </c>
      <c r="F1023" s="104">
        <v>5.51</v>
      </c>
      <c r="G1023" s="104">
        <v>310.47000000000003</v>
      </c>
      <c r="I1023" s="104">
        <v>2.86</v>
      </c>
      <c r="K1023" s="155">
        <f t="shared" si="93"/>
        <v>-5.0000000000011369E-2</v>
      </c>
      <c r="L1023" s="124">
        <f t="shared" si="90"/>
        <v>0</v>
      </c>
      <c r="M1023" s="155">
        <f t="shared" si="91"/>
        <v>1.1300000000000523</v>
      </c>
      <c r="N1023" s="155">
        <f t="shared" si="95"/>
        <v>1.9999999999999574E-2</v>
      </c>
      <c r="O1023" s="155">
        <f t="shared" si="92"/>
        <v>1.0600000000000023</v>
      </c>
      <c r="P1023" s="124">
        <f t="shared" si="89"/>
        <v>0</v>
      </c>
      <c r="Q1023" s="155">
        <f t="shared" si="94"/>
        <v>2.0000000000000018E-2</v>
      </c>
    </row>
    <row r="1024" spans="1:17" x14ac:dyDescent="0.25">
      <c r="A1024" s="104">
        <v>23</v>
      </c>
      <c r="B1024" s="133">
        <v>42842</v>
      </c>
      <c r="C1024" s="104">
        <v>310.87</v>
      </c>
      <c r="D1024" s="104">
        <v>0</v>
      </c>
      <c r="E1024" s="104">
        <v>330.18</v>
      </c>
      <c r="F1024" s="104">
        <v>5.53</v>
      </c>
      <c r="G1024" s="104">
        <v>309.48</v>
      </c>
      <c r="I1024" s="104">
        <v>2.86</v>
      </c>
      <c r="K1024" s="155">
        <f t="shared" si="93"/>
        <v>-0.83999999999997499</v>
      </c>
      <c r="L1024" s="124">
        <f t="shared" si="90"/>
        <v>0</v>
      </c>
      <c r="M1024" s="155">
        <f t="shared" si="91"/>
        <v>-1.4800000000000182</v>
      </c>
      <c r="N1024" s="155">
        <f t="shared" si="95"/>
        <v>2.0000000000000462E-2</v>
      </c>
      <c r="O1024" s="155">
        <f t="shared" si="92"/>
        <v>-0.99000000000000909</v>
      </c>
      <c r="P1024" s="124">
        <f t="shared" si="89"/>
        <v>0</v>
      </c>
      <c r="Q1024" s="155">
        <f t="shared" si="94"/>
        <v>0</v>
      </c>
    </row>
    <row r="1025" spans="1:17" x14ac:dyDescent="0.25">
      <c r="A1025" s="104">
        <v>24</v>
      </c>
      <c r="B1025" s="133">
        <v>42843</v>
      </c>
      <c r="C1025" s="104">
        <v>310.81</v>
      </c>
      <c r="D1025" s="104">
        <v>0</v>
      </c>
      <c r="E1025" s="104">
        <v>330.27</v>
      </c>
      <c r="F1025" s="104">
        <v>5.55</v>
      </c>
      <c r="G1025" s="104">
        <v>309.57</v>
      </c>
      <c r="I1025" s="104">
        <v>2.87</v>
      </c>
      <c r="K1025" s="155">
        <f t="shared" si="93"/>
        <v>-6.0000000000002274E-2</v>
      </c>
      <c r="L1025" s="124">
        <f t="shared" si="90"/>
        <v>0</v>
      </c>
      <c r="M1025" s="155">
        <f t="shared" si="91"/>
        <v>8.9999999999974989E-2</v>
      </c>
      <c r="N1025" s="155">
        <f t="shared" si="95"/>
        <v>1.9999999999999574E-2</v>
      </c>
      <c r="O1025" s="155">
        <f t="shared" si="92"/>
        <v>8.9999999999974989E-2</v>
      </c>
      <c r="P1025" s="124">
        <f t="shared" si="89"/>
        <v>0</v>
      </c>
      <c r="Q1025" s="155">
        <f t="shared" si="94"/>
        <v>1.0000000000000231E-2</v>
      </c>
    </row>
    <row r="1026" spans="1:17" x14ac:dyDescent="0.25">
      <c r="A1026" s="104">
        <v>25</v>
      </c>
      <c r="B1026" s="133">
        <v>42844</v>
      </c>
      <c r="C1026" s="104">
        <v>310.66000000000003</v>
      </c>
      <c r="D1026" s="104">
        <v>0</v>
      </c>
      <c r="E1026" s="104">
        <v>331.01</v>
      </c>
      <c r="F1026" s="104">
        <v>5.53</v>
      </c>
      <c r="G1026" s="104">
        <v>309.73</v>
      </c>
      <c r="I1026" s="104">
        <v>2.86</v>
      </c>
      <c r="K1026" s="155">
        <f t="shared" si="93"/>
        <v>-0.14999999999997726</v>
      </c>
      <c r="L1026" s="124">
        <f t="shared" si="90"/>
        <v>0</v>
      </c>
      <c r="M1026" s="155">
        <f t="shared" si="91"/>
        <v>0.74000000000000909</v>
      </c>
      <c r="N1026" s="155">
        <f t="shared" si="95"/>
        <v>-1.9999999999999574E-2</v>
      </c>
      <c r="O1026" s="155">
        <f t="shared" si="92"/>
        <v>0.16000000000002501</v>
      </c>
      <c r="P1026" s="124">
        <f t="shared" si="89"/>
        <v>0</v>
      </c>
      <c r="Q1026" s="155">
        <f t="shared" si="94"/>
        <v>-1.0000000000000231E-2</v>
      </c>
    </row>
    <row r="1027" spans="1:17" x14ac:dyDescent="0.25">
      <c r="A1027" s="104">
        <v>26</v>
      </c>
      <c r="B1027" s="133">
        <v>42845</v>
      </c>
      <c r="C1027" s="104">
        <v>311.45999999999998</v>
      </c>
      <c r="D1027" s="104">
        <v>0</v>
      </c>
      <c r="E1027" s="104">
        <v>334.04</v>
      </c>
      <c r="F1027" s="104">
        <v>5.55</v>
      </c>
      <c r="G1027" s="104">
        <v>312.70999999999998</v>
      </c>
      <c r="I1027" s="104">
        <v>2.86</v>
      </c>
      <c r="K1027" s="155">
        <f t="shared" si="93"/>
        <v>0.79999999999995453</v>
      </c>
      <c r="L1027" s="124">
        <f t="shared" si="90"/>
        <v>0</v>
      </c>
      <c r="M1027" s="155">
        <f t="shared" si="91"/>
        <v>3.0300000000000296</v>
      </c>
      <c r="N1027" s="155">
        <f t="shared" si="95"/>
        <v>1.9999999999999574E-2</v>
      </c>
      <c r="O1027" s="155">
        <f t="shared" si="92"/>
        <v>2.9799999999999613</v>
      </c>
      <c r="P1027" s="124">
        <f t="shared" si="89"/>
        <v>0</v>
      </c>
      <c r="Q1027" s="155">
        <f t="shared" si="94"/>
        <v>0</v>
      </c>
    </row>
    <row r="1028" spans="1:17" x14ac:dyDescent="0.25">
      <c r="A1028" s="104">
        <v>27</v>
      </c>
      <c r="B1028" s="133">
        <v>42846</v>
      </c>
      <c r="C1028" s="104">
        <v>312.38</v>
      </c>
      <c r="D1028" s="104">
        <v>0</v>
      </c>
      <c r="E1028" s="104">
        <v>336.15</v>
      </c>
      <c r="F1028" s="104">
        <v>5.55</v>
      </c>
      <c r="G1028" s="104">
        <v>313.86</v>
      </c>
      <c r="I1028" s="104">
        <v>2.87</v>
      </c>
      <c r="K1028" s="155">
        <f t="shared" si="93"/>
        <v>0.92000000000001592</v>
      </c>
      <c r="L1028" s="124">
        <f t="shared" si="90"/>
        <v>0</v>
      </c>
      <c r="M1028" s="155">
        <f t="shared" si="91"/>
        <v>2.1099999999999568</v>
      </c>
      <c r="N1028" s="155">
        <f t="shared" si="95"/>
        <v>0</v>
      </c>
      <c r="O1028" s="155">
        <f t="shared" si="92"/>
        <v>1.1500000000000341</v>
      </c>
      <c r="P1028" s="124">
        <f t="shared" si="89"/>
        <v>0</v>
      </c>
      <c r="Q1028" s="155">
        <f t="shared" si="94"/>
        <v>1.0000000000000231E-2</v>
      </c>
    </row>
    <row r="1029" spans="1:17" x14ac:dyDescent="0.25">
      <c r="A1029" s="104">
        <v>28</v>
      </c>
      <c r="B1029" s="133">
        <v>42849</v>
      </c>
      <c r="C1029" s="104">
        <v>312.74</v>
      </c>
      <c r="D1029" s="104">
        <v>0</v>
      </c>
      <c r="E1029" s="104">
        <v>334.73</v>
      </c>
      <c r="F1029" s="104">
        <v>5.56</v>
      </c>
      <c r="G1029" s="104">
        <v>313.12</v>
      </c>
      <c r="I1029" s="104">
        <v>2.86</v>
      </c>
      <c r="K1029" s="155">
        <f t="shared" si="93"/>
        <v>0.36000000000001364</v>
      </c>
      <c r="L1029" s="124">
        <f t="shared" si="90"/>
        <v>0</v>
      </c>
      <c r="M1029" s="155">
        <f t="shared" si="91"/>
        <v>-1.4199999999999591</v>
      </c>
      <c r="N1029" s="155">
        <f t="shared" si="95"/>
        <v>9.9999999999997868E-3</v>
      </c>
      <c r="O1029" s="155">
        <f t="shared" si="92"/>
        <v>-0.74000000000000909</v>
      </c>
      <c r="P1029" s="124">
        <f t="shared" si="89"/>
        <v>0</v>
      </c>
      <c r="Q1029" s="155">
        <f t="shared" si="94"/>
        <v>-1.0000000000000231E-2</v>
      </c>
    </row>
    <row r="1030" spans="1:17" x14ac:dyDescent="0.25">
      <c r="A1030" s="104">
        <v>29</v>
      </c>
      <c r="B1030" s="133">
        <v>42850</v>
      </c>
      <c r="C1030" s="104">
        <v>311.89</v>
      </c>
      <c r="D1030" s="104">
        <v>0</v>
      </c>
      <c r="E1030" s="104">
        <v>339.02</v>
      </c>
      <c r="F1030" s="104">
        <v>5.59</v>
      </c>
      <c r="G1030" s="104">
        <v>313.68</v>
      </c>
      <c r="I1030" s="104">
        <v>2.83</v>
      </c>
      <c r="K1030" s="155">
        <f t="shared" si="93"/>
        <v>-0.85000000000002274</v>
      </c>
      <c r="L1030" s="124">
        <f t="shared" si="90"/>
        <v>0</v>
      </c>
      <c r="M1030" s="155">
        <f t="shared" si="91"/>
        <v>4.2899999999999636</v>
      </c>
      <c r="N1030" s="155">
        <f t="shared" si="95"/>
        <v>3.0000000000000249E-2</v>
      </c>
      <c r="O1030" s="155">
        <f t="shared" si="92"/>
        <v>0.56000000000000227</v>
      </c>
      <c r="P1030" s="124">
        <f t="shared" si="89"/>
        <v>0</v>
      </c>
      <c r="Q1030" s="155">
        <f t="shared" si="94"/>
        <v>-2.9999999999999805E-2</v>
      </c>
    </row>
    <row r="1031" spans="1:17" x14ac:dyDescent="0.25">
      <c r="A1031" s="104">
        <v>30</v>
      </c>
      <c r="B1031" s="133">
        <v>42851</v>
      </c>
      <c r="C1031" s="104">
        <v>311.58</v>
      </c>
      <c r="D1031" s="104">
        <v>0</v>
      </c>
      <c r="E1031" s="104">
        <v>339.09</v>
      </c>
      <c r="F1031" s="104">
        <v>5.56</v>
      </c>
      <c r="G1031" s="104">
        <v>313.20999999999998</v>
      </c>
      <c r="I1031" s="104">
        <v>2.82</v>
      </c>
      <c r="K1031" s="155">
        <f t="shared" si="93"/>
        <v>-0.31000000000000227</v>
      </c>
      <c r="L1031" s="124">
        <f t="shared" si="90"/>
        <v>0</v>
      </c>
      <c r="M1031" s="155">
        <f t="shared" si="91"/>
        <v>6.9999999999993179E-2</v>
      </c>
      <c r="N1031" s="155">
        <f t="shared" si="95"/>
        <v>-3.0000000000000249E-2</v>
      </c>
      <c r="O1031" s="155">
        <f t="shared" si="92"/>
        <v>-0.47000000000002728</v>
      </c>
      <c r="P1031" s="124">
        <f t="shared" si="89"/>
        <v>0</v>
      </c>
      <c r="Q1031" s="155">
        <f t="shared" si="94"/>
        <v>-1.0000000000000231E-2</v>
      </c>
    </row>
    <row r="1032" spans="1:17" x14ac:dyDescent="0.25">
      <c r="A1032" s="104">
        <v>31</v>
      </c>
      <c r="B1032" s="133">
        <v>42852</v>
      </c>
      <c r="C1032" s="104">
        <v>312.44</v>
      </c>
      <c r="D1032" s="104">
        <v>0</v>
      </c>
      <c r="E1032" s="104">
        <v>340.47</v>
      </c>
      <c r="F1032" s="104">
        <v>5.53</v>
      </c>
      <c r="G1032" s="104">
        <v>314.23</v>
      </c>
      <c r="I1032" s="104">
        <v>2.81</v>
      </c>
      <c r="K1032" s="155">
        <f t="shared" si="93"/>
        <v>0.86000000000001364</v>
      </c>
      <c r="L1032" s="124">
        <f t="shared" si="90"/>
        <v>0</v>
      </c>
      <c r="M1032" s="155">
        <f t="shared" si="91"/>
        <v>1.3800000000000523</v>
      </c>
      <c r="N1032" s="155">
        <f t="shared" si="95"/>
        <v>-2.9999999999999361E-2</v>
      </c>
      <c r="O1032" s="155">
        <f t="shared" si="92"/>
        <v>1.0200000000000387</v>
      </c>
      <c r="P1032" s="124">
        <f t="shared" si="89"/>
        <v>0</v>
      </c>
      <c r="Q1032" s="155">
        <f t="shared" si="94"/>
        <v>-9.9999999999997868E-3</v>
      </c>
    </row>
    <row r="1033" spans="1:17" x14ac:dyDescent="0.25">
      <c r="A1033" s="104">
        <v>32</v>
      </c>
      <c r="B1033" s="133">
        <v>42853</v>
      </c>
      <c r="C1033" s="104">
        <v>313.89999999999998</v>
      </c>
      <c r="D1033" s="104">
        <v>0</v>
      </c>
      <c r="E1033" s="104">
        <v>342.03</v>
      </c>
      <c r="F1033" s="104">
        <v>5.52</v>
      </c>
      <c r="G1033" s="104">
        <v>315.95</v>
      </c>
      <c r="I1033" s="104">
        <v>2.82</v>
      </c>
      <c r="K1033" s="155">
        <f t="shared" si="93"/>
        <v>1.4599999999999795</v>
      </c>
      <c r="L1033" s="124">
        <f t="shared" si="90"/>
        <v>0</v>
      </c>
      <c r="M1033" s="155">
        <f t="shared" si="91"/>
        <v>1.5599999999999454</v>
      </c>
      <c r="N1033" s="155">
        <f t="shared" si="95"/>
        <v>-1.0000000000000675E-2</v>
      </c>
      <c r="O1033" s="155">
        <f t="shared" si="92"/>
        <v>1.7199999999999704</v>
      </c>
      <c r="P1033" s="124">
        <f t="shared" si="89"/>
        <v>0</v>
      </c>
      <c r="Q1033" s="155">
        <f t="shared" si="94"/>
        <v>9.9999999999997868E-3</v>
      </c>
    </row>
    <row r="1034" spans="1:17" x14ac:dyDescent="0.25">
      <c r="A1034" s="104">
        <v>33</v>
      </c>
      <c r="B1034" s="133">
        <v>42857</v>
      </c>
      <c r="C1034" s="104">
        <v>314.39999999999998</v>
      </c>
      <c r="D1034" s="104">
        <v>0</v>
      </c>
      <c r="E1034" s="104">
        <v>343.83</v>
      </c>
      <c r="F1034" s="104">
        <v>5.51</v>
      </c>
      <c r="G1034" s="104">
        <v>317.38</v>
      </c>
      <c r="I1034" s="104">
        <v>2.82</v>
      </c>
      <c r="K1034" s="155">
        <f t="shared" si="93"/>
        <v>0.5</v>
      </c>
      <c r="L1034" s="124">
        <f t="shared" si="90"/>
        <v>0</v>
      </c>
      <c r="M1034" s="155">
        <f t="shared" si="91"/>
        <v>1.8000000000000114</v>
      </c>
      <c r="N1034" s="155">
        <f t="shared" si="95"/>
        <v>-9.9999999999997868E-3</v>
      </c>
      <c r="O1034" s="155">
        <f t="shared" si="92"/>
        <v>1.4300000000000068</v>
      </c>
      <c r="P1034" s="124">
        <f t="shared" si="89"/>
        <v>0</v>
      </c>
      <c r="Q1034" s="155">
        <f t="shared" si="94"/>
        <v>0</v>
      </c>
    </row>
    <row r="1035" spans="1:17" x14ac:dyDescent="0.25">
      <c r="A1035" s="104">
        <v>34</v>
      </c>
      <c r="B1035" s="133">
        <v>42858</v>
      </c>
      <c r="C1035" s="104">
        <v>315.22000000000003</v>
      </c>
      <c r="D1035" s="104">
        <v>0</v>
      </c>
      <c r="E1035" s="104">
        <v>344.09</v>
      </c>
      <c r="F1035" s="104">
        <v>5.52</v>
      </c>
      <c r="G1035" s="104">
        <v>317.27999999999997</v>
      </c>
      <c r="I1035" s="104">
        <v>2.81</v>
      </c>
      <c r="K1035" s="155">
        <f t="shared" si="93"/>
        <v>0.82000000000005002</v>
      </c>
      <c r="L1035" s="124">
        <f t="shared" si="90"/>
        <v>0</v>
      </c>
      <c r="M1035" s="155">
        <f t="shared" si="91"/>
        <v>0.25999999999999091</v>
      </c>
      <c r="N1035" s="155">
        <f t="shared" si="95"/>
        <v>9.9999999999997868E-3</v>
      </c>
      <c r="O1035" s="155">
        <f t="shared" si="92"/>
        <v>-0.10000000000002274</v>
      </c>
      <c r="P1035" s="124">
        <f t="shared" si="89"/>
        <v>0</v>
      </c>
      <c r="Q1035" s="155">
        <f t="shared" si="94"/>
        <v>-9.9999999999997868E-3</v>
      </c>
    </row>
    <row r="1036" spans="1:17" x14ac:dyDescent="0.25">
      <c r="A1036" s="104">
        <v>35</v>
      </c>
      <c r="B1036" s="133">
        <v>42859</v>
      </c>
      <c r="C1036" s="104">
        <v>315.35000000000002</v>
      </c>
      <c r="D1036" s="104">
        <v>0</v>
      </c>
      <c r="E1036" s="104">
        <v>343.98</v>
      </c>
      <c r="F1036" s="104">
        <v>5.52</v>
      </c>
      <c r="G1036" s="104">
        <v>318.66000000000003</v>
      </c>
      <c r="I1036" s="104">
        <v>2.81</v>
      </c>
      <c r="K1036" s="155">
        <f t="shared" si="93"/>
        <v>0.12999999999999545</v>
      </c>
      <c r="L1036" s="124">
        <f t="shared" si="90"/>
        <v>0</v>
      </c>
      <c r="M1036" s="155">
        <f t="shared" si="91"/>
        <v>-0.1099999999999568</v>
      </c>
      <c r="N1036" s="155">
        <f t="shared" si="95"/>
        <v>0</v>
      </c>
      <c r="O1036" s="155">
        <f t="shared" si="92"/>
        <v>1.3800000000000523</v>
      </c>
      <c r="P1036" s="124">
        <f t="shared" si="89"/>
        <v>0</v>
      </c>
      <c r="Q1036" s="155">
        <f t="shared" si="94"/>
        <v>0</v>
      </c>
    </row>
    <row r="1037" spans="1:17" x14ac:dyDescent="0.25">
      <c r="A1037" s="104">
        <v>36</v>
      </c>
      <c r="B1037" s="133">
        <v>42860</v>
      </c>
      <c r="C1037" s="104">
        <v>315.68</v>
      </c>
      <c r="D1037" s="104">
        <v>0</v>
      </c>
      <c r="E1037" s="104">
        <v>345.04</v>
      </c>
      <c r="F1037" s="104">
        <v>5.48</v>
      </c>
      <c r="G1037" s="104">
        <v>318.51</v>
      </c>
      <c r="I1037" s="104">
        <v>2.8</v>
      </c>
      <c r="K1037" s="155">
        <f t="shared" si="93"/>
        <v>0.32999999999998408</v>
      </c>
      <c r="L1037" s="124">
        <f t="shared" si="90"/>
        <v>0</v>
      </c>
      <c r="M1037" s="155">
        <f t="shared" si="91"/>
        <v>1.0600000000000023</v>
      </c>
      <c r="N1037" s="155">
        <f t="shared" si="95"/>
        <v>-3.9999999999999147E-2</v>
      </c>
      <c r="O1037" s="155">
        <f t="shared" si="92"/>
        <v>-0.15000000000003411</v>
      </c>
      <c r="P1037" s="124">
        <f t="shared" si="89"/>
        <v>0</v>
      </c>
      <c r="Q1037" s="155">
        <f t="shared" si="94"/>
        <v>-1.0000000000000231E-2</v>
      </c>
    </row>
    <row r="1038" spans="1:17" x14ac:dyDescent="0.25">
      <c r="A1038" s="104">
        <v>37</v>
      </c>
      <c r="B1038" s="133">
        <v>42865</v>
      </c>
      <c r="C1038" s="104">
        <v>318.08999999999997</v>
      </c>
      <c r="D1038" s="104">
        <v>0</v>
      </c>
      <c r="E1038" s="104">
        <v>348.53</v>
      </c>
      <c r="F1038" s="104">
        <v>5.46</v>
      </c>
      <c r="G1038" s="104">
        <v>321.82</v>
      </c>
      <c r="I1038" s="104">
        <v>2.83</v>
      </c>
      <c r="K1038" s="155">
        <f t="shared" si="93"/>
        <v>2.4099999999999682</v>
      </c>
      <c r="L1038" s="124">
        <f t="shared" si="90"/>
        <v>0</v>
      </c>
      <c r="M1038" s="155">
        <f t="shared" si="91"/>
        <v>3.4899999999999523</v>
      </c>
      <c r="N1038" s="155">
        <f t="shared" si="95"/>
        <v>-2.0000000000000462E-2</v>
      </c>
      <c r="O1038" s="155">
        <f t="shared" si="92"/>
        <v>3.3100000000000023</v>
      </c>
      <c r="P1038" s="124">
        <f t="shared" si="89"/>
        <v>0</v>
      </c>
      <c r="Q1038" s="155">
        <f t="shared" si="94"/>
        <v>3.0000000000000249E-2</v>
      </c>
    </row>
    <row r="1039" spans="1:17" x14ac:dyDescent="0.25">
      <c r="A1039" s="104">
        <v>38</v>
      </c>
      <c r="B1039" s="133">
        <v>42866</v>
      </c>
      <c r="C1039" s="104">
        <v>318.43</v>
      </c>
      <c r="D1039" s="104">
        <v>0</v>
      </c>
      <c r="E1039" s="104">
        <v>346.04</v>
      </c>
      <c r="F1039" s="104">
        <v>5.49</v>
      </c>
      <c r="G1039" s="104">
        <v>316.25</v>
      </c>
      <c r="I1039" s="104">
        <v>2.8</v>
      </c>
      <c r="K1039" s="155">
        <f t="shared" si="93"/>
        <v>0.34000000000003183</v>
      </c>
      <c r="L1039" s="124">
        <f t="shared" si="90"/>
        <v>0</v>
      </c>
      <c r="M1039" s="155">
        <f t="shared" si="91"/>
        <v>-2.4899999999999523</v>
      </c>
      <c r="N1039" s="155">
        <f t="shared" si="95"/>
        <v>3.0000000000000249E-2</v>
      </c>
      <c r="O1039" s="155">
        <f t="shared" si="92"/>
        <v>-5.5699999999999932</v>
      </c>
      <c r="P1039" s="124">
        <f t="shared" si="89"/>
        <v>0</v>
      </c>
      <c r="Q1039" s="155">
        <f t="shared" si="94"/>
        <v>-3.0000000000000249E-2</v>
      </c>
    </row>
    <row r="1040" spans="1:17" x14ac:dyDescent="0.25">
      <c r="A1040" s="104">
        <v>39</v>
      </c>
      <c r="B1040" s="133">
        <v>42867</v>
      </c>
      <c r="C1040" s="104">
        <v>316.25</v>
      </c>
      <c r="D1040" s="104">
        <v>0</v>
      </c>
      <c r="E1040" s="104">
        <v>343.76</v>
      </c>
      <c r="F1040" s="104">
        <v>5.54</v>
      </c>
      <c r="G1040" s="104">
        <v>313.68</v>
      </c>
      <c r="I1040" s="104">
        <v>2.77</v>
      </c>
      <c r="K1040" s="155">
        <f t="shared" si="93"/>
        <v>-2.1800000000000068</v>
      </c>
      <c r="L1040" s="124">
        <f t="shared" si="90"/>
        <v>0</v>
      </c>
      <c r="M1040" s="155">
        <f t="shared" si="91"/>
        <v>-2.2800000000000296</v>
      </c>
      <c r="N1040" s="155">
        <f t="shared" si="95"/>
        <v>4.9999999999999822E-2</v>
      </c>
      <c r="O1040" s="155">
        <f t="shared" si="92"/>
        <v>-2.5699999999999932</v>
      </c>
      <c r="P1040" s="124">
        <f t="shared" si="89"/>
        <v>0</v>
      </c>
      <c r="Q1040" s="155">
        <f t="shared" si="94"/>
        <v>-2.9999999999999805E-2</v>
      </c>
    </row>
    <row r="1041" spans="1:17" x14ac:dyDescent="0.25">
      <c r="A1041" s="104">
        <v>40</v>
      </c>
      <c r="B1041" s="133">
        <v>42870</v>
      </c>
      <c r="C1041" s="104">
        <v>315.5</v>
      </c>
      <c r="D1041" s="104">
        <v>0</v>
      </c>
      <c r="E1041" s="104">
        <v>342.98</v>
      </c>
      <c r="F1041" s="104">
        <v>5.51</v>
      </c>
      <c r="G1041" s="104">
        <v>313.18</v>
      </c>
      <c r="I1041" s="104">
        <v>2.78</v>
      </c>
      <c r="K1041" s="155">
        <f t="shared" si="93"/>
        <v>-0.75</v>
      </c>
      <c r="L1041" s="124">
        <f t="shared" si="90"/>
        <v>0</v>
      </c>
      <c r="M1041" s="155">
        <f t="shared" si="91"/>
        <v>-0.77999999999997272</v>
      </c>
      <c r="N1041" s="155">
        <f t="shared" si="95"/>
        <v>-3.0000000000000249E-2</v>
      </c>
      <c r="O1041" s="155">
        <f t="shared" si="92"/>
        <v>-0.5</v>
      </c>
      <c r="P1041" s="124">
        <f t="shared" si="89"/>
        <v>0</v>
      </c>
      <c r="Q1041" s="155">
        <f t="shared" si="94"/>
        <v>9.9999999999997868E-3</v>
      </c>
    </row>
    <row r="1042" spans="1:17" x14ac:dyDescent="0.25">
      <c r="A1042" s="104">
        <v>41</v>
      </c>
      <c r="B1042" s="133">
        <v>42871</v>
      </c>
      <c r="C1042" s="104">
        <v>313.52</v>
      </c>
      <c r="D1042" s="104">
        <v>0</v>
      </c>
      <c r="E1042" s="104">
        <v>343.88</v>
      </c>
      <c r="F1042" s="104">
        <v>5.56</v>
      </c>
      <c r="G1042" s="104">
        <v>314.22000000000003</v>
      </c>
      <c r="I1042" s="104">
        <v>2.76</v>
      </c>
      <c r="K1042" s="155">
        <f t="shared" si="93"/>
        <v>-1.9800000000000182</v>
      </c>
      <c r="L1042" s="124">
        <f t="shared" si="90"/>
        <v>0</v>
      </c>
      <c r="M1042" s="155">
        <f t="shared" si="91"/>
        <v>0.89999999999997726</v>
      </c>
      <c r="N1042" s="155">
        <f t="shared" si="95"/>
        <v>4.9999999999999822E-2</v>
      </c>
      <c r="O1042" s="155">
        <f t="shared" si="92"/>
        <v>1.0400000000000205</v>
      </c>
      <c r="P1042" s="124">
        <f t="shared" si="89"/>
        <v>0</v>
      </c>
      <c r="Q1042" s="155">
        <f t="shared" si="94"/>
        <v>-2.0000000000000018E-2</v>
      </c>
    </row>
    <row r="1043" spans="1:17" x14ac:dyDescent="0.25">
      <c r="A1043" s="104">
        <v>42</v>
      </c>
      <c r="B1043" s="133">
        <v>42872</v>
      </c>
      <c r="C1043" s="104">
        <v>312.04000000000002</v>
      </c>
      <c r="D1043" s="104">
        <v>0</v>
      </c>
      <c r="E1043" s="104">
        <v>344.59</v>
      </c>
      <c r="F1043" s="104">
        <v>5.53</v>
      </c>
      <c r="G1043" s="104">
        <v>314.77999999999997</v>
      </c>
      <c r="I1043" s="104">
        <v>2.75</v>
      </c>
      <c r="K1043" s="155">
        <f t="shared" si="93"/>
        <v>-1.4799999999999613</v>
      </c>
      <c r="L1043" s="124">
        <f t="shared" si="90"/>
        <v>0</v>
      </c>
      <c r="M1043" s="155">
        <f t="shared" si="91"/>
        <v>0.70999999999997954</v>
      </c>
      <c r="N1043" s="155">
        <f t="shared" si="95"/>
        <v>-2.9999999999999361E-2</v>
      </c>
      <c r="O1043" s="155">
        <f t="shared" si="92"/>
        <v>0.55999999999994543</v>
      </c>
      <c r="P1043" s="124">
        <f t="shared" si="89"/>
        <v>0</v>
      </c>
      <c r="Q1043" s="155">
        <f t="shared" si="94"/>
        <v>-9.9999999999997868E-3</v>
      </c>
    </row>
    <row r="1044" spans="1:17" x14ac:dyDescent="0.25">
      <c r="A1044" s="104">
        <v>43</v>
      </c>
      <c r="B1044" s="133">
        <v>42873</v>
      </c>
      <c r="C1044" s="104">
        <v>313.18</v>
      </c>
      <c r="D1044" s="104">
        <v>0</v>
      </c>
      <c r="E1044" s="104">
        <v>347.47</v>
      </c>
      <c r="F1044" s="104">
        <v>5.52</v>
      </c>
      <c r="G1044" s="104">
        <v>318.43</v>
      </c>
      <c r="I1044" s="104">
        <v>2.79</v>
      </c>
      <c r="K1044" s="155">
        <f t="shared" si="93"/>
        <v>1.1399999999999864</v>
      </c>
      <c r="L1044" s="124">
        <f t="shared" si="90"/>
        <v>0</v>
      </c>
      <c r="M1044" s="155">
        <f t="shared" si="91"/>
        <v>2.8800000000000523</v>
      </c>
      <c r="N1044" s="155">
        <f t="shared" si="95"/>
        <v>-1.0000000000000675E-2</v>
      </c>
      <c r="O1044" s="155">
        <f t="shared" si="92"/>
        <v>3.6500000000000341</v>
      </c>
      <c r="P1044" s="124">
        <f t="shared" si="89"/>
        <v>0</v>
      </c>
      <c r="Q1044" s="155">
        <f t="shared" si="94"/>
        <v>4.0000000000000036E-2</v>
      </c>
    </row>
    <row r="1045" spans="1:17" x14ac:dyDescent="0.25">
      <c r="A1045" s="104">
        <v>44</v>
      </c>
      <c r="B1045" s="133">
        <v>42874</v>
      </c>
      <c r="C1045" s="104">
        <v>313.54000000000002</v>
      </c>
      <c r="D1045" s="104">
        <v>0</v>
      </c>
      <c r="E1045" s="104">
        <v>348.63</v>
      </c>
      <c r="F1045" s="104">
        <v>5.42</v>
      </c>
      <c r="G1045" s="104">
        <v>320.13</v>
      </c>
      <c r="I1045" s="104">
        <v>2.84</v>
      </c>
      <c r="K1045" s="155">
        <f t="shared" si="93"/>
        <v>0.36000000000001364</v>
      </c>
      <c r="L1045" s="124">
        <f t="shared" si="90"/>
        <v>0</v>
      </c>
      <c r="M1045" s="155">
        <f t="shared" si="91"/>
        <v>1.1599999999999682</v>
      </c>
      <c r="N1045" s="155">
        <f t="shared" si="95"/>
        <v>-9.9999999999999645E-2</v>
      </c>
      <c r="O1045" s="155">
        <f t="shared" si="92"/>
        <v>1.6999999999999886</v>
      </c>
      <c r="P1045" s="124">
        <f t="shared" si="89"/>
        <v>0</v>
      </c>
      <c r="Q1045" s="155">
        <f t="shared" si="94"/>
        <v>4.9999999999999822E-2</v>
      </c>
    </row>
    <row r="1046" spans="1:17" x14ac:dyDescent="0.25">
      <c r="A1046" s="104">
        <v>45</v>
      </c>
      <c r="B1046" s="133">
        <v>42877</v>
      </c>
      <c r="C1046" s="104">
        <v>312.55</v>
      </c>
      <c r="D1046" s="104">
        <v>0</v>
      </c>
      <c r="E1046" s="104">
        <v>348.68</v>
      </c>
      <c r="F1046" s="104">
        <v>5.48</v>
      </c>
      <c r="G1046" s="104">
        <v>319.91000000000003</v>
      </c>
      <c r="I1046" s="104">
        <v>2.8</v>
      </c>
      <c r="K1046" s="155">
        <f t="shared" si="93"/>
        <v>-0.99000000000000909</v>
      </c>
      <c r="L1046" s="124">
        <f t="shared" si="90"/>
        <v>0</v>
      </c>
      <c r="M1046" s="155">
        <f t="shared" si="91"/>
        <v>5.0000000000011369E-2</v>
      </c>
      <c r="N1046" s="155">
        <f t="shared" si="95"/>
        <v>6.0000000000000497E-2</v>
      </c>
      <c r="O1046" s="155">
        <f t="shared" si="92"/>
        <v>-0.21999999999997044</v>
      </c>
      <c r="P1046" s="124">
        <f t="shared" si="89"/>
        <v>0</v>
      </c>
      <c r="Q1046" s="155">
        <f t="shared" si="94"/>
        <v>-4.0000000000000036E-2</v>
      </c>
    </row>
    <row r="1047" spans="1:17" x14ac:dyDescent="0.25">
      <c r="A1047" s="104">
        <v>46</v>
      </c>
      <c r="B1047" s="133">
        <v>42878</v>
      </c>
      <c r="C1047" s="104">
        <v>310.7</v>
      </c>
      <c r="D1047" s="104">
        <v>0</v>
      </c>
      <c r="E1047" s="104">
        <v>348.2</v>
      </c>
      <c r="F1047" s="104">
        <v>5.49</v>
      </c>
      <c r="G1047" s="104">
        <v>319.62</v>
      </c>
      <c r="I1047" s="104">
        <v>2.79</v>
      </c>
      <c r="K1047" s="155">
        <f t="shared" si="93"/>
        <v>-1.8500000000000227</v>
      </c>
      <c r="L1047" s="124">
        <f t="shared" si="90"/>
        <v>0</v>
      </c>
      <c r="M1047" s="155">
        <f t="shared" si="91"/>
        <v>-0.48000000000001819</v>
      </c>
      <c r="N1047" s="155">
        <f t="shared" si="95"/>
        <v>9.9999999999997868E-3</v>
      </c>
      <c r="O1047" s="155">
        <f t="shared" si="92"/>
        <v>-0.29000000000002046</v>
      </c>
      <c r="P1047" s="124">
        <f t="shared" si="89"/>
        <v>0</v>
      </c>
      <c r="Q1047" s="155">
        <f t="shared" si="94"/>
        <v>-9.9999999999997868E-3</v>
      </c>
    </row>
    <row r="1048" spans="1:17" x14ac:dyDescent="0.25">
      <c r="A1048" s="104">
        <v>47</v>
      </c>
      <c r="B1048" s="133">
        <v>42879</v>
      </c>
      <c r="C1048" s="104">
        <v>310.83</v>
      </c>
      <c r="D1048" s="104">
        <v>0</v>
      </c>
      <c r="E1048" s="104">
        <v>349.96</v>
      </c>
      <c r="F1048" s="104">
        <v>5.5</v>
      </c>
      <c r="G1048" s="104">
        <v>320.31</v>
      </c>
      <c r="I1048" s="104">
        <v>2.8</v>
      </c>
      <c r="K1048" s="155">
        <f t="shared" si="93"/>
        <v>0.12999999999999545</v>
      </c>
      <c r="L1048" s="124">
        <f t="shared" si="90"/>
        <v>0</v>
      </c>
      <c r="M1048" s="155">
        <f t="shared" si="91"/>
        <v>1.7599999999999909</v>
      </c>
      <c r="N1048" s="155">
        <f t="shared" si="95"/>
        <v>9.9999999999997868E-3</v>
      </c>
      <c r="O1048" s="155">
        <f t="shared" si="92"/>
        <v>0.68999999999999773</v>
      </c>
      <c r="P1048" s="124">
        <f t="shared" si="89"/>
        <v>0</v>
      </c>
      <c r="Q1048" s="155">
        <f t="shared" si="94"/>
        <v>9.9999999999997868E-3</v>
      </c>
    </row>
    <row r="1049" spans="1:17" x14ac:dyDescent="0.25">
      <c r="A1049" s="104">
        <v>48</v>
      </c>
      <c r="B1049" s="133">
        <v>42880</v>
      </c>
      <c r="C1049" s="104">
        <v>311.2</v>
      </c>
      <c r="D1049" s="104">
        <v>0</v>
      </c>
      <c r="E1049" s="104">
        <v>347.77</v>
      </c>
      <c r="F1049" s="104">
        <v>5.52</v>
      </c>
      <c r="G1049" s="104">
        <v>318.52999999999997</v>
      </c>
      <c r="I1049" s="104">
        <v>2.78</v>
      </c>
      <c r="K1049" s="155">
        <f t="shared" si="93"/>
        <v>0.37000000000000455</v>
      </c>
      <c r="L1049" s="124">
        <f t="shared" si="90"/>
        <v>0</v>
      </c>
      <c r="M1049" s="155">
        <f t="shared" si="91"/>
        <v>-2.1899999999999977</v>
      </c>
      <c r="N1049" s="155">
        <f t="shared" si="95"/>
        <v>1.9999999999999574E-2</v>
      </c>
      <c r="O1049" s="155">
        <f t="shared" si="92"/>
        <v>-1.7800000000000296</v>
      </c>
      <c r="P1049" s="124">
        <f t="shared" si="89"/>
        <v>0</v>
      </c>
      <c r="Q1049" s="155">
        <f t="shared" si="94"/>
        <v>-2.0000000000000018E-2</v>
      </c>
    </row>
    <row r="1050" spans="1:17" x14ac:dyDescent="0.25">
      <c r="A1050" s="104">
        <v>49</v>
      </c>
      <c r="B1050" s="133">
        <v>42881</v>
      </c>
      <c r="C1050" s="104">
        <v>310.57</v>
      </c>
      <c r="D1050" s="104">
        <v>0</v>
      </c>
      <c r="E1050" s="104">
        <v>348.58</v>
      </c>
      <c r="F1050" s="104">
        <v>5.52</v>
      </c>
      <c r="G1050" s="104">
        <v>319.35000000000002</v>
      </c>
      <c r="I1050" s="104">
        <v>2.78</v>
      </c>
      <c r="K1050" s="155">
        <f t="shared" si="93"/>
        <v>-0.62999999999999545</v>
      </c>
      <c r="L1050" s="124">
        <f t="shared" si="90"/>
        <v>0</v>
      </c>
      <c r="M1050" s="155">
        <f t="shared" si="91"/>
        <v>0.81000000000000227</v>
      </c>
      <c r="N1050" s="155">
        <f t="shared" si="95"/>
        <v>0</v>
      </c>
      <c r="O1050" s="155">
        <f t="shared" si="92"/>
        <v>0.82000000000005002</v>
      </c>
      <c r="P1050" s="124">
        <f t="shared" si="89"/>
        <v>0</v>
      </c>
      <c r="Q1050" s="155">
        <f t="shared" si="94"/>
        <v>0</v>
      </c>
    </row>
    <row r="1051" spans="1:17" x14ac:dyDescent="0.25">
      <c r="A1051" s="104">
        <v>50</v>
      </c>
      <c r="B1051" s="133">
        <v>42884</v>
      </c>
      <c r="C1051" s="104">
        <v>311.58999999999997</v>
      </c>
      <c r="D1051" s="104">
        <v>0</v>
      </c>
      <c r="E1051" s="104">
        <v>349.39</v>
      </c>
      <c r="F1051" s="104">
        <v>5.5</v>
      </c>
      <c r="G1051" s="104">
        <v>321.06</v>
      </c>
      <c r="I1051" s="104">
        <v>2.81</v>
      </c>
      <c r="K1051" s="155">
        <f t="shared" si="93"/>
        <v>1.0199999999999818</v>
      </c>
      <c r="L1051" s="124">
        <f t="shared" si="90"/>
        <v>0</v>
      </c>
      <c r="M1051" s="155">
        <f t="shared" si="91"/>
        <v>0.81000000000000227</v>
      </c>
      <c r="N1051" s="155">
        <f t="shared" si="95"/>
        <v>-1.9999999999999574E-2</v>
      </c>
      <c r="O1051" s="155">
        <f t="shared" si="92"/>
        <v>1.7099999999999795</v>
      </c>
      <c r="P1051" s="124">
        <f t="shared" si="89"/>
        <v>0</v>
      </c>
      <c r="Q1051" s="155">
        <f t="shared" si="94"/>
        <v>3.0000000000000249E-2</v>
      </c>
    </row>
    <row r="1052" spans="1:17" x14ac:dyDescent="0.25">
      <c r="A1052" s="104">
        <v>51</v>
      </c>
      <c r="B1052" s="133">
        <v>42885</v>
      </c>
      <c r="C1052" s="104">
        <v>310.39999999999998</v>
      </c>
      <c r="D1052" s="104">
        <v>0</v>
      </c>
      <c r="E1052" s="104">
        <v>347.06</v>
      </c>
      <c r="F1052" s="104">
        <v>5.5</v>
      </c>
      <c r="G1052" s="104">
        <v>318.69</v>
      </c>
      <c r="I1052" s="104">
        <v>2.79</v>
      </c>
      <c r="K1052" s="155">
        <f t="shared" si="93"/>
        <v>-1.1899999999999977</v>
      </c>
      <c r="L1052" s="124">
        <f t="shared" si="90"/>
        <v>0</v>
      </c>
      <c r="M1052" s="155">
        <f t="shared" si="91"/>
        <v>-2.3299999999999841</v>
      </c>
      <c r="N1052" s="155">
        <f t="shared" si="95"/>
        <v>0</v>
      </c>
      <c r="O1052" s="155">
        <f t="shared" si="92"/>
        <v>-2.3700000000000045</v>
      </c>
      <c r="P1052" s="124">
        <f t="shared" si="89"/>
        <v>0</v>
      </c>
      <c r="Q1052" s="155">
        <f t="shared" si="94"/>
        <v>-2.0000000000000018E-2</v>
      </c>
    </row>
    <row r="1053" spans="1:17" x14ac:dyDescent="0.25">
      <c r="A1053" s="104">
        <v>52</v>
      </c>
      <c r="B1053" s="133">
        <v>42886</v>
      </c>
      <c r="C1053" s="104">
        <v>311.23</v>
      </c>
      <c r="D1053" s="104">
        <v>0</v>
      </c>
      <c r="E1053" s="104">
        <v>347.52</v>
      </c>
      <c r="F1053" s="104">
        <v>5.51</v>
      </c>
      <c r="G1053" s="104">
        <v>318.82</v>
      </c>
      <c r="I1053" s="104">
        <v>2.8</v>
      </c>
      <c r="K1053" s="155">
        <f t="shared" si="93"/>
        <v>0.83000000000004093</v>
      </c>
      <c r="L1053" s="124">
        <f t="shared" si="90"/>
        <v>0</v>
      </c>
      <c r="M1053" s="155">
        <f t="shared" si="91"/>
        <v>0.45999999999997954</v>
      </c>
      <c r="N1053" s="155">
        <f t="shared" si="95"/>
        <v>9.9999999999997868E-3</v>
      </c>
      <c r="O1053" s="155">
        <f t="shared" si="92"/>
        <v>0.12999999999999545</v>
      </c>
      <c r="P1053" s="124">
        <f t="shared" si="89"/>
        <v>0</v>
      </c>
      <c r="Q1053" s="155">
        <f t="shared" si="94"/>
        <v>9.9999999999997868E-3</v>
      </c>
    </row>
    <row r="1054" spans="1:17" x14ac:dyDescent="0.25">
      <c r="A1054" s="104">
        <v>53</v>
      </c>
      <c r="B1054" s="133">
        <v>42887</v>
      </c>
      <c r="C1054" s="104">
        <v>312.26</v>
      </c>
      <c r="D1054" s="104">
        <v>0</v>
      </c>
      <c r="E1054" s="104">
        <v>349.51</v>
      </c>
      <c r="F1054" s="104">
        <v>5.51</v>
      </c>
      <c r="G1054" s="104">
        <v>321.08999999999997</v>
      </c>
      <c r="I1054" s="104">
        <v>2.82</v>
      </c>
      <c r="K1054" s="155">
        <f t="shared" si="93"/>
        <v>1.0299999999999727</v>
      </c>
      <c r="L1054" s="124">
        <f t="shared" si="90"/>
        <v>0</v>
      </c>
      <c r="M1054" s="155">
        <f t="shared" si="91"/>
        <v>1.9900000000000091</v>
      </c>
      <c r="N1054" s="155">
        <f t="shared" si="95"/>
        <v>0</v>
      </c>
      <c r="O1054" s="155">
        <f t="shared" si="92"/>
        <v>2.2699999999999818</v>
      </c>
      <c r="P1054" s="124">
        <f t="shared" si="89"/>
        <v>0</v>
      </c>
      <c r="Q1054" s="155">
        <f t="shared" si="94"/>
        <v>2.0000000000000018E-2</v>
      </c>
    </row>
    <row r="1055" spans="1:17" x14ac:dyDescent="0.25">
      <c r="A1055" s="104">
        <v>54</v>
      </c>
      <c r="B1055" s="133">
        <v>42888</v>
      </c>
      <c r="C1055" s="104">
        <v>312.35000000000002</v>
      </c>
      <c r="D1055" s="104">
        <v>0</v>
      </c>
      <c r="E1055" s="104">
        <v>350.89</v>
      </c>
      <c r="F1055" s="104">
        <v>5.52</v>
      </c>
      <c r="G1055" s="104">
        <v>322.33999999999997</v>
      </c>
      <c r="I1055" s="104">
        <v>2.81</v>
      </c>
      <c r="K1055" s="155">
        <f t="shared" si="93"/>
        <v>9.0000000000031832E-2</v>
      </c>
      <c r="L1055" s="124">
        <f t="shared" si="90"/>
        <v>0</v>
      </c>
      <c r="M1055" s="155">
        <f t="shared" si="91"/>
        <v>1.3799999999999955</v>
      </c>
      <c r="N1055" s="155">
        <f t="shared" si="95"/>
        <v>9.9999999999997868E-3</v>
      </c>
      <c r="O1055" s="155">
        <f t="shared" si="92"/>
        <v>1.25</v>
      </c>
      <c r="P1055" s="124">
        <f t="shared" si="89"/>
        <v>0</v>
      </c>
      <c r="Q1055" s="155">
        <f t="shared" si="94"/>
        <v>-9.9999999999997868E-3</v>
      </c>
    </row>
    <row r="1056" spans="1:17" x14ac:dyDescent="0.25">
      <c r="A1056" s="104">
        <v>55</v>
      </c>
      <c r="B1056" s="133">
        <v>42891</v>
      </c>
      <c r="C1056" s="104">
        <v>313.17</v>
      </c>
      <c r="D1056" s="104">
        <v>0</v>
      </c>
      <c r="E1056" s="104">
        <v>351.28</v>
      </c>
      <c r="F1056" s="104">
        <v>5.52</v>
      </c>
      <c r="G1056" s="104">
        <v>322.49</v>
      </c>
      <c r="I1056" s="104">
        <v>2.81</v>
      </c>
      <c r="K1056" s="155">
        <f t="shared" si="93"/>
        <v>0.81999999999999318</v>
      </c>
      <c r="L1056" s="124">
        <f t="shared" si="90"/>
        <v>0</v>
      </c>
      <c r="M1056" s="155">
        <f t="shared" si="91"/>
        <v>0.38999999999998636</v>
      </c>
      <c r="N1056" s="155">
        <f t="shared" si="95"/>
        <v>0</v>
      </c>
      <c r="O1056" s="155">
        <f t="shared" si="92"/>
        <v>0.15000000000003411</v>
      </c>
      <c r="P1056" s="124">
        <f t="shared" si="89"/>
        <v>0</v>
      </c>
      <c r="Q1056" s="155">
        <f t="shared" si="94"/>
        <v>0</v>
      </c>
    </row>
    <row r="1057" spans="1:17" x14ac:dyDescent="0.25">
      <c r="A1057" s="104">
        <v>56</v>
      </c>
      <c r="B1057" s="133">
        <v>42892</v>
      </c>
      <c r="C1057" s="104">
        <v>312.83999999999997</v>
      </c>
      <c r="D1057" s="104">
        <v>0</v>
      </c>
      <c r="E1057" s="104">
        <v>352.38</v>
      </c>
      <c r="F1057" s="104">
        <v>5.53</v>
      </c>
      <c r="G1057" s="104">
        <v>324.62</v>
      </c>
      <c r="I1057" s="104">
        <v>2.83</v>
      </c>
      <c r="K1057" s="155">
        <f t="shared" si="93"/>
        <v>-0.33000000000004093</v>
      </c>
      <c r="L1057" s="124">
        <f t="shared" si="90"/>
        <v>0</v>
      </c>
      <c r="M1057" s="155">
        <f t="shared" si="91"/>
        <v>1.1000000000000227</v>
      </c>
      <c r="N1057" s="155">
        <f t="shared" si="95"/>
        <v>1.0000000000000675E-2</v>
      </c>
      <c r="O1057" s="155">
        <f t="shared" si="92"/>
        <v>2.1299999999999955</v>
      </c>
      <c r="P1057" s="124">
        <f t="shared" si="89"/>
        <v>0</v>
      </c>
      <c r="Q1057" s="155">
        <f t="shared" si="94"/>
        <v>2.0000000000000018E-2</v>
      </c>
    </row>
    <row r="1058" spans="1:17" x14ac:dyDescent="0.25">
      <c r="A1058" s="104">
        <v>57</v>
      </c>
      <c r="B1058" s="133">
        <v>42893</v>
      </c>
      <c r="C1058" s="104">
        <v>312.99</v>
      </c>
      <c r="D1058" s="104">
        <v>0</v>
      </c>
      <c r="E1058" s="104">
        <v>352.05</v>
      </c>
      <c r="F1058" s="104">
        <v>5.51</v>
      </c>
      <c r="G1058" s="104">
        <v>324.44</v>
      </c>
      <c r="I1058" s="104">
        <v>2.85</v>
      </c>
      <c r="K1058" s="155">
        <f t="shared" si="93"/>
        <v>0.15000000000003411</v>
      </c>
      <c r="L1058" s="124">
        <f t="shared" si="90"/>
        <v>0</v>
      </c>
      <c r="M1058" s="155">
        <f t="shared" si="91"/>
        <v>-0.32999999999998408</v>
      </c>
      <c r="N1058" s="155">
        <f t="shared" si="95"/>
        <v>-2.0000000000000462E-2</v>
      </c>
      <c r="O1058" s="155">
        <f t="shared" si="92"/>
        <v>-0.18000000000000682</v>
      </c>
      <c r="P1058" s="124">
        <f t="shared" si="89"/>
        <v>0</v>
      </c>
      <c r="Q1058" s="155">
        <f t="shared" si="94"/>
        <v>2.0000000000000018E-2</v>
      </c>
    </row>
    <row r="1059" spans="1:17" x14ac:dyDescent="0.25">
      <c r="A1059" s="104">
        <v>58</v>
      </c>
      <c r="B1059" s="133">
        <v>42894</v>
      </c>
      <c r="C1059" s="104">
        <v>312.64999999999998</v>
      </c>
      <c r="D1059" s="104">
        <v>0</v>
      </c>
      <c r="E1059" s="104">
        <v>352.14</v>
      </c>
      <c r="F1059" s="104">
        <v>5.52</v>
      </c>
      <c r="G1059" s="104">
        <v>324.7</v>
      </c>
      <c r="I1059" s="104">
        <v>2.86</v>
      </c>
      <c r="K1059" s="155">
        <f t="shared" si="93"/>
        <v>-0.34000000000003183</v>
      </c>
      <c r="L1059" s="124">
        <f t="shared" si="90"/>
        <v>0</v>
      </c>
      <c r="M1059" s="155">
        <f t="shared" si="91"/>
        <v>8.9999999999974989E-2</v>
      </c>
      <c r="N1059" s="155">
        <f t="shared" si="95"/>
        <v>9.9999999999997868E-3</v>
      </c>
      <c r="O1059" s="155">
        <f t="shared" si="92"/>
        <v>0.25999999999999091</v>
      </c>
      <c r="P1059" s="124">
        <f t="shared" si="89"/>
        <v>0</v>
      </c>
      <c r="Q1059" s="155">
        <f t="shared" si="94"/>
        <v>9.9999999999997868E-3</v>
      </c>
    </row>
    <row r="1060" spans="1:17" x14ac:dyDescent="0.25">
      <c r="A1060" s="104">
        <v>59</v>
      </c>
      <c r="B1060" s="133">
        <v>42895</v>
      </c>
      <c r="C1060" s="104">
        <v>314.11</v>
      </c>
      <c r="D1060" s="104">
        <v>0</v>
      </c>
      <c r="E1060" s="104">
        <v>352.78</v>
      </c>
      <c r="F1060" s="104">
        <v>5.51</v>
      </c>
      <c r="G1060" s="104">
        <v>324.7</v>
      </c>
      <c r="I1060" s="104">
        <v>2.85</v>
      </c>
      <c r="K1060" s="155">
        <f t="shared" si="93"/>
        <v>1.4600000000000364</v>
      </c>
      <c r="L1060" s="124">
        <f t="shared" si="90"/>
        <v>0</v>
      </c>
      <c r="M1060" s="155">
        <f t="shared" si="91"/>
        <v>0.63999999999998636</v>
      </c>
      <c r="N1060" s="155">
        <f t="shared" si="95"/>
        <v>-9.9999999999997868E-3</v>
      </c>
      <c r="O1060" s="155">
        <f t="shared" si="92"/>
        <v>0</v>
      </c>
      <c r="P1060" s="124">
        <f t="shared" si="89"/>
        <v>0</v>
      </c>
      <c r="Q1060" s="155">
        <f t="shared" si="94"/>
        <v>-9.9999999999997868E-3</v>
      </c>
    </row>
    <row r="1061" spans="1:17" x14ac:dyDescent="0.25">
      <c r="A1061" s="104">
        <v>60</v>
      </c>
      <c r="B1061" s="133">
        <v>42898</v>
      </c>
      <c r="C1061" s="104">
        <v>315.18</v>
      </c>
      <c r="D1061" s="104">
        <v>0</v>
      </c>
      <c r="E1061" s="104">
        <v>352.18</v>
      </c>
      <c r="F1061" s="104">
        <v>5.53</v>
      </c>
      <c r="G1061" s="104">
        <v>324.06</v>
      </c>
      <c r="I1061" s="104">
        <v>2.86</v>
      </c>
      <c r="K1061" s="155">
        <f t="shared" si="93"/>
        <v>1.0699999999999932</v>
      </c>
      <c r="L1061" s="124">
        <f t="shared" si="90"/>
        <v>0</v>
      </c>
      <c r="M1061" s="155">
        <f t="shared" si="91"/>
        <v>-0.59999999999996589</v>
      </c>
      <c r="N1061" s="155">
        <f t="shared" si="95"/>
        <v>2.0000000000000462E-2</v>
      </c>
      <c r="O1061" s="155">
        <f t="shared" si="92"/>
        <v>-0.63999999999998636</v>
      </c>
      <c r="P1061" s="124">
        <f t="shared" si="89"/>
        <v>0</v>
      </c>
      <c r="Q1061" s="155">
        <f t="shared" si="94"/>
        <v>9.9999999999997868E-3</v>
      </c>
    </row>
    <row r="1062" spans="1:17" x14ac:dyDescent="0.25">
      <c r="A1062" s="104">
        <v>61</v>
      </c>
      <c r="B1062" s="133">
        <v>42899</v>
      </c>
      <c r="C1062" s="104">
        <v>316.39</v>
      </c>
      <c r="D1062" s="104">
        <v>0</v>
      </c>
      <c r="E1062" s="104">
        <v>354.89</v>
      </c>
      <c r="F1062" s="104">
        <v>5.54</v>
      </c>
      <c r="G1062" s="104">
        <v>327.12</v>
      </c>
      <c r="I1062" s="104">
        <v>2.88</v>
      </c>
      <c r="K1062" s="155">
        <f t="shared" si="93"/>
        <v>1.2099999999999795</v>
      </c>
      <c r="L1062" s="124">
        <f t="shared" si="90"/>
        <v>0</v>
      </c>
      <c r="M1062" s="155">
        <f t="shared" si="91"/>
        <v>2.7099999999999795</v>
      </c>
      <c r="N1062" s="155">
        <f t="shared" si="95"/>
        <v>9.9999999999997868E-3</v>
      </c>
      <c r="O1062" s="155">
        <f t="shared" si="92"/>
        <v>3.0600000000000023</v>
      </c>
      <c r="P1062" s="124">
        <f t="shared" si="89"/>
        <v>0</v>
      </c>
      <c r="Q1062" s="155">
        <f t="shared" si="94"/>
        <v>2.0000000000000018E-2</v>
      </c>
    </row>
    <row r="1063" spans="1:17" x14ac:dyDescent="0.25">
      <c r="A1063" s="104">
        <v>62</v>
      </c>
      <c r="B1063" s="133">
        <v>42900</v>
      </c>
      <c r="C1063" s="104">
        <v>315.95999999999998</v>
      </c>
      <c r="D1063" s="104">
        <v>0</v>
      </c>
      <c r="E1063" s="104">
        <v>354.03</v>
      </c>
      <c r="F1063" s="104">
        <v>5.55</v>
      </c>
      <c r="G1063" s="104">
        <v>326.61</v>
      </c>
      <c r="I1063" s="104">
        <v>2.87</v>
      </c>
      <c r="K1063" s="155">
        <f t="shared" si="93"/>
        <v>-0.43000000000000682</v>
      </c>
      <c r="L1063" s="124">
        <f t="shared" si="90"/>
        <v>0</v>
      </c>
      <c r="M1063" s="155">
        <f t="shared" si="91"/>
        <v>-0.86000000000001364</v>
      </c>
      <c r="N1063" s="155">
        <f t="shared" si="95"/>
        <v>9.9999999999997868E-3</v>
      </c>
      <c r="O1063" s="155">
        <f t="shared" si="92"/>
        <v>-0.50999999999999091</v>
      </c>
      <c r="P1063" s="124">
        <f t="shared" si="89"/>
        <v>0</v>
      </c>
      <c r="Q1063" s="155">
        <f t="shared" si="94"/>
        <v>-9.9999999999997868E-3</v>
      </c>
    </row>
    <row r="1064" spans="1:17" x14ac:dyDescent="0.25">
      <c r="A1064" s="104">
        <v>63</v>
      </c>
      <c r="B1064" s="133">
        <v>42901</v>
      </c>
      <c r="C1064" s="104">
        <v>316.27</v>
      </c>
      <c r="D1064" s="104">
        <v>0</v>
      </c>
      <c r="E1064" s="104">
        <v>354.38</v>
      </c>
      <c r="F1064" s="104">
        <v>5.54</v>
      </c>
      <c r="G1064" s="104">
        <v>326.12</v>
      </c>
      <c r="I1064" s="104">
        <v>2.87</v>
      </c>
      <c r="K1064" s="155">
        <f t="shared" si="93"/>
        <v>0.31000000000000227</v>
      </c>
      <c r="L1064" s="124">
        <f t="shared" si="90"/>
        <v>0</v>
      </c>
      <c r="M1064" s="155">
        <f t="shared" si="91"/>
        <v>0.35000000000002274</v>
      </c>
      <c r="N1064" s="155">
        <f t="shared" si="95"/>
        <v>-9.9999999999997868E-3</v>
      </c>
      <c r="O1064" s="155">
        <f t="shared" si="92"/>
        <v>-0.49000000000000909</v>
      </c>
      <c r="P1064" s="124">
        <f t="shared" si="89"/>
        <v>0</v>
      </c>
      <c r="Q1064" s="155">
        <f t="shared" si="94"/>
        <v>0</v>
      </c>
    </row>
    <row r="1065" spans="1:17" x14ac:dyDescent="0.25">
      <c r="A1065" s="104">
        <v>64</v>
      </c>
      <c r="B1065" s="133">
        <v>42902</v>
      </c>
      <c r="C1065" s="104">
        <v>317.64999999999998</v>
      </c>
      <c r="D1065" s="104">
        <v>0</v>
      </c>
      <c r="E1065" s="104">
        <v>354.5</v>
      </c>
      <c r="F1065" s="104">
        <v>5.53</v>
      </c>
      <c r="G1065" s="104">
        <v>325.95999999999998</v>
      </c>
      <c r="I1065" s="104">
        <v>2.89</v>
      </c>
      <c r="K1065" s="155">
        <f t="shared" ref="K1065:K1128" si="96">C1065-C1064</f>
        <v>1.3799999999999955</v>
      </c>
      <c r="L1065" s="124">
        <f t="shared" ref="L1065:L1128" si="97">D1065-D1064</f>
        <v>0</v>
      </c>
      <c r="M1065" s="155">
        <f t="shared" ref="M1065:M1128" si="98">E1065-E1064</f>
        <v>0.12000000000000455</v>
      </c>
      <c r="N1065" s="155">
        <f t="shared" ref="N1065:N1128" si="99">F1065-F1064</f>
        <v>-9.9999999999997868E-3</v>
      </c>
      <c r="O1065" s="155">
        <f t="shared" ref="O1065:O1128" si="100">G1065-G1064</f>
        <v>-0.16000000000002501</v>
      </c>
      <c r="P1065" s="124">
        <f t="shared" ref="P1065:P1128" si="101">H1065-H1064</f>
        <v>0</v>
      </c>
      <c r="Q1065" s="155">
        <f t="shared" ref="Q1065:Q1128" si="102">I1065-I1064</f>
        <v>2.0000000000000018E-2</v>
      </c>
    </row>
    <row r="1066" spans="1:17" x14ac:dyDescent="0.25">
      <c r="A1066" s="104">
        <v>65</v>
      </c>
      <c r="B1066" s="133">
        <v>42905</v>
      </c>
      <c r="C1066" s="104">
        <v>319.7</v>
      </c>
      <c r="D1066" s="104">
        <v>0</v>
      </c>
      <c r="E1066" s="104">
        <v>357.23</v>
      </c>
      <c r="F1066" s="104">
        <v>5.54</v>
      </c>
      <c r="G1066" s="104">
        <v>328.34</v>
      </c>
      <c r="I1066" s="104">
        <v>2.87</v>
      </c>
      <c r="K1066" s="155">
        <f t="shared" si="96"/>
        <v>2.0500000000000114</v>
      </c>
      <c r="L1066" s="124">
        <f t="shared" si="97"/>
        <v>0</v>
      </c>
      <c r="M1066" s="155">
        <f t="shared" si="98"/>
        <v>2.7300000000000182</v>
      </c>
      <c r="N1066" s="155">
        <f t="shared" si="99"/>
        <v>9.9999999999997868E-3</v>
      </c>
      <c r="O1066" s="155">
        <f t="shared" si="100"/>
        <v>2.3799999999999955</v>
      </c>
      <c r="P1066" s="124">
        <f t="shared" si="101"/>
        <v>0</v>
      </c>
      <c r="Q1066" s="155">
        <f t="shared" si="102"/>
        <v>-2.0000000000000018E-2</v>
      </c>
    </row>
    <row r="1067" spans="1:17" x14ac:dyDescent="0.25">
      <c r="A1067" s="104">
        <v>66</v>
      </c>
      <c r="B1067" s="133">
        <v>42906</v>
      </c>
      <c r="C1067" s="104">
        <v>319.56</v>
      </c>
      <c r="D1067" s="104">
        <v>0</v>
      </c>
      <c r="E1067" s="104">
        <v>357.62</v>
      </c>
      <c r="F1067" s="104">
        <v>5.51</v>
      </c>
      <c r="G1067" s="104">
        <v>328.9</v>
      </c>
      <c r="I1067" s="104">
        <v>2.88</v>
      </c>
      <c r="K1067" s="155">
        <f t="shared" si="96"/>
        <v>-0.13999999999998636</v>
      </c>
      <c r="L1067" s="124">
        <f t="shared" si="97"/>
        <v>0</v>
      </c>
      <c r="M1067" s="155">
        <f t="shared" si="98"/>
        <v>0.38999999999998636</v>
      </c>
      <c r="N1067" s="155">
        <f t="shared" si="99"/>
        <v>-3.0000000000000249E-2</v>
      </c>
      <c r="O1067" s="155">
        <f t="shared" si="100"/>
        <v>0.56000000000000227</v>
      </c>
      <c r="P1067" s="124">
        <f t="shared" si="101"/>
        <v>0</v>
      </c>
      <c r="Q1067" s="155">
        <f t="shared" si="102"/>
        <v>9.9999999999997868E-3</v>
      </c>
    </row>
    <row r="1068" spans="1:17" x14ac:dyDescent="0.25">
      <c r="A1068" s="104">
        <v>67</v>
      </c>
      <c r="B1068" s="133">
        <v>42907</v>
      </c>
      <c r="C1068" s="104">
        <v>321.72000000000003</v>
      </c>
      <c r="D1068" s="104">
        <v>0</v>
      </c>
      <c r="E1068" s="104">
        <v>358.98</v>
      </c>
      <c r="F1068" s="104">
        <v>5.46</v>
      </c>
      <c r="G1068" s="104">
        <v>330.61</v>
      </c>
      <c r="I1068" s="104">
        <v>2.88</v>
      </c>
      <c r="K1068" s="155">
        <f t="shared" si="96"/>
        <v>2.160000000000025</v>
      </c>
      <c r="L1068" s="124">
        <f t="shared" si="97"/>
        <v>0</v>
      </c>
      <c r="M1068" s="155">
        <f t="shared" si="98"/>
        <v>1.3600000000000136</v>
      </c>
      <c r="N1068" s="155">
        <f t="shared" si="99"/>
        <v>-4.9999999999999822E-2</v>
      </c>
      <c r="O1068" s="155">
        <f t="shared" si="100"/>
        <v>1.7100000000000364</v>
      </c>
      <c r="P1068" s="124">
        <f t="shared" si="101"/>
        <v>0</v>
      </c>
      <c r="Q1068" s="155">
        <f t="shared" si="102"/>
        <v>0</v>
      </c>
    </row>
    <row r="1069" spans="1:17" x14ac:dyDescent="0.25">
      <c r="A1069" s="104">
        <v>68</v>
      </c>
      <c r="B1069" s="133">
        <v>42908</v>
      </c>
      <c r="C1069" s="104">
        <v>326.27999999999997</v>
      </c>
      <c r="D1069" s="104">
        <v>0</v>
      </c>
      <c r="E1069" s="104">
        <v>363.67</v>
      </c>
      <c r="F1069" s="104">
        <v>5.47</v>
      </c>
      <c r="G1069" s="104">
        <v>335.13</v>
      </c>
      <c r="I1069" s="104">
        <v>2.94</v>
      </c>
      <c r="K1069" s="155">
        <f t="shared" si="96"/>
        <v>4.5599999999999454</v>
      </c>
      <c r="L1069" s="124">
        <f t="shared" si="97"/>
        <v>0</v>
      </c>
      <c r="M1069" s="155">
        <f t="shared" si="98"/>
        <v>4.6899999999999977</v>
      </c>
      <c r="N1069" s="155">
        <f t="shared" si="99"/>
        <v>9.9999999999997868E-3</v>
      </c>
      <c r="O1069" s="155">
        <f t="shared" si="100"/>
        <v>4.5199999999999818</v>
      </c>
      <c r="P1069" s="124">
        <f t="shared" si="101"/>
        <v>0</v>
      </c>
      <c r="Q1069" s="155">
        <f t="shared" si="102"/>
        <v>6.0000000000000053E-2</v>
      </c>
    </row>
    <row r="1070" spans="1:17" x14ac:dyDescent="0.25">
      <c r="A1070" s="104">
        <v>69</v>
      </c>
      <c r="B1070" s="133">
        <v>42909</v>
      </c>
      <c r="C1070" s="104">
        <v>327.63</v>
      </c>
      <c r="D1070" s="104">
        <v>0</v>
      </c>
      <c r="E1070" s="104">
        <v>365.73</v>
      </c>
      <c r="F1070" s="104">
        <v>5.48</v>
      </c>
      <c r="G1070" s="104">
        <v>336.44</v>
      </c>
      <c r="I1070" s="104">
        <v>2.95</v>
      </c>
      <c r="K1070" s="155">
        <f t="shared" si="96"/>
        <v>1.3500000000000227</v>
      </c>
      <c r="L1070" s="124">
        <f t="shared" si="97"/>
        <v>0</v>
      </c>
      <c r="M1070" s="155">
        <f t="shared" si="98"/>
        <v>2.0600000000000023</v>
      </c>
      <c r="N1070" s="155">
        <f t="shared" si="99"/>
        <v>1.0000000000000675E-2</v>
      </c>
      <c r="O1070" s="155">
        <f t="shared" si="100"/>
        <v>1.3100000000000023</v>
      </c>
      <c r="P1070" s="124">
        <f t="shared" si="101"/>
        <v>0</v>
      </c>
      <c r="Q1070" s="155">
        <f t="shared" si="102"/>
        <v>1.0000000000000231E-2</v>
      </c>
    </row>
    <row r="1071" spans="1:17" x14ac:dyDescent="0.25">
      <c r="A1071" s="104">
        <v>70</v>
      </c>
      <c r="B1071" s="133">
        <v>42912</v>
      </c>
      <c r="C1071" s="104">
        <v>326.88</v>
      </c>
      <c r="D1071" s="104">
        <v>0</v>
      </c>
      <c r="E1071" s="104">
        <v>364.9</v>
      </c>
      <c r="F1071" s="104">
        <v>5.47</v>
      </c>
      <c r="G1071" s="104">
        <v>335.67</v>
      </c>
      <c r="I1071" s="104">
        <v>2.94</v>
      </c>
      <c r="K1071" s="155">
        <f t="shared" si="96"/>
        <v>-0.75</v>
      </c>
      <c r="L1071" s="124">
        <f t="shared" si="97"/>
        <v>0</v>
      </c>
      <c r="M1071" s="155">
        <f t="shared" si="98"/>
        <v>-0.83000000000004093</v>
      </c>
      <c r="N1071" s="155">
        <f t="shared" si="99"/>
        <v>-1.0000000000000675E-2</v>
      </c>
      <c r="O1071" s="155">
        <f t="shared" si="100"/>
        <v>-0.76999999999998181</v>
      </c>
      <c r="P1071" s="124">
        <f t="shared" si="101"/>
        <v>0</v>
      </c>
      <c r="Q1071" s="155">
        <f t="shared" si="102"/>
        <v>-1.0000000000000231E-2</v>
      </c>
    </row>
    <row r="1072" spans="1:17" x14ac:dyDescent="0.25">
      <c r="A1072" s="104">
        <v>71</v>
      </c>
      <c r="B1072" s="133">
        <v>42913</v>
      </c>
      <c r="C1072" s="104">
        <v>325</v>
      </c>
      <c r="D1072" s="104">
        <v>0</v>
      </c>
      <c r="E1072" s="104">
        <v>362.8</v>
      </c>
      <c r="F1072" s="104">
        <v>5.5</v>
      </c>
      <c r="G1072" s="104">
        <v>333.74</v>
      </c>
      <c r="I1072" s="104">
        <v>2.92</v>
      </c>
      <c r="K1072" s="155">
        <f t="shared" si="96"/>
        <v>-1.8799999999999955</v>
      </c>
      <c r="L1072" s="124">
        <f t="shared" si="97"/>
        <v>0</v>
      </c>
      <c r="M1072" s="155">
        <f t="shared" si="98"/>
        <v>-2.0999999999999659</v>
      </c>
      <c r="N1072" s="155">
        <f t="shared" si="99"/>
        <v>3.0000000000000249E-2</v>
      </c>
      <c r="O1072" s="155">
        <f t="shared" si="100"/>
        <v>-1.9300000000000068</v>
      </c>
      <c r="P1072" s="124">
        <f t="shared" si="101"/>
        <v>0</v>
      </c>
      <c r="Q1072" s="155">
        <f t="shared" si="102"/>
        <v>-2.0000000000000018E-2</v>
      </c>
    </row>
    <row r="1073" spans="1:17" x14ac:dyDescent="0.25">
      <c r="A1073" s="104">
        <v>72</v>
      </c>
      <c r="B1073" s="133">
        <v>42914</v>
      </c>
      <c r="C1073" s="104">
        <v>322.01</v>
      </c>
      <c r="D1073" s="104">
        <v>0</v>
      </c>
      <c r="E1073" s="104">
        <v>362.42</v>
      </c>
      <c r="F1073" s="104">
        <v>5.46</v>
      </c>
      <c r="G1073" s="104">
        <v>333.21</v>
      </c>
      <c r="I1073" s="104">
        <v>2.88</v>
      </c>
      <c r="K1073" s="155">
        <f t="shared" si="96"/>
        <v>-2.9900000000000091</v>
      </c>
      <c r="L1073" s="124">
        <f t="shared" si="97"/>
        <v>0</v>
      </c>
      <c r="M1073" s="155">
        <f t="shared" si="98"/>
        <v>-0.37999999999999545</v>
      </c>
      <c r="N1073" s="155">
        <f t="shared" si="99"/>
        <v>-4.0000000000000036E-2</v>
      </c>
      <c r="O1073" s="155">
        <f t="shared" si="100"/>
        <v>-0.53000000000002956</v>
      </c>
      <c r="P1073" s="124">
        <f t="shared" si="101"/>
        <v>0</v>
      </c>
      <c r="Q1073" s="155">
        <f t="shared" si="102"/>
        <v>-4.0000000000000036E-2</v>
      </c>
    </row>
    <row r="1074" spans="1:17" x14ac:dyDescent="0.25">
      <c r="A1074" s="104">
        <v>73</v>
      </c>
      <c r="B1074" s="133">
        <v>42915</v>
      </c>
      <c r="C1074" s="104">
        <v>323.13</v>
      </c>
      <c r="D1074" s="104">
        <v>0</v>
      </c>
      <c r="E1074" s="104">
        <v>367.08</v>
      </c>
      <c r="F1074" s="104">
        <v>5.43</v>
      </c>
      <c r="G1074" s="104">
        <v>336.49</v>
      </c>
      <c r="I1074" s="104">
        <v>2.88</v>
      </c>
      <c r="K1074" s="155">
        <f t="shared" si="96"/>
        <v>1.1200000000000045</v>
      </c>
      <c r="L1074" s="124">
        <f t="shared" si="97"/>
        <v>0</v>
      </c>
      <c r="M1074" s="155">
        <f t="shared" si="98"/>
        <v>4.6599999999999682</v>
      </c>
      <c r="N1074" s="155">
        <f t="shared" si="99"/>
        <v>-3.0000000000000249E-2</v>
      </c>
      <c r="O1074" s="155">
        <f t="shared" si="100"/>
        <v>3.2800000000000296</v>
      </c>
      <c r="P1074" s="124">
        <f t="shared" si="101"/>
        <v>0</v>
      </c>
      <c r="Q1074" s="155">
        <f t="shared" si="102"/>
        <v>0</v>
      </c>
    </row>
    <row r="1075" spans="1:17" x14ac:dyDescent="0.25">
      <c r="A1075" s="104">
        <v>74</v>
      </c>
      <c r="B1075" s="133">
        <v>42916</v>
      </c>
      <c r="C1075" s="104">
        <v>321.45999999999998</v>
      </c>
      <c r="D1075" s="104">
        <v>0</v>
      </c>
      <c r="E1075" s="104">
        <v>366.79</v>
      </c>
      <c r="F1075" s="104">
        <v>5.45</v>
      </c>
      <c r="G1075" s="104">
        <v>335.62</v>
      </c>
      <c r="I1075" s="104">
        <v>2.86</v>
      </c>
      <c r="K1075" s="155">
        <f t="shared" si="96"/>
        <v>-1.6700000000000159</v>
      </c>
      <c r="L1075" s="124">
        <f t="shared" si="97"/>
        <v>0</v>
      </c>
      <c r="M1075" s="155">
        <f t="shared" si="98"/>
        <v>-0.28999999999996362</v>
      </c>
      <c r="N1075" s="155">
        <f t="shared" si="99"/>
        <v>2.0000000000000462E-2</v>
      </c>
      <c r="O1075" s="155">
        <f t="shared" si="100"/>
        <v>-0.87000000000000455</v>
      </c>
      <c r="P1075" s="124">
        <f t="shared" si="101"/>
        <v>0</v>
      </c>
      <c r="Q1075" s="155">
        <f t="shared" si="102"/>
        <v>-2.0000000000000018E-2</v>
      </c>
    </row>
    <row r="1076" spans="1:17" x14ac:dyDescent="0.25">
      <c r="A1076" s="104">
        <v>75</v>
      </c>
      <c r="B1076" s="133">
        <v>42919</v>
      </c>
      <c r="C1076" s="104">
        <v>320</v>
      </c>
      <c r="D1076" s="104">
        <v>0</v>
      </c>
      <c r="E1076" s="104">
        <v>365.47</v>
      </c>
      <c r="F1076" s="104">
        <v>5.43</v>
      </c>
      <c r="G1076" s="104">
        <v>333.99</v>
      </c>
      <c r="I1076" s="104">
        <v>2.85</v>
      </c>
      <c r="K1076" s="155">
        <f t="shared" si="96"/>
        <v>-1.4599999999999795</v>
      </c>
      <c r="L1076" s="124">
        <f t="shared" si="97"/>
        <v>0</v>
      </c>
      <c r="M1076" s="155">
        <f t="shared" si="98"/>
        <v>-1.3199999999999932</v>
      </c>
      <c r="N1076" s="155">
        <f t="shared" si="99"/>
        <v>-2.0000000000000462E-2</v>
      </c>
      <c r="O1076" s="155">
        <f t="shared" si="100"/>
        <v>-1.6299999999999955</v>
      </c>
      <c r="P1076" s="124">
        <f t="shared" si="101"/>
        <v>0</v>
      </c>
      <c r="Q1076" s="155">
        <f t="shared" si="102"/>
        <v>-9.9999999999997868E-3</v>
      </c>
    </row>
    <row r="1077" spans="1:17" x14ac:dyDescent="0.25">
      <c r="A1077" s="104">
        <v>76</v>
      </c>
      <c r="B1077" s="133">
        <v>42920</v>
      </c>
      <c r="C1077" s="104">
        <v>320.44</v>
      </c>
      <c r="D1077" s="104">
        <v>0</v>
      </c>
      <c r="E1077" s="104">
        <v>364.37</v>
      </c>
      <c r="F1077" s="104">
        <v>5.41</v>
      </c>
      <c r="G1077" s="104">
        <v>333.37</v>
      </c>
      <c r="I1077" s="104">
        <v>2.84</v>
      </c>
      <c r="K1077" s="155">
        <f t="shared" si="96"/>
        <v>0.43999999999999773</v>
      </c>
      <c r="L1077" s="124">
        <f t="shared" si="97"/>
        <v>0</v>
      </c>
      <c r="M1077" s="155">
        <f t="shared" si="98"/>
        <v>-1.1000000000000227</v>
      </c>
      <c r="N1077" s="155">
        <f t="shared" si="99"/>
        <v>-1.9999999999999574E-2</v>
      </c>
      <c r="O1077" s="155">
        <f t="shared" si="100"/>
        <v>-0.62000000000000455</v>
      </c>
      <c r="P1077" s="124">
        <f t="shared" si="101"/>
        <v>0</v>
      </c>
      <c r="Q1077" s="155">
        <f t="shared" si="102"/>
        <v>-1.0000000000000231E-2</v>
      </c>
    </row>
    <row r="1078" spans="1:17" x14ac:dyDescent="0.25">
      <c r="A1078" s="104">
        <v>77</v>
      </c>
      <c r="B1078" s="133">
        <v>42921</v>
      </c>
      <c r="C1078" s="104">
        <v>322.37</v>
      </c>
      <c r="D1078" s="104">
        <v>0</v>
      </c>
      <c r="E1078" s="104">
        <v>365.83</v>
      </c>
      <c r="F1078" s="104">
        <v>5.44</v>
      </c>
      <c r="G1078" s="104">
        <v>333.96</v>
      </c>
      <c r="I1078" s="104">
        <v>2.85</v>
      </c>
      <c r="K1078" s="155">
        <f t="shared" si="96"/>
        <v>1.9300000000000068</v>
      </c>
      <c r="L1078" s="124">
        <f t="shared" si="97"/>
        <v>0</v>
      </c>
      <c r="M1078" s="155">
        <f t="shared" si="98"/>
        <v>1.4599999999999795</v>
      </c>
      <c r="N1078" s="155">
        <f t="shared" si="99"/>
        <v>3.0000000000000249E-2</v>
      </c>
      <c r="O1078" s="155">
        <f t="shared" si="100"/>
        <v>0.58999999999997499</v>
      </c>
      <c r="P1078" s="124">
        <f t="shared" si="101"/>
        <v>0</v>
      </c>
      <c r="Q1078" s="155">
        <f t="shared" si="102"/>
        <v>1.0000000000000231E-2</v>
      </c>
    </row>
    <row r="1079" spans="1:17" x14ac:dyDescent="0.25">
      <c r="A1079" s="104">
        <v>78</v>
      </c>
      <c r="B1079" s="133">
        <v>42926</v>
      </c>
      <c r="C1079" s="104">
        <v>323.94</v>
      </c>
      <c r="D1079" s="104">
        <v>0</v>
      </c>
      <c r="E1079" s="104">
        <v>366.8</v>
      </c>
      <c r="F1079" s="104">
        <v>5.4</v>
      </c>
      <c r="G1079" s="104">
        <v>334.75</v>
      </c>
      <c r="I1079" s="104">
        <v>2.85</v>
      </c>
      <c r="K1079" s="155">
        <f t="shared" si="96"/>
        <v>1.5699999999999932</v>
      </c>
      <c r="L1079" s="124">
        <f t="shared" si="97"/>
        <v>0</v>
      </c>
      <c r="M1079" s="155">
        <f t="shared" si="98"/>
        <v>0.97000000000002728</v>
      </c>
      <c r="N1079" s="155">
        <f t="shared" si="99"/>
        <v>-4.0000000000000036E-2</v>
      </c>
      <c r="O1079" s="155">
        <f t="shared" si="100"/>
        <v>0.79000000000002046</v>
      </c>
      <c r="P1079" s="124">
        <f t="shared" si="101"/>
        <v>0</v>
      </c>
      <c r="Q1079" s="155">
        <f t="shared" si="102"/>
        <v>0</v>
      </c>
    </row>
    <row r="1080" spans="1:17" x14ac:dyDescent="0.25">
      <c r="A1080" s="104">
        <v>79</v>
      </c>
      <c r="B1080" s="133">
        <v>42927</v>
      </c>
      <c r="C1080" s="104">
        <v>326.44</v>
      </c>
      <c r="D1080" s="104">
        <v>0</v>
      </c>
      <c r="E1080" s="104">
        <v>371.62</v>
      </c>
      <c r="F1080" s="104">
        <v>5.4</v>
      </c>
      <c r="G1080" s="104">
        <v>337.93</v>
      </c>
      <c r="I1080" s="104">
        <v>2.86</v>
      </c>
      <c r="K1080" s="155">
        <f t="shared" si="96"/>
        <v>2.5</v>
      </c>
      <c r="L1080" s="124">
        <f t="shared" si="97"/>
        <v>0</v>
      </c>
      <c r="M1080" s="155">
        <f t="shared" si="98"/>
        <v>4.8199999999999932</v>
      </c>
      <c r="N1080" s="155">
        <f t="shared" si="99"/>
        <v>0</v>
      </c>
      <c r="O1080" s="155">
        <f t="shared" si="100"/>
        <v>3.1800000000000068</v>
      </c>
      <c r="P1080" s="124">
        <f t="shared" si="101"/>
        <v>0</v>
      </c>
      <c r="Q1080" s="155">
        <f t="shared" si="102"/>
        <v>9.9999999999997868E-3</v>
      </c>
    </row>
    <row r="1081" spans="1:17" x14ac:dyDescent="0.25">
      <c r="A1081" s="104">
        <v>80</v>
      </c>
      <c r="B1081" s="133">
        <v>42928</v>
      </c>
      <c r="C1081" s="104">
        <v>327.2</v>
      </c>
      <c r="D1081" s="104">
        <v>0</v>
      </c>
      <c r="E1081" s="104">
        <v>372.75</v>
      </c>
      <c r="F1081" s="104">
        <v>5.38</v>
      </c>
      <c r="G1081" s="104">
        <v>337.77</v>
      </c>
      <c r="I1081" s="104">
        <v>2.86</v>
      </c>
      <c r="K1081" s="155">
        <f t="shared" si="96"/>
        <v>0.75999999999999091</v>
      </c>
      <c r="L1081" s="124">
        <f t="shared" si="97"/>
        <v>0</v>
      </c>
      <c r="M1081" s="155">
        <f t="shared" si="98"/>
        <v>1.1299999999999955</v>
      </c>
      <c r="N1081" s="155">
        <f t="shared" si="99"/>
        <v>-2.0000000000000462E-2</v>
      </c>
      <c r="O1081" s="155">
        <f t="shared" si="100"/>
        <v>-0.16000000000002501</v>
      </c>
      <c r="P1081" s="124">
        <f t="shared" si="101"/>
        <v>0</v>
      </c>
      <c r="Q1081" s="155">
        <f t="shared" si="102"/>
        <v>0</v>
      </c>
    </row>
    <row r="1082" spans="1:17" x14ac:dyDescent="0.25">
      <c r="A1082" s="104">
        <v>81</v>
      </c>
      <c r="B1082" s="133">
        <v>42929</v>
      </c>
      <c r="C1082" s="104">
        <v>328.52</v>
      </c>
      <c r="D1082" s="104">
        <v>0</v>
      </c>
      <c r="E1082" s="104">
        <v>376.45</v>
      </c>
      <c r="F1082" s="104">
        <v>5.41</v>
      </c>
      <c r="G1082" s="104">
        <v>341.25</v>
      </c>
      <c r="I1082" s="104">
        <v>2.9</v>
      </c>
      <c r="K1082" s="155">
        <f t="shared" si="96"/>
        <v>1.3199999999999932</v>
      </c>
      <c r="L1082" s="124">
        <f t="shared" si="97"/>
        <v>0</v>
      </c>
      <c r="M1082" s="155">
        <f t="shared" si="98"/>
        <v>3.6999999999999886</v>
      </c>
      <c r="N1082" s="155">
        <f t="shared" si="99"/>
        <v>3.0000000000000249E-2</v>
      </c>
      <c r="O1082" s="155">
        <f t="shared" si="100"/>
        <v>3.4800000000000182</v>
      </c>
      <c r="P1082" s="124">
        <f t="shared" si="101"/>
        <v>0</v>
      </c>
      <c r="Q1082" s="155">
        <f t="shared" si="102"/>
        <v>4.0000000000000036E-2</v>
      </c>
    </row>
    <row r="1083" spans="1:17" x14ac:dyDescent="0.25">
      <c r="A1083" s="104">
        <v>82</v>
      </c>
      <c r="B1083" s="133">
        <v>42930</v>
      </c>
      <c r="C1083" s="104">
        <v>327.56</v>
      </c>
      <c r="D1083" s="104">
        <v>0</v>
      </c>
      <c r="E1083" s="104">
        <v>373.25</v>
      </c>
      <c r="F1083" s="104">
        <v>5.47</v>
      </c>
      <c r="G1083" s="104">
        <v>339.58</v>
      </c>
      <c r="I1083" s="104">
        <v>2.9</v>
      </c>
      <c r="K1083" s="155">
        <f t="shared" si="96"/>
        <v>-0.95999999999997954</v>
      </c>
      <c r="L1083" s="124">
        <f t="shared" si="97"/>
        <v>0</v>
      </c>
      <c r="M1083" s="155">
        <f t="shared" si="98"/>
        <v>-3.1999999999999886</v>
      </c>
      <c r="N1083" s="155">
        <f t="shared" si="99"/>
        <v>5.9999999999999609E-2</v>
      </c>
      <c r="O1083" s="155">
        <f t="shared" si="100"/>
        <v>-1.6700000000000159</v>
      </c>
      <c r="P1083" s="124">
        <f t="shared" si="101"/>
        <v>0</v>
      </c>
      <c r="Q1083" s="155">
        <f t="shared" si="102"/>
        <v>0</v>
      </c>
    </row>
    <row r="1084" spans="1:17" x14ac:dyDescent="0.25">
      <c r="A1084" s="104">
        <v>83</v>
      </c>
      <c r="B1084" s="133">
        <v>42933</v>
      </c>
      <c r="C1084" s="104">
        <v>326.72000000000003</v>
      </c>
      <c r="D1084" s="104">
        <v>0</v>
      </c>
      <c r="E1084" s="104">
        <v>372.89</v>
      </c>
      <c r="F1084" s="104">
        <v>5.48</v>
      </c>
      <c r="G1084" s="104">
        <v>336.93</v>
      </c>
      <c r="I1084" s="104">
        <v>2.89</v>
      </c>
      <c r="K1084" s="155">
        <f t="shared" si="96"/>
        <v>-0.83999999999997499</v>
      </c>
      <c r="L1084" s="124">
        <f t="shared" si="97"/>
        <v>0</v>
      </c>
      <c r="M1084" s="155">
        <f t="shared" si="98"/>
        <v>-0.36000000000001364</v>
      </c>
      <c r="N1084" s="155">
        <f t="shared" si="99"/>
        <v>1.0000000000000675E-2</v>
      </c>
      <c r="O1084" s="155">
        <f t="shared" si="100"/>
        <v>-2.6499999999999773</v>
      </c>
      <c r="P1084" s="124">
        <f t="shared" si="101"/>
        <v>0</v>
      </c>
      <c r="Q1084" s="155">
        <f t="shared" si="102"/>
        <v>-9.9999999999997868E-3</v>
      </c>
    </row>
    <row r="1085" spans="1:17" x14ac:dyDescent="0.25">
      <c r="A1085" s="104">
        <v>84</v>
      </c>
      <c r="B1085" s="133">
        <v>42934</v>
      </c>
      <c r="C1085" s="104">
        <v>325.62</v>
      </c>
      <c r="D1085" s="104">
        <v>0</v>
      </c>
      <c r="E1085" s="104">
        <v>373.06</v>
      </c>
      <c r="F1085" s="104">
        <v>5.5</v>
      </c>
      <c r="G1085" s="104">
        <v>338.13</v>
      </c>
      <c r="I1085" s="104">
        <v>2.9</v>
      </c>
      <c r="K1085" s="155">
        <f t="shared" si="96"/>
        <v>-1.1000000000000227</v>
      </c>
      <c r="L1085" s="124">
        <f t="shared" si="97"/>
        <v>0</v>
      </c>
      <c r="M1085" s="155">
        <f t="shared" si="98"/>
        <v>0.17000000000001592</v>
      </c>
      <c r="N1085" s="155">
        <f t="shared" si="99"/>
        <v>1.9999999999999574E-2</v>
      </c>
      <c r="O1085" s="155">
        <f t="shared" si="100"/>
        <v>1.1999999999999886</v>
      </c>
      <c r="P1085" s="124">
        <f t="shared" si="101"/>
        <v>0</v>
      </c>
      <c r="Q1085" s="155">
        <f t="shared" si="102"/>
        <v>9.9999999999997868E-3</v>
      </c>
    </row>
    <row r="1086" spans="1:17" x14ac:dyDescent="0.25">
      <c r="A1086" s="104">
        <v>85</v>
      </c>
      <c r="B1086" s="133">
        <v>42935</v>
      </c>
      <c r="C1086" s="104">
        <v>325.91000000000003</v>
      </c>
      <c r="D1086" s="104">
        <v>0</v>
      </c>
      <c r="E1086" s="104">
        <v>376.72</v>
      </c>
      <c r="F1086" s="104">
        <v>5.51</v>
      </c>
      <c r="G1086" s="104">
        <v>341.48</v>
      </c>
      <c r="I1086" s="104">
        <v>2.91</v>
      </c>
      <c r="K1086" s="155">
        <f t="shared" si="96"/>
        <v>0.29000000000002046</v>
      </c>
      <c r="L1086" s="124">
        <f t="shared" si="97"/>
        <v>0</v>
      </c>
      <c r="M1086" s="155">
        <f t="shared" si="98"/>
        <v>3.660000000000025</v>
      </c>
      <c r="N1086" s="155">
        <f t="shared" si="99"/>
        <v>9.9999999999997868E-3</v>
      </c>
      <c r="O1086" s="155">
        <f t="shared" si="100"/>
        <v>3.3500000000000227</v>
      </c>
      <c r="P1086" s="124">
        <f t="shared" si="101"/>
        <v>0</v>
      </c>
      <c r="Q1086" s="155">
        <f t="shared" si="102"/>
        <v>1.0000000000000231E-2</v>
      </c>
    </row>
    <row r="1087" spans="1:17" x14ac:dyDescent="0.25">
      <c r="A1087" s="104">
        <v>86</v>
      </c>
      <c r="B1087" s="133">
        <v>42936</v>
      </c>
      <c r="C1087" s="104">
        <v>326.02</v>
      </c>
      <c r="D1087" s="104">
        <v>0</v>
      </c>
      <c r="E1087" s="104">
        <v>375.87</v>
      </c>
      <c r="F1087" s="104">
        <v>5.52</v>
      </c>
      <c r="G1087" s="104">
        <v>341.92</v>
      </c>
      <c r="I1087" s="104">
        <v>2.91</v>
      </c>
      <c r="K1087" s="155">
        <f t="shared" si="96"/>
        <v>0.1099999999999568</v>
      </c>
      <c r="L1087" s="124">
        <f t="shared" si="97"/>
        <v>0</v>
      </c>
      <c r="M1087" s="155">
        <f t="shared" si="98"/>
        <v>-0.85000000000002274</v>
      </c>
      <c r="N1087" s="155">
        <f t="shared" si="99"/>
        <v>9.9999999999997868E-3</v>
      </c>
      <c r="O1087" s="155">
        <f t="shared" si="100"/>
        <v>0.43999999999999773</v>
      </c>
      <c r="P1087" s="124">
        <f t="shared" si="101"/>
        <v>0</v>
      </c>
      <c r="Q1087" s="155">
        <f t="shared" si="102"/>
        <v>0</v>
      </c>
    </row>
    <row r="1088" spans="1:17" x14ac:dyDescent="0.25">
      <c r="A1088" s="104">
        <v>87</v>
      </c>
      <c r="B1088" s="133">
        <v>42937</v>
      </c>
      <c r="C1088" s="104">
        <v>325.56</v>
      </c>
      <c r="D1088" s="104">
        <v>0</v>
      </c>
      <c r="E1088" s="104">
        <v>374.46</v>
      </c>
      <c r="F1088" s="104">
        <v>5.51</v>
      </c>
      <c r="G1088" s="104">
        <v>339.9</v>
      </c>
      <c r="I1088" s="104">
        <v>2.9</v>
      </c>
      <c r="K1088" s="155">
        <f t="shared" si="96"/>
        <v>-0.45999999999997954</v>
      </c>
      <c r="L1088" s="124">
        <f t="shared" si="97"/>
        <v>0</v>
      </c>
      <c r="M1088" s="155">
        <f t="shared" si="98"/>
        <v>-1.410000000000025</v>
      </c>
      <c r="N1088" s="155">
        <f t="shared" si="99"/>
        <v>-9.9999999999997868E-3</v>
      </c>
      <c r="O1088" s="155">
        <f t="shared" si="100"/>
        <v>-2.0200000000000387</v>
      </c>
      <c r="P1088" s="124">
        <f t="shared" si="101"/>
        <v>0</v>
      </c>
      <c r="Q1088" s="155">
        <f t="shared" si="102"/>
        <v>-1.0000000000000231E-2</v>
      </c>
    </row>
    <row r="1089" spans="1:17" x14ac:dyDescent="0.25">
      <c r="A1089" s="104">
        <v>88</v>
      </c>
      <c r="B1089" s="133">
        <v>42940</v>
      </c>
      <c r="C1089" s="104">
        <v>324.98</v>
      </c>
      <c r="D1089" s="104">
        <v>0</v>
      </c>
      <c r="E1089" s="104">
        <v>378.34</v>
      </c>
      <c r="F1089" s="104">
        <v>5.53</v>
      </c>
      <c r="G1089" s="104">
        <v>342.12</v>
      </c>
      <c r="I1089" s="104">
        <v>2.91</v>
      </c>
      <c r="K1089" s="155">
        <f t="shared" si="96"/>
        <v>-0.57999999999998408</v>
      </c>
      <c r="L1089" s="124">
        <f t="shared" si="97"/>
        <v>0</v>
      </c>
      <c r="M1089" s="155">
        <f t="shared" si="98"/>
        <v>3.8799999999999955</v>
      </c>
      <c r="N1089" s="155">
        <f t="shared" si="99"/>
        <v>2.0000000000000462E-2</v>
      </c>
      <c r="O1089" s="155">
        <f t="shared" si="100"/>
        <v>2.2200000000000273</v>
      </c>
      <c r="P1089" s="124">
        <f t="shared" si="101"/>
        <v>0</v>
      </c>
      <c r="Q1089" s="155">
        <f t="shared" si="102"/>
        <v>1.0000000000000231E-2</v>
      </c>
    </row>
    <row r="1090" spans="1:17" x14ac:dyDescent="0.25">
      <c r="A1090" s="104">
        <v>89</v>
      </c>
      <c r="B1090" s="133">
        <v>42941</v>
      </c>
      <c r="C1090" s="104">
        <v>326.7</v>
      </c>
      <c r="D1090" s="104">
        <v>0</v>
      </c>
      <c r="E1090" s="104">
        <v>380.77</v>
      </c>
      <c r="F1090" s="104">
        <v>5.45</v>
      </c>
      <c r="G1090" s="104">
        <v>345.71</v>
      </c>
      <c r="I1090" s="104">
        <v>2.95</v>
      </c>
      <c r="K1090" s="155">
        <f t="shared" si="96"/>
        <v>1.7199999999999704</v>
      </c>
      <c r="L1090" s="124">
        <f t="shared" si="97"/>
        <v>0</v>
      </c>
      <c r="M1090" s="155">
        <f t="shared" si="98"/>
        <v>2.4300000000000068</v>
      </c>
      <c r="N1090" s="155">
        <f t="shared" si="99"/>
        <v>-8.0000000000000071E-2</v>
      </c>
      <c r="O1090" s="155">
        <f t="shared" si="100"/>
        <v>3.589999999999975</v>
      </c>
      <c r="P1090" s="124">
        <f t="shared" si="101"/>
        <v>0</v>
      </c>
      <c r="Q1090" s="155">
        <f t="shared" si="102"/>
        <v>4.0000000000000036E-2</v>
      </c>
    </row>
    <row r="1091" spans="1:17" x14ac:dyDescent="0.25">
      <c r="A1091" s="104">
        <v>90</v>
      </c>
      <c r="B1091" s="133">
        <v>42942</v>
      </c>
      <c r="C1091" s="104">
        <v>326.97000000000003</v>
      </c>
      <c r="D1091" s="104">
        <v>0</v>
      </c>
      <c r="E1091" s="104">
        <v>381.05</v>
      </c>
      <c r="F1091" s="104">
        <v>5.45</v>
      </c>
      <c r="G1091" s="104">
        <v>345.23</v>
      </c>
      <c r="I1091" s="104">
        <v>2.93</v>
      </c>
      <c r="K1091" s="155">
        <f t="shared" si="96"/>
        <v>0.27000000000003865</v>
      </c>
      <c r="L1091" s="124">
        <f t="shared" si="97"/>
        <v>0</v>
      </c>
      <c r="M1091" s="155">
        <f t="shared" si="98"/>
        <v>0.28000000000002956</v>
      </c>
      <c r="N1091" s="155">
        <f t="shared" si="99"/>
        <v>0</v>
      </c>
      <c r="O1091" s="155">
        <f t="shared" si="100"/>
        <v>-0.47999999999996135</v>
      </c>
      <c r="P1091" s="124">
        <f t="shared" si="101"/>
        <v>0</v>
      </c>
      <c r="Q1091" s="155">
        <f t="shared" si="102"/>
        <v>-2.0000000000000018E-2</v>
      </c>
    </row>
    <row r="1092" spans="1:17" x14ac:dyDescent="0.25">
      <c r="A1092" s="104">
        <v>91</v>
      </c>
      <c r="B1092" s="133">
        <v>42943</v>
      </c>
      <c r="C1092" s="104">
        <v>326.66000000000003</v>
      </c>
      <c r="D1092" s="104">
        <v>0</v>
      </c>
      <c r="E1092" s="104">
        <v>380</v>
      </c>
      <c r="F1092" s="104">
        <v>5.45</v>
      </c>
      <c r="G1092" s="104">
        <v>341.12</v>
      </c>
      <c r="I1092" s="104">
        <v>2.92</v>
      </c>
      <c r="K1092" s="155">
        <f t="shared" si="96"/>
        <v>-0.31000000000000227</v>
      </c>
      <c r="L1092" s="124">
        <f t="shared" si="97"/>
        <v>0</v>
      </c>
      <c r="M1092" s="155">
        <f t="shared" si="98"/>
        <v>-1.0500000000000114</v>
      </c>
      <c r="N1092" s="155">
        <f t="shared" si="99"/>
        <v>0</v>
      </c>
      <c r="O1092" s="155">
        <f t="shared" si="100"/>
        <v>-4.1100000000000136</v>
      </c>
      <c r="P1092" s="124">
        <f t="shared" si="101"/>
        <v>0</v>
      </c>
      <c r="Q1092" s="155">
        <f t="shared" si="102"/>
        <v>-1.0000000000000231E-2</v>
      </c>
    </row>
    <row r="1093" spans="1:17" x14ac:dyDescent="0.25">
      <c r="A1093" s="104">
        <v>92</v>
      </c>
      <c r="B1093" s="133">
        <v>42944</v>
      </c>
      <c r="C1093" s="104">
        <v>325.58</v>
      </c>
      <c r="D1093" s="104">
        <v>0</v>
      </c>
      <c r="E1093" s="104">
        <v>381.51</v>
      </c>
      <c r="F1093" s="104">
        <v>5.49</v>
      </c>
      <c r="G1093" s="104">
        <v>339.43</v>
      </c>
      <c r="I1093" s="104">
        <v>2.92</v>
      </c>
      <c r="K1093" s="155">
        <f t="shared" si="96"/>
        <v>-1.0800000000000409</v>
      </c>
      <c r="L1093" s="124">
        <f t="shared" si="97"/>
        <v>0</v>
      </c>
      <c r="M1093" s="155">
        <f t="shared" si="98"/>
        <v>1.5099999999999909</v>
      </c>
      <c r="N1093" s="155">
        <f t="shared" si="99"/>
        <v>4.0000000000000036E-2</v>
      </c>
      <c r="O1093" s="155">
        <f t="shared" si="100"/>
        <v>-1.6899999999999977</v>
      </c>
      <c r="P1093" s="124">
        <f t="shared" si="101"/>
        <v>0</v>
      </c>
      <c r="Q1093" s="155">
        <f t="shared" si="102"/>
        <v>0</v>
      </c>
    </row>
    <row r="1094" spans="1:17" x14ac:dyDescent="0.25">
      <c r="A1094" s="104">
        <v>93</v>
      </c>
      <c r="B1094" s="133">
        <v>42947</v>
      </c>
      <c r="C1094" s="104">
        <v>326.74</v>
      </c>
      <c r="D1094" s="104">
        <v>0</v>
      </c>
      <c r="E1094" s="104">
        <v>382.81</v>
      </c>
      <c r="F1094" s="104">
        <v>5.5</v>
      </c>
      <c r="G1094" s="104">
        <v>337.05</v>
      </c>
      <c r="I1094" s="104">
        <v>2.94</v>
      </c>
      <c r="K1094" s="155">
        <f t="shared" si="96"/>
        <v>1.160000000000025</v>
      </c>
      <c r="L1094" s="124">
        <f t="shared" si="97"/>
        <v>0</v>
      </c>
      <c r="M1094" s="155">
        <f t="shared" si="98"/>
        <v>1.3000000000000114</v>
      </c>
      <c r="N1094" s="155">
        <f t="shared" si="99"/>
        <v>9.9999999999997868E-3</v>
      </c>
      <c r="O1094" s="155">
        <f t="shared" si="100"/>
        <v>-2.3799999999999955</v>
      </c>
      <c r="P1094" s="124">
        <f t="shared" si="101"/>
        <v>0</v>
      </c>
      <c r="Q1094" s="155">
        <f t="shared" si="102"/>
        <v>2.0000000000000018E-2</v>
      </c>
    </row>
    <row r="1095" spans="1:17" x14ac:dyDescent="0.25">
      <c r="A1095" s="104">
        <v>94</v>
      </c>
      <c r="B1095" s="133">
        <v>42948</v>
      </c>
      <c r="C1095" s="104">
        <v>328.07</v>
      </c>
      <c r="D1095" s="104">
        <v>0</v>
      </c>
      <c r="E1095" s="104">
        <v>384.83</v>
      </c>
      <c r="F1095" s="104">
        <v>5.47</v>
      </c>
      <c r="G1095" s="104">
        <v>337.94</v>
      </c>
      <c r="I1095" s="104">
        <v>2.97</v>
      </c>
      <c r="K1095" s="155">
        <f t="shared" si="96"/>
        <v>1.3299999999999841</v>
      </c>
      <c r="L1095" s="124">
        <f t="shared" si="97"/>
        <v>0</v>
      </c>
      <c r="M1095" s="155">
        <f t="shared" si="98"/>
        <v>2.0199999999999818</v>
      </c>
      <c r="N1095" s="155">
        <f t="shared" si="99"/>
        <v>-3.0000000000000249E-2</v>
      </c>
      <c r="O1095" s="155">
        <f t="shared" si="100"/>
        <v>0.88999999999998636</v>
      </c>
      <c r="P1095" s="124">
        <f t="shared" si="101"/>
        <v>0</v>
      </c>
      <c r="Q1095" s="155">
        <f t="shared" si="102"/>
        <v>3.0000000000000249E-2</v>
      </c>
    </row>
    <row r="1096" spans="1:17" x14ac:dyDescent="0.25">
      <c r="A1096" s="104">
        <v>95</v>
      </c>
      <c r="B1096" s="133">
        <v>42949</v>
      </c>
      <c r="C1096" s="104">
        <v>330.07</v>
      </c>
      <c r="D1096" s="104">
        <v>0</v>
      </c>
      <c r="E1096" s="104">
        <v>389.94</v>
      </c>
      <c r="F1096" s="104">
        <v>5.5</v>
      </c>
      <c r="G1096" s="104">
        <v>342.15</v>
      </c>
      <c r="I1096" s="104">
        <v>2.99</v>
      </c>
      <c r="K1096" s="155">
        <f t="shared" si="96"/>
        <v>2</v>
      </c>
      <c r="L1096" s="124">
        <f t="shared" si="97"/>
        <v>0</v>
      </c>
      <c r="M1096" s="155">
        <f t="shared" si="98"/>
        <v>5.1100000000000136</v>
      </c>
      <c r="N1096" s="155">
        <f t="shared" si="99"/>
        <v>3.0000000000000249E-2</v>
      </c>
      <c r="O1096" s="155">
        <f t="shared" si="100"/>
        <v>4.2099999999999795</v>
      </c>
      <c r="P1096" s="124">
        <f t="shared" si="101"/>
        <v>0</v>
      </c>
      <c r="Q1096" s="155">
        <f t="shared" si="102"/>
        <v>2.0000000000000018E-2</v>
      </c>
    </row>
    <row r="1097" spans="1:17" x14ac:dyDescent="0.25">
      <c r="A1097" s="104">
        <v>96</v>
      </c>
      <c r="B1097" s="133">
        <v>42950</v>
      </c>
      <c r="C1097" s="104">
        <v>335.21</v>
      </c>
      <c r="D1097" s="104">
        <v>0</v>
      </c>
      <c r="E1097" s="104">
        <v>396.79</v>
      </c>
      <c r="F1097" s="104">
        <v>5.53</v>
      </c>
      <c r="G1097" s="104">
        <v>345.86</v>
      </c>
      <c r="I1097" s="104">
        <v>3.03</v>
      </c>
      <c r="K1097" s="155">
        <f t="shared" si="96"/>
        <v>5.1399999999999864</v>
      </c>
      <c r="L1097" s="124">
        <f t="shared" si="97"/>
        <v>0</v>
      </c>
      <c r="M1097" s="155">
        <f t="shared" si="98"/>
        <v>6.8500000000000227</v>
      </c>
      <c r="N1097" s="155">
        <f t="shared" si="99"/>
        <v>3.0000000000000249E-2</v>
      </c>
      <c r="O1097" s="155">
        <f t="shared" si="100"/>
        <v>3.7100000000000364</v>
      </c>
      <c r="P1097" s="124">
        <f t="shared" si="101"/>
        <v>0</v>
      </c>
      <c r="Q1097" s="155">
        <f t="shared" si="102"/>
        <v>3.9999999999999591E-2</v>
      </c>
    </row>
    <row r="1098" spans="1:17" x14ac:dyDescent="0.25">
      <c r="A1098" s="104">
        <v>97</v>
      </c>
      <c r="B1098" s="133">
        <v>42951</v>
      </c>
      <c r="C1098" s="104">
        <v>335.71</v>
      </c>
      <c r="D1098" s="104">
        <v>0</v>
      </c>
      <c r="E1098" s="104">
        <v>397.61</v>
      </c>
      <c r="F1098" s="104">
        <v>5.55</v>
      </c>
      <c r="G1098" s="104">
        <v>346.41</v>
      </c>
      <c r="I1098" s="104">
        <v>3.04</v>
      </c>
      <c r="K1098" s="155">
        <f t="shared" si="96"/>
        <v>0.5</v>
      </c>
      <c r="L1098" s="124">
        <f t="shared" si="97"/>
        <v>0</v>
      </c>
      <c r="M1098" s="155">
        <f t="shared" si="98"/>
        <v>0.81999999999999318</v>
      </c>
      <c r="N1098" s="155">
        <f t="shared" si="99"/>
        <v>1.9999999999999574E-2</v>
      </c>
      <c r="O1098" s="155">
        <f t="shared" si="100"/>
        <v>0.55000000000001137</v>
      </c>
      <c r="P1098" s="124">
        <f t="shared" si="101"/>
        <v>0</v>
      </c>
      <c r="Q1098" s="155">
        <f t="shared" si="102"/>
        <v>1.0000000000000231E-2</v>
      </c>
    </row>
    <row r="1099" spans="1:17" x14ac:dyDescent="0.25">
      <c r="A1099" s="104">
        <v>98</v>
      </c>
      <c r="B1099" s="133">
        <v>42954</v>
      </c>
      <c r="C1099" s="104">
        <v>333.36</v>
      </c>
      <c r="D1099" s="104">
        <v>0</v>
      </c>
      <c r="E1099" s="104">
        <v>396</v>
      </c>
      <c r="F1099" s="104">
        <v>5.52</v>
      </c>
      <c r="G1099" s="104">
        <v>344.56</v>
      </c>
      <c r="I1099" s="104">
        <v>3.03</v>
      </c>
      <c r="K1099" s="155">
        <f t="shared" si="96"/>
        <v>-2.3499999999999659</v>
      </c>
      <c r="L1099" s="124">
        <f t="shared" si="97"/>
        <v>0</v>
      </c>
      <c r="M1099" s="155">
        <f t="shared" si="98"/>
        <v>-1.6100000000000136</v>
      </c>
      <c r="N1099" s="155">
        <f t="shared" si="99"/>
        <v>-3.0000000000000249E-2</v>
      </c>
      <c r="O1099" s="155">
        <f t="shared" si="100"/>
        <v>-1.8500000000000227</v>
      </c>
      <c r="P1099" s="124">
        <f t="shared" si="101"/>
        <v>0</v>
      </c>
      <c r="Q1099" s="155">
        <f t="shared" si="102"/>
        <v>-1.0000000000000231E-2</v>
      </c>
    </row>
    <row r="1100" spans="1:17" x14ac:dyDescent="0.25">
      <c r="A1100" s="104">
        <v>99</v>
      </c>
      <c r="B1100" s="133">
        <v>42955</v>
      </c>
      <c r="C1100" s="104">
        <v>331.67</v>
      </c>
      <c r="D1100" s="104">
        <v>0</v>
      </c>
      <c r="E1100" s="104">
        <v>391.34</v>
      </c>
      <c r="F1100" s="104">
        <v>5.51</v>
      </c>
      <c r="G1100" s="104">
        <v>340.8</v>
      </c>
      <c r="I1100" s="104">
        <v>2.99</v>
      </c>
      <c r="K1100" s="155">
        <f t="shared" si="96"/>
        <v>-1.6899999999999977</v>
      </c>
      <c r="L1100" s="124">
        <f t="shared" si="97"/>
        <v>0</v>
      </c>
      <c r="M1100" s="155">
        <f t="shared" si="98"/>
        <v>-4.660000000000025</v>
      </c>
      <c r="N1100" s="155">
        <f t="shared" si="99"/>
        <v>-9.9999999999997868E-3</v>
      </c>
      <c r="O1100" s="155">
        <f t="shared" si="100"/>
        <v>-3.7599999999999909</v>
      </c>
      <c r="P1100" s="124">
        <f t="shared" si="101"/>
        <v>0</v>
      </c>
      <c r="Q1100" s="155">
        <f t="shared" si="102"/>
        <v>-3.9999999999999591E-2</v>
      </c>
    </row>
    <row r="1101" spans="1:17" x14ac:dyDescent="0.25">
      <c r="A1101" s="104">
        <v>100</v>
      </c>
      <c r="B1101" s="133">
        <v>42956</v>
      </c>
      <c r="C1101" s="104">
        <v>332.19</v>
      </c>
      <c r="D1101" s="104">
        <v>0</v>
      </c>
      <c r="E1101" s="104">
        <v>392.25</v>
      </c>
      <c r="F1101" s="104">
        <v>5.54</v>
      </c>
      <c r="G1101" s="104">
        <v>341.41</v>
      </c>
      <c r="I1101" s="104">
        <v>3.01</v>
      </c>
      <c r="K1101" s="155">
        <f t="shared" si="96"/>
        <v>0.51999999999998181</v>
      </c>
      <c r="L1101" s="124">
        <f t="shared" si="97"/>
        <v>0</v>
      </c>
      <c r="M1101" s="155">
        <f t="shared" si="98"/>
        <v>0.91000000000002501</v>
      </c>
      <c r="N1101" s="155">
        <f t="shared" si="99"/>
        <v>3.0000000000000249E-2</v>
      </c>
      <c r="O1101" s="155">
        <f t="shared" si="100"/>
        <v>0.61000000000001364</v>
      </c>
      <c r="P1101" s="124">
        <f t="shared" si="101"/>
        <v>0</v>
      </c>
      <c r="Q1101" s="155">
        <f t="shared" si="102"/>
        <v>1.9999999999999574E-2</v>
      </c>
    </row>
    <row r="1102" spans="1:17" x14ac:dyDescent="0.25">
      <c r="A1102" s="104">
        <v>101</v>
      </c>
      <c r="B1102" s="133">
        <v>42957</v>
      </c>
      <c r="C1102" s="104">
        <v>332.39</v>
      </c>
      <c r="D1102" s="104">
        <v>0</v>
      </c>
      <c r="E1102" s="104">
        <v>390.53</v>
      </c>
      <c r="F1102" s="104">
        <v>5.54</v>
      </c>
      <c r="G1102" s="104">
        <v>345.09</v>
      </c>
      <c r="I1102" s="104">
        <v>3.03</v>
      </c>
      <c r="K1102" s="155">
        <f t="shared" si="96"/>
        <v>0.19999999999998863</v>
      </c>
      <c r="L1102" s="124">
        <f t="shared" si="97"/>
        <v>0</v>
      </c>
      <c r="M1102" s="155">
        <f t="shared" si="98"/>
        <v>-1.7200000000000273</v>
      </c>
      <c r="N1102" s="155">
        <f t="shared" si="99"/>
        <v>0</v>
      </c>
      <c r="O1102" s="155">
        <f t="shared" si="100"/>
        <v>3.67999999999995</v>
      </c>
      <c r="P1102" s="124">
        <f t="shared" si="101"/>
        <v>0</v>
      </c>
      <c r="Q1102" s="155">
        <f t="shared" si="102"/>
        <v>2.0000000000000018E-2</v>
      </c>
    </row>
    <row r="1103" spans="1:17" x14ac:dyDescent="0.25">
      <c r="A1103" s="104">
        <v>102</v>
      </c>
      <c r="B1103" s="133">
        <v>42958</v>
      </c>
      <c r="C1103" s="104">
        <v>332.69</v>
      </c>
      <c r="D1103" s="104">
        <v>0</v>
      </c>
      <c r="E1103" s="104">
        <v>389.58</v>
      </c>
      <c r="F1103" s="104">
        <v>5.56</v>
      </c>
      <c r="G1103" s="104">
        <v>344.44</v>
      </c>
      <c r="I1103" s="104">
        <v>3.03</v>
      </c>
      <c r="K1103" s="155">
        <f t="shared" si="96"/>
        <v>0.30000000000001137</v>
      </c>
      <c r="L1103" s="124">
        <f t="shared" si="97"/>
        <v>0</v>
      </c>
      <c r="M1103" s="155">
        <f t="shared" si="98"/>
        <v>-0.94999999999998863</v>
      </c>
      <c r="N1103" s="155">
        <f t="shared" si="99"/>
        <v>1.9999999999999574E-2</v>
      </c>
      <c r="O1103" s="155">
        <f t="shared" si="100"/>
        <v>-0.64999999999997726</v>
      </c>
      <c r="P1103" s="124">
        <f t="shared" si="101"/>
        <v>0</v>
      </c>
      <c r="Q1103" s="155">
        <f t="shared" si="102"/>
        <v>0</v>
      </c>
    </row>
    <row r="1104" spans="1:17" x14ac:dyDescent="0.25">
      <c r="A1104" s="104">
        <v>103</v>
      </c>
      <c r="B1104" s="133">
        <v>42961</v>
      </c>
      <c r="C1104" s="104">
        <v>333.17</v>
      </c>
      <c r="D1104" s="104">
        <v>0</v>
      </c>
      <c r="E1104" s="104">
        <v>391.67</v>
      </c>
      <c r="F1104" s="104">
        <v>5.54</v>
      </c>
      <c r="G1104" s="104">
        <v>346.47</v>
      </c>
      <c r="I1104" s="104">
        <v>3.06</v>
      </c>
      <c r="K1104" s="155">
        <f t="shared" si="96"/>
        <v>0.48000000000001819</v>
      </c>
      <c r="L1104" s="124">
        <f t="shared" si="97"/>
        <v>0</v>
      </c>
      <c r="M1104" s="155">
        <f t="shared" si="98"/>
        <v>2.0900000000000318</v>
      </c>
      <c r="N1104" s="155">
        <f t="shared" si="99"/>
        <v>-1.9999999999999574E-2</v>
      </c>
      <c r="O1104" s="155">
        <f t="shared" si="100"/>
        <v>2.0300000000000296</v>
      </c>
      <c r="P1104" s="124">
        <f t="shared" si="101"/>
        <v>0</v>
      </c>
      <c r="Q1104" s="155">
        <f t="shared" si="102"/>
        <v>3.0000000000000249E-2</v>
      </c>
    </row>
    <row r="1105" spans="1:17" x14ac:dyDescent="0.25">
      <c r="A1105" s="104">
        <v>104</v>
      </c>
      <c r="B1105" s="133">
        <v>42962</v>
      </c>
      <c r="C1105" s="104">
        <v>332.42</v>
      </c>
      <c r="D1105" s="104">
        <v>0</v>
      </c>
      <c r="E1105" s="104">
        <v>392.12</v>
      </c>
      <c r="F1105" s="104">
        <v>5.56</v>
      </c>
      <c r="G1105" s="104">
        <v>343.55</v>
      </c>
      <c r="I1105" s="104">
        <v>3.03</v>
      </c>
      <c r="K1105" s="155">
        <f t="shared" si="96"/>
        <v>-0.75</v>
      </c>
      <c r="L1105" s="124">
        <f t="shared" si="97"/>
        <v>0</v>
      </c>
      <c r="M1105" s="155">
        <f t="shared" si="98"/>
        <v>0.44999999999998863</v>
      </c>
      <c r="N1105" s="155">
        <f t="shared" si="99"/>
        <v>1.9999999999999574E-2</v>
      </c>
      <c r="O1105" s="155">
        <f t="shared" si="100"/>
        <v>-2.9200000000000159</v>
      </c>
      <c r="P1105" s="124">
        <f t="shared" si="101"/>
        <v>0</v>
      </c>
      <c r="Q1105" s="155">
        <f t="shared" si="102"/>
        <v>-3.0000000000000249E-2</v>
      </c>
    </row>
    <row r="1106" spans="1:17" x14ac:dyDescent="0.25">
      <c r="A1106" s="104">
        <v>105</v>
      </c>
      <c r="B1106" s="133">
        <v>42963</v>
      </c>
      <c r="C1106" s="104">
        <v>332.91</v>
      </c>
      <c r="D1106" s="104">
        <v>0</v>
      </c>
      <c r="E1106" s="104">
        <v>391.17</v>
      </c>
      <c r="F1106" s="104">
        <v>5.55</v>
      </c>
      <c r="G1106" s="104">
        <v>342.68</v>
      </c>
      <c r="I1106" s="104">
        <v>3.02</v>
      </c>
      <c r="K1106" s="155">
        <f t="shared" si="96"/>
        <v>0.49000000000000909</v>
      </c>
      <c r="L1106" s="124">
        <f t="shared" si="97"/>
        <v>0</v>
      </c>
      <c r="M1106" s="155">
        <f t="shared" si="98"/>
        <v>-0.94999999999998863</v>
      </c>
      <c r="N1106" s="155">
        <f t="shared" si="99"/>
        <v>-9.9999999999997868E-3</v>
      </c>
      <c r="O1106" s="155">
        <f t="shared" si="100"/>
        <v>-0.87000000000000455</v>
      </c>
      <c r="P1106" s="124">
        <f t="shared" si="101"/>
        <v>0</v>
      </c>
      <c r="Q1106" s="155">
        <f t="shared" si="102"/>
        <v>-9.9999999999997868E-3</v>
      </c>
    </row>
    <row r="1107" spans="1:17" x14ac:dyDescent="0.25">
      <c r="A1107" s="104">
        <v>106</v>
      </c>
      <c r="B1107" s="133">
        <v>42964</v>
      </c>
      <c r="C1107" s="104">
        <v>332.7</v>
      </c>
      <c r="D1107" s="104">
        <v>0</v>
      </c>
      <c r="E1107" s="104">
        <v>389.99</v>
      </c>
      <c r="F1107" s="104">
        <v>5.59</v>
      </c>
      <c r="G1107" s="104">
        <v>342.14</v>
      </c>
      <c r="I1107" s="104">
        <v>3</v>
      </c>
      <c r="K1107" s="155">
        <f t="shared" si="96"/>
        <v>-0.21000000000003638</v>
      </c>
      <c r="L1107" s="124">
        <f t="shared" si="97"/>
        <v>0</v>
      </c>
      <c r="M1107" s="155">
        <f t="shared" si="98"/>
        <v>-1.1800000000000068</v>
      </c>
      <c r="N1107" s="155">
        <f t="shared" si="99"/>
        <v>4.0000000000000036E-2</v>
      </c>
      <c r="O1107" s="155">
        <f t="shared" si="100"/>
        <v>-0.54000000000002046</v>
      </c>
      <c r="P1107" s="124">
        <f t="shared" si="101"/>
        <v>0</v>
      </c>
      <c r="Q1107" s="155">
        <f t="shared" si="102"/>
        <v>-2.0000000000000018E-2</v>
      </c>
    </row>
    <row r="1108" spans="1:17" x14ac:dyDescent="0.25">
      <c r="A1108" s="104">
        <v>107</v>
      </c>
      <c r="B1108" s="133">
        <v>42965</v>
      </c>
      <c r="C1108" s="104">
        <v>332.68</v>
      </c>
      <c r="D1108" s="104">
        <v>0</v>
      </c>
      <c r="E1108" s="104">
        <v>389.4</v>
      </c>
      <c r="F1108" s="104">
        <v>5.6</v>
      </c>
      <c r="G1108" s="104">
        <v>343.82</v>
      </c>
      <c r="I1108" s="104">
        <v>3.02</v>
      </c>
      <c r="K1108" s="155">
        <f t="shared" si="96"/>
        <v>-1.999999999998181E-2</v>
      </c>
      <c r="L1108" s="124">
        <f t="shared" si="97"/>
        <v>0</v>
      </c>
      <c r="M1108" s="155">
        <f t="shared" si="98"/>
        <v>-0.59000000000003183</v>
      </c>
      <c r="N1108" s="155">
        <f t="shared" si="99"/>
        <v>9.9999999999997868E-3</v>
      </c>
      <c r="O1108" s="155">
        <f t="shared" si="100"/>
        <v>1.6800000000000068</v>
      </c>
      <c r="P1108" s="124">
        <f t="shared" si="101"/>
        <v>0</v>
      </c>
      <c r="Q1108" s="155">
        <f t="shared" si="102"/>
        <v>2.0000000000000018E-2</v>
      </c>
    </row>
    <row r="1109" spans="1:17" x14ac:dyDescent="0.25">
      <c r="A1109" s="104">
        <v>108</v>
      </c>
      <c r="B1109" s="133">
        <v>42968</v>
      </c>
      <c r="C1109" s="104">
        <v>332.8</v>
      </c>
      <c r="D1109" s="104">
        <v>0</v>
      </c>
      <c r="E1109" s="104">
        <v>390.57</v>
      </c>
      <c r="F1109" s="104">
        <v>5.6</v>
      </c>
      <c r="G1109" s="104">
        <v>345.98</v>
      </c>
      <c r="I1109" s="104">
        <v>3.05</v>
      </c>
      <c r="K1109" s="155">
        <f t="shared" si="96"/>
        <v>0.12000000000000455</v>
      </c>
      <c r="L1109" s="124">
        <f t="shared" si="97"/>
        <v>0</v>
      </c>
      <c r="M1109" s="155">
        <f t="shared" si="98"/>
        <v>1.1700000000000159</v>
      </c>
      <c r="N1109" s="155">
        <f t="shared" si="99"/>
        <v>0</v>
      </c>
      <c r="O1109" s="155">
        <f t="shared" si="100"/>
        <v>2.160000000000025</v>
      </c>
      <c r="P1109" s="124">
        <f t="shared" si="101"/>
        <v>0</v>
      </c>
      <c r="Q1109" s="155">
        <f t="shared" si="102"/>
        <v>2.9999999999999805E-2</v>
      </c>
    </row>
    <row r="1110" spans="1:17" x14ac:dyDescent="0.25">
      <c r="A1110" s="104">
        <v>109</v>
      </c>
      <c r="B1110" s="133">
        <v>42969</v>
      </c>
      <c r="C1110" s="104">
        <v>332.58</v>
      </c>
      <c r="D1110" s="104">
        <v>0</v>
      </c>
      <c r="E1110" s="104">
        <v>390.38</v>
      </c>
      <c r="F1110" s="104">
        <v>5.63</v>
      </c>
      <c r="G1110" s="104">
        <v>343.65</v>
      </c>
      <c r="I1110" s="104">
        <v>3.05</v>
      </c>
      <c r="K1110" s="155">
        <f t="shared" si="96"/>
        <v>-0.22000000000002728</v>
      </c>
      <c r="L1110" s="124">
        <f t="shared" si="97"/>
        <v>0</v>
      </c>
      <c r="M1110" s="155">
        <f t="shared" si="98"/>
        <v>-0.18999999999999773</v>
      </c>
      <c r="N1110" s="155">
        <f t="shared" si="99"/>
        <v>3.0000000000000249E-2</v>
      </c>
      <c r="O1110" s="155">
        <f t="shared" si="100"/>
        <v>-2.3300000000000409</v>
      </c>
      <c r="P1110" s="124">
        <f t="shared" si="101"/>
        <v>0</v>
      </c>
      <c r="Q1110" s="155">
        <f t="shared" si="102"/>
        <v>0</v>
      </c>
    </row>
    <row r="1111" spans="1:17" x14ac:dyDescent="0.25">
      <c r="A1111" s="104">
        <v>110</v>
      </c>
      <c r="B1111" s="133">
        <v>42970</v>
      </c>
      <c r="C1111" s="104">
        <v>333.08</v>
      </c>
      <c r="D1111" s="104">
        <v>0</v>
      </c>
      <c r="E1111" s="104">
        <v>391.5</v>
      </c>
      <c r="F1111" s="104">
        <v>5.64</v>
      </c>
      <c r="G1111" s="104">
        <v>344.84</v>
      </c>
      <c r="I1111" s="104">
        <v>3.05</v>
      </c>
      <c r="K1111" s="155">
        <f t="shared" si="96"/>
        <v>0.5</v>
      </c>
      <c r="L1111" s="124">
        <f t="shared" si="97"/>
        <v>0</v>
      </c>
      <c r="M1111" s="155">
        <f t="shared" si="98"/>
        <v>1.1200000000000045</v>
      </c>
      <c r="N1111" s="155">
        <f t="shared" si="99"/>
        <v>9.9999999999997868E-3</v>
      </c>
      <c r="O1111" s="155">
        <f t="shared" si="100"/>
        <v>1.1899999999999977</v>
      </c>
      <c r="P1111" s="124">
        <f t="shared" si="101"/>
        <v>0</v>
      </c>
      <c r="Q1111" s="155">
        <f t="shared" si="102"/>
        <v>0</v>
      </c>
    </row>
    <row r="1112" spans="1:17" x14ac:dyDescent="0.25">
      <c r="A1112" s="104">
        <v>111</v>
      </c>
      <c r="B1112" s="133">
        <v>42971</v>
      </c>
      <c r="C1112" s="104">
        <v>333.32</v>
      </c>
      <c r="D1112" s="104">
        <v>0</v>
      </c>
      <c r="E1112" s="104">
        <v>392.58</v>
      </c>
      <c r="F1112" s="104">
        <v>5.64</v>
      </c>
      <c r="G1112" s="104">
        <v>344.41</v>
      </c>
      <c r="I1112" s="104">
        <v>3.05</v>
      </c>
      <c r="K1112" s="155">
        <f t="shared" si="96"/>
        <v>0.24000000000000909</v>
      </c>
      <c r="L1112" s="124">
        <f t="shared" si="97"/>
        <v>0</v>
      </c>
      <c r="M1112" s="155">
        <f t="shared" si="98"/>
        <v>1.0799999999999841</v>
      </c>
      <c r="N1112" s="155">
        <f t="shared" si="99"/>
        <v>0</v>
      </c>
      <c r="O1112" s="155">
        <f t="shared" si="100"/>
        <v>-0.42999999999994998</v>
      </c>
      <c r="P1112" s="124">
        <f t="shared" si="101"/>
        <v>0</v>
      </c>
      <c r="Q1112" s="155">
        <f t="shared" si="102"/>
        <v>0</v>
      </c>
    </row>
    <row r="1113" spans="1:17" x14ac:dyDescent="0.25">
      <c r="A1113" s="104">
        <v>112</v>
      </c>
      <c r="B1113" s="133">
        <v>42972</v>
      </c>
      <c r="C1113" s="104">
        <v>331.22</v>
      </c>
      <c r="D1113" s="104">
        <v>0</v>
      </c>
      <c r="E1113" s="104">
        <v>390.48</v>
      </c>
      <c r="F1113" s="104">
        <v>5.6</v>
      </c>
      <c r="G1113" s="104">
        <v>343.2</v>
      </c>
      <c r="I1113" s="104">
        <v>3.03</v>
      </c>
      <c r="K1113" s="155">
        <f t="shared" si="96"/>
        <v>-2.0999999999999659</v>
      </c>
      <c r="L1113" s="124">
        <f t="shared" si="97"/>
        <v>0</v>
      </c>
      <c r="M1113" s="155">
        <f t="shared" si="98"/>
        <v>-2.0999999999999659</v>
      </c>
      <c r="N1113" s="155">
        <f t="shared" si="99"/>
        <v>-4.0000000000000036E-2</v>
      </c>
      <c r="O1113" s="155">
        <f t="shared" si="100"/>
        <v>-1.2100000000000364</v>
      </c>
      <c r="P1113" s="124">
        <f t="shared" si="101"/>
        <v>0</v>
      </c>
      <c r="Q1113" s="155">
        <f t="shared" si="102"/>
        <v>-2.0000000000000018E-2</v>
      </c>
    </row>
    <row r="1114" spans="1:17" x14ac:dyDescent="0.25">
      <c r="A1114" s="104">
        <v>113</v>
      </c>
      <c r="B1114" s="133">
        <v>42975</v>
      </c>
      <c r="C1114" s="104">
        <v>332.85</v>
      </c>
      <c r="D1114" s="104">
        <v>0</v>
      </c>
      <c r="E1114" s="104">
        <v>392.86</v>
      </c>
      <c r="F1114" s="104">
        <v>5.63</v>
      </c>
      <c r="G1114" s="104">
        <v>345.64</v>
      </c>
      <c r="I1114" s="104">
        <v>3.04</v>
      </c>
      <c r="K1114" s="155">
        <f t="shared" si="96"/>
        <v>1.6299999999999955</v>
      </c>
      <c r="L1114" s="124">
        <f t="shared" si="97"/>
        <v>0</v>
      </c>
      <c r="M1114" s="155">
        <f t="shared" si="98"/>
        <v>2.3799999999999955</v>
      </c>
      <c r="N1114" s="155">
        <f t="shared" si="99"/>
        <v>3.0000000000000249E-2</v>
      </c>
      <c r="O1114" s="155">
        <f t="shared" si="100"/>
        <v>2.4399999999999977</v>
      </c>
      <c r="P1114" s="124">
        <f t="shared" si="101"/>
        <v>0</v>
      </c>
      <c r="Q1114" s="155">
        <f t="shared" si="102"/>
        <v>1.0000000000000231E-2</v>
      </c>
    </row>
    <row r="1115" spans="1:17" x14ac:dyDescent="0.25">
      <c r="A1115" s="104">
        <v>114</v>
      </c>
      <c r="B1115" s="133">
        <v>42976</v>
      </c>
      <c r="C1115" s="104">
        <v>333.44</v>
      </c>
      <c r="D1115" s="104">
        <v>0</v>
      </c>
      <c r="E1115" s="104">
        <v>397.89</v>
      </c>
      <c r="F1115" s="104">
        <v>5.71</v>
      </c>
      <c r="G1115" s="104">
        <v>349.7</v>
      </c>
      <c r="I1115" s="104">
        <v>3.05</v>
      </c>
      <c r="K1115" s="155">
        <f t="shared" si="96"/>
        <v>0.58999999999997499</v>
      </c>
      <c r="L1115" s="124">
        <f t="shared" si="97"/>
        <v>0</v>
      </c>
      <c r="M1115" s="155">
        <f t="shared" si="98"/>
        <v>5.0299999999999727</v>
      </c>
      <c r="N1115" s="155">
        <f t="shared" si="99"/>
        <v>8.0000000000000071E-2</v>
      </c>
      <c r="O1115" s="155">
        <f t="shared" si="100"/>
        <v>4.0600000000000023</v>
      </c>
      <c r="P1115" s="124">
        <f t="shared" si="101"/>
        <v>0</v>
      </c>
      <c r="Q1115" s="155">
        <f t="shared" si="102"/>
        <v>9.9999999999997868E-3</v>
      </c>
    </row>
    <row r="1116" spans="1:17" x14ac:dyDescent="0.25">
      <c r="A1116" s="104">
        <v>115</v>
      </c>
      <c r="B1116" s="133">
        <v>42978</v>
      </c>
      <c r="C1116" s="104">
        <v>334.7</v>
      </c>
      <c r="D1116" s="104">
        <v>0</v>
      </c>
      <c r="E1116" s="104">
        <v>402.91</v>
      </c>
      <c r="F1116" s="104">
        <v>5.69</v>
      </c>
      <c r="G1116" s="104">
        <v>354.18</v>
      </c>
      <c r="I1116" s="104">
        <v>3.08</v>
      </c>
      <c r="K1116" s="155">
        <f t="shared" si="96"/>
        <v>1.2599999999999909</v>
      </c>
      <c r="L1116" s="124">
        <f t="shared" si="97"/>
        <v>0</v>
      </c>
      <c r="M1116" s="155">
        <f t="shared" si="98"/>
        <v>5.0200000000000387</v>
      </c>
      <c r="N1116" s="155">
        <f t="shared" si="99"/>
        <v>-1.9999999999999574E-2</v>
      </c>
      <c r="O1116" s="155">
        <f t="shared" si="100"/>
        <v>4.4800000000000182</v>
      </c>
      <c r="P1116" s="124">
        <f t="shared" si="101"/>
        <v>0</v>
      </c>
      <c r="Q1116" s="155">
        <f t="shared" si="102"/>
        <v>3.0000000000000249E-2</v>
      </c>
    </row>
    <row r="1117" spans="1:17" x14ac:dyDescent="0.25">
      <c r="A1117" s="104">
        <v>116</v>
      </c>
      <c r="B1117" s="133">
        <v>42982</v>
      </c>
      <c r="C1117" s="104">
        <v>337.04</v>
      </c>
      <c r="D1117" s="104">
        <v>0</v>
      </c>
      <c r="E1117" s="104">
        <v>400.2</v>
      </c>
      <c r="F1117" s="104">
        <v>5.77</v>
      </c>
      <c r="G1117" s="104">
        <v>349.08</v>
      </c>
      <c r="I1117" s="104">
        <v>3.05</v>
      </c>
      <c r="K1117" s="155">
        <f t="shared" si="96"/>
        <v>2.3400000000000318</v>
      </c>
      <c r="L1117" s="124">
        <f t="shared" si="97"/>
        <v>0</v>
      </c>
      <c r="M1117" s="155">
        <f t="shared" si="98"/>
        <v>-2.7100000000000364</v>
      </c>
      <c r="N1117" s="155">
        <f t="shared" si="99"/>
        <v>7.9999999999999183E-2</v>
      </c>
      <c r="O1117" s="155">
        <f t="shared" si="100"/>
        <v>-5.1000000000000227</v>
      </c>
      <c r="P1117" s="124">
        <f t="shared" si="101"/>
        <v>0</v>
      </c>
      <c r="Q1117" s="155">
        <f t="shared" si="102"/>
        <v>-3.0000000000000249E-2</v>
      </c>
    </row>
    <row r="1118" spans="1:17" x14ac:dyDescent="0.25">
      <c r="A1118" s="104">
        <v>117</v>
      </c>
      <c r="B1118" s="133">
        <v>42983</v>
      </c>
      <c r="C1118" s="104">
        <v>338.22</v>
      </c>
      <c r="D1118" s="104">
        <v>0</v>
      </c>
      <c r="E1118" s="104">
        <v>402.89</v>
      </c>
      <c r="F1118" s="104">
        <v>5.84</v>
      </c>
      <c r="G1118" s="104">
        <v>353.31</v>
      </c>
      <c r="I1118" s="104">
        <v>3.09</v>
      </c>
      <c r="K1118" s="155">
        <f t="shared" si="96"/>
        <v>1.1800000000000068</v>
      </c>
      <c r="L1118" s="124">
        <f t="shared" si="97"/>
        <v>0</v>
      </c>
      <c r="M1118" s="155">
        <f t="shared" si="98"/>
        <v>2.6899999999999977</v>
      </c>
      <c r="N1118" s="155">
        <f t="shared" si="99"/>
        <v>7.0000000000000284E-2</v>
      </c>
      <c r="O1118" s="155">
        <f t="shared" si="100"/>
        <v>4.2300000000000182</v>
      </c>
      <c r="P1118" s="124">
        <f t="shared" si="101"/>
        <v>0</v>
      </c>
      <c r="Q1118" s="155">
        <f t="shared" si="102"/>
        <v>4.0000000000000036E-2</v>
      </c>
    </row>
    <row r="1119" spans="1:17" x14ac:dyDescent="0.25">
      <c r="A1119" s="104">
        <v>118</v>
      </c>
      <c r="B1119" s="133">
        <v>42984</v>
      </c>
      <c r="C1119" s="104">
        <v>340.58</v>
      </c>
      <c r="D1119" s="104">
        <v>0</v>
      </c>
      <c r="E1119" s="104">
        <v>404.68</v>
      </c>
      <c r="F1119" s="104">
        <v>5.89</v>
      </c>
      <c r="G1119" s="104">
        <v>354.92</v>
      </c>
      <c r="I1119" s="104">
        <v>3.11</v>
      </c>
      <c r="K1119" s="155">
        <f t="shared" si="96"/>
        <v>2.3599999999999568</v>
      </c>
      <c r="L1119" s="124">
        <f t="shared" si="97"/>
        <v>0</v>
      </c>
      <c r="M1119" s="155">
        <f t="shared" si="98"/>
        <v>1.7900000000000205</v>
      </c>
      <c r="N1119" s="155">
        <f t="shared" si="99"/>
        <v>4.9999999999999822E-2</v>
      </c>
      <c r="O1119" s="155">
        <f t="shared" si="100"/>
        <v>1.6100000000000136</v>
      </c>
      <c r="P1119" s="124">
        <f t="shared" si="101"/>
        <v>0</v>
      </c>
      <c r="Q1119" s="155">
        <f t="shared" si="102"/>
        <v>2.0000000000000018E-2</v>
      </c>
    </row>
    <row r="1120" spans="1:17" x14ac:dyDescent="0.25">
      <c r="A1120" s="104">
        <v>119</v>
      </c>
      <c r="B1120" s="133">
        <v>42985</v>
      </c>
      <c r="C1120" s="104">
        <v>341.22</v>
      </c>
      <c r="D1120" s="104">
        <v>0</v>
      </c>
      <c r="E1120" s="104">
        <v>407.31</v>
      </c>
      <c r="F1120" s="104">
        <v>5.94</v>
      </c>
      <c r="G1120" s="104">
        <v>357.52</v>
      </c>
      <c r="I1120" s="104">
        <v>3.14</v>
      </c>
      <c r="K1120" s="155">
        <f t="shared" si="96"/>
        <v>0.6400000000000432</v>
      </c>
      <c r="L1120" s="124">
        <f t="shared" si="97"/>
        <v>0</v>
      </c>
      <c r="M1120" s="155">
        <f t="shared" si="98"/>
        <v>2.6299999999999955</v>
      </c>
      <c r="N1120" s="155">
        <f t="shared" si="99"/>
        <v>5.0000000000000711E-2</v>
      </c>
      <c r="O1120" s="155">
        <f t="shared" si="100"/>
        <v>2.5999999999999659</v>
      </c>
      <c r="P1120" s="124">
        <f t="shared" si="101"/>
        <v>0</v>
      </c>
      <c r="Q1120" s="155">
        <f t="shared" si="102"/>
        <v>3.0000000000000249E-2</v>
      </c>
    </row>
    <row r="1121" spans="1:17" x14ac:dyDescent="0.25">
      <c r="A1121" s="104">
        <v>120</v>
      </c>
      <c r="B1121" s="133">
        <v>42986</v>
      </c>
      <c r="C1121" s="104">
        <v>336.66</v>
      </c>
      <c r="D1121" s="104">
        <v>0</v>
      </c>
      <c r="E1121" s="104">
        <v>403.18</v>
      </c>
      <c r="F1121" s="104">
        <v>5.9</v>
      </c>
      <c r="G1121" s="104">
        <v>353.45</v>
      </c>
      <c r="I1121" s="104">
        <v>3.09</v>
      </c>
      <c r="K1121" s="155">
        <f t="shared" si="96"/>
        <v>-4.5600000000000023</v>
      </c>
      <c r="L1121" s="124">
        <f t="shared" si="97"/>
        <v>0</v>
      </c>
      <c r="M1121" s="155">
        <f t="shared" si="98"/>
        <v>-4.1299999999999955</v>
      </c>
      <c r="N1121" s="155">
        <f t="shared" si="99"/>
        <v>-4.0000000000000036E-2</v>
      </c>
      <c r="O1121" s="155">
        <f t="shared" si="100"/>
        <v>-4.0699999999999932</v>
      </c>
      <c r="P1121" s="124">
        <f t="shared" si="101"/>
        <v>0</v>
      </c>
      <c r="Q1121" s="155">
        <f t="shared" si="102"/>
        <v>-5.0000000000000266E-2</v>
      </c>
    </row>
    <row r="1122" spans="1:17" x14ac:dyDescent="0.25">
      <c r="A1122" s="104">
        <v>121</v>
      </c>
      <c r="B1122" s="133">
        <v>42989</v>
      </c>
      <c r="C1122" s="104">
        <v>334.29</v>
      </c>
      <c r="D1122" s="104">
        <v>0</v>
      </c>
      <c r="E1122" s="104">
        <v>403.12</v>
      </c>
      <c r="F1122" s="104">
        <v>5.86</v>
      </c>
      <c r="G1122" s="104">
        <v>353.07</v>
      </c>
      <c r="I1122" s="104">
        <v>3.1</v>
      </c>
      <c r="K1122" s="155">
        <f t="shared" si="96"/>
        <v>-2.3700000000000045</v>
      </c>
      <c r="L1122" s="124">
        <f t="shared" si="97"/>
        <v>0</v>
      </c>
      <c r="M1122" s="155">
        <f t="shared" si="98"/>
        <v>-6.0000000000002274E-2</v>
      </c>
      <c r="N1122" s="155">
        <f t="shared" si="99"/>
        <v>-4.0000000000000036E-2</v>
      </c>
      <c r="O1122" s="155">
        <f t="shared" si="100"/>
        <v>-0.37999999999999545</v>
      </c>
      <c r="P1122" s="124">
        <f t="shared" si="101"/>
        <v>0</v>
      </c>
      <c r="Q1122" s="155">
        <f t="shared" si="102"/>
        <v>1.0000000000000231E-2</v>
      </c>
    </row>
    <row r="1123" spans="1:17" x14ac:dyDescent="0.25">
      <c r="A1123" s="104">
        <v>122</v>
      </c>
      <c r="B1123" s="133">
        <v>42990</v>
      </c>
      <c r="C1123" s="104">
        <v>336.49</v>
      </c>
      <c r="D1123" s="104">
        <v>0</v>
      </c>
      <c r="E1123" s="104">
        <v>404.43</v>
      </c>
      <c r="F1123" s="104">
        <v>5.89</v>
      </c>
      <c r="G1123" s="104">
        <v>354.69</v>
      </c>
      <c r="I1123" s="104">
        <v>3.1</v>
      </c>
      <c r="K1123" s="155">
        <f t="shared" si="96"/>
        <v>2.1999999999999886</v>
      </c>
      <c r="L1123" s="124">
        <f t="shared" si="97"/>
        <v>0</v>
      </c>
      <c r="M1123" s="155">
        <f t="shared" si="98"/>
        <v>1.3100000000000023</v>
      </c>
      <c r="N1123" s="155">
        <f t="shared" si="99"/>
        <v>2.9999999999999361E-2</v>
      </c>
      <c r="O1123" s="155">
        <f t="shared" si="100"/>
        <v>1.6200000000000045</v>
      </c>
      <c r="P1123" s="124">
        <f t="shared" si="101"/>
        <v>0</v>
      </c>
      <c r="Q1123" s="155">
        <f t="shared" si="102"/>
        <v>0</v>
      </c>
    </row>
    <row r="1124" spans="1:17" x14ac:dyDescent="0.25">
      <c r="A1124" s="104">
        <v>123</v>
      </c>
      <c r="B1124" s="133">
        <v>42991</v>
      </c>
      <c r="C1124" s="104">
        <v>338.67</v>
      </c>
      <c r="D1124" s="104">
        <v>0</v>
      </c>
      <c r="E1124" s="104">
        <v>405.02</v>
      </c>
      <c r="F1124" s="104">
        <v>5.89</v>
      </c>
      <c r="G1124" s="104">
        <v>353.74</v>
      </c>
      <c r="I1124" s="104">
        <v>3.09</v>
      </c>
      <c r="K1124" s="155">
        <f t="shared" si="96"/>
        <v>2.1800000000000068</v>
      </c>
      <c r="L1124" s="124">
        <f t="shared" si="97"/>
        <v>0</v>
      </c>
      <c r="M1124" s="155">
        <f t="shared" si="98"/>
        <v>0.58999999999997499</v>
      </c>
      <c r="N1124" s="155">
        <f t="shared" si="99"/>
        <v>0</v>
      </c>
      <c r="O1124" s="155">
        <f t="shared" si="100"/>
        <v>-0.94999999999998863</v>
      </c>
      <c r="P1124" s="124">
        <f t="shared" si="101"/>
        <v>0</v>
      </c>
      <c r="Q1124" s="155">
        <f t="shared" si="102"/>
        <v>-1.0000000000000231E-2</v>
      </c>
    </row>
    <row r="1125" spans="1:17" x14ac:dyDescent="0.25">
      <c r="A1125" s="104">
        <v>124</v>
      </c>
      <c r="B1125" s="133">
        <v>42992</v>
      </c>
      <c r="C1125" s="104">
        <v>340</v>
      </c>
      <c r="D1125" s="104">
        <v>0</v>
      </c>
      <c r="E1125" s="104">
        <v>407.05</v>
      </c>
      <c r="F1125" s="104">
        <v>5.88</v>
      </c>
      <c r="G1125" s="104">
        <v>354.43</v>
      </c>
      <c r="I1125" s="104">
        <v>3.09</v>
      </c>
      <c r="K1125" s="155">
        <f t="shared" si="96"/>
        <v>1.3299999999999841</v>
      </c>
      <c r="L1125" s="124">
        <f t="shared" si="97"/>
        <v>0</v>
      </c>
      <c r="M1125" s="155">
        <f t="shared" si="98"/>
        <v>2.0300000000000296</v>
      </c>
      <c r="N1125" s="155">
        <f t="shared" si="99"/>
        <v>-9.9999999999997868E-3</v>
      </c>
      <c r="O1125" s="155">
        <f t="shared" si="100"/>
        <v>0.68999999999999773</v>
      </c>
      <c r="P1125" s="124">
        <f t="shared" si="101"/>
        <v>0</v>
      </c>
      <c r="Q1125" s="155">
        <f t="shared" si="102"/>
        <v>0</v>
      </c>
    </row>
    <row r="1126" spans="1:17" x14ac:dyDescent="0.25">
      <c r="A1126" s="104">
        <v>125</v>
      </c>
      <c r="B1126" s="133">
        <v>42993</v>
      </c>
      <c r="C1126" s="104">
        <v>338.08</v>
      </c>
      <c r="D1126" s="104">
        <v>0</v>
      </c>
      <c r="E1126" s="104">
        <v>402.08</v>
      </c>
      <c r="F1126" s="104">
        <v>5.87</v>
      </c>
      <c r="G1126" s="104">
        <v>349.76</v>
      </c>
      <c r="I1126" s="104">
        <v>3.06</v>
      </c>
      <c r="K1126" s="155">
        <f t="shared" si="96"/>
        <v>-1.9200000000000159</v>
      </c>
      <c r="L1126" s="124">
        <f t="shared" si="97"/>
        <v>0</v>
      </c>
      <c r="M1126" s="155">
        <f t="shared" si="98"/>
        <v>-4.9700000000000273</v>
      </c>
      <c r="N1126" s="155">
        <f t="shared" si="99"/>
        <v>-9.9999999999997868E-3</v>
      </c>
      <c r="O1126" s="155">
        <f t="shared" si="100"/>
        <v>-4.6700000000000159</v>
      </c>
      <c r="P1126" s="124">
        <f t="shared" si="101"/>
        <v>0</v>
      </c>
      <c r="Q1126" s="155">
        <f t="shared" si="102"/>
        <v>-2.9999999999999805E-2</v>
      </c>
    </row>
    <row r="1127" spans="1:17" x14ac:dyDescent="0.25">
      <c r="A1127" s="104">
        <v>126</v>
      </c>
      <c r="B1127" s="133">
        <v>42996</v>
      </c>
      <c r="C1127" s="104">
        <v>338.9</v>
      </c>
      <c r="D1127" s="104">
        <v>0</v>
      </c>
      <c r="E1127" s="104">
        <v>404.61</v>
      </c>
      <c r="F1127" s="104">
        <v>5.89</v>
      </c>
      <c r="G1127" s="104">
        <v>352.65</v>
      </c>
      <c r="I1127" s="104">
        <v>3.05</v>
      </c>
      <c r="K1127" s="155">
        <f t="shared" si="96"/>
        <v>0.81999999999999318</v>
      </c>
      <c r="L1127" s="124">
        <f t="shared" si="97"/>
        <v>0</v>
      </c>
      <c r="M1127" s="155">
        <f t="shared" si="98"/>
        <v>2.5300000000000296</v>
      </c>
      <c r="N1127" s="155">
        <f t="shared" si="99"/>
        <v>1.9999999999999574E-2</v>
      </c>
      <c r="O1127" s="155">
        <f t="shared" si="100"/>
        <v>2.8899999999999864</v>
      </c>
      <c r="P1127" s="124">
        <f t="shared" si="101"/>
        <v>0</v>
      </c>
      <c r="Q1127" s="155">
        <f t="shared" si="102"/>
        <v>-1.0000000000000231E-2</v>
      </c>
    </row>
    <row r="1128" spans="1:17" x14ac:dyDescent="0.25">
      <c r="A1128" s="104">
        <v>127</v>
      </c>
      <c r="B1128" s="133">
        <v>42997</v>
      </c>
      <c r="C1128" s="104">
        <v>340.02</v>
      </c>
      <c r="D1128" s="104">
        <v>0</v>
      </c>
      <c r="E1128" s="104">
        <v>406.26</v>
      </c>
      <c r="F1128" s="104">
        <v>5.9</v>
      </c>
      <c r="G1128" s="104">
        <v>354.52</v>
      </c>
      <c r="I1128" s="104">
        <v>3.06</v>
      </c>
      <c r="K1128" s="155">
        <f t="shared" si="96"/>
        <v>1.1200000000000045</v>
      </c>
      <c r="L1128" s="124">
        <f t="shared" si="97"/>
        <v>0</v>
      </c>
      <c r="M1128" s="155">
        <f t="shared" si="98"/>
        <v>1.6499999999999773</v>
      </c>
      <c r="N1128" s="155">
        <f t="shared" si="99"/>
        <v>1.0000000000000675E-2</v>
      </c>
      <c r="O1128" s="155">
        <f t="shared" si="100"/>
        <v>1.8700000000000045</v>
      </c>
      <c r="P1128" s="124">
        <f t="shared" si="101"/>
        <v>0</v>
      </c>
      <c r="Q1128" s="155">
        <f t="shared" si="102"/>
        <v>1.0000000000000231E-2</v>
      </c>
    </row>
    <row r="1129" spans="1:17" x14ac:dyDescent="0.25">
      <c r="A1129" s="104">
        <v>128</v>
      </c>
      <c r="B1129" s="133">
        <v>42998</v>
      </c>
      <c r="C1129" s="104">
        <v>340.95</v>
      </c>
      <c r="D1129" s="104">
        <v>0</v>
      </c>
      <c r="E1129" s="104">
        <v>408.73</v>
      </c>
      <c r="F1129" s="104">
        <v>5.87</v>
      </c>
      <c r="G1129" s="104">
        <v>353.94</v>
      </c>
      <c r="I1129" s="104">
        <v>3.05</v>
      </c>
      <c r="K1129" s="155">
        <f t="shared" ref="K1129:K1192" si="103">C1129-C1128</f>
        <v>0.93000000000000682</v>
      </c>
      <c r="L1129" s="124">
        <f t="shared" ref="L1129:L1192" si="104">D1129-D1128</f>
        <v>0</v>
      </c>
      <c r="M1129" s="155">
        <f t="shared" ref="M1129:M1192" si="105">E1129-E1128</f>
        <v>2.4700000000000273</v>
      </c>
      <c r="N1129" s="155">
        <f t="shared" ref="N1129:N1192" si="106">F1129-F1128</f>
        <v>-3.0000000000000249E-2</v>
      </c>
      <c r="O1129" s="155">
        <f t="shared" ref="O1129:O1192" si="107">G1129-G1128</f>
        <v>-0.57999999999998408</v>
      </c>
      <c r="P1129" s="124">
        <f t="shared" ref="P1129:P1192" si="108">H1129-H1128</f>
        <v>0</v>
      </c>
      <c r="Q1129" s="155">
        <f t="shared" ref="Q1129:Q1192" si="109">I1129-I1128</f>
        <v>-1.0000000000000231E-2</v>
      </c>
    </row>
    <row r="1130" spans="1:17" x14ac:dyDescent="0.25">
      <c r="A1130" s="104">
        <v>129</v>
      </c>
      <c r="B1130" s="133">
        <v>42999</v>
      </c>
      <c r="C1130" s="104">
        <v>341.61</v>
      </c>
      <c r="D1130" s="104">
        <v>0</v>
      </c>
      <c r="E1130" s="104">
        <v>410.27</v>
      </c>
      <c r="F1130" s="104">
        <v>5.9</v>
      </c>
      <c r="G1130" s="104">
        <v>355.7</v>
      </c>
      <c r="I1130" s="104">
        <v>3.07</v>
      </c>
      <c r="K1130" s="155">
        <f t="shared" si="103"/>
        <v>0.66000000000002501</v>
      </c>
      <c r="L1130" s="124">
        <f t="shared" si="104"/>
        <v>0</v>
      </c>
      <c r="M1130" s="155">
        <f t="shared" si="105"/>
        <v>1.5399999999999636</v>
      </c>
      <c r="N1130" s="155">
        <f t="shared" si="106"/>
        <v>3.0000000000000249E-2</v>
      </c>
      <c r="O1130" s="155">
        <f t="shared" si="107"/>
        <v>1.7599999999999909</v>
      </c>
      <c r="P1130" s="124">
        <f t="shared" si="108"/>
        <v>0</v>
      </c>
      <c r="Q1130" s="155">
        <f t="shared" si="109"/>
        <v>2.0000000000000018E-2</v>
      </c>
    </row>
    <row r="1131" spans="1:17" x14ac:dyDescent="0.25">
      <c r="A1131" s="104">
        <v>130</v>
      </c>
      <c r="B1131" s="133">
        <v>43000</v>
      </c>
      <c r="C1131" s="104">
        <v>340.35</v>
      </c>
      <c r="D1131" s="104">
        <v>0</v>
      </c>
      <c r="E1131" s="104">
        <v>405.46</v>
      </c>
      <c r="F1131" s="104">
        <v>5.87</v>
      </c>
      <c r="G1131" s="104">
        <v>350.12</v>
      </c>
      <c r="I1131" s="104">
        <v>3.03</v>
      </c>
      <c r="K1131" s="155">
        <f t="shared" si="103"/>
        <v>-1.2599999999999909</v>
      </c>
      <c r="L1131" s="124">
        <f t="shared" si="104"/>
        <v>0</v>
      </c>
      <c r="M1131" s="155">
        <f t="shared" si="105"/>
        <v>-4.8100000000000023</v>
      </c>
      <c r="N1131" s="155">
        <f t="shared" si="106"/>
        <v>-3.0000000000000249E-2</v>
      </c>
      <c r="O1131" s="155">
        <f t="shared" si="107"/>
        <v>-5.5799999999999841</v>
      </c>
      <c r="P1131" s="124">
        <f t="shared" si="108"/>
        <v>0</v>
      </c>
      <c r="Q1131" s="155">
        <f t="shared" si="109"/>
        <v>-4.0000000000000036E-2</v>
      </c>
    </row>
    <row r="1132" spans="1:17" x14ac:dyDescent="0.25">
      <c r="A1132" s="104">
        <v>131</v>
      </c>
      <c r="B1132" s="133">
        <v>43003</v>
      </c>
      <c r="C1132" s="104">
        <v>340.11</v>
      </c>
      <c r="D1132" s="104">
        <v>0</v>
      </c>
      <c r="E1132" s="104">
        <v>407.93</v>
      </c>
      <c r="F1132" s="104">
        <v>5.91</v>
      </c>
      <c r="G1132" s="104">
        <v>351.17</v>
      </c>
      <c r="I1132" s="104">
        <v>3.04</v>
      </c>
      <c r="K1132" s="155">
        <f t="shared" si="103"/>
        <v>-0.24000000000000909</v>
      </c>
      <c r="L1132" s="124">
        <f t="shared" si="104"/>
        <v>0</v>
      </c>
      <c r="M1132" s="155">
        <f t="shared" si="105"/>
        <v>2.4700000000000273</v>
      </c>
      <c r="N1132" s="155">
        <f t="shared" si="106"/>
        <v>4.0000000000000036E-2</v>
      </c>
      <c r="O1132" s="155">
        <f t="shared" si="107"/>
        <v>1.0500000000000114</v>
      </c>
      <c r="P1132" s="124">
        <f t="shared" si="108"/>
        <v>0</v>
      </c>
      <c r="Q1132" s="155">
        <f t="shared" si="109"/>
        <v>1.0000000000000231E-2</v>
      </c>
    </row>
    <row r="1133" spans="1:17" x14ac:dyDescent="0.25">
      <c r="A1133" s="104">
        <v>132</v>
      </c>
      <c r="B1133" s="133">
        <v>43004</v>
      </c>
      <c r="C1133" s="104">
        <v>341.27</v>
      </c>
      <c r="D1133" s="104">
        <v>0</v>
      </c>
      <c r="E1133" s="104">
        <v>405.6</v>
      </c>
      <c r="F1133" s="104">
        <v>5.96</v>
      </c>
      <c r="G1133" s="104">
        <v>350.7</v>
      </c>
      <c r="I1133" s="104">
        <v>3.05</v>
      </c>
      <c r="K1133" s="155">
        <f t="shared" si="103"/>
        <v>1.1599999999999682</v>
      </c>
      <c r="L1133" s="124">
        <f t="shared" si="104"/>
        <v>0</v>
      </c>
      <c r="M1133" s="155">
        <f t="shared" si="105"/>
        <v>-2.3299999999999841</v>
      </c>
      <c r="N1133" s="155">
        <f t="shared" si="106"/>
        <v>4.9999999999999822E-2</v>
      </c>
      <c r="O1133" s="155">
        <f t="shared" si="107"/>
        <v>-0.47000000000002728</v>
      </c>
      <c r="P1133" s="124">
        <f t="shared" si="108"/>
        <v>0</v>
      </c>
      <c r="Q1133" s="155">
        <f t="shared" si="109"/>
        <v>9.9999999999997868E-3</v>
      </c>
    </row>
    <row r="1134" spans="1:17" x14ac:dyDescent="0.25">
      <c r="A1134" s="104">
        <v>133</v>
      </c>
      <c r="B1134" s="133">
        <v>43005</v>
      </c>
      <c r="C1134" s="104">
        <v>339.68</v>
      </c>
      <c r="D1134" s="104">
        <v>0</v>
      </c>
      <c r="E1134" s="104">
        <v>401.13</v>
      </c>
      <c r="F1134" s="104">
        <v>5.9</v>
      </c>
      <c r="G1134" s="104">
        <v>349.86</v>
      </c>
      <c r="I1134" s="104">
        <v>3.04</v>
      </c>
      <c r="K1134" s="155">
        <f t="shared" si="103"/>
        <v>-1.589999999999975</v>
      </c>
      <c r="L1134" s="124">
        <f t="shared" si="104"/>
        <v>0</v>
      </c>
      <c r="M1134" s="155">
        <f t="shared" si="105"/>
        <v>-4.4700000000000273</v>
      </c>
      <c r="N1134" s="155">
        <f t="shared" si="106"/>
        <v>-5.9999999999999609E-2</v>
      </c>
      <c r="O1134" s="155">
        <f t="shared" si="107"/>
        <v>-0.83999999999997499</v>
      </c>
      <c r="P1134" s="124">
        <f t="shared" si="108"/>
        <v>0</v>
      </c>
      <c r="Q1134" s="155">
        <f t="shared" si="109"/>
        <v>-9.9999999999997868E-3</v>
      </c>
    </row>
    <row r="1135" spans="1:17" x14ac:dyDescent="0.25">
      <c r="A1135" s="104">
        <v>134</v>
      </c>
      <c r="B1135" s="133">
        <v>43006</v>
      </c>
      <c r="C1135" s="104">
        <v>339.91</v>
      </c>
      <c r="D1135" s="104">
        <v>0</v>
      </c>
      <c r="E1135" s="104">
        <v>399.26</v>
      </c>
      <c r="F1135" s="104">
        <v>5.84</v>
      </c>
      <c r="G1135" s="104">
        <v>348.98</v>
      </c>
      <c r="I1135" s="104">
        <v>3.01</v>
      </c>
      <c r="K1135" s="155">
        <f t="shared" si="103"/>
        <v>0.23000000000001819</v>
      </c>
      <c r="L1135" s="124">
        <f t="shared" si="104"/>
        <v>0</v>
      </c>
      <c r="M1135" s="155">
        <f t="shared" si="105"/>
        <v>-1.8700000000000045</v>
      </c>
      <c r="N1135" s="155">
        <f t="shared" si="106"/>
        <v>-6.0000000000000497E-2</v>
      </c>
      <c r="O1135" s="155">
        <f t="shared" si="107"/>
        <v>-0.87999999999999545</v>
      </c>
      <c r="P1135" s="124">
        <f t="shared" si="108"/>
        <v>0</v>
      </c>
      <c r="Q1135" s="155">
        <f t="shared" si="109"/>
        <v>-3.0000000000000249E-2</v>
      </c>
    </row>
    <row r="1136" spans="1:17" x14ac:dyDescent="0.25">
      <c r="A1136" s="104">
        <v>135</v>
      </c>
      <c r="B1136" s="133">
        <v>43007</v>
      </c>
      <c r="C1136" s="104">
        <v>340.43</v>
      </c>
      <c r="D1136" s="104">
        <v>0</v>
      </c>
      <c r="E1136" s="104">
        <v>400.52</v>
      </c>
      <c r="F1136" s="104">
        <v>5.85</v>
      </c>
      <c r="G1136" s="104">
        <v>349.59</v>
      </c>
      <c r="I1136" s="104">
        <v>3.02</v>
      </c>
      <c r="K1136" s="155">
        <f t="shared" si="103"/>
        <v>0.51999999999998181</v>
      </c>
      <c r="L1136" s="124">
        <f t="shared" si="104"/>
        <v>0</v>
      </c>
      <c r="M1136" s="155">
        <f t="shared" si="105"/>
        <v>1.2599999999999909</v>
      </c>
      <c r="N1136" s="155">
        <f t="shared" si="106"/>
        <v>9.9999999999997868E-3</v>
      </c>
      <c r="O1136" s="155">
        <f t="shared" si="107"/>
        <v>0.6099999999999568</v>
      </c>
      <c r="P1136" s="124">
        <f t="shared" si="108"/>
        <v>0</v>
      </c>
      <c r="Q1136" s="155">
        <f t="shared" si="109"/>
        <v>1.0000000000000231E-2</v>
      </c>
    </row>
    <row r="1137" spans="1:17" x14ac:dyDescent="0.25">
      <c r="A1137" s="104">
        <v>136</v>
      </c>
      <c r="B1137" s="133">
        <v>43010</v>
      </c>
      <c r="C1137" s="104">
        <v>341.19</v>
      </c>
      <c r="D1137" s="104">
        <v>0</v>
      </c>
      <c r="E1137" s="104">
        <v>402.64</v>
      </c>
      <c r="F1137" s="104">
        <v>5.9</v>
      </c>
      <c r="G1137" s="104">
        <v>351.42</v>
      </c>
      <c r="I1137" s="104">
        <v>3.03</v>
      </c>
      <c r="K1137" s="155">
        <f t="shared" si="103"/>
        <v>0.75999999999999091</v>
      </c>
      <c r="L1137" s="124">
        <f t="shared" si="104"/>
        <v>0</v>
      </c>
      <c r="M1137" s="155">
        <f t="shared" si="105"/>
        <v>2.1200000000000045</v>
      </c>
      <c r="N1137" s="155">
        <f t="shared" si="106"/>
        <v>5.0000000000000711E-2</v>
      </c>
      <c r="O1137" s="155">
        <f t="shared" si="107"/>
        <v>1.8300000000000409</v>
      </c>
      <c r="P1137" s="124">
        <f t="shared" si="108"/>
        <v>0</v>
      </c>
      <c r="Q1137" s="155">
        <f t="shared" si="109"/>
        <v>9.9999999999997868E-3</v>
      </c>
    </row>
    <row r="1138" spans="1:17" x14ac:dyDescent="0.25">
      <c r="A1138" s="104">
        <v>137</v>
      </c>
      <c r="B1138" s="133">
        <v>43011</v>
      </c>
      <c r="C1138" s="104">
        <v>341.24</v>
      </c>
      <c r="D1138" s="104">
        <v>0</v>
      </c>
      <c r="E1138" s="104">
        <v>400.27</v>
      </c>
      <c r="F1138" s="104">
        <v>5.9</v>
      </c>
      <c r="G1138" s="104">
        <v>351.54</v>
      </c>
      <c r="I1138" s="104">
        <v>3.02</v>
      </c>
      <c r="K1138" s="155">
        <f t="shared" si="103"/>
        <v>5.0000000000011369E-2</v>
      </c>
      <c r="L1138" s="124">
        <f t="shared" si="104"/>
        <v>0</v>
      </c>
      <c r="M1138" s="155">
        <f t="shared" si="105"/>
        <v>-2.3700000000000045</v>
      </c>
      <c r="N1138" s="155">
        <f t="shared" si="106"/>
        <v>0</v>
      </c>
      <c r="O1138" s="155">
        <f t="shared" si="107"/>
        <v>0.12000000000000455</v>
      </c>
      <c r="P1138" s="124">
        <f t="shared" si="108"/>
        <v>0</v>
      </c>
      <c r="Q1138" s="155">
        <f t="shared" si="109"/>
        <v>-9.9999999999997868E-3</v>
      </c>
    </row>
    <row r="1139" spans="1:17" x14ac:dyDescent="0.25">
      <c r="A1139" s="104">
        <v>138</v>
      </c>
      <c r="B1139" s="133">
        <v>43012</v>
      </c>
      <c r="C1139" s="104">
        <v>342.36</v>
      </c>
      <c r="D1139" s="104">
        <v>0</v>
      </c>
      <c r="E1139" s="104">
        <v>401.79</v>
      </c>
      <c r="F1139" s="104">
        <v>5.9</v>
      </c>
      <c r="G1139" s="104">
        <v>350.89</v>
      </c>
      <c r="I1139" s="104">
        <v>3.03</v>
      </c>
      <c r="K1139" s="155">
        <f t="shared" si="103"/>
        <v>1.1200000000000045</v>
      </c>
      <c r="L1139" s="124">
        <f t="shared" si="104"/>
        <v>0</v>
      </c>
      <c r="M1139" s="155">
        <f t="shared" si="105"/>
        <v>1.5200000000000387</v>
      </c>
      <c r="N1139" s="155">
        <f t="shared" si="106"/>
        <v>0</v>
      </c>
      <c r="O1139" s="155">
        <f t="shared" si="107"/>
        <v>-0.65000000000003411</v>
      </c>
      <c r="P1139" s="124">
        <f t="shared" si="108"/>
        <v>0</v>
      </c>
      <c r="Q1139" s="155">
        <f t="shared" si="109"/>
        <v>9.9999999999997868E-3</v>
      </c>
    </row>
    <row r="1140" spans="1:17" x14ac:dyDescent="0.25">
      <c r="A1140" s="104">
        <v>139</v>
      </c>
      <c r="B1140" s="133">
        <v>43013</v>
      </c>
      <c r="C1140" s="104">
        <v>343.61</v>
      </c>
      <c r="D1140" s="104">
        <v>0</v>
      </c>
      <c r="E1140" s="104">
        <v>404.26</v>
      </c>
      <c r="F1140" s="104">
        <v>5.95</v>
      </c>
      <c r="G1140" s="104">
        <v>353.25</v>
      </c>
      <c r="I1140" s="104">
        <v>3.05</v>
      </c>
      <c r="K1140" s="155">
        <f t="shared" si="103"/>
        <v>1.25</v>
      </c>
      <c r="L1140" s="124">
        <f t="shared" si="104"/>
        <v>0</v>
      </c>
      <c r="M1140" s="155">
        <f t="shared" si="105"/>
        <v>2.4699999999999704</v>
      </c>
      <c r="N1140" s="155">
        <f t="shared" si="106"/>
        <v>4.9999999999999822E-2</v>
      </c>
      <c r="O1140" s="155">
        <f t="shared" si="107"/>
        <v>2.3600000000000136</v>
      </c>
      <c r="P1140" s="124">
        <f t="shared" si="108"/>
        <v>0</v>
      </c>
      <c r="Q1140" s="155">
        <f t="shared" si="109"/>
        <v>2.0000000000000018E-2</v>
      </c>
    </row>
    <row r="1141" spans="1:17" x14ac:dyDescent="0.25">
      <c r="A1141" s="104">
        <v>140</v>
      </c>
      <c r="B1141" s="133">
        <v>43014</v>
      </c>
      <c r="C1141" s="104">
        <v>345</v>
      </c>
      <c r="D1141" s="104">
        <v>0</v>
      </c>
      <c r="E1141" s="104">
        <v>405.75</v>
      </c>
      <c r="F1141" s="104">
        <v>6</v>
      </c>
      <c r="G1141" s="104">
        <v>353.34</v>
      </c>
      <c r="I1141" s="104">
        <v>3.06</v>
      </c>
      <c r="K1141" s="155">
        <f t="shared" si="103"/>
        <v>1.3899999999999864</v>
      </c>
      <c r="L1141" s="124">
        <f t="shared" si="104"/>
        <v>0</v>
      </c>
      <c r="M1141" s="155">
        <f t="shared" si="105"/>
        <v>1.4900000000000091</v>
      </c>
      <c r="N1141" s="155">
        <f t="shared" si="106"/>
        <v>4.9999999999999822E-2</v>
      </c>
      <c r="O1141" s="155">
        <f t="shared" si="107"/>
        <v>8.9999999999974989E-2</v>
      </c>
      <c r="P1141" s="124">
        <f t="shared" si="108"/>
        <v>0</v>
      </c>
      <c r="Q1141" s="155">
        <f t="shared" si="109"/>
        <v>1.0000000000000231E-2</v>
      </c>
    </row>
    <row r="1142" spans="1:17" x14ac:dyDescent="0.25">
      <c r="A1142" s="104">
        <v>141</v>
      </c>
      <c r="B1142" s="133">
        <v>43017</v>
      </c>
      <c r="C1142" s="104">
        <v>343.66</v>
      </c>
      <c r="D1142" s="104">
        <v>0</v>
      </c>
      <c r="E1142" s="104">
        <v>402.22</v>
      </c>
      <c r="F1142" s="104">
        <v>5.95</v>
      </c>
      <c r="G1142" s="104">
        <v>350.89</v>
      </c>
      <c r="I1142" s="104">
        <v>3.04</v>
      </c>
      <c r="K1142" s="155">
        <f t="shared" si="103"/>
        <v>-1.339999999999975</v>
      </c>
      <c r="L1142" s="124">
        <f t="shared" si="104"/>
        <v>0</v>
      </c>
      <c r="M1142" s="155">
        <f t="shared" si="105"/>
        <v>-3.5299999999999727</v>
      </c>
      <c r="N1142" s="155">
        <f t="shared" si="106"/>
        <v>-4.9999999999999822E-2</v>
      </c>
      <c r="O1142" s="155">
        <f t="shared" si="107"/>
        <v>-2.4499999999999886</v>
      </c>
      <c r="P1142" s="124">
        <f t="shared" si="108"/>
        <v>0</v>
      </c>
      <c r="Q1142" s="155">
        <f t="shared" si="109"/>
        <v>-2.0000000000000018E-2</v>
      </c>
    </row>
    <row r="1143" spans="1:17" x14ac:dyDescent="0.25">
      <c r="A1143" s="104">
        <v>142</v>
      </c>
      <c r="B1143" s="133">
        <v>43018</v>
      </c>
      <c r="C1143" s="104">
        <v>341.97</v>
      </c>
      <c r="D1143" s="104">
        <v>0</v>
      </c>
      <c r="E1143" s="104">
        <v>401.58</v>
      </c>
      <c r="F1143" s="104">
        <v>5.86</v>
      </c>
      <c r="G1143" s="104">
        <v>349.66</v>
      </c>
      <c r="I1143" s="104">
        <v>3.04</v>
      </c>
      <c r="K1143" s="155">
        <f t="shared" si="103"/>
        <v>-1.6899999999999977</v>
      </c>
      <c r="L1143" s="124">
        <f t="shared" si="104"/>
        <v>0</v>
      </c>
      <c r="M1143" s="155">
        <f t="shared" si="105"/>
        <v>-0.6400000000000432</v>
      </c>
      <c r="N1143" s="155">
        <f t="shared" si="106"/>
        <v>-8.9999999999999858E-2</v>
      </c>
      <c r="O1143" s="155">
        <f t="shared" si="107"/>
        <v>-1.2299999999999613</v>
      </c>
      <c r="P1143" s="124">
        <f t="shared" si="108"/>
        <v>0</v>
      </c>
      <c r="Q1143" s="155">
        <f t="shared" si="109"/>
        <v>0</v>
      </c>
    </row>
    <row r="1144" spans="1:17" x14ac:dyDescent="0.25">
      <c r="A1144" s="104">
        <v>143</v>
      </c>
      <c r="B1144" s="133">
        <v>43019</v>
      </c>
      <c r="C1144" s="104">
        <v>337.48</v>
      </c>
      <c r="D1144" s="104">
        <v>0</v>
      </c>
      <c r="E1144" s="104">
        <v>398.13</v>
      </c>
      <c r="F1144" s="104">
        <v>5.83</v>
      </c>
      <c r="G1144" s="104">
        <v>345.71</v>
      </c>
      <c r="I1144" s="104">
        <v>3.01</v>
      </c>
      <c r="K1144" s="155">
        <f t="shared" si="103"/>
        <v>-4.4900000000000091</v>
      </c>
      <c r="L1144" s="124">
        <f t="shared" si="104"/>
        <v>0</v>
      </c>
      <c r="M1144" s="155">
        <f t="shared" si="105"/>
        <v>-3.4499999999999886</v>
      </c>
      <c r="N1144" s="155">
        <f t="shared" si="106"/>
        <v>-3.0000000000000249E-2</v>
      </c>
      <c r="O1144" s="155">
        <f t="shared" si="107"/>
        <v>-3.9500000000000455</v>
      </c>
      <c r="P1144" s="124">
        <f t="shared" si="108"/>
        <v>0</v>
      </c>
      <c r="Q1144" s="155">
        <f t="shared" si="109"/>
        <v>-3.0000000000000249E-2</v>
      </c>
    </row>
    <row r="1145" spans="1:17" x14ac:dyDescent="0.25">
      <c r="A1145" s="104">
        <v>144</v>
      </c>
      <c r="B1145" s="133">
        <v>43020</v>
      </c>
      <c r="C1145" s="104">
        <v>335.54</v>
      </c>
      <c r="D1145" s="104">
        <v>0</v>
      </c>
      <c r="E1145" s="104">
        <v>396.14</v>
      </c>
      <c r="F1145" s="104">
        <v>5.8</v>
      </c>
      <c r="G1145" s="104">
        <v>344.21</v>
      </c>
      <c r="I1145" s="104">
        <v>2.99</v>
      </c>
      <c r="K1145" s="155">
        <f t="shared" si="103"/>
        <v>-1.9399999999999977</v>
      </c>
      <c r="L1145" s="124">
        <f t="shared" si="104"/>
        <v>0</v>
      </c>
      <c r="M1145" s="155">
        <f t="shared" si="105"/>
        <v>-1.9900000000000091</v>
      </c>
      <c r="N1145" s="155">
        <f t="shared" si="106"/>
        <v>-3.0000000000000249E-2</v>
      </c>
      <c r="O1145" s="155">
        <f t="shared" si="107"/>
        <v>-1.5</v>
      </c>
      <c r="P1145" s="124">
        <f t="shared" si="108"/>
        <v>0</v>
      </c>
      <c r="Q1145" s="155">
        <f t="shared" si="109"/>
        <v>-1.9999999999999574E-2</v>
      </c>
    </row>
    <row r="1146" spans="1:17" x14ac:dyDescent="0.25">
      <c r="A1146" s="104">
        <v>145</v>
      </c>
      <c r="B1146" s="133">
        <v>43021</v>
      </c>
      <c r="C1146" s="104">
        <v>334.25</v>
      </c>
      <c r="D1146" s="104">
        <v>0</v>
      </c>
      <c r="E1146" s="104">
        <v>396.15</v>
      </c>
      <c r="F1146" s="104">
        <v>5.79</v>
      </c>
      <c r="G1146" s="104">
        <v>342.89</v>
      </c>
      <c r="I1146" s="104">
        <v>2.97</v>
      </c>
      <c r="K1146" s="155">
        <f t="shared" si="103"/>
        <v>-1.2900000000000205</v>
      </c>
      <c r="L1146" s="124">
        <f t="shared" si="104"/>
        <v>0</v>
      </c>
      <c r="M1146" s="155">
        <f t="shared" si="105"/>
        <v>9.9999999999909051E-3</v>
      </c>
      <c r="N1146" s="155">
        <f t="shared" si="106"/>
        <v>-9.9999999999997868E-3</v>
      </c>
      <c r="O1146" s="155">
        <f t="shared" si="107"/>
        <v>-1.3199999999999932</v>
      </c>
      <c r="P1146" s="124">
        <f t="shared" si="108"/>
        <v>0</v>
      </c>
      <c r="Q1146" s="155">
        <f t="shared" si="109"/>
        <v>-2.0000000000000018E-2</v>
      </c>
    </row>
    <row r="1147" spans="1:17" x14ac:dyDescent="0.25">
      <c r="A1147" s="104">
        <v>146</v>
      </c>
      <c r="B1147" s="133">
        <v>43024</v>
      </c>
      <c r="C1147" s="104">
        <v>334.21</v>
      </c>
      <c r="D1147" s="104">
        <v>0</v>
      </c>
      <c r="E1147" s="104">
        <v>395.27</v>
      </c>
      <c r="F1147" s="104">
        <v>5.79</v>
      </c>
      <c r="G1147" s="104">
        <v>342.99</v>
      </c>
      <c r="I1147" s="104">
        <v>2.98</v>
      </c>
      <c r="K1147" s="155">
        <f t="shared" si="103"/>
        <v>-4.0000000000020464E-2</v>
      </c>
      <c r="L1147" s="124">
        <f t="shared" si="104"/>
        <v>0</v>
      </c>
      <c r="M1147" s="155">
        <f t="shared" si="105"/>
        <v>-0.87999999999999545</v>
      </c>
      <c r="N1147" s="155">
        <f t="shared" si="106"/>
        <v>0</v>
      </c>
      <c r="O1147" s="155">
        <f t="shared" si="107"/>
        <v>0.10000000000002274</v>
      </c>
      <c r="P1147" s="124">
        <f t="shared" si="108"/>
        <v>0</v>
      </c>
      <c r="Q1147" s="155">
        <f t="shared" si="109"/>
        <v>9.9999999999997868E-3</v>
      </c>
    </row>
    <row r="1148" spans="1:17" x14ac:dyDescent="0.25">
      <c r="A1148" s="104">
        <v>147</v>
      </c>
      <c r="B1148" s="133">
        <v>43025</v>
      </c>
      <c r="C1148" s="104">
        <v>333.03</v>
      </c>
      <c r="D1148" s="104">
        <v>0</v>
      </c>
      <c r="E1148" s="104">
        <v>392.61</v>
      </c>
      <c r="F1148" s="104">
        <v>5.82</v>
      </c>
      <c r="G1148" s="104">
        <v>341.22</v>
      </c>
      <c r="I1148" s="104">
        <v>2.98</v>
      </c>
      <c r="K1148" s="155">
        <f t="shared" si="103"/>
        <v>-1.1800000000000068</v>
      </c>
      <c r="L1148" s="124">
        <f t="shared" si="104"/>
        <v>0</v>
      </c>
      <c r="M1148" s="155">
        <f t="shared" si="105"/>
        <v>-2.6599999999999682</v>
      </c>
      <c r="N1148" s="155">
        <f t="shared" si="106"/>
        <v>3.0000000000000249E-2</v>
      </c>
      <c r="O1148" s="155">
        <f t="shared" si="107"/>
        <v>-1.7699999999999818</v>
      </c>
      <c r="P1148" s="124">
        <f t="shared" si="108"/>
        <v>0</v>
      </c>
      <c r="Q1148" s="155">
        <f t="shared" si="109"/>
        <v>0</v>
      </c>
    </row>
    <row r="1149" spans="1:17" x14ac:dyDescent="0.25">
      <c r="A1149" s="104">
        <v>148</v>
      </c>
      <c r="B1149" s="133">
        <v>43026</v>
      </c>
      <c r="C1149" s="104">
        <v>333.53</v>
      </c>
      <c r="D1149" s="104">
        <v>0</v>
      </c>
      <c r="E1149" s="104">
        <v>392.1</v>
      </c>
      <c r="F1149" s="104">
        <v>5.82</v>
      </c>
      <c r="G1149" s="104">
        <v>341.49</v>
      </c>
      <c r="I1149" s="104">
        <v>2.97</v>
      </c>
      <c r="K1149" s="155">
        <f t="shared" si="103"/>
        <v>0.5</v>
      </c>
      <c r="L1149" s="124">
        <f t="shared" si="104"/>
        <v>0</v>
      </c>
      <c r="M1149" s="155">
        <f t="shared" si="105"/>
        <v>-0.50999999999999091</v>
      </c>
      <c r="N1149" s="155">
        <f t="shared" si="106"/>
        <v>0</v>
      </c>
      <c r="O1149" s="155">
        <f t="shared" si="107"/>
        <v>0.26999999999998181</v>
      </c>
      <c r="P1149" s="124">
        <f t="shared" si="108"/>
        <v>0</v>
      </c>
      <c r="Q1149" s="155">
        <f t="shared" si="109"/>
        <v>-9.9999999999997868E-3</v>
      </c>
    </row>
    <row r="1150" spans="1:17" x14ac:dyDescent="0.25">
      <c r="A1150" s="104">
        <v>149</v>
      </c>
      <c r="B1150" s="133">
        <v>43027</v>
      </c>
      <c r="C1150" s="104">
        <v>333.57</v>
      </c>
      <c r="D1150" s="104">
        <v>0</v>
      </c>
      <c r="E1150" s="104">
        <v>391.81</v>
      </c>
      <c r="F1150" s="104">
        <v>5.81</v>
      </c>
      <c r="G1150" s="104">
        <v>340.07</v>
      </c>
      <c r="I1150" s="104">
        <v>2.96</v>
      </c>
      <c r="K1150" s="155">
        <f t="shared" si="103"/>
        <v>4.0000000000020464E-2</v>
      </c>
      <c r="L1150" s="124">
        <f t="shared" si="104"/>
        <v>0</v>
      </c>
      <c r="M1150" s="155">
        <f t="shared" si="105"/>
        <v>-0.29000000000002046</v>
      </c>
      <c r="N1150" s="155">
        <f t="shared" si="106"/>
        <v>-1.0000000000000675E-2</v>
      </c>
      <c r="O1150" s="155">
        <f t="shared" si="107"/>
        <v>-1.4200000000000159</v>
      </c>
      <c r="P1150" s="124">
        <f t="shared" si="108"/>
        <v>0</v>
      </c>
      <c r="Q1150" s="155">
        <f t="shared" si="109"/>
        <v>-1.0000000000000231E-2</v>
      </c>
    </row>
    <row r="1151" spans="1:17" x14ac:dyDescent="0.25">
      <c r="A1151" s="104">
        <v>150</v>
      </c>
      <c r="B1151" s="133">
        <v>43028</v>
      </c>
      <c r="C1151" s="104">
        <v>334.11</v>
      </c>
      <c r="D1151" s="104">
        <v>0</v>
      </c>
      <c r="E1151" s="104">
        <v>394.65</v>
      </c>
      <c r="F1151" s="104">
        <v>5.81</v>
      </c>
      <c r="G1151" s="104">
        <v>341.77</v>
      </c>
      <c r="I1151" s="104">
        <v>2.97</v>
      </c>
      <c r="K1151" s="155">
        <f t="shared" si="103"/>
        <v>0.54000000000002046</v>
      </c>
      <c r="L1151" s="124">
        <f t="shared" si="104"/>
        <v>0</v>
      </c>
      <c r="M1151" s="155">
        <f t="shared" si="105"/>
        <v>2.839999999999975</v>
      </c>
      <c r="N1151" s="155">
        <f t="shared" si="106"/>
        <v>0</v>
      </c>
      <c r="O1151" s="155">
        <f t="shared" si="107"/>
        <v>1.6999999999999886</v>
      </c>
      <c r="P1151" s="124">
        <f t="shared" si="108"/>
        <v>0</v>
      </c>
      <c r="Q1151" s="155">
        <f t="shared" si="109"/>
        <v>1.0000000000000231E-2</v>
      </c>
    </row>
    <row r="1152" spans="1:17" x14ac:dyDescent="0.25">
      <c r="A1152" s="104">
        <v>151</v>
      </c>
      <c r="B1152" s="133">
        <v>43031</v>
      </c>
      <c r="C1152" s="104">
        <v>335.24</v>
      </c>
      <c r="D1152" s="104">
        <v>0</v>
      </c>
      <c r="E1152" s="104">
        <v>395.82</v>
      </c>
      <c r="F1152" s="104">
        <v>5.82</v>
      </c>
      <c r="G1152" s="104">
        <v>341.45</v>
      </c>
      <c r="I1152" s="104">
        <v>2.96</v>
      </c>
      <c r="K1152" s="155">
        <f t="shared" si="103"/>
        <v>1.1299999999999955</v>
      </c>
      <c r="L1152" s="124">
        <f t="shared" si="104"/>
        <v>0</v>
      </c>
      <c r="M1152" s="155">
        <f t="shared" si="105"/>
        <v>1.1700000000000159</v>
      </c>
      <c r="N1152" s="155">
        <f t="shared" si="106"/>
        <v>1.0000000000000675E-2</v>
      </c>
      <c r="O1152" s="155">
        <f t="shared" si="107"/>
        <v>-0.31999999999999318</v>
      </c>
      <c r="P1152" s="124">
        <f t="shared" si="108"/>
        <v>0</v>
      </c>
      <c r="Q1152" s="155">
        <f t="shared" si="109"/>
        <v>-1.0000000000000231E-2</v>
      </c>
    </row>
    <row r="1153" spans="1:17" x14ac:dyDescent="0.25">
      <c r="A1153" s="104">
        <v>152</v>
      </c>
      <c r="B1153" s="133">
        <v>43032</v>
      </c>
      <c r="C1153" s="104">
        <v>336.05</v>
      </c>
      <c r="D1153" s="104">
        <v>0</v>
      </c>
      <c r="E1153" s="104">
        <v>394.49</v>
      </c>
      <c r="F1153" s="104">
        <v>5.85</v>
      </c>
      <c r="G1153" s="104">
        <v>340.44</v>
      </c>
      <c r="I1153" s="104">
        <v>2.95</v>
      </c>
      <c r="K1153" s="155">
        <f t="shared" si="103"/>
        <v>0.81000000000000227</v>
      </c>
      <c r="L1153" s="124">
        <f t="shared" si="104"/>
        <v>0</v>
      </c>
      <c r="M1153" s="155">
        <f t="shared" si="105"/>
        <v>-1.3299999999999841</v>
      </c>
      <c r="N1153" s="155">
        <f t="shared" si="106"/>
        <v>2.9999999999999361E-2</v>
      </c>
      <c r="O1153" s="155">
        <f t="shared" si="107"/>
        <v>-1.0099999999999909</v>
      </c>
      <c r="P1153" s="124">
        <f t="shared" si="108"/>
        <v>0</v>
      </c>
      <c r="Q1153" s="155">
        <f t="shared" si="109"/>
        <v>-9.9999999999997868E-3</v>
      </c>
    </row>
    <row r="1154" spans="1:17" x14ac:dyDescent="0.25">
      <c r="A1154" s="104">
        <v>153</v>
      </c>
      <c r="B1154" s="133">
        <v>43033</v>
      </c>
      <c r="C1154" s="104">
        <v>334.94</v>
      </c>
      <c r="D1154" s="104">
        <v>0</v>
      </c>
      <c r="E1154" s="104">
        <v>393.96</v>
      </c>
      <c r="F1154" s="104">
        <v>5.83</v>
      </c>
      <c r="G1154" s="104">
        <v>339.76</v>
      </c>
      <c r="I1154" s="104">
        <v>2.95</v>
      </c>
      <c r="K1154" s="155">
        <f t="shared" si="103"/>
        <v>-1.1100000000000136</v>
      </c>
      <c r="L1154" s="124">
        <f t="shared" si="104"/>
        <v>0</v>
      </c>
      <c r="M1154" s="155">
        <f t="shared" si="105"/>
        <v>-0.53000000000002956</v>
      </c>
      <c r="N1154" s="155">
        <f t="shared" si="106"/>
        <v>-1.9999999999999574E-2</v>
      </c>
      <c r="O1154" s="155">
        <f t="shared" si="107"/>
        <v>-0.68000000000000682</v>
      </c>
      <c r="P1154" s="124">
        <f t="shared" si="108"/>
        <v>0</v>
      </c>
      <c r="Q1154" s="155">
        <f t="shared" si="109"/>
        <v>0</v>
      </c>
    </row>
    <row r="1155" spans="1:17" x14ac:dyDescent="0.25">
      <c r="A1155" s="104">
        <v>154</v>
      </c>
      <c r="B1155" s="133">
        <v>43034</v>
      </c>
      <c r="C1155" s="104">
        <v>332.94</v>
      </c>
      <c r="D1155" s="104">
        <v>0</v>
      </c>
      <c r="E1155" s="104">
        <v>391.8</v>
      </c>
      <c r="F1155" s="104">
        <v>5.78</v>
      </c>
      <c r="G1155" s="104">
        <v>335.19</v>
      </c>
      <c r="I1155" s="104">
        <v>2.92</v>
      </c>
      <c r="K1155" s="155">
        <f t="shared" si="103"/>
        <v>-2</v>
      </c>
      <c r="L1155" s="124">
        <f t="shared" si="104"/>
        <v>0</v>
      </c>
      <c r="M1155" s="155">
        <f t="shared" si="105"/>
        <v>-2.1599999999999682</v>
      </c>
      <c r="N1155" s="155">
        <f t="shared" si="106"/>
        <v>-4.9999999999999822E-2</v>
      </c>
      <c r="O1155" s="155">
        <f t="shared" si="107"/>
        <v>-4.5699999999999932</v>
      </c>
      <c r="P1155" s="124">
        <f t="shared" si="108"/>
        <v>0</v>
      </c>
      <c r="Q1155" s="155">
        <f t="shared" si="109"/>
        <v>-3.0000000000000249E-2</v>
      </c>
    </row>
    <row r="1156" spans="1:17" x14ac:dyDescent="0.25">
      <c r="A1156" s="104">
        <v>155</v>
      </c>
      <c r="B1156" s="133">
        <v>43035</v>
      </c>
      <c r="C1156" s="104">
        <v>333.87</v>
      </c>
      <c r="D1156" s="104">
        <v>0</v>
      </c>
      <c r="E1156" s="104">
        <v>394.23</v>
      </c>
      <c r="F1156" s="104">
        <v>5.79</v>
      </c>
      <c r="G1156" s="104">
        <v>337.21</v>
      </c>
      <c r="I1156" s="104">
        <v>2.94</v>
      </c>
      <c r="K1156" s="155">
        <f t="shared" si="103"/>
        <v>0.93000000000000682</v>
      </c>
      <c r="L1156" s="124">
        <f t="shared" si="104"/>
        <v>0</v>
      </c>
      <c r="M1156" s="155">
        <f t="shared" si="105"/>
        <v>2.4300000000000068</v>
      </c>
      <c r="N1156" s="155">
        <f t="shared" si="106"/>
        <v>9.9999999999997868E-3</v>
      </c>
      <c r="O1156" s="155">
        <f t="shared" si="107"/>
        <v>2.0199999999999818</v>
      </c>
      <c r="P1156" s="124">
        <f t="shared" si="108"/>
        <v>0</v>
      </c>
      <c r="Q1156" s="155">
        <f t="shared" si="109"/>
        <v>2.0000000000000018E-2</v>
      </c>
    </row>
    <row r="1157" spans="1:17" x14ac:dyDescent="0.25">
      <c r="A1157" s="104">
        <v>156</v>
      </c>
      <c r="B1157" s="133">
        <v>43038</v>
      </c>
      <c r="C1157" s="104">
        <v>334.4</v>
      </c>
      <c r="D1157" s="104">
        <v>0</v>
      </c>
      <c r="E1157" s="104">
        <v>389.04</v>
      </c>
      <c r="F1157" s="104">
        <v>5.75</v>
      </c>
      <c r="G1157" s="104">
        <v>334.6</v>
      </c>
      <c r="I1157" s="104">
        <v>2.93</v>
      </c>
      <c r="K1157" s="155">
        <f t="shared" si="103"/>
        <v>0.52999999999997272</v>
      </c>
      <c r="L1157" s="124">
        <f t="shared" si="104"/>
        <v>0</v>
      </c>
      <c r="M1157" s="155">
        <f t="shared" si="105"/>
        <v>-5.1899999999999977</v>
      </c>
      <c r="N1157" s="155">
        <f t="shared" si="106"/>
        <v>-4.0000000000000036E-2</v>
      </c>
      <c r="O1157" s="155">
        <f t="shared" si="107"/>
        <v>-2.6099999999999568</v>
      </c>
      <c r="P1157" s="124">
        <f t="shared" si="108"/>
        <v>0</v>
      </c>
      <c r="Q1157" s="155">
        <f t="shared" si="109"/>
        <v>-9.9999999999997868E-3</v>
      </c>
    </row>
    <row r="1158" spans="1:17" x14ac:dyDescent="0.25">
      <c r="A1158" s="104">
        <v>157</v>
      </c>
      <c r="B1158" s="133">
        <v>43039</v>
      </c>
      <c r="C1158" s="104">
        <v>334</v>
      </c>
      <c r="D1158" s="104">
        <v>0</v>
      </c>
      <c r="E1158" s="104">
        <v>388.81</v>
      </c>
      <c r="F1158" s="104">
        <v>5.78</v>
      </c>
      <c r="G1158" s="104">
        <v>334.84</v>
      </c>
      <c r="I1158" s="104">
        <v>2.94</v>
      </c>
      <c r="K1158" s="155">
        <f t="shared" si="103"/>
        <v>-0.39999999999997726</v>
      </c>
      <c r="L1158" s="124">
        <f t="shared" si="104"/>
        <v>0</v>
      </c>
      <c r="M1158" s="155">
        <f t="shared" si="105"/>
        <v>-0.23000000000001819</v>
      </c>
      <c r="N1158" s="155">
        <f t="shared" si="106"/>
        <v>3.0000000000000249E-2</v>
      </c>
      <c r="O1158" s="155">
        <f t="shared" si="107"/>
        <v>0.23999999999995225</v>
      </c>
      <c r="P1158" s="124">
        <f t="shared" si="108"/>
        <v>0</v>
      </c>
      <c r="Q1158" s="155">
        <f t="shared" si="109"/>
        <v>9.9999999999997868E-3</v>
      </c>
    </row>
    <row r="1159" spans="1:17" x14ac:dyDescent="0.25">
      <c r="A1159" s="104">
        <v>158</v>
      </c>
      <c r="B1159" s="133">
        <v>43040</v>
      </c>
      <c r="C1159" s="104">
        <v>334.71</v>
      </c>
      <c r="D1159" s="104">
        <v>0</v>
      </c>
      <c r="E1159" s="104">
        <v>389.27</v>
      </c>
      <c r="F1159" s="104">
        <v>5.75</v>
      </c>
      <c r="G1159" s="104">
        <v>335.48</v>
      </c>
      <c r="I1159" s="104">
        <v>2.96</v>
      </c>
      <c r="K1159" s="155">
        <f t="shared" si="103"/>
        <v>0.70999999999997954</v>
      </c>
      <c r="L1159" s="124">
        <f t="shared" si="104"/>
        <v>0</v>
      </c>
      <c r="M1159" s="155">
        <f t="shared" si="105"/>
        <v>0.45999999999997954</v>
      </c>
      <c r="N1159" s="155">
        <f t="shared" si="106"/>
        <v>-3.0000000000000249E-2</v>
      </c>
      <c r="O1159" s="155">
        <f t="shared" si="107"/>
        <v>0.6400000000000432</v>
      </c>
      <c r="P1159" s="124">
        <f t="shared" si="108"/>
        <v>0</v>
      </c>
      <c r="Q1159" s="155">
        <f t="shared" si="109"/>
        <v>2.0000000000000018E-2</v>
      </c>
    </row>
    <row r="1160" spans="1:17" x14ac:dyDescent="0.25">
      <c r="A1160" s="104">
        <v>159</v>
      </c>
      <c r="B1160" s="133">
        <v>43041</v>
      </c>
      <c r="C1160" s="104">
        <v>335.14</v>
      </c>
      <c r="D1160" s="104">
        <v>0</v>
      </c>
      <c r="E1160" s="104">
        <v>389.9</v>
      </c>
      <c r="F1160" s="104">
        <v>5.76</v>
      </c>
      <c r="G1160" s="104">
        <v>334.91</v>
      </c>
      <c r="I1160" s="104">
        <v>2.94</v>
      </c>
      <c r="K1160" s="155">
        <f t="shared" si="103"/>
        <v>0.43000000000000682</v>
      </c>
      <c r="L1160" s="124">
        <f t="shared" si="104"/>
        <v>0</v>
      </c>
      <c r="M1160" s="155">
        <f t="shared" si="105"/>
        <v>0.62999999999999545</v>
      </c>
      <c r="N1160" s="155">
        <f t="shared" si="106"/>
        <v>9.9999999999997868E-3</v>
      </c>
      <c r="O1160" s="155">
        <f t="shared" si="107"/>
        <v>-0.56999999999999318</v>
      </c>
      <c r="P1160" s="124">
        <f t="shared" si="108"/>
        <v>0</v>
      </c>
      <c r="Q1160" s="155">
        <f t="shared" si="109"/>
        <v>-2.0000000000000018E-2</v>
      </c>
    </row>
    <row r="1161" spans="1:17" x14ac:dyDescent="0.25">
      <c r="A1161" s="104">
        <v>160</v>
      </c>
      <c r="B1161" s="133">
        <v>43042</v>
      </c>
      <c r="C1161" s="104">
        <v>335.15</v>
      </c>
      <c r="D1161" s="104">
        <v>0</v>
      </c>
      <c r="E1161" s="104">
        <v>390.15</v>
      </c>
      <c r="F1161" s="104">
        <v>5.76</v>
      </c>
      <c r="G1161" s="104">
        <v>335.22</v>
      </c>
      <c r="I1161" s="104">
        <v>2.94</v>
      </c>
      <c r="K1161" s="155">
        <f t="shared" si="103"/>
        <v>9.9999999999909051E-3</v>
      </c>
      <c r="L1161" s="124">
        <f t="shared" si="104"/>
        <v>0</v>
      </c>
      <c r="M1161" s="155">
        <f t="shared" si="105"/>
        <v>0.25</v>
      </c>
      <c r="N1161" s="155">
        <f t="shared" si="106"/>
        <v>0</v>
      </c>
      <c r="O1161" s="155">
        <f t="shared" si="107"/>
        <v>0.31000000000000227</v>
      </c>
      <c r="P1161" s="124">
        <f t="shared" si="108"/>
        <v>0</v>
      </c>
      <c r="Q1161" s="155">
        <f t="shared" si="109"/>
        <v>0</v>
      </c>
    </row>
    <row r="1162" spans="1:17" x14ac:dyDescent="0.25">
      <c r="A1162" s="104">
        <v>161</v>
      </c>
      <c r="B1162" s="133">
        <v>43045</v>
      </c>
      <c r="C1162" s="104">
        <v>334.1</v>
      </c>
      <c r="D1162" s="104">
        <v>0</v>
      </c>
      <c r="E1162" s="104">
        <v>389.06</v>
      </c>
      <c r="F1162" s="104">
        <v>5.71</v>
      </c>
      <c r="G1162" s="104">
        <v>334.23</v>
      </c>
      <c r="I1162" s="104">
        <v>2.93</v>
      </c>
      <c r="K1162" s="155">
        <f t="shared" si="103"/>
        <v>-1.0499999999999545</v>
      </c>
      <c r="L1162" s="124">
        <f t="shared" si="104"/>
        <v>0</v>
      </c>
      <c r="M1162" s="155">
        <f t="shared" si="105"/>
        <v>-1.089999999999975</v>
      </c>
      <c r="N1162" s="155">
        <f t="shared" si="106"/>
        <v>-4.9999999999999822E-2</v>
      </c>
      <c r="O1162" s="155">
        <f t="shared" si="107"/>
        <v>-0.99000000000000909</v>
      </c>
      <c r="P1162" s="124">
        <f t="shared" si="108"/>
        <v>0</v>
      </c>
      <c r="Q1162" s="155">
        <f t="shared" si="109"/>
        <v>-9.9999999999997868E-3</v>
      </c>
    </row>
    <row r="1163" spans="1:17" x14ac:dyDescent="0.25">
      <c r="A1163" s="104">
        <v>162</v>
      </c>
      <c r="B1163" s="133">
        <v>43046</v>
      </c>
      <c r="C1163" s="104">
        <v>334.52</v>
      </c>
      <c r="D1163" s="104">
        <v>0</v>
      </c>
      <c r="E1163" s="104">
        <v>388.14</v>
      </c>
      <c r="F1163" s="104">
        <v>5.68</v>
      </c>
      <c r="G1163" s="104">
        <v>334.09</v>
      </c>
      <c r="I1163" s="104">
        <v>2.93</v>
      </c>
      <c r="K1163" s="155">
        <f t="shared" si="103"/>
        <v>0.41999999999995907</v>
      </c>
      <c r="L1163" s="124">
        <f t="shared" si="104"/>
        <v>0</v>
      </c>
      <c r="M1163" s="155">
        <f t="shared" si="105"/>
        <v>-0.92000000000001592</v>
      </c>
      <c r="N1163" s="155">
        <f t="shared" si="106"/>
        <v>-3.0000000000000249E-2</v>
      </c>
      <c r="O1163" s="155">
        <f t="shared" si="107"/>
        <v>-0.1400000000000432</v>
      </c>
      <c r="P1163" s="124">
        <f t="shared" si="108"/>
        <v>0</v>
      </c>
      <c r="Q1163" s="155">
        <f t="shared" si="109"/>
        <v>0</v>
      </c>
    </row>
    <row r="1164" spans="1:17" x14ac:dyDescent="0.25">
      <c r="A1164" s="104">
        <v>163</v>
      </c>
      <c r="B1164" s="133">
        <v>43047</v>
      </c>
      <c r="C1164" s="104">
        <v>332.9</v>
      </c>
      <c r="D1164" s="104">
        <v>0</v>
      </c>
      <c r="E1164" s="104">
        <v>385</v>
      </c>
      <c r="F1164" s="104">
        <v>5.67</v>
      </c>
      <c r="G1164" s="104">
        <v>332.63</v>
      </c>
      <c r="I1164" s="104">
        <v>2.91</v>
      </c>
      <c r="K1164" s="155">
        <f t="shared" si="103"/>
        <v>-1.6200000000000045</v>
      </c>
      <c r="L1164" s="124">
        <f t="shared" si="104"/>
        <v>0</v>
      </c>
      <c r="M1164" s="155">
        <f t="shared" si="105"/>
        <v>-3.1399999999999864</v>
      </c>
      <c r="N1164" s="155">
        <f t="shared" si="106"/>
        <v>-9.9999999999997868E-3</v>
      </c>
      <c r="O1164" s="155">
        <f t="shared" si="107"/>
        <v>-1.4599999999999795</v>
      </c>
      <c r="P1164" s="124">
        <f t="shared" si="108"/>
        <v>0</v>
      </c>
      <c r="Q1164" s="155">
        <f t="shared" si="109"/>
        <v>-2.0000000000000018E-2</v>
      </c>
    </row>
    <row r="1165" spans="1:17" x14ac:dyDescent="0.25">
      <c r="A1165" s="104">
        <v>164</v>
      </c>
      <c r="B1165" s="133">
        <v>43048</v>
      </c>
      <c r="C1165" s="104">
        <v>333.76</v>
      </c>
      <c r="D1165" s="104">
        <v>0</v>
      </c>
      <c r="E1165" s="104">
        <v>386.93</v>
      </c>
      <c r="F1165" s="104">
        <v>5.63</v>
      </c>
      <c r="G1165" s="104">
        <v>334.13</v>
      </c>
      <c r="I1165" s="104">
        <v>2.94</v>
      </c>
      <c r="K1165" s="155">
        <f t="shared" si="103"/>
        <v>0.86000000000001364</v>
      </c>
      <c r="L1165" s="124">
        <f t="shared" si="104"/>
        <v>0</v>
      </c>
      <c r="M1165" s="155">
        <f t="shared" si="105"/>
        <v>1.9300000000000068</v>
      </c>
      <c r="N1165" s="155">
        <f t="shared" si="106"/>
        <v>-4.0000000000000036E-2</v>
      </c>
      <c r="O1165" s="155">
        <f t="shared" si="107"/>
        <v>1.5</v>
      </c>
      <c r="P1165" s="124">
        <f t="shared" si="108"/>
        <v>0</v>
      </c>
      <c r="Q1165" s="155">
        <f t="shared" si="109"/>
        <v>2.9999999999999805E-2</v>
      </c>
    </row>
    <row r="1166" spans="1:17" x14ac:dyDescent="0.25">
      <c r="A1166" s="104">
        <v>165</v>
      </c>
      <c r="B1166" s="133">
        <v>43049</v>
      </c>
      <c r="C1166" s="104">
        <v>332.99</v>
      </c>
      <c r="D1166" s="104">
        <v>0</v>
      </c>
      <c r="E1166" s="104">
        <v>386.27</v>
      </c>
      <c r="F1166" s="104">
        <v>5.61</v>
      </c>
      <c r="G1166" s="104">
        <v>332.66</v>
      </c>
      <c r="I1166" s="104">
        <v>2.93</v>
      </c>
      <c r="K1166" s="155">
        <f t="shared" si="103"/>
        <v>-0.76999999999998181</v>
      </c>
      <c r="L1166" s="124">
        <f t="shared" si="104"/>
        <v>0</v>
      </c>
      <c r="M1166" s="155">
        <f t="shared" si="105"/>
        <v>-0.66000000000002501</v>
      </c>
      <c r="N1166" s="155">
        <f t="shared" si="106"/>
        <v>-1.9999999999999574E-2</v>
      </c>
      <c r="O1166" s="155">
        <f t="shared" si="107"/>
        <v>-1.4699999999999704</v>
      </c>
      <c r="P1166" s="124">
        <f t="shared" si="108"/>
        <v>0</v>
      </c>
      <c r="Q1166" s="155">
        <f t="shared" si="109"/>
        <v>-9.9999999999997868E-3</v>
      </c>
    </row>
    <row r="1167" spans="1:17" x14ac:dyDescent="0.25">
      <c r="A1167" s="104">
        <v>166</v>
      </c>
      <c r="B1167" s="133">
        <v>43052</v>
      </c>
      <c r="C1167" s="104">
        <v>332.57</v>
      </c>
      <c r="D1167" s="104">
        <v>0</v>
      </c>
      <c r="E1167" s="104">
        <v>387.71</v>
      </c>
      <c r="F1167" s="104">
        <v>5.61</v>
      </c>
      <c r="G1167" s="104">
        <v>334.98</v>
      </c>
      <c r="I1167" s="104">
        <v>2.93</v>
      </c>
      <c r="K1167" s="155">
        <f t="shared" si="103"/>
        <v>-0.42000000000001592</v>
      </c>
      <c r="L1167" s="124">
        <f t="shared" si="104"/>
        <v>0</v>
      </c>
      <c r="M1167" s="155">
        <f t="shared" si="105"/>
        <v>1.4399999999999977</v>
      </c>
      <c r="N1167" s="155">
        <f t="shared" si="106"/>
        <v>0</v>
      </c>
      <c r="O1167" s="155">
        <f t="shared" si="107"/>
        <v>2.3199999999999932</v>
      </c>
      <c r="P1167" s="124">
        <f t="shared" si="108"/>
        <v>0</v>
      </c>
      <c r="Q1167" s="155">
        <f t="shared" si="109"/>
        <v>0</v>
      </c>
    </row>
    <row r="1168" spans="1:17" x14ac:dyDescent="0.25">
      <c r="A1168" s="104">
        <v>167</v>
      </c>
      <c r="B1168" s="133">
        <v>43053</v>
      </c>
      <c r="C1168" s="104">
        <v>332.74</v>
      </c>
      <c r="D1168" s="104">
        <v>0</v>
      </c>
      <c r="E1168" s="104">
        <v>387.38</v>
      </c>
      <c r="F1168" s="104">
        <v>5.6</v>
      </c>
      <c r="G1168" s="104">
        <v>333.67</v>
      </c>
      <c r="I1168" s="104">
        <v>2.94</v>
      </c>
      <c r="K1168" s="155">
        <f t="shared" si="103"/>
        <v>0.17000000000001592</v>
      </c>
      <c r="L1168" s="124">
        <f t="shared" si="104"/>
        <v>0</v>
      </c>
      <c r="M1168" s="155">
        <f t="shared" si="105"/>
        <v>-0.32999999999998408</v>
      </c>
      <c r="N1168" s="155">
        <f t="shared" si="106"/>
        <v>-1.0000000000000675E-2</v>
      </c>
      <c r="O1168" s="155">
        <f t="shared" si="107"/>
        <v>-1.3100000000000023</v>
      </c>
      <c r="P1168" s="124">
        <f t="shared" si="108"/>
        <v>0</v>
      </c>
      <c r="Q1168" s="155">
        <f t="shared" si="109"/>
        <v>9.9999999999997868E-3</v>
      </c>
    </row>
    <row r="1169" spans="1:17" x14ac:dyDescent="0.25">
      <c r="A1169" s="104">
        <v>168</v>
      </c>
      <c r="B1169" s="133">
        <v>43054</v>
      </c>
      <c r="C1169" s="104">
        <v>332.86</v>
      </c>
      <c r="D1169" s="104">
        <v>0</v>
      </c>
      <c r="E1169" s="104">
        <v>389.88</v>
      </c>
      <c r="F1169" s="104">
        <v>5.59</v>
      </c>
      <c r="G1169" s="104">
        <v>334.6</v>
      </c>
      <c r="I1169" s="104">
        <v>2.93</v>
      </c>
      <c r="K1169" s="155">
        <f t="shared" si="103"/>
        <v>0.12000000000000455</v>
      </c>
      <c r="L1169" s="124">
        <f t="shared" si="104"/>
        <v>0</v>
      </c>
      <c r="M1169" s="155">
        <f t="shared" si="105"/>
        <v>2.5</v>
      </c>
      <c r="N1169" s="155">
        <f t="shared" si="106"/>
        <v>-9.9999999999997868E-3</v>
      </c>
      <c r="O1169" s="155">
        <f t="shared" si="107"/>
        <v>0.93000000000000682</v>
      </c>
      <c r="P1169" s="124">
        <f t="shared" si="108"/>
        <v>0</v>
      </c>
      <c r="Q1169" s="155">
        <f t="shared" si="109"/>
        <v>-9.9999999999997868E-3</v>
      </c>
    </row>
    <row r="1170" spans="1:17" x14ac:dyDescent="0.25">
      <c r="A1170" s="104">
        <v>169</v>
      </c>
      <c r="B1170" s="133">
        <v>43055</v>
      </c>
      <c r="C1170" s="104">
        <v>332.72</v>
      </c>
      <c r="D1170" s="104">
        <v>0</v>
      </c>
      <c r="E1170" s="104">
        <v>393.84</v>
      </c>
      <c r="F1170" s="104">
        <v>5.52</v>
      </c>
      <c r="G1170" s="104">
        <v>337.34</v>
      </c>
      <c r="I1170" s="104">
        <v>2.95</v>
      </c>
      <c r="K1170" s="155">
        <f t="shared" si="103"/>
        <v>-0.13999999999998636</v>
      </c>
      <c r="L1170" s="124">
        <f t="shared" si="104"/>
        <v>0</v>
      </c>
      <c r="M1170" s="155">
        <f t="shared" si="105"/>
        <v>3.9599999999999795</v>
      </c>
      <c r="N1170" s="155">
        <f t="shared" si="106"/>
        <v>-7.0000000000000284E-2</v>
      </c>
      <c r="O1170" s="155">
        <f t="shared" si="107"/>
        <v>2.7399999999999523</v>
      </c>
      <c r="P1170" s="124">
        <f t="shared" si="108"/>
        <v>0</v>
      </c>
      <c r="Q1170" s="155">
        <f t="shared" si="109"/>
        <v>2.0000000000000018E-2</v>
      </c>
    </row>
    <row r="1171" spans="1:17" x14ac:dyDescent="0.25">
      <c r="A1171" s="104">
        <v>170</v>
      </c>
      <c r="B1171" s="133">
        <v>43056</v>
      </c>
      <c r="C1171" s="104">
        <v>332.38</v>
      </c>
      <c r="D1171" s="104">
        <v>0</v>
      </c>
      <c r="E1171" s="104">
        <v>391.28</v>
      </c>
      <c r="F1171" s="104">
        <v>5.55</v>
      </c>
      <c r="G1171" s="104">
        <v>335.26</v>
      </c>
      <c r="I1171" s="104">
        <v>2.94</v>
      </c>
      <c r="K1171" s="155">
        <f t="shared" si="103"/>
        <v>-0.34000000000003183</v>
      </c>
      <c r="L1171" s="124">
        <f t="shared" si="104"/>
        <v>0</v>
      </c>
      <c r="M1171" s="155">
        <f t="shared" si="105"/>
        <v>-2.5600000000000023</v>
      </c>
      <c r="N1171" s="155">
        <f t="shared" si="106"/>
        <v>3.0000000000000249E-2</v>
      </c>
      <c r="O1171" s="155">
        <f t="shared" si="107"/>
        <v>-2.0799999999999841</v>
      </c>
      <c r="P1171" s="124">
        <f t="shared" si="108"/>
        <v>0</v>
      </c>
      <c r="Q1171" s="155">
        <f t="shared" si="109"/>
        <v>-1.0000000000000231E-2</v>
      </c>
    </row>
    <row r="1172" spans="1:17" x14ac:dyDescent="0.25">
      <c r="A1172" s="104">
        <v>171</v>
      </c>
      <c r="B1172" s="133">
        <v>43059</v>
      </c>
      <c r="C1172" s="104">
        <v>332.21</v>
      </c>
      <c r="D1172" s="104">
        <v>0</v>
      </c>
      <c r="E1172" s="104">
        <v>391.74</v>
      </c>
      <c r="F1172" s="104">
        <v>5.57</v>
      </c>
      <c r="G1172" s="104">
        <v>335.02</v>
      </c>
      <c r="I1172" s="104">
        <v>2.95</v>
      </c>
      <c r="K1172" s="155">
        <f t="shared" si="103"/>
        <v>-0.17000000000001592</v>
      </c>
      <c r="L1172" s="124">
        <f t="shared" si="104"/>
        <v>0</v>
      </c>
      <c r="M1172" s="155">
        <f t="shared" si="105"/>
        <v>0.46000000000003638</v>
      </c>
      <c r="N1172" s="155">
        <f t="shared" si="106"/>
        <v>2.0000000000000462E-2</v>
      </c>
      <c r="O1172" s="155">
        <f t="shared" si="107"/>
        <v>-0.24000000000000909</v>
      </c>
      <c r="P1172" s="124">
        <f t="shared" si="108"/>
        <v>0</v>
      </c>
      <c r="Q1172" s="155">
        <f t="shared" si="109"/>
        <v>1.0000000000000231E-2</v>
      </c>
    </row>
    <row r="1173" spans="1:17" x14ac:dyDescent="0.25">
      <c r="A1173" s="104">
        <v>172</v>
      </c>
      <c r="B1173" s="133">
        <v>43060</v>
      </c>
      <c r="C1173" s="104">
        <v>331</v>
      </c>
      <c r="D1173" s="104">
        <v>0</v>
      </c>
      <c r="E1173" s="104">
        <v>390.32</v>
      </c>
      <c r="F1173" s="104">
        <v>5.59</v>
      </c>
      <c r="G1173" s="104">
        <v>334.75</v>
      </c>
      <c r="I1173" s="104">
        <v>2.95</v>
      </c>
      <c r="K1173" s="155">
        <f t="shared" si="103"/>
        <v>-1.2099999999999795</v>
      </c>
      <c r="L1173" s="124">
        <f t="shared" si="104"/>
        <v>0</v>
      </c>
      <c r="M1173" s="155">
        <f t="shared" si="105"/>
        <v>-1.4200000000000159</v>
      </c>
      <c r="N1173" s="155">
        <f t="shared" si="106"/>
        <v>1.9999999999999574E-2</v>
      </c>
      <c r="O1173" s="155">
        <f t="shared" si="107"/>
        <v>-0.26999999999998181</v>
      </c>
      <c r="P1173" s="124">
        <f t="shared" si="108"/>
        <v>0</v>
      </c>
      <c r="Q1173" s="155">
        <f t="shared" si="109"/>
        <v>0</v>
      </c>
    </row>
    <row r="1174" spans="1:17" x14ac:dyDescent="0.25">
      <c r="A1174" s="104">
        <v>173</v>
      </c>
      <c r="B1174" s="133">
        <v>43061</v>
      </c>
      <c r="C1174" s="104">
        <v>330.29</v>
      </c>
      <c r="D1174" s="104">
        <v>0</v>
      </c>
      <c r="E1174" s="104">
        <v>387.27</v>
      </c>
      <c r="F1174" s="104">
        <v>5.56</v>
      </c>
      <c r="G1174" s="104">
        <v>332.48</v>
      </c>
      <c r="I1174" s="104">
        <v>2.94</v>
      </c>
      <c r="K1174" s="155">
        <f t="shared" si="103"/>
        <v>-0.70999999999997954</v>
      </c>
      <c r="L1174" s="124">
        <f t="shared" si="104"/>
        <v>0</v>
      </c>
      <c r="M1174" s="155">
        <f t="shared" si="105"/>
        <v>-3.0500000000000114</v>
      </c>
      <c r="N1174" s="155">
        <f t="shared" si="106"/>
        <v>-3.0000000000000249E-2</v>
      </c>
      <c r="O1174" s="155">
        <f t="shared" si="107"/>
        <v>-2.2699999999999818</v>
      </c>
      <c r="P1174" s="124">
        <f t="shared" si="108"/>
        <v>0</v>
      </c>
      <c r="Q1174" s="155">
        <f t="shared" si="109"/>
        <v>-1.0000000000000231E-2</v>
      </c>
    </row>
    <row r="1175" spans="1:17" x14ac:dyDescent="0.25">
      <c r="A1175" s="104">
        <v>174</v>
      </c>
      <c r="B1175" s="133">
        <v>43062</v>
      </c>
      <c r="C1175" s="104">
        <v>330.22</v>
      </c>
      <c r="D1175" s="104">
        <v>0</v>
      </c>
      <c r="E1175" s="104">
        <v>388.07</v>
      </c>
      <c r="F1175" s="104">
        <v>5.6</v>
      </c>
      <c r="G1175" s="104">
        <v>333.79</v>
      </c>
      <c r="I1175" s="104">
        <v>2.95</v>
      </c>
      <c r="K1175" s="155">
        <f t="shared" si="103"/>
        <v>-6.9999999999993179E-2</v>
      </c>
      <c r="L1175" s="124">
        <f t="shared" si="104"/>
        <v>0</v>
      </c>
      <c r="M1175" s="155">
        <f t="shared" si="105"/>
        <v>0.80000000000001137</v>
      </c>
      <c r="N1175" s="155">
        <f t="shared" si="106"/>
        <v>4.0000000000000036E-2</v>
      </c>
      <c r="O1175" s="155">
        <f t="shared" si="107"/>
        <v>1.3100000000000023</v>
      </c>
      <c r="P1175" s="124">
        <f t="shared" si="108"/>
        <v>0</v>
      </c>
      <c r="Q1175" s="155">
        <f t="shared" si="109"/>
        <v>1.0000000000000231E-2</v>
      </c>
    </row>
    <row r="1176" spans="1:17" x14ac:dyDescent="0.25">
      <c r="A1176" s="104">
        <v>175</v>
      </c>
      <c r="B1176" s="133">
        <v>43063</v>
      </c>
      <c r="C1176" s="104">
        <v>330</v>
      </c>
      <c r="D1176" s="104">
        <v>0</v>
      </c>
      <c r="E1176" s="104">
        <v>390.72</v>
      </c>
      <c r="F1176" s="104">
        <v>5.65</v>
      </c>
      <c r="G1176" s="104">
        <v>336.46</v>
      </c>
      <c r="I1176" s="104">
        <v>2.97</v>
      </c>
      <c r="K1176" s="155">
        <f t="shared" si="103"/>
        <v>-0.22000000000002728</v>
      </c>
      <c r="L1176" s="124">
        <f t="shared" si="104"/>
        <v>0</v>
      </c>
      <c r="M1176" s="155">
        <f t="shared" si="105"/>
        <v>2.6500000000000341</v>
      </c>
      <c r="N1176" s="155">
        <f t="shared" si="106"/>
        <v>5.0000000000000711E-2</v>
      </c>
      <c r="O1176" s="155">
        <f t="shared" si="107"/>
        <v>2.6699999999999591</v>
      </c>
      <c r="P1176" s="124">
        <f t="shared" si="108"/>
        <v>0</v>
      </c>
      <c r="Q1176" s="155">
        <f t="shared" si="109"/>
        <v>2.0000000000000018E-2</v>
      </c>
    </row>
    <row r="1177" spans="1:17" x14ac:dyDescent="0.25">
      <c r="A1177" s="104">
        <v>176</v>
      </c>
      <c r="B1177" s="133">
        <v>43066</v>
      </c>
      <c r="C1177" s="104">
        <v>330.39</v>
      </c>
      <c r="D1177" s="104">
        <v>0</v>
      </c>
      <c r="E1177" s="104">
        <v>392.04</v>
      </c>
      <c r="F1177" s="104">
        <v>5.65</v>
      </c>
      <c r="G1177" s="104">
        <v>336.75</v>
      </c>
      <c r="I1177" s="104">
        <v>2.97</v>
      </c>
      <c r="K1177" s="155">
        <f t="shared" si="103"/>
        <v>0.38999999999998636</v>
      </c>
      <c r="L1177" s="124">
        <f t="shared" si="104"/>
        <v>0</v>
      </c>
      <c r="M1177" s="155">
        <f t="shared" si="105"/>
        <v>1.3199999999999932</v>
      </c>
      <c r="N1177" s="155">
        <f t="shared" si="106"/>
        <v>0</v>
      </c>
      <c r="O1177" s="155">
        <f t="shared" si="107"/>
        <v>0.29000000000002046</v>
      </c>
      <c r="P1177" s="124">
        <f t="shared" si="108"/>
        <v>0</v>
      </c>
      <c r="Q1177" s="155">
        <f t="shared" si="109"/>
        <v>0</v>
      </c>
    </row>
    <row r="1178" spans="1:17" x14ac:dyDescent="0.25">
      <c r="A1178" s="104">
        <v>177</v>
      </c>
      <c r="B1178" s="133">
        <v>43067</v>
      </c>
      <c r="C1178" s="104">
        <v>330.65</v>
      </c>
      <c r="D1178" s="104">
        <v>0</v>
      </c>
      <c r="E1178" s="104">
        <v>394.5</v>
      </c>
      <c r="F1178" s="104">
        <v>5.68</v>
      </c>
      <c r="G1178" s="104">
        <v>337.23</v>
      </c>
      <c r="I1178" s="104">
        <v>2.97</v>
      </c>
      <c r="K1178" s="155">
        <f t="shared" si="103"/>
        <v>0.25999999999999091</v>
      </c>
      <c r="L1178" s="124">
        <f t="shared" si="104"/>
        <v>0</v>
      </c>
      <c r="M1178" s="155">
        <f t="shared" si="105"/>
        <v>2.4599999999999795</v>
      </c>
      <c r="N1178" s="155">
        <f t="shared" si="106"/>
        <v>2.9999999999999361E-2</v>
      </c>
      <c r="O1178" s="155">
        <f t="shared" si="107"/>
        <v>0.48000000000001819</v>
      </c>
      <c r="P1178" s="124">
        <f t="shared" si="108"/>
        <v>0</v>
      </c>
      <c r="Q1178" s="155">
        <f t="shared" si="109"/>
        <v>0</v>
      </c>
    </row>
    <row r="1179" spans="1:17" x14ac:dyDescent="0.25">
      <c r="A1179" s="104">
        <v>178</v>
      </c>
      <c r="B1179" s="133">
        <v>43068</v>
      </c>
      <c r="C1179" s="104">
        <v>331.5</v>
      </c>
      <c r="D1179" s="104">
        <v>0</v>
      </c>
      <c r="E1179" s="104">
        <v>394.15</v>
      </c>
      <c r="F1179" s="104">
        <v>5.68</v>
      </c>
      <c r="G1179" s="104">
        <v>337.44</v>
      </c>
      <c r="I1179" s="104">
        <v>2.98</v>
      </c>
      <c r="K1179" s="155">
        <f t="shared" si="103"/>
        <v>0.85000000000002274</v>
      </c>
      <c r="L1179" s="124">
        <f t="shared" si="104"/>
        <v>0</v>
      </c>
      <c r="M1179" s="155">
        <f t="shared" si="105"/>
        <v>-0.35000000000002274</v>
      </c>
      <c r="N1179" s="155">
        <f t="shared" si="106"/>
        <v>0</v>
      </c>
      <c r="O1179" s="155">
        <f t="shared" si="107"/>
        <v>0.20999999999997954</v>
      </c>
      <c r="P1179" s="124">
        <f t="shared" si="108"/>
        <v>0</v>
      </c>
      <c r="Q1179" s="155">
        <f t="shared" si="109"/>
        <v>9.9999999999997868E-3</v>
      </c>
    </row>
    <row r="1180" spans="1:17" x14ac:dyDescent="0.25">
      <c r="A1180" s="104">
        <v>179</v>
      </c>
      <c r="B1180" s="133">
        <v>43069</v>
      </c>
      <c r="C1180" s="104">
        <v>331.61</v>
      </c>
      <c r="D1180" s="104">
        <v>0</v>
      </c>
      <c r="E1180" s="104">
        <v>393.42</v>
      </c>
      <c r="F1180" s="104">
        <v>5.69</v>
      </c>
      <c r="G1180" s="104">
        <v>337.17</v>
      </c>
      <c r="I1180" s="104">
        <v>2.98</v>
      </c>
      <c r="K1180" s="155">
        <f t="shared" si="103"/>
        <v>0.11000000000001364</v>
      </c>
      <c r="L1180" s="124">
        <f t="shared" si="104"/>
        <v>0</v>
      </c>
      <c r="M1180" s="155">
        <f t="shared" si="105"/>
        <v>-0.72999999999996135</v>
      </c>
      <c r="N1180" s="155">
        <f t="shared" si="106"/>
        <v>1.0000000000000675E-2</v>
      </c>
      <c r="O1180" s="155">
        <f t="shared" si="107"/>
        <v>-0.26999999999998181</v>
      </c>
      <c r="P1180" s="124">
        <f t="shared" si="108"/>
        <v>0</v>
      </c>
      <c r="Q1180" s="155">
        <f t="shared" si="109"/>
        <v>0</v>
      </c>
    </row>
    <row r="1181" spans="1:17" x14ac:dyDescent="0.25">
      <c r="A1181" s="104">
        <v>180</v>
      </c>
      <c r="B1181" s="133">
        <v>43073</v>
      </c>
      <c r="C1181" s="104">
        <v>331.22</v>
      </c>
      <c r="D1181" s="104">
        <v>0</v>
      </c>
      <c r="E1181" s="104">
        <v>391.4</v>
      </c>
      <c r="F1181" s="104">
        <v>5.65</v>
      </c>
      <c r="G1181" s="104">
        <v>335.51</v>
      </c>
      <c r="I1181" s="104">
        <v>2.95</v>
      </c>
      <c r="K1181" s="155">
        <f t="shared" si="103"/>
        <v>-0.38999999999998636</v>
      </c>
      <c r="L1181" s="124">
        <f t="shared" si="104"/>
        <v>0</v>
      </c>
      <c r="M1181" s="155">
        <f t="shared" si="105"/>
        <v>-2.0200000000000387</v>
      </c>
      <c r="N1181" s="155">
        <f t="shared" si="106"/>
        <v>-4.0000000000000036E-2</v>
      </c>
      <c r="O1181" s="155">
        <f t="shared" si="107"/>
        <v>-1.660000000000025</v>
      </c>
      <c r="P1181" s="124">
        <f t="shared" si="108"/>
        <v>0</v>
      </c>
      <c r="Q1181" s="155">
        <f t="shared" si="109"/>
        <v>-2.9999999999999805E-2</v>
      </c>
    </row>
    <row r="1182" spans="1:17" x14ac:dyDescent="0.25">
      <c r="A1182" s="104">
        <v>181</v>
      </c>
      <c r="B1182" s="133">
        <v>43074</v>
      </c>
      <c r="C1182" s="104">
        <v>332.75</v>
      </c>
      <c r="D1182" s="104">
        <v>0</v>
      </c>
      <c r="E1182" s="104">
        <v>394.51</v>
      </c>
      <c r="F1182" s="104">
        <v>5.65</v>
      </c>
      <c r="G1182" s="104">
        <v>338.47</v>
      </c>
      <c r="I1182" s="104">
        <v>2.95</v>
      </c>
      <c r="K1182" s="155">
        <f t="shared" si="103"/>
        <v>1.5299999999999727</v>
      </c>
      <c r="L1182" s="124">
        <f t="shared" si="104"/>
        <v>0</v>
      </c>
      <c r="M1182" s="155">
        <f t="shared" si="105"/>
        <v>3.1100000000000136</v>
      </c>
      <c r="N1182" s="155">
        <f t="shared" si="106"/>
        <v>0</v>
      </c>
      <c r="O1182" s="155">
        <f t="shared" si="107"/>
        <v>2.9600000000000364</v>
      </c>
      <c r="P1182" s="124">
        <f t="shared" si="108"/>
        <v>0</v>
      </c>
      <c r="Q1182" s="155">
        <f t="shared" si="109"/>
        <v>0</v>
      </c>
    </row>
    <row r="1183" spans="1:17" x14ac:dyDescent="0.25">
      <c r="A1183" s="104">
        <v>182</v>
      </c>
      <c r="B1183" s="133">
        <v>43075</v>
      </c>
      <c r="C1183" s="104">
        <v>332.99</v>
      </c>
      <c r="D1183" s="104">
        <v>0</v>
      </c>
      <c r="E1183" s="104">
        <v>394.69</v>
      </c>
      <c r="F1183" s="104">
        <v>5.68</v>
      </c>
      <c r="G1183" s="104">
        <v>337.82</v>
      </c>
      <c r="I1183" s="104">
        <v>2.96</v>
      </c>
      <c r="K1183" s="155">
        <f t="shared" si="103"/>
        <v>0.24000000000000909</v>
      </c>
      <c r="L1183" s="124">
        <f t="shared" si="104"/>
        <v>0</v>
      </c>
      <c r="M1183" s="155">
        <f t="shared" si="105"/>
        <v>0.18000000000000682</v>
      </c>
      <c r="N1183" s="155">
        <f t="shared" si="106"/>
        <v>2.9999999999999361E-2</v>
      </c>
      <c r="O1183" s="155">
        <f t="shared" si="107"/>
        <v>-0.65000000000003411</v>
      </c>
      <c r="P1183" s="124">
        <f t="shared" si="108"/>
        <v>0</v>
      </c>
      <c r="Q1183" s="155">
        <f t="shared" si="109"/>
        <v>9.9999999999997868E-3</v>
      </c>
    </row>
    <row r="1184" spans="1:17" x14ac:dyDescent="0.25">
      <c r="A1184" s="104">
        <v>183</v>
      </c>
      <c r="B1184" s="133">
        <v>43076</v>
      </c>
      <c r="C1184" s="104">
        <v>333.43</v>
      </c>
      <c r="D1184" s="104">
        <v>0</v>
      </c>
      <c r="E1184" s="104">
        <v>394.21</v>
      </c>
      <c r="F1184" s="104">
        <v>5.65</v>
      </c>
      <c r="G1184" s="104">
        <v>337.34</v>
      </c>
      <c r="I1184" s="104">
        <v>2.97</v>
      </c>
      <c r="K1184" s="155">
        <f t="shared" si="103"/>
        <v>0.43999999999999773</v>
      </c>
      <c r="L1184" s="124">
        <f t="shared" si="104"/>
        <v>0</v>
      </c>
      <c r="M1184" s="155">
        <f t="shared" si="105"/>
        <v>-0.48000000000001819</v>
      </c>
      <c r="N1184" s="155">
        <f t="shared" si="106"/>
        <v>-2.9999999999999361E-2</v>
      </c>
      <c r="O1184" s="155">
        <f t="shared" si="107"/>
        <v>-0.48000000000001819</v>
      </c>
      <c r="P1184" s="124">
        <f t="shared" si="108"/>
        <v>0</v>
      </c>
      <c r="Q1184" s="155">
        <f t="shared" si="109"/>
        <v>1.0000000000000231E-2</v>
      </c>
    </row>
    <row r="1185" spans="1:17" x14ac:dyDescent="0.25">
      <c r="A1185" s="104">
        <v>184</v>
      </c>
      <c r="B1185" s="133">
        <v>43077</v>
      </c>
      <c r="C1185" s="104">
        <v>334.85</v>
      </c>
      <c r="D1185" s="104">
        <v>0</v>
      </c>
      <c r="E1185" s="104">
        <v>394.79</v>
      </c>
      <c r="F1185" s="104">
        <v>5.66</v>
      </c>
      <c r="G1185" s="104">
        <v>337.82</v>
      </c>
      <c r="I1185" s="104">
        <v>2.97</v>
      </c>
      <c r="K1185" s="155">
        <f t="shared" si="103"/>
        <v>1.4200000000000159</v>
      </c>
      <c r="L1185" s="124">
        <f t="shared" si="104"/>
        <v>0</v>
      </c>
      <c r="M1185" s="155">
        <f t="shared" si="105"/>
        <v>0.58000000000004093</v>
      </c>
      <c r="N1185" s="155">
        <f t="shared" si="106"/>
        <v>9.9999999999997868E-3</v>
      </c>
      <c r="O1185" s="155">
        <f t="shared" si="107"/>
        <v>0.48000000000001819</v>
      </c>
      <c r="P1185" s="124">
        <f t="shared" si="108"/>
        <v>0</v>
      </c>
      <c r="Q1185" s="155">
        <f t="shared" si="109"/>
        <v>0</v>
      </c>
    </row>
    <row r="1186" spans="1:17" x14ac:dyDescent="0.25">
      <c r="A1186" s="104">
        <v>185</v>
      </c>
      <c r="B1186" s="133">
        <v>43080</v>
      </c>
      <c r="C1186" s="104">
        <v>334.32</v>
      </c>
      <c r="D1186" s="104">
        <v>0</v>
      </c>
      <c r="E1186" s="104">
        <v>392.29</v>
      </c>
      <c r="F1186" s="104">
        <v>5.63</v>
      </c>
      <c r="G1186" s="104">
        <v>335.46</v>
      </c>
      <c r="I1186" s="104">
        <v>2.94</v>
      </c>
      <c r="K1186" s="155">
        <f t="shared" si="103"/>
        <v>-0.53000000000002956</v>
      </c>
      <c r="L1186" s="124">
        <f t="shared" si="104"/>
        <v>0</v>
      </c>
      <c r="M1186" s="155">
        <f t="shared" si="105"/>
        <v>-2.5</v>
      </c>
      <c r="N1186" s="155">
        <f t="shared" si="106"/>
        <v>-3.0000000000000249E-2</v>
      </c>
      <c r="O1186" s="155">
        <f t="shared" si="107"/>
        <v>-2.3600000000000136</v>
      </c>
      <c r="P1186" s="124">
        <f t="shared" si="108"/>
        <v>0</v>
      </c>
      <c r="Q1186" s="155">
        <f t="shared" si="109"/>
        <v>-3.0000000000000249E-2</v>
      </c>
    </row>
    <row r="1187" spans="1:17" x14ac:dyDescent="0.25">
      <c r="A1187" s="104">
        <v>186</v>
      </c>
      <c r="B1187" s="133">
        <v>43081</v>
      </c>
      <c r="C1187" s="104">
        <v>335.05</v>
      </c>
      <c r="D1187" s="104">
        <v>0</v>
      </c>
      <c r="E1187" s="104">
        <v>395.12</v>
      </c>
      <c r="F1187" s="104">
        <v>5.66</v>
      </c>
      <c r="G1187" s="104">
        <v>338.13</v>
      </c>
      <c r="I1187" s="104">
        <v>2.96</v>
      </c>
      <c r="K1187" s="155">
        <f t="shared" si="103"/>
        <v>0.73000000000001819</v>
      </c>
      <c r="L1187" s="124">
        <f t="shared" si="104"/>
        <v>0</v>
      </c>
      <c r="M1187" s="155">
        <f t="shared" si="105"/>
        <v>2.8299999999999841</v>
      </c>
      <c r="N1187" s="155">
        <f t="shared" si="106"/>
        <v>3.0000000000000249E-2</v>
      </c>
      <c r="O1187" s="155">
        <f t="shared" si="107"/>
        <v>2.6700000000000159</v>
      </c>
      <c r="P1187" s="124">
        <f t="shared" si="108"/>
        <v>0</v>
      </c>
      <c r="Q1187" s="155">
        <f t="shared" si="109"/>
        <v>2.0000000000000018E-2</v>
      </c>
    </row>
    <row r="1188" spans="1:17" x14ac:dyDescent="0.25">
      <c r="A1188" s="104">
        <v>187</v>
      </c>
      <c r="B1188" s="133">
        <v>43082</v>
      </c>
      <c r="C1188" s="104">
        <v>334.85</v>
      </c>
      <c r="D1188" s="104">
        <v>0</v>
      </c>
      <c r="E1188" s="104">
        <v>394.29</v>
      </c>
      <c r="F1188" s="104">
        <v>5.69</v>
      </c>
      <c r="G1188" s="104">
        <v>338.37</v>
      </c>
      <c r="I1188" s="104">
        <v>2.95</v>
      </c>
      <c r="K1188" s="155">
        <f t="shared" si="103"/>
        <v>-0.19999999999998863</v>
      </c>
      <c r="L1188" s="124">
        <f t="shared" si="104"/>
        <v>0</v>
      </c>
      <c r="M1188" s="155">
        <f t="shared" si="105"/>
        <v>-0.82999999999998408</v>
      </c>
      <c r="N1188" s="155">
        <f t="shared" si="106"/>
        <v>3.0000000000000249E-2</v>
      </c>
      <c r="O1188" s="155">
        <f t="shared" si="107"/>
        <v>0.24000000000000909</v>
      </c>
      <c r="P1188" s="124">
        <f t="shared" si="108"/>
        <v>0</v>
      </c>
      <c r="Q1188" s="155">
        <f t="shared" si="109"/>
        <v>-9.9999999999997868E-3</v>
      </c>
    </row>
    <row r="1189" spans="1:17" x14ac:dyDescent="0.25">
      <c r="A1189" s="104">
        <v>188</v>
      </c>
      <c r="B1189" s="133">
        <v>43083</v>
      </c>
      <c r="C1189" s="104">
        <v>335.38</v>
      </c>
      <c r="D1189" s="104">
        <v>0</v>
      </c>
      <c r="E1189" s="104">
        <v>394.07</v>
      </c>
      <c r="F1189" s="104">
        <v>5.67</v>
      </c>
      <c r="G1189" s="104">
        <v>338.29</v>
      </c>
      <c r="I1189" s="104">
        <v>2.96</v>
      </c>
      <c r="K1189" s="155">
        <f t="shared" si="103"/>
        <v>0.52999999999997272</v>
      </c>
      <c r="L1189" s="124">
        <f t="shared" si="104"/>
        <v>0</v>
      </c>
      <c r="M1189" s="155">
        <f t="shared" si="105"/>
        <v>-0.22000000000002728</v>
      </c>
      <c r="N1189" s="155">
        <f t="shared" si="106"/>
        <v>-2.0000000000000462E-2</v>
      </c>
      <c r="O1189" s="155">
        <f t="shared" si="107"/>
        <v>-7.9999999999984084E-2</v>
      </c>
      <c r="P1189" s="124">
        <f t="shared" si="108"/>
        <v>0</v>
      </c>
      <c r="Q1189" s="155">
        <f t="shared" si="109"/>
        <v>9.9999999999997868E-3</v>
      </c>
    </row>
    <row r="1190" spans="1:17" x14ac:dyDescent="0.25">
      <c r="A1190" s="104">
        <v>189</v>
      </c>
      <c r="B1190" s="133">
        <v>43084</v>
      </c>
      <c r="C1190" s="104">
        <v>334.92</v>
      </c>
      <c r="D1190" s="104">
        <v>0</v>
      </c>
      <c r="E1190" s="104">
        <v>395.88</v>
      </c>
      <c r="F1190" s="104">
        <v>5.71</v>
      </c>
      <c r="G1190" s="104">
        <v>339.02</v>
      </c>
      <c r="I1190" s="104">
        <v>2.97</v>
      </c>
      <c r="K1190" s="155">
        <f t="shared" si="103"/>
        <v>-0.45999999999997954</v>
      </c>
      <c r="L1190" s="124">
        <f t="shared" si="104"/>
        <v>0</v>
      </c>
      <c r="M1190" s="155">
        <f t="shared" si="105"/>
        <v>1.8100000000000023</v>
      </c>
      <c r="N1190" s="155">
        <f t="shared" si="106"/>
        <v>4.0000000000000036E-2</v>
      </c>
      <c r="O1190" s="155">
        <f t="shared" si="107"/>
        <v>0.72999999999996135</v>
      </c>
      <c r="P1190" s="124">
        <f t="shared" si="108"/>
        <v>0</v>
      </c>
      <c r="Q1190" s="155">
        <f t="shared" si="109"/>
        <v>1.0000000000000231E-2</v>
      </c>
    </row>
    <row r="1191" spans="1:17" x14ac:dyDescent="0.25">
      <c r="A1191" s="104">
        <v>190</v>
      </c>
      <c r="B1191" s="133">
        <v>43089</v>
      </c>
      <c r="C1191" s="104">
        <v>335.33</v>
      </c>
      <c r="D1191" s="104">
        <v>0</v>
      </c>
      <c r="E1191" s="104">
        <v>395.49</v>
      </c>
      <c r="F1191" s="104">
        <v>5.7</v>
      </c>
      <c r="G1191" s="104">
        <v>339.51</v>
      </c>
      <c r="I1191" s="104">
        <v>2.99</v>
      </c>
      <c r="K1191" s="155">
        <f t="shared" si="103"/>
        <v>0.40999999999996817</v>
      </c>
      <c r="L1191" s="124">
        <f t="shared" si="104"/>
        <v>0</v>
      </c>
      <c r="M1191" s="155">
        <f t="shared" si="105"/>
        <v>-0.38999999999998636</v>
      </c>
      <c r="N1191" s="155">
        <f t="shared" si="106"/>
        <v>-9.9999999999997868E-3</v>
      </c>
      <c r="O1191" s="155">
        <f t="shared" si="107"/>
        <v>0.49000000000000909</v>
      </c>
      <c r="P1191" s="124">
        <f t="shared" si="108"/>
        <v>0</v>
      </c>
      <c r="Q1191" s="155">
        <f t="shared" si="109"/>
        <v>2.0000000000000018E-2</v>
      </c>
    </row>
    <row r="1192" spans="1:17" x14ac:dyDescent="0.25">
      <c r="A1192" s="104">
        <v>191</v>
      </c>
      <c r="B1192" s="133">
        <v>43090</v>
      </c>
      <c r="C1192" s="104">
        <v>335.68</v>
      </c>
      <c r="D1192" s="104">
        <v>0</v>
      </c>
      <c r="E1192" s="104">
        <v>397.38</v>
      </c>
      <c r="F1192" s="104">
        <v>5.72</v>
      </c>
      <c r="G1192" s="104">
        <v>340.14</v>
      </c>
      <c r="I1192" s="104">
        <v>2.97</v>
      </c>
      <c r="K1192" s="155">
        <f t="shared" si="103"/>
        <v>0.35000000000002274</v>
      </c>
      <c r="L1192" s="124">
        <f t="shared" si="104"/>
        <v>0</v>
      </c>
      <c r="M1192" s="155">
        <f t="shared" si="105"/>
        <v>1.8899999999999864</v>
      </c>
      <c r="N1192" s="155">
        <f t="shared" si="106"/>
        <v>1.9999999999999574E-2</v>
      </c>
      <c r="O1192" s="155">
        <f t="shared" si="107"/>
        <v>0.62999999999999545</v>
      </c>
      <c r="P1192" s="124">
        <f t="shared" si="108"/>
        <v>0</v>
      </c>
      <c r="Q1192" s="155">
        <f t="shared" si="109"/>
        <v>-2.0000000000000018E-2</v>
      </c>
    </row>
    <row r="1193" spans="1:17" x14ac:dyDescent="0.25">
      <c r="A1193" s="104">
        <v>192</v>
      </c>
      <c r="B1193" s="133">
        <v>43091</v>
      </c>
      <c r="C1193" s="104">
        <v>334.13</v>
      </c>
      <c r="D1193" s="104">
        <v>0</v>
      </c>
      <c r="E1193" s="104">
        <v>396.91</v>
      </c>
      <c r="F1193" s="104">
        <v>5.71</v>
      </c>
      <c r="G1193" s="104">
        <v>338.6</v>
      </c>
      <c r="I1193" s="104">
        <v>2.94</v>
      </c>
      <c r="K1193" s="155">
        <f t="shared" ref="K1193:K1256" si="110">C1193-C1192</f>
        <v>-1.5500000000000114</v>
      </c>
      <c r="L1193" s="124">
        <f t="shared" ref="L1193:L1256" si="111">D1193-D1192</f>
        <v>0</v>
      </c>
      <c r="M1193" s="155">
        <f t="shared" ref="M1193:M1256" si="112">E1193-E1192</f>
        <v>-0.46999999999997044</v>
      </c>
      <c r="N1193" s="155">
        <f t="shared" ref="N1193:N1256" si="113">F1193-F1192</f>
        <v>-9.9999999999997868E-3</v>
      </c>
      <c r="O1193" s="155">
        <f t="shared" ref="O1193:O1256" si="114">G1193-G1192</f>
        <v>-1.5399999999999636</v>
      </c>
      <c r="P1193" s="124">
        <f t="shared" ref="P1193:P1256" si="115">H1193-H1192</f>
        <v>0</v>
      </c>
      <c r="Q1193" s="155">
        <f t="shared" ref="Q1193:Q1256" si="116">I1193-I1192</f>
        <v>-3.0000000000000249E-2</v>
      </c>
    </row>
    <row r="1194" spans="1:17" x14ac:dyDescent="0.25">
      <c r="A1194" s="104">
        <v>193</v>
      </c>
      <c r="B1194" s="133">
        <v>43094</v>
      </c>
      <c r="C1194" s="104">
        <v>332.68</v>
      </c>
      <c r="D1194" s="104">
        <v>0</v>
      </c>
      <c r="E1194" s="104">
        <v>394.16</v>
      </c>
      <c r="F1194" s="104">
        <v>5.7</v>
      </c>
      <c r="G1194" s="104">
        <v>336.24</v>
      </c>
      <c r="I1194" s="104">
        <v>2.94</v>
      </c>
      <c r="K1194" s="155">
        <f t="shared" si="110"/>
        <v>-1.4499999999999886</v>
      </c>
      <c r="L1194" s="124">
        <f t="shared" si="111"/>
        <v>0</v>
      </c>
      <c r="M1194" s="155">
        <f t="shared" si="112"/>
        <v>-2.75</v>
      </c>
      <c r="N1194" s="155">
        <f t="shared" si="113"/>
        <v>-9.9999999999997868E-3</v>
      </c>
      <c r="O1194" s="155">
        <f t="shared" si="114"/>
        <v>-2.3600000000000136</v>
      </c>
      <c r="P1194" s="124">
        <f t="shared" si="115"/>
        <v>0</v>
      </c>
      <c r="Q1194" s="155">
        <f t="shared" si="116"/>
        <v>0</v>
      </c>
    </row>
    <row r="1195" spans="1:17" x14ac:dyDescent="0.25">
      <c r="A1195" s="104">
        <v>194</v>
      </c>
      <c r="B1195" s="133">
        <v>43095</v>
      </c>
      <c r="C1195" s="104">
        <v>333.32</v>
      </c>
      <c r="D1195" s="104">
        <v>0</v>
      </c>
      <c r="E1195" s="104">
        <v>395.45</v>
      </c>
      <c r="F1195" s="104">
        <v>5.74</v>
      </c>
      <c r="G1195" s="104">
        <v>337.27</v>
      </c>
      <c r="I1195" s="104">
        <v>2.94</v>
      </c>
      <c r="K1195" s="155">
        <f t="shared" si="110"/>
        <v>0.63999999999998636</v>
      </c>
      <c r="L1195" s="124">
        <f t="shared" si="111"/>
        <v>0</v>
      </c>
      <c r="M1195" s="155">
        <f t="shared" si="112"/>
        <v>1.2899999999999636</v>
      </c>
      <c r="N1195" s="155">
        <f t="shared" si="113"/>
        <v>4.0000000000000036E-2</v>
      </c>
      <c r="O1195" s="155">
        <f t="shared" si="114"/>
        <v>1.0299999999999727</v>
      </c>
      <c r="P1195" s="124">
        <f t="shared" si="115"/>
        <v>0</v>
      </c>
      <c r="Q1195" s="155">
        <f t="shared" si="116"/>
        <v>0</v>
      </c>
    </row>
    <row r="1196" spans="1:17" x14ac:dyDescent="0.25">
      <c r="A1196" s="104">
        <v>195</v>
      </c>
      <c r="B1196" s="133">
        <v>43096</v>
      </c>
      <c r="C1196" s="104">
        <v>332.36</v>
      </c>
      <c r="D1196" s="104">
        <v>0</v>
      </c>
      <c r="E1196" s="104">
        <v>394.05</v>
      </c>
      <c r="F1196" s="104">
        <v>5.76</v>
      </c>
      <c r="G1196" s="104">
        <v>335.68</v>
      </c>
      <c r="I1196" s="104">
        <v>2.93</v>
      </c>
      <c r="K1196" s="155">
        <f t="shared" si="110"/>
        <v>-0.95999999999997954</v>
      </c>
      <c r="L1196" s="124">
        <f t="shared" si="111"/>
        <v>0</v>
      </c>
      <c r="M1196" s="155">
        <f t="shared" si="112"/>
        <v>-1.3999999999999773</v>
      </c>
      <c r="N1196" s="155">
        <f t="shared" si="113"/>
        <v>1.9999999999999574E-2</v>
      </c>
      <c r="O1196" s="155">
        <f t="shared" si="114"/>
        <v>-1.589999999999975</v>
      </c>
      <c r="P1196" s="124">
        <f t="shared" si="115"/>
        <v>0</v>
      </c>
      <c r="Q1196" s="155">
        <f t="shared" si="116"/>
        <v>-9.9999999999997868E-3</v>
      </c>
    </row>
    <row r="1197" spans="1:17" x14ac:dyDescent="0.25">
      <c r="A1197" s="104">
        <v>196</v>
      </c>
      <c r="B1197" s="133">
        <v>43097</v>
      </c>
      <c r="C1197" s="104">
        <v>331.38</v>
      </c>
      <c r="D1197" s="104">
        <v>0</v>
      </c>
      <c r="E1197" s="104">
        <v>393.91</v>
      </c>
      <c r="F1197" s="104">
        <v>5.74</v>
      </c>
      <c r="G1197" s="104">
        <v>335.03</v>
      </c>
      <c r="I1197" s="104">
        <v>2.93</v>
      </c>
      <c r="K1197" s="155">
        <f t="shared" si="110"/>
        <v>-0.98000000000001819</v>
      </c>
      <c r="L1197" s="124">
        <f t="shared" si="111"/>
        <v>0</v>
      </c>
      <c r="M1197" s="155">
        <f t="shared" si="112"/>
        <v>-0.13999999999998636</v>
      </c>
      <c r="N1197" s="155">
        <f t="shared" si="113"/>
        <v>-1.9999999999999574E-2</v>
      </c>
      <c r="O1197" s="155">
        <f t="shared" si="114"/>
        <v>-0.65000000000003411</v>
      </c>
      <c r="P1197" s="124">
        <f t="shared" si="115"/>
        <v>0</v>
      </c>
      <c r="Q1197" s="155">
        <f t="shared" si="116"/>
        <v>0</v>
      </c>
    </row>
    <row r="1198" spans="1:17" x14ac:dyDescent="0.25">
      <c r="A1198" s="104">
        <v>197</v>
      </c>
      <c r="B1198" s="133">
        <v>43098</v>
      </c>
      <c r="C1198" s="104">
        <v>331.31</v>
      </c>
      <c r="D1198" s="104">
        <v>0</v>
      </c>
      <c r="E1198" s="104">
        <v>395.29</v>
      </c>
      <c r="F1198" s="104">
        <v>5.76</v>
      </c>
      <c r="G1198" s="104">
        <v>337.83</v>
      </c>
      <c r="I1198" s="104">
        <v>2.94</v>
      </c>
      <c r="K1198" s="155">
        <f t="shared" si="110"/>
        <v>-6.9999999999993179E-2</v>
      </c>
      <c r="L1198" s="124">
        <f t="shared" si="111"/>
        <v>0</v>
      </c>
      <c r="M1198" s="155">
        <f t="shared" si="112"/>
        <v>1.3799999999999955</v>
      </c>
      <c r="N1198" s="155">
        <f t="shared" si="113"/>
        <v>1.9999999999999574E-2</v>
      </c>
      <c r="O1198" s="155">
        <f t="shared" si="114"/>
        <v>2.8000000000000114</v>
      </c>
      <c r="P1198" s="124">
        <f t="shared" si="115"/>
        <v>0</v>
      </c>
      <c r="Q1198" s="155">
        <f t="shared" si="116"/>
        <v>9.9999999999997868E-3</v>
      </c>
    </row>
    <row r="1199" spans="1:17" x14ac:dyDescent="0.25">
      <c r="A1199" s="104">
        <v>198</v>
      </c>
      <c r="B1199" s="133">
        <v>43103</v>
      </c>
      <c r="C1199" s="104">
        <v>332.33</v>
      </c>
      <c r="D1199" s="104">
        <v>0</v>
      </c>
      <c r="E1199" s="104">
        <v>398.23</v>
      </c>
      <c r="F1199" s="104">
        <v>5.77</v>
      </c>
      <c r="G1199" s="104">
        <v>340.61</v>
      </c>
      <c r="I1199" s="104">
        <v>2.95</v>
      </c>
      <c r="K1199" s="155">
        <f t="shared" si="110"/>
        <v>1.0199999999999818</v>
      </c>
      <c r="L1199" s="124">
        <f t="shared" si="111"/>
        <v>0</v>
      </c>
      <c r="M1199" s="155">
        <f t="shared" si="112"/>
        <v>2.9399999999999977</v>
      </c>
      <c r="N1199" s="155">
        <f t="shared" si="113"/>
        <v>9.9999999999997868E-3</v>
      </c>
      <c r="O1199" s="155">
        <f t="shared" si="114"/>
        <v>2.7800000000000296</v>
      </c>
      <c r="P1199" s="124">
        <f t="shared" si="115"/>
        <v>0</v>
      </c>
      <c r="Q1199" s="155">
        <f t="shared" si="116"/>
        <v>1.0000000000000231E-2</v>
      </c>
    </row>
    <row r="1200" spans="1:17" x14ac:dyDescent="0.25">
      <c r="A1200" s="104">
        <v>199</v>
      </c>
      <c r="B1200" s="133">
        <v>43104</v>
      </c>
      <c r="C1200" s="104">
        <v>333.29</v>
      </c>
      <c r="D1200" s="104">
        <v>0</v>
      </c>
      <c r="E1200" s="104">
        <v>400.91</v>
      </c>
      <c r="F1200" s="104">
        <v>5.81</v>
      </c>
      <c r="G1200" s="104">
        <v>342.5</v>
      </c>
      <c r="I1200" s="104">
        <v>2.97</v>
      </c>
      <c r="K1200" s="155">
        <f t="shared" si="110"/>
        <v>0.96000000000003638</v>
      </c>
      <c r="L1200" s="124">
        <f t="shared" si="111"/>
        <v>0</v>
      </c>
      <c r="M1200" s="155">
        <f t="shared" si="112"/>
        <v>2.6800000000000068</v>
      </c>
      <c r="N1200" s="155">
        <f t="shared" si="113"/>
        <v>4.0000000000000036E-2</v>
      </c>
      <c r="O1200" s="155">
        <f t="shared" si="114"/>
        <v>1.8899999999999864</v>
      </c>
      <c r="P1200" s="124">
        <f t="shared" si="115"/>
        <v>0</v>
      </c>
      <c r="Q1200" s="155">
        <f t="shared" si="116"/>
        <v>2.0000000000000018E-2</v>
      </c>
    </row>
    <row r="1201" spans="1:17" x14ac:dyDescent="0.25">
      <c r="A1201" s="104">
        <v>200</v>
      </c>
      <c r="B1201" s="133">
        <v>43105</v>
      </c>
      <c r="C1201" s="104">
        <v>332.42</v>
      </c>
      <c r="D1201" s="104">
        <v>0</v>
      </c>
      <c r="E1201" s="104">
        <v>400.27</v>
      </c>
      <c r="F1201" s="104">
        <v>5.82</v>
      </c>
      <c r="G1201" s="104">
        <v>340.52</v>
      </c>
      <c r="I1201" s="104">
        <v>2.95</v>
      </c>
      <c r="K1201" s="155">
        <f t="shared" si="110"/>
        <v>-0.87000000000000455</v>
      </c>
      <c r="L1201" s="124">
        <f t="shared" si="111"/>
        <v>0</v>
      </c>
      <c r="M1201" s="155">
        <f t="shared" si="112"/>
        <v>-0.6400000000000432</v>
      </c>
      <c r="N1201" s="155">
        <f t="shared" si="113"/>
        <v>1.0000000000000675E-2</v>
      </c>
      <c r="O1201" s="155">
        <f t="shared" si="114"/>
        <v>-1.9800000000000182</v>
      </c>
      <c r="P1201" s="124">
        <f t="shared" si="115"/>
        <v>0</v>
      </c>
      <c r="Q1201" s="155">
        <f t="shared" si="116"/>
        <v>-2.0000000000000018E-2</v>
      </c>
    </row>
    <row r="1202" spans="1:17" x14ac:dyDescent="0.25">
      <c r="A1202" s="104">
        <v>201</v>
      </c>
      <c r="B1202" s="133">
        <v>43108</v>
      </c>
      <c r="C1202" s="104">
        <v>330.13</v>
      </c>
      <c r="D1202" s="104">
        <v>0</v>
      </c>
      <c r="E1202" s="104">
        <v>397.71</v>
      </c>
      <c r="F1202" s="104">
        <v>5.79</v>
      </c>
      <c r="G1202" s="104">
        <v>337.94</v>
      </c>
      <c r="I1202" s="104">
        <v>2.92</v>
      </c>
      <c r="K1202" s="155">
        <f t="shared" si="110"/>
        <v>-2.2900000000000205</v>
      </c>
      <c r="L1202" s="124">
        <f t="shared" si="111"/>
        <v>0</v>
      </c>
      <c r="M1202" s="155">
        <f t="shared" si="112"/>
        <v>-2.5600000000000023</v>
      </c>
      <c r="N1202" s="155">
        <f t="shared" si="113"/>
        <v>-3.0000000000000249E-2</v>
      </c>
      <c r="O1202" s="155">
        <f t="shared" si="114"/>
        <v>-2.5799999999999841</v>
      </c>
      <c r="P1202" s="124">
        <f t="shared" si="115"/>
        <v>0</v>
      </c>
      <c r="Q1202" s="155">
        <f t="shared" si="116"/>
        <v>-3.0000000000000249E-2</v>
      </c>
    </row>
    <row r="1203" spans="1:17" x14ac:dyDescent="0.25">
      <c r="A1203" s="104">
        <v>202</v>
      </c>
      <c r="B1203" s="133">
        <v>43109</v>
      </c>
      <c r="C1203" s="104">
        <v>330.43</v>
      </c>
      <c r="D1203" s="104">
        <v>0</v>
      </c>
      <c r="E1203" s="104">
        <v>396.22</v>
      </c>
      <c r="F1203" s="104">
        <v>5.79</v>
      </c>
      <c r="G1203" s="104">
        <v>337.83</v>
      </c>
      <c r="I1203" s="104">
        <v>2.92</v>
      </c>
      <c r="K1203" s="155">
        <f t="shared" si="110"/>
        <v>0.30000000000001137</v>
      </c>
      <c r="L1203" s="124">
        <f t="shared" si="111"/>
        <v>0</v>
      </c>
      <c r="M1203" s="155">
        <f t="shared" si="112"/>
        <v>-1.4899999999999523</v>
      </c>
      <c r="N1203" s="155">
        <f t="shared" si="113"/>
        <v>0</v>
      </c>
      <c r="O1203" s="155">
        <f t="shared" si="114"/>
        <v>-0.11000000000001364</v>
      </c>
      <c r="P1203" s="124">
        <f t="shared" si="115"/>
        <v>0</v>
      </c>
      <c r="Q1203" s="155">
        <f t="shared" si="116"/>
        <v>0</v>
      </c>
    </row>
    <row r="1204" spans="1:17" x14ac:dyDescent="0.25">
      <c r="A1204" s="104">
        <v>203</v>
      </c>
      <c r="B1204" s="133">
        <v>43110</v>
      </c>
      <c r="C1204" s="104">
        <v>330.26</v>
      </c>
      <c r="D1204" s="104">
        <v>0</v>
      </c>
      <c r="E1204" s="104">
        <v>394.26</v>
      </c>
      <c r="F1204" s="104">
        <v>5.79</v>
      </c>
      <c r="G1204" s="104">
        <v>336.21</v>
      </c>
      <c r="I1204" s="104">
        <v>2.93</v>
      </c>
      <c r="K1204" s="155">
        <f t="shared" si="110"/>
        <v>-0.17000000000001592</v>
      </c>
      <c r="L1204" s="124">
        <f t="shared" si="111"/>
        <v>0</v>
      </c>
      <c r="M1204" s="155">
        <f t="shared" si="112"/>
        <v>-1.9600000000000364</v>
      </c>
      <c r="N1204" s="155">
        <f t="shared" si="113"/>
        <v>0</v>
      </c>
      <c r="O1204" s="155">
        <f t="shared" si="114"/>
        <v>-1.6200000000000045</v>
      </c>
      <c r="P1204" s="124">
        <f t="shared" si="115"/>
        <v>0</v>
      </c>
      <c r="Q1204" s="155">
        <f t="shared" si="116"/>
        <v>1.0000000000000231E-2</v>
      </c>
    </row>
    <row r="1205" spans="1:17" x14ac:dyDescent="0.25">
      <c r="A1205" s="104">
        <v>204</v>
      </c>
      <c r="B1205" s="133">
        <v>43111</v>
      </c>
      <c r="C1205" s="104">
        <v>330.16</v>
      </c>
      <c r="D1205" s="104">
        <v>0</v>
      </c>
      <c r="E1205" s="104">
        <v>394.11</v>
      </c>
      <c r="F1205" s="104">
        <v>5.79</v>
      </c>
      <c r="G1205" s="104">
        <v>336.07</v>
      </c>
      <c r="I1205" s="104">
        <v>2.95</v>
      </c>
      <c r="K1205" s="155">
        <f t="shared" si="110"/>
        <v>-9.9999999999965894E-2</v>
      </c>
      <c r="L1205" s="124">
        <f t="shared" si="111"/>
        <v>0</v>
      </c>
      <c r="M1205" s="155">
        <f t="shared" si="112"/>
        <v>-0.14999999999997726</v>
      </c>
      <c r="N1205" s="155">
        <f t="shared" si="113"/>
        <v>0</v>
      </c>
      <c r="O1205" s="155">
        <f t="shared" si="114"/>
        <v>-0.13999999999998636</v>
      </c>
      <c r="P1205" s="124">
        <f t="shared" si="115"/>
        <v>0</v>
      </c>
      <c r="Q1205" s="155">
        <f t="shared" si="116"/>
        <v>2.0000000000000018E-2</v>
      </c>
    </row>
    <row r="1206" spans="1:17" x14ac:dyDescent="0.25">
      <c r="A1206" s="104">
        <v>205</v>
      </c>
      <c r="B1206" s="133">
        <v>43112</v>
      </c>
      <c r="C1206" s="104">
        <v>330.61</v>
      </c>
      <c r="D1206" s="104">
        <v>0</v>
      </c>
      <c r="E1206" s="104">
        <v>394.98</v>
      </c>
      <c r="F1206" s="104">
        <v>5.8</v>
      </c>
      <c r="G1206" s="104">
        <v>337.63</v>
      </c>
      <c r="I1206" s="104">
        <v>2.96</v>
      </c>
      <c r="K1206" s="155">
        <f t="shared" si="110"/>
        <v>0.44999999999998863</v>
      </c>
      <c r="L1206" s="124">
        <f t="shared" si="111"/>
        <v>0</v>
      </c>
      <c r="M1206" s="155">
        <f t="shared" si="112"/>
        <v>0.87000000000000455</v>
      </c>
      <c r="N1206" s="155">
        <f t="shared" si="113"/>
        <v>9.9999999999997868E-3</v>
      </c>
      <c r="O1206" s="155">
        <f t="shared" si="114"/>
        <v>1.5600000000000023</v>
      </c>
      <c r="P1206" s="124">
        <f t="shared" si="115"/>
        <v>0</v>
      </c>
      <c r="Q1206" s="155">
        <f t="shared" si="116"/>
        <v>9.9999999999997868E-3</v>
      </c>
    </row>
    <row r="1207" spans="1:17" x14ac:dyDescent="0.25">
      <c r="A1207" s="104">
        <v>206</v>
      </c>
      <c r="B1207" s="133">
        <v>43115</v>
      </c>
      <c r="C1207" s="104">
        <v>329.67</v>
      </c>
      <c r="D1207" s="104">
        <v>0</v>
      </c>
      <c r="E1207" s="104">
        <v>399.53</v>
      </c>
      <c r="F1207" s="104">
        <v>5.83</v>
      </c>
      <c r="G1207" s="104">
        <v>339.41</v>
      </c>
      <c r="I1207" s="104">
        <v>2.97</v>
      </c>
      <c r="K1207" s="155">
        <f t="shared" si="110"/>
        <v>-0.93999999999999773</v>
      </c>
      <c r="L1207" s="124">
        <f t="shared" si="111"/>
        <v>0</v>
      </c>
      <c r="M1207" s="155">
        <f t="shared" si="112"/>
        <v>4.5499999999999545</v>
      </c>
      <c r="N1207" s="155">
        <f t="shared" si="113"/>
        <v>3.0000000000000249E-2</v>
      </c>
      <c r="O1207" s="155">
        <f t="shared" si="114"/>
        <v>1.7800000000000296</v>
      </c>
      <c r="P1207" s="124">
        <f t="shared" si="115"/>
        <v>0</v>
      </c>
      <c r="Q1207" s="155">
        <f t="shared" si="116"/>
        <v>1.0000000000000231E-2</v>
      </c>
    </row>
    <row r="1208" spans="1:17" x14ac:dyDescent="0.25">
      <c r="A1208" s="104">
        <v>207</v>
      </c>
      <c r="B1208" s="133">
        <v>43116</v>
      </c>
      <c r="C1208" s="104">
        <v>329.41</v>
      </c>
      <c r="D1208" s="104">
        <v>0</v>
      </c>
      <c r="E1208" s="104">
        <v>403.92</v>
      </c>
      <c r="F1208" s="104">
        <v>5.84</v>
      </c>
      <c r="G1208" s="104">
        <v>342.35</v>
      </c>
      <c r="I1208" s="104">
        <v>2.98</v>
      </c>
      <c r="K1208" s="155">
        <f t="shared" si="110"/>
        <v>-0.25999999999999091</v>
      </c>
      <c r="L1208" s="124">
        <f t="shared" si="111"/>
        <v>0</v>
      </c>
      <c r="M1208" s="155">
        <f t="shared" si="112"/>
        <v>4.3900000000000432</v>
      </c>
      <c r="N1208" s="155">
        <f t="shared" si="113"/>
        <v>9.9999999999997868E-3</v>
      </c>
      <c r="O1208" s="155">
        <f t="shared" si="114"/>
        <v>2.9399999999999977</v>
      </c>
      <c r="P1208" s="124">
        <f t="shared" si="115"/>
        <v>0</v>
      </c>
      <c r="Q1208" s="155">
        <f t="shared" si="116"/>
        <v>9.9999999999997868E-3</v>
      </c>
    </row>
    <row r="1209" spans="1:17" x14ac:dyDescent="0.25">
      <c r="A1209" s="104">
        <v>208</v>
      </c>
      <c r="B1209" s="133">
        <v>43117</v>
      </c>
      <c r="C1209" s="104">
        <v>327.89</v>
      </c>
      <c r="D1209" s="104">
        <v>0</v>
      </c>
      <c r="E1209" s="104">
        <v>400.91</v>
      </c>
      <c r="F1209" s="104">
        <v>5.81</v>
      </c>
      <c r="G1209" s="104">
        <v>339.75</v>
      </c>
      <c r="I1209" s="104">
        <v>2.96</v>
      </c>
      <c r="K1209" s="155">
        <f t="shared" si="110"/>
        <v>-1.5200000000000387</v>
      </c>
      <c r="L1209" s="124">
        <f t="shared" si="111"/>
        <v>0</v>
      </c>
      <c r="M1209" s="155">
        <f t="shared" si="112"/>
        <v>-3.0099999999999909</v>
      </c>
      <c r="N1209" s="155">
        <f t="shared" si="113"/>
        <v>-3.0000000000000249E-2</v>
      </c>
      <c r="O1209" s="155">
        <f t="shared" si="114"/>
        <v>-2.6000000000000227</v>
      </c>
      <c r="P1209" s="124">
        <f t="shared" si="115"/>
        <v>0</v>
      </c>
      <c r="Q1209" s="155">
        <f t="shared" si="116"/>
        <v>-2.0000000000000018E-2</v>
      </c>
    </row>
    <row r="1210" spans="1:17" x14ac:dyDescent="0.25">
      <c r="A1210" s="104">
        <v>209</v>
      </c>
      <c r="B1210" s="133">
        <v>43118</v>
      </c>
      <c r="C1210" s="104">
        <v>327.10000000000002</v>
      </c>
      <c r="D1210" s="104">
        <v>0</v>
      </c>
      <c r="E1210" s="104">
        <v>400.53</v>
      </c>
      <c r="F1210" s="104">
        <v>5.78</v>
      </c>
      <c r="G1210" s="104">
        <v>339.7</v>
      </c>
      <c r="I1210" s="104">
        <v>2.95</v>
      </c>
      <c r="K1210" s="155">
        <f t="shared" si="110"/>
        <v>-0.78999999999996362</v>
      </c>
      <c r="L1210" s="124">
        <f t="shared" si="111"/>
        <v>0</v>
      </c>
      <c r="M1210" s="155">
        <f t="shared" si="112"/>
        <v>-0.3800000000000523</v>
      </c>
      <c r="N1210" s="155">
        <f t="shared" si="113"/>
        <v>-2.9999999999999361E-2</v>
      </c>
      <c r="O1210" s="155">
        <f t="shared" si="114"/>
        <v>-5.0000000000011369E-2</v>
      </c>
      <c r="P1210" s="124">
        <f t="shared" si="115"/>
        <v>0</v>
      </c>
      <c r="Q1210" s="155">
        <f t="shared" si="116"/>
        <v>-9.9999999999997868E-3</v>
      </c>
    </row>
    <row r="1211" spans="1:17" x14ac:dyDescent="0.25">
      <c r="A1211" s="104">
        <v>210</v>
      </c>
      <c r="B1211" s="133">
        <v>43119</v>
      </c>
      <c r="C1211" s="104">
        <v>325.2</v>
      </c>
      <c r="D1211" s="104">
        <v>0</v>
      </c>
      <c r="E1211" s="104">
        <v>397.13</v>
      </c>
      <c r="F1211" s="104">
        <v>5.74</v>
      </c>
      <c r="G1211" s="104">
        <v>338.19</v>
      </c>
      <c r="I1211" s="104">
        <v>2.92</v>
      </c>
      <c r="K1211" s="155">
        <f t="shared" si="110"/>
        <v>-1.9000000000000341</v>
      </c>
      <c r="L1211" s="124">
        <f t="shared" si="111"/>
        <v>0</v>
      </c>
      <c r="M1211" s="155">
        <f t="shared" si="112"/>
        <v>-3.3999999999999773</v>
      </c>
      <c r="N1211" s="155">
        <f t="shared" si="113"/>
        <v>-4.0000000000000036E-2</v>
      </c>
      <c r="O1211" s="155">
        <f t="shared" si="114"/>
        <v>-1.5099999999999909</v>
      </c>
      <c r="P1211" s="124">
        <f t="shared" si="115"/>
        <v>0</v>
      </c>
      <c r="Q1211" s="155">
        <f t="shared" si="116"/>
        <v>-3.0000000000000249E-2</v>
      </c>
    </row>
    <row r="1212" spans="1:17" x14ac:dyDescent="0.25">
      <c r="A1212" s="104">
        <v>211</v>
      </c>
      <c r="B1212" s="133">
        <v>43122</v>
      </c>
      <c r="C1212" s="104">
        <v>324.27</v>
      </c>
      <c r="D1212" s="104">
        <v>0</v>
      </c>
      <c r="E1212" s="104">
        <v>398.27</v>
      </c>
      <c r="F1212" s="104">
        <v>5.73</v>
      </c>
      <c r="G1212" s="104">
        <v>339.48</v>
      </c>
      <c r="I1212" s="104">
        <v>2.93</v>
      </c>
      <c r="K1212" s="155">
        <f t="shared" si="110"/>
        <v>-0.93000000000000682</v>
      </c>
      <c r="L1212" s="124">
        <f t="shared" si="111"/>
        <v>0</v>
      </c>
      <c r="M1212" s="155">
        <f t="shared" si="112"/>
        <v>1.1399999999999864</v>
      </c>
      <c r="N1212" s="155">
        <f t="shared" si="113"/>
        <v>-9.9999999999997868E-3</v>
      </c>
      <c r="O1212" s="155">
        <f t="shared" si="114"/>
        <v>1.2900000000000205</v>
      </c>
      <c r="P1212" s="124">
        <f t="shared" si="115"/>
        <v>0</v>
      </c>
      <c r="Q1212" s="155">
        <f t="shared" si="116"/>
        <v>1.0000000000000231E-2</v>
      </c>
    </row>
    <row r="1213" spans="1:17" x14ac:dyDescent="0.25">
      <c r="A1213" s="104">
        <v>212</v>
      </c>
      <c r="B1213" s="133">
        <v>43123</v>
      </c>
      <c r="C1213" s="104">
        <v>324.64999999999998</v>
      </c>
      <c r="D1213" s="104">
        <v>0</v>
      </c>
      <c r="E1213" s="104">
        <v>397.66</v>
      </c>
      <c r="F1213" s="104">
        <v>5.74</v>
      </c>
      <c r="G1213" s="104">
        <v>338.42</v>
      </c>
      <c r="I1213" s="104">
        <v>2.93</v>
      </c>
      <c r="K1213" s="155">
        <f t="shared" si="110"/>
        <v>0.37999999999999545</v>
      </c>
      <c r="L1213" s="124">
        <f t="shared" si="111"/>
        <v>0</v>
      </c>
      <c r="M1213" s="155">
        <f t="shared" si="112"/>
        <v>-0.6099999999999568</v>
      </c>
      <c r="N1213" s="155">
        <f t="shared" si="113"/>
        <v>9.9999999999997868E-3</v>
      </c>
      <c r="O1213" s="155">
        <f t="shared" si="114"/>
        <v>-1.0600000000000023</v>
      </c>
      <c r="P1213" s="124">
        <f t="shared" si="115"/>
        <v>0</v>
      </c>
      <c r="Q1213" s="155">
        <f t="shared" si="116"/>
        <v>0</v>
      </c>
    </row>
    <row r="1214" spans="1:17" x14ac:dyDescent="0.25">
      <c r="A1214" s="104">
        <v>213</v>
      </c>
      <c r="B1214" s="133">
        <v>43124</v>
      </c>
      <c r="C1214" s="104">
        <v>323.2</v>
      </c>
      <c r="D1214" s="104">
        <v>0</v>
      </c>
      <c r="E1214" s="104">
        <v>395.56</v>
      </c>
      <c r="F1214" s="104">
        <v>5.72</v>
      </c>
      <c r="G1214" s="104">
        <v>335.69</v>
      </c>
      <c r="I1214" s="104">
        <v>2.92</v>
      </c>
      <c r="K1214" s="155">
        <f t="shared" si="110"/>
        <v>-1.4499999999999886</v>
      </c>
      <c r="L1214" s="124">
        <f t="shared" si="111"/>
        <v>0</v>
      </c>
      <c r="M1214" s="155">
        <f t="shared" si="112"/>
        <v>-2.1000000000000227</v>
      </c>
      <c r="N1214" s="155">
        <f t="shared" si="113"/>
        <v>-2.0000000000000462E-2</v>
      </c>
      <c r="O1214" s="155">
        <f t="shared" si="114"/>
        <v>-2.7300000000000182</v>
      </c>
      <c r="P1214" s="124">
        <f t="shared" si="115"/>
        <v>0</v>
      </c>
      <c r="Q1214" s="155">
        <f t="shared" si="116"/>
        <v>-1.0000000000000231E-2</v>
      </c>
    </row>
    <row r="1215" spans="1:17" x14ac:dyDescent="0.25">
      <c r="A1215" s="104">
        <v>214</v>
      </c>
      <c r="B1215" s="133">
        <v>43125</v>
      </c>
      <c r="C1215" s="104">
        <v>321.07</v>
      </c>
      <c r="D1215" s="104">
        <v>0</v>
      </c>
      <c r="E1215" s="104">
        <v>396.1</v>
      </c>
      <c r="F1215" s="104">
        <v>5.7</v>
      </c>
      <c r="G1215" s="104">
        <v>337.36</v>
      </c>
      <c r="I1215" s="104">
        <v>2.93</v>
      </c>
      <c r="K1215" s="155">
        <f t="shared" si="110"/>
        <v>-2.1299999999999955</v>
      </c>
      <c r="L1215" s="124">
        <f t="shared" si="111"/>
        <v>0</v>
      </c>
      <c r="M1215" s="155">
        <f t="shared" si="112"/>
        <v>0.54000000000002046</v>
      </c>
      <c r="N1215" s="155">
        <f t="shared" si="113"/>
        <v>-1.9999999999999574E-2</v>
      </c>
      <c r="O1215" s="155">
        <f t="shared" si="114"/>
        <v>1.6700000000000159</v>
      </c>
      <c r="P1215" s="124">
        <f t="shared" si="115"/>
        <v>0</v>
      </c>
      <c r="Q1215" s="155">
        <f t="shared" si="116"/>
        <v>1.0000000000000231E-2</v>
      </c>
    </row>
    <row r="1216" spans="1:17" x14ac:dyDescent="0.25">
      <c r="A1216" s="104">
        <v>215</v>
      </c>
      <c r="B1216" s="133">
        <v>43126</v>
      </c>
      <c r="C1216" s="104">
        <v>319.83</v>
      </c>
      <c r="D1216" s="104">
        <v>0</v>
      </c>
      <c r="E1216" s="104">
        <v>397.29</v>
      </c>
      <c r="F1216" s="104">
        <v>5.73</v>
      </c>
      <c r="G1216" s="104">
        <v>339.59</v>
      </c>
      <c r="I1216" s="104">
        <v>2.93</v>
      </c>
      <c r="K1216" s="155">
        <f t="shared" si="110"/>
        <v>-1.2400000000000091</v>
      </c>
      <c r="L1216" s="124">
        <f t="shared" si="111"/>
        <v>0</v>
      </c>
      <c r="M1216" s="155">
        <f t="shared" si="112"/>
        <v>1.1899999999999977</v>
      </c>
      <c r="N1216" s="155">
        <f t="shared" si="113"/>
        <v>3.0000000000000249E-2</v>
      </c>
      <c r="O1216" s="155">
        <f t="shared" si="114"/>
        <v>2.2299999999999613</v>
      </c>
      <c r="P1216" s="124">
        <f t="shared" si="115"/>
        <v>0</v>
      </c>
      <c r="Q1216" s="155">
        <f t="shared" si="116"/>
        <v>0</v>
      </c>
    </row>
    <row r="1217" spans="1:17" x14ac:dyDescent="0.25">
      <c r="A1217" s="104">
        <v>216</v>
      </c>
      <c r="B1217" s="133">
        <v>43129</v>
      </c>
      <c r="C1217" s="104">
        <v>320.66000000000003</v>
      </c>
      <c r="D1217" s="104">
        <v>0</v>
      </c>
      <c r="E1217" s="104">
        <v>399</v>
      </c>
      <c r="F1217" s="104">
        <v>5.74</v>
      </c>
      <c r="G1217" s="104">
        <v>342.99</v>
      </c>
      <c r="I1217" s="104">
        <v>2.94</v>
      </c>
      <c r="K1217" s="155">
        <f t="shared" si="110"/>
        <v>0.83000000000004093</v>
      </c>
      <c r="L1217" s="124">
        <f t="shared" si="111"/>
        <v>0</v>
      </c>
      <c r="M1217" s="155">
        <f t="shared" si="112"/>
        <v>1.7099999999999795</v>
      </c>
      <c r="N1217" s="155">
        <f t="shared" si="113"/>
        <v>9.9999999999997868E-3</v>
      </c>
      <c r="O1217" s="155">
        <f t="shared" si="114"/>
        <v>3.4000000000000341</v>
      </c>
      <c r="P1217" s="124">
        <f t="shared" si="115"/>
        <v>0</v>
      </c>
      <c r="Q1217" s="155">
        <f t="shared" si="116"/>
        <v>9.9999999999997868E-3</v>
      </c>
    </row>
    <row r="1218" spans="1:17" x14ac:dyDescent="0.25">
      <c r="A1218" s="104">
        <v>217</v>
      </c>
      <c r="B1218" s="133">
        <v>43130</v>
      </c>
      <c r="C1218" s="104">
        <v>322.25</v>
      </c>
      <c r="D1218" s="104">
        <v>0</v>
      </c>
      <c r="E1218" s="104">
        <v>399.94</v>
      </c>
      <c r="F1218" s="104">
        <v>5.72</v>
      </c>
      <c r="G1218" s="104">
        <v>344.06</v>
      </c>
      <c r="I1218" s="104">
        <v>2.96</v>
      </c>
      <c r="K1218" s="155">
        <f t="shared" si="110"/>
        <v>1.589999999999975</v>
      </c>
      <c r="L1218" s="124">
        <f t="shared" si="111"/>
        <v>0</v>
      </c>
      <c r="M1218" s="155">
        <f t="shared" si="112"/>
        <v>0.93999999999999773</v>
      </c>
      <c r="N1218" s="155">
        <f t="shared" si="113"/>
        <v>-2.0000000000000462E-2</v>
      </c>
      <c r="O1218" s="155">
        <f t="shared" si="114"/>
        <v>1.0699999999999932</v>
      </c>
      <c r="P1218" s="124">
        <f t="shared" si="115"/>
        <v>0</v>
      </c>
      <c r="Q1218" s="155">
        <f t="shared" si="116"/>
        <v>2.0000000000000018E-2</v>
      </c>
    </row>
    <row r="1219" spans="1:17" x14ac:dyDescent="0.25">
      <c r="A1219" s="104">
        <v>218</v>
      </c>
      <c r="B1219" s="133">
        <v>43131</v>
      </c>
      <c r="C1219" s="104">
        <v>322.43</v>
      </c>
      <c r="D1219" s="104">
        <v>0</v>
      </c>
      <c r="E1219" s="104">
        <v>399.81</v>
      </c>
      <c r="F1219" s="104">
        <v>5.75</v>
      </c>
      <c r="G1219" s="104">
        <v>345.44</v>
      </c>
      <c r="I1219" s="104">
        <v>2.97</v>
      </c>
      <c r="K1219" s="155">
        <f t="shared" si="110"/>
        <v>0.18000000000000682</v>
      </c>
      <c r="L1219" s="124">
        <f t="shared" si="111"/>
        <v>0</v>
      </c>
      <c r="M1219" s="155">
        <f t="shared" si="112"/>
        <v>-0.12999999999999545</v>
      </c>
      <c r="N1219" s="155">
        <f t="shared" si="113"/>
        <v>3.0000000000000249E-2</v>
      </c>
      <c r="O1219" s="155">
        <f t="shared" si="114"/>
        <v>1.3799999999999955</v>
      </c>
      <c r="P1219" s="124">
        <f t="shared" si="115"/>
        <v>0</v>
      </c>
      <c r="Q1219" s="155">
        <f t="shared" si="116"/>
        <v>1.0000000000000231E-2</v>
      </c>
    </row>
    <row r="1220" spans="1:17" x14ac:dyDescent="0.25">
      <c r="A1220" s="104">
        <v>219</v>
      </c>
      <c r="B1220" s="133">
        <v>43132</v>
      </c>
      <c r="C1220" s="104">
        <v>322.89999999999998</v>
      </c>
      <c r="D1220" s="104">
        <v>0</v>
      </c>
      <c r="E1220" s="104">
        <v>402.08</v>
      </c>
      <c r="F1220" s="104">
        <v>5.75</v>
      </c>
      <c r="G1220" s="104">
        <v>346.57</v>
      </c>
      <c r="I1220" s="104">
        <v>2.97</v>
      </c>
      <c r="K1220" s="155">
        <f t="shared" si="110"/>
        <v>0.46999999999997044</v>
      </c>
      <c r="L1220" s="124">
        <f t="shared" si="111"/>
        <v>0</v>
      </c>
      <c r="M1220" s="155">
        <f t="shared" si="112"/>
        <v>2.2699999999999818</v>
      </c>
      <c r="N1220" s="155">
        <f t="shared" si="113"/>
        <v>0</v>
      </c>
      <c r="O1220" s="155">
        <f t="shared" si="114"/>
        <v>1.1299999999999955</v>
      </c>
      <c r="P1220" s="124">
        <f t="shared" si="115"/>
        <v>0</v>
      </c>
      <c r="Q1220" s="155">
        <f t="shared" si="116"/>
        <v>0</v>
      </c>
    </row>
    <row r="1221" spans="1:17" x14ac:dyDescent="0.25">
      <c r="A1221" s="104">
        <v>220</v>
      </c>
      <c r="B1221" s="133">
        <v>43133</v>
      </c>
      <c r="C1221" s="104">
        <v>322.73</v>
      </c>
      <c r="D1221" s="104">
        <v>0</v>
      </c>
      <c r="E1221" s="104">
        <v>401.67</v>
      </c>
      <c r="F1221" s="104">
        <v>5.75</v>
      </c>
      <c r="G1221" s="104">
        <v>346.54</v>
      </c>
      <c r="I1221" s="104">
        <v>2.94</v>
      </c>
      <c r="K1221" s="155">
        <f t="shared" si="110"/>
        <v>-0.16999999999995907</v>
      </c>
      <c r="L1221" s="124">
        <f t="shared" si="111"/>
        <v>0</v>
      </c>
      <c r="M1221" s="155">
        <f t="shared" si="112"/>
        <v>-0.40999999999996817</v>
      </c>
      <c r="N1221" s="155">
        <f t="shared" si="113"/>
        <v>0</v>
      </c>
      <c r="O1221" s="155">
        <f t="shared" si="114"/>
        <v>-2.9999999999972715E-2</v>
      </c>
      <c r="P1221" s="124">
        <f t="shared" si="115"/>
        <v>0</v>
      </c>
      <c r="Q1221" s="155">
        <f t="shared" si="116"/>
        <v>-3.0000000000000249E-2</v>
      </c>
    </row>
    <row r="1222" spans="1:17" x14ac:dyDescent="0.25">
      <c r="A1222" s="104">
        <v>221</v>
      </c>
      <c r="B1222" s="133">
        <v>43136</v>
      </c>
      <c r="C1222" s="104">
        <v>321.62</v>
      </c>
      <c r="D1222" s="104">
        <v>0</v>
      </c>
      <c r="E1222" s="104">
        <v>401.54</v>
      </c>
      <c r="F1222" s="104">
        <v>5.72</v>
      </c>
      <c r="G1222" s="104">
        <v>346.31</v>
      </c>
      <c r="I1222" s="104">
        <v>2.93</v>
      </c>
      <c r="K1222" s="155">
        <f t="shared" si="110"/>
        <v>-1.1100000000000136</v>
      </c>
      <c r="L1222" s="124">
        <f t="shared" si="111"/>
        <v>0</v>
      </c>
      <c r="M1222" s="155">
        <f t="shared" si="112"/>
        <v>-0.12999999999999545</v>
      </c>
      <c r="N1222" s="155">
        <f t="shared" si="113"/>
        <v>-3.0000000000000249E-2</v>
      </c>
      <c r="O1222" s="155">
        <f t="shared" si="114"/>
        <v>-0.23000000000001819</v>
      </c>
      <c r="P1222" s="124">
        <f t="shared" si="115"/>
        <v>0</v>
      </c>
      <c r="Q1222" s="155">
        <f t="shared" si="116"/>
        <v>-9.9999999999997868E-3</v>
      </c>
    </row>
    <row r="1223" spans="1:17" x14ac:dyDescent="0.25">
      <c r="A1223" s="104">
        <v>222</v>
      </c>
      <c r="B1223" s="133">
        <v>43137</v>
      </c>
      <c r="C1223" s="104">
        <v>322.33</v>
      </c>
      <c r="D1223" s="104">
        <v>0</v>
      </c>
      <c r="E1223" s="104">
        <v>401.56</v>
      </c>
      <c r="F1223" s="104">
        <v>5.7</v>
      </c>
      <c r="G1223" s="104">
        <v>346.55</v>
      </c>
      <c r="I1223" s="104">
        <v>2.93</v>
      </c>
      <c r="K1223" s="155">
        <f t="shared" si="110"/>
        <v>0.70999999999997954</v>
      </c>
      <c r="L1223" s="124">
        <f t="shared" si="111"/>
        <v>0</v>
      </c>
      <c r="M1223" s="155">
        <f t="shared" si="112"/>
        <v>1.999999999998181E-2</v>
      </c>
      <c r="N1223" s="155">
        <f t="shared" si="113"/>
        <v>-1.9999999999999574E-2</v>
      </c>
      <c r="O1223" s="155">
        <f t="shared" si="114"/>
        <v>0.24000000000000909</v>
      </c>
      <c r="P1223" s="124">
        <f t="shared" si="115"/>
        <v>0</v>
      </c>
      <c r="Q1223" s="155">
        <f t="shared" si="116"/>
        <v>0</v>
      </c>
    </row>
    <row r="1224" spans="1:17" x14ac:dyDescent="0.25">
      <c r="A1224" s="104">
        <v>223</v>
      </c>
      <c r="B1224" s="133">
        <v>43138</v>
      </c>
      <c r="C1224" s="104">
        <v>324.06</v>
      </c>
      <c r="D1224" s="104">
        <v>0</v>
      </c>
      <c r="E1224" s="104">
        <v>401.9</v>
      </c>
      <c r="F1224" s="104">
        <v>5.68</v>
      </c>
      <c r="G1224" s="104">
        <v>346.92</v>
      </c>
      <c r="I1224" s="104">
        <v>2.97</v>
      </c>
      <c r="K1224" s="155">
        <f t="shared" si="110"/>
        <v>1.7300000000000182</v>
      </c>
      <c r="L1224" s="124">
        <f t="shared" si="111"/>
        <v>0</v>
      </c>
      <c r="M1224" s="155">
        <f t="shared" si="112"/>
        <v>0.33999999999997499</v>
      </c>
      <c r="N1224" s="155">
        <f t="shared" si="113"/>
        <v>-2.0000000000000462E-2</v>
      </c>
      <c r="O1224" s="155">
        <f t="shared" si="114"/>
        <v>0.37000000000000455</v>
      </c>
      <c r="P1224" s="124">
        <f t="shared" si="115"/>
        <v>0</v>
      </c>
      <c r="Q1224" s="155">
        <f t="shared" si="116"/>
        <v>4.0000000000000036E-2</v>
      </c>
    </row>
    <row r="1225" spans="1:17" x14ac:dyDescent="0.25">
      <c r="A1225" s="104">
        <v>224</v>
      </c>
      <c r="B1225" s="133">
        <v>43139</v>
      </c>
      <c r="C1225" s="104">
        <v>323.83999999999997</v>
      </c>
      <c r="D1225" s="104">
        <v>0</v>
      </c>
      <c r="E1225" s="104">
        <v>399.91</v>
      </c>
      <c r="F1225" s="104">
        <v>5.67</v>
      </c>
      <c r="G1225" s="104">
        <v>345.32</v>
      </c>
      <c r="I1225" s="104">
        <v>2.97</v>
      </c>
      <c r="K1225" s="155">
        <f t="shared" si="110"/>
        <v>-0.22000000000002728</v>
      </c>
      <c r="L1225" s="124">
        <f t="shared" si="111"/>
        <v>0</v>
      </c>
      <c r="M1225" s="155">
        <f t="shared" si="112"/>
        <v>-1.9899999999999523</v>
      </c>
      <c r="N1225" s="155">
        <f t="shared" si="113"/>
        <v>-9.9999999999997868E-3</v>
      </c>
      <c r="O1225" s="155">
        <f t="shared" si="114"/>
        <v>-1.6000000000000227</v>
      </c>
      <c r="P1225" s="124">
        <f t="shared" si="115"/>
        <v>0</v>
      </c>
      <c r="Q1225" s="155">
        <f t="shared" si="116"/>
        <v>0</v>
      </c>
    </row>
    <row r="1226" spans="1:17" x14ac:dyDescent="0.25">
      <c r="A1226" s="104">
        <v>225</v>
      </c>
      <c r="B1226" s="133">
        <v>43140</v>
      </c>
      <c r="C1226" s="104">
        <v>325.35000000000002</v>
      </c>
      <c r="D1226" s="104">
        <v>0</v>
      </c>
      <c r="E1226" s="104">
        <v>397.87</v>
      </c>
      <c r="F1226" s="104">
        <v>5.62</v>
      </c>
      <c r="G1226" s="104">
        <v>343.89</v>
      </c>
      <c r="I1226" s="104">
        <v>2.97</v>
      </c>
      <c r="K1226" s="155">
        <f t="shared" si="110"/>
        <v>1.5100000000000477</v>
      </c>
      <c r="L1226" s="124">
        <f t="shared" si="111"/>
        <v>0</v>
      </c>
      <c r="M1226" s="155">
        <f t="shared" si="112"/>
        <v>-2.0400000000000205</v>
      </c>
      <c r="N1226" s="155">
        <f t="shared" si="113"/>
        <v>-4.9999999999999822E-2</v>
      </c>
      <c r="O1226" s="155">
        <f t="shared" si="114"/>
        <v>-1.4300000000000068</v>
      </c>
      <c r="P1226" s="124">
        <f t="shared" si="115"/>
        <v>0</v>
      </c>
      <c r="Q1226" s="155">
        <f t="shared" si="116"/>
        <v>0</v>
      </c>
    </row>
    <row r="1227" spans="1:17" x14ac:dyDescent="0.25">
      <c r="A1227" s="104">
        <v>226</v>
      </c>
      <c r="B1227" s="133">
        <v>43143</v>
      </c>
      <c r="C1227" s="104">
        <v>327.32</v>
      </c>
      <c r="D1227" s="104">
        <v>0</v>
      </c>
      <c r="E1227" s="104">
        <v>401.39</v>
      </c>
      <c r="F1227" s="104">
        <v>5.64</v>
      </c>
      <c r="G1227" s="104">
        <v>348.81</v>
      </c>
      <c r="I1227" s="104">
        <v>3</v>
      </c>
      <c r="K1227" s="155">
        <f t="shared" si="110"/>
        <v>1.9699999999999704</v>
      </c>
      <c r="L1227" s="124">
        <f t="shared" si="111"/>
        <v>0</v>
      </c>
      <c r="M1227" s="155">
        <f t="shared" si="112"/>
        <v>3.5199999999999818</v>
      </c>
      <c r="N1227" s="155">
        <f t="shared" si="113"/>
        <v>1.9999999999999574E-2</v>
      </c>
      <c r="O1227" s="155">
        <f t="shared" si="114"/>
        <v>4.9200000000000159</v>
      </c>
      <c r="P1227" s="124">
        <f t="shared" si="115"/>
        <v>0</v>
      </c>
      <c r="Q1227" s="155">
        <f t="shared" si="116"/>
        <v>2.9999999999999805E-2</v>
      </c>
    </row>
    <row r="1228" spans="1:17" x14ac:dyDescent="0.25">
      <c r="A1228" s="104">
        <v>227</v>
      </c>
      <c r="B1228" s="133">
        <v>43144</v>
      </c>
      <c r="C1228" s="104">
        <v>326.7</v>
      </c>
      <c r="D1228" s="104">
        <v>0</v>
      </c>
      <c r="E1228" s="104">
        <v>400.8</v>
      </c>
      <c r="F1228" s="104">
        <v>5.63</v>
      </c>
      <c r="G1228" s="104">
        <v>348.33</v>
      </c>
      <c r="I1228" s="104">
        <v>3.01</v>
      </c>
      <c r="K1228" s="155">
        <f t="shared" si="110"/>
        <v>-0.62000000000000455</v>
      </c>
      <c r="L1228" s="124">
        <f t="shared" si="111"/>
        <v>0</v>
      </c>
      <c r="M1228" s="155">
        <f t="shared" si="112"/>
        <v>-0.58999999999997499</v>
      </c>
      <c r="N1228" s="155">
        <f t="shared" si="113"/>
        <v>-9.9999999999997868E-3</v>
      </c>
      <c r="O1228" s="155">
        <f t="shared" si="114"/>
        <v>-0.48000000000001819</v>
      </c>
      <c r="P1228" s="124">
        <f t="shared" si="115"/>
        <v>0</v>
      </c>
      <c r="Q1228" s="155">
        <f t="shared" si="116"/>
        <v>9.9999999999997868E-3</v>
      </c>
    </row>
    <row r="1229" spans="1:17" x14ac:dyDescent="0.25">
      <c r="A1229" s="104">
        <v>228</v>
      </c>
      <c r="B1229" s="133">
        <v>43145</v>
      </c>
      <c r="C1229" s="104">
        <v>324.20999999999998</v>
      </c>
      <c r="D1229" s="104">
        <v>0</v>
      </c>
      <c r="E1229" s="104">
        <v>399.2</v>
      </c>
      <c r="F1229" s="104">
        <v>5.61</v>
      </c>
      <c r="G1229" s="104">
        <v>346.9</v>
      </c>
      <c r="I1229" s="104">
        <v>3.01</v>
      </c>
      <c r="K1229" s="155">
        <f t="shared" si="110"/>
        <v>-2.4900000000000091</v>
      </c>
      <c r="L1229" s="124">
        <f t="shared" si="111"/>
        <v>0</v>
      </c>
      <c r="M1229" s="155">
        <f t="shared" si="112"/>
        <v>-1.6000000000000227</v>
      </c>
      <c r="N1229" s="155">
        <f t="shared" si="113"/>
        <v>-1.9999999999999574E-2</v>
      </c>
      <c r="O1229" s="155">
        <f t="shared" si="114"/>
        <v>-1.4300000000000068</v>
      </c>
      <c r="P1229" s="124">
        <f t="shared" si="115"/>
        <v>0</v>
      </c>
      <c r="Q1229" s="155">
        <f t="shared" si="116"/>
        <v>0</v>
      </c>
    </row>
    <row r="1230" spans="1:17" x14ac:dyDescent="0.25">
      <c r="A1230" s="104">
        <v>229</v>
      </c>
      <c r="B1230" s="133">
        <v>43146</v>
      </c>
      <c r="C1230" s="104">
        <v>322.55</v>
      </c>
      <c r="D1230" s="104">
        <v>0</v>
      </c>
      <c r="E1230" s="104">
        <v>398.41</v>
      </c>
      <c r="F1230" s="104">
        <v>5.61</v>
      </c>
      <c r="G1230" s="104">
        <v>344.97</v>
      </c>
      <c r="I1230" s="104">
        <v>3</v>
      </c>
      <c r="K1230" s="155">
        <f t="shared" si="110"/>
        <v>-1.6599999999999682</v>
      </c>
      <c r="L1230" s="124">
        <f t="shared" si="111"/>
        <v>0</v>
      </c>
      <c r="M1230" s="155">
        <f t="shared" si="112"/>
        <v>-0.78999999999996362</v>
      </c>
      <c r="N1230" s="155">
        <f t="shared" si="113"/>
        <v>0</v>
      </c>
      <c r="O1230" s="155">
        <f t="shared" si="114"/>
        <v>-1.92999999999995</v>
      </c>
      <c r="P1230" s="124">
        <f t="shared" si="115"/>
        <v>0</v>
      </c>
      <c r="Q1230" s="155">
        <f t="shared" si="116"/>
        <v>-9.9999999999997868E-3</v>
      </c>
    </row>
    <row r="1231" spans="1:17" x14ac:dyDescent="0.25">
      <c r="A1231" s="104">
        <v>230</v>
      </c>
      <c r="B1231" s="133">
        <v>43147</v>
      </c>
      <c r="C1231" s="104">
        <v>320.42</v>
      </c>
      <c r="D1231" s="104">
        <v>0</v>
      </c>
      <c r="E1231" s="104">
        <v>400.01</v>
      </c>
      <c r="F1231" s="104">
        <v>5.66</v>
      </c>
      <c r="G1231" s="104">
        <v>346.29</v>
      </c>
      <c r="I1231" s="104">
        <v>3.01</v>
      </c>
      <c r="K1231" s="155">
        <f t="shared" si="110"/>
        <v>-2.1299999999999955</v>
      </c>
      <c r="L1231" s="124">
        <f t="shared" si="111"/>
        <v>0</v>
      </c>
      <c r="M1231" s="155">
        <f t="shared" si="112"/>
        <v>1.5999999999999659</v>
      </c>
      <c r="N1231" s="155">
        <f t="shared" si="113"/>
        <v>4.9999999999999822E-2</v>
      </c>
      <c r="O1231" s="155">
        <f t="shared" si="114"/>
        <v>1.3199999999999932</v>
      </c>
      <c r="P1231" s="124">
        <f t="shared" si="115"/>
        <v>0</v>
      </c>
      <c r="Q1231" s="155">
        <f t="shared" si="116"/>
        <v>9.9999999999997868E-3</v>
      </c>
    </row>
    <row r="1232" spans="1:17" x14ac:dyDescent="0.25">
      <c r="A1232" s="104">
        <v>231</v>
      </c>
      <c r="B1232" s="133">
        <v>43150</v>
      </c>
      <c r="C1232" s="104">
        <v>319.42</v>
      </c>
      <c r="D1232" s="104">
        <v>0</v>
      </c>
      <c r="E1232" s="104">
        <v>400.04</v>
      </c>
      <c r="F1232" s="104">
        <v>5.66</v>
      </c>
      <c r="G1232" s="104">
        <v>347.23</v>
      </c>
      <c r="I1232" s="104">
        <v>3.01</v>
      </c>
      <c r="K1232" s="155">
        <f t="shared" si="110"/>
        <v>-1</v>
      </c>
      <c r="L1232" s="124">
        <f t="shared" si="111"/>
        <v>0</v>
      </c>
      <c r="M1232" s="155">
        <f t="shared" si="112"/>
        <v>3.0000000000029559E-2</v>
      </c>
      <c r="N1232" s="155">
        <f t="shared" si="113"/>
        <v>0</v>
      </c>
      <c r="O1232" s="155">
        <f t="shared" si="114"/>
        <v>0.93999999999999773</v>
      </c>
      <c r="P1232" s="124">
        <f t="shared" si="115"/>
        <v>0</v>
      </c>
      <c r="Q1232" s="155">
        <f t="shared" si="116"/>
        <v>0</v>
      </c>
    </row>
    <row r="1233" spans="1:17" x14ac:dyDescent="0.25">
      <c r="A1233" s="104">
        <v>232</v>
      </c>
      <c r="B1233" s="133">
        <v>43151</v>
      </c>
      <c r="C1233" s="104">
        <v>319.32</v>
      </c>
      <c r="D1233" s="104">
        <v>0</v>
      </c>
      <c r="E1233" s="104">
        <v>396.28</v>
      </c>
      <c r="F1233" s="104">
        <v>5.66</v>
      </c>
      <c r="G1233" s="104">
        <v>344.28</v>
      </c>
      <c r="I1233" s="104">
        <v>3</v>
      </c>
      <c r="K1233" s="155">
        <f t="shared" si="110"/>
        <v>-0.10000000000002274</v>
      </c>
      <c r="L1233" s="124">
        <f t="shared" si="111"/>
        <v>0</v>
      </c>
      <c r="M1233" s="155">
        <f t="shared" si="112"/>
        <v>-3.7600000000000477</v>
      </c>
      <c r="N1233" s="155">
        <f t="shared" si="113"/>
        <v>0</v>
      </c>
      <c r="O1233" s="155">
        <f t="shared" si="114"/>
        <v>-2.9500000000000455</v>
      </c>
      <c r="P1233" s="124">
        <f t="shared" si="115"/>
        <v>0</v>
      </c>
      <c r="Q1233" s="155">
        <f t="shared" si="116"/>
        <v>-9.9999999999997868E-3</v>
      </c>
    </row>
    <row r="1234" spans="1:17" x14ac:dyDescent="0.25">
      <c r="A1234" s="104">
        <v>233</v>
      </c>
      <c r="B1234" s="133">
        <v>43152</v>
      </c>
      <c r="C1234" s="104">
        <v>318.99</v>
      </c>
      <c r="D1234" s="104">
        <v>0</v>
      </c>
      <c r="E1234" s="104">
        <v>393.7</v>
      </c>
      <c r="F1234" s="104">
        <v>5.62</v>
      </c>
      <c r="G1234" s="104">
        <v>341.24</v>
      </c>
      <c r="I1234" s="104">
        <v>2.98</v>
      </c>
      <c r="K1234" s="155">
        <f t="shared" si="110"/>
        <v>-0.32999999999998408</v>
      </c>
      <c r="L1234" s="124">
        <f t="shared" si="111"/>
        <v>0</v>
      </c>
      <c r="M1234" s="155">
        <f t="shared" si="112"/>
        <v>-2.5799999999999841</v>
      </c>
      <c r="N1234" s="155">
        <f t="shared" si="113"/>
        <v>-4.0000000000000036E-2</v>
      </c>
      <c r="O1234" s="155">
        <f t="shared" si="114"/>
        <v>-3.0399999999999636</v>
      </c>
      <c r="P1234" s="124">
        <f t="shared" si="115"/>
        <v>0</v>
      </c>
      <c r="Q1234" s="155">
        <f t="shared" si="116"/>
        <v>-2.0000000000000018E-2</v>
      </c>
    </row>
    <row r="1235" spans="1:17" x14ac:dyDescent="0.25">
      <c r="A1235" s="104">
        <v>234</v>
      </c>
      <c r="B1235" s="133">
        <v>43153</v>
      </c>
      <c r="C1235" s="104">
        <v>319.88</v>
      </c>
      <c r="D1235" s="104">
        <v>0</v>
      </c>
      <c r="E1235" s="104">
        <v>394.41</v>
      </c>
      <c r="F1235" s="104">
        <v>5.65</v>
      </c>
      <c r="G1235" s="104">
        <v>341.5</v>
      </c>
      <c r="I1235" s="104">
        <v>2.98</v>
      </c>
      <c r="K1235" s="155">
        <f t="shared" si="110"/>
        <v>0.88999999999998636</v>
      </c>
      <c r="L1235" s="124">
        <f t="shared" si="111"/>
        <v>0</v>
      </c>
      <c r="M1235" s="155">
        <f t="shared" si="112"/>
        <v>0.71000000000003638</v>
      </c>
      <c r="N1235" s="155">
        <f t="shared" si="113"/>
        <v>3.0000000000000249E-2</v>
      </c>
      <c r="O1235" s="155">
        <f t="shared" si="114"/>
        <v>0.25999999999999091</v>
      </c>
      <c r="P1235" s="124">
        <f t="shared" si="115"/>
        <v>0</v>
      </c>
      <c r="Q1235" s="155">
        <f t="shared" si="116"/>
        <v>0</v>
      </c>
    </row>
    <row r="1236" spans="1:17" x14ac:dyDescent="0.25">
      <c r="A1236" s="104">
        <v>235</v>
      </c>
      <c r="B1236" s="133">
        <v>43154</v>
      </c>
      <c r="C1236" s="104">
        <v>319.68</v>
      </c>
      <c r="D1236" s="104">
        <v>0</v>
      </c>
      <c r="E1236" s="104">
        <v>392.95</v>
      </c>
      <c r="F1236" s="104">
        <v>5.63</v>
      </c>
      <c r="G1236" s="104">
        <v>340.77</v>
      </c>
      <c r="I1236" s="104">
        <v>2.98</v>
      </c>
      <c r="K1236" s="155">
        <f t="shared" si="110"/>
        <v>-0.19999999999998863</v>
      </c>
      <c r="L1236" s="124">
        <f t="shared" si="111"/>
        <v>0</v>
      </c>
      <c r="M1236" s="155">
        <f t="shared" si="112"/>
        <v>-1.4600000000000364</v>
      </c>
      <c r="N1236" s="155">
        <f t="shared" si="113"/>
        <v>-2.0000000000000462E-2</v>
      </c>
      <c r="O1236" s="155">
        <f t="shared" si="114"/>
        <v>-0.73000000000001819</v>
      </c>
      <c r="P1236" s="124">
        <f t="shared" si="115"/>
        <v>0</v>
      </c>
      <c r="Q1236" s="155">
        <f t="shared" si="116"/>
        <v>0</v>
      </c>
    </row>
    <row r="1237" spans="1:17" x14ac:dyDescent="0.25">
      <c r="A1237" s="104">
        <v>236</v>
      </c>
      <c r="B1237" s="133">
        <v>43157</v>
      </c>
      <c r="C1237" s="104">
        <v>319.64999999999998</v>
      </c>
      <c r="D1237" s="104">
        <v>0</v>
      </c>
      <c r="E1237" s="104">
        <v>393.33</v>
      </c>
      <c r="F1237" s="104">
        <v>5.67</v>
      </c>
      <c r="G1237" s="104">
        <v>342.2</v>
      </c>
      <c r="I1237" s="104">
        <v>2.99</v>
      </c>
      <c r="K1237" s="155">
        <f t="shared" si="110"/>
        <v>-3.0000000000029559E-2</v>
      </c>
      <c r="L1237" s="124">
        <f t="shared" si="111"/>
        <v>0</v>
      </c>
      <c r="M1237" s="155">
        <f t="shared" si="112"/>
        <v>0.37999999999999545</v>
      </c>
      <c r="N1237" s="155">
        <f t="shared" si="113"/>
        <v>4.0000000000000036E-2</v>
      </c>
      <c r="O1237" s="155">
        <f t="shared" si="114"/>
        <v>1.4300000000000068</v>
      </c>
      <c r="P1237" s="124">
        <f t="shared" si="115"/>
        <v>0</v>
      </c>
      <c r="Q1237" s="155">
        <f t="shared" si="116"/>
        <v>1.0000000000000231E-2</v>
      </c>
    </row>
    <row r="1238" spans="1:17" x14ac:dyDescent="0.25">
      <c r="A1238" s="104">
        <v>237</v>
      </c>
      <c r="B1238" s="133">
        <v>43158</v>
      </c>
      <c r="C1238" s="104">
        <v>318.91000000000003</v>
      </c>
      <c r="D1238" s="104">
        <v>0</v>
      </c>
      <c r="E1238" s="104">
        <v>393.63</v>
      </c>
      <c r="F1238" s="104">
        <v>5.7</v>
      </c>
      <c r="G1238" s="104">
        <v>341.81</v>
      </c>
      <c r="I1238" s="104">
        <v>2.99</v>
      </c>
      <c r="K1238" s="155">
        <f t="shared" si="110"/>
        <v>-0.73999999999995225</v>
      </c>
      <c r="L1238" s="124">
        <f t="shared" si="111"/>
        <v>0</v>
      </c>
      <c r="M1238" s="155">
        <f t="shared" si="112"/>
        <v>0.30000000000001137</v>
      </c>
      <c r="N1238" s="155">
        <f t="shared" si="113"/>
        <v>3.0000000000000249E-2</v>
      </c>
      <c r="O1238" s="155">
        <f t="shared" si="114"/>
        <v>-0.38999999999998636</v>
      </c>
      <c r="P1238" s="124">
        <f t="shared" si="115"/>
        <v>0</v>
      </c>
      <c r="Q1238" s="155">
        <f t="shared" si="116"/>
        <v>0</v>
      </c>
    </row>
    <row r="1239" spans="1:17" x14ac:dyDescent="0.25">
      <c r="A1239" s="104">
        <v>238</v>
      </c>
      <c r="B1239" s="133">
        <v>43159</v>
      </c>
      <c r="C1239" s="104">
        <v>318.68</v>
      </c>
      <c r="D1239" s="104">
        <v>0</v>
      </c>
      <c r="E1239" s="104">
        <v>393.06</v>
      </c>
      <c r="F1239" s="104">
        <v>5.71</v>
      </c>
      <c r="G1239" s="104">
        <v>340.32</v>
      </c>
      <c r="I1239" s="104">
        <v>2.98</v>
      </c>
      <c r="K1239" s="155">
        <f t="shared" si="110"/>
        <v>-0.23000000000001819</v>
      </c>
      <c r="L1239" s="124">
        <f t="shared" si="111"/>
        <v>0</v>
      </c>
      <c r="M1239" s="155">
        <f t="shared" si="112"/>
        <v>-0.56999999999999318</v>
      </c>
      <c r="N1239" s="155">
        <f t="shared" si="113"/>
        <v>9.9999999999997868E-3</v>
      </c>
      <c r="O1239" s="155">
        <f t="shared" si="114"/>
        <v>-1.4900000000000091</v>
      </c>
      <c r="P1239" s="124">
        <f t="shared" si="115"/>
        <v>0</v>
      </c>
      <c r="Q1239" s="155">
        <f t="shared" si="116"/>
        <v>-1.0000000000000231E-2</v>
      </c>
    </row>
    <row r="1240" spans="1:17" x14ac:dyDescent="0.25">
      <c r="A1240" s="104">
        <v>239</v>
      </c>
      <c r="B1240" s="133">
        <v>43160</v>
      </c>
      <c r="C1240" s="104">
        <v>320.3</v>
      </c>
      <c r="D1240" s="104">
        <v>0</v>
      </c>
      <c r="E1240" s="104">
        <v>391.41</v>
      </c>
      <c r="F1240" s="104">
        <v>5.7</v>
      </c>
      <c r="G1240" s="104">
        <v>339.8</v>
      </c>
      <c r="I1240" s="104">
        <v>2.99</v>
      </c>
      <c r="K1240" s="155">
        <f t="shared" si="110"/>
        <v>1.6200000000000045</v>
      </c>
      <c r="L1240" s="124">
        <f t="shared" si="111"/>
        <v>0</v>
      </c>
      <c r="M1240" s="155">
        <f t="shared" si="112"/>
        <v>-1.6499999999999773</v>
      </c>
      <c r="N1240" s="155">
        <f t="shared" si="113"/>
        <v>-9.9999999999997868E-3</v>
      </c>
      <c r="O1240" s="155">
        <f t="shared" si="114"/>
        <v>-0.51999999999998181</v>
      </c>
      <c r="P1240" s="124">
        <f t="shared" si="115"/>
        <v>0</v>
      </c>
      <c r="Q1240" s="155">
        <f t="shared" si="116"/>
        <v>1.0000000000000231E-2</v>
      </c>
    </row>
    <row r="1241" spans="1:17" x14ac:dyDescent="0.25">
      <c r="A1241" s="104">
        <v>240</v>
      </c>
      <c r="B1241" s="133">
        <v>43161</v>
      </c>
      <c r="C1241" s="104">
        <v>321.33999999999997</v>
      </c>
      <c r="D1241" s="104">
        <v>0</v>
      </c>
      <c r="E1241" s="104">
        <v>391.49</v>
      </c>
      <c r="F1241" s="104">
        <v>5.67</v>
      </c>
      <c r="G1241" s="104">
        <v>339.83</v>
      </c>
      <c r="I1241" s="104">
        <v>3.01</v>
      </c>
      <c r="K1241" s="155">
        <f t="shared" si="110"/>
        <v>1.0399999999999636</v>
      </c>
      <c r="L1241" s="124">
        <f t="shared" si="111"/>
        <v>0</v>
      </c>
      <c r="M1241" s="155">
        <f t="shared" si="112"/>
        <v>7.9999999999984084E-2</v>
      </c>
      <c r="N1241" s="155">
        <f t="shared" si="113"/>
        <v>-3.0000000000000249E-2</v>
      </c>
      <c r="O1241" s="155">
        <f t="shared" si="114"/>
        <v>2.9999999999972715E-2</v>
      </c>
      <c r="P1241" s="124">
        <f t="shared" si="115"/>
        <v>0</v>
      </c>
      <c r="Q1241" s="155">
        <f t="shared" si="116"/>
        <v>1.9999999999999574E-2</v>
      </c>
    </row>
    <row r="1242" spans="1:17" x14ac:dyDescent="0.25">
      <c r="A1242" s="104">
        <v>241</v>
      </c>
      <c r="B1242" s="133">
        <v>43164</v>
      </c>
      <c r="C1242" s="104">
        <v>322.2</v>
      </c>
      <c r="D1242" s="104">
        <v>0</v>
      </c>
      <c r="E1242" s="104">
        <v>396.85</v>
      </c>
      <c r="F1242" s="104">
        <v>5.67</v>
      </c>
      <c r="G1242" s="104">
        <v>343.5</v>
      </c>
      <c r="I1242" s="104">
        <v>3.05</v>
      </c>
      <c r="K1242" s="155">
        <f t="shared" si="110"/>
        <v>0.86000000000001364</v>
      </c>
      <c r="L1242" s="124">
        <f t="shared" si="111"/>
        <v>0</v>
      </c>
      <c r="M1242" s="155">
        <f t="shared" si="112"/>
        <v>5.3600000000000136</v>
      </c>
      <c r="N1242" s="155">
        <f t="shared" si="113"/>
        <v>0</v>
      </c>
      <c r="O1242" s="155">
        <f t="shared" si="114"/>
        <v>3.6700000000000159</v>
      </c>
      <c r="P1242" s="124">
        <f t="shared" si="115"/>
        <v>0</v>
      </c>
      <c r="Q1242" s="155">
        <f t="shared" si="116"/>
        <v>4.0000000000000036E-2</v>
      </c>
    </row>
    <row r="1243" spans="1:17" x14ac:dyDescent="0.25">
      <c r="A1243" s="104">
        <v>242</v>
      </c>
      <c r="B1243" s="133">
        <v>43165</v>
      </c>
      <c r="C1243" s="104">
        <v>321.26</v>
      </c>
      <c r="D1243" s="104">
        <v>0</v>
      </c>
      <c r="E1243" s="104">
        <v>395.76</v>
      </c>
      <c r="F1243" s="104">
        <v>5.63</v>
      </c>
      <c r="G1243" s="104">
        <v>343.19</v>
      </c>
      <c r="I1243" s="104">
        <v>3.04</v>
      </c>
      <c r="K1243" s="155">
        <f t="shared" si="110"/>
        <v>-0.93999999999999773</v>
      </c>
      <c r="L1243" s="124">
        <f t="shared" si="111"/>
        <v>0</v>
      </c>
      <c r="M1243" s="155">
        <f t="shared" si="112"/>
        <v>-1.0900000000000318</v>
      </c>
      <c r="N1243" s="155">
        <f t="shared" si="113"/>
        <v>-4.0000000000000036E-2</v>
      </c>
      <c r="O1243" s="155">
        <f t="shared" si="114"/>
        <v>-0.31000000000000227</v>
      </c>
      <c r="P1243" s="124">
        <f t="shared" si="115"/>
        <v>0</v>
      </c>
      <c r="Q1243" s="155">
        <f t="shared" si="116"/>
        <v>-9.9999999999997868E-3</v>
      </c>
    </row>
    <row r="1244" spans="1:17" x14ac:dyDescent="0.25">
      <c r="A1244" s="104">
        <v>243</v>
      </c>
      <c r="B1244" s="133">
        <v>43166</v>
      </c>
      <c r="C1244" s="104">
        <v>319.45</v>
      </c>
      <c r="D1244" s="104">
        <v>0</v>
      </c>
      <c r="E1244" s="104">
        <v>394.27</v>
      </c>
      <c r="F1244" s="104">
        <v>5.65</v>
      </c>
      <c r="G1244" s="104">
        <v>339.99</v>
      </c>
      <c r="I1244" s="104">
        <v>3.02</v>
      </c>
      <c r="K1244" s="155">
        <f t="shared" si="110"/>
        <v>-1.8100000000000023</v>
      </c>
      <c r="L1244" s="124">
        <f t="shared" si="111"/>
        <v>0</v>
      </c>
      <c r="M1244" s="155">
        <f t="shared" si="112"/>
        <v>-1.4900000000000091</v>
      </c>
      <c r="N1244" s="155">
        <f t="shared" si="113"/>
        <v>2.0000000000000462E-2</v>
      </c>
      <c r="O1244" s="155">
        <f t="shared" si="114"/>
        <v>-3.1999999999999886</v>
      </c>
      <c r="P1244" s="124">
        <f t="shared" si="115"/>
        <v>0</v>
      </c>
      <c r="Q1244" s="155">
        <f t="shared" si="116"/>
        <v>-2.0000000000000018E-2</v>
      </c>
    </row>
    <row r="1245" spans="1:17" x14ac:dyDescent="0.25">
      <c r="A1245" s="104">
        <v>244</v>
      </c>
      <c r="B1245" s="133">
        <v>43171</v>
      </c>
      <c r="C1245" s="104">
        <v>320.19</v>
      </c>
      <c r="D1245" s="104">
        <v>0</v>
      </c>
      <c r="E1245" s="104">
        <v>397.71</v>
      </c>
      <c r="F1245" s="104">
        <v>5.62</v>
      </c>
      <c r="G1245" s="104">
        <v>341.57</v>
      </c>
      <c r="I1245" s="104">
        <v>3.03</v>
      </c>
      <c r="K1245" s="155">
        <f t="shared" si="110"/>
        <v>0.74000000000000909</v>
      </c>
      <c r="L1245" s="124">
        <f t="shared" si="111"/>
        <v>0</v>
      </c>
      <c r="M1245" s="155">
        <f t="shared" si="112"/>
        <v>3.4399999999999977</v>
      </c>
      <c r="N1245" s="155">
        <f t="shared" si="113"/>
        <v>-3.0000000000000249E-2</v>
      </c>
      <c r="O1245" s="155">
        <f t="shared" si="114"/>
        <v>1.5799999999999841</v>
      </c>
      <c r="P1245" s="124">
        <f t="shared" si="115"/>
        <v>0</v>
      </c>
      <c r="Q1245" s="155">
        <f t="shared" si="116"/>
        <v>9.9999999999997868E-3</v>
      </c>
    </row>
    <row r="1246" spans="1:17" x14ac:dyDescent="0.25">
      <c r="A1246" s="104">
        <v>245</v>
      </c>
      <c r="B1246" s="133">
        <v>43172</v>
      </c>
      <c r="C1246" s="104">
        <v>320.55</v>
      </c>
      <c r="D1246" s="104">
        <v>0</v>
      </c>
      <c r="E1246" s="104">
        <v>394.69</v>
      </c>
      <c r="F1246" s="104">
        <v>5.64</v>
      </c>
      <c r="G1246" s="104">
        <v>337.56</v>
      </c>
      <c r="I1246" s="104">
        <v>3.01</v>
      </c>
      <c r="K1246" s="155">
        <f t="shared" si="110"/>
        <v>0.36000000000001364</v>
      </c>
      <c r="L1246" s="124">
        <f t="shared" si="111"/>
        <v>0</v>
      </c>
      <c r="M1246" s="155">
        <f t="shared" si="112"/>
        <v>-3.0199999999999818</v>
      </c>
      <c r="N1246" s="155">
        <f t="shared" si="113"/>
        <v>1.9999999999999574E-2</v>
      </c>
      <c r="O1246" s="155">
        <f t="shared" si="114"/>
        <v>-4.0099999999999909</v>
      </c>
      <c r="P1246" s="124">
        <f t="shared" si="115"/>
        <v>0</v>
      </c>
      <c r="Q1246" s="155">
        <f t="shared" si="116"/>
        <v>-2.0000000000000018E-2</v>
      </c>
    </row>
    <row r="1247" spans="1:17" x14ac:dyDescent="0.25">
      <c r="A1247" s="104">
        <v>246</v>
      </c>
      <c r="B1247" s="133">
        <v>43173</v>
      </c>
      <c r="C1247" s="104">
        <v>321.60000000000002</v>
      </c>
      <c r="D1247" s="104">
        <v>0</v>
      </c>
      <c r="E1247" s="104">
        <v>396.47</v>
      </c>
      <c r="F1247" s="104">
        <v>5.65</v>
      </c>
      <c r="G1247" s="104">
        <v>339.31</v>
      </c>
      <c r="I1247" s="104">
        <v>3</v>
      </c>
      <c r="K1247" s="155">
        <f t="shared" si="110"/>
        <v>1.0500000000000114</v>
      </c>
      <c r="L1247" s="124">
        <f t="shared" si="111"/>
        <v>0</v>
      </c>
      <c r="M1247" s="155">
        <f t="shared" si="112"/>
        <v>1.7800000000000296</v>
      </c>
      <c r="N1247" s="155">
        <f t="shared" si="113"/>
        <v>1.0000000000000675E-2</v>
      </c>
      <c r="O1247" s="155">
        <f t="shared" si="114"/>
        <v>1.75</v>
      </c>
      <c r="P1247" s="124">
        <f t="shared" si="115"/>
        <v>0</v>
      </c>
      <c r="Q1247" s="155">
        <f t="shared" si="116"/>
        <v>-9.9999999999997868E-3</v>
      </c>
    </row>
    <row r="1248" spans="1:17" x14ac:dyDescent="0.25">
      <c r="A1248" s="104">
        <v>247</v>
      </c>
      <c r="B1248" s="133">
        <v>43174</v>
      </c>
      <c r="C1248" s="104">
        <v>321.98</v>
      </c>
      <c r="D1248" s="104">
        <v>0</v>
      </c>
      <c r="E1248" s="104">
        <v>398.26</v>
      </c>
      <c r="F1248" s="104">
        <v>5.66</v>
      </c>
      <c r="G1248" s="104">
        <v>340.65</v>
      </c>
      <c r="I1248" s="104">
        <v>3.02</v>
      </c>
      <c r="K1248" s="155">
        <f t="shared" si="110"/>
        <v>0.37999999999999545</v>
      </c>
      <c r="L1248" s="124">
        <f t="shared" si="111"/>
        <v>0</v>
      </c>
      <c r="M1248" s="155">
        <f t="shared" si="112"/>
        <v>1.7899999999999636</v>
      </c>
      <c r="N1248" s="155">
        <f t="shared" si="113"/>
        <v>9.9999999999997868E-3</v>
      </c>
      <c r="O1248" s="155">
        <f t="shared" si="114"/>
        <v>1.339999999999975</v>
      </c>
      <c r="P1248" s="124">
        <f t="shared" si="115"/>
        <v>0</v>
      </c>
      <c r="Q1248" s="155">
        <f t="shared" si="116"/>
        <v>2.0000000000000018E-2</v>
      </c>
    </row>
    <row r="1249" spans="1:17" x14ac:dyDescent="0.25">
      <c r="A1249" s="104">
        <v>248</v>
      </c>
      <c r="B1249" s="133">
        <v>43175</v>
      </c>
      <c r="C1249" s="104">
        <v>321.77999999999997</v>
      </c>
      <c r="D1249" s="104">
        <v>0</v>
      </c>
      <c r="E1249" s="104">
        <v>397.62</v>
      </c>
      <c r="F1249" s="104">
        <v>5.65</v>
      </c>
      <c r="G1249" s="104">
        <v>340.33</v>
      </c>
      <c r="I1249" s="104">
        <v>3.04</v>
      </c>
      <c r="K1249" s="155">
        <f t="shared" si="110"/>
        <v>-0.20000000000004547</v>
      </c>
      <c r="L1249" s="124">
        <f t="shared" si="111"/>
        <v>0</v>
      </c>
      <c r="M1249" s="155">
        <f t="shared" si="112"/>
        <v>-0.63999999999998636</v>
      </c>
      <c r="N1249" s="155">
        <f t="shared" si="113"/>
        <v>-9.9999999999997868E-3</v>
      </c>
      <c r="O1249" s="155">
        <f t="shared" si="114"/>
        <v>-0.31999999999999318</v>
      </c>
      <c r="P1249" s="124">
        <f t="shared" si="115"/>
        <v>0</v>
      </c>
      <c r="Q1249" s="155">
        <f t="shared" si="116"/>
        <v>2.0000000000000018E-2</v>
      </c>
    </row>
    <row r="1250" spans="1:17" x14ac:dyDescent="0.25">
      <c r="A1250" s="104">
        <v>249</v>
      </c>
      <c r="B1250" s="133">
        <v>43178</v>
      </c>
      <c r="C1250" s="104">
        <v>322.72000000000003</v>
      </c>
      <c r="D1250" s="104">
        <v>0</v>
      </c>
      <c r="E1250" s="104">
        <v>397.56</v>
      </c>
      <c r="F1250" s="104">
        <v>5.61</v>
      </c>
      <c r="G1250" s="104">
        <v>339.92</v>
      </c>
      <c r="I1250" s="104">
        <v>3.05</v>
      </c>
      <c r="K1250" s="155">
        <f t="shared" si="110"/>
        <v>0.94000000000005457</v>
      </c>
      <c r="L1250" s="124">
        <f t="shared" si="111"/>
        <v>0</v>
      </c>
      <c r="M1250" s="155">
        <f t="shared" si="112"/>
        <v>-6.0000000000002274E-2</v>
      </c>
      <c r="N1250" s="155">
        <f t="shared" si="113"/>
        <v>-4.0000000000000036E-2</v>
      </c>
      <c r="O1250" s="155">
        <f t="shared" si="114"/>
        <v>-0.40999999999996817</v>
      </c>
      <c r="P1250" s="124">
        <f t="shared" si="115"/>
        <v>0</v>
      </c>
      <c r="Q1250" s="155">
        <f t="shared" si="116"/>
        <v>9.9999999999997868E-3</v>
      </c>
    </row>
    <row r="1251" spans="1:17" x14ac:dyDescent="0.25">
      <c r="A1251" s="104">
        <v>250</v>
      </c>
      <c r="B1251" s="133">
        <v>43179</v>
      </c>
      <c r="C1251" s="104">
        <v>320.60000000000002</v>
      </c>
      <c r="D1251" s="104">
        <v>0</v>
      </c>
      <c r="E1251" s="104">
        <v>393.86</v>
      </c>
      <c r="F1251" s="104">
        <v>5.56</v>
      </c>
      <c r="G1251" s="104">
        <v>336.31</v>
      </c>
      <c r="I1251" s="104">
        <v>3.02</v>
      </c>
      <c r="K1251" s="155">
        <f t="shared" si="110"/>
        <v>-2.1200000000000045</v>
      </c>
      <c r="L1251" s="124">
        <f t="shared" si="111"/>
        <v>0</v>
      </c>
      <c r="M1251" s="155">
        <f t="shared" si="112"/>
        <v>-3.6999999999999886</v>
      </c>
      <c r="N1251" s="155">
        <f t="shared" si="113"/>
        <v>-5.0000000000000711E-2</v>
      </c>
      <c r="O1251" s="155">
        <f t="shared" si="114"/>
        <v>-3.6100000000000136</v>
      </c>
      <c r="P1251" s="124">
        <f t="shared" si="115"/>
        <v>0</v>
      </c>
      <c r="Q1251" s="155">
        <f t="shared" si="116"/>
        <v>-2.9999999999999805E-2</v>
      </c>
    </row>
    <row r="1252" spans="1:17" x14ac:dyDescent="0.25">
      <c r="A1252" s="104">
        <v>251</v>
      </c>
      <c r="B1252" s="133">
        <v>43185</v>
      </c>
      <c r="C1252" s="104">
        <v>320.33999999999997</v>
      </c>
      <c r="D1252" s="104">
        <v>0</v>
      </c>
      <c r="E1252" s="104">
        <v>394.47</v>
      </c>
      <c r="F1252" s="104">
        <v>5.54</v>
      </c>
      <c r="G1252" s="104">
        <v>336.74</v>
      </c>
      <c r="I1252" s="104">
        <v>3.01</v>
      </c>
      <c r="K1252" s="155">
        <f t="shared" si="110"/>
        <v>-0.26000000000004775</v>
      </c>
      <c r="L1252" s="124">
        <f t="shared" si="111"/>
        <v>0</v>
      </c>
      <c r="M1252" s="155">
        <f t="shared" si="112"/>
        <v>0.61000000000001364</v>
      </c>
      <c r="N1252" s="155">
        <f t="shared" si="113"/>
        <v>-1.9999999999999574E-2</v>
      </c>
      <c r="O1252" s="155">
        <f t="shared" si="114"/>
        <v>0.43000000000000682</v>
      </c>
      <c r="P1252" s="124">
        <f t="shared" si="115"/>
        <v>0</v>
      </c>
      <c r="Q1252" s="155">
        <f t="shared" si="116"/>
        <v>-1.0000000000000231E-2</v>
      </c>
    </row>
    <row r="1253" spans="1:17" x14ac:dyDescent="0.25">
      <c r="A1253" s="104">
        <v>252</v>
      </c>
      <c r="B1253" s="133">
        <v>43186</v>
      </c>
      <c r="C1253" s="104">
        <v>319.26</v>
      </c>
      <c r="D1253" s="104">
        <v>0</v>
      </c>
      <c r="E1253" s="104">
        <v>396.01</v>
      </c>
      <c r="F1253" s="104">
        <v>5.61</v>
      </c>
      <c r="G1253" s="104">
        <v>337.63</v>
      </c>
      <c r="I1253" s="104">
        <v>3.04</v>
      </c>
      <c r="K1253" s="155">
        <f t="shared" si="110"/>
        <v>-1.0799999999999841</v>
      </c>
      <c r="L1253" s="124">
        <f t="shared" si="111"/>
        <v>0</v>
      </c>
      <c r="M1253" s="155">
        <f t="shared" si="112"/>
        <v>1.5399999999999636</v>
      </c>
      <c r="N1253" s="155">
        <f t="shared" si="113"/>
        <v>7.0000000000000284E-2</v>
      </c>
      <c r="O1253" s="155">
        <f t="shared" si="114"/>
        <v>0.88999999999998636</v>
      </c>
      <c r="P1253" s="124">
        <f t="shared" si="115"/>
        <v>0</v>
      </c>
      <c r="Q1253" s="155">
        <f t="shared" si="116"/>
        <v>3.0000000000000249E-2</v>
      </c>
    </row>
    <row r="1254" spans="1:17" x14ac:dyDescent="0.25">
      <c r="A1254" s="104">
        <v>253</v>
      </c>
      <c r="B1254" s="133">
        <v>43187</v>
      </c>
      <c r="C1254" s="104">
        <v>318.89999999999998</v>
      </c>
      <c r="D1254" s="104">
        <v>0</v>
      </c>
      <c r="E1254" s="104">
        <v>395.85</v>
      </c>
      <c r="F1254" s="104">
        <v>5.58</v>
      </c>
      <c r="G1254" s="104">
        <v>336.82</v>
      </c>
      <c r="I1254" s="104">
        <v>3.02</v>
      </c>
      <c r="K1254" s="155">
        <f t="shared" si="110"/>
        <v>-0.36000000000001364</v>
      </c>
      <c r="L1254" s="124">
        <f t="shared" si="111"/>
        <v>0</v>
      </c>
      <c r="M1254" s="155">
        <f t="shared" si="112"/>
        <v>-0.15999999999996817</v>
      </c>
      <c r="N1254" s="155">
        <f t="shared" si="113"/>
        <v>-3.0000000000000249E-2</v>
      </c>
      <c r="O1254" s="155">
        <f t="shared" si="114"/>
        <v>-0.81000000000000227</v>
      </c>
      <c r="P1254" s="124">
        <f t="shared" si="115"/>
        <v>0</v>
      </c>
      <c r="Q1254" s="155">
        <f t="shared" si="116"/>
        <v>-2.0000000000000018E-2</v>
      </c>
    </row>
    <row r="1255" spans="1:17" x14ac:dyDescent="0.25">
      <c r="A1255" s="104">
        <v>254</v>
      </c>
      <c r="B1255" s="133">
        <v>43188</v>
      </c>
      <c r="C1255" s="104">
        <v>319.33</v>
      </c>
      <c r="D1255" s="104">
        <v>0</v>
      </c>
      <c r="E1255" s="104">
        <v>395.71</v>
      </c>
      <c r="F1255" s="104">
        <v>5.55</v>
      </c>
      <c r="G1255" s="104">
        <v>336</v>
      </c>
      <c r="I1255" s="104">
        <v>3.02</v>
      </c>
      <c r="K1255" s="155">
        <f t="shared" si="110"/>
        <v>0.43000000000000682</v>
      </c>
      <c r="L1255" s="124">
        <f t="shared" si="111"/>
        <v>0</v>
      </c>
      <c r="M1255" s="155">
        <f t="shared" si="112"/>
        <v>-0.1400000000000432</v>
      </c>
      <c r="N1255" s="155">
        <f t="shared" si="113"/>
        <v>-3.0000000000000249E-2</v>
      </c>
      <c r="O1255" s="155">
        <f t="shared" si="114"/>
        <v>-0.81999999999999318</v>
      </c>
      <c r="P1255" s="124">
        <f t="shared" si="115"/>
        <v>0</v>
      </c>
      <c r="Q1255" s="155">
        <f t="shared" si="116"/>
        <v>0</v>
      </c>
    </row>
    <row r="1256" spans="1:17" x14ac:dyDescent="0.25">
      <c r="A1256" s="104">
        <v>255</v>
      </c>
      <c r="B1256" s="133">
        <v>43189</v>
      </c>
      <c r="C1256" s="104">
        <v>319.02</v>
      </c>
      <c r="D1256" s="104">
        <v>0</v>
      </c>
      <c r="E1256" s="104">
        <v>392.62</v>
      </c>
      <c r="F1256" s="104">
        <v>5.53</v>
      </c>
      <c r="G1256" s="104">
        <v>333.01</v>
      </c>
      <c r="I1256" s="104">
        <v>2.99</v>
      </c>
      <c r="K1256" s="155">
        <f t="shared" si="110"/>
        <v>-0.31000000000000227</v>
      </c>
      <c r="L1256" s="124">
        <f t="shared" si="111"/>
        <v>0</v>
      </c>
      <c r="M1256" s="155">
        <f t="shared" si="112"/>
        <v>-3.089999999999975</v>
      </c>
      <c r="N1256" s="155">
        <f t="shared" si="113"/>
        <v>-1.9999999999999574E-2</v>
      </c>
      <c r="O1256" s="155">
        <f t="shared" si="114"/>
        <v>-2.9900000000000091</v>
      </c>
      <c r="P1256" s="124">
        <f t="shared" si="115"/>
        <v>0</v>
      </c>
      <c r="Q1256" s="155">
        <f t="shared" si="116"/>
        <v>-2.9999999999999805E-2</v>
      </c>
    </row>
    <row r="1257" spans="1:17" x14ac:dyDescent="0.25">
      <c r="K1257" s="155"/>
      <c r="M1257" s="155"/>
      <c r="N1257" s="155"/>
      <c r="O1257" s="155"/>
      <c r="Q1257" s="155"/>
    </row>
    <row r="1258" spans="1:17" x14ac:dyDescent="0.25">
      <c r="A1258">
        <v>1</v>
      </c>
      <c r="B1258" s="133">
        <v>42899</v>
      </c>
      <c r="C1258" s="104">
        <v>316.39</v>
      </c>
      <c r="E1258" s="104">
        <v>354.89</v>
      </c>
      <c r="F1258" s="104">
        <v>5.54</v>
      </c>
      <c r="G1258" s="104">
        <v>327.12</v>
      </c>
      <c r="I1258" s="104">
        <v>2.88</v>
      </c>
      <c r="K1258" s="155"/>
      <c r="M1258" s="155"/>
      <c r="N1258" s="155"/>
      <c r="O1258" s="155"/>
      <c r="Q1258" s="155"/>
    </row>
    <row r="1259" spans="1:17" x14ac:dyDescent="0.25">
      <c r="A1259">
        <v>2</v>
      </c>
      <c r="B1259" s="133">
        <v>42900</v>
      </c>
      <c r="C1259" s="104">
        <v>315.95999999999998</v>
      </c>
      <c r="E1259" s="104">
        <v>354.03</v>
      </c>
      <c r="F1259" s="104">
        <v>5.55</v>
      </c>
      <c r="G1259" s="104">
        <v>326.61</v>
      </c>
      <c r="I1259" s="104">
        <v>2.87</v>
      </c>
      <c r="K1259" s="155">
        <f>C1259-C1258</f>
        <v>-0.43000000000000682</v>
      </c>
      <c r="M1259" s="155">
        <f t="shared" ref="M1259:M1321" si="117">E1259-E1258</f>
        <v>-0.86000000000001364</v>
      </c>
      <c r="N1259" s="155">
        <f t="shared" ref="N1259:N1321" si="118">F1259-F1258</f>
        <v>9.9999999999997868E-3</v>
      </c>
      <c r="O1259" s="155">
        <f t="shared" ref="O1259:O1321" si="119">G1259-G1258</f>
        <v>-0.50999999999999091</v>
      </c>
      <c r="Q1259" s="155">
        <f t="shared" ref="Q1259:Q1321" si="120">I1259-I1258</f>
        <v>-9.9999999999997868E-3</v>
      </c>
    </row>
    <row r="1260" spans="1:17" x14ac:dyDescent="0.25">
      <c r="A1260" s="104">
        <v>3</v>
      </c>
      <c r="B1260" s="133">
        <v>42901</v>
      </c>
      <c r="C1260" s="104">
        <v>316.27</v>
      </c>
      <c r="E1260" s="104">
        <v>354.38</v>
      </c>
      <c r="F1260" s="104">
        <v>5.54</v>
      </c>
      <c r="G1260" s="104">
        <v>326.12</v>
      </c>
      <c r="I1260" s="104">
        <v>2.87</v>
      </c>
      <c r="K1260" s="155">
        <f t="shared" ref="K1260:K1321" si="121">C1260-C1259</f>
        <v>0.31000000000000227</v>
      </c>
      <c r="M1260" s="155">
        <f t="shared" si="117"/>
        <v>0.35000000000002274</v>
      </c>
      <c r="N1260" s="155">
        <f t="shared" si="118"/>
        <v>-9.9999999999997868E-3</v>
      </c>
      <c r="O1260" s="155">
        <f t="shared" si="119"/>
        <v>-0.49000000000000909</v>
      </c>
      <c r="Q1260" s="155">
        <f t="shared" si="120"/>
        <v>0</v>
      </c>
    </row>
    <row r="1261" spans="1:17" x14ac:dyDescent="0.25">
      <c r="A1261" s="104">
        <v>4</v>
      </c>
      <c r="B1261" s="133">
        <v>42902</v>
      </c>
      <c r="C1261" s="104">
        <v>317.64999999999998</v>
      </c>
      <c r="E1261" s="104">
        <v>354.5</v>
      </c>
      <c r="F1261" s="104">
        <v>5.53</v>
      </c>
      <c r="G1261" s="104">
        <v>325.95999999999998</v>
      </c>
      <c r="I1261" s="104">
        <v>2.89</v>
      </c>
      <c r="K1261" s="155">
        <f t="shared" si="121"/>
        <v>1.3799999999999955</v>
      </c>
      <c r="M1261" s="155">
        <f t="shared" si="117"/>
        <v>0.12000000000000455</v>
      </c>
      <c r="N1261" s="155">
        <f t="shared" si="118"/>
        <v>-9.9999999999997868E-3</v>
      </c>
      <c r="O1261" s="155">
        <f t="shared" si="119"/>
        <v>-0.16000000000002501</v>
      </c>
      <c r="Q1261" s="155">
        <f t="shared" si="120"/>
        <v>2.0000000000000018E-2</v>
      </c>
    </row>
    <row r="1262" spans="1:17" x14ac:dyDescent="0.25">
      <c r="A1262" s="104">
        <v>5</v>
      </c>
      <c r="B1262" s="133">
        <v>42905</v>
      </c>
      <c r="C1262" s="104">
        <v>319.7</v>
      </c>
      <c r="E1262" s="104">
        <v>357.23</v>
      </c>
      <c r="F1262" s="104">
        <v>5.54</v>
      </c>
      <c r="G1262" s="104">
        <v>328.34</v>
      </c>
      <c r="I1262" s="104">
        <v>2.87</v>
      </c>
      <c r="K1262" s="155">
        <f t="shared" si="121"/>
        <v>2.0500000000000114</v>
      </c>
      <c r="M1262" s="155">
        <f t="shared" si="117"/>
        <v>2.7300000000000182</v>
      </c>
      <c r="N1262" s="155">
        <f t="shared" si="118"/>
        <v>9.9999999999997868E-3</v>
      </c>
      <c r="O1262" s="155">
        <f t="shared" si="119"/>
        <v>2.3799999999999955</v>
      </c>
      <c r="Q1262" s="155">
        <f t="shared" si="120"/>
        <v>-2.0000000000000018E-2</v>
      </c>
    </row>
    <row r="1263" spans="1:17" x14ac:dyDescent="0.25">
      <c r="A1263" s="104">
        <v>6</v>
      </c>
      <c r="B1263" s="133">
        <v>42906</v>
      </c>
      <c r="C1263" s="104">
        <v>319.56</v>
      </c>
      <c r="E1263" s="104">
        <v>357.62</v>
      </c>
      <c r="F1263" s="104">
        <v>5.51</v>
      </c>
      <c r="G1263" s="104">
        <v>328.9</v>
      </c>
      <c r="I1263" s="104">
        <v>2.88</v>
      </c>
      <c r="K1263" s="155">
        <f t="shared" si="121"/>
        <v>-0.13999999999998636</v>
      </c>
      <c r="M1263" s="155">
        <f t="shared" si="117"/>
        <v>0.38999999999998636</v>
      </c>
      <c r="N1263" s="155">
        <f t="shared" si="118"/>
        <v>-3.0000000000000249E-2</v>
      </c>
      <c r="O1263" s="155">
        <f t="shared" si="119"/>
        <v>0.56000000000000227</v>
      </c>
      <c r="Q1263" s="155">
        <f t="shared" si="120"/>
        <v>9.9999999999997868E-3</v>
      </c>
    </row>
    <row r="1264" spans="1:17" x14ac:dyDescent="0.25">
      <c r="A1264" s="104">
        <v>7</v>
      </c>
      <c r="B1264" s="133">
        <v>42907</v>
      </c>
      <c r="C1264" s="104">
        <v>321.72000000000003</v>
      </c>
      <c r="E1264" s="104">
        <v>358.98</v>
      </c>
      <c r="F1264" s="104">
        <v>5.46</v>
      </c>
      <c r="G1264" s="104">
        <v>330.61</v>
      </c>
      <c r="I1264" s="104">
        <v>2.88</v>
      </c>
      <c r="K1264" s="155">
        <f t="shared" si="121"/>
        <v>2.160000000000025</v>
      </c>
      <c r="M1264" s="155">
        <f t="shared" si="117"/>
        <v>1.3600000000000136</v>
      </c>
      <c r="N1264" s="155">
        <f t="shared" si="118"/>
        <v>-4.9999999999999822E-2</v>
      </c>
      <c r="O1264" s="155">
        <f t="shared" si="119"/>
        <v>1.7100000000000364</v>
      </c>
      <c r="Q1264" s="155">
        <f t="shared" si="120"/>
        <v>0</v>
      </c>
    </row>
    <row r="1265" spans="1:17" x14ac:dyDescent="0.25">
      <c r="A1265" s="104">
        <v>8</v>
      </c>
      <c r="B1265" s="133">
        <v>42908</v>
      </c>
      <c r="C1265" s="104">
        <v>326.27999999999997</v>
      </c>
      <c r="E1265" s="104">
        <v>363.67</v>
      </c>
      <c r="F1265" s="104">
        <v>5.47</v>
      </c>
      <c r="G1265" s="104">
        <v>335.13</v>
      </c>
      <c r="I1265" s="104">
        <v>2.94</v>
      </c>
      <c r="K1265" s="155">
        <f t="shared" si="121"/>
        <v>4.5599999999999454</v>
      </c>
      <c r="M1265" s="155">
        <f t="shared" si="117"/>
        <v>4.6899999999999977</v>
      </c>
      <c r="N1265" s="155">
        <f t="shared" si="118"/>
        <v>9.9999999999997868E-3</v>
      </c>
      <c r="O1265" s="155">
        <f t="shared" si="119"/>
        <v>4.5199999999999818</v>
      </c>
      <c r="Q1265" s="155">
        <f t="shared" si="120"/>
        <v>6.0000000000000053E-2</v>
      </c>
    </row>
    <row r="1266" spans="1:17" x14ac:dyDescent="0.25">
      <c r="A1266" s="104">
        <v>9</v>
      </c>
      <c r="B1266" s="133">
        <v>42909</v>
      </c>
      <c r="C1266" s="104">
        <v>327.63</v>
      </c>
      <c r="E1266" s="104">
        <v>365.73</v>
      </c>
      <c r="F1266" s="104">
        <v>5.48</v>
      </c>
      <c r="G1266" s="104">
        <v>336.44</v>
      </c>
      <c r="I1266" s="104">
        <v>2.95</v>
      </c>
      <c r="K1266" s="155">
        <f t="shared" si="121"/>
        <v>1.3500000000000227</v>
      </c>
      <c r="M1266" s="155">
        <f t="shared" si="117"/>
        <v>2.0600000000000023</v>
      </c>
      <c r="N1266" s="155">
        <f t="shared" si="118"/>
        <v>1.0000000000000675E-2</v>
      </c>
      <c r="O1266" s="155">
        <f t="shared" si="119"/>
        <v>1.3100000000000023</v>
      </c>
      <c r="Q1266" s="155">
        <f t="shared" si="120"/>
        <v>1.0000000000000231E-2</v>
      </c>
    </row>
    <row r="1267" spans="1:17" x14ac:dyDescent="0.25">
      <c r="A1267" s="104">
        <v>10</v>
      </c>
      <c r="B1267" s="133">
        <v>42912</v>
      </c>
      <c r="C1267" s="104">
        <v>326.88</v>
      </c>
      <c r="E1267" s="104">
        <v>364.9</v>
      </c>
      <c r="F1267" s="104">
        <v>5.47</v>
      </c>
      <c r="G1267" s="104">
        <v>335.67</v>
      </c>
      <c r="I1267" s="104">
        <v>2.94</v>
      </c>
      <c r="K1267" s="155">
        <f t="shared" si="121"/>
        <v>-0.75</v>
      </c>
      <c r="M1267" s="155">
        <f t="shared" si="117"/>
        <v>-0.83000000000004093</v>
      </c>
      <c r="N1267" s="155">
        <f t="shared" si="118"/>
        <v>-1.0000000000000675E-2</v>
      </c>
      <c r="O1267" s="155">
        <f t="shared" si="119"/>
        <v>-0.76999999999998181</v>
      </c>
      <c r="Q1267" s="155">
        <f t="shared" si="120"/>
        <v>-1.0000000000000231E-2</v>
      </c>
    </row>
    <row r="1268" spans="1:17" x14ac:dyDescent="0.25">
      <c r="A1268" s="104">
        <v>11</v>
      </c>
      <c r="B1268" s="133">
        <v>42913</v>
      </c>
      <c r="C1268" s="104">
        <v>325</v>
      </c>
      <c r="E1268" s="104">
        <v>362.8</v>
      </c>
      <c r="F1268" s="104">
        <v>5.5</v>
      </c>
      <c r="G1268" s="104">
        <v>333.74</v>
      </c>
      <c r="I1268" s="104">
        <v>2.92</v>
      </c>
      <c r="K1268" s="155">
        <f t="shared" si="121"/>
        <v>-1.8799999999999955</v>
      </c>
      <c r="M1268" s="155">
        <f t="shared" si="117"/>
        <v>-2.0999999999999659</v>
      </c>
      <c r="N1268" s="155">
        <f t="shared" si="118"/>
        <v>3.0000000000000249E-2</v>
      </c>
      <c r="O1268" s="155">
        <f t="shared" si="119"/>
        <v>-1.9300000000000068</v>
      </c>
      <c r="Q1268" s="155">
        <f t="shared" si="120"/>
        <v>-2.0000000000000018E-2</v>
      </c>
    </row>
    <row r="1269" spans="1:17" x14ac:dyDescent="0.25">
      <c r="A1269" s="104">
        <v>12</v>
      </c>
      <c r="B1269" s="133">
        <v>42914</v>
      </c>
      <c r="C1269" s="104">
        <v>322.01</v>
      </c>
      <c r="E1269" s="104">
        <v>362.42</v>
      </c>
      <c r="F1269" s="104">
        <v>5.46</v>
      </c>
      <c r="G1269" s="104">
        <v>333.21</v>
      </c>
      <c r="I1269" s="104">
        <v>2.88</v>
      </c>
      <c r="K1269" s="155">
        <f t="shared" si="121"/>
        <v>-2.9900000000000091</v>
      </c>
      <c r="M1269" s="155">
        <f t="shared" si="117"/>
        <v>-0.37999999999999545</v>
      </c>
      <c r="N1269" s="155">
        <f t="shared" si="118"/>
        <v>-4.0000000000000036E-2</v>
      </c>
      <c r="O1269" s="155">
        <f t="shared" si="119"/>
        <v>-0.53000000000002956</v>
      </c>
      <c r="Q1269" s="155">
        <f t="shared" si="120"/>
        <v>-4.0000000000000036E-2</v>
      </c>
    </row>
    <row r="1270" spans="1:17" x14ac:dyDescent="0.25">
      <c r="A1270" s="104">
        <v>13</v>
      </c>
      <c r="B1270" s="133">
        <v>42915</v>
      </c>
      <c r="C1270" s="104">
        <v>323.13</v>
      </c>
      <c r="E1270" s="104">
        <v>367.08</v>
      </c>
      <c r="F1270" s="104">
        <v>5.43</v>
      </c>
      <c r="G1270" s="104">
        <v>336.49</v>
      </c>
      <c r="I1270" s="104">
        <v>2.88</v>
      </c>
      <c r="K1270" s="155">
        <f t="shared" si="121"/>
        <v>1.1200000000000045</v>
      </c>
      <c r="M1270" s="155">
        <f t="shared" si="117"/>
        <v>4.6599999999999682</v>
      </c>
      <c r="N1270" s="155">
        <f t="shared" si="118"/>
        <v>-3.0000000000000249E-2</v>
      </c>
      <c r="O1270" s="155">
        <f t="shared" si="119"/>
        <v>3.2800000000000296</v>
      </c>
      <c r="Q1270" s="155">
        <f t="shared" si="120"/>
        <v>0</v>
      </c>
    </row>
    <row r="1271" spans="1:17" x14ac:dyDescent="0.25">
      <c r="A1271" s="104">
        <v>14</v>
      </c>
      <c r="B1271" s="133">
        <v>42916</v>
      </c>
      <c r="C1271" s="104">
        <v>321.45999999999998</v>
      </c>
      <c r="E1271" s="104">
        <v>366.79</v>
      </c>
      <c r="F1271" s="104">
        <v>5.45</v>
      </c>
      <c r="G1271" s="104">
        <v>335.62</v>
      </c>
      <c r="I1271" s="104">
        <v>2.86</v>
      </c>
      <c r="K1271" s="155">
        <f t="shared" si="121"/>
        <v>-1.6700000000000159</v>
      </c>
      <c r="M1271" s="155">
        <f t="shared" si="117"/>
        <v>-0.28999999999996362</v>
      </c>
      <c r="N1271" s="155">
        <f t="shared" si="118"/>
        <v>2.0000000000000462E-2</v>
      </c>
      <c r="O1271" s="155">
        <f t="shared" si="119"/>
        <v>-0.87000000000000455</v>
      </c>
      <c r="Q1271" s="155">
        <f t="shared" si="120"/>
        <v>-2.0000000000000018E-2</v>
      </c>
    </row>
    <row r="1272" spans="1:17" x14ac:dyDescent="0.25">
      <c r="A1272" s="104">
        <v>15</v>
      </c>
      <c r="B1272" s="133">
        <v>42919</v>
      </c>
      <c r="C1272" s="104">
        <v>320</v>
      </c>
      <c r="E1272" s="104">
        <v>365.47</v>
      </c>
      <c r="F1272" s="104">
        <v>5.43</v>
      </c>
      <c r="G1272" s="104">
        <v>333.99</v>
      </c>
      <c r="I1272" s="104">
        <v>2.85</v>
      </c>
      <c r="K1272" s="155">
        <f t="shared" si="121"/>
        <v>-1.4599999999999795</v>
      </c>
      <c r="M1272" s="155">
        <f t="shared" si="117"/>
        <v>-1.3199999999999932</v>
      </c>
      <c r="N1272" s="155">
        <f t="shared" si="118"/>
        <v>-2.0000000000000462E-2</v>
      </c>
      <c r="O1272" s="155">
        <f t="shared" si="119"/>
        <v>-1.6299999999999955</v>
      </c>
      <c r="Q1272" s="155">
        <f t="shared" si="120"/>
        <v>-9.9999999999997868E-3</v>
      </c>
    </row>
    <row r="1273" spans="1:17" x14ac:dyDescent="0.25">
      <c r="A1273" s="104">
        <v>16</v>
      </c>
      <c r="B1273" s="133">
        <v>42920</v>
      </c>
      <c r="C1273" s="104">
        <v>320.44</v>
      </c>
      <c r="E1273" s="104">
        <v>364.37</v>
      </c>
      <c r="F1273" s="104">
        <v>5.41</v>
      </c>
      <c r="G1273" s="104">
        <v>333.37</v>
      </c>
      <c r="I1273" s="104">
        <v>2.84</v>
      </c>
      <c r="K1273" s="155">
        <f t="shared" si="121"/>
        <v>0.43999999999999773</v>
      </c>
      <c r="M1273" s="155">
        <f t="shared" si="117"/>
        <v>-1.1000000000000227</v>
      </c>
      <c r="N1273" s="155">
        <f t="shared" si="118"/>
        <v>-1.9999999999999574E-2</v>
      </c>
      <c r="O1273" s="155">
        <f t="shared" si="119"/>
        <v>-0.62000000000000455</v>
      </c>
      <c r="Q1273" s="155">
        <f t="shared" si="120"/>
        <v>-1.0000000000000231E-2</v>
      </c>
    </row>
    <row r="1274" spans="1:17" x14ac:dyDescent="0.25">
      <c r="A1274" s="104">
        <v>17</v>
      </c>
      <c r="B1274" s="133">
        <v>42921</v>
      </c>
      <c r="C1274" s="104">
        <v>322.37</v>
      </c>
      <c r="E1274" s="104">
        <v>365.83</v>
      </c>
      <c r="F1274" s="104">
        <v>5.44</v>
      </c>
      <c r="G1274" s="104">
        <v>333.96</v>
      </c>
      <c r="I1274" s="104">
        <v>2.85</v>
      </c>
      <c r="K1274" s="155">
        <f t="shared" si="121"/>
        <v>1.9300000000000068</v>
      </c>
      <c r="M1274" s="155">
        <f t="shared" si="117"/>
        <v>1.4599999999999795</v>
      </c>
      <c r="N1274" s="155">
        <f t="shared" si="118"/>
        <v>3.0000000000000249E-2</v>
      </c>
      <c r="O1274" s="155">
        <f t="shared" si="119"/>
        <v>0.58999999999997499</v>
      </c>
      <c r="Q1274" s="155">
        <f t="shared" si="120"/>
        <v>1.0000000000000231E-2</v>
      </c>
    </row>
    <row r="1275" spans="1:17" x14ac:dyDescent="0.25">
      <c r="A1275" s="104">
        <v>18</v>
      </c>
      <c r="B1275" s="133">
        <v>42926</v>
      </c>
      <c r="C1275" s="104">
        <v>323.94</v>
      </c>
      <c r="E1275" s="104">
        <v>366.8</v>
      </c>
      <c r="F1275" s="104">
        <v>5.4</v>
      </c>
      <c r="G1275" s="104">
        <v>334.75</v>
      </c>
      <c r="I1275" s="104">
        <v>2.85</v>
      </c>
      <c r="K1275" s="155">
        <f t="shared" si="121"/>
        <v>1.5699999999999932</v>
      </c>
      <c r="M1275" s="155">
        <f t="shared" si="117"/>
        <v>0.97000000000002728</v>
      </c>
      <c r="N1275" s="155">
        <f t="shared" si="118"/>
        <v>-4.0000000000000036E-2</v>
      </c>
      <c r="O1275" s="155">
        <f t="shared" si="119"/>
        <v>0.79000000000002046</v>
      </c>
      <c r="Q1275" s="155">
        <f t="shared" si="120"/>
        <v>0</v>
      </c>
    </row>
    <row r="1276" spans="1:17" x14ac:dyDescent="0.25">
      <c r="A1276" s="104">
        <v>19</v>
      </c>
      <c r="B1276" s="133">
        <v>42927</v>
      </c>
      <c r="C1276" s="104">
        <v>326.44</v>
      </c>
      <c r="E1276" s="104">
        <v>371.62</v>
      </c>
      <c r="F1276" s="104">
        <v>5.4</v>
      </c>
      <c r="G1276" s="104">
        <v>337.93</v>
      </c>
      <c r="I1276" s="104">
        <v>2.86</v>
      </c>
      <c r="K1276" s="155">
        <f t="shared" si="121"/>
        <v>2.5</v>
      </c>
      <c r="M1276" s="155">
        <f t="shared" si="117"/>
        <v>4.8199999999999932</v>
      </c>
      <c r="N1276" s="155">
        <f t="shared" si="118"/>
        <v>0</v>
      </c>
      <c r="O1276" s="155">
        <f t="shared" si="119"/>
        <v>3.1800000000000068</v>
      </c>
      <c r="Q1276" s="155">
        <f t="shared" si="120"/>
        <v>9.9999999999997868E-3</v>
      </c>
    </row>
    <row r="1277" spans="1:17" x14ac:dyDescent="0.25">
      <c r="A1277" s="104">
        <v>20</v>
      </c>
      <c r="B1277" s="133">
        <v>42928</v>
      </c>
      <c r="C1277" s="104">
        <v>327.2</v>
      </c>
      <c r="E1277" s="104">
        <v>372.75</v>
      </c>
      <c r="F1277" s="104">
        <v>5.38</v>
      </c>
      <c r="G1277" s="104">
        <v>337.77</v>
      </c>
      <c r="I1277" s="104">
        <v>2.86</v>
      </c>
      <c r="K1277" s="155">
        <f t="shared" si="121"/>
        <v>0.75999999999999091</v>
      </c>
      <c r="M1277" s="155">
        <f t="shared" si="117"/>
        <v>1.1299999999999955</v>
      </c>
      <c r="N1277" s="155">
        <f t="shared" si="118"/>
        <v>-2.0000000000000462E-2</v>
      </c>
      <c r="O1277" s="155">
        <f t="shared" si="119"/>
        <v>-0.16000000000002501</v>
      </c>
      <c r="Q1277" s="155">
        <f t="shared" si="120"/>
        <v>0</v>
      </c>
    </row>
    <row r="1278" spans="1:17" x14ac:dyDescent="0.25">
      <c r="A1278" s="104">
        <v>21</v>
      </c>
      <c r="B1278" s="133">
        <v>42929</v>
      </c>
      <c r="C1278" s="104">
        <v>328.52</v>
      </c>
      <c r="E1278" s="104">
        <v>376.45</v>
      </c>
      <c r="F1278" s="104">
        <v>5.41</v>
      </c>
      <c r="G1278" s="104">
        <v>341.25</v>
      </c>
      <c r="I1278" s="104">
        <v>2.9</v>
      </c>
      <c r="K1278" s="155">
        <f t="shared" si="121"/>
        <v>1.3199999999999932</v>
      </c>
      <c r="M1278" s="155">
        <f t="shared" si="117"/>
        <v>3.6999999999999886</v>
      </c>
      <c r="N1278" s="155">
        <f t="shared" si="118"/>
        <v>3.0000000000000249E-2</v>
      </c>
      <c r="O1278" s="155">
        <f t="shared" si="119"/>
        <v>3.4800000000000182</v>
      </c>
      <c r="Q1278" s="155">
        <f t="shared" si="120"/>
        <v>4.0000000000000036E-2</v>
      </c>
    </row>
    <row r="1279" spans="1:17" x14ac:dyDescent="0.25">
      <c r="A1279" s="104">
        <v>22</v>
      </c>
      <c r="B1279" s="133">
        <v>42930</v>
      </c>
      <c r="C1279" s="104">
        <v>327.56</v>
      </c>
      <c r="E1279" s="104">
        <v>373.25</v>
      </c>
      <c r="F1279" s="104">
        <v>5.47</v>
      </c>
      <c r="G1279" s="104">
        <v>339.58</v>
      </c>
      <c r="I1279" s="104">
        <v>2.9</v>
      </c>
      <c r="K1279" s="155">
        <f t="shared" si="121"/>
        <v>-0.95999999999997954</v>
      </c>
      <c r="M1279" s="155">
        <f t="shared" si="117"/>
        <v>-3.1999999999999886</v>
      </c>
      <c r="N1279" s="155">
        <f t="shared" si="118"/>
        <v>5.9999999999999609E-2</v>
      </c>
      <c r="O1279" s="155">
        <f t="shared" si="119"/>
        <v>-1.6700000000000159</v>
      </c>
      <c r="Q1279" s="155">
        <f t="shared" si="120"/>
        <v>0</v>
      </c>
    </row>
    <row r="1280" spans="1:17" x14ac:dyDescent="0.25">
      <c r="A1280" s="104">
        <v>23</v>
      </c>
      <c r="B1280" s="133">
        <v>42933</v>
      </c>
      <c r="C1280" s="104">
        <v>326.72000000000003</v>
      </c>
      <c r="E1280" s="104">
        <v>372.89</v>
      </c>
      <c r="F1280" s="104">
        <v>5.48</v>
      </c>
      <c r="G1280" s="104">
        <v>336.93</v>
      </c>
      <c r="I1280" s="104">
        <v>2.89</v>
      </c>
      <c r="K1280" s="155">
        <f t="shared" si="121"/>
        <v>-0.83999999999997499</v>
      </c>
      <c r="M1280" s="155">
        <f t="shared" si="117"/>
        <v>-0.36000000000001364</v>
      </c>
      <c r="N1280" s="155">
        <f t="shared" si="118"/>
        <v>1.0000000000000675E-2</v>
      </c>
      <c r="O1280" s="155">
        <f t="shared" si="119"/>
        <v>-2.6499999999999773</v>
      </c>
      <c r="Q1280" s="155">
        <f t="shared" si="120"/>
        <v>-9.9999999999997868E-3</v>
      </c>
    </row>
    <row r="1281" spans="1:17" x14ac:dyDescent="0.25">
      <c r="A1281" s="104">
        <v>24</v>
      </c>
      <c r="B1281" s="133">
        <v>42934</v>
      </c>
      <c r="C1281" s="104">
        <v>325.62</v>
      </c>
      <c r="E1281" s="104">
        <v>373.06</v>
      </c>
      <c r="F1281" s="104">
        <v>5.5</v>
      </c>
      <c r="G1281" s="104">
        <v>338.13</v>
      </c>
      <c r="I1281" s="104">
        <v>2.9</v>
      </c>
      <c r="K1281" s="155">
        <f t="shared" si="121"/>
        <v>-1.1000000000000227</v>
      </c>
      <c r="M1281" s="155">
        <f t="shared" si="117"/>
        <v>0.17000000000001592</v>
      </c>
      <c r="N1281" s="155">
        <f t="shared" si="118"/>
        <v>1.9999999999999574E-2</v>
      </c>
      <c r="O1281" s="155">
        <f t="shared" si="119"/>
        <v>1.1999999999999886</v>
      </c>
      <c r="Q1281" s="155">
        <f t="shared" si="120"/>
        <v>9.9999999999997868E-3</v>
      </c>
    </row>
    <row r="1282" spans="1:17" x14ac:dyDescent="0.25">
      <c r="A1282" s="104">
        <v>25</v>
      </c>
      <c r="B1282" s="133">
        <v>42935</v>
      </c>
      <c r="C1282" s="104">
        <v>325.91000000000003</v>
      </c>
      <c r="E1282" s="104">
        <v>376.72</v>
      </c>
      <c r="F1282" s="104">
        <v>5.51</v>
      </c>
      <c r="G1282" s="104">
        <v>341.48</v>
      </c>
      <c r="I1282" s="104">
        <v>2.91</v>
      </c>
      <c r="K1282" s="155">
        <f t="shared" si="121"/>
        <v>0.29000000000002046</v>
      </c>
      <c r="M1282" s="155">
        <f t="shared" si="117"/>
        <v>3.660000000000025</v>
      </c>
      <c r="N1282" s="155">
        <f t="shared" si="118"/>
        <v>9.9999999999997868E-3</v>
      </c>
      <c r="O1282" s="155">
        <f t="shared" si="119"/>
        <v>3.3500000000000227</v>
      </c>
      <c r="Q1282" s="155">
        <f t="shared" si="120"/>
        <v>1.0000000000000231E-2</v>
      </c>
    </row>
    <row r="1283" spans="1:17" x14ac:dyDescent="0.25">
      <c r="A1283" s="104">
        <v>26</v>
      </c>
      <c r="B1283" s="133">
        <v>42936</v>
      </c>
      <c r="C1283" s="104">
        <v>326.02</v>
      </c>
      <c r="E1283" s="104">
        <v>375.87</v>
      </c>
      <c r="F1283" s="104">
        <v>5.52</v>
      </c>
      <c r="G1283" s="104">
        <v>341.92</v>
      </c>
      <c r="I1283" s="104">
        <v>2.91</v>
      </c>
      <c r="K1283" s="155">
        <f t="shared" si="121"/>
        <v>0.1099999999999568</v>
      </c>
      <c r="M1283" s="155">
        <f t="shared" si="117"/>
        <v>-0.85000000000002274</v>
      </c>
      <c r="N1283" s="155">
        <f t="shared" si="118"/>
        <v>9.9999999999997868E-3</v>
      </c>
      <c r="O1283" s="155">
        <f t="shared" si="119"/>
        <v>0.43999999999999773</v>
      </c>
      <c r="Q1283" s="155">
        <f t="shared" si="120"/>
        <v>0</v>
      </c>
    </row>
    <row r="1284" spans="1:17" x14ac:dyDescent="0.25">
      <c r="A1284" s="104">
        <v>27</v>
      </c>
      <c r="B1284" s="133">
        <v>42937</v>
      </c>
      <c r="C1284" s="104">
        <v>325.56</v>
      </c>
      <c r="E1284" s="104">
        <v>374.46</v>
      </c>
      <c r="F1284" s="104">
        <v>5.51</v>
      </c>
      <c r="G1284" s="104">
        <v>339.9</v>
      </c>
      <c r="I1284" s="104">
        <v>2.9</v>
      </c>
      <c r="K1284" s="155">
        <f t="shared" si="121"/>
        <v>-0.45999999999997954</v>
      </c>
      <c r="M1284" s="155">
        <f t="shared" si="117"/>
        <v>-1.410000000000025</v>
      </c>
      <c r="N1284" s="155">
        <f t="shared" si="118"/>
        <v>-9.9999999999997868E-3</v>
      </c>
      <c r="O1284" s="155">
        <f t="shared" si="119"/>
        <v>-2.0200000000000387</v>
      </c>
      <c r="Q1284" s="155">
        <f t="shared" si="120"/>
        <v>-1.0000000000000231E-2</v>
      </c>
    </row>
    <row r="1285" spans="1:17" x14ac:dyDescent="0.25">
      <c r="A1285" s="104">
        <v>28</v>
      </c>
      <c r="B1285" s="133">
        <v>42940</v>
      </c>
      <c r="C1285" s="104">
        <v>324.98</v>
      </c>
      <c r="E1285" s="104">
        <v>378.34</v>
      </c>
      <c r="F1285" s="104">
        <v>5.53</v>
      </c>
      <c r="G1285" s="104">
        <v>342.12</v>
      </c>
      <c r="I1285" s="104">
        <v>2.91</v>
      </c>
      <c r="K1285" s="155">
        <f t="shared" si="121"/>
        <v>-0.57999999999998408</v>
      </c>
      <c r="M1285" s="155">
        <f t="shared" si="117"/>
        <v>3.8799999999999955</v>
      </c>
      <c r="N1285" s="155">
        <f t="shared" si="118"/>
        <v>2.0000000000000462E-2</v>
      </c>
      <c r="O1285" s="155">
        <f t="shared" si="119"/>
        <v>2.2200000000000273</v>
      </c>
      <c r="Q1285" s="155">
        <f t="shared" si="120"/>
        <v>1.0000000000000231E-2</v>
      </c>
    </row>
    <row r="1286" spans="1:17" x14ac:dyDescent="0.25">
      <c r="A1286" s="104">
        <v>29</v>
      </c>
      <c r="B1286" s="133">
        <v>42941</v>
      </c>
      <c r="C1286" s="104">
        <v>326.7</v>
      </c>
      <c r="E1286" s="104">
        <v>380.77</v>
      </c>
      <c r="F1286" s="104">
        <v>5.45</v>
      </c>
      <c r="G1286" s="104">
        <v>345.71</v>
      </c>
      <c r="I1286" s="104">
        <v>2.95</v>
      </c>
      <c r="K1286" s="155">
        <f t="shared" si="121"/>
        <v>1.7199999999999704</v>
      </c>
      <c r="M1286" s="155">
        <f t="shared" si="117"/>
        <v>2.4300000000000068</v>
      </c>
      <c r="N1286" s="155">
        <f t="shared" si="118"/>
        <v>-8.0000000000000071E-2</v>
      </c>
      <c r="O1286" s="155">
        <f t="shared" si="119"/>
        <v>3.589999999999975</v>
      </c>
      <c r="Q1286" s="155">
        <f t="shared" si="120"/>
        <v>4.0000000000000036E-2</v>
      </c>
    </row>
    <row r="1287" spans="1:17" x14ac:dyDescent="0.25">
      <c r="A1287" s="104">
        <v>30</v>
      </c>
      <c r="B1287" s="133">
        <v>42942</v>
      </c>
      <c r="C1287" s="104">
        <v>326.97000000000003</v>
      </c>
      <c r="E1287" s="104">
        <v>381.05</v>
      </c>
      <c r="F1287" s="104">
        <v>5.45</v>
      </c>
      <c r="G1287" s="104">
        <v>345.23</v>
      </c>
      <c r="I1287" s="104">
        <v>2.93</v>
      </c>
      <c r="K1287" s="155">
        <f t="shared" si="121"/>
        <v>0.27000000000003865</v>
      </c>
      <c r="M1287" s="155">
        <f t="shared" si="117"/>
        <v>0.28000000000002956</v>
      </c>
      <c r="N1287" s="155">
        <f t="shared" si="118"/>
        <v>0</v>
      </c>
      <c r="O1287" s="155">
        <f t="shared" si="119"/>
        <v>-0.47999999999996135</v>
      </c>
      <c r="Q1287" s="155">
        <f t="shared" si="120"/>
        <v>-2.0000000000000018E-2</v>
      </c>
    </row>
    <row r="1288" spans="1:17" x14ac:dyDescent="0.25">
      <c r="A1288" s="104">
        <v>31</v>
      </c>
      <c r="B1288" s="133">
        <v>42943</v>
      </c>
      <c r="C1288" s="104">
        <v>326.66000000000003</v>
      </c>
      <c r="E1288" s="104">
        <v>380</v>
      </c>
      <c r="F1288" s="104">
        <v>5.45</v>
      </c>
      <c r="G1288" s="104">
        <v>341.12</v>
      </c>
      <c r="I1288" s="104">
        <v>2.92</v>
      </c>
      <c r="K1288" s="155">
        <f t="shared" si="121"/>
        <v>-0.31000000000000227</v>
      </c>
      <c r="M1288" s="155">
        <f t="shared" si="117"/>
        <v>-1.0500000000000114</v>
      </c>
      <c r="N1288" s="155">
        <f t="shared" si="118"/>
        <v>0</v>
      </c>
      <c r="O1288" s="155">
        <f t="shared" si="119"/>
        <v>-4.1100000000000136</v>
      </c>
      <c r="Q1288" s="155">
        <f t="shared" si="120"/>
        <v>-1.0000000000000231E-2</v>
      </c>
    </row>
    <row r="1289" spans="1:17" x14ac:dyDescent="0.25">
      <c r="A1289" s="104">
        <v>32</v>
      </c>
      <c r="B1289" s="133">
        <v>42944</v>
      </c>
      <c r="C1289" s="104">
        <v>325.58</v>
      </c>
      <c r="E1289" s="104">
        <v>381.51</v>
      </c>
      <c r="F1289" s="104">
        <v>5.49</v>
      </c>
      <c r="G1289" s="104">
        <v>339.43</v>
      </c>
      <c r="I1289" s="104">
        <v>2.92</v>
      </c>
      <c r="K1289" s="155">
        <f t="shared" si="121"/>
        <v>-1.0800000000000409</v>
      </c>
      <c r="M1289" s="155">
        <f t="shared" si="117"/>
        <v>1.5099999999999909</v>
      </c>
      <c r="N1289" s="155">
        <f t="shared" si="118"/>
        <v>4.0000000000000036E-2</v>
      </c>
      <c r="O1289" s="155">
        <f t="shared" si="119"/>
        <v>-1.6899999999999977</v>
      </c>
      <c r="Q1289" s="155">
        <f t="shared" si="120"/>
        <v>0</v>
      </c>
    </row>
    <row r="1290" spans="1:17" x14ac:dyDescent="0.25">
      <c r="A1290" s="104">
        <v>33</v>
      </c>
      <c r="B1290" s="133">
        <v>42947</v>
      </c>
      <c r="C1290" s="104">
        <v>326.74</v>
      </c>
      <c r="E1290" s="104">
        <v>382.81</v>
      </c>
      <c r="F1290" s="104">
        <v>5.5</v>
      </c>
      <c r="G1290" s="104">
        <v>337.05</v>
      </c>
      <c r="I1290" s="104">
        <v>2.94</v>
      </c>
      <c r="K1290" s="155">
        <f t="shared" si="121"/>
        <v>1.160000000000025</v>
      </c>
      <c r="M1290" s="155">
        <f t="shared" si="117"/>
        <v>1.3000000000000114</v>
      </c>
      <c r="N1290" s="155">
        <f t="shared" si="118"/>
        <v>9.9999999999997868E-3</v>
      </c>
      <c r="O1290" s="155">
        <f t="shared" si="119"/>
        <v>-2.3799999999999955</v>
      </c>
      <c r="Q1290" s="155">
        <f t="shared" si="120"/>
        <v>2.0000000000000018E-2</v>
      </c>
    </row>
    <row r="1291" spans="1:17" x14ac:dyDescent="0.25">
      <c r="A1291" s="104">
        <v>34</v>
      </c>
      <c r="B1291" s="133">
        <v>42948</v>
      </c>
      <c r="C1291" s="104">
        <v>328.07</v>
      </c>
      <c r="E1291" s="104">
        <v>384.83</v>
      </c>
      <c r="F1291" s="104">
        <v>5.47</v>
      </c>
      <c r="G1291" s="104">
        <v>337.94</v>
      </c>
      <c r="I1291" s="104">
        <v>2.97</v>
      </c>
      <c r="K1291" s="155">
        <f t="shared" si="121"/>
        <v>1.3299999999999841</v>
      </c>
      <c r="M1291" s="155">
        <f t="shared" si="117"/>
        <v>2.0199999999999818</v>
      </c>
      <c r="N1291" s="155">
        <f t="shared" si="118"/>
        <v>-3.0000000000000249E-2</v>
      </c>
      <c r="O1291" s="155">
        <f t="shared" si="119"/>
        <v>0.88999999999998636</v>
      </c>
      <c r="Q1291" s="155">
        <f t="shared" si="120"/>
        <v>3.0000000000000249E-2</v>
      </c>
    </row>
    <row r="1292" spans="1:17" x14ac:dyDescent="0.25">
      <c r="A1292" s="104">
        <v>35</v>
      </c>
      <c r="B1292" s="133">
        <v>42949</v>
      </c>
      <c r="C1292" s="104">
        <v>330.07</v>
      </c>
      <c r="E1292" s="104">
        <v>389.94</v>
      </c>
      <c r="F1292" s="104">
        <v>5.5</v>
      </c>
      <c r="G1292" s="104">
        <v>342.15</v>
      </c>
      <c r="I1292" s="104">
        <v>2.99</v>
      </c>
      <c r="K1292" s="155">
        <f t="shared" si="121"/>
        <v>2</v>
      </c>
      <c r="M1292" s="155">
        <f t="shared" si="117"/>
        <v>5.1100000000000136</v>
      </c>
      <c r="N1292" s="155">
        <f t="shared" si="118"/>
        <v>3.0000000000000249E-2</v>
      </c>
      <c r="O1292" s="155">
        <f t="shared" si="119"/>
        <v>4.2099999999999795</v>
      </c>
      <c r="Q1292" s="155">
        <f t="shared" si="120"/>
        <v>2.0000000000000018E-2</v>
      </c>
    </row>
    <row r="1293" spans="1:17" x14ac:dyDescent="0.25">
      <c r="A1293" s="104">
        <v>36</v>
      </c>
      <c r="B1293" s="133">
        <v>42950</v>
      </c>
      <c r="C1293" s="104">
        <v>335.21</v>
      </c>
      <c r="E1293" s="104">
        <v>396.79</v>
      </c>
      <c r="F1293" s="104">
        <v>5.53</v>
      </c>
      <c r="G1293" s="104">
        <v>345.86</v>
      </c>
      <c r="I1293" s="104">
        <v>3.03</v>
      </c>
      <c r="K1293" s="155">
        <f t="shared" si="121"/>
        <v>5.1399999999999864</v>
      </c>
      <c r="M1293" s="155">
        <f t="shared" si="117"/>
        <v>6.8500000000000227</v>
      </c>
      <c r="N1293" s="155">
        <f t="shared" si="118"/>
        <v>3.0000000000000249E-2</v>
      </c>
      <c r="O1293" s="155">
        <f t="shared" si="119"/>
        <v>3.7100000000000364</v>
      </c>
      <c r="Q1293" s="155">
        <f t="shared" si="120"/>
        <v>3.9999999999999591E-2</v>
      </c>
    </row>
    <row r="1294" spans="1:17" x14ac:dyDescent="0.25">
      <c r="A1294" s="104">
        <v>37</v>
      </c>
      <c r="B1294" s="133">
        <v>42951</v>
      </c>
      <c r="C1294" s="104">
        <v>335.71</v>
      </c>
      <c r="E1294" s="104">
        <v>397.61</v>
      </c>
      <c r="F1294" s="104">
        <v>5.55</v>
      </c>
      <c r="G1294" s="104">
        <v>346.41</v>
      </c>
      <c r="I1294" s="104">
        <v>3.04</v>
      </c>
      <c r="K1294" s="155">
        <f t="shared" si="121"/>
        <v>0.5</v>
      </c>
      <c r="M1294" s="155">
        <f t="shared" si="117"/>
        <v>0.81999999999999318</v>
      </c>
      <c r="N1294" s="155">
        <f t="shared" si="118"/>
        <v>1.9999999999999574E-2</v>
      </c>
      <c r="O1294" s="155">
        <f t="shared" si="119"/>
        <v>0.55000000000001137</v>
      </c>
      <c r="Q1294" s="155">
        <f t="shared" si="120"/>
        <v>1.0000000000000231E-2</v>
      </c>
    </row>
    <row r="1295" spans="1:17" x14ac:dyDescent="0.25">
      <c r="A1295" s="104">
        <v>38</v>
      </c>
      <c r="B1295" s="133">
        <v>42954</v>
      </c>
      <c r="C1295" s="104">
        <v>333.36</v>
      </c>
      <c r="E1295" s="104">
        <v>396</v>
      </c>
      <c r="F1295" s="104">
        <v>5.52</v>
      </c>
      <c r="G1295" s="104">
        <v>344.56</v>
      </c>
      <c r="I1295" s="104">
        <v>3.03</v>
      </c>
      <c r="K1295" s="155">
        <f t="shared" si="121"/>
        <v>-2.3499999999999659</v>
      </c>
      <c r="M1295" s="155">
        <f t="shared" si="117"/>
        <v>-1.6100000000000136</v>
      </c>
      <c r="N1295" s="155">
        <f t="shared" si="118"/>
        <v>-3.0000000000000249E-2</v>
      </c>
      <c r="O1295" s="155">
        <f t="shared" si="119"/>
        <v>-1.8500000000000227</v>
      </c>
      <c r="Q1295" s="155">
        <f t="shared" si="120"/>
        <v>-1.0000000000000231E-2</v>
      </c>
    </row>
    <row r="1296" spans="1:17" x14ac:dyDescent="0.25">
      <c r="A1296" s="104">
        <v>39</v>
      </c>
      <c r="B1296" s="133">
        <v>42955</v>
      </c>
      <c r="C1296" s="104">
        <v>331.67</v>
      </c>
      <c r="E1296" s="104">
        <v>391.34</v>
      </c>
      <c r="F1296" s="104">
        <v>5.51</v>
      </c>
      <c r="G1296" s="104">
        <v>340.8</v>
      </c>
      <c r="I1296" s="104">
        <v>2.99</v>
      </c>
      <c r="K1296" s="155">
        <f t="shared" si="121"/>
        <v>-1.6899999999999977</v>
      </c>
      <c r="M1296" s="155">
        <f t="shared" si="117"/>
        <v>-4.660000000000025</v>
      </c>
      <c r="N1296" s="155">
        <f t="shared" si="118"/>
        <v>-9.9999999999997868E-3</v>
      </c>
      <c r="O1296" s="155">
        <f t="shared" si="119"/>
        <v>-3.7599999999999909</v>
      </c>
      <c r="Q1296" s="155">
        <f t="shared" si="120"/>
        <v>-3.9999999999999591E-2</v>
      </c>
    </row>
    <row r="1297" spans="1:17" x14ac:dyDescent="0.25">
      <c r="A1297" s="104">
        <v>40</v>
      </c>
      <c r="B1297" s="133">
        <v>42956</v>
      </c>
      <c r="C1297" s="104">
        <v>332.19</v>
      </c>
      <c r="E1297" s="104">
        <v>392.25</v>
      </c>
      <c r="F1297" s="104">
        <v>5.54</v>
      </c>
      <c r="G1297" s="104">
        <v>341.41</v>
      </c>
      <c r="I1297" s="104">
        <v>3.01</v>
      </c>
      <c r="K1297" s="155">
        <f t="shared" si="121"/>
        <v>0.51999999999998181</v>
      </c>
      <c r="M1297" s="155">
        <f t="shared" si="117"/>
        <v>0.91000000000002501</v>
      </c>
      <c r="N1297" s="155">
        <f t="shared" si="118"/>
        <v>3.0000000000000249E-2</v>
      </c>
      <c r="O1297" s="155">
        <f t="shared" si="119"/>
        <v>0.61000000000001364</v>
      </c>
      <c r="Q1297" s="155">
        <f t="shared" si="120"/>
        <v>1.9999999999999574E-2</v>
      </c>
    </row>
    <row r="1298" spans="1:17" x14ac:dyDescent="0.25">
      <c r="A1298" s="104">
        <v>41</v>
      </c>
      <c r="B1298" s="133">
        <v>42957</v>
      </c>
      <c r="C1298" s="104">
        <v>332.39</v>
      </c>
      <c r="E1298" s="104">
        <v>390.53</v>
      </c>
      <c r="F1298" s="104">
        <v>5.54</v>
      </c>
      <c r="G1298" s="104">
        <v>345.09</v>
      </c>
      <c r="I1298" s="104">
        <v>3.03</v>
      </c>
      <c r="K1298" s="155">
        <f t="shared" si="121"/>
        <v>0.19999999999998863</v>
      </c>
      <c r="M1298" s="155">
        <f t="shared" si="117"/>
        <v>-1.7200000000000273</v>
      </c>
      <c r="N1298" s="155">
        <f t="shared" si="118"/>
        <v>0</v>
      </c>
      <c r="O1298" s="155">
        <f t="shared" si="119"/>
        <v>3.67999999999995</v>
      </c>
      <c r="Q1298" s="155">
        <f t="shared" si="120"/>
        <v>2.0000000000000018E-2</v>
      </c>
    </row>
    <row r="1299" spans="1:17" x14ac:dyDescent="0.25">
      <c r="A1299" s="104">
        <v>42</v>
      </c>
      <c r="B1299" s="133">
        <v>42958</v>
      </c>
      <c r="C1299" s="104">
        <v>332.69</v>
      </c>
      <c r="E1299" s="104">
        <v>389.58</v>
      </c>
      <c r="F1299" s="104">
        <v>5.56</v>
      </c>
      <c r="G1299" s="104">
        <v>344.44</v>
      </c>
      <c r="I1299" s="104">
        <v>3.03</v>
      </c>
      <c r="K1299" s="155">
        <f t="shared" si="121"/>
        <v>0.30000000000001137</v>
      </c>
      <c r="M1299" s="155">
        <f t="shared" si="117"/>
        <v>-0.94999999999998863</v>
      </c>
      <c r="N1299" s="155">
        <f t="shared" si="118"/>
        <v>1.9999999999999574E-2</v>
      </c>
      <c r="O1299" s="155">
        <f t="shared" si="119"/>
        <v>-0.64999999999997726</v>
      </c>
      <c r="Q1299" s="155">
        <f t="shared" si="120"/>
        <v>0</v>
      </c>
    </row>
    <row r="1300" spans="1:17" x14ac:dyDescent="0.25">
      <c r="A1300" s="104">
        <v>43</v>
      </c>
      <c r="B1300" s="133">
        <v>42961</v>
      </c>
      <c r="C1300" s="104">
        <v>333.17</v>
      </c>
      <c r="E1300" s="104">
        <v>391.67</v>
      </c>
      <c r="F1300" s="104">
        <v>5.54</v>
      </c>
      <c r="G1300" s="104">
        <v>346.47</v>
      </c>
      <c r="I1300" s="104">
        <v>3.06</v>
      </c>
      <c r="K1300" s="155">
        <f t="shared" si="121"/>
        <v>0.48000000000001819</v>
      </c>
      <c r="M1300" s="155">
        <f t="shared" si="117"/>
        <v>2.0900000000000318</v>
      </c>
      <c r="N1300" s="155">
        <f t="shared" si="118"/>
        <v>-1.9999999999999574E-2</v>
      </c>
      <c r="O1300" s="155">
        <f t="shared" si="119"/>
        <v>2.0300000000000296</v>
      </c>
      <c r="Q1300" s="155">
        <f t="shared" si="120"/>
        <v>3.0000000000000249E-2</v>
      </c>
    </row>
    <row r="1301" spans="1:17" x14ac:dyDescent="0.25">
      <c r="A1301" s="104">
        <v>44</v>
      </c>
      <c r="B1301" s="133">
        <v>42962</v>
      </c>
      <c r="C1301" s="104">
        <v>332.42</v>
      </c>
      <c r="E1301" s="104">
        <v>392.12</v>
      </c>
      <c r="F1301" s="104">
        <v>5.56</v>
      </c>
      <c r="G1301" s="104">
        <v>343.55</v>
      </c>
      <c r="I1301" s="104">
        <v>3.03</v>
      </c>
      <c r="K1301" s="155">
        <f t="shared" si="121"/>
        <v>-0.75</v>
      </c>
      <c r="M1301" s="155">
        <f t="shared" si="117"/>
        <v>0.44999999999998863</v>
      </c>
      <c r="N1301" s="155">
        <f t="shared" si="118"/>
        <v>1.9999999999999574E-2</v>
      </c>
      <c r="O1301" s="155">
        <f t="shared" si="119"/>
        <v>-2.9200000000000159</v>
      </c>
      <c r="Q1301" s="155">
        <f t="shared" si="120"/>
        <v>-3.0000000000000249E-2</v>
      </c>
    </row>
    <row r="1302" spans="1:17" x14ac:dyDescent="0.25">
      <c r="A1302" s="104">
        <v>45</v>
      </c>
      <c r="B1302" s="133">
        <v>42963</v>
      </c>
      <c r="C1302" s="104">
        <v>332.91</v>
      </c>
      <c r="E1302" s="104">
        <v>391.17</v>
      </c>
      <c r="F1302" s="104">
        <v>5.55</v>
      </c>
      <c r="G1302" s="104">
        <v>342.68</v>
      </c>
      <c r="I1302" s="104">
        <v>3.02</v>
      </c>
      <c r="K1302" s="155">
        <f t="shared" si="121"/>
        <v>0.49000000000000909</v>
      </c>
      <c r="M1302" s="155">
        <f t="shared" si="117"/>
        <v>-0.94999999999998863</v>
      </c>
      <c r="N1302" s="155">
        <f t="shared" si="118"/>
        <v>-9.9999999999997868E-3</v>
      </c>
      <c r="O1302" s="155">
        <f t="shared" si="119"/>
        <v>-0.87000000000000455</v>
      </c>
      <c r="Q1302" s="155">
        <f t="shared" si="120"/>
        <v>-9.9999999999997868E-3</v>
      </c>
    </row>
    <row r="1303" spans="1:17" x14ac:dyDescent="0.25">
      <c r="A1303" s="104">
        <v>46</v>
      </c>
      <c r="B1303" s="133">
        <v>42964</v>
      </c>
      <c r="C1303" s="104">
        <v>332.7</v>
      </c>
      <c r="E1303" s="104">
        <v>389.99</v>
      </c>
      <c r="F1303" s="104">
        <v>5.59</v>
      </c>
      <c r="G1303" s="104">
        <v>342.14</v>
      </c>
      <c r="I1303" s="104">
        <v>3</v>
      </c>
      <c r="K1303" s="155">
        <f t="shared" si="121"/>
        <v>-0.21000000000003638</v>
      </c>
      <c r="M1303" s="155">
        <f t="shared" si="117"/>
        <v>-1.1800000000000068</v>
      </c>
      <c r="N1303" s="155">
        <f t="shared" si="118"/>
        <v>4.0000000000000036E-2</v>
      </c>
      <c r="O1303" s="155">
        <f t="shared" si="119"/>
        <v>-0.54000000000002046</v>
      </c>
      <c r="Q1303" s="155">
        <f t="shared" si="120"/>
        <v>-2.0000000000000018E-2</v>
      </c>
    </row>
    <row r="1304" spans="1:17" x14ac:dyDescent="0.25">
      <c r="A1304" s="104">
        <v>47</v>
      </c>
      <c r="B1304" s="133">
        <v>42965</v>
      </c>
      <c r="C1304" s="104">
        <v>332.68</v>
      </c>
      <c r="E1304" s="104">
        <v>389.4</v>
      </c>
      <c r="F1304" s="104">
        <v>5.6</v>
      </c>
      <c r="G1304" s="104">
        <v>343.82</v>
      </c>
      <c r="I1304" s="104">
        <v>3.02</v>
      </c>
      <c r="K1304" s="155">
        <f t="shared" si="121"/>
        <v>-1.999999999998181E-2</v>
      </c>
      <c r="M1304" s="155">
        <f t="shared" si="117"/>
        <v>-0.59000000000003183</v>
      </c>
      <c r="N1304" s="155">
        <f t="shared" si="118"/>
        <v>9.9999999999997868E-3</v>
      </c>
      <c r="O1304" s="155">
        <f t="shared" si="119"/>
        <v>1.6800000000000068</v>
      </c>
      <c r="Q1304" s="155">
        <f t="shared" si="120"/>
        <v>2.0000000000000018E-2</v>
      </c>
    </row>
    <row r="1305" spans="1:17" x14ac:dyDescent="0.25">
      <c r="A1305" s="104">
        <v>48</v>
      </c>
      <c r="B1305" s="133">
        <v>42968</v>
      </c>
      <c r="C1305" s="104">
        <v>332.8</v>
      </c>
      <c r="E1305" s="104">
        <v>390.57</v>
      </c>
      <c r="F1305" s="104">
        <v>5.6</v>
      </c>
      <c r="G1305" s="104">
        <v>345.98</v>
      </c>
      <c r="I1305" s="104">
        <v>3.05</v>
      </c>
      <c r="K1305" s="155">
        <f t="shared" si="121"/>
        <v>0.12000000000000455</v>
      </c>
      <c r="M1305" s="155">
        <f t="shared" si="117"/>
        <v>1.1700000000000159</v>
      </c>
      <c r="N1305" s="155">
        <f t="shared" si="118"/>
        <v>0</v>
      </c>
      <c r="O1305" s="155">
        <f t="shared" si="119"/>
        <v>2.160000000000025</v>
      </c>
      <c r="Q1305" s="155">
        <f t="shared" si="120"/>
        <v>2.9999999999999805E-2</v>
      </c>
    </row>
    <row r="1306" spans="1:17" x14ac:dyDescent="0.25">
      <c r="A1306" s="104">
        <v>49</v>
      </c>
      <c r="B1306" s="133">
        <v>42969</v>
      </c>
      <c r="C1306" s="104">
        <v>332.58</v>
      </c>
      <c r="E1306" s="104">
        <v>390.38</v>
      </c>
      <c r="F1306" s="104">
        <v>5.63</v>
      </c>
      <c r="G1306" s="104">
        <v>343.65</v>
      </c>
      <c r="I1306" s="104">
        <v>3.05</v>
      </c>
      <c r="K1306" s="155">
        <f t="shared" si="121"/>
        <v>-0.22000000000002728</v>
      </c>
      <c r="M1306" s="155">
        <f t="shared" si="117"/>
        <v>-0.18999999999999773</v>
      </c>
      <c r="N1306" s="155">
        <f t="shared" si="118"/>
        <v>3.0000000000000249E-2</v>
      </c>
      <c r="O1306" s="155">
        <f t="shared" si="119"/>
        <v>-2.3300000000000409</v>
      </c>
      <c r="Q1306" s="155">
        <f t="shared" si="120"/>
        <v>0</v>
      </c>
    </row>
    <row r="1307" spans="1:17" x14ac:dyDescent="0.25">
      <c r="A1307" s="104">
        <v>50</v>
      </c>
      <c r="B1307" s="133">
        <v>42970</v>
      </c>
      <c r="C1307" s="104">
        <v>333.08</v>
      </c>
      <c r="E1307" s="104">
        <v>391.5</v>
      </c>
      <c r="F1307" s="104">
        <v>5.64</v>
      </c>
      <c r="G1307" s="104">
        <v>344.84</v>
      </c>
      <c r="I1307" s="104">
        <v>3.05</v>
      </c>
      <c r="K1307" s="155">
        <f t="shared" si="121"/>
        <v>0.5</v>
      </c>
      <c r="M1307" s="155">
        <f t="shared" si="117"/>
        <v>1.1200000000000045</v>
      </c>
      <c r="N1307" s="155">
        <f t="shared" si="118"/>
        <v>9.9999999999997868E-3</v>
      </c>
      <c r="O1307" s="155">
        <f t="shared" si="119"/>
        <v>1.1899999999999977</v>
      </c>
      <c r="Q1307" s="155">
        <f t="shared" si="120"/>
        <v>0</v>
      </c>
    </row>
    <row r="1308" spans="1:17" x14ac:dyDescent="0.25">
      <c r="A1308" s="104">
        <v>51</v>
      </c>
      <c r="B1308" s="133">
        <v>42971</v>
      </c>
      <c r="C1308" s="104">
        <v>333.32</v>
      </c>
      <c r="E1308" s="104">
        <v>392.58</v>
      </c>
      <c r="F1308" s="104">
        <v>5.64</v>
      </c>
      <c r="G1308" s="104">
        <v>344.41</v>
      </c>
      <c r="I1308" s="104">
        <v>3.05</v>
      </c>
      <c r="K1308" s="155">
        <f t="shared" si="121"/>
        <v>0.24000000000000909</v>
      </c>
      <c r="M1308" s="155">
        <f t="shared" si="117"/>
        <v>1.0799999999999841</v>
      </c>
      <c r="N1308" s="155">
        <f t="shared" si="118"/>
        <v>0</v>
      </c>
      <c r="O1308" s="155">
        <f t="shared" si="119"/>
        <v>-0.42999999999994998</v>
      </c>
      <c r="Q1308" s="155">
        <f t="shared" si="120"/>
        <v>0</v>
      </c>
    </row>
    <row r="1309" spans="1:17" x14ac:dyDescent="0.25">
      <c r="A1309" s="104">
        <v>52</v>
      </c>
      <c r="B1309" s="133">
        <v>42972</v>
      </c>
      <c r="C1309" s="104">
        <v>331.22</v>
      </c>
      <c r="E1309" s="104">
        <v>390.48</v>
      </c>
      <c r="F1309" s="104">
        <v>5.6</v>
      </c>
      <c r="G1309" s="104">
        <v>343.2</v>
      </c>
      <c r="I1309" s="104">
        <v>3.03</v>
      </c>
      <c r="K1309" s="155">
        <f t="shared" si="121"/>
        <v>-2.0999999999999659</v>
      </c>
      <c r="M1309" s="155">
        <f t="shared" si="117"/>
        <v>-2.0999999999999659</v>
      </c>
      <c r="N1309" s="155">
        <f t="shared" si="118"/>
        <v>-4.0000000000000036E-2</v>
      </c>
      <c r="O1309" s="155">
        <f t="shared" si="119"/>
        <v>-1.2100000000000364</v>
      </c>
      <c r="Q1309" s="155">
        <f t="shared" si="120"/>
        <v>-2.0000000000000018E-2</v>
      </c>
    </row>
    <row r="1310" spans="1:17" x14ac:dyDescent="0.25">
      <c r="A1310" s="104">
        <v>53</v>
      </c>
      <c r="B1310" s="133">
        <v>42975</v>
      </c>
      <c r="C1310" s="104">
        <v>332.85</v>
      </c>
      <c r="E1310" s="104">
        <v>392.86</v>
      </c>
      <c r="F1310" s="104">
        <v>5.63</v>
      </c>
      <c r="G1310" s="104">
        <v>345.64</v>
      </c>
      <c r="I1310" s="104">
        <v>3.04</v>
      </c>
      <c r="K1310" s="155">
        <f t="shared" si="121"/>
        <v>1.6299999999999955</v>
      </c>
      <c r="M1310" s="155">
        <f t="shared" si="117"/>
        <v>2.3799999999999955</v>
      </c>
      <c r="N1310" s="155">
        <f t="shared" si="118"/>
        <v>3.0000000000000249E-2</v>
      </c>
      <c r="O1310" s="155">
        <f t="shared" si="119"/>
        <v>2.4399999999999977</v>
      </c>
      <c r="Q1310" s="155">
        <f t="shared" si="120"/>
        <v>1.0000000000000231E-2</v>
      </c>
    </row>
    <row r="1311" spans="1:17" x14ac:dyDescent="0.25">
      <c r="A1311" s="104">
        <v>54</v>
      </c>
      <c r="B1311" s="133">
        <v>42976</v>
      </c>
      <c r="C1311" s="104">
        <v>333.44</v>
      </c>
      <c r="E1311" s="104">
        <v>397.89</v>
      </c>
      <c r="F1311" s="104">
        <v>5.71</v>
      </c>
      <c r="G1311" s="104">
        <v>349.7</v>
      </c>
      <c r="I1311" s="104">
        <v>3.05</v>
      </c>
      <c r="K1311" s="155">
        <f t="shared" si="121"/>
        <v>0.58999999999997499</v>
      </c>
      <c r="M1311" s="155">
        <f t="shared" si="117"/>
        <v>5.0299999999999727</v>
      </c>
      <c r="N1311" s="155">
        <f t="shared" si="118"/>
        <v>8.0000000000000071E-2</v>
      </c>
      <c r="O1311" s="155">
        <f t="shared" si="119"/>
        <v>4.0600000000000023</v>
      </c>
      <c r="Q1311" s="155">
        <f t="shared" si="120"/>
        <v>9.9999999999997868E-3</v>
      </c>
    </row>
    <row r="1312" spans="1:17" x14ac:dyDescent="0.25">
      <c r="A1312" s="104">
        <v>55</v>
      </c>
      <c r="B1312" s="133">
        <v>42978</v>
      </c>
      <c r="C1312" s="104">
        <v>334.7</v>
      </c>
      <c r="E1312" s="104">
        <v>402.91</v>
      </c>
      <c r="F1312" s="104">
        <v>5.69</v>
      </c>
      <c r="G1312" s="104">
        <v>354.18</v>
      </c>
      <c r="I1312" s="104">
        <v>3.08</v>
      </c>
      <c r="K1312" s="155">
        <f t="shared" si="121"/>
        <v>1.2599999999999909</v>
      </c>
      <c r="M1312" s="155">
        <f t="shared" si="117"/>
        <v>5.0200000000000387</v>
      </c>
      <c r="N1312" s="155">
        <f t="shared" si="118"/>
        <v>-1.9999999999999574E-2</v>
      </c>
      <c r="O1312" s="155">
        <f t="shared" si="119"/>
        <v>4.4800000000000182</v>
      </c>
      <c r="Q1312" s="155">
        <f t="shared" si="120"/>
        <v>3.0000000000000249E-2</v>
      </c>
    </row>
    <row r="1313" spans="1:17" x14ac:dyDescent="0.25">
      <c r="A1313" s="104">
        <v>56</v>
      </c>
      <c r="B1313" s="133">
        <v>42982</v>
      </c>
      <c r="C1313" s="104">
        <v>337.04</v>
      </c>
      <c r="E1313" s="104">
        <v>400.2</v>
      </c>
      <c r="F1313" s="104">
        <v>5.77</v>
      </c>
      <c r="G1313" s="104">
        <v>349.08</v>
      </c>
      <c r="I1313" s="104">
        <v>3.05</v>
      </c>
      <c r="K1313" s="155">
        <f t="shared" si="121"/>
        <v>2.3400000000000318</v>
      </c>
      <c r="M1313" s="155">
        <f t="shared" si="117"/>
        <v>-2.7100000000000364</v>
      </c>
      <c r="N1313" s="155">
        <f t="shared" si="118"/>
        <v>7.9999999999999183E-2</v>
      </c>
      <c r="O1313" s="155">
        <f t="shared" si="119"/>
        <v>-5.1000000000000227</v>
      </c>
      <c r="Q1313" s="155">
        <f t="shared" si="120"/>
        <v>-3.0000000000000249E-2</v>
      </c>
    </row>
    <row r="1314" spans="1:17" x14ac:dyDescent="0.25">
      <c r="A1314" s="104">
        <v>57</v>
      </c>
      <c r="B1314" s="133">
        <v>42983</v>
      </c>
      <c r="C1314" s="104">
        <v>338.22</v>
      </c>
      <c r="E1314" s="104">
        <v>402.89</v>
      </c>
      <c r="F1314" s="104">
        <v>5.84</v>
      </c>
      <c r="G1314" s="104">
        <v>353.31</v>
      </c>
      <c r="I1314" s="104">
        <v>3.09</v>
      </c>
      <c r="K1314" s="155">
        <f t="shared" si="121"/>
        <v>1.1800000000000068</v>
      </c>
      <c r="M1314" s="155">
        <f t="shared" si="117"/>
        <v>2.6899999999999977</v>
      </c>
      <c r="N1314" s="155">
        <f t="shared" si="118"/>
        <v>7.0000000000000284E-2</v>
      </c>
      <c r="O1314" s="155">
        <f t="shared" si="119"/>
        <v>4.2300000000000182</v>
      </c>
      <c r="Q1314" s="155">
        <f t="shared" si="120"/>
        <v>4.0000000000000036E-2</v>
      </c>
    </row>
    <row r="1315" spans="1:17" x14ac:dyDescent="0.25">
      <c r="A1315" s="104">
        <v>58</v>
      </c>
      <c r="B1315" s="133">
        <v>42984</v>
      </c>
      <c r="C1315" s="104">
        <v>340.58</v>
      </c>
      <c r="E1315" s="104">
        <v>404.68</v>
      </c>
      <c r="F1315" s="104">
        <v>5.89</v>
      </c>
      <c r="G1315" s="104">
        <v>354.92</v>
      </c>
      <c r="I1315" s="104">
        <v>3.11</v>
      </c>
      <c r="K1315" s="155">
        <f t="shared" si="121"/>
        <v>2.3599999999999568</v>
      </c>
      <c r="M1315" s="155">
        <f t="shared" si="117"/>
        <v>1.7900000000000205</v>
      </c>
      <c r="N1315" s="155">
        <f t="shared" si="118"/>
        <v>4.9999999999999822E-2</v>
      </c>
      <c r="O1315" s="155">
        <f t="shared" si="119"/>
        <v>1.6100000000000136</v>
      </c>
      <c r="Q1315" s="155">
        <f t="shared" si="120"/>
        <v>2.0000000000000018E-2</v>
      </c>
    </row>
    <row r="1316" spans="1:17" x14ac:dyDescent="0.25">
      <c r="A1316" s="104">
        <v>59</v>
      </c>
      <c r="B1316" s="133">
        <v>42985</v>
      </c>
      <c r="C1316" s="104">
        <v>341.22</v>
      </c>
      <c r="E1316" s="104">
        <v>407.31</v>
      </c>
      <c r="F1316" s="104">
        <v>5.94</v>
      </c>
      <c r="G1316" s="104">
        <v>357.52</v>
      </c>
      <c r="I1316" s="104">
        <v>3.14</v>
      </c>
      <c r="K1316" s="155">
        <f t="shared" si="121"/>
        <v>0.6400000000000432</v>
      </c>
      <c r="M1316" s="155">
        <f t="shared" si="117"/>
        <v>2.6299999999999955</v>
      </c>
      <c r="N1316" s="155">
        <f t="shared" si="118"/>
        <v>5.0000000000000711E-2</v>
      </c>
      <c r="O1316" s="155">
        <f t="shared" si="119"/>
        <v>2.5999999999999659</v>
      </c>
      <c r="Q1316" s="155">
        <f t="shared" si="120"/>
        <v>3.0000000000000249E-2</v>
      </c>
    </row>
    <row r="1317" spans="1:17" x14ac:dyDescent="0.25">
      <c r="A1317" s="104">
        <v>60</v>
      </c>
      <c r="B1317" s="133">
        <v>42986</v>
      </c>
      <c r="C1317" s="104">
        <v>336.66</v>
      </c>
      <c r="E1317" s="104">
        <v>403.18</v>
      </c>
      <c r="F1317" s="104">
        <v>5.9</v>
      </c>
      <c r="G1317" s="104">
        <v>353.45</v>
      </c>
      <c r="I1317" s="104">
        <v>3.09</v>
      </c>
      <c r="K1317" s="155">
        <f t="shared" si="121"/>
        <v>-4.5600000000000023</v>
      </c>
      <c r="M1317" s="155">
        <f t="shared" si="117"/>
        <v>-4.1299999999999955</v>
      </c>
      <c r="N1317" s="155">
        <f t="shared" si="118"/>
        <v>-4.0000000000000036E-2</v>
      </c>
      <c r="O1317" s="155">
        <f t="shared" si="119"/>
        <v>-4.0699999999999932</v>
      </c>
      <c r="Q1317" s="155">
        <f t="shared" si="120"/>
        <v>-5.0000000000000266E-2</v>
      </c>
    </row>
    <row r="1318" spans="1:17" x14ac:dyDescent="0.25">
      <c r="A1318" s="104">
        <v>61</v>
      </c>
      <c r="B1318" s="133">
        <v>42989</v>
      </c>
      <c r="C1318" s="104">
        <v>334.29</v>
      </c>
      <c r="E1318" s="104">
        <v>403.12</v>
      </c>
      <c r="F1318" s="104">
        <v>5.86</v>
      </c>
      <c r="G1318" s="104">
        <v>353.07</v>
      </c>
      <c r="I1318" s="104">
        <v>3.1</v>
      </c>
      <c r="K1318" s="155">
        <f t="shared" si="121"/>
        <v>-2.3700000000000045</v>
      </c>
      <c r="M1318" s="155">
        <f t="shared" si="117"/>
        <v>-6.0000000000002274E-2</v>
      </c>
      <c r="N1318" s="155">
        <f t="shared" si="118"/>
        <v>-4.0000000000000036E-2</v>
      </c>
      <c r="O1318" s="155">
        <f t="shared" si="119"/>
        <v>-0.37999999999999545</v>
      </c>
      <c r="Q1318" s="155">
        <f t="shared" si="120"/>
        <v>1.0000000000000231E-2</v>
      </c>
    </row>
    <row r="1319" spans="1:17" x14ac:dyDescent="0.25">
      <c r="A1319" s="104">
        <v>62</v>
      </c>
      <c r="B1319" s="133">
        <v>42990</v>
      </c>
      <c r="C1319" s="104">
        <v>336.49</v>
      </c>
      <c r="E1319" s="104">
        <v>404.43</v>
      </c>
      <c r="F1319" s="104">
        <v>5.89</v>
      </c>
      <c r="G1319" s="104">
        <v>354.69</v>
      </c>
      <c r="I1319" s="104">
        <v>3.1</v>
      </c>
      <c r="K1319" s="155">
        <f t="shared" si="121"/>
        <v>2.1999999999999886</v>
      </c>
      <c r="M1319" s="155">
        <f t="shared" si="117"/>
        <v>1.3100000000000023</v>
      </c>
      <c r="N1319" s="155">
        <f t="shared" si="118"/>
        <v>2.9999999999999361E-2</v>
      </c>
      <c r="O1319" s="155">
        <f t="shared" si="119"/>
        <v>1.6200000000000045</v>
      </c>
      <c r="Q1319" s="155">
        <f t="shared" si="120"/>
        <v>0</v>
      </c>
    </row>
    <row r="1320" spans="1:17" x14ac:dyDescent="0.25">
      <c r="A1320" s="104">
        <v>63</v>
      </c>
      <c r="B1320" s="133">
        <v>42991</v>
      </c>
      <c r="C1320" s="104">
        <v>338.67</v>
      </c>
      <c r="E1320" s="104">
        <v>405.02</v>
      </c>
      <c r="F1320" s="104">
        <v>5.89</v>
      </c>
      <c r="G1320" s="104">
        <v>353.74</v>
      </c>
      <c r="I1320" s="104">
        <v>3.09</v>
      </c>
      <c r="K1320" s="155">
        <f t="shared" si="121"/>
        <v>2.1800000000000068</v>
      </c>
      <c r="M1320" s="155">
        <f t="shared" si="117"/>
        <v>0.58999999999997499</v>
      </c>
      <c r="N1320" s="155">
        <f t="shared" si="118"/>
        <v>0</v>
      </c>
      <c r="O1320" s="155">
        <f t="shared" si="119"/>
        <v>-0.94999999999998863</v>
      </c>
      <c r="Q1320" s="155">
        <f t="shared" si="120"/>
        <v>-1.0000000000000231E-2</v>
      </c>
    </row>
    <row r="1321" spans="1:17" x14ac:dyDescent="0.25">
      <c r="A1321" s="104">
        <v>64</v>
      </c>
      <c r="B1321" s="133">
        <v>42992</v>
      </c>
      <c r="C1321" s="104">
        <v>340</v>
      </c>
      <c r="E1321" s="104">
        <v>407.05</v>
      </c>
      <c r="F1321" s="104">
        <v>5.88</v>
      </c>
      <c r="G1321" s="104">
        <v>354.43</v>
      </c>
      <c r="I1321" s="104">
        <v>3.09</v>
      </c>
      <c r="K1321" s="155">
        <f t="shared" si="121"/>
        <v>1.3299999999999841</v>
      </c>
      <c r="M1321" s="155">
        <f t="shared" si="117"/>
        <v>2.0300000000000296</v>
      </c>
      <c r="N1321" s="155">
        <f t="shared" si="118"/>
        <v>-9.9999999999997868E-3</v>
      </c>
      <c r="O1321" s="155">
        <f t="shared" si="119"/>
        <v>0.68999999999999773</v>
      </c>
      <c r="Q1321" s="155">
        <f t="shared" si="120"/>
        <v>0</v>
      </c>
    </row>
    <row r="1322" spans="1:17" x14ac:dyDescent="0.25">
      <c r="A1322" s="104">
        <v>65</v>
      </c>
      <c r="B1322" s="133">
        <v>42993</v>
      </c>
      <c r="C1322" s="104">
        <v>338.08</v>
      </c>
      <c r="E1322" s="104">
        <v>402.08</v>
      </c>
      <c r="F1322" s="104">
        <v>5.87</v>
      </c>
      <c r="G1322" s="104">
        <v>349.76</v>
      </c>
      <c r="I1322" s="104">
        <v>3.06</v>
      </c>
      <c r="K1322" s="155">
        <f t="shared" ref="K1322:K1385" si="122">C1322-C1321</f>
        <v>-1.9200000000000159</v>
      </c>
      <c r="M1322" s="155">
        <f t="shared" ref="M1322:O1385" si="123">E1322-E1321</f>
        <v>-4.9700000000000273</v>
      </c>
      <c r="N1322" s="155">
        <f t="shared" si="123"/>
        <v>-9.9999999999997868E-3</v>
      </c>
      <c r="O1322" s="155">
        <f t="shared" si="123"/>
        <v>-4.6700000000000159</v>
      </c>
      <c r="Q1322" s="155">
        <f t="shared" ref="Q1322:Q1385" si="124">I1322-I1321</f>
        <v>-2.9999999999999805E-2</v>
      </c>
    </row>
    <row r="1323" spans="1:17" x14ac:dyDescent="0.25">
      <c r="A1323" s="104">
        <v>66</v>
      </c>
      <c r="B1323" s="133">
        <v>42996</v>
      </c>
      <c r="C1323" s="104">
        <v>338.9</v>
      </c>
      <c r="E1323" s="104">
        <v>404.61</v>
      </c>
      <c r="F1323" s="104">
        <v>5.89</v>
      </c>
      <c r="G1323" s="104">
        <v>352.65</v>
      </c>
      <c r="I1323" s="104">
        <v>3.05</v>
      </c>
      <c r="K1323" s="155">
        <f t="shared" si="122"/>
        <v>0.81999999999999318</v>
      </c>
      <c r="M1323" s="155">
        <f t="shared" si="123"/>
        <v>2.5300000000000296</v>
      </c>
      <c r="N1323" s="155">
        <f t="shared" si="123"/>
        <v>1.9999999999999574E-2</v>
      </c>
      <c r="O1323" s="155">
        <f t="shared" si="123"/>
        <v>2.8899999999999864</v>
      </c>
      <c r="Q1323" s="155">
        <f t="shared" si="124"/>
        <v>-1.0000000000000231E-2</v>
      </c>
    </row>
    <row r="1324" spans="1:17" x14ac:dyDescent="0.25">
      <c r="A1324" s="104">
        <v>67</v>
      </c>
      <c r="B1324" s="133">
        <v>42997</v>
      </c>
      <c r="C1324" s="104">
        <v>340.02</v>
      </c>
      <c r="E1324" s="104">
        <v>406.26</v>
      </c>
      <c r="F1324" s="104">
        <v>5.9</v>
      </c>
      <c r="G1324" s="104">
        <v>354.52</v>
      </c>
      <c r="I1324" s="104">
        <v>3.06</v>
      </c>
      <c r="K1324" s="155">
        <f t="shared" si="122"/>
        <v>1.1200000000000045</v>
      </c>
      <c r="M1324" s="155">
        <f t="shared" si="123"/>
        <v>1.6499999999999773</v>
      </c>
      <c r="N1324" s="155">
        <f t="shared" si="123"/>
        <v>1.0000000000000675E-2</v>
      </c>
      <c r="O1324" s="155">
        <f t="shared" si="123"/>
        <v>1.8700000000000045</v>
      </c>
      <c r="Q1324" s="155">
        <f t="shared" si="124"/>
        <v>1.0000000000000231E-2</v>
      </c>
    </row>
    <row r="1325" spans="1:17" x14ac:dyDescent="0.25">
      <c r="A1325" s="104">
        <v>68</v>
      </c>
      <c r="B1325" s="133">
        <v>42998</v>
      </c>
      <c r="C1325" s="104">
        <v>340.95</v>
      </c>
      <c r="E1325" s="104">
        <v>408.73</v>
      </c>
      <c r="F1325" s="104">
        <v>5.87</v>
      </c>
      <c r="G1325" s="104">
        <v>353.94</v>
      </c>
      <c r="I1325" s="104">
        <v>3.05</v>
      </c>
      <c r="K1325" s="155">
        <f t="shared" si="122"/>
        <v>0.93000000000000682</v>
      </c>
      <c r="M1325" s="155">
        <f t="shared" si="123"/>
        <v>2.4700000000000273</v>
      </c>
      <c r="N1325" s="155">
        <f t="shared" si="123"/>
        <v>-3.0000000000000249E-2</v>
      </c>
      <c r="O1325" s="155">
        <f t="shared" si="123"/>
        <v>-0.57999999999998408</v>
      </c>
      <c r="Q1325" s="155">
        <f t="shared" si="124"/>
        <v>-1.0000000000000231E-2</v>
      </c>
    </row>
    <row r="1326" spans="1:17" x14ac:dyDescent="0.25">
      <c r="A1326" s="104">
        <v>69</v>
      </c>
      <c r="B1326" s="133">
        <v>42999</v>
      </c>
      <c r="C1326" s="104">
        <v>341.61</v>
      </c>
      <c r="E1326" s="104">
        <v>410.27</v>
      </c>
      <c r="F1326" s="104">
        <v>5.9</v>
      </c>
      <c r="G1326" s="104">
        <v>355.7</v>
      </c>
      <c r="I1326" s="104">
        <v>3.07</v>
      </c>
      <c r="K1326" s="155">
        <f t="shared" si="122"/>
        <v>0.66000000000002501</v>
      </c>
      <c r="M1326" s="155">
        <f t="shared" si="123"/>
        <v>1.5399999999999636</v>
      </c>
      <c r="N1326" s="155">
        <f t="shared" si="123"/>
        <v>3.0000000000000249E-2</v>
      </c>
      <c r="O1326" s="155">
        <f t="shared" si="123"/>
        <v>1.7599999999999909</v>
      </c>
      <c r="Q1326" s="155">
        <f t="shared" si="124"/>
        <v>2.0000000000000018E-2</v>
      </c>
    </row>
    <row r="1327" spans="1:17" x14ac:dyDescent="0.25">
      <c r="A1327" s="104">
        <v>70</v>
      </c>
      <c r="B1327" s="133">
        <v>43000</v>
      </c>
      <c r="C1327" s="104">
        <v>340.35</v>
      </c>
      <c r="E1327" s="104">
        <v>405.46</v>
      </c>
      <c r="F1327" s="104">
        <v>5.87</v>
      </c>
      <c r="G1327" s="104">
        <v>350.12</v>
      </c>
      <c r="I1327" s="104">
        <v>3.03</v>
      </c>
      <c r="K1327" s="155">
        <f t="shared" si="122"/>
        <v>-1.2599999999999909</v>
      </c>
      <c r="M1327" s="155">
        <f t="shared" si="123"/>
        <v>-4.8100000000000023</v>
      </c>
      <c r="N1327" s="155">
        <f t="shared" si="123"/>
        <v>-3.0000000000000249E-2</v>
      </c>
      <c r="O1327" s="155">
        <f t="shared" si="123"/>
        <v>-5.5799999999999841</v>
      </c>
      <c r="Q1327" s="155">
        <f t="shared" si="124"/>
        <v>-4.0000000000000036E-2</v>
      </c>
    </row>
    <row r="1328" spans="1:17" x14ac:dyDescent="0.25">
      <c r="A1328" s="104">
        <v>71</v>
      </c>
      <c r="B1328" s="133">
        <v>43003</v>
      </c>
      <c r="C1328" s="104">
        <v>340.11</v>
      </c>
      <c r="E1328" s="104">
        <v>407.93</v>
      </c>
      <c r="F1328" s="104">
        <v>5.91</v>
      </c>
      <c r="G1328" s="104">
        <v>351.17</v>
      </c>
      <c r="I1328" s="104">
        <v>3.04</v>
      </c>
      <c r="K1328" s="155">
        <f t="shared" si="122"/>
        <v>-0.24000000000000909</v>
      </c>
      <c r="M1328" s="155">
        <f t="shared" si="123"/>
        <v>2.4700000000000273</v>
      </c>
      <c r="N1328" s="155">
        <f t="shared" si="123"/>
        <v>4.0000000000000036E-2</v>
      </c>
      <c r="O1328" s="155">
        <f t="shared" si="123"/>
        <v>1.0500000000000114</v>
      </c>
      <c r="Q1328" s="155">
        <f t="shared" si="124"/>
        <v>1.0000000000000231E-2</v>
      </c>
    </row>
    <row r="1329" spans="1:17" x14ac:dyDescent="0.25">
      <c r="A1329" s="104">
        <v>72</v>
      </c>
      <c r="B1329" s="133">
        <v>43004</v>
      </c>
      <c r="C1329" s="104">
        <v>341.27</v>
      </c>
      <c r="E1329" s="104">
        <v>405.6</v>
      </c>
      <c r="F1329" s="104">
        <v>5.96</v>
      </c>
      <c r="G1329" s="104">
        <v>350.7</v>
      </c>
      <c r="I1329" s="104">
        <v>3.05</v>
      </c>
      <c r="K1329" s="155">
        <f t="shared" si="122"/>
        <v>1.1599999999999682</v>
      </c>
      <c r="M1329" s="155">
        <f t="shared" si="123"/>
        <v>-2.3299999999999841</v>
      </c>
      <c r="N1329" s="155">
        <f t="shared" si="123"/>
        <v>4.9999999999999822E-2</v>
      </c>
      <c r="O1329" s="155">
        <f t="shared" si="123"/>
        <v>-0.47000000000002728</v>
      </c>
      <c r="Q1329" s="155">
        <f t="shared" si="124"/>
        <v>9.9999999999997868E-3</v>
      </c>
    </row>
    <row r="1330" spans="1:17" x14ac:dyDescent="0.25">
      <c r="A1330" s="104">
        <v>73</v>
      </c>
      <c r="B1330" s="133">
        <v>43005</v>
      </c>
      <c r="C1330" s="104">
        <v>339.68</v>
      </c>
      <c r="E1330" s="104">
        <v>401.13</v>
      </c>
      <c r="F1330" s="104">
        <v>5.9</v>
      </c>
      <c r="G1330" s="104">
        <v>349.86</v>
      </c>
      <c r="I1330" s="104">
        <v>3.04</v>
      </c>
      <c r="K1330" s="155">
        <f t="shared" si="122"/>
        <v>-1.589999999999975</v>
      </c>
      <c r="M1330" s="155">
        <f t="shared" si="123"/>
        <v>-4.4700000000000273</v>
      </c>
      <c r="N1330" s="155">
        <f t="shared" si="123"/>
        <v>-5.9999999999999609E-2</v>
      </c>
      <c r="O1330" s="155">
        <f t="shared" si="123"/>
        <v>-0.83999999999997499</v>
      </c>
      <c r="Q1330" s="155">
        <f t="shared" si="124"/>
        <v>-9.9999999999997868E-3</v>
      </c>
    </row>
    <row r="1331" spans="1:17" x14ac:dyDescent="0.25">
      <c r="A1331" s="104">
        <v>74</v>
      </c>
      <c r="B1331" s="133">
        <v>43006</v>
      </c>
      <c r="C1331" s="104">
        <v>339.91</v>
      </c>
      <c r="E1331" s="104">
        <v>399.26</v>
      </c>
      <c r="F1331" s="104">
        <v>5.84</v>
      </c>
      <c r="G1331" s="104">
        <v>348.98</v>
      </c>
      <c r="I1331" s="104">
        <v>3.01</v>
      </c>
      <c r="K1331" s="155">
        <f t="shared" si="122"/>
        <v>0.23000000000001819</v>
      </c>
      <c r="M1331" s="155">
        <f t="shared" si="123"/>
        <v>-1.8700000000000045</v>
      </c>
      <c r="N1331" s="155">
        <f t="shared" si="123"/>
        <v>-6.0000000000000497E-2</v>
      </c>
      <c r="O1331" s="155">
        <f t="shared" si="123"/>
        <v>-0.87999999999999545</v>
      </c>
      <c r="Q1331" s="155">
        <f t="shared" si="124"/>
        <v>-3.0000000000000249E-2</v>
      </c>
    </row>
    <row r="1332" spans="1:17" x14ac:dyDescent="0.25">
      <c r="A1332" s="104">
        <v>75</v>
      </c>
      <c r="B1332" s="133">
        <v>43007</v>
      </c>
      <c r="C1332" s="104">
        <v>340.43</v>
      </c>
      <c r="E1332" s="104">
        <v>400.52</v>
      </c>
      <c r="F1332" s="104">
        <v>5.85</v>
      </c>
      <c r="G1332" s="104">
        <v>349.59</v>
      </c>
      <c r="I1332" s="104">
        <v>3.02</v>
      </c>
      <c r="K1332" s="155">
        <f t="shared" si="122"/>
        <v>0.51999999999998181</v>
      </c>
      <c r="M1332" s="155">
        <f t="shared" si="123"/>
        <v>1.2599999999999909</v>
      </c>
      <c r="N1332" s="155">
        <f t="shared" si="123"/>
        <v>9.9999999999997868E-3</v>
      </c>
      <c r="O1332" s="155">
        <f t="shared" si="123"/>
        <v>0.6099999999999568</v>
      </c>
      <c r="Q1332" s="155">
        <f t="shared" si="124"/>
        <v>1.0000000000000231E-2</v>
      </c>
    </row>
    <row r="1333" spans="1:17" x14ac:dyDescent="0.25">
      <c r="A1333" s="104">
        <v>76</v>
      </c>
      <c r="B1333" s="133">
        <v>43010</v>
      </c>
      <c r="C1333" s="104">
        <v>341.19</v>
      </c>
      <c r="E1333" s="104">
        <v>402.64</v>
      </c>
      <c r="F1333" s="104">
        <v>5.9</v>
      </c>
      <c r="G1333" s="104">
        <v>351.42</v>
      </c>
      <c r="I1333" s="104">
        <v>3.03</v>
      </c>
      <c r="K1333" s="155">
        <f t="shared" si="122"/>
        <v>0.75999999999999091</v>
      </c>
      <c r="M1333" s="155">
        <f t="shared" si="123"/>
        <v>2.1200000000000045</v>
      </c>
      <c r="N1333" s="155">
        <f t="shared" si="123"/>
        <v>5.0000000000000711E-2</v>
      </c>
      <c r="O1333" s="155">
        <f t="shared" si="123"/>
        <v>1.8300000000000409</v>
      </c>
      <c r="Q1333" s="155">
        <f t="shared" si="124"/>
        <v>9.9999999999997868E-3</v>
      </c>
    </row>
    <row r="1334" spans="1:17" x14ac:dyDescent="0.25">
      <c r="A1334" s="104">
        <v>77</v>
      </c>
      <c r="B1334" s="133">
        <v>43011</v>
      </c>
      <c r="C1334" s="104">
        <v>341.24</v>
      </c>
      <c r="E1334" s="104">
        <v>400.27</v>
      </c>
      <c r="F1334" s="104">
        <v>5.9</v>
      </c>
      <c r="G1334" s="104">
        <v>351.54</v>
      </c>
      <c r="I1334" s="104">
        <v>3.02</v>
      </c>
      <c r="K1334" s="155">
        <f t="shared" si="122"/>
        <v>5.0000000000011369E-2</v>
      </c>
      <c r="M1334" s="155">
        <f t="shared" si="123"/>
        <v>-2.3700000000000045</v>
      </c>
      <c r="N1334" s="155">
        <f t="shared" si="123"/>
        <v>0</v>
      </c>
      <c r="O1334" s="155">
        <f t="shared" si="123"/>
        <v>0.12000000000000455</v>
      </c>
      <c r="Q1334" s="155">
        <f t="shared" si="124"/>
        <v>-9.9999999999997868E-3</v>
      </c>
    </row>
    <row r="1335" spans="1:17" x14ac:dyDescent="0.25">
      <c r="A1335" s="104">
        <v>78</v>
      </c>
      <c r="B1335" s="133">
        <v>43012</v>
      </c>
      <c r="C1335" s="104">
        <v>342.36</v>
      </c>
      <c r="E1335" s="104">
        <v>401.79</v>
      </c>
      <c r="F1335" s="104">
        <v>5.9</v>
      </c>
      <c r="G1335" s="104">
        <v>350.89</v>
      </c>
      <c r="I1335" s="104">
        <v>3.03</v>
      </c>
      <c r="K1335" s="155">
        <f t="shared" si="122"/>
        <v>1.1200000000000045</v>
      </c>
      <c r="M1335" s="155">
        <f t="shared" si="123"/>
        <v>1.5200000000000387</v>
      </c>
      <c r="N1335" s="155">
        <f t="shared" si="123"/>
        <v>0</v>
      </c>
      <c r="O1335" s="155">
        <f t="shared" si="123"/>
        <v>-0.65000000000003411</v>
      </c>
      <c r="Q1335" s="155">
        <f t="shared" si="124"/>
        <v>9.9999999999997868E-3</v>
      </c>
    </row>
    <row r="1336" spans="1:17" x14ac:dyDescent="0.25">
      <c r="A1336" s="104">
        <v>79</v>
      </c>
      <c r="B1336" s="133">
        <v>43013</v>
      </c>
      <c r="C1336" s="104">
        <v>343.61</v>
      </c>
      <c r="E1336" s="104">
        <v>404.26</v>
      </c>
      <c r="F1336" s="104">
        <v>5.95</v>
      </c>
      <c r="G1336" s="104">
        <v>353.25</v>
      </c>
      <c r="I1336" s="104">
        <v>3.05</v>
      </c>
      <c r="K1336" s="155">
        <f t="shared" si="122"/>
        <v>1.25</v>
      </c>
      <c r="M1336" s="155">
        <f t="shared" si="123"/>
        <v>2.4699999999999704</v>
      </c>
      <c r="N1336" s="155">
        <f t="shared" si="123"/>
        <v>4.9999999999999822E-2</v>
      </c>
      <c r="O1336" s="155">
        <f t="shared" si="123"/>
        <v>2.3600000000000136</v>
      </c>
      <c r="Q1336" s="155">
        <f t="shared" si="124"/>
        <v>2.0000000000000018E-2</v>
      </c>
    </row>
    <row r="1337" spans="1:17" x14ac:dyDescent="0.25">
      <c r="A1337" s="104">
        <v>80</v>
      </c>
      <c r="B1337" s="133">
        <v>43014</v>
      </c>
      <c r="C1337" s="104">
        <v>345</v>
      </c>
      <c r="E1337" s="104">
        <v>405.75</v>
      </c>
      <c r="F1337" s="104">
        <v>6</v>
      </c>
      <c r="G1337" s="104">
        <v>353.34</v>
      </c>
      <c r="I1337" s="104">
        <v>3.06</v>
      </c>
      <c r="K1337" s="155">
        <f t="shared" si="122"/>
        <v>1.3899999999999864</v>
      </c>
      <c r="M1337" s="155">
        <f t="shared" si="123"/>
        <v>1.4900000000000091</v>
      </c>
      <c r="N1337" s="155">
        <f t="shared" si="123"/>
        <v>4.9999999999999822E-2</v>
      </c>
      <c r="O1337" s="155">
        <f t="shared" si="123"/>
        <v>8.9999999999974989E-2</v>
      </c>
      <c r="Q1337" s="155">
        <f t="shared" si="124"/>
        <v>1.0000000000000231E-2</v>
      </c>
    </row>
    <row r="1338" spans="1:17" x14ac:dyDescent="0.25">
      <c r="A1338" s="104">
        <v>81</v>
      </c>
      <c r="B1338" s="133">
        <v>43017</v>
      </c>
      <c r="C1338" s="104">
        <v>343.66</v>
      </c>
      <c r="E1338" s="104">
        <v>402.22</v>
      </c>
      <c r="F1338" s="104">
        <v>5.95</v>
      </c>
      <c r="G1338" s="104">
        <v>350.89</v>
      </c>
      <c r="I1338" s="104">
        <v>3.04</v>
      </c>
      <c r="K1338" s="155">
        <f t="shared" si="122"/>
        <v>-1.339999999999975</v>
      </c>
      <c r="M1338" s="155">
        <f t="shared" si="123"/>
        <v>-3.5299999999999727</v>
      </c>
      <c r="N1338" s="155">
        <f t="shared" si="123"/>
        <v>-4.9999999999999822E-2</v>
      </c>
      <c r="O1338" s="155">
        <f t="shared" si="123"/>
        <v>-2.4499999999999886</v>
      </c>
      <c r="Q1338" s="155">
        <f t="shared" si="124"/>
        <v>-2.0000000000000018E-2</v>
      </c>
    </row>
    <row r="1339" spans="1:17" x14ac:dyDescent="0.25">
      <c r="A1339" s="104">
        <v>82</v>
      </c>
      <c r="B1339" s="133">
        <v>43018</v>
      </c>
      <c r="C1339" s="104">
        <v>341.97</v>
      </c>
      <c r="E1339" s="104">
        <v>401.58</v>
      </c>
      <c r="F1339" s="104">
        <v>5.86</v>
      </c>
      <c r="G1339" s="104">
        <v>349.66</v>
      </c>
      <c r="I1339" s="104">
        <v>3.04</v>
      </c>
      <c r="K1339" s="155">
        <f t="shared" si="122"/>
        <v>-1.6899999999999977</v>
      </c>
      <c r="M1339" s="155">
        <f t="shared" si="123"/>
        <v>-0.6400000000000432</v>
      </c>
      <c r="N1339" s="155">
        <f t="shared" si="123"/>
        <v>-8.9999999999999858E-2</v>
      </c>
      <c r="O1339" s="155">
        <f t="shared" si="123"/>
        <v>-1.2299999999999613</v>
      </c>
      <c r="Q1339" s="155">
        <f t="shared" si="124"/>
        <v>0</v>
      </c>
    </row>
    <row r="1340" spans="1:17" x14ac:dyDescent="0.25">
      <c r="A1340" s="104">
        <v>83</v>
      </c>
      <c r="B1340" s="133">
        <v>43019</v>
      </c>
      <c r="C1340" s="104">
        <v>337.48</v>
      </c>
      <c r="E1340" s="104">
        <v>398.13</v>
      </c>
      <c r="F1340" s="104">
        <v>5.83</v>
      </c>
      <c r="G1340" s="104">
        <v>345.71</v>
      </c>
      <c r="I1340" s="104">
        <v>3.01</v>
      </c>
      <c r="K1340" s="155">
        <f t="shared" si="122"/>
        <v>-4.4900000000000091</v>
      </c>
      <c r="M1340" s="155">
        <f t="shared" si="123"/>
        <v>-3.4499999999999886</v>
      </c>
      <c r="N1340" s="155">
        <f t="shared" si="123"/>
        <v>-3.0000000000000249E-2</v>
      </c>
      <c r="O1340" s="155">
        <f t="shared" si="123"/>
        <v>-3.9500000000000455</v>
      </c>
      <c r="Q1340" s="155">
        <f t="shared" si="124"/>
        <v>-3.0000000000000249E-2</v>
      </c>
    </row>
    <row r="1341" spans="1:17" x14ac:dyDescent="0.25">
      <c r="A1341" s="104">
        <v>84</v>
      </c>
      <c r="B1341" s="133">
        <v>43020</v>
      </c>
      <c r="C1341" s="104">
        <v>335.54</v>
      </c>
      <c r="E1341" s="104">
        <v>396.14</v>
      </c>
      <c r="F1341" s="104">
        <v>5.8</v>
      </c>
      <c r="G1341" s="104">
        <v>344.21</v>
      </c>
      <c r="I1341" s="104">
        <v>2.99</v>
      </c>
      <c r="K1341" s="155">
        <f t="shared" si="122"/>
        <v>-1.9399999999999977</v>
      </c>
      <c r="M1341" s="155">
        <f t="shared" si="123"/>
        <v>-1.9900000000000091</v>
      </c>
      <c r="N1341" s="155">
        <f t="shared" si="123"/>
        <v>-3.0000000000000249E-2</v>
      </c>
      <c r="O1341" s="155">
        <f t="shared" si="123"/>
        <v>-1.5</v>
      </c>
      <c r="Q1341" s="155">
        <f t="shared" si="124"/>
        <v>-1.9999999999999574E-2</v>
      </c>
    </row>
    <row r="1342" spans="1:17" x14ac:dyDescent="0.25">
      <c r="A1342" s="104">
        <v>85</v>
      </c>
      <c r="B1342" s="133">
        <v>43021</v>
      </c>
      <c r="C1342" s="104">
        <v>334.25</v>
      </c>
      <c r="E1342" s="104">
        <v>396.15</v>
      </c>
      <c r="F1342" s="104">
        <v>5.79</v>
      </c>
      <c r="G1342" s="104">
        <v>342.89</v>
      </c>
      <c r="I1342" s="104">
        <v>2.97</v>
      </c>
      <c r="K1342" s="155">
        <f t="shared" si="122"/>
        <v>-1.2900000000000205</v>
      </c>
      <c r="M1342" s="155">
        <f t="shared" si="123"/>
        <v>9.9999999999909051E-3</v>
      </c>
      <c r="N1342" s="155">
        <f t="shared" si="123"/>
        <v>-9.9999999999997868E-3</v>
      </c>
      <c r="O1342" s="155">
        <f t="shared" si="123"/>
        <v>-1.3199999999999932</v>
      </c>
      <c r="Q1342" s="155">
        <f t="shared" si="124"/>
        <v>-2.0000000000000018E-2</v>
      </c>
    </row>
    <row r="1343" spans="1:17" x14ac:dyDescent="0.25">
      <c r="A1343" s="104">
        <v>86</v>
      </c>
      <c r="B1343" s="133">
        <v>43024</v>
      </c>
      <c r="C1343" s="104">
        <v>334.21</v>
      </c>
      <c r="E1343" s="104">
        <v>395.27</v>
      </c>
      <c r="F1343" s="104">
        <v>5.79</v>
      </c>
      <c r="G1343" s="104">
        <v>342.99</v>
      </c>
      <c r="I1343" s="104">
        <v>2.98</v>
      </c>
      <c r="K1343" s="155">
        <f t="shared" si="122"/>
        <v>-4.0000000000020464E-2</v>
      </c>
      <c r="M1343" s="155">
        <f t="shared" si="123"/>
        <v>-0.87999999999999545</v>
      </c>
      <c r="N1343" s="155">
        <f t="shared" si="123"/>
        <v>0</v>
      </c>
      <c r="O1343" s="155">
        <f t="shared" si="123"/>
        <v>0.10000000000002274</v>
      </c>
      <c r="Q1343" s="155">
        <f t="shared" si="124"/>
        <v>9.9999999999997868E-3</v>
      </c>
    </row>
    <row r="1344" spans="1:17" x14ac:dyDescent="0.25">
      <c r="A1344" s="104">
        <v>87</v>
      </c>
      <c r="B1344" s="133">
        <v>43025</v>
      </c>
      <c r="C1344" s="104">
        <v>333.03</v>
      </c>
      <c r="E1344" s="104">
        <v>392.61</v>
      </c>
      <c r="F1344" s="104">
        <v>5.82</v>
      </c>
      <c r="G1344" s="104">
        <v>341.22</v>
      </c>
      <c r="I1344" s="104">
        <v>2.98</v>
      </c>
      <c r="K1344" s="155">
        <f t="shared" si="122"/>
        <v>-1.1800000000000068</v>
      </c>
      <c r="M1344" s="155">
        <f t="shared" si="123"/>
        <v>-2.6599999999999682</v>
      </c>
      <c r="N1344" s="155">
        <f t="shared" si="123"/>
        <v>3.0000000000000249E-2</v>
      </c>
      <c r="O1344" s="155">
        <f t="shared" si="123"/>
        <v>-1.7699999999999818</v>
      </c>
      <c r="Q1344" s="155">
        <f t="shared" si="124"/>
        <v>0</v>
      </c>
    </row>
    <row r="1345" spans="1:17" x14ac:dyDescent="0.25">
      <c r="A1345" s="104">
        <v>88</v>
      </c>
      <c r="B1345" s="133">
        <v>43026</v>
      </c>
      <c r="C1345" s="104">
        <v>333.53</v>
      </c>
      <c r="E1345" s="104">
        <v>392.1</v>
      </c>
      <c r="F1345" s="104">
        <v>5.82</v>
      </c>
      <c r="G1345" s="104">
        <v>341.49</v>
      </c>
      <c r="I1345" s="104">
        <v>2.97</v>
      </c>
      <c r="K1345" s="155">
        <f t="shared" si="122"/>
        <v>0.5</v>
      </c>
      <c r="M1345" s="155">
        <f t="shared" si="123"/>
        <v>-0.50999999999999091</v>
      </c>
      <c r="N1345" s="155">
        <f t="shared" si="123"/>
        <v>0</v>
      </c>
      <c r="O1345" s="155">
        <f t="shared" si="123"/>
        <v>0.26999999999998181</v>
      </c>
      <c r="Q1345" s="155">
        <f t="shared" si="124"/>
        <v>-9.9999999999997868E-3</v>
      </c>
    </row>
    <row r="1346" spans="1:17" x14ac:dyDescent="0.25">
      <c r="A1346" s="104">
        <v>89</v>
      </c>
      <c r="B1346" s="133">
        <v>43027</v>
      </c>
      <c r="C1346" s="104">
        <v>333.57</v>
      </c>
      <c r="E1346" s="104">
        <v>391.81</v>
      </c>
      <c r="F1346" s="104">
        <v>5.81</v>
      </c>
      <c r="G1346" s="104">
        <v>340.07</v>
      </c>
      <c r="I1346" s="104">
        <v>2.96</v>
      </c>
      <c r="K1346" s="155">
        <f t="shared" si="122"/>
        <v>4.0000000000020464E-2</v>
      </c>
      <c r="M1346" s="155">
        <f t="shared" si="123"/>
        <v>-0.29000000000002046</v>
      </c>
      <c r="N1346" s="155">
        <f t="shared" si="123"/>
        <v>-1.0000000000000675E-2</v>
      </c>
      <c r="O1346" s="155">
        <f t="shared" si="123"/>
        <v>-1.4200000000000159</v>
      </c>
      <c r="Q1346" s="155">
        <f t="shared" si="124"/>
        <v>-1.0000000000000231E-2</v>
      </c>
    </row>
    <row r="1347" spans="1:17" x14ac:dyDescent="0.25">
      <c r="A1347" s="104">
        <v>90</v>
      </c>
      <c r="B1347" s="133">
        <v>43028</v>
      </c>
      <c r="C1347" s="104">
        <v>334.11</v>
      </c>
      <c r="E1347" s="104">
        <v>394.65</v>
      </c>
      <c r="F1347" s="104">
        <v>5.81</v>
      </c>
      <c r="G1347" s="104">
        <v>341.77</v>
      </c>
      <c r="I1347" s="104">
        <v>2.97</v>
      </c>
      <c r="K1347" s="155">
        <f t="shared" si="122"/>
        <v>0.54000000000002046</v>
      </c>
      <c r="M1347" s="155">
        <f t="shared" si="123"/>
        <v>2.839999999999975</v>
      </c>
      <c r="N1347" s="155">
        <f t="shared" si="123"/>
        <v>0</v>
      </c>
      <c r="O1347" s="155">
        <f t="shared" si="123"/>
        <v>1.6999999999999886</v>
      </c>
      <c r="Q1347" s="155">
        <f t="shared" si="124"/>
        <v>1.0000000000000231E-2</v>
      </c>
    </row>
    <row r="1348" spans="1:17" x14ac:dyDescent="0.25">
      <c r="A1348" s="104">
        <v>91</v>
      </c>
      <c r="B1348" s="133">
        <v>43031</v>
      </c>
      <c r="C1348" s="104">
        <v>335.24</v>
      </c>
      <c r="E1348" s="104">
        <v>395.82</v>
      </c>
      <c r="F1348" s="104">
        <v>5.82</v>
      </c>
      <c r="G1348" s="104">
        <v>341.45</v>
      </c>
      <c r="I1348" s="104">
        <v>2.96</v>
      </c>
      <c r="K1348" s="155">
        <f t="shared" si="122"/>
        <v>1.1299999999999955</v>
      </c>
      <c r="M1348" s="155">
        <f t="shared" si="123"/>
        <v>1.1700000000000159</v>
      </c>
      <c r="N1348" s="155">
        <f t="shared" si="123"/>
        <v>1.0000000000000675E-2</v>
      </c>
      <c r="O1348" s="155">
        <f t="shared" si="123"/>
        <v>-0.31999999999999318</v>
      </c>
      <c r="Q1348" s="155">
        <f t="shared" si="124"/>
        <v>-1.0000000000000231E-2</v>
      </c>
    </row>
    <row r="1349" spans="1:17" x14ac:dyDescent="0.25">
      <c r="A1349" s="104">
        <v>92</v>
      </c>
      <c r="B1349" s="133">
        <v>43032</v>
      </c>
      <c r="C1349" s="104">
        <v>336.05</v>
      </c>
      <c r="E1349" s="104">
        <v>394.49</v>
      </c>
      <c r="F1349" s="104">
        <v>5.85</v>
      </c>
      <c r="G1349" s="104">
        <v>340.44</v>
      </c>
      <c r="I1349" s="104">
        <v>2.95</v>
      </c>
      <c r="K1349" s="155">
        <f t="shared" si="122"/>
        <v>0.81000000000000227</v>
      </c>
      <c r="M1349" s="155">
        <f t="shared" si="123"/>
        <v>-1.3299999999999841</v>
      </c>
      <c r="N1349" s="155">
        <f t="shared" si="123"/>
        <v>2.9999999999999361E-2</v>
      </c>
      <c r="O1349" s="155">
        <f t="shared" si="123"/>
        <v>-1.0099999999999909</v>
      </c>
      <c r="Q1349" s="155">
        <f t="shared" si="124"/>
        <v>-9.9999999999997868E-3</v>
      </c>
    </row>
    <row r="1350" spans="1:17" x14ac:dyDescent="0.25">
      <c r="A1350" s="104">
        <v>93</v>
      </c>
      <c r="B1350" s="133">
        <v>43033</v>
      </c>
      <c r="C1350" s="104">
        <v>334.94</v>
      </c>
      <c r="E1350" s="104">
        <v>393.96</v>
      </c>
      <c r="F1350" s="104">
        <v>5.83</v>
      </c>
      <c r="G1350" s="104">
        <v>339.76</v>
      </c>
      <c r="I1350" s="104">
        <v>2.95</v>
      </c>
      <c r="K1350" s="155">
        <f t="shared" si="122"/>
        <v>-1.1100000000000136</v>
      </c>
      <c r="M1350" s="155">
        <f t="shared" si="123"/>
        <v>-0.53000000000002956</v>
      </c>
      <c r="N1350" s="155">
        <f t="shared" si="123"/>
        <v>-1.9999999999999574E-2</v>
      </c>
      <c r="O1350" s="155">
        <f t="shared" si="123"/>
        <v>-0.68000000000000682</v>
      </c>
      <c r="Q1350" s="155">
        <f t="shared" si="124"/>
        <v>0</v>
      </c>
    </row>
    <row r="1351" spans="1:17" x14ac:dyDescent="0.25">
      <c r="A1351" s="104">
        <v>94</v>
      </c>
      <c r="B1351" s="133">
        <v>43034</v>
      </c>
      <c r="C1351" s="104">
        <v>332.94</v>
      </c>
      <c r="E1351" s="104">
        <v>391.8</v>
      </c>
      <c r="F1351" s="104">
        <v>5.78</v>
      </c>
      <c r="G1351" s="104">
        <v>335.19</v>
      </c>
      <c r="I1351" s="104">
        <v>2.92</v>
      </c>
      <c r="K1351" s="155">
        <f t="shared" si="122"/>
        <v>-2</v>
      </c>
      <c r="M1351" s="155">
        <f t="shared" si="123"/>
        <v>-2.1599999999999682</v>
      </c>
      <c r="N1351" s="155">
        <f t="shared" si="123"/>
        <v>-4.9999999999999822E-2</v>
      </c>
      <c r="O1351" s="155">
        <f t="shared" si="123"/>
        <v>-4.5699999999999932</v>
      </c>
      <c r="Q1351" s="155">
        <f t="shared" si="124"/>
        <v>-3.0000000000000249E-2</v>
      </c>
    </row>
    <row r="1352" spans="1:17" x14ac:dyDescent="0.25">
      <c r="A1352" s="104">
        <v>95</v>
      </c>
      <c r="B1352" s="133">
        <v>43035</v>
      </c>
      <c r="C1352" s="104">
        <v>333.87</v>
      </c>
      <c r="E1352" s="104">
        <v>394.23</v>
      </c>
      <c r="F1352" s="104">
        <v>5.79</v>
      </c>
      <c r="G1352" s="104">
        <v>337.21</v>
      </c>
      <c r="I1352" s="104">
        <v>2.94</v>
      </c>
      <c r="K1352" s="155">
        <f t="shared" si="122"/>
        <v>0.93000000000000682</v>
      </c>
      <c r="M1352" s="155">
        <f t="shared" si="123"/>
        <v>2.4300000000000068</v>
      </c>
      <c r="N1352" s="155">
        <f t="shared" si="123"/>
        <v>9.9999999999997868E-3</v>
      </c>
      <c r="O1352" s="155">
        <f t="shared" si="123"/>
        <v>2.0199999999999818</v>
      </c>
      <c r="Q1352" s="155">
        <f t="shared" si="124"/>
        <v>2.0000000000000018E-2</v>
      </c>
    </row>
    <row r="1353" spans="1:17" x14ac:dyDescent="0.25">
      <c r="A1353" s="104">
        <v>96</v>
      </c>
      <c r="B1353" s="133">
        <v>43038</v>
      </c>
      <c r="C1353" s="104">
        <v>334.4</v>
      </c>
      <c r="E1353" s="104">
        <v>389.04</v>
      </c>
      <c r="F1353" s="104">
        <v>5.75</v>
      </c>
      <c r="G1353" s="104">
        <v>334.6</v>
      </c>
      <c r="I1353" s="104">
        <v>2.93</v>
      </c>
      <c r="K1353" s="155">
        <f t="shared" si="122"/>
        <v>0.52999999999997272</v>
      </c>
      <c r="M1353" s="155">
        <f t="shared" si="123"/>
        <v>-5.1899999999999977</v>
      </c>
      <c r="N1353" s="155">
        <f t="shared" si="123"/>
        <v>-4.0000000000000036E-2</v>
      </c>
      <c r="O1353" s="155">
        <f t="shared" si="123"/>
        <v>-2.6099999999999568</v>
      </c>
      <c r="Q1353" s="155">
        <f t="shared" si="124"/>
        <v>-9.9999999999997868E-3</v>
      </c>
    </row>
    <row r="1354" spans="1:17" x14ac:dyDescent="0.25">
      <c r="A1354" s="104">
        <v>97</v>
      </c>
      <c r="B1354" s="133">
        <v>43039</v>
      </c>
      <c r="C1354" s="104">
        <v>334</v>
      </c>
      <c r="E1354" s="104">
        <v>388.81</v>
      </c>
      <c r="F1354" s="104">
        <v>5.78</v>
      </c>
      <c r="G1354" s="104">
        <v>334.84</v>
      </c>
      <c r="I1354" s="104">
        <v>2.94</v>
      </c>
      <c r="K1354" s="155">
        <f t="shared" si="122"/>
        <v>-0.39999999999997726</v>
      </c>
      <c r="M1354" s="155">
        <f t="shared" si="123"/>
        <v>-0.23000000000001819</v>
      </c>
      <c r="N1354" s="155">
        <f t="shared" si="123"/>
        <v>3.0000000000000249E-2</v>
      </c>
      <c r="O1354" s="155">
        <f t="shared" si="123"/>
        <v>0.23999999999995225</v>
      </c>
      <c r="Q1354" s="155">
        <f t="shared" si="124"/>
        <v>9.9999999999997868E-3</v>
      </c>
    </row>
    <row r="1355" spans="1:17" x14ac:dyDescent="0.25">
      <c r="A1355" s="104">
        <v>98</v>
      </c>
      <c r="B1355" s="133">
        <v>43040</v>
      </c>
      <c r="C1355" s="104">
        <v>334.71</v>
      </c>
      <c r="E1355" s="104">
        <v>389.27</v>
      </c>
      <c r="F1355" s="104">
        <v>5.75</v>
      </c>
      <c r="G1355" s="104">
        <v>335.48</v>
      </c>
      <c r="I1355" s="104">
        <v>2.96</v>
      </c>
      <c r="K1355" s="155">
        <f t="shared" si="122"/>
        <v>0.70999999999997954</v>
      </c>
      <c r="M1355" s="155">
        <f t="shared" si="123"/>
        <v>0.45999999999997954</v>
      </c>
      <c r="N1355" s="155">
        <f t="shared" si="123"/>
        <v>-3.0000000000000249E-2</v>
      </c>
      <c r="O1355" s="155">
        <f t="shared" si="123"/>
        <v>0.6400000000000432</v>
      </c>
      <c r="Q1355" s="155">
        <f t="shared" si="124"/>
        <v>2.0000000000000018E-2</v>
      </c>
    </row>
    <row r="1356" spans="1:17" x14ac:dyDescent="0.25">
      <c r="A1356" s="104">
        <v>99</v>
      </c>
      <c r="B1356" s="133">
        <v>43041</v>
      </c>
      <c r="C1356" s="104">
        <v>335.14</v>
      </c>
      <c r="E1356" s="104">
        <v>389.9</v>
      </c>
      <c r="F1356" s="104">
        <v>5.76</v>
      </c>
      <c r="G1356" s="104">
        <v>334.91</v>
      </c>
      <c r="I1356" s="104">
        <v>2.94</v>
      </c>
      <c r="K1356" s="155">
        <f t="shared" si="122"/>
        <v>0.43000000000000682</v>
      </c>
      <c r="M1356" s="155">
        <f t="shared" si="123"/>
        <v>0.62999999999999545</v>
      </c>
      <c r="N1356" s="155">
        <f t="shared" si="123"/>
        <v>9.9999999999997868E-3</v>
      </c>
      <c r="O1356" s="155">
        <f t="shared" si="123"/>
        <v>-0.56999999999999318</v>
      </c>
      <c r="Q1356" s="155">
        <f t="shared" si="124"/>
        <v>-2.0000000000000018E-2</v>
      </c>
    </row>
    <row r="1357" spans="1:17" x14ac:dyDescent="0.25">
      <c r="A1357" s="104">
        <v>100</v>
      </c>
      <c r="B1357" s="133">
        <v>43042</v>
      </c>
      <c r="C1357" s="104">
        <v>335.15</v>
      </c>
      <c r="E1357" s="104">
        <v>390.15</v>
      </c>
      <c r="F1357" s="104">
        <v>5.76</v>
      </c>
      <c r="G1357" s="104">
        <v>335.22</v>
      </c>
      <c r="I1357" s="104">
        <v>2.94</v>
      </c>
      <c r="K1357" s="155">
        <f t="shared" si="122"/>
        <v>9.9999999999909051E-3</v>
      </c>
      <c r="M1357" s="155">
        <f t="shared" si="123"/>
        <v>0.25</v>
      </c>
      <c r="N1357" s="155">
        <f t="shared" si="123"/>
        <v>0</v>
      </c>
      <c r="O1357" s="155">
        <f t="shared" si="123"/>
        <v>0.31000000000000227</v>
      </c>
      <c r="Q1357" s="155">
        <f t="shared" si="124"/>
        <v>0</v>
      </c>
    </row>
    <row r="1358" spans="1:17" x14ac:dyDescent="0.25">
      <c r="A1358" s="104">
        <v>101</v>
      </c>
      <c r="B1358" s="133">
        <v>43045</v>
      </c>
      <c r="C1358" s="104">
        <v>334.1</v>
      </c>
      <c r="E1358" s="104">
        <v>389.06</v>
      </c>
      <c r="F1358" s="104">
        <v>5.71</v>
      </c>
      <c r="G1358" s="104">
        <v>334.23</v>
      </c>
      <c r="I1358" s="104">
        <v>2.93</v>
      </c>
      <c r="K1358" s="155">
        <f t="shared" si="122"/>
        <v>-1.0499999999999545</v>
      </c>
      <c r="M1358" s="155">
        <f t="shared" si="123"/>
        <v>-1.089999999999975</v>
      </c>
      <c r="N1358" s="155">
        <f t="shared" si="123"/>
        <v>-4.9999999999999822E-2</v>
      </c>
      <c r="O1358" s="155">
        <f t="shared" si="123"/>
        <v>-0.99000000000000909</v>
      </c>
      <c r="Q1358" s="155">
        <f t="shared" si="124"/>
        <v>-9.9999999999997868E-3</v>
      </c>
    </row>
    <row r="1359" spans="1:17" x14ac:dyDescent="0.25">
      <c r="A1359" s="104">
        <v>102</v>
      </c>
      <c r="B1359" s="133">
        <v>43046</v>
      </c>
      <c r="C1359" s="104">
        <v>334.52</v>
      </c>
      <c r="E1359" s="104">
        <v>388.14</v>
      </c>
      <c r="F1359" s="104">
        <v>5.68</v>
      </c>
      <c r="G1359" s="104">
        <v>334.09</v>
      </c>
      <c r="I1359" s="104">
        <v>2.93</v>
      </c>
      <c r="K1359" s="155">
        <f t="shared" si="122"/>
        <v>0.41999999999995907</v>
      </c>
      <c r="M1359" s="155">
        <f t="shared" si="123"/>
        <v>-0.92000000000001592</v>
      </c>
      <c r="N1359" s="155">
        <f t="shared" si="123"/>
        <v>-3.0000000000000249E-2</v>
      </c>
      <c r="O1359" s="155">
        <f t="shared" si="123"/>
        <v>-0.1400000000000432</v>
      </c>
      <c r="Q1359" s="155">
        <f t="shared" si="124"/>
        <v>0</v>
      </c>
    </row>
    <row r="1360" spans="1:17" x14ac:dyDescent="0.25">
      <c r="A1360" s="104">
        <v>103</v>
      </c>
      <c r="B1360" s="133">
        <v>43047</v>
      </c>
      <c r="C1360" s="104">
        <v>332.9</v>
      </c>
      <c r="E1360" s="104">
        <v>385</v>
      </c>
      <c r="F1360" s="104">
        <v>5.67</v>
      </c>
      <c r="G1360" s="104">
        <v>332.63</v>
      </c>
      <c r="I1360" s="104">
        <v>2.91</v>
      </c>
      <c r="K1360" s="155">
        <f t="shared" si="122"/>
        <v>-1.6200000000000045</v>
      </c>
      <c r="M1360" s="155">
        <f t="shared" si="123"/>
        <v>-3.1399999999999864</v>
      </c>
      <c r="N1360" s="155">
        <f t="shared" si="123"/>
        <v>-9.9999999999997868E-3</v>
      </c>
      <c r="O1360" s="155">
        <f t="shared" si="123"/>
        <v>-1.4599999999999795</v>
      </c>
      <c r="Q1360" s="155">
        <f t="shared" si="124"/>
        <v>-2.0000000000000018E-2</v>
      </c>
    </row>
    <row r="1361" spans="1:17" x14ac:dyDescent="0.25">
      <c r="A1361" s="104">
        <v>104</v>
      </c>
      <c r="B1361" s="133">
        <v>43048</v>
      </c>
      <c r="C1361" s="104">
        <v>333.76</v>
      </c>
      <c r="E1361" s="104">
        <v>386.93</v>
      </c>
      <c r="F1361" s="104">
        <v>5.63</v>
      </c>
      <c r="G1361" s="104">
        <v>334.13</v>
      </c>
      <c r="I1361" s="104">
        <v>2.94</v>
      </c>
      <c r="K1361" s="155">
        <f t="shared" si="122"/>
        <v>0.86000000000001364</v>
      </c>
      <c r="M1361" s="155">
        <f t="shared" si="123"/>
        <v>1.9300000000000068</v>
      </c>
      <c r="N1361" s="155">
        <f t="shared" si="123"/>
        <v>-4.0000000000000036E-2</v>
      </c>
      <c r="O1361" s="155">
        <f t="shared" si="123"/>
        <v>1.5</v>
      </c>
      <c r="Q1361" s="155">
        <f t="shared" si="124"/>
        <v>2.9999999999999805E-2</v>
      </c>
    </row>
    <row r="1362" spans="1:17" x14ac:dyDescent="0.25">
      <c r="A1362" s="104">
        <v>105</v>
      </c>
      <c r="B1362" s="133">
        <v>43049</v>
      </c>
      <c r="C1362" s="104">
        <v>332.99</v>
      </c>
      <c r="E1362" s="104">
        <v>386.27</v>
      </c>
      <c r="F1362" s="104">
        <v>5.61</v>
      </c>
      <c r="G1362" s="104">
        <v>332.66</v>
      </c>
      <c r="I1362" s="104">
        <v>2.93</v>
      </c>
      <c r="K1362" s="155">
        <f t="shared" si="122"/>
        <v>-0.76999999999998181</v>
      </c>
      <c r="M1362" s="155">
        <f t="shared" si="123"/>
        <v>-0.66000000000002501</v>
      </c>
      <c r="N1362" s="155">
        <f t="shared" si="123"/>
        <v>-1.9999999999999574E-2</v>
      </c>
      <c r="O1362" s="155">
        <f t="shared" si="123"/>
        <v>-1.4699999999999704</v>
      </c>
      <c r="Q1362" s="155">
        <f t="shared" si="124"/>
        <v>-9.9999999999997868E-3</v>
      </c>
    </row>
    <row r="1363" spans="1:17" x14ac:dyDescent="0.25">
      <c r="A1363" s="104">
        <v>106</v>
      </c>
      <c r="B1363" s="133">
        <v>43052</v>
      </c>
      <c r="C1363" s="104">
        <v>332.57</v>
      </c>
      <c r="E1363" s="104">
        <v>387.71</v>
      </c>
      <c r="F1363" s="104">
        <v>5.61</v>
      </c>
      <c r="G1363" s="104">
        <v>334.98</v>
      </c>
      <c r="I1363" s="104">
        <v>2.93</v>
      </c>
      <c r="K1363" s="155">
        <f t="shared" si="122"/>
        <v>-0.42000000000001592</v>
      </c>
      <c r="M1363" s="155">
        <f t="shared" si="123"/>
        <v>1.4399999999999977</v>
      </c>
      <c r="N1363" s="155">
        <f t="shared" si="123"/>
        <v>0</v>
      </c>
      <c r="O1363" s="155">
        <f t="shared" si="123"/>
        <v>2.3199999999999932</v>
      </c>
      <c r="Q1363" s="155">
        <f t="shared" si="124"/>
        <v>0</v>
      </c>
    </row>
    <row r="1364" spans="1:17" x14ac:dyDescent="0.25">
      <c r="A1364" s="104">
        <v>107</v>
      </c>
      <c r="B1364" s="133">
        <v>43053</v>
      </c>
      <c r="C1364" s="104">
        <v>332.74</v>
      </c>
      <c r="E1364" s="104">
        <v>387.38</v>
      </c>
      <c r="F1364" s="104">
        <v>5.6</v>
      </c>
      <c r="G1364" s="104">
        <v>333.67</v>
      </c>
      <c r="I1364" s="104">
        <v>2.94</v>
      </c>
      <c r="K1364" s="155">
        <f t="shared" si="122"/>
        <v>0.17000000000001592</v>
      </c>
      <c r="M1364" s="155">
        <f t="shared" si="123"/>
        <v>-0.32999999999998408</v>
      </c>
      <c r="N1364" s="155">
        <f t="shared" si="123"/>
        <v>-1.0000000000000675E-2</v>
      </c>
      <c r="O1364" s="155">
        <f t="shared" si="123"/>
        <v>-1.3100000000000023</v>
      </c>
      <c r="Q1364" s="155">
        <f t="shared" si="124"/>
        <v>9.9999999999997868E-3</v>
      </c>
    </row>
    <row r="1365" spans="1:17" x14ac:dyDescent="0.25">
      <c r="A1365" s="104">
        <v>108</v>
      </c>
      <c r="B1365" s="133">
        <v>43054</v>
      </c>
      <c r="C1365" s="104">
        <v>332.86</v>
      </c>
      <c r="E1365" s="104">
        <v>389.88</v>
      </c>
      <c r="F1365" s="104">
        <v>5.59</v>
      </c>
      <c r="G1365" s="104">
        <v>334.6</v>
      </c>
      <c r="I1365" s="104">
        <v>2.93</v>
      </c>
      <c r="K1365" s="155">
        <f t="shared" si="122"/>
        <v>0.12000000000000455</v>
      </c>
      <c r="M1365" s="155">
        <f t="shared" si="123"/>
        <v>2.5</v>
      </c>
      <c r="N1365" s="155">
        <f t="shared" si="123"/>
        <v>-9.9999999999997868E-3</v>
      </c>
      <c r="O1365" s="155">
        <f t="shared" si="123"/>
        <v>0.93000000000000682</v>
      </c>
      <c r="Q1365" s="155">
        <f t="shared" si="124"/>
        <v>-9.9999999999997868E-3</v>
      </c>
    </row>
    <row r="1366" spans="1:17" x14ac:dyDescent="0.25">
      <c r="A1366" s="104">
        <v>109</v>
      </c>
      <c r="B1366" s="133">
        <v>43055</v>
      </c>
      <c r="C1366" s="104">
        <v>332.72</v>
      </c>
      <c r="E1366" s="104">
        <v>393.84</v>
      </c>
      <c r="F1366" s="104">
        <v>5.52</v>
      </c>
      <c r="G1366" s="104">
        <v>337.34</v>
      </c>
      <c r="I1366" s="104">
        <v>2.95</v>
      </c>
      <c r="K1366" s="155">
        <f t="shared" si="122"/>
        <v>-0.13999999999998636</v>
      </c>
      <c r="M1366" s="155">
        <f t="shared" si="123"/>
        <v>3.9599999999999795</v>
      </c>
      <c r="N1366" s="155">
        <f t="shared" si="123"/>
        <v>-7.0000000000000284E-2</v>
      </c>
      <c r="O1366" s="155">
        <f t="shared" si="123"/>
        <v>2.7399999999999523</v>
      </c>
      <c r="Q1366" s="155">
        <f t="shared" si="124"/>
        <v>2.0000000000000018E-2</v>
      </c>
    </row>
    <row r="1367" spans="1:17" x14ac:dyDescent="0.25">
      <c r="A1367" s="104">
        <v>110</v>
      </c>
      <c r="B1367" s="133">
        <v>43056</v>
      </c>
      <c r="C1367" s="104">
        <v>332.38</v>
      </c>
      <c r="E1367" s="104">
        <v>391.28</v>
      </c>
      <c r="F1367" s="104">
        <v>5.55</v>
      </c>
      <c r="G1367" s="104">
        <v>335.26</v>
      </c>
      <c r="I1367" s="104">
        <v>2.94</v>
      </c>
      <c r="K1367" s="155">
        <f t="shared" si="122"/>
        <v>-0.34000000000003183</v>
      </c>
      <c r="M1367" s="155">
        <f t="shared" si="123"/>
        <v>-2.5600000000000023</v>
      </c>
      <c r="N1367" s="155">
        <f t="shared" si="123"/>
        <v>3.0000000000000249E-2</v>
      </c>
      <c r="O1367" s="155">
        <f t="shared" si="123"/>
        <v>-2.0799999999999841</v>
      </c>
      <c r="Q1367" s="155">
        <f t="shared" si="124"/>
        <v>-1.0000000000000231E-2</v>
      </c>
    </row>
    <row r="1368" spans="1:17" x14ac:dyDescent="0.25">
      <c r="A1368" s="104">
        <v>111</v>
      </c>
      <c r="B1368" s="133">
        <v>43059</v>
      </c>
      <c r="C1368" s="104">
        <v>332.21</v>
      </c>
      <c r="E1368" s="104">
        <v>391.74</v>
      </c>
      <c r="F1368" s="104">
        <v>5.57</v>
      </c>
      <c r="G1368" s="104">
        <v>335.02</v>
      </c>
      <c r="I1368" s="104">
        <v>2.95</v>
      </c>
      <c r="K1368" s="155">
        <f t="shared" si="122"/>
        <v>-0.17000000000001592</v>
      </c>
      <c r="M1368" s="155">
        <f t="shared" si="123"/>
        <v>0.46000000000003638</v>
      </c>
      <c r="N1368" s="155">
        <f t="shared" si="123"/>
        <v>2.0000000000000462E-2</v>
      </c>
      <c r="O1368" s="155">
        <f t="shared" si="123"/>
        <v>-0.24000000000000909</v>
      </c>
      <c r="Q1368" s="155">
        <f t="shared" si="124"/>
        <v>1.0000000000000231E-2</v>
      </c>
    </row>
    <row r="1369" spans="1:17" x14ac:dyDescent="0.25">
      <c r="A1369" s="104">
        <v>112</v>
      </c>
      <c r="B1369" s="133">
        <v>43060</v>
      </c>
      <c r="C1369" s="104">
        <v>331</v>
      </c>
      <c r="E1369" s="104">
        <v>390.32</v>
      </c>
      <c r="F1369" s="104">
        <v>5.59</v>
      </c>
      <c r="G1369" s="104">
        <v>334.75</v>
      </c>
      <c r="I1369" s="104">
        <v>2.95</v>
      </c>
      <c r="K1369" s="155">
        <f t="shared" si="122"/>
        <v>-1.2099999999999795</v>
      </c>
      <c r="M1369" s="155">
        <f t="shared" si="123"/>
        <v>-1.4200000000000159</v>
      </c>
      <c r="N1369" s="155">
        <f t="shared" si="123"/>
        <v>1.9999999999999574E-2</v>
      </c>
      <c r="O1369" s="155">
        <f t="shared" si="123"/>
        <v>-0.26999999999998181</v>
      </c>
      <c r="Q1369" s="155">
        <f t="shared" si="124"/>
        <v>0</v>
      </c>
    </row>
    <row r="1370" spans="1:17" x14ac:dyDescent="0.25">
      <c r="A1370" s="104">
        <v>113</v>
      </c>
      <c r="B1370" s="133">
        <v>43061</v>
      </c>
      <c r="C1370" s="104">
        <v>330.29</v>
      </c>
      <c r="E1370" s="104">
        <v>387.27</v>
      </c>
      <c r="F1370" s="104">
        <v>5.56</v>
      </c>
      <c r="G1370" s="104">
        <v>332.48</v>
      </c>
      <c r="I1370" s="104">
        <v>2.94</v>
      </c>
      <c r="K1370" s="155">
        <f t="shared" si="122"/>
        <v>-0.70999999999997954</v>
      </c>
      <c r="M1370" s="155">
        <f t="shared" si="123"/>
        <v>-3.0500000000000114</v>
      </c>
      <c r="N1370" s="155">
        <f t="shared" si="123"/>
        <v>-3.0000000000000249E-2</v>
      </c>
      <c r="O1370" s="155">
        <f t="shared" si="123"/>
        <v>-2.2699999999999818</v>
      </c>
      <c r="Q1370" s="155">
        <f t="shared" si="124"/>
        <v>-1.0000000000000231E-2</v>
      </c>
    </row>
    <row r="1371" spans="1:17" x14ac:dyDescent="0.25">
      <c r="A1371" s="104">
        <v>114</v>
      </c>
      <c r="B1371" s="133">
        <v>43062</v>
      </c>
      <c r="C1371" s="104">
        <v>330.22</v>
      </c>
      <c r="E1371" s="104">
        <v>388.07</v>
      </c>
      <c r="F1371" s="104">
        <v>5.6</v>
      </c>
      <c r="G1371" s="104">
        <v>333.79</v>
      </c>
      <c r="I1371" s="104">
        <v>2.95</v>
      </c>
      <c r="K1371" s="155">
        <f t="shared" si="122"/>
        <v>-6.9999999999993179E-2</v>
      </c>
      <c r="M1371" s="155">
        <f t="shared" si="123"/>
        <v>0.80000000000001137</v>
      </c>
      <c r="N1371" s="155">
        <f t="shared" si="123"/>
        <v>4.0000000000000036E-2</v>
      </c>
      <c r="O1371" s="155">
        <f t="shared" si="123"/>
        <v>1.3100000000000023</v>
      </c>
      <c r="Q1371" s="155">
        <f t="shared" si="124"/>
        <v>1.0000000000000231E-2</v>
      </c>
    </row>
    <row r="1372" spans="1:17" x14ac:dyDescent="0.25">
      <c r="A1372" s="104">
        <v>115</v>
      </c>
      <c r="B1372" s="133">
        <v>43063</v>
      </c>
      <c r="C1372" s="104">
        <v>330</v>
      </c>
      <c r="E1372" s="104">
        <v>390.72</v>
      </c>
      <c r="F1372" s="104">
        <v>5.65</v>
      </c>
      <c r="G1372" s="104">
        <v>336.46</v>
      </c>
      <c r="I1372" s="104">
        <v>2.97</v>
      </c>
      <c r="K1372" s="155">
        <f t="shared" si="122"/>
        <v>-0.22000000000002728</v>
      </c>
      <c r="M1372" s="155">
        <f t="shared" si="123"/>
        <v>2.6500000000000341</v>
      </c>
      <c r="N1372" s="155">
        <f t="shared" si="123"/>
        <v>5.0000000000000711E-2</v>
      </c>
      <c r="O1372" s="155">
        <f t="shared" si="123"/>
        <v>2.6699999999999591</v>
      </c>
      <c r="Q1372" s="155">
        <f t="shared" si="124"/>
        <v>2.0000000000000018E-2</v>
      </c>
    </row>
    <row r="1373" spans="1:17" x14ac:dyDescent="0.25">
      <c r="A1373" s="104">
        <v>116</v>
      </c>
      <c r="B1373" s="133">
        <v>43066</v>
      </c>
      <c r="C1373" s="104">
        <v>330.39</v>
      </c>
      <c r="E1373" s="104">
        <v>392.04</v>
      </c>
      <c r="F1373" s="104">
        <v>5.65</v>
      </c>
      <c r="G1373" s="104">
        <v>336.75</v>
      </c>
      <c r="I1373" s="104">
        <v>2.97</v>
      </c>
      <c r="K1373" s="155">
        <f t="shared" si="122"/>
        <v>0.38999999999998636</v>
      </c>
      <c r="M1373" s="155">
        <f t="shared" si="123"/>
        <v>1.3199999999999932</v>
      </c>
      <c r="N1373" s="155">
        <f t="shared" si="123"/>
        <v>0</v>
      </c>
      <c r="O1373" s="155">
        <f t="shared" si="123"/>
        <v>0.29000000000002046</v>
      </c>
      <c r="Q1373" s="155">
        <f t="shared" si="124"/>
        <v>0</v>
      </c>
    </row>
    <row r="1374" spans="1:17" x14ac:dyDescent="0.25">
      <c r="A1374" s="104">
        <v>117</v>
      </c>
      <c r="B1374" s="133">
        <v>43067</v>
      </c>
      <c r="C1374" s="104">
        <v>330.65</v>
      </c>
      <c r="E1374" s="104">
        <v>394.5</v>
      </c>
      <c r="F1374" s="104">
        <v>5.68</v>
      </c>
      <c r="G1374" s="104">
        <v>337.23</v>
      </c>
      <c r="I1374" s="104">
        <v>2.97</v>
      </c>
      <c r="K1374" s="155">
        <f t="shared" si="122"/>
        <v>0.25999999999999091</v>
      </c>
      <c r="M1374" s="155">
        <f t="shared" si="123"/>
        <v>2.4599999999999795</v>
      </c>
      <c r="N1374" s="155">
        <f t="shared" si="123"/>
        <v>2.9999999999999361E-2</v>
      </c>
      <c r="O1374" s="155">
        <f t="shared" si="123"/>
        <v>0.48000000000001819</v>
      </c>
      <c r="Q1374" s="155">
        <f t="shared" si="124"/>
        <v>0</v>
      </c>
    </row>
    <row r="1375" spans="1:17" x14ac:dyDescent="0.25">
      <c r="A1375" s="104">
        <v>118</v>
      </c>
      <c r="B1375" s="133">
        <v>43068</v>
      </c>
      <c r="C1375" s="104">
        <v>331.5</v>
      </c>
      <c r="E1375" s="104">
        <v>394.15</v>
      </c>
      <c r="F1375" s="104">
        <v>5.68</v>
      </c>
      <c r="G1375" s="104">
        <v>337.44</v>
      </c>
      <c r="I1375" s="104">
        <v>2.98</v>
      </c>
      <c r="K1375" s="155">
        <f t="shared" si="122"/>
        <v>0.85000000000002274</v>
      </c>
      <c r="M1375" s="155">
        <f t="shared" si="123"/>
        <v>-0.35000000000002274</v>
      </c>
      <c r="N1375" s="155">
        <f t="shared" si="123"/>
        <v>0</v>
      </c>
      <c r="O1375" s="155">
        <f t="shared" si="123"/>
        <v>0.20999999999997954</v>
      </c>
      <c r="Q1375" s="155">
        <f t="shared" si="124"/>
        <v>9.9999999999997868E-3</v>
      </c>
    </row>
    <row r="1376" spans="1:17" x14ac:dyDescent="0.25">
      <c r="A1376" s="104">
        <v>119</v>
      </c>
      <c r="B1376" s="133">
        <v>43069</v>
      </c>
      <c r="C1376" s="104">
        <v>331.61</v>
      </c>
      <c r="E1376" s="104">
        <v>393.42</v>
      </c>
      <c r="F1376" s="104">
        <v>5.69</v>
      </c>
      <c r="G1376" s="104">
        <v>337.17</v>
      </c>
      <c r="I1376" s="104">
        <v>2.98</v>
      </c>
      <c r="K1376" s="155">
        <f t="shared" si="122"/>
        <v>0.11000000000001364</v>
      </c>
      <c r="M1376" s="155">
        <f t="shared" si="123"/>
        <v>-0.72999999999996135</v>
      </c>
      <c r="N1376" s="155">
        <f t="shared" si="123"/>
        <v>1.0000000000000675E-2</v>
      </c>
      <c r="O1376" s="155">
        <f t="shared" si="123"/>
        <v>-0.26999999999998181</v>
      </c>
      <c r="Q1376" s="155">
        <f t="shared" si="124"/>
        <v>0</v>
      </c>
    </row>
    <row r="1377" spans="1:17" x14ac:dyDescent="0.25">
      <c r="A1377" s="104">
        <v>120</v>
      </c>
      <c r="B1377" s="133">
        <v>43073</v>
      </c>
      <c r="C1377" s="104">
        <v>331.22</v>
      </c>
      <c r="E1377" s="104">
        <v>391.4</v>
      </c>
      <c r="F1377" s="104">
        <v>5.65</v>
      </c>
      <c r="G1377" s="104">
        <v>335.51</v>
      </c>
      <c r="I1377" s="104">
        <v>2.95</v>
      </c>
      <c r="K1377" s="155">
        <f t="shared" si="122"/>
        <v>-0.38999999999998636</v>
      </c>
      <c r="M1377" s="155">
        <f t="shared" si="123"/>
        <v>-2.0200000000000387</v>
      </c>
      <c r="N1377" s="155">
        <f t="shared" si="123"/>
        <v>-4.0000000000000036E-2</v>
      </c>
      <c r="O1377" s="155">
        <f t="shared" si="123"/>
        <v>-1.660000000000025</v>
      </c>
      <c r="Q1377" s="155">
        <f t="shared" si="124"/>
        <v>-2.9999999999999805E-2</v>
      </c>
    </row>
    <row r="1378" spans="1:17" x14ac:dyDescent="0.25">
      <c r="A1378" s="104">
        <v>121</v>
      </c>
      <c r="B1378" s="133">
        <v>43074</v>
      </c>
      <c r="C1378" s="104">
        <v>332.75</v>
      </c>
      <c r="E1378" s="104">
        <v>394.51</v>
      </c>
      <c r="F1378" s="104">
        <v>5.65</v>
      </c>
      <c r="G1378" s="104">
        <v>338.47</v>
      </c>
      <c r="I1378" s="104">
        <v>2.95</v>
      </c>
      <c r="K1378" s="155">
        <f t="shared" si="122"/>
        <v>1.5299999999999727</v>
      </c>
      <c r="M1378" s="155">
        <f t="shared" si="123"/>
        <v>3.1100000000000136</v>
      </c>
      <c r="N1378" s="155">
        <f t="shared" si="123"/>
        <v>0</v>
      </c>
      <c r="O1378" s="155">
        <f t="shared" si="123"/>
        <v>2.9600000000000364</v>
      </c>
      <c r="Q1378" s="155">
        <f t="shared" si="124"/>
        <v>0</v>
      </c>
    </row>
    <row r="1379" spans="1:17" x14ac:dyDescent="0.25">
      <c r="A1379" s="104">
        <v>122</v>
      </c>
      <c r="B1379" s="133">
        <v>43075</v>
      </c>
      <c r="C1379" s="104">
        <v>332.99</v>
      </c>
      <c r="E1379" s="104">
        <v>394.69</v>
      </c>
      <c r="F1379" s="104">
        <v>5.68</v>
      </c>
      <c r="G1379" s="104">
        <v>337.82</v>
      </c>
      <c r="I1379" s="104">
        <v>2.96</v>
      </c>
      <c r="K1379" s="155">
        <f t="shared" si="122"/>
        <v>0.24000000000000909</v>
      </c>
      <c r="M1379" s="155">
        <f t="shared" si="123"/>
        <v>0.18000000000000682</v>
      </c>
      <c r="N1379" s="155">
        <f t="shared" si="123"/>
        <v>2.9999999999999361E-2</v>
      </c>
      <c r="O1379" s="155">
        <f t="shared" si="123"/>
        <v>-0.65000000000003411</v>
      </c>
      <c r="Q1379" s="155">
        <f t="shared" si="124"/>
        <v>9.9999999999997868E-3</v>
      </c>
    </row>
    <row r="1380" spans="1:17" x14ac:dyDescent="0.25">
      <c r="A1380" s="104">
        <v>123</v>
      </c>
      <c r="B1380" s="133">
        <v>43076</v>
      </c>
      <c r="C1380" s="104">
        <v>333.43</v>
      </c>
      <c r="E1380" s="104">
        <v>394.21</v>
      </c>
      <c r="F1380" s="104">
        <v>5.65</v>
      </c>
      <c r="G1380" s="104">
        <v>337.34</v>
      </c>
      <c r="I1380" s="104">
        <v>2.97</v>
      </c>
      <c r="K1380" s="155">
        <f t="shared" si="122"/>
        <v>0.43999999999999773</v>
      </c>
      <c r="M1380" s="155">
        <f t="shared" si="123"/>
        <v>-0.48000000000001819</v>
      </c>
      <c r="N1380" s="155">
        <f t="shared" si="123"/>
        <v>-2.9999999999999361E-2</v>
      </c>
      <c r="O1380" s="155">
        <f t="shared" si="123"/>
        <v>-0.48000000000001819</v>
      </c>
      <c r="Q1380" s="155">
        <f t="shared" si="124"/>
        <v>1.0000000000000231E-2</v>
      </c>
    </row>
    <row r="1381" spans="1:17" x14ac:dyDescent="0.25">
      <c r="A1381" s="104">
        <v>124</v>
      </c>
      <c r="B1381" s="133">
        <v>43077</v>
      </c>
      <c r="C1381" s="104">
        <v>334.85</v>
      </c>
      <c r="E1381" s="104">
        <v>394.79</v>
      </c>
      <c r="F1381" s="104">
        <v>5.66</v>
      </c>
      <c r="G1381" s="104">
        <v>337.82</v>
      </c>
      <c r="I1381" s="104">
        <v>2.97</v>
      </c>
      <c r="K1381" s="155">
        <f t="shared" si="122"/>
        <v>1.4200000000000159</v>
      </c>
      <c r="M1381" s="155">
        <f t="shared" si="123"/>
        <v>0.58000000000004093</v>
      </c>
      <c r="N1381" s="155">
        <f t="shared" si="123"/>
        <v>9.9999999999997868E-3</v>
      </c>
      <c r="O1381" s="155">
        <f t="shared" si="123"/>
        <v>0.48000000000001819</v>
      </c>
      <c r="Q1381" s="155">
        <f t="shared" si="124"/>
        <v>0</v>
      </c>
    </row>
    <row r="1382" spans="1:17" x14ac:dyDescent="0.25">
      <c r="A1382" s="104">
        <v>125</v>
      </c>
      <c r="B1382" s="133">
        <v>43080</v>
      </c>
      <c r="C1382" s="104">
        <v>334.32</v>
      </c>
      <c r="E1382" s="104">
        <v>392.29</v>
      </c>
      <c r="F1382" s="104">
        <v>5.63</v>
      </c>
      <c r="G1382" s="104">
        <v>335.46</v>
      </c>
      <c r="I1382" s="104">
        <v>2.94</v>
      </c>
      <c r="K1382" s="155">
        <f t="shared" si="122"/>
        <v>-0.53000000000002956</v>
      </c>
      <c r="M1382" s="155">
        <f t="shared" si="123"/>
        <v>-2.5</v>
      </c>
      <c r="N1382" s="155">
        <f t="shared" si="123"/>
        <v>-3.0000000000000249E-2</v>
      </c>
      <c r="O1382" s="155">
        <f t="shared" si="123"/>
        <v>-2.3600000000000136</v>
      </c>
      <c r="Q1382" s="155">
        <f t="shared" si="124"/>
        <v>-3.0000000000000249E-2</v>
      </c>
    </row>
    <row r="1383" spans="1:17" x14ac:dyDescent="0.25">
      <c r="A1383" s="104">
        <v>126</v>
      </c>
      <c r="B1383" s="133">
        <v>43081</v>
      </c>
      <c r="C1383" s="104">
        <v>335.05</v>
      </c>
      <c r="E1383" s="104">
        <v>395.12</v>
      </c>
      <c r="F1383" s="104">
        <v>5.66</v>
      </c>
      <c r="G1383" s="104">
        <v>338.13</v>
      </c>
      <c r="I1383" s="104">
        <v>2.96</v>
      </c>
      <c r="K1383" s="155">
        <f t="shared" si="122"/>
        <v>0.73000000000001819</v>
      </c>
      <c r="M1383" s="155">
        <f t="shared" si="123"/>
        <v>2.8299999999999841</v>
      </c>
      <c r="N1383" s="155">
        <f t="shared" si="123"/>
        <v>3.0000000000000249E-2</v>
      </c>
      <c r="O1383" s="155">
        <f t="shared" si="123"/>
        <v>2.6700000000000159</v>
      </c>
      <c r="Q1383" s="155">
        <f t="shared" si="124"/>
        <v>2.0000000000000018E-2</v>
      </c>
    </row>
    <row r="1384" spans="1:17" x14ac:dyDescent="0.25">
      <c r="A1384" s="104">
        <v>127</v>
      </c>
      <c r="B1384" s="133">
        <v>43082</v>
      </c>
      <c r="C1384" s="104">
        <v>334.85</v>
      </c>
      <c r="E1384" s="104">
        <v>394.29</v>
      </c>
      <c r="F1384" s="104">
        <v>5.69</v>
      </c>
      <c r="G1384" s="104">
        <v>338.37</v>
      </c>
      <c r="I1384" s="104">
        <v>2.95</v>
      </c>
      <c r="K1384" s="155">
        <f t="shared" si="122"/>
        <v>-0.19999999999998863</v>
      </c>
      <c r="M1384" s="155">
        <f t="shared" si="123"/>
        <v>-0.82999999999998408</v>
      </c>
      <c r="N1384" s="155">
        <f t="shared" si="123"/>
        <v>3.0000000000000249E-2</v>
      </c>
      <c r="O1384" s="155">
        <f t="shared" si="123"/>
        <v>0.24000000000000909</v>
      </c>
      <c r="Q1384" s="155">
        <f t="shared" si="124"/>
        <v>-9.9999999999997868E-3</v>
      </c>
    </row>
    <row r="1385" spans="1:17" x14ac:dyDescent="0.25">
      <c r="A1385" s="104">
        <v>128</v>
      </c>
      <c r="B1385" s="133">
        <v>43083</v>
      </c>
      <c r="C1385" s="104">
        <v>335.38</v>
      </c>
      <c r="E1385" s="104">
        <v>394.07</v>
      </c>
      <c r="F1385" s="104">
        <v>5.67</v>
      </c>
      <c r="G1385" s="104">
        <v>338.29</v>
      </c>
      <c r="I1385" s="104">
        <v>2.96</v>
      </c>
      <c r="K1385" s="155">
        <f t="shared" si="122"/>
        <v>0.52999999999997272</v>
      </c>
      <c r="M1385" s="155">
        <f t="shared" si="123"/>
        <v>-0.22000000000002728</v>
      </c>
      <c r="N1385" s="155">
        <f t="shared" si="123"/>
        <v>-2.0000000000000462E-2</v>
      </c>
      <c r="O1385" s="155">
        <f t="shared" si="123"/>
        <v>-7.9999999999984084E-2</v>
      </c>
      <c r="Q1385" s="155">
        <f t="shared" si="124"/>
        <v>9.9999999999997868E-3</v>
      </c>
    </row>
    <row r="1386" spans="1:17" x14ac:dyDescent="0.25">
      <c r="A1386" s="104">
        <v>129</v>
      </c>
      <c r="B1386" s="133">
        <v>43084</v>
      </c>
      <c r="C1386" s="104">
        <v>334.92</v>
      </c>
      <c r="E1386" s="104">
        <v>395.88</v>
      </c>
      <c r="F1386" s="104">
        <v>5.71</v>
      </c>
      <c r="G1386" s="104">
        <v>339.02</v>
      </c>
      <c r="I1386" s="104">
        <v>2.97</v>
      </c>
      <c r="K1386" s="155">
        <f t="shared" ref="K1386:K1449" si="125">C1386-C1385</f>
        <v>-0.45999999999997954</v>
      </c>
      <c r="M1386" s="155">
        <f t="shared" ref="M1386:O1449" si="126">E1386-E1385</f>
        <v>1.8100000000000023</v>
      </c>
      <c r="N1386" s="155">
        <f t="shared" si="126"/>
        <v>4.0000000000000036E-2</v>
      </c>
      <c r="O1386" s="155">
        <f t="shared" si="126"/>
        <v>0.72999999999996135</v>
      </c>
      <c r="Q1386" s="155">
        <f t="shared" ref="Q1386:Q1449" si="127">I1386-I1385</f>
        <v>1.0000000000000231E-2</v>
      </c>
    </row>
    <row r="1387" spans="1:17" x14ac:dyDescent="0.25">
      <c r="A1387" s="104">
        <v>130</v>
      </c>
      <c r="B1387" s="133">
        <v>43089</v>
      </c>
      <c r="C1387" s="104">
        <v>335.33</v>
      </c>
      <c r="E1387" s="104">
        <v>395.49</v>
      </c>
      <c r="F1387" s="104">
        <v>5.7</v>
      </c>
      <c r="G1387" s="104">
        <v>339.51</v>
      </c>
      <c r="I1387" s="104">
        <v>2.99</v>
      </c>
      <c r="K1387" s="155">
        <f t="shared" si="125"/>
        <v>0.40999999999996817</v>
      </c>
      <c r="M1387" s="155">
        <f t="shared" si="126"/>
        <v>-0.38999999999998636</v>
      </c>
      <c r="N1387" s="155">
        <f t="shared" si="126"/>
        <v>-9.9999999999997868E-3</v>
      </c>
      <c r="O1387" s="155">
        <f t="shared" si="126"/>
        <v>0.49000000000000909</v>
      </c>
      <c r="Q1387" s="155">
        <f t="shared" si="127"/>
        <v>2.0000000000000018E-2</v>
      </c>
    </row>
    <row r="1388" spans="1:17" x14ac:dyDescent="0.25">
      <c r="A1388" s="104">
        <v>131</v>
      </c>
      <c r="B1388" s="133">
        <v>43090</v>
      </c>
      <c r="C1388" s="104">
        <v>335.68</v>
      </c>
      <c r="E1388" s="104">
        <v>397.38</v>
      </c>
      <c r="F1388" s="104">
        <v>5.72</v>
      </c>
      <c r="G1388" s="104">
        <v>340.14</v>
      </c>
      <c r="I1388" s="104">
        <v>2.97</v>
      </c>
      <c r="K1388" s="155">
        <f t="shared" si="125"/>
        <v>0.35000000000002274</v>
      </c>
      <c r="M1388" s="155">
        <f t="shared" si="126"/>
        <v>1.8899999999999864</v>
      </c>
      <c r="N1388" s="155">
        <f t="shared" si="126"/>
        <v>1.9999999999999574E-2</v>
      </c>
      <c r="O1388" s="155">
        <f t="shared" si="126"/>
        <v>0.62999999999999545</v>
      </c>
      <c r="Q1388" s="155">
        <f t="shared" si="127"/>
        <v>-2.0000000000000018E-2</v>
      </c>
    </row>
    <row r="1389" spans="1:17" x14ac:dyDescent="0.25">
      <c r="A1389" s="104">
        <v>132</v>
      </c>
      <c r="B1389" s="133">
        <v>43091</v>
      </c>
      <c r="C1389" s="104">
        <v>334.13</v>
      </c>
      <c r="E1389" s="104">
        <v>396.91</v>
      </c>
      <c r="F1389" s="104">
        <v>5.71</v>
      </c>
      <c r="G1389" s="104">
        <v>338.6</v>
      </c>
      <c r="I1389" s="104">
        <v>2.94</v>
      </c>
      <c r="K1389" s="155">
        <f t="shared" si="125"/>
        <v>-1.5500000000000114</v>
      </c>
      <c r="M1389" s="155">
        <f t="shared" si="126"/>
        <v>-0.46999999999997044</v>
      </c>
      <c r="N1389" s="155">
        <f t="shared" si="126"/>
        <v>-9.9999999999997868E-3</v>
      </c>
      <c r="O1389" s="155">
        <f t="shared" si="126"/>
        <v>-1.5399999999999636</v>
      </c>
      <c r="Q1389" s="155">
        <f t="shared" si="127"/>
        <v>-3.0000000000000249E-2</v>
      </c>
    </row>
    <row r="1390" spans="1:17" x14ac:dyDescent="0.25">
      <c r="A1390" s="104">
        <v>133</v>
      </c>
      <c r="B1390" s="133">
        <v>43094</v>
      </c>
      <c r="C1390" s="104">
        <v>332.68</v>
      </c>
      <c r="E1390" s="104">
        <v>394.16</v>
      </c>
      <c r="F1390" s="104">
        <v>5.7</v>
      </c>
      <c r="G1390" s="104">
        <v>336.24</v>
      </c>
      <c r="I1390" s="104">
        <v>2.94</v>
      </c>
      <c r="K1390" s="155">
        <f t="shared" si="125"/>
        <v>-1.4499999999999886</v>
      </c>
      <c r="M1390" s="155">
        <f t="shared" si="126"/>
        <v>-2.75</v>
      </c>
      <c r="N1390" s="155">
        <f t="shared" si="126"/>
        <v>-9.9999999999997868E-3</v>
      </c>
      <c r="O1390" s="155">
        <f t="shared" si="126"/>
        <v>-2.3600000000000136</v>
      </c>
      <c r="Q1390" s="155">
        <f t="shared" si="127"/>
        <v>0</v>
      </c>
    </row>
    <row r="1391" spans="1:17" x14ac:dyDescent="0.25">
      <c r="A1391" s="104">
        <v>134</v>
      </c>
      <c r="B1391" s="133">
        <v>43095</v>
      </c>
      <c r="C1391" s="104">
        <v>333.32</v>
      </c>
      <c r="E1391" s="104">
        <v>395.45</v>
      </c>
      <c r="F1391" s="104">
        <v>5.74</v>
      </c>
      <c r="G1391" s="104">
        <v>337.27</v>
      </c>
      <c r="I1391" s="104">
        <v>2.94</v>
      </c>
      <c r="K1391" s="155">
        <f t="shared" si="125"/>
        <v>0.63999999999998636</v>
      </c>
      <c r="M1391" s="155">
        <f t="shared" si="126"/>
        <v>1.2899999999999636</v>
      </c>
      <c r="N1391" s="155">
        <f t="shared" si="126"/>
        <v>4.0000000000000036E-2</v>
      </c>
      <c r="O1391" s="155">
        <f t="shared" si="126"/>
        <v>1.0299999999999727</v>
      </c>
      <c r="Q1391" s="155">
        <f t="shared" si="127"/>
        <v>0</v>
      </c>
    </row>
    <row r="1392" spans="1:17" x14ac:dyDescent="0.25">
      <c r="A1392" s="104">
        <v>135</v>
      </c>
      <c r="B1392" s="133">
        <v>43096</v>
      </c>
      <c r="C1392" s="104">
        <v>332.36</v>
      </c>
      <c r="E1392" s="104">
        <v>394.05</v>
      </c>
      <c r="F1392" s="104">
        <v>5.76</v>
      </c>
      <c r="G1392" s="104">
        <v>335.68</v>
      </c>
      <c r="I1392" s="104">
        <v>2.93</v>
      </c>
      <c r="K1392" s="155">
        <f t="shared" si="125"/>
        <v>-0.95999999999997954</v>
      </c>
      <c r="M1392" s="155">
        <f t="shared" si="126"/>
        <v>-1.3999999999999773</v>
      </c>
      <c r="N1392" s="155">
        <f t="shared" si="126"/>
        <v>1.9999999999999574E-2</v>
      </c>
      <c r="O1392" s="155">
        <f t="shared" si="126"/>
        <v>-1.589999999999975</v>
      </c>
      <c r="Q1392" s="155">
        <f t="shared" si="127"/>
        <v>-9.9999999999997868E-3</v>
      </c>
    </row>
    <row r="1393" spans="1:17" x14ac:dyDescent="0.25">
      <c r="A1393" s="104">
        <v>136</v>
      </c>
      <c r="B1393" s="133">
        <v>43097</v>
      </c>
      <c r="C1393" s="104">
        <v>331.38</v>
      </c>
      <c r="E1393" s="104">
        <v>393.91</v>
      </c>
      <c r="F1393" s="104">
        <v>5.74</v>
      </c>
      <c r="G1393" s="104">
        <v>335.03</v>
      </c>
      <c r="I1393" s="104">
        <v>2.93</v>
      </c>
      <c r="K1393" s="155">
        <f t="shared" si="125"/>
        <v>-0.98000000000001819</v>
      </c>
      <c r="M1393" s="155">
        <f t="shared" si="126"/>
        <v>-0.13999999999998636</v>
      </c>
      <c r="N1393" s="155">
        <f t="shared" si="126"/>
        <v>-1.9999999999999574E-2</v>
      </c>
      <c r="O1393" s="155">
        <f t="shared" si="126"/>
        <v>-0.65000000000003411</v>
      </c>
      <c r="Q1393" s="155">
        <f t="shared" si="127"/>
        <v>0</v>
      </c>
    </row>
    <row r="1394" spans="1:17" x14ac:dyDescent="0.25">
      <c r="A1394" s="104">
        <v>137</v>
      </c>
      <c r="B1394" s="133">
        <v>43098</v>
      </c>
      <c r="C1394" s="104">
        <v>331.31</v>
      </c>
      <c r="E1394" s="104">
        <v>395.29</v>
      </c>
      <c r="F1394" s="104">
        <v>5.76</v>
      </c>
      <c r="G1394" s="104">
        <v>337.83</v>
      </c>
      <c r="I1394" s="104">
        <v>2.94</v>
      </c>
      <c r="K1394" s="155">
        <f t="shared" si="125"/>
        <v>-6.9999999999993179E-2</v>
      </c>
      <c r="M1394" s="155">
        <f t="shared" si="126"/>
        <v>1.3799999999999955</v>
      </c>
      <c r="N1394" s="155">
        <f t="shared" si="126"/>
        <v>1.9999999999999574E-2</v>
      </c>
      <c r="O1394" s="155">
        <f t="shared" si="126"/>
        <v>2.8000000000000114</v>
      </c>
      <c r="Q1394" s="155">
        <f t="shared" si="127"/>
        <v>9.9999999999997868E-3</v>
      </c>
    </row>
    <row r="1395" spans="1:17" x14ac:dyDescent="0.25">
      <c r="A1395" s="104">
        <v>138</v>
      </c>
      <c r="B1395" s="133">
        <v>43103</v>
      </c>
      <c r="C1395" s="104">
        <v>332.33</v>
      </c>
      <c r="E1395" s="104">
        <v>398.23</v>
      </c>
      <c r="F1395" s="104">
        <v>5.77</v>
      </c>
      <c r="G1395" s="104">
        <v>340.61</v>
      </c>
      <c r="I1395" s="104">
        <v>2.95</v>
      </c>
      <c r="K1395" s="155">
        <f t="shared" si="125"/>
        <v>1.0199999999999818</v>
      </c>
      <c r="M1395" s="155">
        <f t="shared" si="126"/>
        <v>2.9399999999999977</v>
      </c>
      <c r="N1395" s="155">
        <f t="shared" si="126"/>
        <v>9.9999999999997868E-3</v>
      </c>
      <c r="O1395" s="155">
        <f t="shared" si="126"/>
        <v>2.7800000000000296</v>
      </c>
      <c r="Q1395" s="155">
        <f t="shared" si="127"/>
        <v>1.0000000000000231E-2</v>
      </c>
    </row>
    <row r="1396" spans="1:17" x14ac:dyDescent="0.25">
      <c r="A1396" s="104">
        <v>139</v>
      </c>
      <c r="B1396" s="133">
        <v>43104</v>
      </c>
      <c r="C1396" s="104">
        <v>333.29</v>
      </c>
      <c r="E1396" s="104">
        <v>400.91</v>
      </c>
      <c r="F1396" s="104">
        <v>5.81</v>
      </c>
      <c r="G1396" s="104">
        <v>342.5</v>
      </c>
      <c r="I1396" s="104">
        <v>2.97</v>
      </c>
      <c r="K1396" s="155">
        <f t="shared" si="125"/>
        <v>0.96000000000003638</v>
      </c>
      <c r="M1396" s="155">
        <f t="shared" si="126"/>
        <v>2.6800000000000068</v>
      </c>
      <c r="N1396" s="155">
        <f t="shared" si="126"/>
        <v>4.0000000000000036E-2</v>
      </c>
      <c r="O1396" s="155">
        <f t="shared" si="126"/>
        <v>1.8899999999999864</v>
      </c>
      <c r="Q1396" s="155">
        <f t="shared" si="127"/>
        <v>2.0000000000000018E-2</v>
      </c>
    </row>
    <row r="1397" spans="1:17" x14ac:dyDescent="0.25">
      <c r="A1397" s="104">
        <v>140</v>
      </c>
      <c r="B1397" s="133">
        <v>43105</v>
      </c>
      <c r="C1397" s="104">
        <v>332.42</v>
      </c>
      <c r="E1397" s="104">
        <v>400.27</v>
      </c>
      <c r="F1397" s="104">
        <v>5.82</v>
      </c>
      <c r="G1397" s="104">
        <v>340.52</v>
      </c>
      <c r="I1397" s="104">
        <v>2.95</v>
      </c>
      <c r="K1397" s="155">
        <f t="shared" si="125"/>
        <v>-0.87000000000000455</v>
      </c>
      <c r="M1397" s="155">
        <f t="shared" si="126"/>
        <v>-0.6400000000000432</v>
      </c>
      <c r="N1397" s="155">
        <f t="shared" si="126"/>
        <v>1.0000000000000675E-2</v>
      </c>
      <c r="O1397" s="155">
        <f t="shared" si="126"/>
        <v>-1.9800000000000182</v>
      </c>
      <c r="Q1397" s="155">
        <f t="shared" si="127"/>
        <v>-2.0000000000000018E-2</v>
      </c>
    </row>
    <row r="1398" spans="1:17" x14ac:dyDescent="0.25">
      <c r="A1398" s="104">
        <v>141</v>
      </c>
      <c r="B1398" s="133">
        <v>43108</v>
      </c>
      <c r="C1398" s="104">
        <v>330.13</v>
      </c>
      <c r="E1398" s="104">
        <v>397.71</v>
      </c>
      <c r="F1398" s="104">
        <v>5.79</v>
      </c>
      <c r="G1398" s="104">
        <v>337.94</v>
      </c>
      <c r="I1398" s="104">
        <v>2.92</v>
      </c>
      <c r="K1398" s="155">
        <f t="shared" si="125"/>
        <v>-2.2900000000000205</v>
      </c>
      <c r="M1398" s="155">
        <f t="shared" si="126"/>
        <v>-2.5600000000000023</v>
      </c>
      <c r="N1398" s="155">
        <f t="shared" si="126"/>
        <v>-3.0000000000000249E-2</v>
      </c>
      <c r="O1398" s="155">
        <f t="shared" si="126"/>
        <v>-2.5799999999999841</v>
      </c>
      <c r="Q1398" s="155">
        <f t="shared" si="127"/>
        <v>-3.0000000000000249E-2</v>
      </c>
    </row>
    <row r="1399" spans="1:17" x14ac:dyDescent="0.25">
      <c r="A1399" s="104">
        <v>142</v>
      </c>
      <c r="B1399" s="133">
        <v>43109</v>
      </c>
      <c r="C1399" s="104">
        <v>330.43</v>
      </c>
      <c r="E1399" s="104">
        <v>396.22</v>
      </c>
      <c r="F1399" s="104">
        <v>5.79</v>
      </c>
      <c r="G1399" s="104">
        <v>337.83</v>
      </c>
      <c r="I1399" s="104">
        <v>2.92</v>
      </c>
      <c r="K1399" s="155">
        <f t="shared" si="125"/>
        <v>0.30000000000001137</v>
      </c>
      <c r="M1399" s="155">
        <f t="shared" si="126"/>
        <v>-1.4899999999999523</v>
      </c>
      <c r="N1399" s="155">
        <f t="shared" si="126"/>
        <v>0</v>
      </c>
      <c r="O1399" s="155">
        <f t="shared" si="126"/>
        <v>-0.11000000000001364</v>
      </c>
      <c r="Q1399" s="155">
        <f t="shared" si="127"/>
        <v>0</v>
      </c>
    </row>
    <row r="1400" spans="1:17" x14ac:dyDescent="0.25">
      <c r="A1400" s="104">
        <v>143</v>
      </c>
      <c r="B1400" s="133">
        <v>43110</v>
      </c>
      <c r="C1400" s="104">
        <v>330.26</v>
      </c>
      <c r="E1400" s="104">
        <v>394.26</v>
      </c>
      <c r="F1400" s="104">
        <v>5.79</v>
      </c>
      <c r="G1400" s="104">
        <v>336.21</v>
      </c>
      <c r="I1400" s="104">
        <v>2.93</v>
      </c>
      <c r="K1400" s="155">
        <f t="shared" si="125"/>
        <v>-0.17000000000001592</v>
      </c>
      <c r="M1400" s="155">
        <f t="shared" si="126"/>
        <v>-1.9600000000000364</v>
      </c>
      <c r="N1400" s="155">
        <f t="shared" si="126"/>
        <v>0</v>
      </c>
      <c r="O1400" s="155">
        <f t="shared" si="126"/>
        <v>-1.6200000000000045</v>
      </c>
      <c r="Q1400" s="155">
        <f t="shared" si="127"/>
        <v>1.0000000000000231E-2</v>
      </c>
    </row>
    <row r="1401" spans="1:17" x14ac:dyDescent="0.25">
      <c r="A1401" s="104">
        <v>144</v>
      </c>
      <c r="B1401" s="133">
        <v>43111</v>
      </c>
      <c r="C1401" s="104">
        <v>330.16</v>
      </c>
      <c r="E1401" s="104">
        <v>394.11</v>
      </c>
      <c r="F1401" s="104">
        <v>5.79</v>
      </c>
      <c r="G1401" s="104">
        <v>336.07</v>
      </c>
      <c r="I1401" s="104">
        <v>2.95</v>
      </c>
      <c r="K1401" s="155">
        <f t="shared" si="125"/>
        <v>-9.9999999999965894E-2</v>
      </c>
      <c r="M1401" s="155">
        <f t="shared" si="126"/>
        <v>-0.14999999999997726</v>
      </c>
      <c r="N1401" s="155">
        <f t="shared" si="126"/>
        <v>0</v>
      </c>
      <c r="O1401" s="155">
        <f t="shared" si="126"/>
        <v>-0.13999999999998636</v>
      </c>
      <c r="Q1401" s="155">
        <f t="shared" si="127"/>
        <v>2.0000000000000018E-2</v>
      </c>
    </row>
    <row r="1402" spans="1:17" x14ac:dyDescent="0.25">
      <c r="A1402" s="104">
        <v>145</v>
      </c>
      <c r="B1402" s="133">
        <v>43112</v>
      </c>
      <c r="C1402" s="104">
        <v>330.61</v>
      </c>
      <c r="E1402" s="104">
        <v>394.98</v>
      </c>
      <c r="F1402" s="104">
        <v>5.8</v>
      </c>
      <c r="G1402" s="104">
        <v>337.63</v>
      </c>
      <c r="I1402" s="104">
        <v>2.96</v>
      </c>
      <c r="K1402" s="155">
        <f t="shared" si="125"/>
        <v>0.44999999999998863</v>
      </c>
      <c r="M1402" s="155">
        <f t="shared" si="126"/>
        <v>0.87000000000000455</v>
      </c>
      <c r="N1402" s="155">
        <f t="shared" si="126"/>
        <v>9.9999999999997868E-3</v>
      </c>
      <c r="O1402" s="155">
        <f t="shared" si="126"/>
        <v>1.5600000000000023</v>
      </c>
      <c r="Q1402" s="155">
        <f t="shared" si="127"/>
        <v>9.9999999999997868E-3</v>
      </c>
    </row>
    <row r="1403" spans="1:17" x14ac:dyDescent="0.25">
      <c r="A1403" s="104">
        <v>146</v>
      </c>
      <c r="B1403" s="133">
        <v>43115</v>
      </c>
      <c r="C1403" s="104">
        <v>329.67</v>
      </c>
      <c r="E1403" s="104">
        <v>399.53</v>
      </c>
      <c r="F1403" s="104">
        <v>5.83</v>
      </c>
      <c r="G1403" s="104">
        <v>339.41</v>
      </c>
      <c r="I1403" s="104">
        <v>2.97</v>
      </c>
      <c r="K1403" s="155">
        <f t="shared" si="125"/>
        <v>-0.93999999999999773</v>
      </c>
      <c r="M1403" s="155">
        <f t="shared" si="126"/>
        <v>4.5499999999999545</v>
      </c>
      <c r="N1403" s="155">
        <f t="shared" si="126"/>
        <v>3.0000000000000249E-2</v>
      </c>
      <c r="O1403" s="155">
        <f t="shared" si="126"/>
        <v>1.7800000000000296</v>
      </c>
      <c r="Q1403" s="155">
        <f t="shared" si="127"/>
        <v>1.0000000000000231E-2</v>
      </c>
    </row>
    <row r="1404" spans="1:17" x14ac:dyDescent="0.25">
      <c r="A1404" s="104">
        <v>147</v>
      </c>
      <c r="B1404" s="133">
        <v>43116</v>
      </c>
      <c r="C1404" s="104">
        <v>329.41</v>
      </c>
      <c r="E1404" s="104">
        <v>403.92</v>
      </c>
      <c r="F1404" s="104">
        <v>5.84</v>
      </c>
      <c r="G1404" s="104">
        <v>342.35</v>
      </c>
      <c r="I1404" s="104">
        <v>2.98</v>
      </c>
      <c r="K1404" s="155">
        <f t="shared" si="125"/>
        <v>-0.25999999999999091</v>
      </c>
      <c r="M1404" s="155">
        <f t="shared" si="126"/>
        <v>4.3900000000000432</v>
      </c>
      <c r="N1404" s="155">
        <f t="shared" si="126"/>
        <v>9.9999999999997868E-3</v>
      </c>
      <c r="O1404" s="155">
        <f t="shared" si="126"/>
        <v>2.9399999999999977</v>
      </c>
      <c r="Q1404" s="155">
        <f t="shared" si="127"/>
        <v>9.9999999999997868E-3</v>
      </c>
    </row>
    <row r="1405" spans="1:17" x14ac:dyDescent="0.25">
      <c r="A1405" s="104">
        <v>148</v>
      </c>
      <c r="B1405" s="133">
        <v>43117</v>
      </c>
      <c r="C1405" s="104">
        <v>327.89</v>
      </c>
      <c r="E1405" s="104">
        <v>400.91</v>
      </c>
      <c r="F1405" s="104">
        <v>5.81</v>
      </c>
      <c r="G1405" s="104">
        <v>339.75</v>
      </c>
      <c r="I1405" s="104">
        <v>2.96</v>
      </c>
      <c r="K1405" s="155">
        <f t="shared" si="125"/>
        <v>-1.5200000000000387</v>
      </c>
      <c r="M1405" s="155">
        <f t="shared" si="126"/>
        <v>-3.0099999999999909</v>
      </c>
      <c r="N1405" s="155">
        <f t="shared" si="126"/>
        <v>-3.0000000000000249E-2</v>
      </c>
      <c r="O1405" s="155">
        <f t="shared" si="126"/>
        <v>-2.6000000000000227</v>
      </c>
      <c r="Q1405" s="155">
        <f t="shared" si="127"/>
        <v>-2.0000000000000018E-2</v>
      </c>
    </row>
    <row r="1406" spans="1:17" x14ac:dyDescent="0.25">
      <c r="A1406" s="104">
        <v>149</v>
      </c>
      <c r="B1406" s="133">
        <v>43118</v>
      </c>
      <c r="C1406" s="104">
        <v>327.10000000000002</v>
      </c>
      <c r="E1406" s="104">
        <v>400.53</v>
      </c>
      <c r="F1406" s="104">
        <v>5.78</v>
      </c>
      <c r="G1406" s="104">
        <v>339.7</v>
      </c>
      <c r="I1406" s="104">
        <v>2.95</v>
      </c>
      <c r="K1406" s="155">
        <f t="shared" si="125"/>
        <v>-0.78999999999996362</v>
      </c>
      <c r="M1406" s="155">
        <f t="shared" si="126"/>
        <v>-0.3800000000000523</v>
      </c>
      <c r="N1406" s="155">
        <f t="shared" si="126"/>
        <v>-2.9999999999999361E-2</v>
      </c>
      <c r="O1406" s="155">
        <f t="shared" si="126"/>
        <v>-5.0000000000011369E-2</v>
      </c>
      <c r="Q1406" s="155">
        <f t="shared" si="127"/>
        <v>-9.9999999999997868E-3</v>
      </c>
    </row>
    <row r="1407" spans="1:17" x14ac:dyDescent="0.25">
      <c r="A1407" s="104">
        <v>150</v>
      </c>
      <c r="B1407" s="133">
        <v>43119</v>
      </c>
      <c r="C1407" s="104">
        <v>325.2</v>
      </c>
      <c r="E1407" s="104">
        <v>397.13</v>
      </c>
      <c r="F1407" s="104">
        <v>5.74</v>
      </c>
      <c r="G1407" s="104">
        <v>338.19</v>
      </c>
      <c r="I1407" s="104">
        <v>2.92</v>
      </c>
      <c r="K1407" s="155">
        <f t="shared" si="125"/>
        <v>-1.9000000000000341</v>
      </c>
      <c r="M1407" s="155">
        <f t="shared" si="126"/>
        <v>-3.3999999999999773</v>
      </c>
      <c r="N1407" s="155">
        <f t="shared" si="126"/>
        <v>-4.0000000000000036E-2</v>
      </c>
      <c r="O1407" s="155">
        <f t="shared" si="126"/>
        <v>-1.5099999999999909</v>
      </c>
      <c r="Q1407" s="155">
        <f t="shared" si="127"/>
        <v>-3.0000000000000249E-2</v>
      </c>
    </row>
    <row r="1408" spans="1:17" x14ac:dyDescent="0.25">
      <c r="A1408" s="104">
        <v>151</v>
      </c>
      <c r="B1408" s="133">
        <v>43122</v>
      </c>
      <c r="C1408" s="104">
        <v>324.27</v>
      </c>
      <c r="E1408" s="104">
        <v>398.27</v>
      </c>
      <c r="F1408" s="104">
        <v>5.73</v>
      </c>
      <c r="G1408" s="104">
        <v>339.48</v>
      </c>
      <c r="I1408" s="104">
        <v>2.93</v>
      </c>
      <c r="K1408" s="155">
        <f t="shared" si="125"/>
        <v>-0.93000000000000682</v>
      </c>
      <c r="M1408" s="155">
        <f t="shared" si="126"/>
        <v>1.1399999999999864</v>
      </c>
      <c r="N1408" s="155">
        <f t="shared" si="126"/>
        <v>-9.9999999999997868E-3</v>
      </c>
      <c r="O1408" s="155">
        <f t="shared" si="126"/>
        <v>1.2900000000000205</v>
      </c>
      <c r="Q1408" s="155">
        <f t="shared" si="127"/>
        <v>1.0000000000000231E-2</v>
      </c>
    </row>
    <row r="1409" spans="1:17" x14ac:dyDescent="0.25">
      <c r="A1409" s="104">
        <v>152</v>
      </c>
      <c r="B1409" s="133">
        <v>43123</v>
      </c>
      <c r="C1409" s="104">
        <v>324.64999999999998</v>
      </c>
      <c r="E1409" s="104">
        <v>397.66</v>
      </c>
      <c r="F1409" s="104">
        <v>5.74</v>
      </c>
      <c r="G1409" s="104">
        <v>338.42</v>
      </c>
      <c r="I1409" s="104">
        <v>2.93</v>
      </c>
      <c r="K1409" s="155">
        <f t="shared" si="125"/>
        <v>0.37999999999999545</v>
      </c>
      <c r="M1409" s="155">
        <f t="shared" si="126"/>
        <v>-0.6099999999999568</v>
      </c>
      <c r="N1409" s="155">
        <f t="shared" si="126"/>
        <v>9.9999999999997868E-3</v>
      </c>
      <c r="O1409" s="155">
        <f t="shared" si="126"/>
        <v>-1.0600000000000023</v>
      </c>
      <c r="Q1409" s="155">
        <f t="shared" si="127"/>
        <v>0</v>
      </c>
    </row>
    <row r="1410" spans="1:17" x14ac:dyDescent="0.25">
      <c r="A1410" s="104">
        <v>153</v>
      </c>
      <c r="B1410" s="133">
        <v>43124</v>
      </c>
      <c r="C1410" s="104">
        <v>323.2</v>
      </c>
      <c r="E1410" s="104">
        <v>395.56</v>
      </c>
      <c r="F1410" s="104">
        <v>5.72</v>
      </c>
      <c r="G1410" s="104">
        <v>335.69</v>
      </c>
      <c r="I1410" s="104">
        <v>2.92</v>
      </c>
      <c r="K1410" s="155">
        <f t="shared" si="125"/>
        <v>-1.4499999999999886</v>
      </c>
      <c r="M1410" s="155">
        <f t="shared" si="126"/>
        <v>-2.1000000000000227</v>
      </c>
      <c r="N1410" s="155">
        <f t="shared" si="126"/>
        <v>-2.0000000000000462E-2</v>
      </c>
      <c r="O1410" s="155">
        <f t="shared" si="126"/>
        <v>-2.7300000000000182</v>
      </c>
      <c r="Q1410" s="155">
        <f t="shared" si="127"/>
        <v>-1.0000000000000231E-2</v>
      </c>
    </row>
    <row r="1411" spans="1:17" x14ac:dyDescent="0.25">
      <c r="A1411" s="104">
        <v>154</v>
      </c>
      <c r="B1411" s="133">
        <v>43125</v>
      </c>
      <c r="C1411" s="104">
        <v>321.07</v>
      </c>
      <c r="E1411" s="104">
        <v>396.1</v>
      </c>
      <c r="F1411" s="104">
        <v>5.7</v>
      </c>
      <c r="G1411" s="104">
        <v>337.36</v>
      </c>
      <c r="I1411" s="104">
        <v>2.93</v>
      </c>
      <c r="K1411" s="155">
        <f t="shared" si="125"/>
        <v>-2.1299999999999955</v>
      </c>
      <c r="M1411" s="155">
        <f t="shared" si="126"/>
        <v>0.54000000000002046</v>
      </c>
      <c r="N1411" s="155">
        <f t="shared" si="126"/>
        <v>-1.9999999999999574E-2</v>
      </c>
      <c r="O1411" s="155">
        <f t="shared" si="126"/>
        <v>1.6700000000000159</v>
      </c>
      <c r="Q1411" s="155">
        <f t="shared" si="127"/>
        <v>1.0000000000000231E-2</v>
      </c>
    </row>
    <row r="1412" spans="1:17" x14ac:dyDescent="0.25">
      <c r="A1412" s="104">
        <v>155</v>
      </c>
      <c r="B1412" s="133">
        <v>43126</v>
      </c>
      <c r="C1412" s="104">
        <v>319.83</v>
      </c>
      <c r="E1412" s="104">
        <v>397.29</v>
      </c>
      <c r="F1412" s="104">
        <v>5.73</v>
      </c>
      <c r="G1412" s="104">
        <v>339.59</v>
      </c>
      <c r="I1412" s="104">
        <v>2.93</v>
      </c>
      <c r="K1412" s="155">
        <f t="shared" si="125"/>
        <v>-1.2400000000000091</v>
      </c>
      <c r="M1412" s="155">
        <f t="shared" si="126"/>
        <v>1.1899999999999977</v>
      </c>
      <c r="N1412" s="155">
        <f t="shared" si="126"/>
        <v>3.0000000000000249E-2</v>
      </c>
      <c r="O1412" s="155">
        <f t="shared" si="126"/>
        <v>2.2299999999999613</v>
      </c>
      <c r="Q1412" s="155">
        <f t="shared" si="127"/>
        <v>0</v>
      </c>
    </row>
    <row r="1413" spans="1:17" x14ac:dyDescent="0.25">
      <c r="A1413" s="104">
        <v>156</v>
      </c>
      <c r="B1413" s="133">
        <v>43129</v>
      </c>
      <c r="C1413" s="104">
        <v>320.66000000000003</v>
      </c>
      <c r="E1413" s="104">
        <v>399</v>
      </c>
      <c r="F1413" s="104">
        <v>5.74</v>
      </c>
      <c r="G1413" s="104">
        <v>342.99</v>
      </c>
      <c r="I1413" s="104">
        <v>2.94</v>
      </c>
      <c r="K1413" s="155">
        <f t="shared" si="125"/>
        <v>0.83000000000004093</v>
      </c>
      <c r="M1413" s="155">
        <f t="shared" si="126"/>
        <v>1.7099999999999795</v>
      </c>
      <c r="N1413" s="155">
        <f t="shared" si="126"/>
        <v>9.9999999999997868E-3</v>
      </c>
      <c r="O1413" s="155">
        <f t="shared" si="126"/>
        <v>3.4000000000000341</v>
      </c>
      <c r="Q1413" s="155">
        <f t="shared" si="127"/>
        <v>9.9999999999997868E-3</v>
      </c>
    </row>
    <row r="1414" spans="1:17" x14ac:dyDescent="0.25">
      <c r="A1414" s="104">
        <v>157</v>
      </c>
      <c r="B1414" s="133">
        <v>43130</v>
      </c>
      <c r="C1414" s="104">
        <v>322.25</v>
      </c>
      <c r="E1414" s="104">
        <v>399.94</v>
      </c>
      <c r="F1414" s="104">
        <v>5.72</v>
      </c>
      <c r="G1414" s="104">
        <v>344.06</v>
      </c>
      <c r="I1414" s="104">
        <v>2.96</v>
      </c>
      <c r="K1414" s="155">
        <f t="shared" si="125"/>
        <v>1.589999999999975</v>
      </c>
      <c r="M1414" s="155">
        <f t="shared" si="126"/>
        <v>0.93999999999999773</v>
      </c>
      <c r="N1414" s="155">
        <f t="shared" si="126"/>
        <v>-2.0000000000000462E-2</v>
      </c>
      <c r="O1414" s="155">
        <f t="shared" si="126"/>
        <v>1.0699999999999932</v>
      </c>
      <c r="Q1414" s="155">
        <f t="shared" si="127"/>
        <v>2.0000000000000018E-2</v>
      </c>
    </row>
    <row r="1415" spans="1:17" x14ac:dyDescent="0.25">
      <c r="A1415" s="104">
        <v>158</v>
      </c>
      <c r="B1415" s="133">
        <v>43131</v>
      </c>
      <c r="C1415" s="104">
        <v>322.43</v>
      </c>
      <c r="E1415" s="104">
        <v>399.81</v>
      </c>
      <c r="F1415" s="104">
        <v>5.75</v>
      </c>
      <c r="G1415" s="104">
        <v>345.44</v>
      </c>
      <c r="I1415" s="104">
        <v>2.97</v>
      </c>
      <c r="K1415" s="155">
        <f t="shared" si="125"/>
        <v>0.18000000000000682</v>
      </c>
      <c r="M1415" s="155">
        <f t="shared" si="126"/>
        <v>-0.12999999999999545</v>
      </c>
      <c r="N1415" s="155">
        <f t="shared" si="126"/>
        <v>3.0000000000000249E-2</v>
      </c>
      <c r="O1415" s="155">
        <f t="shared" si="126"/>
        <v>1.3799999999999955</v>
      </c>
      <c r="Q1415" s="155">
        <f t="shared" si="127"/>
        <v>1.0000000000000231E-2</v>
      </c>
    </row>
    <row r="1416" spans="1:17" x14ac:dyDescent="0.25">
      <c r="A1416" s="104">
        <v>159</v>
      </c>
      <c r="B1416" s="133">
        <v>43132</v>
      </c>
      <c r="C1416" s="104">
        <v>322.89999999999998</v>
      </c>
      <c r="E1416" s="104">
        <v>402.08</v>
      </c>
      <c r="F1416" s="104">
        <v>5.75</v>
      </c>
      <c r="G1416" s="104">
        <v>346.57</v>
      </c>
      <c r="I1416" s="104">
        <v>2.97</v>
      </c>
      <c r="K1416" s="155">
        <f t="shared" si="125"/>
        <v>0.46999999999997044</v>
      </c>
      <c r="M1416" s="155">
        <f t="shared" si="126"/>
        <v>2.2699999999999818</v>
      </c>
      <c r="N1416" s="155">
        <f t="shared" si="126"/>
        <v>0</v>
      </c>
      <c r="O1416" s="155">
        <f t="shared" si="126"/>
        <v>1.1299999999999955</v>
      </c>
      <c r="Q1416" s="155">
        <f t="shared" si="127"/>
        <v>0</v>
      </c>
    </row>
    <row r="1417" spans="1:17" x14ac:dyDescent="0.25">
      <c r="A1417" s="104">
        <v>160</v>
      </c>
      <c r="B1417" s="133">
        <v>43133</v>
      </c>
      <c r="C1417" s="104">
        <v>322.73</v>
      </c>
      <c r="E1417" s="104">
        <v>401.67</v>
      </c>
      <c r="F1417" s="104">
        <v>5.75</v>
      </c>
      <c r="G1417" s="104">
        <v>346.54</v>
      </c>
      <c r="I1417" s="104">
        <v>2.94</v>
      </c>
      <c r="K1417" s="155">
        <f t="shared" si="125"/>
        <v>-0.16999999999995907</v>
      </c>
      <c r="M1417" s="155">
        <f t="shared" si="126"/>
        <v>-0.40999999999996817</v>
      </c>
      <c r="N1417" s="155">
        <f t="shared" si="126"/>
        <v>0</v>
      </c>
      <c r="O1417" s="155">
        <f t="shared" si="126"/>
        <v>-2.9999999999972715E-2</v>
      </c>
      <c r="Q1417" s="155">
        <f t="shared" si="127"/>
        <v>-3.0000000000000249E-2</v>
      </c>
    </row>
    <row r="1418" spans="1:17" x14ac:dyDescent="0.25">
      <c r="A1418" s="104">
        <v>161</v>
      </c>
      <c r="B1418" s="133">
        <v>43136</v>
      </c>
      <c r="C1418" s="104">
        <v>321.62</v>
      </c>
      <c r="E1418" s="104">
        <v>401.54</v>
      </c>
      <c r="F1418" s="104">
        <v>5.72</v>
      </c>
      <c r="G1418" s="104">
        <v>346.31</v>
      </c>
      <c r="I1418" s="104">
        <v>2.93</v>
      </c>
      <c r="K1418" s="155">
        <f t="shared" si="125"/>
        <v>-1.1100000000000136</v>
      </c>
      <c r="M1418" s="155">
        <f t="shared" si="126"/>
        <v>-0.12999999999999545</v>
      </c>
      <c r="N1418" s="155">
        <f t="shared" si="126"/>
        <v>-3.0000000000000249E-2</v>
      </c>
      <c r="O1418" s="155">
        <f t="shared" si="126"/>
        <v>-0.23000000000001819</v>
      </c>
      <c r="Q1418" s="155">
        <f t="shared" si="127"/>
        <v>-9.9999999999997868E-3</v>
      </c>
    </row>
    <row r="1419" spans="1:17" x14ac:dyDescent="0.25">
      <c r="A1419" s="104">
        <v>162</v>
      </c>
      <c r="B1419" s="133">
        <v>43137</v>
      </c>
      <c r="C1419" s="104">
        <v>322.33</v>
      </c>
      <c r="E1419" s="104">
        <v>401.56</v>
      </c>
      <c r="F1419" s="104">
        <v>5.7</v>
      </c>
      <c r="G1419" s="104">
        <v>346.55</v>
      </c>
      <c r="I1419" s="104">
        <v>2.93</v>
      </c>
      <c r="K1419" s="155">
        <f t="shared" si="125"/>
        <v>0.70999999999997954</v>
      </c>
      <c r="M1419" s="155">
        <f t="shared" si="126"/>
        <v>1.999999999998181E-2</v>
      </c>
      <c r="N1419" s="155">
        <f t="shared" si="126"/>
        <v>-1.9999999999999574E-2</v>
      </c>
      <c r="O1419" s="155">
        <f t="shared" si="126"/>
        <v>0.24000000000000909</v>
      </c>
      <c r="Q1419" s="155">
        <f t="shared" si="127"/>
        <v>0</v>
      </c>
    </row>
    <row r="1420" spans="1:17" x14ac:dyDescent="0.25">
      <c r="A1420" s="104">
        <v>163</v>
      </c>
      <c r="B1420" s="133">
        <v>43138</v>
      </c>
      <c r="C1420" s="104">
        <v>324.06</v>
      </c>
      <c r="E1420" s="104">
        <v>401.9</v>
      </c>
      <c r="F1420" s="104">
        <v>5.68</v>
      </c>
      <c r="G1420" s="104">
        <v>346.92</v>
      </c>
      <c r="I1420" s="104">
        <v>2.97</v>
      </c>
      <c r="K1420" s="155">
        <f t="shared" si="125"/>
        <v>1.7300000000000182</v>
      </c>
      <c r="M1420" s="155">
        <f t="shared" si="126"/>
        <v>0.33999999999997499</v>
      </c>
      <c r="N1420" s="155">
        <f t="shared" si="126"/>
        <v>-2.0000000000000462E-2</v>
      </c>
      <c r="O1420" s="155">
        <f t="shared" si="126"/>
        <v>0.37000000000000455</v>
      </c>
      <c r="Q1420" s="155">
        <f t="shared" si="127"/>
        <v>4.0000000000000036E-2</v>
      </c>
    </row>
    <row r="1421" spans="1:17" x14ac:dyDescent="0.25">
      <c r="A1421" s="104">
        <v>164</v>
      </c>
      <c r="B1421" s="133">
        <v>43139</v>
      </c>
      <c r="C1421" s="104">
        <v>323.83999999999997</v>
      </c>
      <c r="E1421" s="104">
        <v>399.91</v>
      </c>
      <c r="F1421" s="104">
        <v>5.67</v>
      </c>
      <c r="G1421" s="104">
        <v>345.32</v>
      </c>
      <c r="I1421" s="104">
        <v>2.97</v>
      </c>
      <c r="K1421" s="155">
        <f t="shared" si="125"/>
        <v>-0.22000000000002728</v>
      </c>
      <c r="M1421" s="155">
        <f t="shared" si="126"/>
        <v>-1.9899999999999523</v>
      </c>
      <c r="N1421" s="155">
        <f t="shared" si="126"/>
        <v>-9.9999999999997868E-3</v>
      </c>
      <c r="O1421" s="155">
        <f t="shared" si="126"/>
        <v>-1.6000000000000227</v>
      </c>
      <c r="Q1421" s="155">
        <f t="shared" si="127"/>
        <v>0</v>
      </c>
    </row>
    <row r="1422" spans="1:17" x14ac:dyDescent="0.25">
      <c r="A1422" s="104">
        <v>165</v>
      </c>
      <c r="B1422" s="133">
        <v>43140</v>
      </c>
      <c r="C1422" s="104">
        <v>325.35000000000002</v>
      </c>
      <c r="E1422" s="104">
        <v>397.87</v>
      </c>
      <c r="F1422" s="104">
        <v>5.62</v>
      </c>
      <c r="G1422" s="104">
        <v>343.89</v>
      </c>
      <c r="I1422" s="104">
        <v>2.97</v>
      </c>
      <c r="K1422" s="155">
        <f t="shared" si="125"/>
        <v>1.5100000000000477</v>
      </c>
      <c r="M1422" s="155">
        <f t="shared" si="126"/>
        <v>-2.0400000000000205</v>
      </c>
      <c r="N1422" s="155">
        <f t="shared" si="126"/>
        <v>-4.9999999999999822E-2</v>
      </c>
      <c r="O1422" s="155">
        <f t="shared" si="126"/>
        <v>-1.4300000000000068</v>
      </c>
      <c r="Q1422" s="155">
        <f t="shared" si="127"/>
        <v>0</v>
      </c>
    </row>
    <row r="1423" spans="1:17" x14ac:dyDescent="0.25">
      <c r="A1423" s="104">
        <v>166</v>
      </c>
      <c r="B1423" s="133">
        <v>43143</v>
      </c>
      <c r="C1423" s="104">
        <v>327.32</v>
      </c>
      <c r="E1423" s="104">
        <v>401.39</v>
      </c>
      <c r="F1423" s="104">
        <v>5.64</v>
      </c>
      <c r="G1423" s="104">
        <v>348.81</v>
      </c>
      <c r="I1423" s="104">
        <v>3</v>
      </c>
      <c r="K1423" s="155">
        <f t="shared" si="125"/>
        <v>1.9699999999999704</v>
      </c>
      <c r="M1423" s="155">
        <f t="shared" si="126"/>
        <v>3.5199999999999818</v>
      </c>
      <c r="N1423" s="155">
        <f t="shared" si="126"/>
        <v>1.9999999999999574E-2</v>
      </c>
      <c r="O1423" s="155">
        <f t="shared" si="126"/>
        <v>4.9200000000000159</v>
      </c>
      <c r="Q1423" s="155">
        <f t="shared" si="127"/>
        <v>2.9999999999999805E-2</v>
      </c>
    </row>
    <row r="1424" spans="1:17" x14ac:dyDescent="0.25">
      <c r="A1424" s="104">
        <v>167</v>
      </c>
      <c r="B1424" s="133">
        <v>43144</v>
      </c>
      <c r="C1424" s="104">
        <v>326.7</v>
      </c>
      <c r="E1424" s="104">
        <v>400.8</v>
      </c>
      <c r="F1424" s="104">
        <v>5.63</v>
      </c>
      <c r="G1424" s="104">
        <v>348.33</v>
      </c>
      <c r="I1424" s="104">
        <v>3.01</v>
      </c>
      <c r="K1424" s="155">
        <f t="shared" si="125"/>
        <v>-0.62000000000000455</v>
      </c>
      <c r="M1424" s="155">
        <f t="shared" si="126"/>
        <v>-0.58999999999997499</v>
      </c>
      <c r="N1424" s="155">
        <f t="shared" si="126"/>
        <v>-9.9999999999997868E-3</v>
      </c>
      <c r="O1424" s="155">
        <f t="shared" si="126"/>
        <v>-0.48000000000001819</v>
      </c>
      <c r="Q1424" s="155">
        <f t="shared" si="127"/>
        <v>9.9999999999997868E-3</v>
      </c>
    </row>
    <row r="1425" spans="1:17" x14ac:dyDescent="0.25">
      <c r="A1425" s="104">
        <v>168</v>
      </c>
      <c r="B1425" s="133">
        <v>43145</v>
      </c>
      <c r="C1425" s="104">
        <v>324.20999999999998</v>
      </c>
      <c r="E1425" s="104">
        <v>399.2</v>
      </c>
      <c r="F1425" s="104">
        <v>5.61</v>
      </c>
      <c r="G1425" s="104">
        <v>346.9</v>
      </c>
      <c r="I1425" s="104">
        <v>3.01</v>
      </c>
      <c r="K1425" s="155">
        <f t="shared" si="125"/>
        <v>-2.4900000000000091</v>
      </c>
      <c r="M1425" s="155">
        <f t="shared" si="126"/>
        <v>-1.6000000000000227</v>
      </c>
      <c r="N1425" s="155">
        <f t="shared" si="126"/>
        <v>-1.9999999999999574E-2</v>
      </c>
      <c r="O1425" s="155">
        <f t="shared" si="126"/>
        <v>-1.4300000000000068</v>
      </c>
      <c r="Q1425" s="155">
        <f t="shared" si="127"/>
        <v>0</v>
      </c>
    </row>
    <row r="1426" spans="1:17" x14ac:dyDescent="0.25">
      <c r="A1426" s="104">
        <v>169</v>
      </c>
      <c r="B1426" s="133">
        <v>43146</v>
      </c>
      <c r="C1426" s="104">
        <v>322.55</v>
      </c>
      <c r="E1426" s="104">
        <v>398.41</v>
      </c>
      <c r="F1426" s="104">
        <v>5.61</v>
      </c>
      <c r="G1426" s="104">
        <v>344.97</v>
      </c>
      <c r="I1426" s="104">
        <v>3</v>
      </c>
      <c r="K1426" s="155">
        <f t="shared" si="125"/>
        <v>-1.6599999999999682</v>
      </c>
      <c r="M1426" s="155">
        <f t="shared" si="126"/>
        <v>-0.78999999999996362</v>
      </c>
      <c r="N1426" s="155">
        <f t="shared" si="126"/>
        <v>0</v>
      </c>
      <c r="O1426" s="155">
        <f t="shared" si="126"/>
        <v>-1.92999999999995</v>
      </c>
      <c r="Q1426" s="155">
        <f t="shared" si="127"/>
        <v>-9.9999999999997868E-3</v>
      </c>
    </row>
    <row r="1427" spans="1:17" x14ac:dyDescent="0.25">
      <c r="A1427" s="104">
        <v>170</v>
      </c>
      <c r="B1427" s="133">
        <v>43147</v>
      </c>
      <c r="C1427" s="104">
        <v>320.42</v>
      </c>
      <c r="E1427" s="104">
        <v>400.01</v>
      </c>
      <c r="F1427" s="104">
        <v>5.66</v>
      </c>
      <c r="G1427" s="104">
        <v>346.29</v>
      </c>
      <c r="I1427" s="104">
        <v>3.01</v>
      </c>
      <c r="K1427" s="155">
        <f t="shared" si="125"/>
        <v>-2.1299999999999955</v>
      </c>
      <c r="M1427" s="155">
        <f t="shared" si="126"/>
        <v>1.5999999999999659</v>
      </c>
      <c r="N1427" s="155">
        <f t="shared" si="126"/>
        <v>4.9999999999999822E-2</v>
      </c>
      <c r="O1427" s="155">
        <f t="shared" si="126"/>
        <v>1.3199999999999932</v>
      </c>
      <c r="Q1427" s="155">
        <f t="shared" si="127"/>
        <v>9.9999999999997868E-3</v>
      </c>
    </row>
    <row r="1428" spans="1:17" x14ac:dyDescent="0.25">
      <c r="A1428" s="104">
        <v>171</v>
      </c>
      <c r="B1428" s="133">
        <v>43150</v>
      </c>
      <c r="C1428" s="104">
        <v>319.42</v>
      </c>
      <c r="E1428" s="104">
        <v>400.04</v>
      </c>
      <c r="F1428" s="104">
        <v>5.66</v>
      </c>
      <c r="G1428" s="104">
        <v>347.23</v>
      </c>
      <c r="I1428" s="104">
        <v>3.01</v>
      </c>
      <c r="K1428" s="155">
        <f t="shared" si="125"/>
        <v>-1</v>
      </c>
      <c r="M1428" s="155">
        <f t="shared" si="126"/>
        <v>3.0000000000029559E-2</v>
      </c>
      <c r="N1428" s="155">
        <f t="shared" si="126"/>
        <v>0</v>
      </c>
      <c r="O1428" s="155">
        <f t="shared" si="126"/>
        <v>0.93999999999999773</v>
      </c>
      <c r="Q1428" s="155">
        <f t="shared" si="127"/>
        <v>0</v>
      </c>
    </row>
    <row r="1429" spans="1:17" x14ac:dyDescent="0.25">
      <c r="A1429" s="104">
        <v>172</v>
      </c>
      <c r="B1429" s="133">
        <v>43151</v>
      </c>
      <c r="C1429" s="104">
        <v>319.32</v>
      </c>
      <c r="E1429" s="104">
        <v>396.28</v>
      </c>
      <c r="F1429" s="104">
        <v>5.66</v>
      </c>
      <c r="G1429" s="104">
        <v>344.28</v>
      </c>
      <c r="I1429" s="104">
        <v>3</v>
      </c>
      <c r="K1429" s="155">
        <f t="shared" si="125"/>
        <v>-0.10000000000002274</v>
      </c>
      <c r="M1429" s="155">
        <f t="shared" si="126"/>
        <v>-3.7600000000000477</v>
      </c>
      <c r="N1429" s="155">
        <f t="shared" si="126"/>
        <v>0</v>
      </c>
      <c r="O1429" s="155">
        <f t="shared" si="126"/>
        <v>-2.9500000000000455</v>
      </c>
      <c r="Q1429" s="155">
        <f t="shared" si="127"/>
        <v>-9.9999999999997868E-3</v>
      </c>
    </row>
    <row r="1430" spans="1:17" x14ac:dyDescent="0.25">
      <c r="A1430" s="104">
        <v>173</v>
      </c>
      <c r="B1430" s="133">
        <v>43152</v>
      </c>
      <c r="C1430" s="104">
        <v>318.99</v>
      </c>
      <c r="E1430" s="104">
        <v>393.7</v>
      </c>
      <c r="F1430" s="104">
        <v>5.62</v>
      </c>
      <c r="G1430" s="104">
        <v>341.24</v>
      </c>
      <c r="I1430" s="104">
        <v>2.98</v>
      </c>
      <c r="K1430" s="155">
        <f t="shared" si="125"/>
        <v>-0.32999999999998408</v>
      </c>
      <c r="M1430" s="155">
        <f t="shared" si="126"/>
        <v>-2.5799999999999841</v>
      </c>
      <c r="N1430" s="155">
        <f t="shared" si="126"/>
        <v>-4.0000000000000036E-2</v>
      </c>
      <c r="O1430" s="155">
        <f t="shared" si="126"/>
        <v>-3.0399999999999636</v>
      </c>
      <c r="Q1430" s="155">
        <f t="shared" si="127"/>
        <v>-2.0000000000000018E-2</v>
      </c>
    </row>
    <row r="1431" spans="1:17" x14ac:dyDescent="0.25">
      <c r="A1431" s="104">
        <v>174</v>
      </c>
      <c r="B1431" s="133">
        <v>43153</v>
      </c>
      <c r="C1431" s="104">
        <v>319.88</v>
      </c>
      <c r="E1431" s="104">
        <v>394.41</v>
      </c>
      <c r="F1431" s="104">
        <v>5.65</v>
      </c>
      <c r="G1431" s="104">
        <v>341.5</v>
      </c>
      <c r="I1431" s="104">
        <v>2.98</v>
      </c>
      <c r="K1431" s="155">
        <f t="shared" si="125"/>
        <v>0.88999999999998636</v>
      </c>
      <c r="M1431" s="155">
        <f t="shared" si="126"/>
        <v>0.71000000000003638</v>
      </c>
      <c r="N1431" s="155">
        <f t="shared" si="126"/>
        <v>3.0000000000000249E-2</v>
      </c>
      <c r="O1431" s="155">
        <f t="shared" si="126"/>
        <v>0.25999999999999091</v>
      </c>
      <c r="Q1431" s="155">
        <f t="shared" si="127"/>
        <v>0</v>
      </c>
    </row>
    <row r="1432" spans="1:17" x14ac:dyDescent="0.25">
      <c r="A1432" s="104">
        <v>175</v>
      </c>
      <c r="B1432" s="133">
        <v>43154</v>
      </c>
      <c r="C1432" s="104">
        <v>319.68</v>
      </c>
      <c r="E1432" s="104">
        <v>392.95</v>
      </c>
      <c r="F1432" s="104">
        <v>5.63</v>
      </c>
      <c r="G1432" s="104">
        <v>340.77</v>
      </c>
      <c r="I1432" s="104">
        <v>2.98</v>
      </c>
      <c r="K1432" s="155">
        <f t="shared" si="125"/>
        <v>-0.19999999999998863</v>
      </c>
      <c r="M1432" s="155">
        <f t="shared" si="126"/>
        <v>-1.4600000000000364</v>
      </c>
      <c r="N1432" s="155">
        <f t="shared" si="126"/>
        <v>-2.0000000000000462E-2</v>
      </c>
      <c r="O1432" s="155">
        <f t="shared" si="126"/>
        <v>-0.73000000000001819</v>
      </c>
      <c r="Q1432" s="155">
        <f t="shared" si="127"/>
        <v>0</v>
      </c>
    </row>
    <row r="1433" spans="1:17" x14ac:dyDescent="0.25">
      <c r="A1433" s="104">
        <v>176</v>
      </c>
      <c r="B1433" s="133">
        <v>43157</v>
      </c>
      <c r="C1433" s="104">
        <v>319.64999999999998</v>
      </c>
      <c r="E1433" s="104">
        <v>393.33</v>
      </c>
      <c r="F1433" s="104">
        <v>5.67</v>
      </c>
      <c r="G1433" s="104">
        <v>342.2</v>
      </c>
      <c r="I1433" s="104">
        <v>2.99</v>
      </c>
      <c r="K1433" s="155">
        <f t="shared" si="125"/>
        <v>-3.0000000000029559E-2</v>
      </c>
      <c r="M1433" s="155">
        <f t="shared" si="126"/>
        <v>0.37999999999999545</v>
      </c>
      <c r="N1433" s="155">
        <f t="shared" si="126"/>
        <v>4.0000000000000036E-2</v>
      </c>
      <c r="O1433" s="155">
        <f t="shared" si="126"/>
        <v>1.4300000000000068</v>
      </c>
      <c r="Q1433" s="155">
        <f t="shared" si="127"/>
        <v>1.0000000000000231E-2</v>
      </c>
    </row>
    <row r="1434" spans="1:17" x14ac:dyDescent="0.25">
      <c r="A1434" s="104">
        <v>177</v>
      </c>
      <c r="B1434" s="133">
        <v>43158</v>
      </c>
      <c r="C1434" s="104">
        <v>318.91000000000003</v>
      </c>
      <c r="E1434" s="104">
        <v>393.63</v>
      </c>
      <c r="F1434" s="104">
        <v>5.7</v>
      </c>
      <c r="G1434" s="104">
        <v>341.81</v>
      </c>
      <c r="I1434" s="104">
        <v>2.99</v>
      </c>
      <c r="K1434" s="155">
        <f t="shared" si="125"/>
        <v>-0.73999999999995225</v>
      </c>
      <c r="M1434" s="155">
        <f t="shared" si="126"/>
        <v>0.30000000000001137</v>
      </c>
      <c r="N1434" s="155">
        <f t="shared" si="126"/>
        <v>3.0000000000000249E-2</v>
      </c>
      <c r="O1434" s="155">
        <f t="shared" si="126"/>
        <v>-0.38999999999998636</v>
      </c>
      <c r="Q1434" s="155">
        <f t="shared" si="127"/>
        <v>0</v>
      </c>
    </row>
    <row r="1435" spans="1:17" x14ac:dyDescent="0.25">
      <c r="A1435" s="104">
        <v>178</v>
      </c>
      <c r="B1435" s="133">
        <v>43159</v>
      </c>
      <c r="C1435" s="104">
        <v>318.68</v>
      </c>
      <c r="E1435" s="104">
        <v>393.06</v>
      </c>
      <c r="F1435" s="104">
        <v>5.71</v>
      </c>
      <c r="G1435" s="104">
        <v>340.32</v>
      </c>
      <c r="I1435" s="104">
        <v>2.98</v>
      </c>
      <c r="K1435" s="155">
        <f t="shared" si="125"/>
        <v>-0.23000000000001819</v>
      </c>
      <c r="M1435" s="155">
        <f t="shared" si="126"/>
        <v>-0.56999999999999318</v>
      </c>
      <c r="N1435" s="155">
        <f t="shared" si="126"/>
        <v>9.9999999999997868E-3</v>
      </c>
      <c r="O1435" s="155">
        <f t="shared" si="126"/>
        <v>-1.4900000000000091</v>
      </c>
      <c r="Q1435" s="155">
        <f t="shared" si="127"/>
        <v>-1.0000000000000231E-2</v>
      </c>
    </row>
    <row r="1436" spans="1:17" x14ac:dyDescent="0.25">
      <c r="A1436" s="104">
        <v>179</v>
      </c>
      <c r="B1436" s="133">
        <v>43160</v>
      </c>
      <c r="C1436" s="104">
        <v>320.3</v>
      </c>
      <c r="E1436" s="104">
        <v>391.41</v>
      </c>
      <c r="F1436" s="104">
        <v>5.7</v>
      </c>
      <c r="G1436" s="104">
        <v>339.8</v>
      </c>
      <c r="I1436" s="104">
        <v>2.99</v>
      </c>
      <c r="K1436" s="155">
        <f t="shared" si="125"/>
        <v>1.6200000000000045</v>
      </c>
      <c r="M1436" s="155">
        <f t="shared" si="126"/>
        <v>-1.6499999999999773</v>
      </c>
      <c r="N1436" s="155">
        <f t="shared" si="126"/>
        <v>-9.9999999999997868E-3</v>
      </c>
      <c r="O1436" s="155">
        <f t="shared" si="126"/>
        <v>-0.51999999999998181</v>
      </c>
      <c r="Q1436" s="155">
        <f t="shared" si="127"/>
        <v>1.0000000000000231E-2</v>
      </c>
    </row>
    <row r="1437" spans="1:17" x14ac:dyDescent="0.25">
      <c r="A1437" s="104">
        <v>180</v>
      </c>
      <c r="B1437" s="133">
        <v>43161</v>
      </c>
      <c r="C1437" s="104">
        <v>321.33999999999997</v>
      </c>
      <c r="E1437" s="104">
        <v>391.49</v>
      </c>
      <c r="F1437" s="104">
        <v>5.67</v>
      </c>
      <c r="G1437" s="104">
        <v>339.83</v>
      </c>
      <c r="I1437" s="104">
        <v>3.01</v>
      </c>
      <c r="K1437" s="155">
        <f t="shared" si="125"/>
        <v>1.0399999999999636</v>
      </c>
      <c r="M1437" s="155">
        <f t="shared" si="126"/>
        <v>7.9999999999984084E-2</v>
      </c>
      <c r="N1437" s="155">
        <f t="shared" si="126"/>
        <v>-3.0000000000000249E-2</v>
      </c>
      <c r="O1437" s="155">
        <f t="shared" si="126"/>
        <v>2.9999999999972715E-2</v>
      </c>
      <c r="Q1437" s="155">
        <f t="shared" si="127"/>
        <v>1.9999999999999574E-2</v>
      </c>
    </row>
    <row r="1438" spans="1:17" x14ac:dyDescent="0.25">
      <c r="A1438" s="104">
        <v>181</v>
      </c>
      <c r="B1438" s="133">
        <v>43164</v>
      </c>
      <c r="C1438" s="104">
        <v>322.2</v>
      </c>
      <c r="E1438" s="104">
        <v>396.85</v>
      </c>
      <c r="F1438" s="104">
        <v>5.67</v>
      </c>
      <c r="G1438" s="104">
        <v>343.5</v>
      </c>
      <c r="I1438" s="104">
        <v>3.05</v>
      </c>
      <c r="K1438" s="155">
        <f t="shared" si="125"/>
        <v>0.86000000000001364</v>
      </c>
      <c r="M1438" s="155">
        <f t="shared" si="126"/>
        <v>5.3600000000000136</v>
      </c>
      <c r="N1438" s="155">
        <f t="shared" si="126"/>
        <v>0</v>
      </c>
      <c r="O1438" s="155">
        <f t="shared" si="126"/>
        <v>3.6700000000000159</v>
      </c>
      <c r="Q1438" s="155">
        <f t="shared" si="127"/>
        <v>4.0000000000000036E-2</v>
      </c>
    </row>
    <row r="1439" spans="1:17" x14ac:dyDescent="0.25">
      <c r="A1439" s="104">
        <v>182</v>
      </c>
      <c r="B1439" s="133">
        <v>43165</v>
      </c>
      <c r="C1439" s="104">
        <v>321.26</v>
      </c>
      <c r="E1439" s="104">
        <v>395.76</v>
      </c>
      <c r="F1439" s="104">
        <v>5.63</v>
      </c>
      <c r="G1439" s="104">
        <v>343.19</v>
      </c>
      <c r="I1439" s="104">
        <v>3.04</v>
      </c>
      <c r="K1439" s="155">
        <f t="shared" si="125"/>
        <v>-0.93999999999999773</v>
      </c>
      <c r="M1439" s="155">
        <f t="shared" si="126"/>
        <v>-1.0900000000000318</v>
      </c>
      <c r="N1439" s="155">
        <f t="shared" si="126"/>
        <v>-4.0000000000000036E-2</v>
      </c>
      <c r="O1439" s="155">
        <f t="shared" si="126"/>
        <v>-0.31000000000000227</v>
      </c>
      <c r="Q1439" s="155">
        <f t="shared" si="127"/>
        <v>-9.9999999999997868E-3</v>
      </c>
    </row>
    <row r="1440" spans="1:17" x14ac:dyDescent="0.25">
      <c r="A1440" s="104">
        <v>183</v>
      </c>
      <c r="B1440" s="133">
        <v>43166</v>
      </c>
      <c r="C1440" s="104">
        <v>319.45</v>
      </c>
      <c r="E1440" s="104">
        <v>394.27</v>
      </c>
      <c r="F1440" s="104">
        <v>5.65</v>
      </c>
      <c r="G1440" s="104">
        <v>339.99</v>
      </c>
      <c r="I1440" s="104">
        <v>3.02</v>
      </c>
      <c r="K1440" s="155">
        <f t="shared" si="125"/>
        <v>-1.8100000000000023</v>
      </c>
      <c r="M1440" s="155">
        <f t="shared" si="126"/>
        <v>-1.4900000000000091</v>
      </c>
      <c r="N1440" s="155">
        <f t="shared" si="126"/>
        <v>2.0000000000000462E-2</v>
      </c>
      <c r="O1440" s="155">
        <f t="shared" si="126"/>
        <v>-3.1999999999999886</v>
      </c>
      <c r="Q1440" s="155">
        <f t="shared" si="127"/>
        <v>-2.0000000000000018E-2</v>
      </c>
    </row>
    <row r="1441" spans="1:17" x14ac:dyDescent="0.25">
      <c r="A1441" s="104">
        <v>184</v>
      </c>
      <c r="B1441" s="133">
        <v>43171</v>
      </c>
      <c r="C1441" s="104">
        <v>320.19</v>
      </c>
      <c r="E1441" s="104">
        <v>397.71</v>
      </c>
      <c r="F1441" s="104">
        <v>5.62</v>
      </c>
      <c r="G1441" s="104">
        <v>341.57</v>
      </c>
      <c r="I1441" s="104">
        <v>3.03</v>
      </c>
      <c r="K1441" s="155">
        <f t="shared" si="125"/>
        <v>0.74000000000000909</v>
      </c>
      <c r="M1441" s="155">
        <f t="shared" si="126"/>
        <v>3.4399999999999977</v>
      </c>
      <c r="N1441" s="155">
        <f t="shared" si="126"/>
        <v>-3.0000000000000249E-2</v>
      </c>
      <c r="O1441" s="155">
        <f t="shared" si="126"/>
        <v>1.5799999999999841</v>
      </c>
      <c r="Q1441" s="155">
        <f t="shared" si="127"/>
        <v>9.9999999999997868E-3</v>
      </c>
    </row>
    <row r="1442" spans="1:17" x14ac:dyDescent="0.25">
      <c r="A1442" s="104">
        <v>185</v>
      </c>
      <c r="B1442" s="133">
        <v>43172</v>
      </c>
      <c r="C1442" s="104">
        <v>320.55</v>
      </c>
      <c r="E1442" s="104">
        <v>394.69</v>
      </c>
      <c r="F1442" s="104">
        <v>5.64</v>
      </c>
      <c r="G1442" s="104">
        <v>337.56</v>
      </c>
      <c r="I1442" s="104">
        <v>3.01</v>
      </c>
      <c r="K1442" s="155">
        <f t="shared" si="125"/>
        <v>0.36000000000001364</v>
      </c>
      <c r="M1442" s="155">
        <f t="shared" si="126"/>
        <v>-3.0199999999999818</v>
      </c>
      <c r="N1442" s="155">
        <f t="shared" si="126"/>
        <v>1.9999999999999574E-2</v>
      </c>
      <c r="O1442" s="155">
        <f t="shared" si="126"/>
        <v>-4.0099999999999909</v>
      </c>
      <c r="Q1442" s="155">
        <f t="shared" si="127"/>
        <v>-2.0000000000000018E-2</v>
      </c>
    </row>
    <row r="1443" spans="1:17" x14ac:dyDescent="0.25">
      <c r="A1443" s="104">
        <v>186</v>
      </c>
      <c r="B1443" s="133">
        <v>43173</v>
      </c>
      <c r="C1443" s="104">
        <v>321.60000000000002</v>
      </c>
      <c r="E1443" s="104">
        <v>396.47</v>
      </c>
      <c r="F1443" s="104">
        <v>5.65</v>
      </c>
      <c r="G1443" s="104">
        <v>339.31</v>
      </c>
      <c r="I1443" s="104">
        <v>3</v>
      </c>
      <c r="K1443" s="155">
        <f t="shared" si="125"/>
        <v>1.0500000000000114</v>
      </c>
      <c r="M1443" s="155">
        <f t="shared" si="126"/>
        <v>1.7800000000000296</v>
      </c>
      <c r="N1443" s="155">
        <f t="shared" si="126"/>
        <v>1.0000000000000675E-2</v>
      </c>
      <c r="O1443" s="155">
        <f t="shared" si="126"/>
        <v>1.75</v>
      </c>
      <c r="Q1443" s="155">
        <f t="shared" si="127"/>
        <v>-9.9999999999997868E-3</v>
      </c>
    </row>
    <row r="1444" spans="1:17" x14ac:dyDescent="0.25">
      <c r="A1444" s="104">
        <v>187</v>
      </c>
      <c r="B1444" s="133">
        <v>43174</v>
      </c>
      <c r="C1444" s="104">
        <v>321.98</v>
      </c>
      <c r="E1444" s="104">
        <v>398.26</v>
      </c>
      <c r="F1444" s="104">
        <v>5.66</v>
      </c>
      <c r="G1444" s="104">
        <v>340.65</v>
      </c>
      <c r="I1444" s="104">
        <v>3.02</v>
      </c>
      <c r="K1444" s="155">
        <f t="shared" si="125"/>
        <v>0.37999999999999545</v>
      </c>
      <c r="M1444" s="155">
        <f t="shared" si="126"/>
        <v>1.7899999999999636</v>
      </c>
      <c r="N1444" s="155">
        <f t="shared" si="126"/>
        <v>9.9999999999997868E-3</v>
      </c>
      <c r="O1444" s="155">
        <f t="shared" si="126"/>
        <v>1.339999999999975</v>
      </c>
      <c r="Q1444" s="155">
        <f t="shared" si="127"/>
        <v>2.0000000000000018E-2</v>
      </c>
    </row>
    <row r="1445" spans="1:17" x14ac:dyDescent="0.25">
      <c r="A1445" s="104">
        <v>188</v>
      </c>
      <c r="B1445" s="133">
        <v>43175</v>
      </c>
      <c r="C1445" s="104">
        <v>321.77999999999997</v>
      </c>
      <c r="E1445" s="104">
        <v>397.62</v>
      </c>
      <c r="F1445" s="104">
        <v>5.65</v>
      </c>
      <c r="G1445" s="104">
        <v>340.33</v>
      </c>
      <c r="I1445" s="104">
        <v>3.04</v>
      </c>
      <c r="K1445" s="155">
        <f t="shared" si="125"/>
        <v>-0.20000000000004547</v>
      </c>
      <c r="M1445" s="155">
        <f t="shared" si="126"/>
        <v>-0.63999999999998636</v>
      </c>
      <c r="N1445" s="155">
        <f t="shared" si="126"/>
        <v>-9.9999999999997868E-3</v>
      </c>
      <c r="O1445" s="155">
        <f t="shared" si="126"/>
        <v>-0.31999999999999318</v>
      </c>
      <c r="Q1445" s="155">
        <f t="shared" si="127"/>
        <v>2.0000000000000018E-2</v>
      </c>
    </row>
    <row r="1446" spans="1:17" x14ac:dyDescent="0.25">
      <c r="A1446" s="104">
        <v>189</v>
      </c>
      <c r="B1446" s="133">
        <v>43178</v>
      </c>
      <c r="C1446" s="104">
        <v>322.72000000000003</v>
      </c>
      <c r="E1446" s="104">
        <v>397.56</v>
      </c>
      <c r="F1446" s="104">
        <v>5.61</v>
      </c>
      <c r="G1446" s="104">
        <v>339.92</v>
      </c>
      <c r="I1446" s="104">
        <v>3.05</v>
      </c>
      <c r="K1446" s="155">
        <f t="shared" si="125"/>
        <v>0.94000000000005457</v>
      </c>
      <c r="M1446" s="155">
        <f t="shared" si="126"/>
        <v>-6.0000000000002274E-2</v>
      </c>
      <c r="N1446" s="155">
        <f t="shared" si="126"/>
        <v>-4.0000000000000036E-2</v>
      </c>
      <c r="O1446" s="155">
        <f t="shared" si="126"/>
        <v>-0.40999999999996817</v>
      </c>
      <c r="Q1446" s="155">
        <f t="shared" si="127"/>
        <v>9.9999999999997868E-3</v>
      </c>
    </row>
    <row r="1447" spans="1:17" x14ac:dyDescent="0.25">
      <c r="A1447" s="104">
        <v>190</v>
      </c>
      <c r="B1447" s="133">
        <v>43179</v>
      </c>
      <c r="C1447" s="104">
        <v>320.60000000000002</v>
      </c>
      <c r="E1447" s="104">
        <v>393.86</v>
      </c>
      <c r="F1447" s="104">
        <v>5.56</v>
      </c>
      <c r="G1447" s="104">
        <v>336.31</v>
      </c>
      <c r="I1447" s="104">
        <v>3.02</v>
      </c>
      <c r="K1447" s="155">
        <f t="shared" si="125"/>
        <v>-2.1200000000000045</v>
      </c>
      <c r="M1447" s="155">
        <f t="shared" si="126"/>
        <v>-3.6999999999999886</v>
      </c>
      <c r="N1447" s="155">
        <f t="shared" si="126"/>
        <v>-5.0000000000000711E-2</v>
      </c>
      <c r="O1447" s="155">
        <f t="shared" si="126"/>
        <v>-3.6100000000000136</v>
      </c>
      <c r="Q1447" s="155">
        <f t="shared" si="127"/>
        <v>-2.9999999999999805E-2</v>
      </c>
    </row>
    <row r="1448" spans="1:17" x14ac:dyDescent="0.25">
      <c r="A1448" s="104">
        <v>191</v>
      </c>
      <c r="B1448" s="133">
        <v>43185</v>
      </c>
      <c r="C1448" s="104">
        <v>320.33999999999997</v>
      </c>
      <c r="E1448" s="104">
        <v>394.47</v>
      </c>
      <c r="F1448" s="104">
        <v>5.54</v>
      </c>
      <c r="G1448" s="104">
        <v>336.74</v>
      </c>
      <c r="I1448" s="104">
        <v>3.01</v>
      </c>
      <c r="K1448" s="155">
        <f t="shared" si="125"/>
        <v>-0.26000000000004775</v>
      </c>
      <c r="M1448" s="155">
        <f t="shared" si="126"/>
        <v>0.61000000000001364</v>
      </c>
      <c r="N1448" s="155">
        <f t="shared" si="126"/>
        <v>-1.9999999999999574E-2</v>
      </c>
      <c r="O1448" s="155">
        <f t="shared" si="126"/>
        <v>0.43000000000000682</v>
      </c>
      <c r="Q1448" s="155">
        <f t="shared" si="127"/>
        <v>-1.0000000000000231E-2</v>
      </c>
    </row>
    <row r="1449" spans="1:17" x14ac:dyDescent="0.25">
      <c r="A1449" s="104">
        <v>192</v>
      </c>
      <c r="B1449" s="133">
        <v>43186</v>
      </c>
      <c r="C1449" s="104">
        <v>319.26</v>
      </c>
      <c r="E1449" s="104">
        <v>396.01</v>
      </c>
      <c r="F1449" s="104">
        <v>5.61</v>
      </c>
      <c r="G1449" s="104">
        <v>337.63</v>
      </c>
      <c r="I1449" s="104">
        <v>3.04</v>
      </c>
      <c r="K1449" s="155">
        <f t="shared" si="125"/>
        <v>-1.0799999999999841</v>
      </c>
      <c r="M1449" s="155">
        <f t="shared" si="126"/>
        <v>1.5399999999999636</v>
      </c>
      <c r="N1449" s="155">
        <f t="shared" si="126"/>
        <v>7.0000000000000284E-2</v>
      </c>
      <c r="O1449" s="155">
        <f t="shared" si="126"/>
        <v>0.88999999999998636</v>
      </c>
      <c r="Q1449" s="155">
        <f t="shared" si="127"/>
        <v>3.0000000000000249E-2</v>
      </c>
    </row>
    <row r="1450" spans="1:17" x14ac:dyDescent="0.25">
      <c r="A1450" s="104">
        <v>193</v>
      </c>
      <c r="B1450" s="133">
        <v>43187</v>
      </c>
      <c r="C1450" s="104">
        <v>318.89999999999998</v>
      </c>
      <c r="E1450" s="104">
        <v>395.85</v>
      </c>
      <c r="F1450" s="104">
        <v>5.58</v>
      </c>
      <c r="G1450" s="104">
        <v>336.82</v>
      </c>
      <c r="I1450" s="104">
        <v>3.02</v>
      </c>
      <c r="K1450" s="155">
        <f t="shared" ref="K1450:K1512" si="128">C1450-C1449</f>
        <v>-0.36000000000001364</v>
      </c>
      <c r="M1450" s="155">
        <f t="shared" ref="M1450:O1512" si="129">E1450-E1449</f>
        <v>-0.15999999999996817</v>
      </c>
      <c r="N1450" s="155">
        <f t="shared" si="129"/>
        <v>-3.0000000000000249E-2</v>
      </c>
      <c r="O1450" s="155">
        <f t="shared" si="129"/>
        <v>-0.81000000000000227</v>
      </c>
      <c r="Q1450" s="155">
        <f t="shared" ref="Q1450:Q1512" si="130">I1450-I1449</f>
        <v>-2.0000000000000018E-2</v>
      </c>
    </row>
    <row r="1451" spans="1:17" x14ac:dyDescent="0.25">
      <c r="A1451" s="104">
        <v>194</v>
      </c>
      <c r="B1451" s="133">
        <v>43188</v>
      </c>
      <c r="C1451" s="104">
        <v>319.33</v>
      </c>
      <c r="E1451" s="104">
        <v>395.71</v>
      </c>
      <c r="F1451" s="104">
        <v>5.55</v>
      </c>
      <c r="G1451" s="104">
        <v>336</v>
      </c>
      <c r="I1451" s="104">
        <v>3.02</v>
      </c>
      <c r="K1451" s="155">
        <f t="shared" si="128"/>
        <v>0.43000000000000682</v>
      </c>
      <c r="M1451" s="155">
        <f t="shared" si="129"/>
        <v>-0.1400000000000432</v>
      </c>
      <c r="N1451" s="155">
        <f t="shared" si="129"/>
        <v>-3.0000000000000249E-2</v>
      </c>
      <c r="O1451" s="155">
        <f t="shared" si="129"/>
        <v>-0.81999999999999318</v>
      </c>
      <c r="Q1451" s="155">
        <f t="shared" si="130"/>
        <v>0</v>
      </c>
    </row>
    <row r="1452" spans="1:17" x14ac:dyDescent="0.25">
      <c r="A1452" s="104">
        <v>195</v>
      </c>
      <c r="B1452" s="133">
        <v>43189</v>
      </c>
      <c r="C1452" s="104">
        <v>319.02</v>
      </c>
      <c r="E1452" s="104">
        <v>392.62</v>
      </c>
      <c r="F1452" s="104">
        <v>5.53</v>
      </c>
      <c r="G1452" s="104">
        <v>333.01</v>
      </c>
      <c r="I1452" s="104">
        <v>2.99</v>
      </c>
      <c r="K1452" s="155">
        <f t="shared" si="128"/>
        <v>-0.31000000000000227</v>
      </c>
      <c r="M1452" s="155">
        <f t="shared" si="129"/>
        <v>-3.089999999999975</v>
      </c>
      <c r="N1452" s="155">
        <f t="shared" si="129"/>
        <v>-1.9999999999999574E-2</v>
      </c>
      <c r="O1452" s="155">
        <f t="shared" si="129"/>
        <v>-2.9900000000000091</v>
      </c>
      <c r="Q1452" s="155">
        <f t="shared" si="130"/>
        <v>-2.9999999999999805E-2</v>
      </c>
    </row>
    <row r="1453" spans="1:17" x14ac:dyDescent="0.25">
      <c r="A1453" s="104">
        <v>196</v>
      </c>
      <c r="B1453" s="133">
        <v>43192</v>
      </c>
      <c r="C1453" s="104">
        <v>318.31</v>
      </c>
      <c r="E1453" s="104">
        <v>392.32</v>
      </c>
      <c r="F1453" s="104">
        <v>5.55</v>
      </c>
      <c r="G1453" s="104">
        <v>333.94</v>
      </c>
      <c r="I1453" s="104">
        <v>3</v>
      </c>
      <c r="K1453" s="155">
        <f t="shared" si="128"/>
        <v>-0.70999999999997954</v>
      </c>
      <c r="M1453" s="155">
        <f t="shared" si="129"/>
        <v>-0.30000000000001137</v>
      </c>
      <c r="N1453" s="155">
        <f t="shared" si="129"/>
        <v>1.9999999999999574E-2</v>
      </c>
      <c r="O1453" s="155">
        <f t="shared" si="129"/>
        <v>0.93000000000000682</v>
      </c>
      <c r="Q1453" s="155">
        <f t="shared" si="130"/>
        <v>9.9999999999997868E-3</v>
      </c>
    </row>
    <row r="1454" spans="1:17" x14ac:dyDescent="0.25">
      <c r="A1454" s="104">
        <v>197</v>
      </c>
      <c r="B1454" s="133">
        <v>43193</v>
      </c>
      <c r="C1454" s="104">
        <v>319.24</v>
      </c>
      <c r="E1454" s="104">
        <v>393.59</v>
      </c>
      <c r="F1454" s="104">
        <v>5.56</v>
      </c>
      <c r="G1454" s="104">
        <v>334.95</v>
      </c>
      <c r="I1454" s="104">
        <v>3</v>
      </c>
      <c r="K1454" s="155">
        <f t="shared" si="128"/>
        <v>0.93000000000000682</v>
      </c>
      <c r="M1454" s="155">
        <f t="shared" si="129"/>
        <v>1.2699999999999818</v>
      </c>
      <c r="N1454" s="155">
        <f t="shared" si="129"/>
        <v>9.9999999999997868E-3</v>
      </c>
      <c r="O1454" s="155">
        <f t="shared" si="129"/>
        <v>1.0099999999999909</v>
      </c>
      <c r="Q1454" s="155">
        <f t="shared" si="130"/>
        <v>0</v>
      </c>
    </row>
    <row r="1455" spans="1:17" x14ac:dyDescent="0.25">
      <c r="A1455" s="104">
        <v>198</v>
      </c>
      <c r="B1455" s="133">
        <v>43194</v>
      </c>
      <c r="C1455" s="104">
        <v>320.37</v>
      </c>
      <c r="E1455" s="104">
        <v>394.25</v>
      </c>
      <c r="F1455" s="104">
        <v>5.56</v>
      </c>
      <c r="G1455" s="104">
        <v>335.36</v>
      </c>
      <c r="I1455" s="104">
        <v>3.02</v>
      </c>
      <c r="K1455" s="155">
        <f t="shared" si="128"/>
        <v>1.1299999999999955</v>
      </c>
      <c r="M1455" s="155">
        <f t="shared" si="129"/>
        <v>0.66000000000002501</v>
      </c>
      <c r="N1455" s="155">
        <f t="shared" si="129"/>
        <v>0</v>
      </c>
      <c r="O1455" s="155">
        <f t="shared" si="129"/>
        <v>0.41000000000002501</v>
      </c>
      <c r="Q1455" s="155">
        <f t="shared" si="130"/>
        <v>2.0000000000000018E-2</v>
      </c>
    </row>
    <row r="1456" spans="1:17" x14ac:dyDescent="0.25">
      <c r="A1456" s="104">
        <v>199</v>
      </c>
      <c r="B1456" s="133">
        <v>43195</v>
      </c>
      <c r="C1456" s="104">
        <v>319.88</v>
      </c>
      <c r="E1456" s="104">
        <v>392.65</v>
      </c>
      <c r="F1456" s="104">
        <v>5.53</v>
      </c>
      <c r="G1456" s="104">
        <v>333.66</v>
      </c>
      <c r="I1456" s="104">
        <v>3.01</v>
      </c>
      <c r="K1456" s="155">
        <f t="shared" si="128"/>
        <v>-0.49000000000000909</v>
      </c>
      <c r="M1456" s="155">
        <f t="shared" si="129"/>
        <v>-1.6000000000000227</v>
      </c>
      <c r="N1456" s="155">
        <f t="shared" si="129"/>
        <v>-2.9999999999999361E-2</v>
      </c>
      <c r="O1456" s="155">
        <f t="shared" si="129"/>
        <v>-1.6999999999999886</v>
      </c>
      <c r="Q1456" s="155">
        <f t="shared" si="130"/>
        <v>-1.0000000000000231E-2</v>
      </c>
    </row>
    <row r="1457" spans="1:17" x14ac:dyDescent="0.25">
      <c r="A1457" s="104">
        <v>200</v>
      </c>
      <c r="B1457" s="133">
        <v>43196</v>
      </c>
      <c r="C1457" s="104">
        <v>319.68</v>
      </c>
      <c r="E1457" s="104">
        <v>392.41</v>
      </c>
      <c r="F1457" s="104">
        <v>5.56</v>
      </c>
      <c r="G1457" s="104">
        <v>333</v>
      </c>
      <c r="I1457" s="104">
        <v>2.99</v>
      </c>
      <c r="K1457" s="155">
        <f t="shared" si="128"/>
        <v>-0.19999999999998863</v>
      </c>
      <c r="M1457" s="155">
        <f t="shared" si="129"/>
        <v>-0.23999999999995225</v>
      </c>
      <c r="N1457" s="155">
        <f t="shared" si="129"/>
        <v>2.9999999999999361E-2</v>
      </c>
      <c r="O1457" s="155">
        <f t="shared" si="129"/>
        <v>-0.66000000000002501</v>
      </c>
      <c r="Q1457" s="155">
        <f t="shared" si="130"/>
        <v>-1.9999999999999574E-2</v>
      </c>
    </row>
    <row r="1458" spans="1:17" x14ac:dyDescent="0.25">
      <c r="A1458" s="104">
        <v>201</v>
      </c>
      <c r="B1458" s="133">
        <v>43199</v>
      </c>
      <c r="C1458" s="104">
        <v>319.66000000000003</v>
      </c>
      <c r="E1458" s="104">
        <v>391.3</v>
      </c>
      <c r="F1458" s="104">
        <v>5.52</v>
      </c>
      <c r="G1458" s="104">
        <v>332.11</v>
      </c>
      <c r="I1458" s="104">
        <v>2.98</v>
      </c>
      <c r="K1458" s="155">
        <f t="shared" si="128"/>
        <v>-1.999999999998181E-2</v>
      </c>
      <c r="M1458" s="155">
        <f t="shared" si="129"/>
        <v>-1.1100000000000136</v>
      </c>
      <c r="N1458" s="155">
        <f t="shared" si="129"/>
        <v>-4.0000000000000036E-2</v>
      </c>
      <c r="O1458" s="155">
        <f t="shared" si="129"/>
        <v>-0.88999999999998636</v>
      </c>
      <c r="Q1458" s="155">
        <f t="shared" si="130"/>
        <v>-1.0000000000000231E-2</v>
      </c>
    </row>
    <row r="1459" spans="1:17" x14ac:dyDescent="0.25">
      <c r="A1459" s="104">
        <v>202</v>
      </c>
      <c r="B1459" s="133">
        <v>43200</v>
      </c>
      <c r="C1459" s="104">
        <v>320.29000000000002</v>
      </c>
      <c r="E1459" s="104">
        <v>392.87</v>
      </c>
      <c r="F1459" s="104">
        <v>5.39</v>
      </c>
      <c r="G1459" s="104">
        <v>333.53</v>
      </c>
      <c r="I1459" s="104">
        <v>2.99</v>
      </c>
      <c r="K1459" s="155">
        <f t="shared" si="128"/>
        <v>0.62999999999999545</v>
      </c>
      <c r="M1459" s="155">
        <f t="shared" si="129"/>
        <v>1.5699999999999932</v>
      </c>
      <c r="N1459" s="155">
        <f t="shared" si="129"/>
        <v>-0.12999999999999989</v>
      </c>
      <c r="O1459" s="155">
        <f t="shared" si="129"/>
        <v>1.4199999999999591</v>
      </c>
      <c r="Q1459" s="155">
        <f t="shared" si="130"/>
        <v>1.0000000000000231E-2</v>
      </c>
    </row>
    <row r="1460" spans="1:17" x14ac:dyDescent="0.25">
      <c r="A1460" s="104">
        <v>203</v>
      </c>
      <c r="B1460" s="133">
        <v>43201</v>
      </c>
      <c r="C1460" s="104">
        <v>325.37</v>
      </c>
      <c r="E1460" s="104">
        <v>400.86</v>
      </c>
      <c r="F1460" s="104">
        <v>5.21</v>
      </c>
      <c r="G1460" s="104">
        <v>340.31</v>
      </c>
      <c r="I1460" s="104">
        <v>3.04</v>
      </c>
      <c r="K1460" s="155">
        <f t="shared" si="128"/>
        <v>5.0799999999999841</v>
      </c>
      <c r="M1460" s="155">
        <f t="shared" si="129"/>
        <v>7.9900000000000091</v>
      </c>
      <c r="N1460" s="155">
        <f t="shared" si="129"/>
        <v>-0.17999999999999972</v>
      </c>
      <c r="O1460" s="155">
        <f t="shared" si="129"/>
        <v>6.7800000000000296</v>
      </c>
      <c r="Q1460" s="155">
        <f t="shared" si="130"/>
        <v>4.9999999999999822E-2</v>
      </c>
    </row>
    <row r="1461" spans="1:17" x14ac:dyDescent="0.25">
      <c r="A1461" s="104">
        <v>204</v>
      </c>
      <c r="B1461" s="133">
        <v>43202</v>
      </c>
      <c r="C1461" s="104">
        <v>330.88</v>
      </c>
      <c r="E1461" s="104">
        <v>409.53</v>
      </c>
      <c r="F1461" s="104">
        <v>5.15</v>
      </c>
      <c r="G1461" s="104">
        <v>345.53</v>
      </c>
      <c r="I1461" s="104">
        <v>3.09</v>
      </c>
      <c r="K1461" s="155">
        <f t="shared" si="128"/>
        <v>5.5099999999999909</v>
      </c>
      <c r="M1461" s="155">
        <f t="shared" si="129"/>
        <v>8.6699999999999591</v>
      </c>
      <c r="N1461" s="155">
        <f t="shared" si="129"/>
        <v>-5.9999999999999609E-2</v>
      </c>
      <c r="O1461" s="155">
        <f t="shared" si="129"/>
        <v>5.2199999999999704</v>
      </c>
      <c r="Q1461" s="155">
        <f t="shared" si="130"/>
        <v>4.9999999999999822E-2</v>
      </c>
    </row>
    <row r="1462" spans="1:17" x14ac:dyDescent="0.25">
      <c r="A1462" s="104">
        <v>205</v>
      </c>
      <c r="B1462" s="133">
        <v>43203</v>
      </c>
      <c r="C1462" s="104">
        <v>329.61</v>
      </c>
      <c r="E1462" s="104">
        <v>406.64</v>
      </c>
      <c r="F1462" s="104">
        <v>5.32</v>
      </c>
      <c r="G1462" s="104">
        <v>342.49</v>
      </c>
      <c r="I1462" s="104">
        <v>3.08</v>
      </c>
      <c r="K1462" s="155">
        <f t="shared" si="128"/>
        <v>-1.2699999999999818</v>
      </c>
      <c r="M1462" s="155">
        <f t="shared" si="129"/>
        <v>-2.8899999999999864</v>
      </c>
      <c r="N1462" s="155">
        <f t="shared" si="129"/>
        <v>0.16999999999999993</v>
      </c>
      <c r="O1462" s="155">
        <f t="shared" si="129"/>
        <v>-3.0399999999999636</v>
      </c>
      <c r="Q1462" s="155">
        <f t="shared" si="130"/>
        <v>-9.9999999999997868E-3</v>
      </c>
    </row>
    <row r="1463" spans="1:17" x14ac:dyDescent="0.25">
      <c r="A1463" s="104">
        <v>206</v>
      </c>
      <c r="B1463" s="133">
        <v>43206</v>
      </c>
      <c r="C1463" s="104">
        <v>327.29000000000002</v>
      </c>
      <c r="E1463" s="104">
        <v>403.71</v>
      </c>
      <c r="F1463" s="104">
        <v>5.32</v>
      </c>
      <c r="G1463" s="104">
        <v>340.43</v>
      </c>
      <c r="I1463" s="104">
        <v>3.04</v>
      </c>
      <c r="K1463" s="155">
        <f t="shared" si="128"/>
        <v>-2.3199999999999932</v>
      </c>
      <c r="M1463" s="155">
        <f t="shared" si="129"/>
        <v>-2.9300000000000068</v>
      </c>
      <c r="N1463" s="155">
        <f t="shared" si="129"/>
        <v>0</v>
      </c>
      <c r="O1463" s="155">
        <f t="shared" si="129"/>
        <v>-2.0600000000000023</v>
      </c>
      <c r="Q1463" s="155">
        <f t="shared" si="130"/>
        <v>-4.0000000000000036E-2</v>
      </c>
    </row>
    <row r="1464" spans="1:17" x14ac:dyDescent="0.25">
      <c r="A1464" s="104">
        <v>207</v>
      </c>
      <c r="B1464" s="133">
        <v>43207</v>
      </c>
      <c r="C1464" s="104">
        <v>330.02</v>
      </c>
      <c r="E1464" s="104">
        <v>407.97</v>
      </c>
      <c r="F1464" s="104">
        <v>5.34</v>
      </c>
      <c r="G1464" s="104">
        <v>343.77</v>
      </c>
      <c r="I1464" s="104">
        <v>3.08</v>
      </c>
      <c r="K1464" s="155">
        <f t="shared" si="128"/>
        <v>2.7299999999999613</v>
      </c>
      <c r="M1464" s="155">
        <f t="shared" si="129"/>
        <v>4.2600000000000477</v>
      </c>
      <c r="N1464" s="155">
        <f t="shared" si="129"/>
        <v>1.9999999999999574E-2</v>
      </c>
      <c r="O1464" s="155">
        <f t="shared" si="129"/>
        <v>3.339999999999975</v>
      </c>
      <c r="Q1464" s="155">
        <f t="shared" si="130"/>
        <v>4.0000000000000036E-2</v>
      </c>
    </row>
    <row r="1465" spans="1:17" x14ac:dyDescent="0.25">
      <c r="A1465" s="104">
        <v>208</v>
      </c>
      <c r="B1465" s="133">
        <v>43208</v>
      </c>
      <c r="C1465" s="104">
        <v>328.12</v>
      </c>
      <c r="E1465" s="104">
        <v>405.95</v>
      </c>
      <c r="F1465" s="104">
        <v>5.34</v>
      </c>
      <c r="G1465" s="104">
        <v>341.08</v>
      </c>
      <c r="I1465" s="104">
        <v>3.07</v>
      </c>
      <c r="K1465" s="155">
        <f t="shared" si="128"/>
        <v>-1.8999999999999773</v>
      </c>
      <c r="M1465" s="155">
        <f t="shared" si="129"/>
        <v>-2.0200000000000387</v>
      </c>
      <c r="N1465" s="155">
        <f t="shared" si="129"/>
        <v>0</v>
      </c>
      <c r="O1465" s="155">
        <f t="shared" si="129"/>
        <v>-2.6899999999999977</v>
      </c>
      <c r="Q1465" s="155">
        <f t="shared" si="130"/>
        <v>-1.0000000000000231E-2</v>
      </c>
    </row>
    <row r="1466" spans="1:17" x14ac:dyDescent="0.25">
      <c r="A1466" s="104">
        <v>209</v>
      </c>
      <c r="B1466" s="133">
        <v>43209</v>
      </c>
      <c r="C1466" s="104">
        <v>327.87</v>
      </c>
      <c r="E1466" s="104">
        <v>405.44</v>
      </c>
      <c r="F1466" s="104">
        <v>5.32</v>
      </c>
      <c r="G1466" s="104">
        <v>338.71</v>
      </c>
      <c r="I1466" s="104">
        <v>3.06</v>
      </c>
      <c r="K1466" s="155">
        <f t="shared" si="128"/>
        <v>-0.25</v>
      </c>
      <c r="M1466" s="155">
        <f t="shared" si="129"/>
        <v>-0.50999999999999091</v>
      </c>
      <c r="N1466" s="155">
        <f t="shared" si="129"/>
        <v>-1.9999999999999574E-2</v>
      </c>
      <c r="O1466" s="155">
        <f t="shared" si="129"/>
        <v>-2.3700000000000045</v>
      </c>
      <c r="Q1466" s="155">
        <f t="shared" si="130"/>
        <v>-9.9999999999997868E-3</v>
      </c>
    </row>
    <row r="1467" spans="1:17" x14ac:dyDescent="0.25">
      <c r="A1467" s="104">
        <v>210</v>
      </c>
      <c r="B1467" s="133">
        <v>43210</v>
      </c>
      <c r="C1467" s="104">
        <v>325.79000000000002</v>
      </c>
      <c r="E1467" s="104">
        <v>402.94</v>
      </c>
      <c r="F1467" s="104">
        <v>5.33</v>
      </c>
      <c r="G1467" s="104">
        <v>336.35</v>
      </c>
      <c r="I1467" s="104">
        <v>3.03</v>
      </c>
      <c r="K1467" s="155">
        <f t="shared" si="128"/>
        <v>-2.0799999999999841</v>
      </c>
      <c r="M1467" s="155">
        <f t="shared" si="129"/>
        <v>-2.5</v>
      </c>
      <c r="N1467" s="155">
        <f t="shared" si="129"/>
        <v>9.9999999999997868E-3</v>
      </c>
      <c r="O1467" s="155">
        <f t="shared" si="129"/>
        <v>-2.3599999999999568</v>
      </c>
      <c r="Q1467" s="155">
        <f t="shared" si="130"/>
        <v>-3.0000000000000249E-2</v>
      </c>
    </row>
    <row r="1468" spans="1:17" x14ac:dyDescent="0.25">
      <c r="A1468" s="104">
        <v>211</v>
      </c>
      <c r="B1468" s="133">
        <v>43213</v>
      </c>
      <c r="C1468" s="104">
        <v>326.17</v>
      </c>
      <c r="E1468" s="104">
        <v>401.25</v>
      </c>
      <c r="F1468" s="104">
        <v>5.31</v>
      </c>
      <c r="G1468" s="104">
        <v>334.95</v>
      </c>
      <c r="I1468" s="104">
        <v>3.03</v>
      </c>
      <c r="K1468" s="155">
        <f t="shared" si="128"/>
        <v>0.37999999999999545</v>
      </c>
      <c r="M1468" s="155">
        <f t="shared" si="129"/>
        <v>-1.6899999999999977</v>
      </c>
      <c r="N1468" s="155">
        <f t="shared" si="129"/>
        <v>-2.0000000000000462E-2</v>
      </c>
      <c r="O1468" s="155">
        <f t="shared" si="129"/>
        <v>-1.4000000000000341</v>
      </c>
      <c r="Q1468" s="155">
        <f t="shared" si="130"/>
        <v>0</v>
      </c>
    </row>
    <row r="1469" spans="1:17" x14ac:dyDescent="0.25">
      <c r="A1469" s="104">
        <v>212</v>
      </c>
      <c r="B1469" s="133">
        <v>43214</v>
      </c>
      <c r="C1469" s="104">
        <v>326.52</v>
      </c>
      <c r="E1469" s="104">
        <v>399.33</v>
      </c>
      <c r="F1469" s="104">
        <v>5.26</v>
      </c>
      <c r="G1469" s="104">
        <v>334.28</v>
      </c>
      <c r="I1469" s="104">
        <v>3.02</v>
      </c>
      <c r="K1469" s="155">
        <f t="shared" si="128"/>
        <v>0.34999999999996589</v>
      </c>
      <c r="M1469" s="155">
        <f t="shared" si="129"/>
        <v>-1.9200000000000159</v>
      </c>
      <c r="N1469" s="155">
        <f t="shared" si="129"/>
        <v>-4.9999999999999822E-2</v>
      </c>
      <c r="O1469" s="155">
        <f t="shared" si="129"/>
        <v>-0.67000000000001592</v>
      </c>
      <c r="Q1469" s="155">
        <f t="shared" si="130"/>
        <v>-9.9999999999997868E-3</v>
      </c>
    </row>
    <row r="1470" spans="1:17" x14ac:dyDescent="0.25">
      <c r="A1470" s="104">
        <v>213</v>
      </c>
      <c r="B1470" s="133">
        <v>43215</v>
      </c>
      <c r="C1470" s="104">
        <v>325.8</v>
      </c>
      <c r="E1470" s="104">
        <v>397.83</v>
      </c>
      <c r="F1470" s="104">
        <v>5.29</v>
      </c>
      <c r="G1470" s="104">
        <v>333.4</v>
      </c>
      <c r="I1470" s="104">
        <v>2.99</v>
      </c>
      <c r="K1470" s="155">
        <f t="shared" si="128"/>
        <v>-0.71999999999997044</v>
      </c>
      <c r="M1470" s="155">
        <f t="shared" si="129"/>
        <v>-1.5</v>
      </c>
      <c r="N1470" s="155">
        <f t="shared" si="129"/>
        <v>3.0000000000000249E-2</v>
      </c>
      <c r="O1470" s="155">
        <f t="shared" si="129"/>
        <v>-0.87999999999999545</v>
      </c>
      <c r="Q1470" s="155">
        <f t="shared" si="130"/>
        <v>-2.9999999999999805E-2</v>
      </c>
    </row>
    <row r="1471" spans="1:17" x14ac:dyDescent="0.25">
      <c r="A1471" s="104">
        <v>214</v>
      </c>
      <c r="B1471" s="133">
        <v>43216</v>
      </c>
      <c r="C1471" s="104">
        <v>326.27999999999997</v>
      </c>
      <c r="E1471" s="104">
        <v>398.22</v>
      </c>
      <c r="F1471" s="104">
        <v>5.29</v>
      </c>
      <c r="G1471" s="104">
        <v>332.23</v>
      </c>
      <c r="I1471" s="104">
        <v>2.99</v>
      </c>
      <c r="K1471" s="155">
        <f t="shared" si="128"/>
        <v>0.47999999999996135</v>
      </c>
      <c r="M1471" s="155">
        <f t="shared" si="129"/>
        <v>0.3900000000000432</v>
      </c>
      <c r="N1471" s="155">
        <f t="shared" si="129"/>
        <v>0</v>
      </c>
      <c r="O1471" s="155">
        <f t="shared" si="129"/>
        <v>-1.1699999999999591</v>
      </c>
      <c r="Q1471" s="155">
        <f t="shared" si="130"/>
        <v>0</v>
      </c>
    </row>
    <row r="1472" spans="1:17" x14ac:dyDescent="0.25">
      <c r="A1472" s="104">
        <v>215</v>
      </c>
      <c r="B1472" s="133">
        <v>43217</v>
      </c>
      <c r="C1472" s="104">
        <v>327.92</v>
      </c>
      <c r="E1472" s="104">
        <v>399.31</v>
      </c>
      <c r="F1472" s="104">
        <v>5.23</v>
      </c>
      <c r="G1472" s="104">
        <v>333.29</v>
      </c>
      <c r="I1472" s="104">
        <v>3</v>
      </c>
      <c r="K1472" s="155">
        <f t="shared" si="128"/>
        <v>1.6400000000000432</v>
      </c>
      <c r="M1472" s="155">
        <f t="shared" si="129"/>
        <v>1.089999999999975</v>
      </c>
      <c r="N1472" s="155">
        <f t="shared" si="129"/>
        <v>-5.9999999999999609E-2</v>
      </c>
      <c r="O1472" s="155">
        <f t="shared" si="129"/>
        <v>1.0600000000000023</v>
      </c>
      <c r="Q1472" s="155">
        <f t="shared" si="130"/>
        <v>9.9999999999997868E-3</v>
      </c>
    </row>
    <row r="1473" spans="1:17" x14ac:dyDescent="0.25">
      <c r="A1473" s="104">
        <v>216</v>
      </c>
      <c r="B1473" s="133">
        <v>43222</v>
      </c>
      <c r="C1473" s="104">
        <v>327.25</v>
      </c>
      <c r="E1473" s="104">
        <v>396.89</v>
      </c>
      <c r="F1473" s="104">
        <v>5.28</v>
      </c>
      <c r="G1473" s="104">
        <v>331.33</v>
      </c>
      <c r="I1473" s="104">
        <v>3</v>
      </c>
      <c r="K1473" s="155">
        <f t="shared" si="128"/>
        <v>-0.67000000000001592</v>
      </c>
      <c r="M1473" s="155">
        <f t="shared" si="129"/>
        <v>-2.4200000000000159</v>
      </c>
      <c r="N1473" s="155">
        <f t="shared" si="129"/>
        <v>4.9999999999999822E-2</v>
      </c>
      <c r="O1473" s="155">
        <f t="shared" si="129"/>
        <v>-1.9600000000000364</v>
      </c>
      <c r="Q1473" s="155">
        <f t="shared" si="130"/>
        <v>0</v>
      </c>
    </row>
    <row r="1474" spans="1:17" x14ac:dyDescent="0.25">
      <c r="A1474" s="104">
        <v>217</v>
      </c>
      <c r="B1474" s="133">
        <v>43223</v>
      </c>
      <c r="C1474" s="104">
        <v>329.99</v>
      </c>
      <c r="E1474" s="104">
        <v>395.99</v>
      </c>
      <c r="F1474" s="104">
        <v>5.18</v>
      </c>
      <c r="G1474" s="104">
        <v>331.65</v>
      </c>
      <c r="I1474" s="104">
        <v>3</v>
      </c>
      <c r="K1474" s="155">
        <f t="shared" si="128"/>
        <v>2.7400000000000091</v>
      </c>
      <c r="M1474" s="155">
        <f t="shared" si="129"/>
        <v>-0.89999999999997726</v>
      </c>
      <c r="N1474" s="155">
        <f t="shared" si="129"/>
        <v>-0.10000000000000053</v>
      </c>
      <c r="O1474" s="155">
        <f t="shared" si="129"/>
        <v>0.31999999999999318</v>
      </c>
      <c r="Q1474" s="155">
        <f t="shared" si="130"/>
        <v>0</v>
      </c>
    </row>
    <row r="1475" spans="1:17" x14ac:dyDescent="0.25">
      <c r="A1475" s="104">
        <v>218</v>
      </c>
      <c r="B1475" s="133">
        <v>43224</v>
      </c>
      <c r="C1475" s="104">
        <v>330.72</v>
      </c>
      <c r="E1475" s="104">
        <v>396.57</v>
      </c>
      <c r="F1475" s="104">
        <v>5.22</v>
      </c>
      <c r="G1475" s="104">
        <v>331.75</v>
      </c>
      <c r="I1475" s="104">
        <v>3.02</v>
      </c>
      <c r="K1475" s="155">
        <f t="shared" si="128"/>
        <v>0.73000000000001819</v>
      </c>
      <c r="M1475" s="155">
        <f t="shared" si="129"/>
        <v>0.57999999999998408</v>
      </c>
      <c r="N1475" s="155">
        <f t="shared" si="129"/>
        <v>4.0000000000000036E-2</v>
      </c>
      <c r="O1475" s="155">
        <f t="shared" si="129"/>
        <v>0.10000000000002274</v>
      </c>
      <c r="Q1475" s="155">
        <f t="shared" si="130"/>
        <v>2.0000000000000018E-2</v>
      </c>
    </row>
    <row r="1476" spans="1:17" x14ac:dyDescent="0.25">
      <c r="A1476" s="104">
        <v>219</v>
      </c>
      <c r="B1476" s="133">
        <v>43230</v>
      </c>
      <c r="C1476" s="104">
        <v>328.85</v>
      </c>
      <c r="E1476" s="104">
        <v>393.24</v>
      </c>
      <c r="F1476" s="104">
        <v>5.26</v>
      </c>
      <c r="G1476" s="104">
        <v>328.95</v>
      </c>
      <c r="I1476" s="104">
        <v>3.01</v>
      </c>
      <c r="K1476" s="155">
        <f t="shared" si="128"/>
        <v>-1.8700000000000045</v>
      </c>
      <c r="M1476" s="155">
        <f t="shared" si="129"/>
        <v>-3.3299999999999841</v>
      </c>
      <c r="N1476" s="155">
        <f t="shared" si="129"/>
        <v>4.0000000000000036E-2</v>
      </c>
      <c r="O1476" s="155">
        <f t="shared" si="129"/>
        <v>-2.8000000000000114</v>
      </c>
      <c r="Q1476" s="155">
        <f t="shared" si="130"/>
        <v>-1.0000000000000231E-2</v>
      </c>
    </row>
    <row r="1477" spans="1:17" x14ac:dyDescent="0.25">
      <c r="A1477" s="104">
        <v>220</v>
      </c>
      <c r="B1477" s="133">
        <v>43231</v>
      </c>
      <c r="C1477" s="104">
        <v>327.63</v>
      </c>
      <c r="E1477" s="104">
        <v>389.16</v>
      </c>
      <c r="F1477" s="104">
        <v>5.26</v>
      </c>
      <c r="G1477" s="104">
        <v>326.72000000000003</v>
      </c>
      <c r="I1477" s="104">
        <v>2.99</v>
      </c>
      <c r="K1477" s="155">
        <f t="shared" si="128"/>
        <v>-1.2200000000000273</v>
      </c>
      <c r="M1477" s="155">
        <f t="shared" si="129"/>
        <v>-4.0799999999999841</v>
      </c>
      <c r="N1477" s="155">
        <f t="shared" si="129"/>
        <v>0</v>
      </c>
      <c r="O1477" s="155">
        <f t="shared" si="129"/>
        <v>-2.2299999999999613</v>
      </c>
      <c r="Q1477" s="155">
        <f t="shared" si="130"/>
        <v>-1.9999999999999574E-2</v>
      </c>
    </row>
    <row r="1478" spans="1:17" x14ac:dyDescent="0.25">
      <c r="A1478" s="104">
        <v>221</v>
      </c>
      <c r="B1478" s="133">
        <v>43234</v>
      </c>
      <c r="C1478" s="104">
        <v>326.39999999999998</v>
      </c>
      <c r="E1478" s="104">
        <v>389.49</v>
      </c>
      <c r="F1478" s="104">
        <v>5.29</v>
      </c>
      <c r="G1478" s="104">
        <v>326.27</v>
      </c>
      <c r="I1478" s="104">
        <v>2.99</v>
      </c>
      <c r="K1478" s="155">
        <f t="shared" si="128"/>
        <v>-1.2300000000000182</v>
      </c>
      <c r="M1478" s="155">
        <f t="shared" si="129"/>
        <v>0.32999999999998408</v>
      </c>
      <c r="N1478" s="155">
        <f t="shared" si="129"/>
        <v>3.0000000000000249E-2</v>
      </c>
      <c r="O1478" s="155">
        <f t="shared" si="129"/>
        <v>-0.45000000000004547</v>
      </c>
      <c r="Q1478" s="155">
        <f t="shared" si="130"/>
        <v>0</v>
      </c>
    </row>
    <row r="1479" spans="1:17" x14ac:dyDescent="0.25">
      <c r="A1479" s="104">
        <v>222</v>
      </c>
      <c r="B1479" s="133">
        <v>43235</v>
      </c>
      <c r="C1479" s="104">
        <v>327.85</v>
      </c>
      <c r="E1479" s="104">
        <v>392.67</v>
      </c>
      <c r="F1479" s="104">
        <v>5.31</v>
      </c>
      <c r="G1479" s="104">
        <v>327.95</v>
      </c>
      <c r="I1479" s="104">
        <v>2.99</v>
      </c>
      <c r="K1479" s="155">
        <f t="shared" si="128"/>
        <v>1.4500000000000455</v>
      </c>
      <c r="M1479" s="155">
        <f t="shared" si="129"/>
        <v>3.1800000000000068</v>
      </c>
      <c r="N1479" s="155">
        <f t="shared" si="129"/>
        <v>1.9999999999999574E-2</v>
      </c>
      <c r="O1479" s="155">
        <f t="shared" si="129"/>
        <v>1.6800000000000068</v>
      </c>
      <c r="Q1479" s="155">
        <f t="shared" si="130"/>
        <v>0</v>
      </c>
    </row>
    <row r="1480" spans="1:17" x14ac:dyDescent="0.25">
      <c r="A1480" s="104">
        <v>223</v>
      </c>
      <c r="B1480" s="133">
        <v>43236</v>
      </c>
      <c r="C1480" s="104">
        <v>327.77</v>
      </c>
      <c r="E1480" s="104">
        <v>390.87</v>
      </c>
      <c r="F1480" s="104">
        <v>5.3</v>
      </c>
      <c r="G1480" s="104">
        <v>327.77</v>
      </c>
      <c r="I1480" s="104">
        <v>2.98</v>
      </c>
      <c r="K1480" s="155">
        <f t="shared" si="128"/>
        <v>-8.0000000000040927E-2</v>
      </c>
      <c r="M1480" s="155">
        <f t="shared" si="129"/>
        <v>-1.8000000000000114</v>
      </c>
      <c r="N1480" s="155">
        <f t="shared" si="129"/>
        <v>-9.9999999999997868E-3</v>
      </c>
      <c r="O1480" s="155">
        <f t="shared" si="129"/>
        <v>-0.18000000000000682</v>
      </c>
      <c r="Q1480" s="155">
        <f t="shared" si="130"/>
        <v>-1.0000000000000231E-2</v>
      </c>
    </row>
    <row r="1481" spans="1:17" x14ac:dyDescent="0.25">
      <c r="A1481" s="104">
        <v>224</v>
      </c>
      <c r="B1481" s="133">
        <v>43237</v>
      </c>
      <c r="C1481" s="104">
        <v>329.16</v>
      </c>
      <c r="E1481" s="104">
        <v>388.64</v>
      </c>
      <c r="F1481" s="104">
        <v>5.26</v>
      </c>
      <c r="G1481" s="104">
        <v>329.03</v>
      </c>
      <c r="I1481" s="104">
        <v>2.99</v>
      </c>
      <c r="K1481" s="155">
        <f t="shared" si="128"/>
        <v>1.3900000000000432</v>
      </c>
      <c r="M1481" s="155">
        <f t="shared" si="129"/>
        <v>-2.2300000000000182</v>
      </c>
      <c r="N1481" s="155">
        <f t="shared" si="129"/>
        <v>-4.0000000000000036E-2</v>
      </c>
      <c r="O1481" s="155">
        <f t="shared" si="129"/>
        <v>1.2599999999999909</v>
      </c>
      <c r="Q1481" s="155">
        <f t="shared" si="130"/>
        <v>1.0000000000000231E-2</v>
      </c>
    </row>
    <row r="1482" spans="1:17" x14ac:dyDescent="0.25">
      <c r="A1482" s="104">
        <v>225</v>
      </c>
      <c r="B1482" s="133">
        <v>43238</v>
      </c>
      <c r="C1482" s="104">
        <v>327.11</v>
      </c>
      <c r="E1482" s="104">
        <v>386.02</v>
      </c>
      <c r="F1482" s="104">
        <v>5.28</v>
      </c>
      <c r="G1482" s="104">
        <v>326.45999999999998</v>
      </c>
      <c r="I1482" s="104">
        <v>2.96</v>
      </c>
      <c r="K1482" s="155">
        <f t="shared" si="128"/>
        <v>-2.0500000000000114</v>
      </c>
      <c r="M1482" s="155">
        <f t="shared" si="129"/>
        <v>-2.6200000000000045</v>
      </c>
      <c r="N1482" s="155">
        <f t="shared" si="129"/>
        <v>2.0000000000000462E-2</v>
      </c>
      <c r="O1482" s="155">
        <f t="shared" si="129"/>
        <v>-2.5699999999999932</v>
      </c>
      <c r="Q1482" s="155">
        <f t="shared" si="130"/>
        <v>-3.0000000000000249E-2</v>
      </c>
    </row>
    <row r="1483" spans="1:17" x14ac:dyDescent="0.25">
      <c r="A1483" s="104">
        <v>226</v>
      </c>
      <c r="B1483" s="133">
        <v>43241</v>
      </c>
      <c r="C1483" s="104">
        <v>328.31</v>
      </c>
      <c r="E1483" s="104">
        <v>386.62</v>
      </c>
      <c r="F1483" s="104">
        <v>5.27</v>
      </c>
      <c r="G1483" s="104">
        <v>328.31</v>
      </c>
      <c r="I1483" s="104">
        <v>2.96</v>
      </c>
      <c r="K1483" s="155">
        <f t="shared" si="128"/>
        <v>1.1999999999999886</v>
      </c>
      <c r="M1483" s="155">
        <f t="shared" si="129"/>
        <v>0.60000000000002274</v>
      </c>
      <c r="N1483" s="155">
        <f t="shared" si="129"/>
        <v>-1.0000000000000675E-2</v>
      </c>
      <c r="O1483" s="155">
        <f t="shared" si="129"/>
        <v>1.8500000000000227</v>
      </c>
      <c r="Q1483" s="155">
        <f t="shared" si="130"/>
        <v>0</v>
      </c>
    </row>
    <row r="1484" spans="1:17" x14ac:dyDescent="0.25">
      <c r="A1484" s="104">
        <v>227</v>
      </c>
      <c r="B1484" s="133">
        <v>43242</v>
      </c>
      <c r="C1484" s="104">
        <v>328.95</v>
      </c>
      <c r="E1484" s="104">
        <v>386.38</v>
      </c>
      <c r="F1484" s="104">
        <v>5.27</v>
      </c>
      <c r="G1484" s="104">
        <v>329.05</v>
      </c>
      <c r="I1484" s="104">
        <v>2.96</v>
      </c>
      <c r="K1484" s="155">
        <f t="shared" si="128"/>
        <v>0.63999999999998636</v>
      </c>
      <c r="M1484" s="155">
        <f t="shared" si="129"/>
        <v>-0.24000000000000909</v>
      </c>
      <c r="N1484" s="155">
        <f t="shared" si="129"/>
        <v>0</v>
      </c>
      <c r="O1484" s="155">
        <f t="shared" si="129"/>
        <v>0.74000000000000909</v>
      </c>
      <c r="Q1484" s="155">
        <f t="shared" si="130"/>
        <v>0</v>
      </c>
    </row>
    <row r="1485" spans="1:17" x14ac:dyDescent="0.25">
      <c r="A1485" s="104">
        <v>228</v>
      </c>
      <c r="B1485" s="133">
        <v>43243</v>
      </c>
      <c r="C1485" s="104">
        <v>327.11</v>
      </c>
      <c r="E1485" s="104">
        <v>386.74</v>
      </c>
      <c r="F1485" s="104">
        <v>5.34</v>
      </c>
      <c r="G1485" s="104">
        <v>328.62</v>
      </c>
      <c r="I1485" s="104">
        <v>2.95</v>
      </c>
      <c r="K1485" s="155">
        <f t="shared" si="128"/>
        <v>-1.839999999999975</v>
      </c>
      <c r="M1485" s="155">
        <f t="shared" si="129"/>
        <v>0.36000000000001364</v>
      </c>
      <c r="N1485" s="155">
        <f t="shared" si="129"/>
        <v>7.0000000000000284E-2</v>
      </c>
      <c r="O1485" s="155">
        <f t="shared" si="129"/>
        <v>-0.43000000000000682</v>
      </c>
      <c r="Q1485" s="155">
        <f t="shared" si="130"/>
        <v>-9.9999999999997868E-3</v>
      </c>
    </row>
    <row r="1486" spans="1:17" x14ac:dyDescent="0.25">
      <c r="A1486" s="104">
        <v>229</v>
      </c>
      <c r="B1486" s="133">
        <v>43244</v>
      </c>
      <c r="C1486" s="104">
        <v>326</v>
      </c>
      <c r="E1486" s="104">
        <v>382.2</v>
      </c>
      <c r="F1486" s="104">
        <v>5.29</v>
      </c>
      <c r="G1486" s="104">
        <v>329.26</v>
      </c>
      <c r="I1486" s="104">
        <v>2.97</v>
      </c>
      <c r="K1486" s="155">
        <f t="shared" si="128"/>
        <v>-1.1100000000000136</v>
      </c>
      <c r="M1486" s="155">
        <f t="shared" si="129"/>
        <v>-4.5400000000000205</v>
      </c>
      <c r="N1486" s="155">
        <f t="shared" si="129"/>
        <v>-4.9999999999999822E-2</v>
      </c>
      <c r="O1486" s="155">
        <f t="shared" si="129"/>
        <v>0.63999999999998636</v>
      </c>
      <c r="Q1486" s="155">
        <f t="shared" si="130"/>
        <v>2.0000000000000018E-2</v>
      </c>
    </row>
    <row r="1487" spans="1:17" x14ac:dyDescent="0.25">
      <c r="A1487" s="104">
        <v>230</v>
      </c>
      <c r="B1487" s="133">
        <v>43245</v>
      </c>
      <c r="C1487" s="104">
        <v>325.75</v>
      </c>
      <c r="E1487" s="104">
        <v>382.04</v>
      </c>
      <c r="F1487" s="104">
        <v>5.31</v>
      </c>
      <c r="G1487" s="104">
        <v>328.77</v>
      </c>
      <c r="I1487" s="104">
        <v>2.97</v>
      </c>
      <c r="K1487" s="155">
        <f t="shared" si="128"/>
        <v>-0.25</v>
      </c>
      <c r="M1487" s="155">
        <f t="shared" si="129"/>
        <v>-0.15999999999996817</v>
      </c>
      <c r="N1487" s="155">
        <f t="shared" si="129"/>
        <v>1.9999999999999574E-2</v>
      </c>
      <c r="O1487" s="155">
        <f t="shared" si="129"/>
        <v>-0.49000000000000909</v>
      </c>
      <c r="Q1487" s="155">
        <f t="shared" si="130"/>
        <v>0</v>
      </c>
    </row>
    <row r="1488" spans="1:17" x14ac:dyDescent="0.25">
      <c r="A1488" s="104">
        <v>231</v>
      </c>
      <c r="B1488" s="133">
        <v>43248</v>
      </c>
      <c r="C1488" s="104">
        <v>327.42</v>
      </c>
      <c r="E1488" s="104">
        <v>383.51</v>
      </c>
      <c r="F1488" s="104">
        <v>5.29</v>
      </c>
      <c r="G1488" s="104">
        <v>329.79</v>
      </c>
      <c r="I1488" s="104">
        <v>2.99</v>
      </c>
      <c r="K1488" s="155">
        <f t="shared" si="128"/>
        <v>1.6700000000000159</v>
      </c>
      <c r="M1488" s="155">
        <f t="shared" si="129"/>
        <v>1.4699999999999704</v>
      </c>
      <c r="N1488" s="155">
        <f t="shared" si="129"/>
        <v>-1.9999999999999574E-2</v>
      </c>
      <c r="O1488" s="155">
        <f t="shared" si="129"/>
        <v>1.0200000000000387</v>
      </c>
      <c r="Q1488" s="155">
        <f t="shared" si="130"/>
        <v>2.0000000000000018E-2</v>
      </c>
    </row>
    <row r="1489" spans="1:17" x14ac:dyDescent="0.25">
      <c r="A1489" s="104">
        <v>232</v>
      </c>
      <c r="B1489" s="133">
        <v>43249</v>
      </c>
      <c r="C1489" s="104">
        <v>329.81</v>
      </c>
      <c r="E1489" s="104">
        <v>384.76</v>
      </c>
      <c r="F1489" s="104">
        <v>5.29</v>
      </c>
      <c r="G1489" s="104">
        <v>332.37</v>
      </c>
      <c r="I1489" s="104">
        <v>3.01</v>
      </c>
      <c r="K1489" s="155">
        <f t="shared" si="128"/>
        <v>2.3899999999999864</v>
      </c>
      <c r="M1489" s="155">
        <f t="shared" si="129"/>
        <v>1.25</v>
      </c>
      <c r="N1489" s="155">
        <f t="shared" si="129"/>
        <v>0</v>
      </c>
      <c r="O1489" s="155">
        <f t="shared" si="129"/>
        <v>2.5799999999999841</v>
      </c>
      <c r="Q1489" s="155">
        <f t="shared" si="130"/>
        <v>1.9999999999999574E-2</v>
      </c>
    </row>
    <row r="1490" spans="1:17" x14ac:dyDescent="0.25">
      <c r="A1490" s="104">
        <v>233</v>
      </c>
      <c r="B1490" s="133">
        <v>43250</v>
      </c>
      <c r="C1490" s="104">
        <v>329.38</v>
      </c>
      <c r="E1490" s="104">
        <v>380.1</v>
      </c>
      <c r="F1490" s="104">
        <v>5.25</v>
      </c>
      <c r="G1490" s="104">
        <v>331.07</v>
      </c>
      <c r="I1490" s="104">
        <v>3.03</v>
      </c>
      <c r="K1490" s="155">
        <f t="shared" si="128"/>
        <v>-0.43000000000000682</v>
      </c>
      <c r="M1490" s="155">
        <f t="shared" si="129"/>
        <v>-4.6599999999999682</v>
      </c>
      <c r="N1490" s="155">
        <f t="shared" si="129"/>
        <v>-4.0000000000000036E-2</v>
      </c>
      <c r="O1490" s="155">
        <f t="shared" si="129"/>
        <v>-1.3000000000000114</v>
      </c>
      <c r="Q1490" s="155">
        <f t="shared" si="130"/>
        <v>2.0000000000000018E-2</v>
      </c>
    </row>
    <row r="1491" spans="1:17" x14ac:dyDescent="0.25">
      <c r="A1491" s="104">
        <v>234</v>
      </c>
      <c r="B1491" s="133">
        <v>43251</v>
      </c>
      <c r="C1491" s="104">
        <v>330.67</v>
      </c>
      <c r="E1491" s="104">
        <v>384.01</v>
      </c>
      <c r="F1491" s="104">
        <v>5.3</v>
      </c>
      <c r="G1491" s="104">
        <v>334.38</v>
      </c>
      <c r="I1491" s="104">
        <v>3.04</v>
      </c>
      <c r="K1491" s="155">
        <f t="shared" si="128"/>
        <v>1.2900000000000205</v>
      </c>
      <c r="M1491" s="155">
        <f t="shared" si="129"/>
        <v>3.9099999999999682</v>
      </c>
      <c r="N1491" s="155">
        <f t="shared" si="129"/>
        <v>4.9999999999999822E-2</v>
      </c>
      <c r="O1491" s="155">
        <f t="shared" si="129"/>
        <v>3.3100000000000023</v>
      </c>
      <c r="Q1491" s="155">
        <f t="shared" si="130"/>
        <v>1.0000000000000231E-2</v>
      </c>
    </row>
    <row r="1492" spans="1:17" x14ac:dyDescent="0.25">
      <c r="A1492" s="104">
        <v>235</v>
      </c>
      <c r="B1492" s="133">
        <v>43252</v>
      </c>
      <c r="C1492" s="104">
        <v>329.35</v>
      </c>
      <c r="E1492" s="104">
        <v>385.34</v>
      </c>
      <c r="F1492" s="104">
        <v>5.31</v>
      </c>
      <c r="G1492" s="104">
        <v>334.4</v>
      </c>
      <c r="I1492" s="104">
        <v>3.03</v>
      </c>
      <c r="K1492" s="155">
        <f t="shared" si="128"/>
        <v>-1.3199999999999932</v>
      </c>
      <c r="M1492" s="155">
        <f t="shared" si="129"/>
        <v>1.3299999999999841</v>
      </c>
      <c r="N1492" s="155">
        <f t="shared" si="129"/>
        <v>9.9999999999997868E-3</v>
      </c>
      <c r="O1492" s="155">
        <f t="shared" si="129"/>
        <v>1.999999999998181E-2</v>
      </c>
      <c r="Q1492" s="155">
        <f t="shared" si="130"/>
        <v>-1.0000000000000231E-2</v>
      </c>
    </row>
    <row r="1493" spans="1:17" x14ac:dyDescent="0.25">
      <c r="A1493" s="104">
        <v>236</v>
      </c>
      <c r="B1493" s="133">
        <v>43255</v>
      </c>
      <c r="C1493" s="104">
        <v>330.78</v>
      </c>
      <c r="E1493" s="104">
        <v>387.31</v>
      </c>
      <c r="F1493" s="104">
        <v>5.32</v>
      </c>
      <c r="G1493" s="104">
        <v>335.99</v>
      </c>
      <c r="I1493" s="104">
        <v>3.03</v>
      </c>
      <c r="K1493" s="155">
        <f t="shared" si="128"/>
        <v>1.42999999999995</v>
      </c>
      <c r="M1493" s="155">
        <f t="shared" si="129"/>
        <v>1.9700000000000273</v>
      </c>
      <c r="N1493" s="155">
        <f t="shared" si="129"/>
        <v>1.0000000000000675E-2</v>
      </c>
      <c r="O1493" s="155">
        <f t="shared" si="129"/>
        <v>1.5900000000000318</v>
      </c>
      <c r="Q1493" s="155">
        <f t="shared" si="130"/>
        <v>0</v>
      </c>
    </row>
    <row r="1494" spans="1:17" x14ac:dyDescent="0.25">
      <c r="A1494" s="104">
        <v>237</v>
      </c>
      <c r="B1494" s="133">
        <v>43256</v>
      </c>
      <c r="C1494" s="104">
        <v>330.73</v>
      </c>
      <c r="E1494" s="104">
        <v>387.88</v>
      </c>
      <c r="F1494" s="104">
        <v>5.34</v>
      </c>
      <c r="G1494" s="104">
        <v>335.97</v>
      </c>
      <c r="I1494" s="104">
        <v>3.02</v>
      </c>
      <c r="K1494" s="155">
        <f t="shared" si="128"/>
        <v>-4.9999999999954525E-2</v>
      </c>
      <c r="M1494" s="155">
        <f t="shared" si="129"/>
        <v>0.56999999999999318</v>
      </c>
      <c r="N1494" s="155">
        <f t="shared" si="129"/>
        <v>1.9999999999999574E-2</v>
      </c>
      <c r="O1494" s="155">
        <f t="shared" si="129"/>
        <v>-1.999999999998181E-2</v>
      </c>
      <c r="Q1494" s="155">
        <f t="shared" si="130"/>
        <v>-9.9999999999997868E-3</v>
      </c>
    </row>
    <row r="1495" spans="1:17" x14ac:dyDescent="0.25">
      <c r="A1495" s="104">
        <v>238</v>
      </c>
      <c r="B1495" s="133">
        <v>43257</v>
      </c>
      <c r="C1495" s="104">
        <v>330.91</v>
      </c>
      <c r="E1495" s="104">
        <v>387.2</v>
      </c>
      <c r="F1495" s="104">
        <v>5.33</v>
      </c>
      <c r="G1495" s="104">
        <v>335.85</v>
      </c>
      <c r="I1495" s="104">
        <v>3.02</v>
      </c>
      <c r="K1495" s="155">
        <f t="shared" si="128"/>
        <v>0.18000000000000682</v>
      </c>
      <c r="M1495" s="155">
        <f t="shared" si="129"/>
        <v>-0.68000000000000682</v>
      </c>
      <c r="N1495" s="155">
        <f t="shared" si="129"/>
        <v>-9.9999999999997868E-3</v>
      </c>
      <c r="O1495" s="155">
        <f t="shared" si="129"/>
        <v>-0.12000000000000455</v>
      </c>
      <c r="Q1495" s="155">
        <f t="shared" si="130"/>
        <v>0</v>
      </c>
    </row>
    <row r="1496" spans="1:17" x14ac:dyDescent="0.25">
      <c r="A1496" s="104">
        <v>239</v>
      </c>
      <c r="B1496" s="133">
        <v>43258</v>
      </c>
      <c r="C1496" s="104">
        <v>331.83</v>
      </c>
      <c r="E1496" s="104">
        <v>390.63</v>
      </c>
      <c r="F1496" s="104">
        <v>5.35</v>
      </c>
      <c r="G1496" s="104">
        <v>336.27</v>
      </c>
      <c r="I1496" s="104">
        <v>3.01</v>
      </c>
      <c r="K1496" s="155">
        <f t="shared" si="128"/>
        <v>0.91999999999995907</v>
      </c>
      <c r="M1496" s="155">
        <f t="shared" si="129"/>
        <v>3.4300000000000068</v>
      </c>
      <c r="N1496" s="155">
        <f t="shared" si="129"/>
        <v>1.9999999999999574E-2</v>
      </c>
      <c r="O1496" s="155">
        <f t="shared" si="129"/>
        <v>0.41999999999995907</v>
      </c>
      <c r="Q1496" s="155">
        <f t="shared" si="130"/>
        <v>-1.0000000000000231E-2</v>
      </c>
    </row>
    <row r="1497" spans="1:17" x14ac:dyDescent="0.25">
      <c r="A1497" s="104">
        <v>240</v>
      </c>
      <c r="B1497" s="133">
        <v>43259</v>
      </c>
      <c r="C1497" s="104">
        <v>333.08</v>
      </c>
      <c r="E1497" s="104">
        <v>393.67</v>
      </c>
      <c r="F1497" s="104">
        <v>5.38</v>
      </c>
      <c r="G1497" s="104">
        <v>339.39</v>
      </c>
      <c r="I1497" s="104">
        <v>3.03</v>
      </c>
      <c r="K1497" s="155">
        <f t="shared" si="128"/>
        <v>1.25</v>
      </c>
      <c r="M1497" s="155">
        <f t="shared" si="129"/>
        <v>3.0400000000000205</v>
      </c>
      <c r="N1497" s="155">
        <f t="shared" si="129"/>
        <v>3.0000000000000249E-2</v>
      </c>
      <c r="O1497" s="155">
        <f t="shared" si="129"/>
        <v>3.1200000000000045</v>
      </c>
      <c r="Q1497" s="155">
        <f t="shared" si="130"/>
        <v>2.0000000000000018E-2</v>
      </c>
    </row>
    <row r="1498" spans="1:17" x14ac:dyDescent="0.25">
      <c r="A1498" s="104">
        <v>241</v>
      </c>
      <c r="B1498" s="133">
        <v>43262</v>
      </c>
      <c r="C1498" s="104">
        <v>334.02</v>
      </c>
      <c r="E1498" s="104">
        <v>392.91</v>
      </c>
      <c r="F1498" s="104">
        <v>5.32</v>
      </c>
      <c r="G1498" s="104">
        <v>339.87</v>
      </c>
      <c r="I1498" s="104">
        <v>3.06</v>
      </c>
      <c r="K1498" s="155">
        <f t="shared" si="128"/>
        <v>0.93999999999999773</v>
      </c>
      <c r="M1498" s="155">
        <f t="shared" si="129"/>
        <v>-0.75999999999999091</v>
      </c>
      <c r="N1498" s="155">
        <f t="shared" si="129"/>
        <v>-5.9999999999999609E-2</v>
      </c>
      <c r="O1498" s="155">
        <f t="shared" si="129"/>
        <v>0.48000000000001819</v>
      </c>
      <c r="Q1498" s="155">
        <f t="shared" si="130"/>
        <v>3.0000000000000249E-2</v>
      </c>
    </row>
    <row r="1499" spans="1:17" x14ac:dyDescent="0.25">
      <c r="A1499" s="104">
        <v>242</v>
      </c>
      <c r="B1499" s="133">
        <v>43263</v>
      </c>
      <c r="C1499" s="104">
        <v>333.8</v>
      </c>
      <c r="E1499" s="104">
        <v>393.48</v>
      </c>
      <c r="F1499" s="104">
        <v>5.33</v>
      </c>
      <c r="G1499" s="104">
        <v>338.47</v>
      </c>
      <c r="I1499" s="104">
        <v>3.03</v>
      </c>
      <c r="K1499" s="155">
        <f t="shared" si="128"/>
        <v>-0.21999999999997044</v>
      </c>
      <c r="M1499" s="155">
        <f t="shared" si="129"/>
        <v>0.56999999999999318</v>
      </c>
      <c r="N1499" s="155">
        <f t="shared" si="129"/>
        <v>9.9999999999997868E-3</v>
      </c>
      <c r="O1499" s="155">
        <f t="shared" si="129"/>
        <v>-1.3999999999999773</v>
      </c>
      <c r="Q1499" s="155">
        <f t="shared" si="130"/>
        <v>-3.0000000000000249E-2</v>
      </c>
    </row>
    <row r="1500" spans="1:17" x14ac:dyDescent="0.25">
      <c r="A1500" s="104">
        <v>243</v>
      </c>
      <c r="B1500" s="133">
        <v>43264</v>
      </c>
      <c r="C1500" s="104">
        <v>334.5</v>
      </c>
      <c r="E1500" s="104">
        <v>394.51</v>
      </c>
      <c r="F1500" s="104">
        <v>5.34</v>
      </c>
      <c r="G1500" s="104">
        <v>340.04</v>
      </c>
      <c r="I1500" s="104">
        <v>3.04</v>
      </c>
      <c r="K1500" s="155">
        <f t="shared" si="128"/>
        <v>0.69999999999998863</v>
      </c>
      <c r="M1500" s="155">
        <f t="shared" si="129"/>
        <v>1.0299999999999727</v>
      </c>
      <c r="N1500" s="155">
        <f t="shared" si="129"/>
        <v>9.9999999999997868E-3</v>
      </c>
      <c r="O1500" s="155">
        <f t="shared" si="129"/>
        <v>1.5699999999999932</v>
      </c>
      <c r="Q1500" s="155">
        <f t="shared" si="130"/>
        <v>1.0000000000000231E-2</v>
      </c>
    </row>
    <row r="1501" spans="1:17" x14ac:dyDescent="0.25">
      <c r="A1501" s="104">
        <v>244</v>
      </c>
      <c r="B1501" s="133">
        <v>43265</v>
      </c>
      <c r="C1501" s="104">
        <v>335.67</v>
      </c>
      <c r="E1501" s="104">
        <v>394.58</v>
      </c>
      <c r="F1501" s="104">
        <v>5.34</v>
      </c>
      <c r="G1501" s="104">
        <v>339.92</v>
      </c>
      <c r="I1501" s="104">
        <v>3.04</v>
      </c>
      <c r="K1501" s="155">
        <f t="shared" si="128"/>
        <v>1.1700000000000159</v>
      </c>
      <c r="M1501" s="155">
        <f t="shared" si="129"/>
        <v>6.9999999999993179E-2</v>
      </c>
      <c r="N1501" s="155">
        <f t="shared" si="129"/>
        <v>0</v>
      </c>
      <c r="O1501" s="155">
        <f t="shared" si="129"/>
        <v>-0.12000000000000455</v>
      </c>
      <c r="Q1501" s="155">
        <f t="shared" si="130"/>
        <v>0</v>
      </c>
    </row>
    <row r="1502" spans="1:17" x14ac:dyDescent="0.25">
      <c r="A1502" s="104">
        <v>245</v>
      </c>
      <c r="B1502" s="133">
        <v>43266</v>
      </c>
      <c r="C1502" s="104">
        <v>335.99</v>
      </c>
      <c r="E1502" s="104">
        <v>397.24</v>
      </c>
      <c r="F1502" s="104">
        <v>5.4</v>
      </c>
      <c r="G1502" s="104">
        <v>341.73</v>
      </c>
      <c r="I1502" s="104">
        <v>3.06</v>
      </c>
      <c r="K1502" s="155">
        <f t="shared" si="128"/>
        <v>0.31999999999999318</v>
      </c>
      <c r="M1502" s="155">
        <f t="shared" si="129"/>
        <v>2.660000000000025</v>
      </c>
      <c r="N1502" s="155">
        <f t="shared" si="129"/>
        <v>6.0000000000000497E-2</v>
      </c>
      <c r="O1502" s="155">
        <f t="shared" si="129"/>
        <v>1.8100000000000023</v>
      </c>
      <c r="Q1502" s="155">
        <f t="shared" si="130"/>
        <v>2.0000000000000018E-2</v>
      </c>
    </row>
    <row r="1503" spans="1:17" x14ac:dyDescent="0.25">
      <c r="A1503" s="104">
        <v>246</v>
      </c>
      <c r="B1503" s="133">
        <v>43269</v>
      </c>
      <c r="C1503" s="104">
        <v>336.39</v>
      </c>
      <c r="E1503" s="104">
        <v>390.28</v>
      </c>
      <c r="F1503" s="104">
        <v>5.36</v>
      </c>
      <c r="G1503" s="104">
        <v>337.47</v>
      </c>
      <c r="I1503" s="104">
        <v>3.04</v>
      </c>
      <c r="K1503" s="155">
        <f t="shared" si="128"/>
        <v>0.39999999999997726</v>
      </c>
      <c r="M1503" s="155">
        <f t="shared" si="129"/>
        <v>-6.9600000000000364</v>
      </c>
      <c r="N1503" s="155">
        <f t="shared" si="129"/>
        <v>-4.0000000000000036E-2</v>
      </c>
      <c r="O1503" s="155">
        <f t="shared" si="129"/>
        <v>-4.2599999999999909</v>
      </c>
      <c r="Q1503" s="155">
        <f t="shared" si="130"/>
        <v>-2.0000000000000018E-2</v>
      </c>
    </row>
    <row r="1504" spans="1:17" x14ac:dyDescent="0.25">
      <c r="A1504" s="104">
        <v>247</v>
      </c>
      <c r="B1504" s="133">
        <v>43270</v>
      </c>
      <c r="C1504" s="104">
        <v>338.78</v>
      </c>
      <c r="E1504" s="104">
        <v>392.82</v>
      </c>
      <c r="F1504" s="104">
        <v>5.35</v>
      </c>
      <c r="G1504" s="104">
        <v>339.97</v>
      </c>
      <c r="I1504" s="104">
        <v>3.06</v>
      </c>
      <c r="K1504" s="155">
        <f t="shared" si="128"/>
        <v>2.3899999999999864</v>
      </c>
      <c r="M1504" s="155">
        <f t="shared" si="129"/>
        <v>2.5400000000000205</v>
      </c>
      <c r="N1504" s="155">
        <f t="shared" si="129"/>
        <v>-1.0000000000000675E-2</v>
      </c>
      <c r="O1504" s="155">
        <f t="shared" si="129"/>
        <v>2.5</v>
      </c>
      <c r="Q1504" s="155">
        <f t="shared" si="130"/>
        <v>2.0000000000000018E-2</v>
      </c>
    </row>
    <row r="1505" spans="1:17" x14ac:dyDescent="0.25">
      <c r="A1505" s="104">
        <v>248</v>
      </c>
      <c r="B1505" s="133">
        <v>43271</v>
      </c>
      <c r="C1505" s="104">
        <v>339.95</v>
      </c>
      <c r="E1505" s="104">
        <v>392.64</v>
      </c>
      <c r="F1505" s="104">
        <v>5.3</v>
      </c>
      <c r="G1505" s="104">
        <v>341.59</v>
      </c>
      <c r="I1505" s="104">
        <v>3.09</v>
      </c>
      <c r="K1505" s="155">
        <f t="shared" si="128"/>
        <v>1.1700000000000159</v>
      </c>
      <c r="M1505" s="155">
        <f t="shared" si="129"/>
        <v>-0.18000000000000682</v>
      </c>
      <c r="N1505" s="155">
        <f t="shared" si="129"/>
        <v>-4.9999999999999822E-2</v>
      </c>
      <c r="O1505" s="155">
        <f t="shared" si="129"/>
        <v>1.6199999999999477</v>
      </c>
      <c r="Q1505" s="155">
        <f t="shared" si="130"/>
        <v>2.9999999999999805E-2</v>
      </c>
    </row>
    <row r="1506" spans="1:17" x14ac:dyDescent="0.25">
      <c r="A1506" s="104">
        <v>249</v>
      </c>
      <c r="B1506" s="133">
        <v>43272</v>
      </c>
      <c r="C1506" s="104">
        <v>341.08</v>
      </c>
      <c r="E1506" s="104">
        <v>394.46</v>
      </c>
      <c r="F1506" s="104">
        <v>5.37</v>
      </c>
      <c r="G1506" s="104">
        <v>342.07</v>
      </c>
      <c r="I1506" s="104">
        <v>3.1</v>
      </c>
      <c r="K1506" s="155">
        <f t="shared" si="128"/>
        <v>1.1299999999999955</v>
      </c>
      <c r="M1506" s="155">
        <f t="shared" si="129"/>
        <v>1.8199999999999932</v>
      </c>
      <c r="N1506" s="155">
        <f t="shared" si="129"/>
        <v>7.0000000000000284E-2</v>
      </c>
      <c r="O1506" s="155">
        <f t="shared" si="129"/>
        <v>0.48000000000001819</v>
      </c>
      <c r="Q1506" s="155">
        <f t="shared" si="130"/>
        <v>1.0000000000000231E-2</v>
      </c>
    </row>
    <row r="1507" spans="1:17" x14ac:dyDescent="0.25">
      <c r="A1507" s="104">
        <v>250</v>
      </c>
      <c r="B1507" s="133">
        <v>43273</v>
      </c>
      <c r="C1507" s="104">
        <v>341.18</v>
      </c>
      <c r="E1507" s="104">
        <v>392.97</v>
      </c>
      <c r="F1507" s="104">
        <v>5.34</v>
      </c>
      <c r="G1507" s="104">
        <v>342.07</v>
      </c>
      <c r="I1507" s="104">
        <v>3.09</v>
      </c>
      <c r="K1507" s="155">
        <f t="shared" si="128"/>
        <v>0.10000000000002274</v>
      </c>
      <c r="M1507" s="155">
        <f t="shared" si="129"/>
        <v>-1.4899999999999523</v>
      </c>
      <c r="N1507" s="155">
        <f t="shared" si="129"/>
        <v>-3.0000000000000249E-2</v>
      </c>
      <c r="O1507" s="155">
        <f t="shared" si="129"/>
        <v>0</v>
      </c>
      <c r="Q1507" s="155">
        <f t="shared" si="130"/>
        <v>-1.0000000000000231E-2</v>
      </c>
    </row>
    <row r="1508" spans="1:17" x14ac:dyDescent="0.25">
      <c r="A1508" s="104">
        <v>251</v>
      </c>
      <c r="B1508" s="133">
        <v>43276</v>
      </c>
      <c r="C1508" s="104">
        <v>340.27</v>
      </c>
      <c r="E1508" s="104">
        <v>396.31</v>
      </c>
      <c r="F1508" s="104">
        <v>5.39</v>
      </c>
      <c r="G1508" s="104">
        <v>343.85</v>
      </c>
      <c r="I1508" s="104">
        <v>3.09</v>
      </c>
      <c r="K1508" s="155">
        <f t="shared" si="128"/>
        <v>-0.91000000000002501</v>
      </c>
      <c r="M1508" s="155">
        <f t="shared" si="129"/>
        <v>3.339999999999975</v>
      </c>
      <c r="N1508" s="155">
        <f t="shared" si="129"/>
        <v>4.9999999999999822E-2</v>
      </c>
      <c r="O1508" s="155">
        <f t="shared" si="129"/>
        <v>1.7800000000000296</v>
      </c>
      <c r="Q1508" s="155">
        <f t="shared" si="130"/>
        <v>0</v>
      </c>
    </row>
    <row r="1509" spans="1:17" x14ac:dyDescent="0.25">
      <c r="A1509" s="104">
        <v>252</v>
      </c>
      <c r="B1509" s="133">
        <v>43277</v>
      </c>
      <c r="C1509" s="104">
        <v>339.5</v>
      </c>
      <c r="E1509" s="104">
        <v>395.42</v>
      </c>
      <c r="F1509" s="104">
        <v>5.4</v>
      </c>
      <c r="G1509" s="104">
        <v>343.73</v>
      </c>
      <c r="I1509" s="104">
        <v>3.1</v>
      </c>
      <c r="K1509" s="155">
        <f t="shared" si="128"/>
        <v>-0.76999999999998181</v>
      </c>
      <c r="M1509" s="155">
        <f t="shared" si="129"/>
        <v>-0.88999999999998636</v>
      </c>
      <c r="N1509" s="155">
        <f t="shared" si="129"/>
        <v>1.0000000000000675E-2</v>
      </c>
      <c r="O1509" s="155">
        <f t="shared" si="129"/>
        <v>-0.12000000000000455</v>
      </c>
      <c r="Q1509" s="155">
        <f t="shared" si="130"/>
        <v>1.0000000000000231E-2</v>
      </c>
    </row>
    <row r="1510" spans="1:17" x14ac:dyDescent="0.25">
      <c r="A1510" s="104">
        <v>253</v>
      </c>
      <c r="B1510" s="133">
        <v>43278</v>
      </c>
      <c r="C1510" s="104">
        <v>338.84</v>
      </c>
      <c r="E1510" s="104">
        <v>395.02</v>
      </c>
      <c r="F1510" s="104">
        <v>5.39</v>
      </c>
      <c r="G1510" s="104">
        <v>342.4</v>
      </c>
      <c r="I1510" s="104">
        <v>3.09</v>
      </c>
      <c r="K1510" s="155">
        <f t="shared" si="128"/>
        <v>-0.66000000000002501</v>
      </c>
      <c r="M1510" s="155">
        <f t="shared" si="129"/>
        <v>-0.40000000000003411</v>
      </c>
      <c r="N1510" s="155">
        <f t="shared" si="129"/>
        <v>-1.0000000000000675E-2</v>
      </c>
      <c r="O1510" s="155">
        <f t="shared" si="129"/>
        <v>-1.3300000000000409</v>
      </c>
      <c r="Q1510" s="155">
        <f t="shared" si="130"/>
        <v>-1.0000000000000231E-2</v>
      </c>
    </row>
    <row r="1511" spans="1:17" x14ac:dyDescent="0.25">
      <c r="A1511" s="104">
        <v>254</v>
      </c>
      <c r="B1511" s="133">
        <v>43279</v>
      </c>
      <c r="C1511" s="104">
        <v>340.44</v>
      </c>
      <c r="E1511" s="104">
        <v>396.31</v>
      </c>
      <c r="F1511" s="104">
        <v>5.38</v>
      </c>
      <c r="G1511" s="104">
        <v>343.19</v>
      </c>
      <c r="I1511" s="104">
        <v>3.1</v>
      </c>
      <c r="K1511" s="155">
        <f t="shared" si="128"/>
        <v>1.6000000000000227</v>
      </c>
      <c r="M1511" s="155">
        <f t="shared" si="129"/>
        <v>1.2900000000000205</v>
      </c>
      <c r="N1511" s="155">
        <f t="shared" si="129"/>
        <v>-9.9999999999997868E-3</v>
      </c>
      <c r="O1511" s="155">
        <f t="shared" si="129"/>
        <v>0.79000000000002046</v>
      </c>
      <c r="Q1511" s="155">
        <f t="shared" si="130"/>
        <v>1.0000000000000231E-2</v>
      </c>
    </row>
    <row r="1512" spans="1:17" x14ac:dyDescent="0.25">
      <c r="A1512" s="104">
        <v>255</v>
      </c>
      <c r="B1512" s="133">
        <v>43280</v>
      </c>
      <c r="C1512" s="104">
        <v>341.31</v>
      </c>
      <c r="E1512" s="104">
        <v>394.96</v>
      </c>
      <c r="F1512" s="104">
        <v>5.4</v>
      </c>
      <c r="G1512" s="104">
        <v>342.23</v>
      </c>
      <c r="I1512" s="104">
        <v>3.1</v>
      </c>
      <c r="K1512" s="155">
        <f t="shared" si="128"/>
        <v>0.87000000000000455</v>
      </c>
      <c r="M1512" s="155">
        <f t="shared" si="129"/>
        <v>-1.3500000000000227</v>
      </c>
      <c r="N1512" s="155">
        <f t="shared" si="129"/>
        <v>2.0000000000000462E-2</v>
      </c>
      <c r="O1512" s="155">
        <f t="shared" si="129"/>
        <v>-0.95999999999997954</v>
      </c>
      <c r="Q1512" s="155">
        <f t="shared" si="130"/>
        <v>0</v>
      </c>
    </row>
    <row r="1513" spans="1:17" x14ac:dyDescent="0.25">
      <c r="K1513" s="155"/>
      <c r="M1513" s="155"/>
      <c r="N1513" s="155"/>
      <c r="O1513" s="155"/>
      <c r="Q1513" s="155"/>
    </row>
    <row r="1514" spans="1:17" s="170" customFormat="1" x14ac:dyDescent="0.25">
      <c r="B1514" s="171">
        <v>42990</v>
      </c>
      <c r="C1514" s="170">
        <v>336.49</v>
      </c>
      <c r="E1514" s="170">
        <v>404.43</v>
      </c>
      <c r="F1514" s="170">
        <v>5.89</v>
      </c>
      <c r="G1514" s="170">
        <v>354.69</v>
      </c>
      <c r="I1514" s="170">
        <v>3.1</v>
      </c>
    </row>
    <row r="1515" spans="1:17" x14ac:dyDescent="0.25">
      <c r="B1515" s="133">
        <v>42991</v>
      </c>
      <c r="C1515" s="104">
        <v>338.67</v>
      </c>
      <c r="E1515" s="104">
        <v>405.02</v>
      </c>
      <c r="F1515" s="104">
        <v>5.89</v>
      </c>
      <c r="G1515" s="104">
        <v>353.74</v>
      </c>
      <c r="I1515" s="104">
        <v>3.09</v>
      </c>
      <c r="K1515" s="155">
        <f t="shared" ref="K1515:K1577" si="131">C1515-C1514</f>
        <v>2.1800000000000068</v>
      </c>
      <c r="M1515" s="155">
        <f t="shared" ref="M1515:M1577" si="132">E1515-E1514</f>
        <v>0.58999999999997499</v>
      </c>
      <c r="N1515" s="155">
        <f t="shared" ref="N1515:N1577" si="133">F1515-F1514</f>
        <v>0</v>
      </c>
      <c r="O1515" s="155">
        <f t="shared" ref="O1515:O1577" si="134">G1515-G1514</f>
        <v>-0.94999999999998863</v>
      </c>
      <c r="Q1515" s="155">
        <f t="shared" ref="Q1515:Q1577" si="135">I1515-I1514</f>
        <v>-1.0000000000000231E-2</v>
      </c>
    </row>
    <row r="1516" spans="1:17" x14ac:dyDescent="0.25">
      <c r="B1516" s="133">
        <v>42992</v>
      </c>
      <c r="C1516" s="104">
        <v>340</v>
      </c>
      <c r="E1516" s="104">
        <v>407.05</v>
      </c>
      <c r="F1516" s="104">
        <v>5.88</v>
      </c>
      <c r="G1516" s="104">
        <v>354.43</v>
      </c>
      <c r="I1516" s="104">
        <v>3.09</v>
      </c>
      <c r="K1516" s="155">
        <f t="shared" si="131"/>
        <v>1.3299999999999841</v>
      </c>
      <c r="M1516" s="155">
        <f t="shared" si="132"/>
        <v>2.0300000000000296</v>
      </c>
      <c r="N1516" s="155">
        <f t="shared" si="133"/>
        <v>-9.9999999999997868E-3</v>
      </c>
      <c r="O1516" s="155">
        <f t="shared" si="134"/>
        <v>0.68999999999999773</v>
      </c>
      <c r="Q1516" s="155">
        <f t="shared" si="135"/>
        <v>0</v>
      </c>
    </row>
    <row r="1517" spans="1:17" x14ac:dyDescent="0.25">
      <c r="B1517" s="133">
        <v>42993</v>
      </c>
      <c r="C1517" s="104">
        <v>338.08</v>
      </c>
      <c r="E1517" s="104">
        <v>402.08</v>
      </c>
      <c r="F1517" s="104">
        <v>5.87</v>
      </c>
      <c r="G1517" s="104">
        <v>349.76</v>
      </c>
      <c r="I1517" s="104">
        <v>3.06</v>
      </c>
      <c r="K1517" s="155">
        <f t="shared" si="131"/>
        <v>-1.9200000000000159</v>
      </c>
      <c r="M1517" s="155">
        <f t="shared" si="132"/>
        <v>-4.9700000000000273</v>
      </c>
      <c r="N1517" s="155">
        <f t="shared" si="133"/>
        <v>-9.9999999999997868E-3</v>
      </c>
      <c r="O1517" s="155">
        <f t="shared" si="134"/>
        <v>-4.6700000000000159</v>
      </c>
      <c r="Q1517" s="155">
        <f t="shared" si="135"/>
        <v>-2.9999999999999805E-2</v>
      </c>
    </row>
    <row r="1518" spans="1:17" x14ac:dyDescent="0.25">
      <c r="B1518" s="133">
        <v>42996</v>
      </c>
      <c r="C1518" s="104">
        <v>338.9</v>
      </c>
      <c r="E1518" s="104">
        <v>404.61</v>
      </c>
      <c r="F1518" s="104">
        <v>5.89</v>
      </c>
      <c r="G1518" s="104">
        <v>352.65</v>
      </c>
      <c r="I1518" s="104">
        <v>3.05</v>
      </c>
      <c r="K1518" s="155">
        <f t="shared" si="131"/>
        <v>0.81999999999999318</v>
      </c>
      <c r="M1518" s="155">
        <f t="shared" si="132"/>
        <v>2.5300000000000296</v>
      </c>
      <c r="N1518" s="155">
        <f t="shared" si="133"/>
        <v>1.9999999999999574E-2</v>
      </c>
      <c r="O1518" s="155">
        <f t="shared" si="134"/>
        <v>2.8899999999999864</v>
      </c>
      <c r="Q1518" s="155">
        <f t="shared" si="135"/>
        <v>-1.0000000000000231E-2</v>
      </c>
    </row>
    <row r="1519" spans="1:17" x14ac:dyDescent="0.25">
      <c r="B1519" s="133">
        <v>42997</v>
      </c>
      <c r="C1519" s="104">
        <v>340.02</v>
      </c>
      <c r="E1519" s="104">
        <v>406.26</v>
      </c>
      <c r="F1519" s="104">
        <v>5.9</v>
      </c>
      <c r="G1519" s="104">
        <v>354.52</v>
      </c>
      <c r="I1519" s="104">
        <v>3.06</v>
      </c>
      <c r="K1519" s="155">
        <f t="shared" si="131"/>
        <v>1.1200000000000045</v>
      </c>
      <c r="M1519" s="155">
        <f t="shared" si="132"/>
        <v>1.6499999999999773</v>
      </c>
      <c r="N1519" s="155">
        <f t="shared" si="133"/>
        <v>1.0000000000000675E-2</v>
      </c>
      <c r="O1519" s="155">
        <f t="shared" si="134"/>
        <v>1.8700000000000045</v>
      </c>
      <c r="Q1519" s="155">
        <f t="shared" si="135"/>
        <v>1.0000000000000231E-2</v>
      </c>
    </row>
    <row r="1520" spans="1:17" x14ac:dyDescent="0.25">
      <c r="B1520" s="133">
        <v>42998</v>
      </c>
      <c r="C1520" s="104">
        <v>340.95</v>
      </c>
      <c r="E1520" s="104">
        <v>408.73</v>
      </c>
      <c r="F1520" s="104">
        <v>5.87</v>
      </c>
      <c r="G1520" s="104">
        <v>353.94</v>
      </c>
      <c r="I1520" s="104">
        <v>3.05</v>
      </c>
      <c r="K1520" s="155">
        <f t="shared" si="131"/>
        <v>0.93000000000000682</v>
      </c>
      <c r="M1520" s="155">
        <f t="shared" si="132"/>
        <v>2.4700000000000273</v>
      </c>
      <c r="N1520" s="155">
        <f t="shared" si="133"/>
        <v>-3.0000000000000249E-2</v>
      </c>
      <c r="O1520" s="155">
        <f t="shared" si="134"/>
        <v>-0.57999999999998408</v>
      </c>
      <c r="Q1520" s="155">
        <f t="shared" si="135"/>
        <v>-1.0000000000000231E-2</v>
      </c>
    </row>
    <row r="1521" spans="2:17" x14ac:dyDescent="0.25">
      <c r="B1521" s="133">
        <v>42999</v>
      </c>
      <c r="C1521" s="104">
        <v>341.61</v>
      </c>
      <c r="E1521" s="104">
        <v>410.27</v>
      </c>
      <c r="F1521" s="104">
        <v>5.9</v>
      </c>
      <c r="G1521" s="104">
        <v>355.7</v>
      </c>
      <c r="I1521" s="104">
        <v>3.07</v>
      </c>
      <c r="K1521" s="155">
        <f t="shared" si="131"/>
        <v>0.66000000000002501</v>
      </c>
      <c r="M1521" s="155">
        <f t="shared" si="132"/>
        <v>1.5399999999999636</v>
      </c>
      <c r="N1521" s="155">
        <f t="shared" si="133"/>
        <v>3.0000000000000249E-2</v>
      </c>
      <c r="O1521" s="155">
        <f t="shared" si="134"/>
        <v>1.7599999999999909</v>
      </c>
      <c r="Q1521" s="155">
        <f t="shared" si="135"/>
        <v>2.0000000000000018E-2</v>
      </c>
    </row>
    <row r="1522" spans="2:17" x14ac:dyDescent="0.25">
      <c r="B1522" s="133">
        <v>43000</v>
      </c>
      <c r="C1522" s="104">
        <v>340.35</v>
      </c>
      <c r="E1522" s="104">
        <v>405.46</v>
      </c>
      <c r="F1522" s="104">
        <v>5.87</v>
      </c>
      <c r="G1522" s="104">
        <v>350.12</v>
      </c>
      <c r="I1522" s="104">
        <v>3.03</v>
      </c>
      <c r="K1522" s="155">
        <f t="shared" si="131"/>
        <v>-1.2599999999999909</v>
      </c>
      <c r="M1522" s="155">
        <f t="shared" si="132"/>
        <v>-4.8100000000000023</v>
      </c>
      <c r="N1522" s="155">
        <f t="shared" si="133"/>
        <v>-3.0000000000000249E-2</v>
      </c>
      <c r="O1522" s="155">
        <f t="shared" si="134"/>
        <v>-5.5799999999999841</v>
      </c>
      <c r="Q1522" s="155">
        <f t="shared" si="135"/>
        <v>-4.0000000000000036E-2</v>
      </c>
    </row>
    <row r="1523" spans="2:17" x14ac:dyDescent="0.25">
      <c r="B1523" s="133">
        <v>43003</v>
      </c>
      <c r="C1523" s="104">
        <v>340.11</v>
      </c>
      <c r="E1523" s="104">
        <v>407.93</v>
      </c>
      <c r="F1523" s="104">
        <v>5.91</v>
      </c>
      <c r="G1523" s="104">
        <v>351.17</v>
      </c>
      <c r="I1523" s="104">
        <v>3.04</v>
      </c>
      <c r="K1523" s="155">
        <f t="shared" si="131"/>
        <v>-0.24000000000000909</v>
      </c>
      <c r="M1523" s="155">
        <f t="shared" si="132"/>
        <v>2.4700000000000273</v>
      </c>
      <c r="N1523" s="155">
        <f t="shared" si="133"/>
        <v>4.0000000000000036E-2</v>
      </c>
      <c r="O1523" s="155">
        <f t="shared" si="134"/>
        <v>1.0500000000000114</v>
      </c>
      <c r="Q1523" s="155">
        <f t="shared" si="135"/>
        <v>1.0000000000000231E-2</v>
      </c>
    </row>
    <row r="1524" spans="2:17" x14ac:dyDescent="0.25">
      <c r="B1524" s="133">
        <v>43004</v>
      </c>
      <c r="C1524" s="104">
        <v>341.27</v>
      </c>
      <c r="E1524" s="104">
        <v>405.6</v>
      </c>
      <c r="F1524" s="104">
        <v>5.96</v>
      </c>
      <c r="G1524" s="104">
        <v>350.7</v>
      </c>
      <c r="I1524" s="104">
        <v>3.05</v>
      </c>
      <c r="K1524" s="155">
        <f t="shared" si="131"/>
        <v>1.1599999999999682</v>
      </c>
      <c r="M1524" s="155">
        <f t="shared" si="132"/>
        <v>-2.3299999999999841</v>
      </c>
      <c r="N1524" s="155">
        <f t="shared" si="133"/>
        <v>4.9999999999999822E-2</v>
      </c>
      <c r="O1524" s="155">
        <f t="shared" si="134"/>
        <v>-0.47000000000002728</v>
      </c>
      <c r="Q1524" s="155">
        <f t="shared" si="135"/>
        <v>9.9999999999997868E-3</v>
      </c>
    </row>
    <row r="1525" spans="2:17" x14ac:dyDescent="0.25">
      <c r="B1525" s="133">
        <v>43005</v>
      </c>
      <c r="C1525" s="104">
        <v>339.68</v>
      </c>
      <c r="E1525" s="104">
        <v>401.13</v>
      </c>
      <c r="F1525" s="104">
        <v>5.9</v>
      </c>
      <c r="G1525" s="104">
        <v>349.86</v>
      </c>
      <c r="I1525" s="104">
        <v>3.04</v>
      </c>
      <c r="K1525" s="155">
        <f t="shared" si="131"/>
        <v>-1.589999999999975</v>
      </c>
      <c r="M1525" s="155">
        <f t="shared" si="132"/>
        <v>-4.4700000000000273</v>
      </c>
      <c r="N1525" s="155">
        <f t="shared" si="133"/>
        <v>-5.9999999999999609E-2</v>
      </c>
      <c r="O1525" s="155">
        <f t="shared" si="134"/>
        <v>-0.83999999999997499</v>
      </c>
      <c r="Q1525" s="155">
        <f t="shared" si="135"/>
        <v>-9.9999999999997868E-3</v>
      </c>
    </row>
    <row r="1526" spans="2:17" x14ac:dyDescent="0.25">
      <c r="B1526" s="133">
        <v>43006</v>
      </c>
      <c r="C1526" s="104">
        <v>339.91</v>
      </c>
      <c r="E1526" s="104">
        <v>399.26</v>
      </c>
      <c r="F1526" s="104">
        <v>5.84</v>
      </c>
      <c r="G1526" s="104">
        <v>348.98</v>
      </c>
      <c r="I1526" s="104">
        <v>3.01</v>
      </c>
      <c r="K1526" s="155">
        <f t="shared" si="131"/>
        <v>0.23000000000001819</v>
      </c>
      <c r="M1526" s="155">
        <f t="shared" si="132"/>
        <v>-1.8700000000000045</v>
      </c>
      <c r="N1526" s="155">
        <f t="shared" si="133"/>
        <v>-6.0000000000000497E-2</v>
      </c>
      <c r="O1526" s="155">
        <f t="shared" si="134"/>
        <v>-0.87999999999999545</v>
      </c>
      <c r="Q1526" s="155">
        <f t="shared" si="135"/>
        <v>-3.0000000000000249E-2</v>
      </c>
    </row>
    <row r="1527" spans="2:17" x14ac:dyDescent="0.25">
      <c r="B1527" s="133">
        <v>43007</v>
      </c>
      <c r="C1527" s="104">
        <v>340.43</v>
      </c>
      <c r="E1527" s="104">
        <v>400.52</v>
      </c>
      <c r="F1527" s="104">
        <v>5.85</v>
      </c>
      <c r="G1527" s="104">
        <v>349.59</v>
      </c>
      <c r="I1527" s="104">
        <v>3.02</v>
      </c>
      <c r="K1527" s="155">
        <f t="shared" si="131"/>
        <v>0.51999999999998181</v>
      </c>
      <c r="M1527" s="155">
        <f t="shared" si="132"/>
        <v>1.2599999999999909</v>
      </c>
      <c r="N1527" s="155">
        <f t="shared" si="133"/>
        <v>9.9999999999997868E-3</v>
      </c>
      <c r="O1527" s="155">
        <f t="shared" si="134"/>
        <v>0.6099999999999568</v>
      </c>
      <c r="Q1527" s="155">
        <f t="shared" si="135"/>
        <v>1.0000000000000231E-2</v>
      </c>
    </row>
    <row r="1528" spans="2:17" x14ac:dyDescent="0.25">
      <c r="B1528" s="133">
        <v>43010</v>
      </c>
      <c r="C1528" s="104">
        <v>341.19</v>
      </c>
      <c r="E1528" s="104">
        <v>402.64</v>
      </c>
      <c r="F1528" s="104">
        <v>5.9</v>
      </c>
      <c r="G1528" s="104">
        <v>351.42</v>
      </c>
      <c r="I1528" s="104">
        <v>3.03</v>
      </c>
      <c r="K1528" s="155">
        <f t="shared" si="131"/>
        <v>0.75999999999999091</v>
      </c>
      <c r="M1528" s="155">
        <f t="shared" si="132"/>
        <v>2.1200000000000045</v>
      </c>
      <c r="N1528" s="155">
        <f t="shared" si="133"/>
        <v>5.0000000000000711E-2</v>
      </c>
      <c r="O1528" s="155">
        <f t="shared" si="134"/>
        <v>1.8300000000000409</v>
      </c>
      <c r="Q1528" s="155">
        <f t="shared" si="135"/>
        <v>9.9999999999997868E-3</v>
      </c>
    </row>
    <row r="1529" spans="2:17" x14ac:dyDescent="0.25">
      <c r="B1529" s="133">
        <v>43011</v>
      </c>
      <c r="C1529" s="104">
        <v>341.24</v>
      </c>
      <c r="E1529" s="104">
        <v>400.27</v>
      </c>
      <c r="F1529" s="104">
        <v>5.9</v>
      </c>
      <c r="G1529" s="104">
        <v>351.54</v>
      </c>
      <c r="I1529" s="104">
        <v>3.02</v>
      </c>
      <c r="K1529" s="155">
        <f t="shared" si="131"/>
        <v>5.0000000000011369E-2</v>
      </c>
      <c r="M1529" s="155">
        <f t="shared" si="132"/>
        <v>-2.3700000000000045</v>
      </c>
      <c r="N1529" s="155">
        <f t="shared" si="133"/>
        <v>0</v>
      </c>
      <c r="O1529" s="155">
        <f t="shared" si="134"/>
        <v>0.12000000000000455</v>
      </c>
      <c r="Q1529" s="155">
        <f t="shared" si="135"/>
        <v>-9.9999999999997868E-3</v>
      </c>
    </row>
    <row r="1530" spans="2:17" x14ac:dyDescent="0.25">
      <c r="B1530" s="133">
        <v>43012</v>
      </c>
      <c r="C1530" s="104">
        <v>342.36</v>
      </c>
      <c r="E1530" s="104">
        <v>401.79</v>
      </c>
      <c r="F1530" s="104">
        <v>5.9</v>
      </c>
      <c r="G1530" s="104">
        <v>350.89</v>
      </c>
      <c r="I1530" s="104">
        <v>3.03</v>
      </c>
      <c r="K1530" s="155">
        <f t="shared" si="131"/>
        <v>1.1200000000000045</v>
      </c>
      <c r="M1530" s="155">
        <f t="shared" si="132"/>
        <v>1.5200000000000387</v>
      </c>
      <c r="N1530" s="155">
        <f t="shared" si="133"/>
        <v>0</v>
      </c>
      <c r="O1530" s="155">
        <f t="shared" si="134"/>
        <v>-0.65000000000003411</v>
      </c>
      <c r="Q1530" s="155">
        <f t="shared" si="135"/>
        <v>9.9999999999997868E-3</v>
      </c>
    </row>
    <row r="1531" spans="2:17" x14ac:dyDescent="0.25">
      <c r="B1531" s="133">
        <v>43013</v>
      </c>
      <c r="C1531" s="104">
        <v>343.61</v>
      </c>
      <c r="E1531" s="104">
        <v>404.26</v>
      </c>
      <c r="F1531" s="104">
        <v>5.95</v>
      </c>
      <c r="G1531" s="104">
        <v>353.25</v>
      </c>
      <c r="I1531" s="104">
        <v>3.05</v>
      </c>
      <c r="K1531" s="155">
        <f t="shared" si="131"/>
        <v>1.25</v>
      </c>
      <c r="M1531" s="155">
        <f t="shared" si="132"/>
        <v>2.4699999999999704</v>
      </c>
      <c r="N1531" s="155">
        <f t="shared" si="133"/>
        <v>4.9999999999999822E-2</v>
      </c>
      <c r="O1531" s="155">
        <f t="shared" si="134"/>
        <v>2.3600000000000136</v>
      </c>
      <c r="Q1531" s="155">
        <f t="shared" si="135"/>
        <v>2.0000000000000018E-2</v>
      </c>
    </row>
    <row r="1532" spans="2:17" x14ac:dyDescent="0.25">
      <c r="B1532" s="133">
        <v>43014</v>
      </c>
      <c r="C1532" s="104">
        <v>345</v>
      </c>
      <c r="E1532" s="104">
        <v>405.75</v>
      </c>
      <c r="F1532" s="104">
        <v>6</v>
      </c>
      <c r="G1532" s="104">
        <v>353.34</v>
      </c>
      <c r="I1532" s="104">
        <v>3.06</v>
      </c>
      <c r="K1532" s="155">
        <f t="shared" si="131"/>
        <v>1.3899999999999864</v>
      </c>
      <c r="M1532" s="155">
        <f t="shared" si="132"/>
        <v>1.4900000000000091</v>
      </c>
      <c r="N1532" s="155">
        <f t="shared" si="133"/>
        <v>4.9999999999999822E-2</v>
      </c>
      <c r="O1532" s="155">
        <f t="shared" si="134"/>
        <v>8.9999999999974989E-2</v>
      </c>
      <c r="Q1532" s="155">
        <f t="shared" si="135"/>
        <v>1.0000000000000231E-2</v>
      </c>
    </row>
    <row r="1533" spans="2:17" x14ac:dyDescent="0.25">
      <c r="B1533" s="133">
        <v>43017</v>
      </c>
      <c r="C1533" s="104">
        <v>343.66</v>
      </c>
      <c r="E1533" s="104">
        <v>402.22</v>
      </c>
      <c r="F1533" s="104">
        <v>5.95</v>
      </c>
      <c r="G1533" s="104">
        <v>350.89</v>
      </c>
      <c r="I1533" s="104">
        <v>3.04</v>
      </c>
      <c r="K1533" s="155">
        <f t="shared" si="131"/>
        <v>-1.339999999999975</v>
      </c>
      <c r="M1533" s="155">
        <f t="shared" si="132"/>
        <v>-3.5299999999999727</v>
      </c>
      <c r="N1533" s="155">
        <f t="shared" si="133"/>
        <v>-4.9999999999999822E-2</v>
      </c>
      <c r="O1533" s="155">
        <f t="shared" si="134"/>
        <v>-2.4499999999999886</v>
      </c>
      <c r="Q1533" s="155">
        <f t="shared" si="135"/>
        <v>-2.0000000000000018E-2</v>
      </c>
    </row>
    <row r="1534" spans="2:17" x14ac:dyDescent="0.25">
      <c r="B1534" s="133">
        <v>43018</v>
      </c>
      <c r="C1534" s="104">
        <v>341.97</v>
      </c>
      <c r="E1534" s="104">
        <v>401.58</v>
      </c>
      <c r="F1534" s="104">
        <v>5.86</v>
      </c>
      <c r="G1534" s="104">
        <v>349.66</v>
      </c>
      <c r="I1534" s="104">
        <v>3.04</v>
      </c>
      <c r="K1534" s="155">
        <f t="shared" si="131"/>
        <v>-1.6899999999999977</v>
      </c>
      <c r="M1534" s="155">
        <f t="shared" si="132"/>
        <v>-0.6400000000000432</v>
      </c>
      <c r="N1534" s="155">
        <f t="shared" si="133"/>
        <v>-8.9999999999999858E-2</v>
      </c>
      <c r="O1534" s="155">
        <f t="shared" si="134"/>
        <v>-1.2299999999999613</v>
      </c>
      <c r="Q1534" s="155">
        <f t="shared" si="135"/>
        <v>0</v>
      </c>
    </row>
    <row r="1535" spans="2:17" x14ac:dyDescent="0.25">
      <c r="B1535" s="133">
        <v>43019</v>
      </c>
      <c r="C1535" s="104">
        <v>337.48</v>
      </c>
      <c r="E1535" s="104">
        <v>398.13</v>
      </c>
      <c r="F1535" s="104">
        <v>5.83</v>
      </c>
      <c r="G1535" s="104">
        <v>345.71</v>
      </c>
      <c r="I1535" s="104">
        <v>3.01</v>
      </c>
      <c r="K1535" s="155">
        <f t="shared" si="131"/>
        <v>-4.4900000000000091</v>
      </c>
      <c r="M1535" s="155">
        <f t="shared" si="132"/>
        <v>-3.4499999999999886</v>
      </c>
      <c r="N1535" s="155">
        <f t="shared" si="133"/>
        <v>-3.0000000000000249E-2</v>
      </c>
      <c r="O1535" s="155">
        <f t="shared" si="134"/>
        <v>-3.9500000000000455</v>
      </c>
      <c r="Q1535" s="155">
        <f t="shared" si="135"/>
        <v>-3.0000000000000249E-2</v>
      </c>
    </row>
    <row r="1536" spans="2:17" x14ac:dyDescent="0.25">
      <c r="B1536" s="133">
        <v>43020</v>
      </c>
      <c r="C1536" s="104">
        <v>335.54</v>
      </c>
      <c r="E1536" s="104">
        <v>396.14</v>
      </c>
      <c r="F1536" s="104">
        <v>5.8</v>
      </c>
      <c r="G1536" s="104">
        <v>344.21</v>
      </c>
      <c r="I1536" s="104">
        <v>2.99</v>
      </c>
      <c r="K1536" s="155">
        <f t="shared" si="131"/>
        <v>-1.9399999999999977</v>
      </c>
      <c r="M1536" s="155">
        <f t="shared" si="132"/>
        <v>-1.9900000000000091</v>
      </c>
      <c r="N1536" s="155">
        <f t="shared" si="133"/>
        <v>-3.0000000000000249E-2</v>
      </c>
      <c r="O1536" s="155">
        <f t="shared" si="134"/>
        <v>-1.5</v>
      </c>
      <c r="Q1536" s="155">
        <f t="shared" si="135"/>
        <v>-1.9999999999999574E-2</v>
      </c>
    </row>
    <row r="1537" spans="2:17" x14ac:dyDescent="0.25">
      <c r="B1537" s="133">
        <v>43021</v>
      </c>
      <c r="C1537" s="104">
        <v>334.25</v>
      </c>
      <c r="E1537" s="104">
        <v>396.15</v>
      </c>
      <c r="F1537" s="104">
        <v>5.79</v>
      </c>
      <c r="G1537" s="104">
        <v>342.89</v>
      </c>
      <c r="I1537" s="104">
        <v>2.97</v>
      </c>
      <c r="K1537" s="155">
        <f t="shared" si="131"/>
        <v>-1.2900000000000205</v>
      </c>
      <c r="M1537" s="155">
        <f t="shared" si="132"/>
        <v>9.9999999999909051E-3</v>
      </c>
      <c r="N1537" s="155">
        <f t="shared" si="133"/>
        <v>-9.9999999999997868E-3</v>
      </c>
      <c r="O1537" s="155">
        <f t="shared" si="134"/>
        <v>-1.3199999999999932</v>
      </c>
      <c r="Q1537" s="155">
        <f t="shared" si="135"/>
        <v>-2.0000000000000018E-2</v>
      </c>
    </row>
    <row r="1538" spans="2:17" x14ac:dyDescent="0.25">
      <c r="B1538" s="133">
        <v>43024</v>
      </c>
      <c r="C1538" s="104">
        <v>334.21</v>
      </c>
      <c r="E1538" s="104">
        <v>395.27</v>
      </c>
      <c r="F1538" s="104">
        <v>5.79</v>
      </c>
      <c r="G1538" s="104">
        <v>342.99</v>
      </c>
      <c r="I1538" s="104">
        <v>2.98</v>
      </c>
      <c r="K1538" s="155">
        <f t="shared" si="131"/>
        <v>-4.0000000000020464E-2</v>
      </c>
      <c r="M1538" s="155">
        <f t="shared" si="132"/>
        <v>-0.87999999999999545</v>
      </c>
      <c r="N1538" s="155">
        <f t="shared" si="133"/>
        <v>0</v>
      </c>
      <c r="O1538" s="155">
        <f t="shared" si="134"/>
        <v>0.10000000000002274</v>
      </c>
      <c r="Q1538" s="155">
        <f t="shared" si="135"/>
        <v>9.9999999999997868E-3</v>
      </c>
    </row>
    <row r="1539" spans="2:17" x14ac:dyDescent="0.25">
      <c r="B1539" s="133">
        <v>43025</v>
      </c>
      <c r="C1539" s="104">
        <v>333.03</v>
      </c>
      <c r="E1539" s="104">
        <v>392.61</v>
      </c>
      <c r="F1539" s="104">
        <v>5.82</v>
      </c>
      <c r="G1539" s="104">
        <v>341.22</v>
      </c>
      <c r="I1539" s="104">
        <v>2.98</v>
      </c>
      <c r="K1539" s="155">
        <f t="shared" si="131"/>
        <v>-1.1800000000000068</v>
      </c>
      <c r="M1539" s="155">
        <f t="shared" si="132"/>
        <v>-2.6599999999999682</v>
      </c>
      <c r="N1539" s="155">
        <f t="shared" si="133"/>
        <v>3.0000000000000249E-2</v>
      </c>
      <c r="O1539" s="155">
        <f t="shared" si="134"/>
        <v>-1.7699999999999818</v>
      </c>
      <c r="Q1539" s="155">
        <f t="shared" si="135"/>
        <v>0</v>
      </c>
    </row>
    <row r="1540" spans="2:17" x14ac:dyDescent="0.25">
      <c r="B1540" s="133">
        <v>43026</v>
      </c>
      <c r="C1540" s="104">
        <v>333.53</v>
      </c>
      <c r="E1540" s="104">
        <v>392.1</v>
      </c>
      <c r="F1540" s="104">
        <v>5.82</v>
      </c>
      <c r="G1540" s="104">
        <v>341.49</v>
      </c>
      <c r="I1540" s="104">
        <v>2.97</v>
      </c>
      <c r="K1540" s="155">
        <f t="shared" si="131"/>
        <v>0.5</v>
      </c>
      <c r="M1540" s="155">
        <f t="shared" si="132"/>
        <v>-0.50999999999999091</v>
      </c>
      <c r="N1540" s="155">
        <f t="shared" si="133"/>
        <v>0</v>
      </c>
      <c r="O1540" s="155">
        <f t="shared" si="134"/>
        <v>0.26999999999998181</v>
      </c>
      <c r="Q1540" s="155">
        <f t="shared" si="135"/>
        <v>-9.9999999999997868E-3</v>
      </c>
    </row>
    <row r="1541" spans="2:17" x14ac:dyDescent="0.25">
      <c r="B1541" s="133">
        <v>43027</v>
      </c>
      <c r="C1541" s="104">
        <v>333.57</v>
      </c>
      <c r="E1541" s="104">
        <v>391.81</v>
      </c>
      <c r="F1541" s="104">
        <v>5.81</v>
      </c>
      <c r="G1541" s="104">
        <v>340.07</v>
      </c>
      <c r="I1541" s="104">
        <v>2.96</v>
      </c>
      <c r="K1541" s="155">
        <f t="shared" si="131"/>
        <v>4.0000000000020464E-2</v>
      </c>
      <c r="M1541" s="155">
        <f t="shared" si="132"/>
        <v>-0.29000000000002046</v>
      </c>
      <c r="N1541" s="155">
        <f t="shared" si="133"/>
        <v>-1.0000000000000675E-2</v>
      </c>
      <c r="O1541" s="155">
        <f t="shared" si="134"/>
        <v>-1.4200000000000159</v>
      </c>
      <c r="Q1541" s="155">
        <f t="shared" si="135"/>
        <v>-1.0000000000000231E-2</v>
      </c>
    </row>
    <row r="1542" spans="2:17" x14ac:dyDescent="0.25">
      <c r="B1542" s="133">
        <v>43028</v>
      </c>
      <c r="C1542" s="104">
        <v>334.11</v>
      </c>
      <c r="E1542" s="104">
        <v>394.65</v>
      </c>
      <c r="F1542" s="104">
        <v>5.81</v>
      </c>
      <c r="G1542" s="104">
        <v>341.77</v>
      </c>
      <c r="I1542" s="104">
        <v>2.97</v>
      </c>
      <c r="K1542" s="155">
        <f t="shared" si="131"/>
        <v>0.54000000000002046</v>
      </c>
      <c r="M1542" s="155">
        <f t="shared" si="132"/>
        <v>2.839999999999975</v>
      </c>
      <c r="N1542" s="155">
        <f t="shared" si="133"/>
        <v>0</v>
      </c>
      <c r="O1542" s="155">
        <f t="shared" si="134"/>
        <v>1.6999999999999886</v>
      </c>
      <c r="Q1542" s="155">
        <f t="shared" si="135"/>
        <v>1.0000000000000231E-2</v>
      </c>
    </row>
    <row r="1543" spans="2:17" x14ac:dyDescent="0.25">
      <c r="B1543" s="133">
        <v>43031</v>
      </c>
      <c r="C1543" s="104">
        <v>335.24</v>
      </c>
      <c r="E1543" s="104">
        <v>395.82</v>
      </c>
      <c r="F1543" s="104">
        <v>5.82</v>
      </c>
      <c r="G1543" s="104">
        <v>341.45</v>
      </c>
      <c r="I1543" s="104">
        <v>2.96</v>
      </c>
      <c r="K1543" s="155">
        <f t="shared" si="131"/>
        <v>1.1299999999999955</v>
      </c>
      <c r="M1543" s="155">
        <f t="shared" si="132"/>
        <v>1.1700000000000159</v>
      </c>
      <c r="N1543" s="155">
        <f t="shared" si="133"/>
        <v>1.0000000000000675E-2</v>
      </c>
      <c r="O1543" s="155">
        <f t="shared" si="134"/>
        <v>-0.31999999999999318</v>
      </c>
      <c r="Q1543" s="155">
        <f t="shared" si="135"/>
        <v>-1.0000000000000231E-2</v>
      </c>
    </row>
    <row r="1544" spans="2:17" x14ac:dyDescent="0.25">
      <c r="B1544" s="133">
        <v>43032</v>
      </c>
      <c r="C1544" s="104">
        <v>336.05</v>
      </c>
      <c r="E1544" s="104">
        <v>394.49</v>
      </c>
      <c r="F1544" s="104">
        <v>5.85</v>
      </c>
      <c r="G1544" s="104">
        <v>340.44</v>
      </c>
      <c r="I1544" s="104">
        <v>2.95</v>
      </c>
      <c r="K1544" s="155">
        <f t="shared" si="131"/>
        <v>0.81000000000000227</v>
      </c>
      <c r="M1544" s="155">
        <f t="shared" si="132"/>
        <v>-1.3299999999999841</v>
      </c>
      <c r="N1544" s="155">
        <f t="shared" si="133"/>
        <v>2.9999999999999361E-2</v>
      </c>
      <c r="O1544" s="155">
        <f t="shared" si="134"/>
        <v>-1.0099999999999909</v>
      </c>
      <c r="Q1544" s="155">
        <f t="shared" si="135"/>
        <v>-9.9999999999997868E-3</v>
      </c>
    </row>
    <row r="1545" spans="2:17" x14ac:dyDescent="0.25">
      <c r="B1545" s="133">
        <v>43033</v>
      </c>
      <c r="C1545" s="104">
        <v>334.94</v>
      </c>
      <c r="E1545" s="104">
        <v>393.96</v>
      </c>
      <c r="F1545" s="104">
        <v>5.83</v>
      </c>
      <c r="G1545" s="104">
        <v>339.76</v>
      </c>
      <c r="I1545" s="104">
        <v>2.95</v>
      </c>
      <c r="K1545" s="155">
        <f t="shared" si="131"/>
        <v>-1.1100000000000136</v>
      </c>
      <c r="M1545" s="155">
        <f t="shared" si="132"/>
        <v>-0.53000000000002956</v>
      </c>
      <c r="N1545" s="155">
        <f t="shared" si="133"/>
        <v>-1.9999999999999574E-2</v>
      </c>
      <c r="O1545" s="155">
        <f t="shared" si="134"/>
        <v>-0.68000000000000682</v>
      </c>
      <c r="Q1545" s="155">
        <f t="shared" si="135"/>
        <v>0</v>
      </c>
    </row>
    <row r="1546" spans="2:17" x14ac:dyDescent="0.25">
      <c r="B1546" s="133">
        <v>43034</v>
      </c>
      <c r="C1546" s="104">
        <v>332.94</v>
      </c>
      <c r="E1546" s="104">
        <v>391.8</v>
      </c>
      <c r="F1546" s="104">
        <v>5.78</v>
      </c>
      <c r="G1546" s="104">
        <v>335.19</v>
      </c>
      <c r="I1546" s="104">
        <v>2.92</v>
      </c>
      <c r="K1546" s="155">
        <f t="shared" si="131"/>
        <v>-2</v>
      </c>
      <c r="M1546" s="155">
        <f t="shared" si="132"/>
        <v>-2.1599999999999682</v>
      </c>
      <c r="N1546" s="155">
        <f t="shared" si="133"/>
        <v>-4.9999999999999822E-2</v>
      </c>
      <c r="O1546" s="155">
        <f t="shared" si="134"/>
        <v>-4.5699999999999932</v>
      </c>
      <c r="Q1546" s="155">
        <f t="shared" si="135"/>
        <v>-3.0000000000000249E-2</v>
      </c>
    </row>
    <row r="1547" spans="2:17" x14ac:dyDescent="0.25">
      <c r="B1547" s="133">
        <v>43035</v>
      </c>
      <c r="C1547" s="104">
        <v>333.87</v>
      </c>
      <c r="E1547" s="104">
        <v>394.23</v>
      </c>
      <c r="F1547" s="104">
        <v>5.79</v>
      </c>
      <c r="G1547" s="104">
        <v>337.21</v>
      </c>
      <c r="I1547" s="104">
        <v>2.94</v>
      </c>
      <c r="K1547" s="155">
        <f t="shared" si="131"/>
        <v>0.93000000000000682</v>
      </c>
      <c r="M1547" s="155">
        <f t="shared" si="132"/>
        <v>2.4300000000000068</v>
      </c>
      <c r="N1547" s="155">
        <f t="shared" si="133"/>
        <v>9.9999999999997868E-3</v>
      </c>
      <c r="O1547" s="155">
        <f t="shared" si="134"/>
        <v>2.0199999999999818</v>
      </c>
      <c r="Q1547" s="155">
        <f t="shared" si="135"/>
        <v>2.0000000000000018E-2</v>
      </c>
    </row>
    <row r="1548" spans="2:17" x14ac:dyDescent="0.25">
      <c r="B1548" s="133">
        <v>43038</v>
      </c>
      <c r="C1548" s="104">
        <v>334.4</v>
      </c>
      <c r="E1548" s="104">
        <v>389.04</v>
      </c>
      <c r="F1548" s="104">
        <v>5.75</v>
      </c>
      <c r="G1548" s="104">
        <v>334.6</v>
      </c>
      <c r="I1548" s="104">
        <v>2.93</v>
      </c>
      <c r="K1548" s="155">
        <f t="shared" si="131"/>
        <v>0.52999999999997272</v>
      </c>
      <c r="M1548" s="155">
        <f t="shared" si="132"/>
        <v>-5.1899999999999977</v>
      </c>
      <c r="N1548" s="155">
        <f t="shared" si="133"/>
        <v>-4.0000000000000036E-2</v>
      </c>
      <c r="O1548" s="155">
        <f t="shared" si="134"/>
        <v>-2.6099999999999568</v>
      </c>
      <c r="Q1548" s="155">
        <f t="shared" si="135"/>
        <v>-9.9999999999997868E-3</v>
      </c>
    </row>
    <row r="1549" spans="2:17" x14ac:dyDescent="0.25">
      <c r="B1549" s="133">
        <v>43039</v>
      </c>
      <c r="C1549" s="104">
        <v>334</v>
      </c>
      <c r="E1549" s="104">
        <v>388.81</v>
      </c>
      <c r="F1549" s="104">
        <v>5.78</v>
      </c>
      <c r="G1549" s="104">
        <v>334.84</v>
      </c>
      <c r="I1549" s="104">
        <v>2.94</v>
      </c>
      <c r="K1549" s="155">
        <f t="shared" si="131"/>
        <v>-0.39999999999997726</v>
      </c>
      <c r="M1549" s="155">
        <f t="shared" si="132"/>
        <v>-0.23000000000001819</v>
      </c>
      <c r="N1549" s="155">
        <f t="shared" si="133"/>
        <v>3.0000000000000249E-2</v>
      </c>
      <c r="O1549" s="155">
        <f t="shared" si="134"/>
        <v>0.23999999999995225</v>
      </c>
      <c r="Q1549" s="155">
        <f t="shared" si="135"/>
        <v>9.9999999999997868E-3</v>
      </c>
    </row>
    <row r="1550" spans="2:17" x14ac:dyDescent="0.25">
      <c r="B1550" s="133">
        <v>43040</v>
      </c>
      <c r="C1550" s="104">
        <v>334.71</v>
      </c>
      <c r="E1550" s="104">
        <v>389.27</v>
      </c>
      <c r="F1550" s="104">
        <v>5.75</v>
      </c>
      <c r="G1550" s="104">
        <v>335.48</v>
      </c>
      <c r="I1550" s="104">
        <v>2.96</v>
      </c>
      <c r="K1550" s="155">
        <f t="shared" si="131"/>
        <v>0.70999999999997954</v>
      </c>
      <c r="M1550" s="155">
        <f t="shared" si="132"/>
        <v>0.45999999999997954</v>
      </c>
      <c r="N1550" s="155">
        <f t="shared" si="133"/>
        <v>-3.0000000000000249E-2</v>
      </c>
      <c r="O1550" s="155">
        <f t="shared" si="134"/>
        <v>0.6400000000000432</v>
      </c>
      <c r="Q1550" s="155">
        <f t="shared" si="135"/>
        <v>2.0000000000000018E-2</v>
      </c>
    </row>
    <row r="1551" spans="2:17" x14ac:dyDescent="0.25">
      <c r="B1551" s="133">
        <v>43041</v>
      </c>
      <c r="C1551" s="104">
        <v>335.14</v>
      </c>
      <c r="E1551" s="104">
        <v>389.9</v>
      </c>
      <c r="F1551" s="104">
        <v>5.76</v>
      </c>
      <c r="G1551" s="104">
        <v>334.91</v>
      </c>
      <c r="I1551" s="104">
        <v>2.94</v>
      </c>
      <c r="K1551" s="155">
        <f t="shared" si="131"/>
        <v>0.43000000000000682</v>
      </c>
      <c r="M1551" s="155">
        <f t="shared" si="132"/>
        <v>0.62999999999999545</v>
      </c>
      <c r="N1551" s="155">
        <f t="shared" si="133"/>
        <v>9.9999999999997868E-3</v>
      </c>
      <c r="O1551" s="155">
        <f t="shared" si="134"/>
        <v>-0.56999999999999318</v>
      </c>
      <c r="Q1551" s="155">
        <f t="shared" si="135"/>
        <v>-2.0000000000000018E-2</v>
      </c>
    </row>
    <row r="1552" spans="2:17" x14ac:dyDescent="0.25">
      <c r="B1552" s="133">
        <v>43042</v>
      </c>
      <c r="C1552" s="104">
        <v>335.15</v>
      </c>
      <c r="E1552" s="104">
        <v>390.15</v>
      </c>
      <c r="F1552" s="104">
        <v>5.76</v>
      </c>
      <c r="G1552" s="104">
        <v>335.22</v>
      </c>
      <c r="I1552" s="104">
        <v>2.94</v>
      </c>
      <c r="K1552" s="155">
        <f t="shared" si="131"/>
        <v>9.9999999999909051E-3</v>
      </c>
      <c r="M1552" s="155">
        <f t="shared" si="132"/>
        <v>0.25</v>
      </c>
      <c r="N1552" s="155">
        <f t="shared" si="133"/>
        <v>0</v>
      </c>
      <c r="O1552" s="155">
        <f t="shared" si="134"/>
        <v>0.31000000000000227</v>
      </c>
      <c r="Q1552" s="155">
        <f t="shared" si="135"/>
        <v>0</v>
      </c>
    </row>
    <row r="1553" spans="2:17" x14ac:dyDescent="0.25">
      <c r="B1553" s="133">
        <v>43045</v>
      </c>
      <c r="C1553" s="104">
        <v>334.1</v>
      </c>
      <c r="E1553" s="104">
        <v>389.06</v>
      </c>
      <c r="F1553" s="104">
        <v>5.71</v>
      </c>
      <c r="G1553" s="104">
        <v>334.23</v>
      </c>
      <c r="I1553" s="104">
        <v>2.93</v>
      </c>
      <c r="K1553" s="155">
        <f t="shared" si="131"/>
        <v>-1.0499999999999545</v>
      </c>
      <c r="M1553" s="155">
        <f t="shared" si="132"/>
        <v>-1.089999999999975</v>
      </c>
      <c r="N1553" s="155">
        <f t="shared" si="133"/>
        <v>-4.9999999999999822E-2</v>
      </c>
      <c r="O1553" s="155">
        <f t="shared" si="134"/>
        <v>-0.99000000000000909</v>
      </c>
      <c r="Q1553" s="155">
        <f t="shared" si="135"/>
        <v>-9.9999999999997868E-3</v>
      </c>
    </row>
    <row r="1554" spans="2:17" x14ac:dyDescent="0.25">
      <c r="B1554" s="133">
        <v>43046</v>
      </c>
      <c r="C1554" s="104">
        <v>334.52</v>
      </c>
      <c r="E1554" s="104">
        <v>388.14</v>
      </c>
      <c r="F1554" s="104">
        <v>5.68</v>
      </c>
      <c r="G1554" s="104">
        <v>334.09</v>
      </c>
      <c r="I1554" s="104">
        <v>2.93</v>
      </c>
      <c r="K1554" s="155">
        <f t="shared" si="131"/>
        <v>0.41999999999995907</v>
      </c>
      <c r="M1554" s="155">
        <f t="shared" si="132"/>
        <v>-0.92000000000001592</v>
      </c>
      <c r="N1554" s="155">
        <f t="shared" si="133"/>
        <v>-3.0000000000000249E-2</v>
      </c>
      <c r="O1554" s="155">
        <f t="shared" si="134"/>
        <v>-0.1400000000000432</v>
      </c>
      <c r="Q1554" s="155">
        <f t="shared" si="135"/>
        <v>0</v>
      </c>
    </row>
    <row r="1555" spans="2:17" x14ac:dyDescent="0.25">
      <c r="B1555" s="133">
        <v>43047</v>
      </c>
      <c r="C1555" s="104">
        <v>332.9</v>
      </c>
      <c r="E1555" s="104">
        <v>385</v>
      </c>
      <c r="F1555" s="104">
        <v>5.67</v>
      </c>
      <c r="G1555" s="104">
        <v>332.63</v>
      </c>
      <c r="I1555" s="104">
        <v>2.91</v>
      </c>
      <c r="K1555" s="155">
        <f t="shared" si="131"/>
        <v>-1.6200000000000045</v>
      </c>
      <c r="M1555" s="155">
        <f t="shared" si="132"/>
        <v>-3.1399999999999864</v>
      </c>
      <c r="N1555" s="155">
        <f t="shared" si="133"/>
        <v>-9.9999999999997868E-3</v>
      </c>
      <c r="O1555" s="155">
        <f t="shared" si="134"/>
        <v>-1.4599999999999795</v>
      </c>
      <c r="Q1555" s="155">
        <f t="shared" si="135"/>
        <v>-2.0000000000000018E-2</v>
      </c>
    </row>
    <row r="1556" spans="2:17" x14ac:dyDescent="0.25">
      <c r="B1556" s="133">
        <v>43048</v>
      </c>
      <c r="C1556" s="104">
        <v>333.76</v>
      </c>
      <c r="E1556" s="104">
        <v>386.93</v>
      </c>
      <c r="F1556" s="104">
        <v>5.63</v>
      </c>
      <c r="G1556" s="104">
        <v>334.13</v>
      </c>
      <c r="I1556" s="104">
        <v>2.94</v>
      </c>
      <c r="K1556" s="155">
        <f t="shared" si="131"/>
        <v>0.86000000000001364</v>
      </c>
      <c r="M1556" s="155">
        <f t="shared" si="132"/>
        <v>1.9300000000000068</v>
      </c>
      <c r="N1556" s="155">
        <f t="shared" si="133"/>
        <v>-4.0000000000000036E-2</v>
      </c>
      <c r="O1556" s="155">
        <f t="shared" si="134"/>
        <v>1.5</v>
      </c>
      <c r="Q1556" s="155">
        <f t="shared" si="135"/>
        <v>2.9999999999999805E-2</v>
      </c>
    </row>
    <row r="1557" spans="2:17" x14ac:dyDescent="0.25">
      <c r="B1557" s="133">
        <v>43049</v>
      </c>
      <c r="C1557" s="104">
        <v>332.99</v>
      </c>
      <c r="E1557" s="104">
        <v>386.27</v>
      </c>
      <c r="F1557" s="104">
        <v>5.61</v>
      </c>
      <c r="G1557" s="104">
        <v>332.66</v>
      </c>
      <c r="I1557" s="104">
        <v>2.93</v>
      </c>
      <c r="K1557" s="155">
        <f t="shared" si="131"/>
        <v>-0.76999999999998181</v>
      </c>
      <c r="M1557" s="155">
        <f t="shared" si="132"/>
        <v>-0.66000000000002501</v>
      </c>
      <c r="N1557" s="155">
        <f t="shared" si="133"/>
        <v>-1.9999999999999574E-2</v>
      </c>
      <c r="O1557" s="155">
        <f t="shared" si="134"/>
        <v>-1.4699999999999704</v>
      </c>
      <c r="Q1557" s="155">
        <f t="shared" si="135"/>
        <v>-9.9999999999997868E-3</v>
      </c>
    </row>
    <row r="1558" spans="2:17" x14ac:dyDescent="0.25">
      <c r="B1558" s="133">
        <v>43052</v>
      </c>
      <c r="C1558" s="104">
        <v>332.57</v>
      </c>
      <c r="E1558" s="104">
        <v>387.71</v>
      </c>
      <c r="F1558" s="104">
        <v>5.61</v>
      </c>
      <c r="G1558" s="104">
        <v>334.98</v>
      </c>
      <c r="I1558" s="104">
        <v>2.93</v>
      </c>
      <c r="K1558" s="155">
        <f t="shared" si="131"/>
        <v>-0.42000000000001592</v>
      </c>
      <c r="M1558" s="155">
        <f t="shared" si="132"/>
        <v>1.4399999999999977</v>
      </c>
      <c r="N1558" s="155">
        <f t="shared" si="133"/>
        <v>0</v>
      </c>
      <c r="O1558" s="155">
        <f t="shared" si="134"/>
        <v>2.3199999999999932</v>
      </c>
      <c r="Q1558" s="155">
        <f t="shared" si="135"/>
        <v>0</v>
      </c>
    </row>
    <row r="1559" spans="2:17" x14ac:dyDescent="0.25">
      <c r="B1559" s="133">
        <v>43053</v>
      </c>
      <c r="C1559" s="104">
        <v>332.74</v>
      </c>
      <c r="E1559" s="104">
        <v>387.38</v>
      </c>
      <c r="F1559" s="104">
        <v>5.6</v>
      </c>
      <c r="G1559" s="104">
        <v>333.67</v>
      </c>
      <c r="I1559" s="104">
        <v>2.94</v>
      </c>
      <c r="K1559" s="155">
        <f t="shared" si="131"/>
        <v>0.17000000000001592</v>
      </c>
      <c r="M1559" s="155">
        <f t="shared" si="132"/>
        <v>-0.32999999999998408</v>
      </c>
      <c r="N1559" s="155">
        <f t="shared" si="133"/>
        <v>-1.0000000000000675E-2</v>
      </c>
      <c r="O1559" s="155">
        <f t="shared" si="134"/>
        <v>-1.3100000000000023</v>
      </c>
      <c r="Q1559" s="155">
        <f t="shared" si="135"/>
        <v>9.9999999999997868E-3</v>
      </c>
    </row>
    <row r="1560" spans="2:17" x14ac:dyDescent="0.25">
      <c r="B1560" s="133">
        <v>43054</v>
      </c>
      <c r="C1560" s="104">
        <v>332.86</v>
      </c>
      <c r="E1560" s="104">
        <v>389.88</v>
      </c>
      <c r="F1560" s="104">
        <v>5.59</v>
      </c>
      <c r="G1560" s="104">
        <v>334.6</v>
      </c>
      <c r="I1560" s="104">
        <v>2.93</v>
      </c>
      <c r="K1560" s="155">
        <f t="shared" si="131"/>
        <v>0.12000000000000455</v>
      </c>
      <c r="M1560" s="155">
        <f t="shared" si="132"/>
        <v>2.5</v>
      </c>
      <c r="N1560" s="155">
        <f t="shared" si="133"/>
        <v>-9.9999999999997868E-3</v>
      </c>
      <c r="O1560" s="155">
        <f t="shared" si="134"/>
        <v>0.93000000000000682</v>
      </c>
      <c r="Q1560" s="155">
        <f t="shared" si="135"/>
        <v>-9.9999999999997868E-3</v>
      </c>
    </row>
    <row r="1561" spans="2:17" x14ac:dyDescent="0.25">
      <c r="B1561" s="133">
        <v>43055</v>
      </c>
      <c r="C1561" s="104">
        <v>332.72</v>
      </c>
      <c r="E1561" s="104">
        <v>393.84</v>
      </c>
      <c r="F1561" s="104">
        <v>5.52</v>
      </c>
      <c r="G1561" s="104">
        <v>337.34</v>
      </c>
      <c r="I1561" s="104">
        <v>2.95</v>
      </c>
      <c r="K1561" s="155">
        <f t="shared" si="131"/>
        <v>-0.13999999999998636</v>
      </c>
      <c r="M1561" s="155">
        <f t="shared" si="132"/>
        <v>3.9599999999999795</v>
      </c>
      <c r="N1561" s="155">
        <f t="shared" si="133"/>
        <v>-7.0000000000000284E-2</v>
      </c>
      <c r="O1561" s="155">
        <f t="shared" si="134"/>
        <v>2.7399999999999523</v>
      </c>
      <c r="Q1561" s="155">
        <f t="shared" si="135"/>
        <v>2.0000000000000018E-2</v>
      </c>
    </row>
    <row r="1562" spans="2:17" x14ac:dyDescent="0.25">
      <c r="B1562" s="133">
        <v>43056</v>
      </c>
      <c r="C1562" s="104">
        <v>332.38</v>
      </c>
      <c r="E1562" s="104">
        <v>391.28</v>
      </c>
      <c r="F1562" s="104">
        <v>5.55</v>
      </c>
      <c r="G1562" s="104">
        <v>335.26</v>
      </c>
      <c r="I1562" s="104">
        <v>2.94</v>
      </c>
      <c r="K1562" s="155">
        <f t="shared" si="131"/>
        <v>-0.34000000000003183</v>
      </c>
      <c r="M1562" s="155">
        <f t="shared" si="132"/>
        <v>-2.5600000000000023</v>
      </c>
      <c r="N1562" s="155">
        <f t="shared" si="133"/>
        <v>3.0000000000000249E-2</v>
      </c>
      <c r="O1562" s="155">
        <f t="shared" si="134"/>
        <v>-2.0799999999999841</v>
      </c>
      <c r="Q1562" s="155">
        <f t="shared" si="135"/>
        <v>-1.0000000000000231E-2</v>
      </c>
    </row>
    <row r="1563" spans="2:17" x14ac:dyDescent="0.25">
      <c r="B1563" s="133">
        <v>43059</v>
      </c>
      <c r="C1563" s="104">
        <v>332.21</v>
      </c>
      <c r="E1563" s="104">
        <v>391.74</v>
      </c>
      <c r="F1563" s="104">
        <v>5.57</v>
      </c>
      <c r="G1563" s="104">
        <v>335.02</v>
      </c>
      <c r="I1563" s="104">
        <v>2.95</v>
      </c>
      <c r="K1563" s="155">
        <f t="shared" si="131"/>
        <v>-0.17000000000001592</v>
      </c>
      <c r="M1563" s="155">
        <f t="shared" si="132"/>
        <v>0.46000000000003638</v>
      </c>
      <c r="N1563" s="155">
        <f t="shared" si="133"/>
        <v>2.0000000000000462E-2</v>
      </c>
      <c r="O1563" s="155">
        <f t="shared" si="134"/>
        <v>-0.24000000000000909</v>
      </c>
      <c r="Q1563" s="155">
        <f t="shared" si="135"/>
        <v>1.0000000000000231E-2</v>
      </c>
    </row>
    <row r="1564" spans="2:17" x14ac:dyDescent="0.25">
      <c r="B1564" s="133">
        <v>43060</v>
      </c>
      <c r="C1564" s="104">
        <v>331</v>
      </c>
      <c r="E1564" s="104">
        <v>390.32</v>
      </c>
      <c r="F1564" s="104">
        <v>5.59</v>
      </c>
      <c r="G1564" s="104">
        <v>334.75</v>
      </c>
      <c r="I1564" s="104">
        <v>2.95</v>
      </c>
      <c r="K1564" s="155">
        <f t="shared" si="131"/>
        <v>-1.2099999999999795</v>
      </c>
      <c r="M1564" s="155">
        <f t="shared" si="132"/>
        <v>-1.4200000000000159</v>
      </c>
      <c r="N1564" s="155">
        <f t="shared" si="133"/>
        <v>1.9999999999999574E-2</v>
      </c>
      <c r="O1564" s="155">
        <f t="shared" si="134"/>
        <v>-0.26999999999998181</v>
      </c>
      <c r="Q1564" s="155">
        <f t="shared" si="135"/>
        <v>0</v>
      </c>
    </row>
    <row r="1565" spans="2:17" x14ac:dyDescent="0.25">
      <c r="B1565" s="133">
        <v>43061</v>
      </c>
      <c r="C1565" s="104">
        <v>330.29</v>
      </c>
      <c r="E1565" s="104">
        <v>387.27</v>
      </c>
      <c r="F1565" s="104">
        <v>5.56</v>
      </c>
      <c r="G1565" s="104">
        <v>332.48</v>
      </c>
      <c r="I1565" s="104">
        <v>2.94</v>
      </c>
      <c r="K1565" s="155">
        <f t="shared" si="131"/>
        <v>-0.70999999999997954</v>
      </c>
      <c r="M1565" s="155">
        <f t="shared" si="132"/>
        <v>-3.0500000000000114</v>
      </c>
      <c r="N1565" s="155">
        <f t="shared" si="133"/>
        <v>-3.0000000000000249E-2</v>
      </c>
      <c r="O1565" s="155">
        <f t="shared" si="134"/>
        <v>-2.2699999999999818</v>
      </c>
      <c r="Q1565" s="155">
        <f t="shared" si="135"/>
        <v>-1.0000000000000231E-2</v>
      </c>
    </row>
    <row r="1566" spans="2:17" x14ac:dyDescent="0.25">
      <c r="B1566" s="133">
        <v>43062</v>
      </c>
      <c r="C1566" s="104">
        <v>330.22</v>
      </c>
      <c r="E1566" s="104">
        <v>388.07</v>
      </c>
      <c r="F1566" s="104">
        <v>5.6</v>
      </c>
      <c r="G1566" s="104">
        <v>333.79</v>
      </c>
      <c r="I1566" s="104">
        <v>2.95</v>
      </c>
      <c r="K1566" s="155">
        <f t="shared" si="131"/>
        <v>-6.9999999999993179E-2</v>
      </c>
      <c r="M1566" s="155">
        <f t="shared" si="132"/>
        <v>0.80000000000001137</v>
      </c>
      <c r="N1566" s="155">
        <f t="shared" si="133"/>
        <v>4.0000000000000036E-2</v>
      </c>
      <c r="O1566" s="155">
        <f t="shared" si="134"/>
        <v>1.3100000000000023</v>
      </c>
      <c r="Q1566" s="155">
        <f t="shared" si="135"/>
        <v>1.0000000000000231E-2</v>
      </c>
    </row>
    <row r="1567" spans="2:17" x14ac:dyDescent="0.25">
      <c r="B1567" s="133">
        <v>43063</v>
      </c>
      <c r="C1567" s="104">
        <v>330</v>
      </c>
      <c r="E1567" s="104">
        <v>390.72</v>
      </c>
      <c r="F1567" s="104">
        <v>5.65</v>
      </c>
      <c r="G1567" s="104">
        <v>336.46</v>
      </c>
      <c r="I1567" s="104">
        <v>2.97</v>
      </c>
      <c r="K1567" s="155">
        <f t="shared" si="131"/>
        <v>-0.22000000000002728</v>
      </c>
      <c r="M1567" s="155">
        <f t="shared" si="132"/>
        <v>2.6500000000000341</v>
      </c>
      <c r="N1567" s="155">
        <f t="shared" si="133"/>
        <v>5.0000000000000711E-2</v>
      </c>
      <c r="O1567" s="155">
        <f t="shared" si="134"/>
        <v>2.6699999999999591</v>
      </c>
      <c r="Q1567" s="155">
        <f t="shared" si="135"/>
        <v>2.0000000000000018E-2</v>
      </c>
    </row>
    <row r="1568" spans="2:17" x14ac:dyDescent="0.25">
      <c r="B1568" s="133">
        <v>43066</v>
      </c>
      <c r="C1568" s="104">
        <v>330.39</v>
      </c>
      <c r="E1568" s="104">
        <v>392.04</v>
      </c>
      <c r="F1568" s="104">
        <v>5.65</v>
      </c>
      <c r="G1568" s="104">
        <v>336.75</v>
      </c>
      <c r="I1568" s="104">
        <v>2.97</v>
      </c>
      <c r="K1568" s="155">
        <f t="shared" si="131"/>
        <v>0.38999999999998636</v>
      </c>
      <c r="M1568" s="155">
        <f t="shared" si="132"/>
        <v>1.3199999999999932</v>
      </c>
      <c r="N1568" s="155">
        <f t="shared" si="133"/>
        <v>0</v>
      </c>
      <c r="O1568" s="155">
        <f t="shared" si="134"/>
        <v>0.29000000000002046</v>
      </c>
      <c r="Q1568" s="155">
        <f t="shared" si="135"/>
        <v>0</v>
      </c>
    </row>
    <row r="1569" spans="2:17" x14ac:dyDescent="0.25">
      <c r="B1569" s="133">
        <v>43067</v>
      </c>
      <c r="C1569" s="104">
        <v>330.65</v>
      </c>
      <c r="E1569" s="104">
        <v>394.5</v>
      </c>
      <c r="F1569" s="104">
        <v>5.68</v>
      </c>
      <c r="G1569" s="104">
        <v>337.23</v>
      </c>
      <c r="I1569" s="104">
        <v>2.97</v>
      </c>
      <c r="K1569" s="155">
        <f t="shared" si="131"/>
        <v>0.25999999999999091</v>
      </c>
      <c r="M1569" s="155">
        <f t="shared" si="132"/>
        <v>2.4599999999999795</v>
      </c>
      <c r="N1569" s="155">
        <f t="shared" si="133"/>
        <v>2.9999999999999361E-2</v>
      </c>
      <c r="O1569" s="155">
        <f t="shared" si="134"/>
        <v>0.48000000000001819</v>
      </c>
      <c r="Q1569" s="155">
        <f t="shared" si="135"/>
        <v>0</v>
      </c>
    </row>
    <row r="1570" spans="2:17" x14ac:dyDescent="0.25">
      <c r="B1570" s="133">
        <v>43068</v>
      </c>
      <c r="C1570" s="104">
        <v>331.5</v>
      </c>
      <c r="E1570" s="104">
        <v>394.15</v>
      </c>
      <c r="F1570" s="104">
        <v>5.68</v>
      </c>
      <c r="G1570" s="104">
        <v>337.44</v>
      </c>
      <c r="I1570" s="104">
        <v>2.98</v>
      </c>
      <c r="K1570" s="155">
        <f t="shared" si="131"/>
        <v>0.85000000000002274</v>
      </c>
      <c r="M1570" s="155">
        <f t="shared" si="132"/>
        <v>-0.35000000000002274</v>
      </c>
      <c r="N1570" s="155">
        <f t="shared" si="133"/>
        <v>0</v>
      </c>
      <c r="O1570" s="155">
        <f t="shared" si="134"/>
        <v>0.20999999999997954</v>
      </c>
      <c r="Q1570" s="155">
        <f t="shared" si="135"/>
        <v>9.9999999999997868E-3</v>
      </c>
    </row>
    <row r="1571" spans="2:17" x14ac:dyDescent="0.25">
      <c r="B1571" s="133">
        <v>43069</v>
      </c>
      <c r="C1571" s="104">
        <v>331.61</v>
      </c>
      <c r="E1571" s="104">
        <v>393.42</v>
      </c>
      <c r="F1571" s="104">
        <v>5.69</v>
      </c>
      <c r="G1571" s="104">
        <v>337.17</v>
      </c>
      <c r="I1571" s="104">
        <v>2.98</v>
      </c>
      <c r="K1571" s="155">
        <f t="shared" si="131"/>
        <v>0.11000000000001364</v>
      </c>
      <c r="M1571" s="155">
        <f t="shared" si="132"/>
        <v>-0.72999999999996135</v>
      </c>
      <c r="N1571" s="155">
        <f t="shared" si="133"/>
        <v>1.0000000000000675E-2</v>
      </c>
      <c r="O1571" s="155">
        <f t="shared" si="134"/>
        <v>-0.26999999999998181</v>
      </c>
      <c r="Q1571" s="155">
        <f t="shared" si="135"/>
        <v>0</v>
      </c>
    </row>
    <row r="1572" spans="2:17" x14ac:dyDescent="0.25">
      <c r="B1572" s="133">
        <v>43073</v>
      </c>
      <c r="C1572" s="104">
        <v>331.22</v>
      </c>
      <c r="E1572" s="104">
        <v>391.4</v>
      </c>
      <c r="F1572" s="104">
        <v>5.65</v>
      </c>
      <c r="G1572" s="104">
        <v>335.51</v>
      </c>
      <c r="I1572" s="104">
        <v>2.95</v>
      </c>
      <c r="K1572" s="155">
        <f t="shared" si="131"/>
        <v>-0.38999999999998636</v>
      </c>
      <c r="M1572" s="155">
        <f t="shared" si="132"/>
        <v>-2.0200000000000387</v>
      </c>
      <c r="N1572" s="155">
        <f t="shared" si="133"/>
        <v>-4.0000000000000036E-2</v>
      </c>
      <c r="O1572" s="155">
        <f t="shared" si="134"/>
        <v>-1.660000000000025</v>
      </c>
      <c r="Q1572" s="155">
        <f t="shared" si="135"/>
        <v>-2.9999999999999805E-2</v>
      </c>
    </row>
    <row r="1573" spans="2:17" x14ac:dyDescent="0.25">
      <c r="B1573" s="133">
        <v>43074</v>
      </c>
      <c r="C1573" s="104">
        <v>332.75</v>
      </c>
      <c r="E1573" s="104">
        <v>394.51</v>
      </c>
      <c r="F1573" s="104">
        <v>5.65</v>
      </c>
      <c r="G1573" s="104">
        <v>338.47</v>
      </c>
      <c r="I1573" s="104">
        <v>2.95</v>
      </c>
      <c r="K1573" s="155">
        <f t="shared" si="131"/>
        <v>1.5299999999999727</v>
      </c>
      <c r="M1573" s="155">
        <f t="shared" si="132"/>
        <v>3.1100000000000136</v>
      </c>
      <c r="N1573" s="155">
        <f t="shared" si="133"/>
        <v>0</v>
      </c>
      <c r="O1573" s="155">
        <f t="shared" si="134"/>
        <v>2.9600000000000364</v>
      </c>
      <c r="Q1573" s="155">
        <f t="shared" si="135"/>
        <v>0</v>
      </c>
    </row>
    <row r="1574" spans="2:17" x14ac:dyDescent="0.25">
      <c r="B1574" s="133">
        <v>43075</v>
      </c>
      <c r="C1574" s="104">
        <v>332.99</v>
      </c>
      <c r="E1574" s="104">
        <v>394.69</v>
      </c>
      <c r="F1574" s="104">
        <v>5.68</v>
      </c>
      <c r="G1574" s="104">
        <v>337.82</v>
      </c>
      <c r="I1574" s="104">
        <v>2.96</v>
      </c>
      <c r="K1574" s="155">
        <f t="shared" si="131"/>
        <v>0.24000000000000909</v>
      </c>
      <c r="M1574" s="155">
        <f t="shared" si="132"/>
        <v>0.18000000000000682</v>
      </c>
      <c r="N1574" s="155">
        <f t="shared" si="133"/>
        <v>2.9999999999999361E-2</v>
      </c>
      <c r="O1574" s="155">
        <f t="shared" si="134"/>
        <v>-0.65000000000003411</v>
      </c>
      <c r="Q1574" s="155">
        <f t="shared" si="135"/>
        <v>9.9999999999997868E-3</v>
      </c>
    </row>
    <row r="1575" spans="2:17" x14ac:dyDescent="0.25">
      <c r="B1575" s="133">
        <v>43076</v>
      </c>
      <c r="C1575" s="104">
        <v>333.43</v>
      </c>
      <c r="E1575" s="104">
        <v>394.21</v>
      </c>
      <c r="F1575" s="104">
        <v>5.65</v>
      </c>
      <c r="G1575" s="104">
        <v>337.34</v>
      </c>
      <c r="I1575" s="104">
        <v>2.97</v>
      </c>
      <c r="K1575" s="155">
        <f t="shared" si="131"/>
        <v>0.43999999999999773</v>
      </c>
      <c r="M1575" s="155">
        <f t="shared" si="132"/>
        <v>-0.48000000000001819</v>
      </c>
      <c r="N1575" s="155">
        <f t="shared" si="133"/>
        <v>-2.9999999999999361E-2</v>
      </c>
      <c r="O1575" s="155">
        <f t="shared" si="134"/>
        <v>-0.48000000000001819</v>
      </c>
      <c r="Q1575" s="155">
        <f t="shared" si="135"/>
        <v>1.0000000000000231E-2</v>
      </c>
    </row>
    <row r="1576" spans="2:17" x14ac:dyDescent="0.25">
      <c r="B1576" s="133">
        <v>43077</v>
      </c>
      <c r="C1576" s="104">
        <v>334.85</v>
      </c>
      <c r="E1576" s="104">
        <v>394.79</v>
      </c>
      <c r="F1576" s="104">
        <v>5.66</v>
      </c>
      <c r="G1576" s="104">
        <v>337.82</v>
      </c>
      <c r="I1576" s="104">
        <v>2.97</v>
      </c>
      <c r="K1576" s="155">
        <f t="shared" si="131"/>
        <v>1.4200000000000159</v>
      </c>
      <c r="M1576" s="155">
        <f t="shared" si="132"/>
        <v>0.58000000000004093</v>
      </c>
      <c r="N1576" s="155">
        <f t="shared" si="133"/>
        <v>9.9999999999997868E-3</v>
      </c>
      <c r="O1576" s="155">
        <f t="shared" si="134"/>
        <v>0.48000000000001819</v>
      </c>
      <c r="Q1576" s="155">
        <f t="shared" si="135"/>
        <v>0</v>
      </c>
    </row>
    <row r="1577" spans="2:17" x14ac:dyDescent="0.25">
      <c r="B1577" s="133">
        <v>43080</v>
      </c>
      <c r="C1577" s="104">
        <v>334.32</v>
      </c>
      <c r="E1577" s="104">
        <v>392.29</v>
      </c>
      <c r="F1577" s="104">
        <v>5.63</v>
      </c>
      <c r="G1577" s="104">
        <v>335.46</v>
      </c>
      <c r="I1577" s="104">
        <v>2.94</v>
      </c>
      <c r="K1577" s="155">
        <f t="shared" si="131"/>
        <v>-0.53000000000002956</v>
      </c>
      <c r="M1577" s="155">
        <f t="shared" si="132"/>
        <v>-2.5</v>
      </c>
      <c r="N1577" s="155">
        <f t="shared" si="133"/>
        <v>-3.0000000000000249E-2</v>
      </c>
      <c r="O1577" s="155">
        <f t="shared" si="134"/>
        <v>-2.3600000000000136</v>
      </c>
      <c r="Q1577" s="155">
        <f t="shared" si="135"/>
        <v>-3.0000000000000249E-2</v>
      </c>
    </row>
    <row r="1578" spans="2:17" x14ac:dyDescent="0.25">
      <c r="B1578" s="133">
        <v>43081</v>
      </c>
      <c r="C1578" s="104">
        <v>335.05</v>
      </c>
      <c r="E1578" s="104">
        <v>395.12</v>
      </c>
      <c r="F1578" s="104">
        <v>5.66</v>
      </c>
      <c r="G1578" s="104">
        <v>338.13</v>
      </c>
      <c r="I1578" s="104">
        <v>2.96</v>
      </c>
      <c r="K1578" s="155">
        <f t="shared" ref="K1578:K1641" si="136">C1578-C1577</f>
        <v>0.73000000000001819</v>
      </c>
      <c r="M1578" s="155">
        <f t="shared" ref="M1578:O1641" si="137">E1578-E1577</f>
        <v>2.8299999999999841</v>
      </c>
      <c r="N1578" s="155">
        <f t="shared" si="137"/>
        <v>3.0000000000000249E-2</v>
      </c>
      <c r="O1578" s="155">
        <f t="shared" si="137"/>
        <v>2.6700000000000159</v>
      </c>
      <c r="Q1578" s="155">
        <f t="shared" ref="Q1578:Q1641" si="138">I1578-I1577</f>
        <v>2.0000000000000018E-2</v>
      </c>
    </row>
    <row r="1579" spans="2:17" x14ac:dyDescent="0.25">
      <c r="B1579" s="133">
        <v>43082</v>
      </c>
      <c r="C1579" s="104">
        <v>334.85</v>
      </c>
      <c r="E1579" s="104">
        <v>394.29</v>
      </c>
      <c r="F1579" s="104">
        <v>5.69</v>
      </c>
      <c r="G1579" s="104">
        <v>338.37</v>
      </c>
      <c r="I1579" s="104">
        <v>2.95</v>
      </c>
      <c r="K1579" s="155">
        <f t="shared" si="136"/>
        <v>-0.19999999999998863</v>
      </c>
      <c r="M1579" s="155">
        <f t="shared" si="137"/>
        <v>-0.82999999999998408</v>
      </c>
      <c r="N1579" s="155">
        <f t="shared" si="137"/>
        <v>3.0000000000000249E-2</v>
      </c>
      <c r="O1579" s="155">
        <f t="shared" si="137"/>
        <v>0.24000000000000909</v>
      </c>
      <c r="Q1579" s="155">
        <f t="shared" si="138"/>
        <v>-9.9999999999997868E-3</v>
      </c>
    </row>
    <row r="1580" spans="2:17" x14ac:dyDescent="0.25">
      <c r="B1580" s="133">
        <v>43083</v>
      </c>
      <c r="C1580" s="104">
        <v>335.38</v>
      </c>
      <c r="E1580" s="104">
        <v>394.07</v>
      </c>
      <c r="F1580" s="104">
        <v>5.67</v>
      </c>
      <c r="G1580" s="104">
        <v>338.29</v>
      </c>
      <c r="I1580" s="104">
        <v>2.96</v>
      </c>
      <c r="K1580" s="155">
        <f t="shared" si="136"/>
        <v>0.52999999999997272</v>
      </c>
      <c r="M1580" s="155">
        <f t="shared" si="137"/>
        <v>-0.22000000000002728</v>
      </c>
      <c r="N1580" s="155">
        <f t="shared" si="137"/>
        <v>-2.0000000000000462E-2</v>
      </c>
      <c r="O1580" s="155">
        <f t="shared" si="137"/>
        <v>-7.9999999999984084E-2</v>
      </c>
      <c r="Q1580" s="155">
        <f t="shared" si="138"/>
        <v>9.9999999999997868E-3</v>
      </c>
    </row>
    <row r="1581" spans="2:17" x14ac:dyDescent="0.25">
      <c r="B1581" s="133">
        <v>43084</v>
      </c>
      <c r="C1581" s="104">
        <v>334.92</v>
      </c>
      <c r="E1581" s="104">
        <v>395.88</v>
      </c>
      <c r="F1581" s="104">
        <v>5.71</v>
      </c>
      <c r="G1581" s="104">
        <v>339.02</v>
      </c>
      <c r="I1581" s="104">
        <v>2.97</v>
      </c>
      <c r="K1581" s="155">
        <f t="shared" si="136"/>
        <v>-0.45999999999997954</v>
      </c>
      <c r="M1581" s="155">
        <f t="shared" si="137"/>
        <v>1.8100000000000023</v>
      </c>
      <c r="N1581" s="155">
        <f t="shared" si="137"/>
        <v>4.0000000000000036E-2</v>
      </c>
      <c r="O1581" s="155">
        <f t="shared" si="137"/>
        <v>0.72999999999996135</v>
      </c>
      <c r="Q1581" s="155">
        <f t="shared" si="138"/>
        <v>1.0000000000000231E-2</v>
      </c>
    </row>
    <row r="1582" spans="2:17" x14ac:dyDescent="0.25">
      <c r="B1582" s="133">
        <v>43089</v>
      </c>
      <c r="C1582" s="104">
        <v>335.33</v>
      </c>
      <c r="E1582" s="104">
        <v>395.49</v>
      </c>
      <c r="F1582" s="104">
        <v>5.7</v>
      </c>
      <c r="G1582" s="104">
        <v>339.51</v>
      </c>
      <c r="I1582" s="104">
        <v>2.99</v>
      </c>
      <c r="K1582" s="155">
        <f t="shared" si="136"/>
        <v>0.40999999999996817</v>
      </c>
      <c r="M1582" s="155">
        <f t="shared" si="137"/>
        <v>-0.38999999999998636</v>
      </c>
      <c r="N1582" s="155">
        <f t="shared" si="137"/>
        <v>-9.9999999999997868E-3</v>
      </c>
      <c r="O1582" s="155">
        <f t="shared" si="137"/>
        <v>0.49000000000000909</v>
      </c>
      <c r="Q1582" s="155">
        <f t="shared" si="138"/>
        <v>2.0000000000000018E-2</v>
      </c>
    </row>
    <row r="1583" spans="2:17" x14ac:dyDescent="0.25">
      <c r="B1583" s="133">
        <v>43090</v>
      </c>
      <c r="C1583" s="104">
        <v>335.68</v>
      </c>
      <c r="E1583" s="104">
        <v>397.38</v>
      </c>
      <c r="F1583" s="104">
        <v>5.72</v>
      </c>
      <c r="G1583" s="104">
        <v>340.14</v>
      </c>
      <c r="I1583" s="104">
        <v>2.97</v>
      </c>
      <c r="K1583" s="155">
        <f t="shared" si="136"/>
        <v>0.35000000000002274</v>
      </c>
      <c r="M1583" s="155">
        <f t="shared" si="137"/>
        <v>1.8899999999999864</v>
      </c>
      <c r="N1583" s="155">
        <f t="shared" si="137"/>
        <v>1.9999999999999574E-2</v>
      </c>
      <c r="O1583" s="155">
        <f t="shared" si="137"/>
        <v>0.62999999999999545</v>
      </c>
      <c r="Q1583" s="155">
        <f t="shared" si="138"/>
        <v>-2.0000000000000018E-2</v>
      </c>
    </row>
    <row r="1584" spans="2:17" x14ac:dyDescent="0.25">
      <c r="B1584" s="133">
        <v>43091</v>
      </c>
      <c r="C1584" s="104">
        <v>334.13</v>
      </c>
      <c r="E1584" s="104">
        <v>396.91</v>
      </c>
      <c r="F1584" s="104">
        <v>5.71</v>
      </c>
      <c r="G1584" s="104">
        <v>338.6</v>
      </c>
      <c r="I1584" s="104">
        <v>2.94</v>
      </c>
      <c r="K1584" s="155">
        <f t="shared" si="136"/>
        <v>-1.5500000000000114</v>
      </c>
      <c r="M1584" s="155">
        <f t="shared" si="137"/>
        <v>-0.46999999999997044</v>
      </c>
      <c r="N1584" s="155">
        <f t="shared" si="137"/>
        <v>-9.9999999999997868E-3</v>
      </c>
      <c r="O1584" s="155">
        <f t="shared" si="137"/>
        <v>-1.5399999999999636</v>
      </c>
      <c r="Q1584" s="155">
        <f t="shared" si="138"/>
        <v>-3.0000000000000249E-2</v>
      </c>
    </row>
    <row r="1585" spans="2:17" x14ac:dyDescent="0.25">
      <c r="B1585" s="133">
        <v>43094</v>
      </c>
      <c r="C1585" s="104">
        <v>332.68</v>
      </c>
      <c r="E1585" s="104">
        <v>394.16</v>
      </c>
      <c r="F1585" s="104">
        <v>5.7</v>
      </c>
      <c r="G1585" s="104">
        <v>336.24</v>
      </c>
      <c r="I1585" s="104">
        <v>2.94</v>
      </c>
      <c r="K1585" s="155">
        <f t="shared" si="136"/>
        <v>-1.4499999999999886</v>
      </c>
      <c r="M1585" s="155">
        <f t="shared" si="137"/>
        <v>-2.75</v>
      </c>
      <c r="N1585" s="155">
        <f t="shared" si="137"/>
        <v>-9.9999999999997868E-3</v>
      </c>
      <c r="O1585" s="155">
        <f t="shared" si="137"/>
        <v>-2.3600000000000136</v>
      </c>
      <c r="Q1585" s="155">
        <f t="shared" si="138"/>
        <v>0</v>
      </c>
    </row>
    <row r="1586" spans="2:17" x14ac:dyDescent="0.25">
      <c r="B1586" s="133">
        <v>43095</v>
      </c>
      <c r="C1586" s="104">
        <v>333.32</v>
      </c>
      <c r="E1586" s="104">
        <v>395.45</v>
      </c>
      <c r="F1586" s="104">
        <v>5.74</v>
      </c>
      <c r="G1586" s="104">
        <v>337.27</v>
      </c>
      <c r="I1586" s="104">
        <v>2.94</v>
      </c>
      <c r="K1586" s="155">
        <f t="shared" si="136"/>
        <v>0.63999999999998636</v>
      </c>
      <c r="M1586" s="155">
        <f t="shared" si="137"/>
        <v>1.2899999999999636</v>
      </c>
      <c r="N1586" s="155">
        <f t="shared" si="137"/>
        <v>4.0000000000000036E-2</v>
      </c>
      <c r="O1586" s="155">
        <f t="shared" si="137"/>
        <v>1.0299999999999727</v>
      </c>
      <c r="Q1586" s="155">
        <f t="shared" si="138"/>
        <v>0</v>
      </c>
    </row>
    <row r="1587" spans="2:17" x14ac:dyDescent="0.25">
      <c r="B1587" s="133">
        <v>43096</v>
      </c>
      <c r="C1587" s="104">
        <v>332.36</v>
      </c>
      <c r="E1587" s="104">
        <v>394.05</v>
      </c>
      <c r="F1587" s="104">
        <v>5.76</v>
      </c>
      <c r="G1587" s="104">
        <v>335.68</v>
      </c>
      <c r="I1587" s="104">
        <v>2.93</v>
      </c>
      <c r="K1587" s="155">
        <f t="shared" si="136"/>
        <v>-0.95999999999997954</v>
      </c>
      <c r="M1587" s="155">
        <f t="shared" si="137"/>
        <v>-1.3999999999999773</v>
      </c>
      <c r="N1587" s="155">
        <f t="shared" si="137"/>
        <v>1.9999999999999574E-2</v>
      </c>
      <c r="O1587" s="155">
        <f t="shared" si="137"/>
        <v>-1.589999999999975</v>
      </c>
      <c r="Q1587" s="155">
        <f t="shared" si="138"/>
        <v>-9.9999999999997868E-3</v>
      </c>
    </row>
    <row r="1588" spans="2:17" x14ac:dyDescent="0.25">
      <c r="B1588" s="133">
        <v>43097</v>
      </c>
      <c r="C1588" s="104">
        <v>331.38</v>
      </c>
      <c r="E1588" s="104">
        <v>393.91</v>
      </c>
      <c r="F1588" s="104">
        <v>5.74</v>
      </c>
      <c r="G1588" s="104">
        <v>335.03</v>
      </c>
      <c r="I1588" s="104">
        <v>2.93</v>
      </c>
      <c r="K1588" s="155">
        <f t="shared" si="136"/>
        <v>-0.98000000000001819</v>
      </c>
      <c r="M1588" s="155">
        <f t="shared" si="137"/>
        <v>-0.13999999999998636</v>
      </c>
      <c r="N1588" s="155">
        <f t="shared" si="137"/>
        <v>-1.9999999999999574E-2</v>
      </c>
      <c r="O1588" s="155">
        <f t="shared" si="137"/>
        <v>-0.65000000000003411</v>
      </c>
      <c r="Q1588" s="155">
        <f t="shared" si="138"/>
        <v>0</v>
      </c>
    </row>
    <row r="1589" spans="2:17" x14ac:dyDescent="0.25">
      <c r="B1589" s="133">
        <v>43098</v>
      </c>
      <c r="C1589" s="104">
        <v>331.31</v>
      </c>
      <c r="E1589" s="104">
        <v>395.29</v>
      </c>
      <c r="F1589" s="104">
        <v>5.76</v>
      </c>
      <c r="G1589" s="104">
        <v>337.83</v>
      </c>
      <c r="I1589" s="104">
        <v>2.94</v>
      </c>
      <c r="K1589" s="155">
        <f t="shared" si="136"/>
        <v>-6.9999999999993179E-2</v>
      </c>
      <c r="M1589" s="155">
        <f t="shared" si="137"/>
        <v>1.3799999999999955</v>
      </c>
      <c r="N1589" s="155">
        <f t="shared" si="137"/>
        <v>1.9999999999999574E-2</v>
      </c>
      <c r="O1589" s="155">
        <f t="shared" si="137"/>
        <v>2.8000000000000114</v>
      </c>
      <c r="Q1589" s="155">
        <f t="shared" si="138"/>
        <v>9.9999999999997868E-3</v>
      </c>
    </row>
    <row r="1590" spans="2:17" x14ac:dyDescent="0.25">
      <c r="B1590" s="133">
        <v>43103</v>
      </c>
      <c r="C1590" s="104">
        <v>332.33</v>
      </c>
      <c r="E1590" s="104">
        <v>398.23</v>
      </c>
      <c r="F1590" s="104">
        <v>5.77</v>
      </c>
      <c r="G1590" s="104">
        <v>340.61</v>
      </c>
      <c r="I1590" s="104">
        <v>2.95</v>
      </c>
      <c r="K1590" s="155">
        <f t="shared" si="136"/>
        <v>1.0199999999999818</v>
      </c>
      <c r="M1590" s="155">
        <f t="shared" si="137"/>
        <v>2.9399999999999977</v>
      </c>
      <c r="N1590" s="155">
        <f t="shared" si="137"/>
        <v>9.9999999999997868E-3</v>
      </c>
      <c r="O1590" s="155">
        <f t="shared" si="137"/>
        <v>2.7800000000000296</v>
      </c>
      <c r="Q1590" s="155">
        <f t="shared" si="138"/>
        <v>1.0000000000000231E-2</v>
      </c>
    </row>
    <row r="1591" spans="2:17" x14ac:dyDescent="0.25">
      <c r="B1591" s="133">
        <v>43104</v>
      </c>
      <c r="C1591" s="104">
        <v>333.29</v>
      </c>
      <c r="E1591" s="104">
        <v>400.91</v>
      </c>
      <c r="F1591" s="104">
        <v>5.81</v>
      </c>
      <c r="G1591" s="104">
        <v>342.5</v>
      </c>
      <c r="I1591" s="104">
        <v>2.97</v>
      </c>
      <c r="K1591" s="155">
        <f t="shared" si="136"/>
        <v>0.96000000000003638</v>
      </c>
      <c r="M1591" s="155">
        <f t="shared" si="137"/>
        <v>2.6800000000000068</v>
      </c>
      <c r="N1591" s="155">
        <f t="shared" si="137"/>
        <v>4.0000000000000036E-2</v>
      </c>
      <c r="O1591" s="155">
        <f t="shared" si="137"/>
        <v>1.8899999999999864</v>
      </c>
      <c r="Q1591" s="155">
        <f t="shared" si="138"/>
        <v>2.0000000000000018E-2</v>
      </c>
    </row>
    <row r="1592" spans="2:17" x14ac:dyDescent="0.25">
      <c r="B1592" s="133">
        <v>43105</v>
      </c>
      <c r="C1592" s="104">
        <v>332.42</v>
      </c>
      <c r="E1592" s="104">
        <v>400.27</v>
      </c>
      <c r="F1592" s="104">
        <v>5.82</v>
      </c>
      <c r="G1592" s="104">
        <v>340.52</v>
      </c>
      <c r="I1592" s="104">
        <v>2.95</v>
      </c>
      <c r="K1592" s="155">
        <f t="shared" si="136"/>
        <v>-0.87000000000000455</v>
      </c>
      <c r="M1592" s="155">
        <f t="shared" si="137"/>
        <v>-0.6400000000000432</v>
      </c>
      <c r="N1592" s="155">
        <f t="shared" si="137"/>
        <v>1.0000000000000675E-2</v>
      </c>
      <c r="O1592" s="155">
        <f t="shared" si="137"/>
        <v>-1.9800000000000182</v>
      </c>
      <c r="Q1592" s="155">
        <f t="shared" si="138"/>
        <v>-2.0000000000000018E-2</v>
      </c>
    </row>
    <row r="1593" spans="2:17" x14ac:dyDescent="0.25">
      <c r="B1593" s="133">
        <v>43108</v>
      </c>
      <c r="C1593" s="104">
        <v>330.13</v>
      </c>
      <c r="E1593" s="104">
        <v>397.71</v>
      </c>
      <c r="F1593" s="104">
        <v>5.79</v>
      </c>
      <c r="G1593" s="104">
        <v>337.94</v>
      </c>
      <c r="I1593" s="104">
        <v>2.92</v>
      </c>
      <c r="K1593" s="155">
        <f t="shared" si="136"/>
        <v>-2.2900000000000205</v>
      </c>
      <c r="M1593" s="155">
        <f t="shared" si="137"/>
        <v>-2.5600000000000023</v>
      </c>
      <c r="N1593" s="155">
        <f t="shared" si="137"/>
        <v>-3.0000000000000249E-2</v>
      </c>
      <c r="O1593" s="155">
        <f t="shared" si="137"/>
        <v>-2.5799999999999841</v>
      </c>
      <c r="Q1593" s="155">
        <f t="shared" si="138"/>
        <v>-3.0000000000000249E-2</v>
      </c>
    </row>
    <row r="1594" spans="2:17" x14ac:dyDescent="0.25">
      <c r="B1594" s="133">
        <v>43109</v>
      </c>
      <c r="C1594" s="104">
        <v>330.43</v>
      </c>
      <c r="E1594" s="104">
        <v>396.22</v>
      </c>
      <c r="F1594" s="104">
        <v>5.79</v>
      </c>
      <c r="G1594" s="104">
        <v>337.83</v>
      </c>
      <c r="I1594" s="104">
        <v>2.92</v>
      </c>
      <c r="K1594" s="155">
        <f t="shared" si="136"/>
        <v>0.30000000000001137</v>
      </c>
      <c r="M1594" s="155">
        <f t="shared" si="137"/>
        <v>-1.4899999999999523</v>
      </c>
      <c r="N1594" s="155">
        <f t="shared" si="137"/>
        <v>0</v>
      </c>
      <c r="O1594" s="155">
        <f t="shared" si="137"/>
        <v>-0.11000000000001364</v>
      </c>
      <c r="Q1594" s="155">
        <f t="shared" si="138"/>
        <v>0</v>
      </c>
    </row>
    <row r="1595" spans="2:17" x14ac:dyDescent="0.25">
      <c r="B1595" s="133">
        <v>43110</v>
      </c>
      <c r="C1595" s="104">
        <v>330.26</v>
      </c>
      <c r="E1595" s="104">
        <v>394.26</v>
      </c>
      <c r="F1595" s="104">
        <v>5.79</v>
      </c>
      <c r="G1595" s="104">
        <v>336.21</v>
      </c>
      <c r="I1595" s="104">
        <v>2.93</v>
      </c>
      <c r="K1595" s="155">
        <f t="shared" si="136"/>
        <v>-0.17000000000001592</v>
      </c>
      <c r="M1595" s="155">
        <f t="shared" si="137"/>
        <v>-1.9600000000000364</v>
      </c>
      <c r="N1595" s="155">
        <f t="shared" si="137"/>
        <v>0</v>
      </c>
      <c r="O1595" s="155">
        <f t="shared" si="137"/>
        <v>-1.6200000000000045</v>
      </c>
      <c r="Q1595" s="155">
        <f t="shared" si="138"/>
        <v>1.0000000000000231E-2</v>
      </c>
    </row>
    <row r="1596" spans="2:17" x14ac:dyDescent="0.25">
      <c r="B1596" s="133">
        <v>43111</v>
      </c>
      <c r="C1596" s="104">
        <v>330.16</v>
      </c>
      <c r="E1596" s="104">
        <v>394.11</v>
      </c>
      <c r="F1596" s="104">
        <v>5.79</v>
      </c>
      <c r="G1596" s="104">
        <v>336.07</v>
      </c>
      <c r="I1596" s="104">
        <v>2.95</v>
      </c>
      <c r="K1596" s="155">
        <f t="shared" si="136"/>
        <v>-9.9999999999965894E-2</v>
      </c>
      <c r="M1596" s="155">
        <f t="shared" si="137"/>
        <v>-0.14999999999997726</v>
      </c>
      <c r="N1596" s="155">
        <f t="shared" si="137"/>
        <v>0</v>
      </c>
      <c r="O1596" s="155">
        <f t="shared" si="137"/>
        <v>-0.13999999999998636</v>
      </c>
      <c r="Q1596" s="155">
        <f t="shared" si="138"/>
        <v>2.0000000000000018E-2</v>
      </c>
    </row>
    <row r="1597" spans="2:17" x14ac:dyDescent="0.25">
      <c r="B1597" s="133">
        <v>43112</v>
      </c>
      <c r="C1597" s="104">
        <v>330.61</v>
      </c>
      <c r="E1597" s="104">
        <v>394.98</v>
      </c>
      <c r="F1597" s="104">
        <v>5.8</v>
      </c>
      <c r="G1597" s="104">
        <v>337.63</v>
      </c>
      <c r="I1597" s="104">
        <v>2.96</v>
      </c>
      <c r="K1597" s="155">
        <f t="shared" si="136"/>
        <v>0.44999999999998863</v>
      </c>
      <c r="M1597" s="155">
        <f t="shared" si="137"/>
        <v>0.87000000000000455</v>
      </c>
      <c r="N1597" s="155">
        <f t="shared" si="137"/>
        <v>9.9999999999997868E-3</v>
      </c>
      <c r="O1597" s="155">
        <f t="shared" si="137"/>
        <v>1.5600000000000023</v>
      </c>
      <c r="Q1597" s="155">
        <f t="shared" si="138"/>
        <v>9.9999999999997868E-3</v>
      </c>
    </row>
    <row r="1598" spans="2:17" x14ac:dyDescent="0.25">
      <c r="B1598" s="133">
        <v>43115</v>
      </c>
      <c r="C1598" s="104">
        <v>329.67</v>
      </c>
      <c r="E1598" s="104">
        <v>399.53</v>
      </c>
      <c r="F1598" s="104">
        <v>5.83</v>
      </c>
      <c r="G1598" s="104">
        <v>339.41</v>
      </c>
      <c r="I1598" s="104">
        <v>2.97</v>
      </c>
      <c r="K1598" s="155">
        <f t="shared" si="136"/>
        <v>-0.93999999999999773</v>
      </c>
      <c r="M1598" s="155">
        <f t="shared" si="137"/>
        <v>4.5499999999999545</v>
      </c>
      <c r="N1598" s="155">
        <f t="shared" si="137"/>
        <v>3.0000000000000249E-2</v>
      </c>
      <c r="O1598" s="155">
        <f t="shared" si="137"/>
        <v>1.7800000000000296</v>
      </c>
      <c r="Q1598" s="155">
        <f t="shared" si="138"/>
        <v>1.0000000000000231E-2</v>
      </c>
    </row>
    <row r="1599" spans="2:17" x14ac:dyDescent="0.25">
      <c r="B1599" s="133">
        <v>43116</v>
      </c>
      <c r="C1599" s="104">
        <v>329.41</v>
      </c>
      <c r="E1599" s="104">
        <v>403.92</v>
      </c>
      <c r="F1599" s="104">
        <v>5.84</v>
      </c>
      <c r="G1599" s="104">
        <v>342.35</v>
      </c>
      <c r="I1599" s="104">
        <v>2.98</v>
      </c>
      <c r="K1599" s="155">
        <f t="shared" si="136"/>
        <v>-0.25999999999999091</v>
      </c>
      <c r="M1599" s="155">
        <f t="shared" si="137"/>
        <v>4.3900000000000432</v>
      </c>
      <c r="N1599" s="155">
        <f t="shared" si="137"/>
        <v>9.9999999999997868E-3</v>
      </c>
      <c r="O1599" s="155">
        <f t="shared" si="137"/>
        <v>2.9399999999999977</v>
      </c>
      <c r="Q1599" s="155">
        <f t="shared" si="138"/>
        <v>9.9999999999997868E-3</v>
      </c>
    </row>
    <row r="1600" spans="2:17" x14ac:dyDescent="0.25">
      <c r="B1600" s="133">
        <v>43117</v>
      </c>
      <c r="C1600" s="104">
        <v>327.89</v>
      </c>
      <c r="E1600" s="104">
        <v>400.91</v>
      </c>
      <c r="F1600" s="104">
        <v>5.81</v>
      </c>
      <c r="G1600" s="104">
        <v>339.75</v>
      </c>
      <c r="I1600" s="104">
        <v>2.96</v>
      </c>
      <c r="K1600" s="155">
        <f t="shared" si="136"/>
        <v>-1.5200000000000387</v>
      </c>
      <c r="M1600" s="155">
        <f t="shared" si="137"/>
        <v>-3.0099999999999909</v>
      </c>
      <c r="N1600" s="155">
        <f t="shared" si="137"/>
        <v>-3.0000000000000249E-2</v>
      </c>
      <c r="O1600" s="155">
        <f t="shared" si="137"/>
        <v>-2.6000000000000227</v>
      </c>
      <c r="Q1600" s="155">
        <f t="shared" si="138"/>
        <v>-2.0000000000000018E-2</v>
      </c>
    </row>
    <row r="1601" spans="2:17" x14ac:dyDescent="0.25">
      <c r="B1601" s="133">
        <v>43118</v>
      </c>
      <c r="C1601" s="104">
        <v>327.10000000000002</v>
      </c>
      <c r="E1601" s="104">
        <v>400.53</v>
      </c>
      <c r="F1601" s="104">
        <v>5.78</v>
      </c>
      <c r="G1601" s="104">
        <v>339.7</v>
      </c>
      <c r="I1601" s="104">
        <v>2.95</v>
      </c>
      <c r="K1601" s="155">
        <f t="shared" si="136"/>
        <v>-0.78999999999996362</v>
      </c>
      <c r="M1601" s="155">
        <f t="shared" si="137"/>
        <v>-0.3800000000000523</v>
      </c>
      <c r="N1601" s="155">
        <f t="shared" si="137"/>
        <v>-2.9999999999999361E-2</v>
      </c>
      <c r="O1601" s="155">
        <f t="shared" si="137"/>
        <v>-5.0000000000011369E-2</v>
      </c>
      <c r="Q1601" s="155">
        <f t="shared" si="138"/>
        <v>-9.9999999999997868E-3</v>
      </c>
    </row>
    <row r="1602" spans="2:17" x14ac:dyDescent="0.25">
      <c r="B1602" s="133">
        <v>43119</v>
      </c>
      <c r="C1602" s="104">
        <v>325.2</v>
      </c>
      <c r="E1602" s="104">
        <v>397.13</v>
      </c>
      <c r="F1602" s="104">
        <v>5.74</v>
      </c>
      <c r="G1602" s="104">
        <v>338.19</v>
      </c>
      <c r="I1602" s="104">
        <v>2.92</v>
      </c>
      <c r="K1602" s="155">
        <f t="shared" si="136"/>
        <v>-1.9000000000000341</v>
      </c>
      <c r="M1602" s="155">
        <f t="shared" si="137"/>
        <v>-3.3999999999999773</v>
      </c>
      <c r="N1602" s="155">
        <f t="shared" si="137"/>
        <v>-4.0000000000000036E-2</v>
      </c>
      <c r="O1602" s="155">
        <f t="shared" si="137"/>
        <v>-1.5099999999999909</v>
      </c>
      <c r="Q1602" s="155">
        <f t="shared" si="138"/>
        <v>-3.0000000000000249E-2</v>
      </c>
    </row>
    <row r="1603" spans="2:17" x14ac:dyDescent="0.25">
      <c r="B1603" s="133">
        <v>43122</v>
      </c>
      <c r="C1603" s="104">
        <v>324.27</v>
      </c>
      <c r="E1603" s="104">
        <v>398.27</v>
      </c>
      <c r="F1603" s="104">
        <v>5.73</v>
      </c>
      <c r="G1603" s="104">
        <v>339.48</v>
      </c>
      <c r="I1603" s="104">
        <v>2.93</v>
      </c>
      <c r="K1603" s="155">
        <f t="shared" si="136"/>
        <v>-0.93000000000000682</v>
      </c>
      <c r="M1603" s="155">
        <f t="shared" si="137"/>
        <v>1.1399999999999864</v>
      </c>
      <c r="N1603" s="155">
        <f t="shared" si="137"/>
        <v>-9.9999999999997868E-3</v>
      </c>
      <c r="O1603" s="155">
        <f t="shared" si="137"/>
        <v>1.2900000000000205</v>
      </c>
      <c r="Q1603" s="155">
        <f t="shared" si="138"/>
        <v>1.0000000000000231E-2</v>
      </c>
    </row>
    <row r="1604" spans="2:17" x14ac:dyDescent="0.25">
      <c r="B1604" s="133">
        <v>43123</v>
      </c>
      <c r="C1604" s="104">
        <v>324.64999999999998</v>
      </c>
      <c r="E1604" s="104">
        <v>397.66</v>
      </c>
      <c r="F1604" s="104">
        <v>5.74</v>
      </c>
      <c r="G1604" s="104">
        <v>338.42</v>
      </c>
      <c r="I1604" s="104">
        <v>2.93</v>
      </c>
      <c r="K1604" s="155">
        <f t="shared" si="136"/>
        <v>0.37999999999999545</v>
      </c>
      <c r="M1604" s="155">
        <f t="shared" si="137"/>
        <v>-0.6099999999999568</v>
      </c>
      <c r="N1604" s="155">
        <f t="shared" si="137"/>
        <v>9.9999999999997868E-3</v>
      </c>
      <c r="O1604" s="155">
        <f t="shared" si="137"/>
        <v>-1.0600000000000023</v>
      </c>
      <c r="Q1604" s="155">
        <f t="shared" si="138"/>
        <v>0</v>
      </c>
    </row>
    <row r="1605" spans="2:17" x14ac:dyDescent="0.25">
      <c r="B1605" s="133">
        <v>43124</v>
      </c>
      <c r="C1605" s="104">
        <v>323.2</v>
      </c>
      <c r="E1605" s="104">
        <v>395.56</v>
      </c>
      <c r="F1605" s="104">
        <v>5.72</v>
      </c>
      <c r="G1605" s="104">
        <v>335.69</v>
      </c>
      <c r="I1605" s="104">
        <v>2.92</v>
      </c>
      <c r="K1605" s="155">
        <f t="shared" si="136"/>
        <v>-1.4499999999999886</v>
      </c>
      <c r="M1605" s="155">
        <f t="shared" si="137"/>
        <v>-2.1000000000000227</v>
      </c>
      <c r="N1605" s="155">
        <f t="shared" si="137"/>
        <v>-2.0000000000000462E-2</v>
      </c>
      <c r="O1605" s="155">
        <f t="shared" si="137"/>
        <v>-2.7300000000000182</v>
      </c>
      <c r="Q1605" s="155">
        <f t="shared" si="138"/>
        <v>-1.0000000000000231E-2</v>
      </c>
    </row>
    <row r="1606" spans="2:17" x14ac:dyDescent="0.25">
      <c r="B1606" s="133">
        <v>43125</v>
      </c>
      <c r="C1606" s="104">
        <v>321.07</v>
      </c>
      <c r="E1606" s="104">
        <v>396.1</v>
      </c>
      <c r="F1606" s="104">
        <v>5.7</v>
      </c>
      <c r="G1606" s="104">
        <v>337.36</v>
      </c>
      <c r="I1606" s="104">
        <v>2.93</v>
      </c>
      <c r="K1606" s="155">
        <f t="shared" si="136"/>
        <v>-2.1299999999999955</v>
      </c>
      <c r="M1606" s="155">
        <f t="shared" si="137"/>
        <v>0.54000000000002046</v>
      </c>
      <c r="N1606" s="155">
        <f t="shared" si="137"/>
        <v>-1.9999999999999574E-2</v>
      </c>
      <c r="O1606" s="155">
        <f t="shared" si="137"/>
        <v>1.6700000000000159</v>
      </c>
      <c r="Q1606" s="155">
        <f t="shared" si="138"/>
        <v>1.0000000000000231E-2</v>
      </c>
    </row>
    <row r="1607" spans="2:17" x14ac:dyDescent="0.25">
      <c r="B1607" s="133">
        <v>43126</v>
      </c>
      <c r="C1607" s="104">
        <v>319.83</v>
      </c>
      <c r="E1607" s="104">
        <v>397.29</v>
      </c>
      <c r="F1607" s="104">
        <v>5.73</v>
      </c>
      <c r="G1607" s="104">
        <v>339.59</v>
      </c>
      <c r="I1607" s="104">
        <v>2.93</v>
      </c>
      <c r="K1607" s="155">
        <f t="shared" si="136"/>
        <v>-1.2400000000000091</v>
      </c>
      <c r="M1607" s="155">
        <f t="shared" si="137"/>
        <v>1.1899999999999977</v>
      </c>
      <c r="N1607" s="155">
        <f t="shared" si="137"/>
        <v>3.0000000000000249E-2</v>
      </c>
      <c r="O1607" s="155">
        <f t="shared" si="137"/>
        <v>2.2299999999999613</v>
      </c>
      <c r="Q1607" s="155">
        <f t="shared" si="138"/>
        <v>0</v>
      </c>
    </row>
    <row r="1608" spans="2:17" x14ac:dyDescent="0.25">
      <c r="B1608" s="133">
        <v>43129</v>
      </c>
      <c r="C1608" s="104">
        <v>320.66000000000003</v>
      </c>
      <c r="E1608" s="104">
        <v>399</v>
      </c>
      <c r="F1608" s="104">
        <v>5.74</v>
      </c>
      <c r="G1608" s="104">
        <v>342.99</v>
      </c>
      <c r="I1608" s="104">
        <v>2.94</v>
      </c>
      <c r="K1608" s="155">
        <f t="shared" si="136"/>
        <v>0.83000000000004093</v>
      </c>
      <c r="M1608" s="155">
        <f t="shared" si="137"/>
        <v>1.7099999999999795</v>
      </c>
      <c r="N1608" s="155">
        <f t="shared" si="137"/>
        <v>9.9999999999997868E-3</v>
      </c>
      <c r="O1608" s="155">
        <f t="shared" si="137"/>
        <v>3.4000000000000341</v>
      </c>
      <c r="Q1608" s="155">
        <f t="shared" si="138"/>
        <v>9.9999999999997868E-3</v>
      </c>
    </row>
    <row r="1609" spans="2:17" x14ac:dyDescent="0.25">
      <c r="B1609" s="133">
        <v>43130</v>
      </c>
      <c r="C1609" s="104">
        <v>322.25</v>
      </c>
      <c r="E1609" s="104">
        <v>399.94</v>
      </c>
      <c r="F1609" s="104">
        <v>5.72</v>
      </c>
      <c r="G1609" s="104">
        <v>344.06</v>
      </c>
      <c r="I1609" s="104">
        <v>2.96</v>
      </c>
      <c r="K1609" s="155">
        <f t="shared" si="136"/>
        <v>1.589999999999975</v>
      </c>
      <c r="M1609" s="155">
        <f t="shared" si="137"/>
        <v>0.93999999999999773</v>
      </c>
      <c r="N1609" s="155">
        <f t="shared" si="137"/>
        <v>-2.0000000000000462E-2</v>
      </c>
      <c r="O1609" s="155">
        <f t="shared" si="137"/>
        <v>1.0699999999999932</v>
      </c>
      <c r="Q1609" s="155">
        <f t="shared" si="138"/>
        <v>2.0000000000000018E-2</v>
      </c>
    </row>
    <row r="1610" spans="2:17" x14ac:dyDescent="0.25">
      <c r="B1610" s="133">
        <v>43131</v>
      </c>
      <c r="C1610" s="104">
        <v>322.43</v>
      </c>
      <c r="E1610" s="104">
        <v>399.81</v>
      </c>
      <c r="F1610" s="104">
        <v>5.75</v>
      </c>
      <c r="G1610" s="104">
        <v>345.44</v>
      </c>
      <c r="I1610" s="104">
        <v>2.97</v>
      </c>
      <c r="K1610" s="155">
        <f t="shared" si="136"/>
        <v>0.18000000000000682</v>
      </c>
      <c r="M1610" s="155">
        <f t="shared" si="137"/>
        <v>-0.12999999999999545</v>
      </c>
      <c r="N1610" s="155">
        <f t="shared" si="137"/>
        <v>3.0000000000000249E-2</v>
      </c>
      <c r="O1610" s="155">
        <f t="shared" si="137"/>
        <v>1.3799999999999955</v>
      </c>
      <c r="Q1610" s="155">
        <f t="shared" si="138"/>
        <v>1.0000000000000231E-2</v>
      </c>
    </row>
    <row r="1611" spans="2:17" x14ac:dyDescent="0.25">
      <c r="B1611" s="133">
        <v>43132</v>
      </c>
      <c r="C1611" s="104">
        <v>322.89999999999998</v>
      </c>
      <c r="E1611" s="104">
        <v>402.08</v>
      </c>
      <c r="F1611" s="104">
        <v>5.75</v>
      </c>
      <c r="G1611" s="104">
        <v>346.57</v>
      </c>
      <c r="I1611" s="104">
        <v>2.97</v>
      </c>
      <c r="K1611" s="155">
        <f t="shared" si="136"/>
        <v>0.46999999999997044</v>
      </c>
      <c r="M1611" s="155">
        <f t="shared" si="137"/>
        <v>2.2699999999999818</v>
      </c>
      <c r="N1611" s="155">
        <f t="shared" si="137"/>
        <v>0</v>
      </c>
      <c r="O1611" s="155">
        <f t="shared" si="137"/>
        <v>1.1299999999999955</v>
      </c>
      <c r="Q1611" s="155">
        <f t="shared" si="138"/>
        <v>0</v>
      </c>
    </row>
    <row r="1612" spans="2:17" x14ac:dyDescent="0.25">
      <c r="B1612" s="133">
        <v>43133</v>
      </c>
      <c r="C1612" s="104">
        <v>322.73</v>
      </c>
      <c r="E1612" s="104">
        <v>401.67</v>
      </c>
      <c r="F1612" s="104">
        <v>5.75</v>
      </c>
      <c r="G1612" s="104">
        <v>346.54</v>
      </c>
      <c r="I1612" s="104">
        <v>2.94</v>
      </c>
      <c r="K1612" s="155">
        <f t="shared" si="136"/>
        <v>-0.16999999999995907</v>
      </c>
      <c r="M1612" s="155">
        <f t="shared" si="137"/>
        <v>-0.40999999999996817</v>
      </c>
      <c r="N1612" s="155">
        <f t="shared" si="137"/>
        <v>0</v>
      </c>
      <c r="O1612" s="155">
        <f t="shared" si="137"/>
        <v>-2.9999999999972715E-2</v>
      </c>
      <c r="Q1612" s="155">
        <f t="shared" si="138"/>
        <v>-3.0000000000000249E-2</v>
      </c>
    </row>
    <row r="1613" spans="2:17" x14ac:dyDescent="0.25">
      <c r="B1613" s="133">
        <v>43136</v>
      </c>
      <c r="C1613" s="104">
        <v>321.62</v>
      </c>
      <c r="E1613" s="104">
        <v>401.54</v>
      </c>
      <c r="F1613" s="104">
        <v>5.72</v>
      </c>
      <c r="G1613" s="104">
        <v>346.31</v>
      </c>
      <c r="I1613" s="104">
        <v>2.93</v>
      </c>
      <c r="K1613" s="155">
        <f t="shared" si="136"/>
        <v>-1.1100000000000136</v>
      </c>
      <c r="M1613" s="155">
        <f t="shared" si="137"/>
        <v>-0.12999999999999545</v>
      </c>
      <c r="N1613" s="155">
        <f t="shared" si="137"/>
        <v>-3.0000000000000249E-2</v>
      </c>
      <c r="O1613" s="155">
        <f t="shared" si="137"/>
        <v>-0.23000000000001819</v>
      </c>
      <c r="Q1613" s="155">
        <f t="shared" si="138"/>
        <v>-9.9999999999997868E-3</v>
      </c>
    </row>
    <row r="1614" spans="2:17" x14ac:dyDescent="0.25">
      <c r="B1614" s="133">
        <v>43137</v>
      </c>
      <c r="C1614" s="104">
        <v>322.33</v>
      </c>
      <c r="E1614" s="104">
        <v>401.56</v>
      </c>
      <c r="F1614" s="104">
        <v>5.7</v>
      </c>
      <c r="G1614" s="104">
        <v>346.55</v>
      </c>
      <c r="I1614" s="104">
        <v>2.93</v>
      </c>
      <c r="K1614" s="155">
        <f t="shared" si="136"/>
        <v>0.70999999999997954</v>
      </c>
      <c r="M1614" s="155">
        <f t="shared" si="137"/>
        <v>1.999999999998181E-2</v>
      </c>
      <c r="N1614" s="155">
        <f t="shared" si="137"/>
        <v>-1.9999999999999574E-2</v>
      </c>
      <c r="O1614" s="155">
        <f t="shared" si="137"/>
        <v>0.24000000000000909</v>
      </c>
      <c r="Q1614" s="155">
        <f t="shared" si="138"/>
        <v>0</v>
      </c>
    </row>
    <row r="1615" spans="2:17" x14ac:dyDescent="0.25">
      <c r="B1615" s="133">
        <v>43138</v>
      </c>
      <c r="C1615" s="104">
        <v>324.06</v>
      </c>
      <c r="E1615" s="104">
        <v>401.9</v>
      </c>
      <c r="F1615" s="104">
        <v>5.68</v>
      </c>
      <c r="G1615" s="104">
        <v>346.92</v>
      </c>
      <c r="I1615" s="104">
        <v>2.97</v>
      </c>
      <c r="K1615" s="155">
        <f t="shared" si="136"/>
        <v>1.7300000000000182</v>
      </c>
      <c r="M1615" s="155">
        <f t="shared" si="137"/>
        <v>0.33999999999997499</v>
      </c>
      <c r="N1615" s="155">
        <f t="shared" si="137"/>
        <v>-2.0000000000000462E-2</v>
      </c>
      <c r="O1615" s="155">
        <f t="shared" si="137"/>
        <v>0.37000000000000455</v>
      </c>
      <c r="Q1615" s="155">
        <f t="shared" si="138"/>
        <v>4.0000000000000036E-2</v>
      </c>
    </row>
    <row r="1616" spans="2:17" x14ac:dyDescent="0.25">
      <c r="B1616" s="133">
        <v>43139</v>
      </c>
      <c r="C1616" s="104">
        <v>323.83999999999997</v>
      </c>
      <c r="E1616" s="104">
        <v>399.91</v>
      </c>
      <c r="F1616" s="104">
        <v>5.67</v>
      </c>
      <c r="G1616" s="104">
        <v>345.32</v>
      </c>
      <c r="I1616" s="104">
        <v>2.97</v>
      </c>
      <c r="K1616" s="155">
        <f t="shared" si="136"/>
        <v>-0.22000000000002728</v>
      </c>
      <c r="M1616" s="155">
        <f t="shared" si="137"/>
        <v>-1.9899999999999523</v>
      </c>
      <c r="N1616" s="155">
        <f t="shared" si="137"/>
        <v>-9.9999999999997868E-3</v>
      </c>
      <c r="O1616" s="155">
        <f t="shared" si="137"/>
        <v>-1.6000000000000227</v>
      </c>
      <c r="Q1616" s="155">
        <f t="shared" si="138"/>
        <v>0</v>
      </c>
    </row>
    <row r="1617" spans="2:17" x14ac:dyDescent="0.25">
      <c r="B1617" s="133">
        <v>43140</v>
      </c>
      <c r="C1617" s="104">
        <v>325.35000000000002</v>
      </c>
      <c r="E1617" s="104">
        <v>397.87</v>
      </c>
      <c r="F1617" s="104">
        <v>5.62</v>
      </c>
      <c r="G1617" s="104">
        <v>343.89</v>
      </c>
      <c r="I1617" s="104">
        <v>2.97</v>
      </c>
      <c r="K1617" s="155">
        <f t="shared" si="136"/>
        <v>1.5100000000000477</v>
      </c>
      <c r="M1617" s="155">
        <f t="shared" si="137"/>
        <v>-2.0400000000000205</v>
      </c>
      <c r="N1617" s="155">
        <f t="shared" si="137"/>
        <v>-4.9999999999999822E-2</v>
      </c>
      <c r="O1617" s="155">
        <f t="shared" si="137"/>
        <v>-1.4300000000000068</v>
      </c>
      <c r="Q1617" s="155">
        <f t="shared" si="138"/>
        <v>0</v>
      </c>
    </row>
    <row r="1618" spans="2:17" x14ac:dyDescent="0.25">
      <c r="B1618" s="133">
        <v>43143</v>
      </c>
      <c r="C1618" s="104">
        <v>327.32</v>
      </c>
      <c r="E1618" s="104">
        <v>401.39</v>
      </c>
      <c r="F1618" s="104">
        <v>5.64</v>
      </c>
      <c r="G1618" s="104">
        <v>348.81</v>
      </c>
      <c r="I1618" s="104">
        <v>3</v>
      </c>
      <c r="K1618" s="155">
        <f t="shared" si="136"/>
        <v>1.9699999999999704</v>
      </c>
      <c r="M1618" s="155">
        <f t="shared" si="137"/>
        <v>3.5199999999999818</v>
      </c>
      <c r="N1618" s="155">
        <f t="shared" si="137"/>
        <v>1.9999999999999574E-2</v>
      </c>
      <c r="O1618" s="155">
        <f t="shared" si="137"/>
        <v>4.9200000000000159</v>
      </c>
      <c r="Q1618" s="155">
        <f t="shared" si="138"/>
        <v>2.9999999999999805E-2</v>
      </c>
    </row>
    <row r="1619" spans="2:17" x14ac:dyDescent="0.25">
      <c r="B1619" s="133">
        <v>43144</v>
      </c>
      <c r="C1619" s="104">
        <v>326.7</v>
      </c>
      <c r="E1619" s="104">
        <v>400.8</v>
      </c>
      <c r="F1619" s="104">
        <v>5.63</v>
      </c>
      <c r="G1619" s="104">
        <v>348.33</v>
      </c>
      <c r="I1619" s="104">
        <v>3.01</v>
      </c>
      <c r="K1619" s="155">
        <f t="shared" si="136"/>
        <v>-0.62000000000000455</v>
      </c>
      <c r="M1619" s="155">
        <f t="shared" si="137"/>
        <v>-0.58999999999997499</v>
      </c>
      <c r="N1619" s="155">
        <f t="shared" si="137"/>
        <v>-9.9999999999997868E-3</v>
      </c>
      <c r="O1619" s="155">
        <f t="shared" si="137"/>
        <v>-0.48000000000001819</v>
      </c>
      <c r="Q1619" s="155">
        <f t="shared" si="138"/>
        <v>9.9999999999997868E-3</v>
      </c>
    </row>
    <row r="1620" spans="2:17" x14ac:dyDescent="0.25">
      <c r="B1620" s="133">
        <v>43145</v>
      </c>
      <c r="C1620" s="104">
        <v>324.20999999999998</v>
      </c>
      <c r="E1620" s="104">
        <v>399.2</v>
      </c>
      <c r="F1620" s="104">
        <v>5.61</v>
      </c>
      <c r="G1620" s="104">
        <v>346.9</v>
      </c>
      <c r="I1620" s="104">
        <v>3.01</v>
      </c>
      <c r="K1620" s="155">
        <f t="shared" si="136"/>
        <v>-2.4900000000000091</v>
      </c>
      <c r="M1620" s="155">
        <f t="shared" si="137"/>
        <v>-1.6000000000000227</v>
      </c>
      <c r="N1620" s="155">
        <f t="shared" si="137"/>
        <v>-1.9999999999999574E-2</v>
      </c>
      <c r="O1620" s="155">
        <f t="shared" si="137"/>
        <v>-1.4300000000000068</v>
      </c>
      <c r="Q1620" s="155">
        <f t="shared" si="138"/>
        <v>0</v>
      </c>
    </row>
    <row r="1621" spans="2:17" x14ac:dyDescent="0.25">
      <c r="B1621" s="133">
        <v>43146</v>
      </c>
      <c r="C1621" s="104">
        <v>322.55</v>
      </c>
      <c r="E1621" s="104">
        <v>398.41</v>
      </c>
      <c r="F1621" s="104">
        <v>5.61</v>
      </c>
      <c r="G1621" s="104">
        <v>344.97</v>
      </c>
      <c r="I1621" s="104">
        <v>3</v>
      </c>
      <c r="K1621" s="155">
        <f t="shared" si="136"/>
        <v>-1.6599999999999682</v>
      </c>
      <c r="M1621" s="155">
        <f t="shared" si="137"/>
        <v>-0.78999999999996362</v>
      </c>
      <c r="N1621" s="155">
        <f t="shared" si="137"/>
        <v>0</v>
      </c>
      <c r="O1621" s="155">
        <f t="shared" si="137"/>
        <v>-1.92999999999995</v>
      </c>
      <c r="Q1621" s="155">
        <f t="shared" si="138"/>
        <v>-9.9999999999997868E-3</v>
      </c>
    </row>
    <row r="1622" spans="2:17" x14ac:dyDescent="0.25">
      <c r="B1622" s="133">
        <v>43147</v>
      </c>
      <c r="C1622" s="104">
        <v>320.42</v>
      </c>
      <c r="E1622" s="104">
        <v>400.01</v>
      </c>
      <c r="F1622" s="104">
        <v>5.66</v>
      </c>
      <c r="G1622" s="104">
        <v>346.29</v>
      </c>
      <c r="I1622" s="104">
        <v>3.01</v>
      </c>
      <c r="K1622" s="155">
        <f t="shared" si="136"/>
        <v>-2.1299999999999955</v>
      </c>
      <c r="M1622" s="155">
        <f t="shared" si="137"/>
        <v>1.5999999999999659</v>
      </c>
      <c r="N1622" s="155">
        <f t="shared" si="137"/>
        <v>4.9999999999999822E-2</v>
      </c>
      <c r="O1622" s="155">
        <f t="shared" si="137"/>
        <v>1.3199999999999932</v>
      </c>
      <c r="Q1622" s="155">
        <f t="shared" si="138"/>
        <v>9.9999999999997868E-3</v>
      </c>
    </row>
    <row r="1623" spans="2:17" x14ac:dyDescent="0.25">
      <c r="B1623" s="133">
        <v>43150</v>
      </c>
      <c r="C1623" s="104">
        <v>319.42</v>
      </c>
      <c r="E1623" s="104">
        <v>400.04</v>
      </c>
      <c r="F1623" s="104">
        <v>5.66</v>
      </c>
      <c r="G1623" s="104">
        <v>347.23</v>
      </c>
      <c r="I1623" s="104">
        <v>3.01</v>
      </c>
      <c r="K1623" s="155">
        <f t="shared" si="136"/>
        <v>-1</v>
      </c>
      <c r="M1623" s="155">
        <f t="shared" si="137"/>
        <v>3.0000000000029559E-2</v>
      </c>
      <c r="N1623" s="155">
        <f t="shared" si="137"/>
        <v>0</v>
      </c>
      <c r="O1623" s="155">
        <f t="shared" si="137"/>
        <v>0.93999999999999773</v>
      </c>
      <c r="Q1623" s="155">
        <f t="shared" si="138"/>
        <v>0</v>
      </c>
    </row>
    <row r="1624" spans="2:17" x14ac:dyDescent="0.25">
      <c r="B1624" s="133">
        <v>43151</v>
      </c>
      <c r="C1624" s="104">
        <v>319.32</v>
      </c>
      <c r="E1624" s="104">
        <v>396.28</v>
      </c>
      <c r="F1624" s="104">
        <v>5.66</v>
      </c>
      <c r="G1624" s="104">
        <v>344.28</v>
      </c>
      <c r="I1624" s="104">
        <v>3</v>
      </c>
      <c r="K1624" s="155">
        <f t="shared" si="136"/>
        <v>-0.10000000000002274</v>
      </c>
      <c r="M1624" s="155">
        <f t="shared" si="137"/>
        <v>-3.7600000000000477</v>
      </c>
      <c r="N1624" s="155">
        <f t="shared" si="137"/>
        <v>0</v>
      </c>
      <c r="O1624" s="155">
        <f t="shared" si="137"/>
        <v>-2.9500000000000455</v>
      </c>
      <c r="Q1624" s="155">
        <f t="shared" si="138"/>
        <v>-9.9999999999997868E-3</v>
      </c>
    </row>
    <row r="1625" spans="2:17" x14ac:dyDescent="0.25">
      <c r="B1625" s="133">
        <v>43152</v>
      </c>
      <c r="C1625" s="104">
        <v>318.99</v>
      </c>
      <c r="E1625" s="104">
        <v>393.7</v>
      </c>
      <c r="F1625" s="104">
        <v>5.62</v>
      </c>
      <c r="G1625" s="104">
        <v>341.24</v>
      </c>
      <c r="I1625" s="104">
        <v>2.98</v>
      </c>
      <c r="K1625" s="155">
        <f t="shared" si="136"/>
        <v>-0.32999999999998408</v>
      </c>
      <c r="M1625" s="155">
        <f t="shared" si="137"/>
        <v>-2.5799999999999841</v>
      </c>
      <c r="N1625" s="155">
        <f t="shared" si="137"/>
        <v>-4.0000000000000036E-2</v>
      </c>
      <c r="O1625" s="155">
        <f t="shared" si="137"/>
        <v>-3.0399999999999636</v>
      </c>
      <c r="Q1625" s="155">
        <f t="shared" si="138"/>
        <v>-2.0000000000000018E-2</v>
      </c>
    </row>
    <row r="1626" spans="2:17" x14ac:dyDescent="0.25">
      <c r="B1626" s="133">
        <v>43153</v>
      </c>
      <c r="C1626" s="104">
        <v>319.88</v>
      </c>
      <c r="E1626" s="104">
        <v>394.41</v>
      </c>
      <c r="F1626" s="104">
        <v>5.65</v>
      </c>
      <c r="G1626" s="104">
        <v>341.5</v>
      </c>
      <c r="I1626" s="104">
        <v>2.98</v>
      </c>
      <c r="K1626" s="155">
        <f t="shared" si="136"/>
        <v>0.88999999999998636</v>
      </c>
      <c r="M1626" s="155">
        <f t="shared" si="137"/>
        <v>0.71000000000003638</v>
      </c>
      <c r="N1626" s="155">
        <f t="shared" si="137"/>
        <v>3.0000000000000249E-2</v>
      </c>
      <c r="O1626" s="155">
        <f t="shared" si="137"/>
        <v>0.25999999999999091</v>
      </c>
      <c r="Q1626" s="155">
        <f t="shared" si="138"/>
        <v>0</v>
      </c>
    </row>
    <row r="1627" spans="2:17" x14ac:dyDescent="0.25">
      <c r="B1627" s="133">
        <v>43154</v>
      </c>
      <c r="C1627" s="104">
        <v>319.68</v>
      </c>
      <c r="E1627" s="104">
        <v>392.95</v>
      </c>
      <c r="F1627" s="104">
        <v>5.63</v>
      </c>
      <c r="G1627" s="104">
        <v>340.77</v>
      </c>
      <c r="I1627" s="104">
        <v>2.98</v>
      </c>
      <c r="K1627" s="155">
        <f t="shared" si="136"/>
        <v>-0.19999999999998863</v>
      </c>
      <c r="M1627" s="155">
        <f t="shared" si="137"/>
        <v>-1.4600000000000364</v>
      </c>
      <c r="N1627" s="155">
        <f t="shared" si="137"/>
        <v>-2.0000000000000462E-2</v>
      </c>
      <c r="O1627" s="155">
        <f t="shared" si="137"/>
        <v>-0.73000000000001819</v>
      </c>
      <c r="Q1627" s="155">
        <f t="shared" si="138"/>
        <v>0</v>
      </c>
    </row>
    <row r="1628" spans="2:17" x14ac:dyDescent="0.25">
      <c r="B1628" s="133">
        <v>43157</v>
      </c>
      <c r="C1628" s="104">
        <v>319.64999999999998</v>
      </c>
      <c r="E1628" s="104">
        <v>393.33</v>
      </c>
      <c r="F1628" s="104">
        <v>5.67</v>
      </c>
      <c r="G1628" s="104">
        <v>342.2</v>
      </c>
      <c r="I1628" s="104">
        <v>2.99</v>
      </c>
      <c r="K1628" s="155">
        <f t="shared" si="136"/>
        <v>-3.0000000000029559E-2</v>
      </c>
      <c r="M1628" s="155">
        <f t="shared" si="137"/>
        <v>0.37999999999999545</v>
      </c>
      <c r="N1628" s="155">
        <f t="shared" si="137"/>
        <v>4.0000000000000036E-2</v>
      </c>
      <c r="O1628" s="155">
        <f t="shared" si="137"/>
        <v>1.4300000000000068</v>
      </c>
      <c r="Q1628" s="155">
        <f t="shared" si="138"/>
        <v>1.0000000000000231E-2</v>
      </c>
    </row>
    <row r="1629" spans="2:17" x14ac:dyDescent="0.25">
      <c r="B1629" s="133">
        <v>43158</v>
      </c>
      <c r="C1629" s="104">
        <v>318.91000000000003</v>
      </c>
      <c r="E1629" s="104">
        <v>393.63</v>
      </c>
      <c r="F1629" s="104">
        <v>5.7</v>
      </c>
      <c r="G1629" s="104">
        <v>341.81</v>
      </c>
      <c r="I1629" s="104">
        <v>2.99</v>
      </c>
      <c r="K1629" s="155">
        <f t="shared" si="136"/>
        <v>-0.73999999999995225</v>
      </c>
      <c r="M1629" s="155">
        <f t="shared" si="137"/>
        <v>0.30000000000001137</v>
      </c>
      <c r="N1629" s="155">
        <f t="shared" si="137"/>
        <v>3.0000000000000249E-2</v>
      </c>
      <c r="O1629" s="155">
        <f t="shared" si="137"/>
        <v>-0.38999999999998636</v>
      </c>
      <c r="Q1629" s="155">
        <f t="shared" si="138"/>
        <v>0</v>
      </c>
    </row>
    <row r="1630" spans="2:17" x14ac:dyDescent="0.25">
      <c r="B1630" s="133">
        <v>43159</v>
      </c>
      <c r="C1630" s="104">
        <v>318.68</v>
      </c>
      <c r="E1630" s="104">
        <v>393.06</v>
      </c>
      <c r="F1630" s="104">
        <v>5.71</v>
      </c>
      <c r="G1630" s="104">
        <v>340.32</v>
      </c>
      <c r="I1630" s="104">
        <v>2.98</v>
      </c>
      <c r="K1630" s="155">
        <f t="shared" si="136"/>
        <v>-0.23000000000001819</v>
      </c>
      <c r="M1630" s="155">
        <f t="shared" si="137"/>
        <v>-0.56999999999999318</v>
      </c>
      <c r="N1630" s="155">
        <f t="shared" si="137"/>
        <v>9.9999999999997868E-3</v>
      </c>
      <c r="O1630" s="155">
        <f t="shared" si="137"/>
        <v>-1.4900000000000091</v>
      </c>
      <c r="Q1630" s="155">
        <f t="shared" si="138"/>
        <v>-1.0000000000000231E-2</v>
      </c>
    </row>
    <row r="1631" spans="2:17" x14ac:dyDescent="0.25">
      <c r="B1631" s="133">
        <v>43160</v>
      </c>
      <c r="C1631" s="104">
        <v>320.3</v>
      </c>
      <c r="E1631" s="104">
        <v>391.41</v>
      </c>
      <c r="F1631" s="104">
        <v>5.7</v>
      </c>
      <c r="G1631" s="104">
        <v>339.8</v>
      </c>
      <c r="I1631" s="104">
        <v>2.99</v>
      </c>
      <c r="K1631" s="155">
        <f t="shared" si="136"/>
        <v>1.6200000000000045</v>
      </c>
      <c r="M1631" s="155">
        <f t="shared" si="137"/>
        <v>-1.6499999999999773</v>
      </c>
      <c r="N1631" s="155">
        <f t="shared" si="137"/>
        <v>-9.9999999999997868E-3</v>
      </c>
      <c r="O1631" s="155">
        <f t="shared" si="137"/>
        <v>-0.51999999999998181</v>
      </c>
      <c r="Q1631" s="155">
        <f t="shared" si="138"/>
        <v>1.0000000000000231E-2</v>
      </c>
    </row>
    <row r="1632" spans="2:17" x14ac:dyDescent="0.25">
      <c r="B1632" s="133">
        <v>43161</v>
      </c>
      <c r="C1632" s="104">
        <v>321.33999999999997</v>
      </c>
      <c r="E1632" s="104">
        <v>391.49</v>
      </c>
      <c r="F1632" s="104">
        <v>5.67</v>
      </c>
      <c r="G1632" s="104">
        <v>339.83</v>
      </c>
      <c r="I1632" s="104">
        <v>3.01</v>
      </c>
      <c r="K1632" s="155">
        <f t="shared" si="136"/>
        <v>1.0399999999999636</v>
      </c>
      <c r="M1632" s="155">
        <f t="shared" si="137"/>
        <v>7.9999999999984084E-2</v>
      </c>
      <c r="N1632" s="155">
        <f t="shared" si="137"/>
        <v>-3.0000000000000249E-2</v>
      </c>
      <c r="O1632" s="155">
        <f t="shared" si="137"/>
        <v>2.9999999999972715E-2</v>
      </c>
      <c r="Q1632" s="155">
        <f t="shared" si="138"/>
        <v>1.9999999999999574E-2</v>
      </c>
    </row>
    <row r="1633" spans="2:17" x14ac:dyDescent="0.25">
      <c r="B1633" s="133">
        <v>43164</v>
      </c>
      <c r="C1633" s="104">
        <v>322.2</v>
      </c>
      <c r="E1633" s="104">
        <v>396.85</v>
      </c>
      <c r="F1633" s="104">
        <v>5.67</v>
      </c>
      <c r="G1633" s="104">
        <v>343.5</v>
      </c>
      <c r="I1633" s="104">
        <v>3.05</v>
      </c>
      <c r="K1633" s="155">
        <f t="shared" si="136"/>
        <v>0.86000000000001364</v>
      </c>
      <c r="M1633" s="155">
        <f t="shared" si="137"/>
        <v>5.3600000000000136</v>
      </c>
      <c r="N1633" s="155">
        <f t="shared" si="137"/>
        <v>0</v>
      </c>
      <c r="O1633" s="155">
        <f t="shared" si="137"/>
        <v>3.6700000000000159</v>
      </c>
      <c r="Q1633" s="155">
        <f t="shared" si="138"/>
        <v>4.0000000000000036E-2</v>
      </c>
    </row>
    <row r="1634" spans="2:17" x14ac:dyDescent="0.25">
      <c r="B1634" s="133">
        <v>43165</v>
      </c>
      <c r="C1634" s="104">
        <v>321.26</v>
      </c>
      <c r="E1634" s="104">
        <v>395.76</v>
      </c>
      <c r="F1634" s="104">
        <v>5.63</v>
      </c>
      <c r="G1634" s="104">
        <v>343.19</v>
      </c>
      <c r="I1634" s="104">
        <v>3.04</v>
      </c>
      <c r="K1634" s="155">
        <f t="shared" si="136"/>
        <v>-0.93999999999999773</v>
      </c>
      <c r="M1634" s="155">
        <f t="shared" si="137"/>
        <v>-1.0900000000000318</v>
      </c>
      <c r="N1634" s="155">
        <f t="shared" si="137"/>
        <v>-4.0000000000000036E-2</v>
      </c>
      <c r="O1634" s="155">
        <f t="shared" si="137"/>
        <v>-0.31000000000000227</v>
      </c>
      <c r="Q1634" s="155">
        <f t="shared" si="138"/>
        <v>-9.9999999999997868E-3</v>
      </c>
    </row>
    <row r="1635" spans="2:17" x14ac:dyDescent="0.25">
      <c r="B1635" s="133">
        <v>43166</v>
      </c>
      <c r="C1635" s="104">
        <v>319.45</v>
      </c>
      <c r="E1635" s="104">
        <v>394.27</v>
      </c>
      <c r="F1635" s="104">
        <v>5.65</v>
      </c>
      <c r="G1635" s="104">
        <v>339.99</v>
      </c>
      <c r="I1635" s="104">
        <v>3.02</v>
      </c>
      <c r="K1635" s="155">
        <f t="shared" si="136"/>
        <v>-1.8100000000000023</v>
      </c>
      <c r="M1635" s="155">
        <f t="shared" si="137"/>
        <v>-1.4900000000000091</v>
      </c>
      <c r="N1635" s="155">
        <f t="shared" si="137"/>
        <v>2.0000000000000462E-2</v>
      </c>
      <c r="O1635" s="155">
        <f t="shared" si="137"/>
        <v>-3.1999999999999886</v>
      </c>
      <c r="Q1635" s="155">
        <f t="shared" si="138"/>
        <v>-2.0000000000000018E-2</v>
      </c>
    </row>
    <row r="1636" spans="2:17" x14ac:dyDescent="0.25">
      <c r="B1636" s="133">
        <v>43171</v>
      </c>
      <c r="C1636" s="104">
        <v>320.19</v>
      </c>
      <c r="E1636" s="104">
        <v>397.71</v>
      </c>
      <c r="F1636" s="104">
        <v>5.62</v>
      </c>
      <c r="G1636" s="104">
        <v>341.57</v>
      </c>
      <c r="I1636" s="104">
        <v>3.03</v>
      </c>
      <c r="K1636" s="155">
        <f t="shared" si="136"/>
        <v>0.74000000000000909</v>
      </c>
      <c r="M1636" s="155">
        <f t="shared" si="137"/>
        <v>3.4399999999999977</v>
      </c>
      <c r="N1636" s="155">
        <f t="shared" si="137"/>
        <v>-3.0000000000000249E-2</v>
      </c>
      <c r="O1636" s="155">
        <f t="shared" si="137"/>
        <v>1.5799999999999841</v>
      </c>
      <c r="Q1636" s="155">
        <f t="shared" si="138"/>
        <v>9.9999999999997868E-3</v>
      </c>
    </row>
    <row r="1637" spans="2:17" x14ac:dyDescent="0.25">
      <c r="B1637" s="133">
        <v>43172</v>
      </c>
      <c r="C1637" s="104">
        <v>320.55</v>
      </c>
      <c r="E1637" s="104">
        <v>394.69</v>
      </c>
      <c r="F1637" s="104">
        <v>5.64</v>
      </c>
      <c r="G1637" s="104">
        <v>337.56</v>
      </c>
      <c r="I1637" s="104">
        <v>3.01</v>
      </c>
      <c r="K1637" s="155">
        <f t="shared" si="136"/>
        <v>0.36000000000001364</v>
      </c>
      <c r="M1637" s="155">
        <f t="shared" si="137"/>
        <v>-3.0199999999999818</v>
      </c>
      <c r="N1637" s="155">
        <f t="shared" si="137"/>
        <v>1.9999999999999574E-2</v>
      </c>
      <c r="O1637" s="155">
        <f t="shared" si="137"/>
        <v>-4.0099999999999909</v>
      </c>
      <c r="Q1637" s="155">
        <f t="shared" si="138"/>
        <v>-2.0000000000000018E-2</v>
      </c>
    </row>
    <row r="1638" spans="2:17" x14ac:dyDescent="0.25">
      <c r="B1638" s="133">
        <v>43173</v>
      </c>
      <c r="C1638" s="104">
        <v>321.60000000000002</v>
      </c>
      <c r="E1638" s="104">
        <v>396.47</v>
      </c>
      <c r="F1638" s="104">
        <v>5.65</v>
      </c>
      <c r="G1638" s="104">
        <v>339.31</v>
      </c>
      <c r="I1638" s="104">
        <v>3</v>
      </c>
      <c r="K1638" s="155">
        <f t="shared" si="136"/>
        <v>1.0500000000000114</v>
      </c>
      <c r="M1638" s="155">
        <f t="shared" si="137"/>
        <v>1.7800000000000296</v>
      </c>
      <c r="N1638" s="155">
        <f t="shared" si="137"/>
        <v>1.0000000000000675E-2</v>
      </c>
      <c r="O1638" s="155">
        <f t="shared" si="137"/>
        <v>1.75</v>
      </c>
      <c r="Q1638" s="155">
        <f t="shared" si="138"/>
        <v>-9.9999999999997868E-3</v>
      </c>
    </row>
    <row r="1639" spans="2:17" x14ac:dyDescent="0.25">
      <c r="B1639" s="133">
        <v>43174</v>
      </c>
      <c r="C1639" s="104">
        <v>321.98</v>
      </c>
      <c r="E1639" s="104">
        <v>398.26</v>
      </c>
      <c r="F1639" s="104">
        <v>5.66</v>
      </c>
      <c r="G1639" s="104">
        <v>340.65</v>
      </c>
      <c r="I1639" s="104">
        <v>3.02</v>
      </c>
      <c r="K1639" s="155">
        <f t="shared" si="136"/>
        <v>0.37999999999999545</v>
      </c>
      <c r="M1639" s="155">
        <f t="shared" si="137"/>
        <v>1.7899999999999636</v>
      </c>
      <c r="N1639" s="155">
        <f t="shared" si="137"/>
        <v>9.9999999999997868E-3</v>
      </c>
      <c r="O1639" s="155">
        <f t="shared" si="137"/>
        <v>1.339999999999975</v>
      </c>
      <c r="Q1639" s="155">
        <f t="shared" si="138"/>
        <v>2.0000000000000018E-2</v>
      </c>
    </row>
    <row r="1640" spans="2:17" x14ac:dyDescent="0.25">
      <c r="B1640" s="133">
        <v>43175</v>
      </c>
      <c r="C1640" s="104">
        <v>321.77999999999997</v>
      </c>
      <c r="E1640" s="104">
        <v>397.62</v>
      </c>
      <c r="F1640" s="104">
        <v>5.65</v>
      </c>
      <c r="G1640" s="104">
        <v>340.33</v>
      </c>
      <c r="I1640" s="104">
        <v>3.04</v>
      </c>
      <c r="K1640" s="155">
        <f t="shared" si="136"/>
        <v>-0.20000000000004547</v>
      </c>
      <c r="M1640" s="155">
        <f t="shared" si="137"/>
        <v>-0.63999999999998636</v>
      </c>
      <c r="N1640" s="155">
        <f t="shared" si="137"/>
        <v>-9.9999999999997868E-3</v>
      </c>
      <c r="O1640" s="155">
        <f t="shared" si="137"/>
        <v>-0.31999999999999318</v>
      </c>
      <c r="Q1640" s="155">
        <f t="shared" si="138"/>
        <v>2.0000000000000018E-2</v>
      </c>
    </row>
    <row r="1641" spans="2:17" x14ac:dyDescent="0.25">
      <c r="B1641" s="133">
        <v>43178</v>
      </c>
      <c r="C1641" s="104">
        <v>322.72000000000003</v>
      </c>
      <c r="E1641" s="104">
        <v>397.56</v>
      </c>
      <c r="F1641" s="104">
        <v>5.61</v>
      </c>
      <c r="G1641" s="104">
        <v>339.92</v>
      </c>
      <c r="I1641" s="104">
        <v>3.05</v>
      </c>
      <c r="K1641" s="155">
        <f t="shared" si="136"/>
        <v>0.94000000000005457</v>
      </c>
      <c r="M1641" s="155">
        <f t="shared" si="137"/>
        <v>-6.0000000000002274E-2</v>
      </c>
      <c r="N1641" s="155">
        <f t="shared" si="137"/>
        <v>-4.0000000000000036E-2</v>
      </c>
      <c r="O1641" s="155">
        <f t="shared" si="137"/>
        <v>-0.40999999999996817</v>
      </c>
      <c r="Q1641" s="155">
        <f t="shared" si="138"/>
        <v>9.9999999999997868E-3</v>
      </c>
    </row>
    <row r="1642" spans="2:17" x14ac:dyDescent="0.25">
      <c r="B1642" s="133">
        <v>43179</v>
      </c>
      <c r="C1642" s="104">
        <v>320.60000000000002</v>
      </c>
      <c r="E1642" s="104">
        <v>393.86</v>
      </c>
      <c r="F1642" s="104">
        <v>5.56</v>
      </c>
      <c r="G1642" s="104">
        <v>336.31</v>
      </c>
      <c r="I1642" s="104">
        <v>3.02</v>
      </c>
      <c r="K1642" s="155">
        <f t="shared" ref="K1642:K1705" si="139">C1642-C1641</f>
        <v>-2.1200000000000045</v>
      </c>
      <c r="M1642" s="155">
        <f t="shared" ref="M1642:O1705" si="140">E1642-E1641</f>
        <v>-3.6999999999999886</v>
      </c>
      <c r="N1642" s="155">
        <f t="shared" si="140"/>
        <v>-5.0000000000000711E-2</v>
      </c>
      <c r="O1642" s="155">
        <f t="shared" si="140"/>
        <v>-3.6100000000000136</v>
      </c>
      <c r="Q1642" s="155">
        <f t="shared" ref="Q1642:Q1705" si="141">I1642-I1641</f>
        <v>-2.9999999999999805E-2</v>
      </c>
    </row>
    <row r="1643" spans="2:17" x14ac:dyDescent="0.25">
      <c r="B1643" s="133">
        <v>43185</v>
      </c>
      <c r="C1643" s="104">
        <v>320.33999999999997</v>
      </c>
      <c r="E1643" s="104">
        <v>394.47</v>
      </c>
      <c r="F1643" s="104">
        <v>5.54</v>
      </c>
      <c r="G1643" s="104">
        <v>336.74</v>
      </c>
      <c r="I1643" s="104">
        <v>3.01</v>
      </c>
      <c r="K1643" s="155">
        <f t="shared" si="139"/>
        <v>-0.26000000000004775</v>
      </c>
      <c r="M1643" s="155">
        <f t="shared" si="140"/>
        <v>0.61000000000001364</v>
      </c>
      <c r="N1643" s="155">
        <f t="shared" si="140"/>
        <v>-1.9999999999999574E-2</v>
      </c>
      <c r="O1643" s="155">
        <f t="shared" si="140"/>
        <v>0.43000000000000682</v>
      </c>
      <c r="Q1643" s="155">
        <f t="shared" si="141"/>
        <v>-1.0000000000000231E-2</v>
      </c>
    </row>
    <row r="1644" spans="2:17" x14ac:dyDescent="0.25">
      <c r="B1644" s="133">
        <v>43186</v>
      </c>
      <c r="C1644" s="104">
        <v>319.26</v>
      </c>
      <c r="E1644" s="104">
        <v>396.01</v>
      </c>
      <c r="F1644" s="104">
        <v>5.61</v>
      </c>
      <c r="G1644" s="104">
        <v>337.63</v>
      </c>
      <c r="I1644" s="104">
        <v>3.04</v>
      </c>
      <c r="K1644" s="155">
        <f t="shared" si="139"/>
        <v>-1.0799999999999841</v>
      </c>
      <c r="M1644" s="155">
        <f t="shared" si="140"/>
        <v>1.5399999999999636</v>
      </c>
      <c r="N1644" s="155">
        <f t="shared" si="140"/>
        <v>7.0000000000000284E-2</v>
      </c>
      <c r="O1644" s="155">
        <f t="shared" si="140"/>
        <v>0.88999999999998636</v>
      </c>
      <c r="Q1644" s="155">
        <f t="shared" si="141"/>
        <v>3.0000000000000249E-2</v>
      </c>
    </row>
    <row r="1645" spans="2:17" x14ac:dyDescent="0.25">
      <c r="B1645" s="133">
        <v>43187</v>
      </c>
      <c r="C1645" s="104">
        <v>318.89999999999998</v>
      </c>
      <c r="E1645" s="104">
        <v>395.85</v>
      </c>
      <c r="F1645" s="104">
        <v>5.58</v>
      </c>
      <c r="G1645" s="104">
        <v>336.82</v>
      </c>
      <c r="I1645" s="104">
        <v>3.02</v>
      </c>
      <c r="K1645" s="155">
        <f t="shared" si="139"/>
        <v>-0.36000000000001364</v>
      </c>
      <c r="M1645" s="155">
        <f t="shared" si="140"/>
        <v>-0.15999999999996817</v>
      </c>
      <c r="N1645" s="155">
        <f t="shared" si="140"/>
        <v>-3.0000000000000249E-2</v>
      </c>
      <c r="O1645" s="155">
        <f t="shared" si="140"/>
        <v>-0.81000000000000227</v>
      </c>
      <c r="Q1645" s="155">
        <f t="shared" si="141"/>
        <v>-2.0000000000000018E-2</v>
      </c>
    </row>
    <row r="1646" spans="2:17" x14ac:dyDescent="0.25">
      <c r="B1646" s="133">
        <v>43188</v>
      </c>
      <c r="C1646" s="104">
        <v>319.33</v>
      </c>
      <c r="E1646" s="104">
        <v>395.71</v>
      </c>
      <c r="F1646" s="104">
        <v>5.55</v>
      </c>
      <c r="G1646" s="104">
        <v>336</v>
      </c>
      <c r="I1646" s="104">
        <v>3.02</v>
      </c>
      <c r="K1646" s="155">
        <f t="shared" si="139"/>
        <v>0.43000000000000682</v>
      </c>
      <c r="M1646" s="155">
        <f t="shared" si="140"/>
        <v>-0.1400000000000432</v>
      </c>
      <c r="N1646" s="155">
        <f t="shared" si="140"/>
        <v>-3.0000000000000249E-2</v>
      </c>
      <c r="O1646" s="155">
        <f t="shared" si="140"/>
        <v>-0.81999999999999318</v>
      </c>
      <c r="Q1646" s="155">
        <f t="shared" si="141"/>
        <v>0</v>
      </c>
    </row>
    <row r="1647" spans="2:17" x14ac:dyDescent="0.25">
      <c r="B1647" s="133">
        <v>43189</v>
      </c>
      <c r="C1647" s="104">
        <v>319.02</v>
      </c>
      <c r="E1647" s="104">
        <v>392.62</v>
      </c>
      <c r="F1647" s="104">
        <v>5.53</v>
      </c>
      <c r="G1647" s="104">
        <v>333.01</v>
      </c>
      <c r="I1647" s="104">
        <v>2.99</v>
      </c>
      <c r="K1647" s="155">
        <f t="shared" si="139"/>
        <v>-0.31000000000000227</v>
      </c>
      <c r="M1647" s="155">
        <f t="shared" si="140"/>
        <v>-3.089999999999975</v>
      </c>
      <c r="N1647" s="155">
        <f t="shared" si="140"/>
        <v>-1.9999999999999574E-2</v>
      </c>
      <c r="O1647" s="155">
        <f t="shared" si="140"/>
        <v>-2.9900000000000091</v>
      </c>
      <c r="Q1647" s="155">
        <f t="shared" si="141"/>
        <v>-2.9999999999999805E-2</v>
      </c>
    </row>
    <row r="1648" spans="2:17" x14ac:dyDescent="0.25">
      <c r="B1648" s="133">
        <v>43192</v>
      </c>
      <c r="C1648" s="104">
        <v>318.31</v>
      </c>
      <c r="E1648" s="104">
        <v>392.32</v>
      </c>
      <c r="F1648" s="104">
        <v>5.55</v>
      </c>
      <c r="G1648" s="104">
        <v>333.94</v>
      </c>
      <c r="I1648" s="104">
        <v>3</v>
      </c>
      <c r="K1648" s="155">
        <f t="shared" si="139"/>
        <v>-0.70999999999997954</v>
      </c>
      <c r="M1648" s="155">
        <f t="shared" si="140"/>
        <v>-0.30000000000001137</v>
      </c>
      <c r="N1648" s="155">
        <f t="shared" si="140"/>
        <v>1.9999999999999574E-2</v>
      </c>
      <c r="O1648" s="155">
        <f t="shared" si="140"/>
        <v>0.93000000000000682</v>
      </c>
      <c r="Q1648" s="155">
        <f t="shared" si="141"/>
        <v>9.9999999999997868E-3</v>
      </c>
    </row>
    <row r="1649" spans="2:17" x14ac:dyDescent="0.25">
      <c r="B1649" s="133">
        <v>43193</v>
      </c>
      <c r="C1649" s="104">
        <v>319.24</v>
      </c>
      <c r="E1649" s="104">
        <v>393.59</v>
      </c>
      <c r="F1649" s="104">
        <v>5.56</v>
      </c>
      <c r="G1649" s="104">
        <v>334.95</v>
      </c>
      <c r="I1649" s="104">
        <v>3</v>
      </c>
      <c r="K1649" s="155">
        <f t="shared" si="139"/>
        <v>0.93000000000000682</v>
      </c>
      <c r="M1649" s="155">
        <f t="shared" si="140"/>
        <v>1.2699999999999818</v>
      </c>
      <c r="N1649" s="155">
        <f t="shared" si="140"/>
        <v>9.9999999999997868E-3</v>
      </c>
      <c r="O1649" s="155">
        <f t="shared" si="140"/>
        <v>1.0099999999999909</v>
      </c>
      <c r="Q1649" s="155">
        <f t="shared" si="141"/>
        <v>0</v>
      </c>
    </row>
    <row r="1650" spans="2:17" x14ac:dyDescent="0.25">
      <c r="B1650" s="133">
        <v>43194</v>
      </c>
      <c r="C1650" s="104">
        <v>320.37</v>
      </c>
      <c r="E1650" s="104">
        <v>394.25</v>
      </c>
      <c r="F1650" s="104">
        <v>5.56</v>
      </c>
      <c r="G1650" s="104">
        <v>335.36</v>
      </c>
      <c r="I1650" s="104">
        <v>3.02</v>
      </c>
      <c r="K1650" s="155">
        <f t="shared" si="139"/>
        <v>1.1299999999999955</v>
      </c>
      <c r="M1650" s="155">
        <f t="shared" si="140"/>
        <v>0.66000000000002501</v>
      </c>
      <c r="N1650" s="155">
        <f t="shared" si="140"/>
        <v>0</v>
      </c>
      <c r="O1650" s="155">
        <f t="shared" si="140"/>
        <v>0.41000000000002501</v>
      </c>
      <c r="Q1650" s="155">
        <f t="shared" si="141"/>
        <v>2.0000000000000018E-2</v>
      </c>
    </row>
    <row r="1651" spans="2:17" x14ac:dyDescent="0.25">
      <c r="B1651" s="133">
        <v>43195</v>
      </c>
      <c r="C1651" s="104">
        <v>319.88</v>
      </c>
      <c r="E1651" s="104">
        <v>392.65</v>
      </c>
      <c r="F1651" s="104">
        <v>5.53</v>
      </c>
      <c r="G1651" s="104">
        <v>333.66</v>
      </c>
      <c r="I1651" s="104">
        <v>3.01</v>
      </c>
      <c r="K1651" s="155">
        <f t="shared" si="139"/>
        <v>-0.49000000000000909</v>
      </c>
      <c r="M1651" s="155">
        <f t="shared" si="140"/>
        <v>-1.6000000000000227</v>
      </c>
      <c r="N1651" s="155">
        <f t="shared" si="140"/>
        <v>-2.9999999999999361E-2</v>
      </c>
      <c r="O1651" s="155">
        <f t="shared" si="140"/>
        <v>-1.6999999999999886</v>
      </c>
      <c r="Q1651" s="155">
        <f t="shared" si="141"/>
        <v>-1.0000000000000231E-2</v>
      </c>
    </row>
    <row r="1652" spans="2:17" x14ac:dyDescent="0.25">
      <c r="B1652" s="133">
        <v>43196</v>
      </c>
      <c r="C1652" s="104">
        <v>319.68</v>
      </c>
      <c r="E1652" s="104">
        <v>392.41</v>
      </c>
      <c r="F1652" s="104">
        <v>5.56</v>
      </c>
      <c r="G1652" s="104">
        <v>333</v>
      </c>
      <c r="I1652" s="104">
        <v>2.99</v>
      </c>
      <c r="K1652" s="155">
        <f t="shared" si="139"/>
        <v>-0.19999999999998863</v>
      </c>
      <c r="M1652" s="155">
        <f t="shared" si="140"/>
        <v>-0.23999999999995225</v>
      </c>
      <c r="N1652" s="155">
        <f t="shared" si="140"/>
        <v>2.9999999999999361E-2</v>
      </c>
      <c r="O1652" s="155">
        <f t="shared" si="140"/>
        <v>-0.66000000000002501</v>
      </c>
      <c r="Q1652" s="155">
        <f t="shared" si="141"/>
        <v>-1.9999999999999574E-2</v>
      </c>
    </row>
    <row r="1653" spans="2:17" x14ac:dyDescent="0.25">
      <c r="B1653" s="133">
        <v>43199</v>
      </c>
      <c r="C1653" s="104">
        <v>319.66000000000003</v>
      </c>
      <c r="E1653" s="104">
        <v>391.3</v>
      </c>
      <c r="F1653" s="104">
        <v>5.52</v>
      </c>
      <c r="G1653" s="104">
        <v>332.11</v>
      </c>
      <c r="I1653" s="104">
        <v>2.98</v>
      </c>
      <c r="K1653" s="155">
        <f t="shared" si="139"/>
        <v>-1.999999999998181E-2</v>
      </c>
      <c r="M1653" s="155">
        <f t="shared" si="140"/>
        <v>-1.1100000000000136</v>
      </c>
      <c r="N1653" s="155">
        <f t="shared" si="140"/>
        <v>-4.0000000000000036E-2</v>
      </c>
      <c r="O1653" s="155">
        <f t="shared" si="140"/>
        <v>-0.88999999999998636</v>
      </c>
      <c r="Q1653" s="155">
        <f t="shared" si="141"/>
        <v>-1.0000000000000231E-2</v>
      </c>
    </row>
    <row r="1654" spans="2:17" x14ac:dyDescent="0.25">
      <c r="B1654" s="133">
        <v>43200</v>
      </c>
      <c r="C1654" s="104">
        <v>320.29000000000002</v>
      </c>
      <c r="E1654" s="104">
        <v>392.87</v>
      </c>
      <c r="F1654" s="104">
        <v>5.39</v>
      </c>
      <c r="G1654" s="104">
        <v>333.53</v>
      </c>
      <c r="I1654" s="104">
        <v>2.99</v>
      </c>
      <c r="K1654" s="155">
        <f t="shared" si="139"/>
        <v>0.62999999999999545</v>
      </c>
      <c r="M1654" s="155">
        <f t="shared" si="140"/>
        <v>1.5699999999999932</v>
      </c>
      <c r="N1654" s="155">
        <f t="shared" si="140"/>
        <v>-0.12999999999999989</v>
      </c>
      <c r="O1654" s="155">
        <f t="shared" si="140"/>
        <v>1.4199999999999591</v>
      </c>
      <c r="Q1654" s="155">
        <f t="shared" si="141"/>
        <v>1.0000000000000231E-2</v>
      </c>
    </row>
    <row r="1655" spans="2:17" x14ac:dyDescent="0.25">
      <c r="B1655" s="133">
        <v>43201</v>
      </c>
      <c r="C1655" s="104">
        <v>325.37</v>
      </c>
      <c r="E1655" s="104">
        <v>400.86</v>
      </c>
      <c r="F1655" s="104">
        <v>5.21</v>
      </c>
      <c r="G1655" s="104">
        <v>340.31</v>
      </c>
      <c r="I1655" s="104">
        <v>3.04</v>
      </c>
      <c r="K1655" s="155">
        <f t="shared" si="139"/>
        <v>5.0799999999999841</v>
      </c>
      <c r="M1655" s="155">
        <f t="shared" si="140"/>
        <v>7.9900000000000091</v>
      </c>
      <c r="N1655" s="155">
        <f t="shared" si="140"/>
        <v>-0.17999999999999972</v>
      </c>
      <c r="O1655" s="155">
        <f t="shared" si="140"/>
        <v>6.7800000000000296</v>
      </c>
      <c r="Q1655" s="155">
        <f t="shared" si="141"/>
        <v>4.9999999999999822E-2</v>
      </c>
    </row>
    <row r="1656" spans="2:17" x14ac:dyDescent="0.25">
      <c r="B1656" s="133">
        <v>43202</v>
      </c>
      <c r="C1656" s="104">
        <v>330.88</v>
      </c>
      <c r="E1656" s="104">
        <v>409.53</v>
      </c>
      <c r="F1656" s="104">
        <v>5.15</v>
      </c>
      <c r="G1656" s="104">
        <v>345.53</v>
      </c>
      <c r="I1656" s="104">
        <v>3.09</v>
      </c>
      <c r="K1656" s="155">
        <f t="shared" si="139"/>
        <v>5.5099999999999909</v>
      </c>
      <c r="M1656" s="155">
        <f t="shared" si="140"/>
        <v>8.6699999999999591</v>
      </c>
      <c r="N1656" s="155">
        <f t="shared" si="140"/>
        <v>-5.9999999999999609E-2</v>
      </c>
      <c r="O1656" s="155">
        <f t="shared" si="140"/>
        <v>5.2199999999999704</v>
      </c>
      <c r="Q1656" s="155">
        <f t="shared" si="141"/>
        <v>4.9999999999999822E-2</v>
      </c>
    </row>
    <row r="1657" spans="2:17" x14ac:dyDescent="0.25">
      <c r="B1657" s="133">
        <v>43203</v>
      </c>
      <c r="C1657" s="104">
        <v>329.61</v>
      </c>
      <c r="E1657" s="104">
        <v>406.64</v>
      </c>
      <c r="F1657" s="104">
        <v>5.32</v>
      </c>
      <c r="G1657" s="104">
        <v>342.49</v>
      </c>
      <c r="I1657" s="104">
        <v>3.08</v>
      </c>
      <c r="K1657" s="155">
        <f t="shared" si="139"/>
        <v>-1.2699999999999818</v>
      </c>
      <c r="M1657" s="155">
        <f t="shared" si="140"/>
        <v>-2.8899999999999864</v>
      </c>
      <c r="N1657" s="155">
        <f t="shared" si="140"/>
        <v>0.16999999999999993</v>
      </c>
      <c r="O1657" s="155">
        <f t="shared" si="140"/>
        <v>-3.0399999999999636</v>
      </c>
      <c r="Q1657" s="155">
        <f t="shared" si="141"/>
        <v>-9.9999999999997868E-3</v>
      </c>
    </row>
    <row r="1658" spans="2:17" x14ac:dyDescent="0.25">
      <c r="B1658" s="133">
        <v>43206</v>
      </c>
      <c r="C1658" s="104">
        <v>327.29000000000002</v>
      </c>
      <c r="E1658" s="104">
        <v>403.71</v>
      </c>
      <c r="F1658" s="104">
        <v>5.32</v>
      </c>
      <c r="G1658" s="104">
        <v>340.43</v>
      </c>
      <c r="I1658" s="104">
        <v>3.04</v>
      </c>
      <c r="K1658" s="155">
        <f t="shared" si="139"/>
        <v>-2.3199999999999932</v>
      </c>
      <c r="M1658" s="155">
        <f t="shared" si="140"/>
        <v>-2.9300000000000068</v>
      </c>
      <c r="N1658" s="155">
        <f t="shared" si="140"/>
        <v>0</v>
      </c>
      <c r="O1658" s="155">
        <f t="shared" si="140"/>
        <v>-2.0600000000000023</v>
      </c>
      <c r="Q1658" s="155">
        <f t="shared" si="141"/>
        <v>-4.0000000000000036E-2</v>
      </c>
    </row>
    <row r="1659" spans="2:17" x14ac:dyDescent="0.25">
      <c r="B1659" s="133">
        <v>43207</v>
      </c>
      <c r="C1659" s="104">
        <v>330.02</v>
      </c>
      <c r="E1659" s="104">
        <v>407.97</v>
      </c>
      <c r="F1659" s="104">
        <v>5.34</v>
      </c>
      <c r="G1659" s="104">
        <v>343.77</v>
      </c>
      <c r="I1659" s="104">
        <v>3.08</v>
      </c>
      <c r="K1659" s="155">
        <f t="shared" si="139"/>
        <v>2.7299999999999613</v>
      </c>
      <c r="M1659" s="155">
        <f t="shared" si="140"/>
        <v>4.2600000000000477</v>
      </c>
      <c r="N1659" s="155">
        <f t="shared" si="140"/>
        <v>1.9999999999999574E-2</v>
      </c>
      <c r="O1659" s="155">
        <f t="shared" si="140"/>
        <v>3.339999999999975</v>
      </c>
      <c r="Q1659" s="155">
        <f t="shared" si="141"/>
        <v>4.0000000000000036E-2</v>
      </c>
    </row>
    <row r="1660" spans="2:17" x14ac:dyDescent="0.25">
      <c r="B1660" s="133">
        <v>43208</v>
      </c>
      <c r="C1660" s="104">
        <v>328.12</v>
      </c>
      <c r="E1660" s="104">
        <v>405.95</v>
      </c>
      <c r="F1660" s="104">
        <v>5.34</v>
      </c>
      <c r="G1660" s="104">
        <v>341.08</v>
      </c>
      <c r="I1660" s="104">
        <v>3.07</v>
      </c>
      <c r="K1660" s="155">
        <f t="shared" si="139"/>
        <v>-1.8999999999999773</v>
      </c>
      <c r="M1660" s="155">
        <f t="shared" si="140"/>
        <v>-2.0200000000000387</v>
      </c>
      <c r="N1660" s="155">
        <f t="shared" si="140"/>
        <v>0</v>
      </c>
      <c r="O1660" s="155">
        <f t="shared" si="140"/>
        <v>-2.6899999999999977</v>
      </c>
      <c r="Q1660" s="155">
        <f t="shared" si="141"/>
        <v>-1.0000000000000231E-2</v>
      </c>
    </row>
    <row r="1661" spans="2:17" x14ac:dyDescent="0.25">
      <c r="B1661" s="133">
        <v>43209</v>
      </c>
      <c r="C1661" s="104">
        <v>327.87</v>
      </c>
      <c r="E1661" s="104">
        <v>405.44</v>
      </c>
      <c r="F1661" s="104">
        <v>5.32</v>
      </c>
      <c r="G1661" s="104">
        <v>338.71</v>
      </c>
      <c r="I1661" s="104">
        <v>3.06</v>
      </c>
      <c r="K1661" s="155">
        <f t="shared" si="139"/>
        <v>-0.25</v>
      </c>
      <c r="M1661" s="155">
        <f t="shared" si="140"/>
        <v>-0.50999999999999091</v>
      </c>
      <c r="N1661" s="155">
        <f t="shared" si="140"/>
        <v>-1.9999999999999574E-2</v>
      </c>
      <c r="O1661" s="155">
        <f t="shared" si="140"/>
        <v>-2.3700000000000045</v>
      </c>
      <c r="Q1661" s="155">
        <f t="shared" si="141"/>
        <v>-9.9999999999997868E-3</v>
      </c>
    </row>
    <row r="1662" spans="2:17" x14ac:dyDescent="0.25">
      <c r="B1662" s="133">
        <v>43210</v>
      </c>
      <c r="C1662" s="104">
        <v>325.79000000000002</v>
      </c>
      <c r="E1662" s="104">
        <v>402.94</v>
      </c>
      <c r="F1662" s="104">
        <v>5.33</v>
      </c>
      <c r="G1662" s="104">
        <v>336.35</v>
      </c>
      <c r="I1662" s="104">
        <v>3.03</v>
      </c>
      <c r="K1662" s="155">
        <f t="shared" si="139"/>
        <v>-2.0799999999999841</v>
      </c>
      <c r="M1662" s="155">
        <f t="shared" si="140"/>
        <v>-2.5</v>
      </c>
      <c r="N1662" s="155">
        <f t="shared" si="140"/>
        <v>9.9999999999997868E-3</v>
      </c>
      <c r="O1662" s="155">
        <f t="shared" si="140"/>
        <v>-2.3599999999999568</v>
      </c>
      <c r="Q1662" s="155">
        <f t="shared" si="141"/>
        <v>-3.0000000000000249E-2</v>
      </c>
    </row>
    <row r="1663" spans="2:17" x14ac:dyDescent="0.25">
      <c r="B1663" s="133">
        <v>43213</v>
      </c>
      <c r="C1663" s="104">
        <v>326.17</v>
      </c>
      <c r="E1663" s="104">
        <v>401.25</v>
      </c>
      <c r="F1663" s="104">
        <v>5.31</v>
      </c>
      <c r="G1663" s="104">
        <v>334.95</v>
      </c>
      <c r="I1663" s="104">
        <v>3.03</v>
      </c>
      <c r="K1663" s="155">
        <f t="shared" si="139"/>
        <v>0.37999999999999545</v>
      </c>
      <c r="M1663" s="155">
        <f t="shared" si="140"/>
        <v>-1.6899999999999977</v>
      </c>
      <c r="N1663" s="155">
        <f t="shared" si="140"/>
        <v>-2.0000000000000462E-2</v>
      </c>
      <c r="O1663" s="155">
        <f t="shared" si="140"/>
        <v>-1.4000000000000341</v>
      </c>
      <c r="Q1663" s="155">
        <f t="shared" si="141"/>
        <v>0</v>
      </c>
    </row>
    <row r="1664" spans="2:17" x14ac:dyDescent="0.25">
      <c r="B1664" s="133">
        <v>43214</v>
      </c>
      <c r="C1664" s="104">
        <v>326.52</v>
      </c>
      <c r="E1664" s="104">
        <v>399.33</v>
      </c>
      <c r="F1664" s="104">
        <v>5.26</v>
      </c>
      <c r="G1664" s="104">
        <v>334.28</v>
      </c>
      <c r="I1664" s="104">
        <v>3.02</v>
      </c>
      <c r="K1664" s="155">
        <f t="shared" si="139"/>
        <v>0.34999999999996589</v>
      </c>
      <c r="M1664" s="155">
        <f t="shared" si="140"/>
        <v>-1.9200000000000159</v>
      </c>
      <c r="N1664" s="155">
        <f t="shared" si="140"/>
        <v>-4.9999999999999822E-2</v>
      </c>
      <c r="O1664" s="155">
        <f t="shared" si="140"/>
        <v>-0.67000000000001592</v>
      </c>
      <c r="Q1664" s="155">
        <f t="shared" si="141"/>
        <v>-9.9999999999997868E-3</v>
      </c>
    </row>
    <row r="1665" spans="2:17" x14ac:dyDescent="0.25">
      <c r="B1665" s="133">
        <v>43215</v>
      </c>
      <c r="C1665" s="104">
        <v>325.8</v>
      </c>
      <c r="E1665" s="104">
        <v>397.83</v>
      </c>
      <c r="F1665" s="104">
        <v>5.29</v>
      </c>
      <c r="G1665" s="104">
        <v>333.4</v>
      </c>
      <c r="I1665" s="104">
        <v>2.99</v>
      </c>
      <c r="K1665" s="155">
        <f t="shared" si="139"/>
        <v>-0.71999999999997044</v>
      </c>
      <c r="M1665" s="155">
        <f t="shared" si="140"/>
        <v>-1.5</v>
      </c>
      <c r="N1665" s="155">
        <f t="shared" si="140"/>
        <v>3.0000000000000249E-2</v>
      </c>
      <c r="O1665" s="155">
        <f t="shared" si="140"/>
        <v>-0.87999999999999545</v>
      </c>
      <c r="Q1665" s="155">
        <f t="shared" si="141"/>
        <v>-2.9999999999999805E-2</v>
      </c>
    </row>
    <row r="1666" spans="2:17" x14ac:dyDescent="0.25">
      <c r="B1666" s="133">
        <v>43216</v>
      </c>
      <c r="C1666" s="104">
        <v>326.27999999999997</v>
      </c>
      <c r="E1666" s="104">
        <v>398.22</v>
      </c>
      <c r="F1666" s="104">
        <v>5.29</v>
      </c>
      <c r="G1666" s="104">
        <v>332.23</v>
      </c>
      <c r="I1666" s="104">
        <v>2.99</v>
      </c>
      <c r="K1666" s="155">
        <f t="shared" si="139"/>
        <v>0.47999999999996135</v>
      </c>
      <c r="M1666" s="155">
        <f t="shared" si="140"/>
        <v>0.3900000000000432</v>
      </c>
      <c r="N1666" s="155">
        <f t="shared" si="140"/>
        <v>0</v>
      </c>
      <c r="O1666" s="155">
        <f t="shared" si="140"/>
        <v>-1.1699999999999591</v>
      </c>
      <c r="Q1666" s="155">
        <f t="shared" si="141"/>
        <v>0</v>
      </c>
    </row>
    <row r="1667" spans="2:17" x14ac:dyDescent="0.25">
      <c r="B1667" s="133">
        <v>43217</v>
      </c>
      <c r="C1667" s="104">
        <v>327.92</v>
      </c>
      <c r="E1667" s="104">
        <v>399.31</v>
      </c>
      <c r="F1667" s="104">
        <v>5.23</v>
      </c>
      <c r="G1667" s="104">
        <v>333.29</v>
      </c>
      <c r="I1667" s="104">
        <v>3</v>
      </c>
      <c r="K1667" s="155">
        <f t="shared" si="139"/>
        <v>1.6400000000000432</v>
      </c>
      <c r="M1667" s="155">
        <f t="shared" si="140"/>
        <v>1.089999999999975</v>
      </c>
      <c r="N1667" s="155">
        <f t="shared" si="140"/>
        <v>-5.9999999999999609E-2</v>
      </c>
      <c r="O1667" s="155">
        <f t="shared" si="140"/>
        <v>1.0600000000000023</v>
      </c>
      <c r="Q1667" s="155">
        <f t="shared" si="141"/>
        <v>9.9999999999997868E-3</v>
      </c>
    </row>
    <row r="1668" spans="2:17" x14ac:dyDescent="0.25">
      <c r="B1668" s="133">
        <v>43222</v>
      </c>
      <c r="C1668" s="104">
        <v>327.25</v>
      </c>
      <c r="E1668" s="104">
        <v>396.89</v>
      </c>
      <c r="F1668" s="104">
        <v>5.28</v>
      </c>
      <c r="G1668" s="104">
        <v>331.33</v>
      </c>
      <c r="I1668" s="104">
        <v>3</v>
      </c>
      <c r="K1668" s="155">
        <f t="shared" si="139"/>
        <v>-0.67000000000001592</v>
      </c>
      <c r="M1668" s="155">
        <f t="shared" si="140"/>
        <v>-2.4200000000000159</v>
      </c>
      <c r="N1668" s="155">
        <f t="shared" si="140"/>
        <v>4.9999999999999822E-2</v>
      </c>
      <c r="O1668" s="155">
        <f t="shared" si="140"/>
        <v>-1.9600000000000364</v>
      </c>
      <c r="Q1668" s="155">
        <f t="shared" si="141"/>
        <v>0</v>
      </c>
    </row>
    <row r="1669" spans="2:17" x14ac:dyDescent="0.25">
      <c r="B1669" s="133">
        <v>43223</v>
      </c>
      <c r="C1669" s="104">
        <v>329.99</v>
      </c>
      <c r="E1669" s="104">
        <v>395.99</v>
      </c>
      <c r="F1669" s="104">
        <v>5.18</v>
      </c>
      <c r="G1669" s="104">
        <v>331.65</v>
      </c>
      <c r="I1669" s="104">
        <v>3</v>
      </c>
      <c r="K1669" s="155">
        <f t="shared" si="139"/>
        <v>2.7400000000000091</v>
      </c>
      <c r="M1669" s="155">
        <f t="shared" si="140"/>
        <v>-0.89999999999997726</v>
      </c>
      <c r="N1669" s="155">
        <f t="shared" si="140"/>
        <v>-0.10000000000000053</v>
      </c>
      <c r="O1669" s="155">
        <f t="shared" si="140"/>
        <v>0.31999999999999318</v>
      </c>
      <c r="Q1669" s="155">
        <f t="shared" si="141"/>
        <v>0</v>
      </c>
    </row>
    <row r="1670" spans="2:17" x14ac:dyDescent="0.25">
      <c r="B1670" s="133">
        <v>43224</v>
      </c>
      <c r="C1670" s="104">
        <v>330.72</v>
      </c>
      <c r="E1670" s="104">
        <v>396.57</v>
      </c>
      <c r="F1670" s="104">
        <v>5.22</v>
      </c>
      <c r="G1670" s="104">
        <v>331.75</v>
      </c>
      <c r="I1670" s="104">
        <v>3.02</v>
      </c>
      <c r="K1670" s="155">
        <f t="shared" si="139"/>
        <v>0.73000000000001819</v>
      </c>
      <c r="M1670" s="155">
        <f t="shared" si="140"/>
        <v>0.57999999999998408</v>
      </c>
      <c r="N1670" s="155">
        <f t="shared" si="140"/>
        <v>4.0000000000000036E-2</v>
      </c>
      <c r="O1670" s="155">
        <f t="shared" si="140"/>
        <v>0.10000000000002274</v>
      </c>
      <c r="Q1670" s="155">
        <f t="shared" si="141"/>
        <v>2.0000000000000018E-2</v>
      </c>
    </row>
    <row r="1671" spans="2:17" x14ac:dyDescent="0.25">
      <c r="B1671" s="133">
        <v>43230</v>
      </c>
      <c r="C1671" s="104">
        <v>328.85</v>
      </c>
      <c r="E1671" s="104">
        <v>393.24</v>
      </c>
      <c r="F1671" s="104">
        <v>5.26</v>
      </c>
      <c r="G1671" s="104">
        <v>328.95</v>
      </c>
      <c r="I1671" s="104">
        <v>3.01</v>
      </c>
      <c r="K1671" s="155">
        <f t="shared" si="139"/>
        <v>-1.8700000000000045</v>
      </c>
      <c r="M1671" s="155">
        <f t="shared" si="140"/>
        <v>-3.3299999999999841</v>
      </c>
      <c r="N1671" s="155">
        <f t="shared" si="140"/>
        <v>4.0000000000000036E-2</v>
      </c>
      <c r="O1671" s="155">
        <f t="shared" si="140"/>
        <v>-2.8000000000000114</v>
      </c>
      <c r="Q1671" s="155">
        <f t="shared" si="141"/>
        <v>-1.0000000000000231E-2</v>
      </c>
    </row>
    <row r="1672" spans="2:17" x14ac:dyDescent="0.25">
      <c r="B1672" s="133">
        <v>43231</v>
      </c>
      <c r="C1672" s="104">
        <v>327.63</v>
      </c>
      <c r="E1672" s="104">
        <v>389.16</v>
      </c>
      <c r="F1672" s="104">
        <v>5.26</v>
      </c>
      <c r="G1672" s="104">
        <v>326.72000000000003</v>
      </c>
      <c r="I1672" s="104">
        <v>2.99</v>
      </c>
      <c r="K1672" s="155">
        <f t="shared" si="139"/>
        <v>-1.2200000000000273</v>
      </c>
      <c r="M1672" s="155">
        <f t="shared" si="140"/>
        <v>-4.0799999999999841</v>
      </c>
      <c r="N1672" s="155">
        <f t="shared" si="140"/>
        <v>0</v>
      </c>
      <c r="O1672" s="155">
        <f t="shared" si="140"/>
        <v>-2.2299999999999613</v>
      </c>
      <c r="Q1672" s="155">
        <f t="shared" si="141"/>
        <v>-1.9999999999999574E-2</v>
      </c>
    </row>
    <row r="1673" spans="2:17" x14ac:dyDescent="0.25">
      <c r="B1673" s="133">
        <v>43234</v>
      </c>
      <c r="C1673" s="104">
        <v>326.39999999999998</v>
      </c>
      <c r="E1673" s="104">
        <v>389.49</v>
      </c>
      <c r="F1673" s="104">
        <v>5.29</v>
      </c>
      <c r="G1673" s="104">
        <v>326.27</v>
      </c>
      <c r="I1673" s="104">
        <v>2.99</v>
      </c>
      <c r="K1673" s="155">
        <f t="shared" si="139"/>
        <v>-1.2300000000000182</v>
      </c>
      <c r="M1673" s="155">
        <f t="shared" si="140"/>
        <v>0.32999999999998408</v>
      </c>
      <c r="N1673" s="155">
        <f t="shared" si="140"/>
        <v>3.0000000000000249E-2</v>
      </c>
      <c r="O1673" s="155">
        <f t="shared" si="140"/>
        <v>-0.45000000000004547</v>
      </c>
      <c r="Q1673" s="155">
        <f t="shared" si="141"/>
        <v>0</v>
      </c>
    </row>
    <row r="1674" spans="2:17" x14ac:dyDescent="0.25">
      <c r="B1674" s="133">
        <v>43235</v>
      </c>
      <c r="C1674" s="104">
        <v>327.85</v>
      </c>
      <c r="E1674" s="104">
        <v>392.67</v>
      </c>
      <c r="F1674" s="104">
        <v>5.31</v>
      </c>
      <c r="G1674" s="104">
        <v>327.95</v>
      </c>
      <c r="I1674" s="104">
        <v>2.99</v>
      </c>
      <c r="K1674" s="155">
        <f t="shared" si="139"/>
        <v>1.4500000000000455</v>
      </c>
      <c r="M1674" s="155">
        <f t="shared" si="140"/>
        <v>3.1800000000000068</v>
      </c>
      <c r="N1674" s="155">
        <f t="shared" si="140"/>
        <v>1.9999999999999574E-2</v>
      </c>
      <c r="O1674" s="155">
        <f t="shared" si="140"/>
        <v>1.6800000000000068</v>
      </c>
      <c r="Q1674" s="155">
        <f t="shared" si="141"/>
        <v>0</v>
      </c>
    </row>
    <row r="1675" spans="2:17" x14ac:dyDescent="0.25">
      <c r="B1675" s="133">
        <v>43236</v>
      </c>
      <c r="C1675" s="104">
        <v>327.77</v>
      </c>
      <c r="E1675" s="104">
        <v>390.87</v>
      </c>
      <c r="F1675" s="104">
        <v>5.3</v>
      </c>
      <c r="G1675" s="104">
        <v>327.77</v>
      </c>
      <c r="I1675" s="104">
        <v>2.98</v>
      </c>
      <c r="K1675" s="155">
        <f t="shared" si="139"/>
        <v>-8.0000000000040927E-2</v>
      </c>
      <c r="M1675" s="155">
        <f t="shared" si="140"/>
        <v>-1.8000000000000114</v>
      </c>
      <c r="N1675" s="155">
        <f t="shared" si="140"/>
        <v>-9.9999999999997868E-3</v>
      </c>
      <c r="O1675" s="155">
        <f t="shared" si="140"/>
        <v>-0.18000000000000682</v>
      </c>
      <c r="Q1675" s="155">
        <f t="shared" si="141"/>
        <v>-1.0000000000000231E-2</v>
      </c>
    </row>
    <row r="1676" spans="2:17" x14ac:dyDescent="0.25">
      <c r="B1676" s="133">
        <v>43237</v>
      </c>
      <c r="C1676" s="104">
        <v>329.16</v>
      </c>
      <c r="E1676" s="104">
        <v>388.64</v>
      </c>
      <c r="F1676" s="104">
        <v>5.26</v>
      </c>
      <c r="G1676" s="104">
        <v>329.03</v>
      </c>
      <c r="I1676" s="104">
        <v>2.99</v>
      </c>
      <c r="K1676" s="155">
        <f t="shared" si="139"/>
        <v>1.3900000000000432</v>
      </c>
      <c r="M1676" s="155">
        <f t="shared" si="140"/>
        <v>-2.2300000000000182</v>
      </c>
      <c r="N1676" s="155">
        <f t="shared" si="140"/>
        <v>-4.0000000000000036E-2</v>
      </c>
      <c r="O1676" s="155">
        <f t="shared" si="140"/>
        <v>1.2599999999999909</v>
      </c>
      <c r="Q1676" s="155">
        <f t="shared" si="141"/>
        <v>1.0000000000000231E-2</v>
      </c>
    </row>
    <row r="1677" spans="2:17" x14ac:dyDescent="0.25">
      <c r="B1677" s="133">
        <v>43238</v>
      </c>
      <c r="C1677" s="104">
        <v>327.11</v>
      </c>
      <c r="E1677" s="104">
        <v>386.02</v>
      </c>
      <c r="F1677" s="104">
        <v>5.28</v>
      </c>
      <c r="G1677" s="104">
        <v>326.45999999999998</v>
      </c>
      <c r="I1677" s="104">
        <v>2.96</v>
      </c>
      <c r="K1677" s="155">
        <f t="shared" si="139"/>
        <v>-2.0500000000000114</v>
      </c>
      <c r="M1677" s="155">
        <f t="shared" si="140"/>
        <v>-2.6200000000000045</v>
      </c>
      <c r="N1677" s="155">
        <f t="shared" si="140"/>
        <v>2.0000000000000462E-2</v>
      </c>
      <c r="O1677" s="155">
        <f t="shared" si="140"/>
        <v>-2.5699999999999932</v>
      </c>
      <c r="Q1677" s="155">
        <f t="shared" si="141"/>
        <v>-3.0000000000000249E-2</v>
      </c>
    </row>
    <row r="1678" spans="2:17" x14ac:dyDescent="0.25">
      <c r="B1678" s="133">
        <v>43241</v>
      </c>
      <c r="C1678" s="104">
        <v>328.31</v>
      </c>
      <c r="E1678" s="104">
        <v>386.62</v>
      </c>
      <c r="F1678" s="104">
        <v>5.27</v>
      </c>
      <c r="G1678" s="104">
        <v>328.31</v>
      </c>
      <c r="I1678" s="104">
        <v>2.96</v>
      </c>
      <c r="K1678" s="155">
        <f t="shared" si="139"/>
        <v>1.1999999999999886</v>
      </c>
      <c r="M1678" s="155">
        <f t="shared" si="140"/>
        <v>0.60000000000002274</v>
      </c>
      <c r="N1678" s="155">
        <f t="shared" si="140"/>
        <v>-1.0000000000000675E-2</v>
      </c>
      <c r="O1678" s="155">
        <f t="shared" si="140"/>
        <v>1.8500000000000227</v>
      </c>
      <c r="Q1678" s="155">
        <f t="shared" si="141"/>
        <v>0</v>
      </c>
    </row>
    <row r="1679" spans="2:17" x14ac:dyDescent="0.25">
      <c r="B1679" s="133">
        <v>43242</v>
      </c>
      <c r="C1679" s="104">
        <v>328.95</v>
      </c>
      <c r="E1679" s="104">
        <v>386.38</v>
      </c>
      <c r="F1679" s="104">
        <v>5.27</v>
      </c>
      <c r="G1679" s="104">
        <v>329.05</v>
      </c>
      <c r="I1679" s="104">
        <v>2.96</v>
      </c>
      <c r="K1679" s="155">
        <f t="shared" si="139"/>
        <v>0.63999999999998636</v>
      </c>
      <c r="M1679" s="155">
        <f t="shared" si="140"/>
        <v>-0.24000000000000909</v>
      </c>
      <c r="N1679" s="155">
        <f t="shared" si="140"/>
        <v>0</v>
      </c>
      <c r="O1679" s="155">
        <f t="shared" si="140"/>
        <v>0.74000000000000909</v>
      </c>
      <c r="Q1679" s="155">
        <f t="shared" si="141"/>
        <v>0</v>
      </c>
    </row>
    <row r="1680" spans="2:17" x14ac:dyDescent="0.25">
      <c r="B1680" s="133">
        <v>43243</v>
      </c>
      <c r="C1680" s="104">
        <v>327.11</v>
      </c>
      <c r="E1680" s="104">
        <v>386.74</v>
      </c>
      <c r="F1680" s="104">
        <v>5.34</v>
      </c>
      <c r="G1680" s="104">
        <v>328.62</v>
      </c>
      <c r="I1680" s="104">
        <v>2.95</v>
      </c>
      <c r="K1680" s="155">
        <f t="shared" si="139"/>
        <v>-1.839999999999975</v>
      </c>
      <c r="M1680" s="155">
        <f t="shared" si="140"/>
        <v>0.36000000000001364</v>
      </c>
      <c r="N1680" s="155">
        <f t="shared" si="140"/>
        <v>7.0000000000000284E-2</v>
      </c>
      <c r="O1680" s="155">
        <f t="shared" si="140"/>
        <v>-0.43000000000000682</v>
      </c>
      <c r="Q1680" s="155">
        <f t="shared" si="141"/>
        <v>-9.9999999999997868E-3</v>
      </c>
    </row>
    <row r="1681" spans="2:17" x14ac:dyDescent="0.25">
      <c r="B1681" s="133">
        <v>43244</v>
      </c>
      <c r="C1681" s="104">
        <v>326</v>
      </c>
      <c r="E1681" s="104">
        <v>382.2</v>
      </c>
      <c r="F1681" s="104">
        <v>5.29</v>
      </c>
      <c r="G1681" s="104">
        <v>329.26</v>
      </c>
      <c r="I1681" s="104">
        <v>2.97</v>
      </c>
      <c r="K1681" s="155">
        <f t="shared" si="139"/>
        <v>-1.1100000000000136</v>
      </c>
      <c r="M1681" s="155">
        <f t="shared" si="140"/>
        <v>-4.5400000000000205</v>
      </c>
      <c r="N1681" s="155">
        <f t="shared" si="140"/>
        <v>-4.9999999999999822E-2</v>
      </c>
      <c r="O1681" s="155">
        <f t="shared" si="140"/>
        <v>0.63999999999998636</v>
      </c>
      <c r="Q1681" s="155">
        <f t="shared" si="141"/>
        <v>2.0000000000000018E-2</v>
      </c>
    </row>
    <row r="1682" spans="2:17" x14ac:dyDescent="0.25">
      <c r="B1682" s="133">
        <v>43245</v>
      </c>
      <c r="C1682" s="104">
        <v>325.75</v>
      </c>
      <c r="E1682" s="104">
        <v>382.04</v>
      </c>
      <c r="F1682" s="104">
        <v>5.31</v>
      </c>
      <c r="G1682" s="104">
        <v>328.77</v>
      </c>
      <c r="I1682" s="104">
        <v>2.97</v>
      </c>
      <c r="K1682" s="155">
        <f t="shared" si="139"/>
        <v>-0.25</v>
      </c>
      <c r="M1682" s="155">
        <f t="shared" si="140"/>
        <v>-0.15999999999996817</v>
      </c>
      <c r="N1682" s="155">
        <f t="shared" si="140"/>
        <v>1.9999999999999574E-2</v>
      </c>
      <c r="O1682" s="155">
        <f t="shared" si="140"/>
        <v>-0.49000000000000909</v>
      </c>
      <c r="Q1682" s="155">
        <f t="shared" si="141"/>
        <v>0</v>
      </c>
    </row>
    <row r="1683" spans="2:17" x14ac:dyDescent="0.25">
      <c r="B1683" s="133">
        <v>43248</v>
      </c>
      <c r="C1683" s="104">
        <v>327.42</v>
      </c>
      <c r="E1683" s="104">
        <v>383.51</v>
      </c>
      <c r="F1683" s="104">
        <v>5.29</v>
      </c>
      <c r="G1683" s="104">
        <v>329.79</v>
      </c>
      <c r="I1683" s="104">
        <v>2.99</v>
      </c>
      <c r="K1683" s="155">
        <f t="shared" si="139"/>
        <v>1.6700000000000159</v>
      </c>
      <c r="M1683" s="155">
        <f t="shared" si="140"/>
        <v>1.4699999999999704</v>
      </c>
      <c r="N1683" s="155">
        <f t="shared" si="140"/>
        <v>-1.9999999999999574E-2</v>
      </c>
      <c r="O1683" s="155">
        <f t="shared" si="140"/>
        <v>1.0200000000000387</v>
      </c>
      <c r="Q1683" s="155">
        <f t="shared" si="141"/>
        <v>2.0000000000000018E-2</v>
      </c>
    </row>
    <row r="1684" spans="2:17" x14ac:dyDescent="0.25">
      <c r="B1684" s="133">
        <v>43249</v>
      </c>
      <c r="C1684" s="104">
        <v>329.81</v>
      </c>
      <c r="E1684" s="104">
        <v>384.76</v>
      </c>
      <c r="F1684" s="104">
        <v>5.29</v>
      </c>
      <c r="G1684" s="104">
        <v>332.37</v>
      </c>
      <c r="I1684" s="104">
        <v>3.01</v>
      </c>
      <c r="K1684" s="155">
        <f t="shared" si="139"/>
        <v>2.3899999999999864</v>
      </c>
      <c r="M1684" s="155">
        <f t="shared" si="140"/>
        <v>1.25</v>
      </c>
      <c r="N1684" s="155">
        <f t="shared" si="140"/>
        <v>0</v>
      </c>
      <c r="O1684" s="155">
        <f t="shared" si="140"/>
        <v>2.5799999999999841</v>
      </c>
      <c r="Q1684" s="155">
        <f t="shared" si="141"/>
        <v>1.9999999999999574E-2</v>
      </c>
    </row>
    <row r="1685" spans="2:17" x14ac:dyDescent="0.25">
      <c r="B1685" s="133">
        <v>43250</v>
      </c>
      <c r="C1685" s="104">
        <v>329.38</v>
      </c>
      <c r="E1685" s="104">
        <v>380.1</v>
      </c>
      <c r="F1685" s="104">
        <v>5.25</v>
      </c>
      <c r="G1685" s="104">
        <v>331.07</v>
      </c>
      <c r="I1685" s="104">
        <v>3.03</v>
      </c>
      <c r="K1685" s="155">
        <f t="shared" si="139"/>
        <v>-0.43000000000000682</v>
      </c>
      <c r="M1685" s="155">
        <f t="shared" si="140"/>
        <v>-4.6599999999999682</v>
      </c>
      <c r="N1685" s="155">
        <f t="shared" si="140"/>
        <v>-4.0000000000000036E-2</v>
      </c>
      <c r="O1685" s="155">
        <f t="shared" si="140"/>
        <v>-1.3000000000000114</v>
      </c>
      <c r="Q1685" s="155">
        <f t="shared" si="141"/>
        <v>2.0000000000000018E-2</v>
      </c>
    </row>
    <row r="1686" spans="2:17" x14ac:dyDescent="0.25">
      <c r="B1686" s="133">
        <v>43251</v>
      </c>
      <c r="C1686" s="104">
        <v>330.67</v>
      </c>
      <c r="E1686" s="104">
        <v>384.01</v>
      </c>
      <c r="F1686" s="104">
        <v>5.3</v>
      </c>
      <c r="G1686" s="104">
        <v>334.38</v>
      </c>
      <c r="I1686" s="104">
        <v>3.04</v>
      </c>
      <c r="K1686" s="155">
        <f t="shared" si="139"/>
        <v>1.2900000000000205</v>
      </c>
      <c r="M1686" s="155">
        <f t="shared" si="140"/>
        <v>3.9099999999999682</v>
      </c>
      <c r="N1686" s="155">
        <f t="shared" si="140"/>
        <v>4.9999999999999822E-2</v>
      </c>
      <c r="O1686" s="155">
        <f t="shared" si="140"/>
        <v>3.3100000000000023</v>
      </c>
      <c r="Q1686" s="155">
        <f t="shared" si="141"/>
        <v>1.0000000000000231E-2</v>
      </c>
    </row>
    <row r="1687" spans="2:17" x14ac:dyDescent="0.25">
      <c r="B1687" s="133">
        <v>43252</v>
      </c>
      <c r="C1687" s="104">
        <v>329.35</v>
      </c>
      <c r="E1687" s="104">
        <v>385.34</v>
      </c>
      <c r="F1687" s="104">
        <v>5.31</v>
      </c>
      <c r="G1687" s="104">
        <v>334.4</v>
      </c>
      <c r="I1687" s="104">
        <v>3.03</v>
      </c>
      <c r="K1687" s="155">
        <f t="shared" si="139"/>
        <v>-1.3199999999999932</v>
      </c>
      <c r="M1687" s="155">
        <f t="shared" si="140"/>
        <v>1.3299999999999841</v>
      </c>
      <c r="N1687" s="155">
        <f t="shared" si="140"/>
        <v>9.9999999999997868E-3</v>
      </c>
      <c r="O1687" s="155">
        <f t="shared" si="140"/>
        <v>1.999999999998181E-2</v>
      </c>
      <c r="Q1687" s="155">
        <f t="shared" si="141"/>
        <v>-1.0000000000000231E-2</v>
      </c>
    </row>
    <row r="1688" spans="2:17" x14ac:dyDescent="0.25">
      <c r="B1688" s="133">
        <v>43255</v>
      </c>
      <c r="C1688" s="104">
        <v>330.78</v>
      </c>
      <c r="E1688" s="104">
        <v>387.31</v>
      </c>
      <c r="F1688" s="104">
        <v>5.32</v>
      </c>
      <c r="G1688" s="104">
        <v>335.99</v>
      </c>
      <c r="I1688" s="104">
        <v>3.03</v>
      </c>
      <c r="K1688" s="155">
        <f t="shared" si="139"/>
        <v>1.42999999999995</v>
      </c>
      <c r="M1688" s="155">
        <f t="shared" si="140"/>
        <v>1.9700000000000273</v>
      </c>
      <c r="N1688" s="155">
        <f t="shared" si="140"/>
        <v>1.0000000000000675E-2</v>
      </c>
      <c r="O1688" s="155">
        <f t="shared" si="140"/>
        <v>1.5900000000000318</v>
      </c>
      <c r="Q1688" s="155">
        <f t="shared" si="141"/>
        <v>0</v>
      </c>
    </row>
    <row r="1689" spans="2:17" x14ac:dyDescent="0.25">
      <c r="B1689" s="133">
        <v>43256</v>
      </c>
      <c r="C1689" s="104">
        <v>330.73</v>
      </c>
      <c r="E1689" s="104">
        <v>387.88</v>
      </c>
      <c r="F1689" s="104">
        <v>5.34</v>
      </c>
      <c r="G1689" s="104">
        <v>335.97</v>
      </c>
      <c r="I1689" s="104">
        <v>3.02</v>
      </c>
      <c r="K1689" s="155">
        <f t="shared" si="139"/>
        <v>-4.9999999999954525E-2</v>
      </c>
      <c r="M1689" s="155">
        <f t="shared" si="140"/>
        <v>0.56999999999999318</v>
      </c>
      <c r="N1689" s="155">
        <f t="shared" si="140"/>
        <v>1.9999999999999574E-2</v>
      </c>
      <c r="O1689" s="155">
        <f t="shared" si="140"/>
        <v>-1.999999999998181E-2</v>
      </c>
      <c r="Q1689" s="155">
        <f t="shared" si="141"/>
        <v>-9.9999999999997868E-3</v>
      </c>
    </row>
    <row r="1690" spans="2:17" x14ac:dyDescent="0.25">
      <c r="B1690" s="133">
        <v>43257</v>
      </c>
      <c r="C1690" s="104">
        <v>330.91</v>
      </c>
      <c r="E1690" s="104">
        <v>387.2</v>
      </c>
      <c r="F1690" s="104">
        <v>5.33</v>
      </c>
      <c r="G1690" s="104">
        <v>335.85</v>
      </c>
      <c r="I1690" s="104">
        <v>3.02</v>
      </c>
      <c r="K1690" s="155">
        <f t="shared" si="139"/>
        <v>0.18000000000000682</v>
      </c>
      <c r="M1690" s="155">
        <f t="shared" si="140"/>
        <v>-0.68000000000000682</v>
      </c>
      <c r="N1690" s="155">
        <f t="shared" si="140"/>
        <v>-9.9999999999997868E-3</v>
      </c>
      <c r="O1690" s="155">
        <f t="shared" si="140"/>
        <v>-0.12000000000000455</v>
      </c>
      <c r="Q1690" s="155">
        <f t="shared" si="141"/>
        <v>0</v>
      </c>
    </row>
    <row r="1691" spans="2:17" x14ac:dyDescent="0.25">
      <c r="B1691" s="133">
        <v>43258</v>
      </c>
      <c r="C1691" s="104">
        <v>331.83</v>
      </c>
      <c r="E1691" s="104">
        <v>390.63</v>
      </c>
      <c r="F1691" s="104">
        <v>5.35</v>
      </c>
      <c r="G1691" s="104">
        <v>336.27</v>
      </c>
      <c r="I1691" s="104">
        <v>3.01</v>
      </c>
      <c r="K1691" s="155">
        <f t="shared" si="139"/>
        <v>0.91999999999995907</v>
      </c>
      <c r="M1691" s="155">
        <f t="shared" si="140"/>
        <v>3.4300000000000068</v>
      </c>
      <c r="N1691" s="155">
        <f t="shared" si="140"/>
        <v>1.9999999999999574E-2</v>
      </c>
      <c r="O1691" s="155">
        <f t="shared" si="140"/>
        <v>0.41999999999995907</v>
      </c>
      <c r="Q1691" s="155">
        <f t="shared" si="141"/>
        <v>-1.0000000000000231E-2</v>
      </c>
    </row>
    <row r="1692" spans="2:17" x14ac:dyDescent="0.25">
      <c r="B1692" s="133">
        <v>43259</v>
      </c>
      <c r="C1692" s="104">
        <v>333.08</v>
      </c>
      <c r="E1692" s="104">
        <v>393.67</v>
      </c>
      <c r="F1692" s="104">
        <v>5.38</v>
      </c>
      <c r="G1692" s="104">
        <v>339.39</v>
      </c>
      <c r="I1692" s="104">
        <v>3.03</v>
      </c>
      <c r="K1692" s="155">
        <f t="shared" si="139"/>
        <v>1.25</v>
      </c>
      <c r="M1692" s="155">
        <f t="shared" si="140"/>
        <v>3.0400000000000205</v>
      </c>
      <c r="N1692" s="155">
        <f t="shared" si="140"/>
        <v>3.0000000000000249E-2</v>
      </c>
      <c r="O1692" s="155">
        <f t="shared" si="140"/>
        <v>3.1200000000000045</v>
      </c>
      <c r="Q1692" s="155">
        <f t="shared" si="141"/>
        <v>2.0000000000000018E-2</v>
      </c>
    </row>
    <row r="1693" spans="2:17" x14ac:dyDescent="0.25">
      <c r="B1693" s="133">
        <v>43262</v>
      </c>
      <c r="C1693" s="104">
        <v>334.02</v>
      </c>
      <c r="E1693" s="104">
        <v>392.91</v>
      </c>
      <c r="F1693" s="104">
        <v>5.32</v>
      </c>
      <c r="G1693" s="104">
        <v>339.87</v>
      </c>
      <c r="I1693" s="104">
        <v>3.06</v>
      </c>
      <c r="K1693" s="155">
        <f t="shared" si="139"/>
        <v>0.93999999999999773</v>
      </c>
      <c r="M1693" s="155">
        <f t="shared" si="140"/>
        <v>-0.75999999999999091</v>
      </c>
      <c r="N1693" s="155">
        <f t="shared" si="140"/>
        <v>-5.9999999999999609E-2</v>
      </c>
      <c r="O1693" s="155">
        <f t="shared" si="140"/>
        <v>0.48000000000001819</v>
      </c>
      <c r="Q1693" s="155">
        <f t="shared" si="141"/>
        <v>3.0000000000000249E-2</v>
      </c>
    </row>
    <row r="1694" spans="2:17" x14ac:dyDescent="0.25">
      <c r="B1694" s="133">
        <v>43263</v>
      </c>
      <c r="C1694" s="104">
        <v>333.8</v>
      </c>
      <c r="E1694" s="104">
        <v>393.48</v>
      </c>
      <c r="F1694" s="104">
        <v>5.33</v>
      </c>
      <c r="G1694" s="104">
        <v>338.47</v>
      </c>
      <c r="I1694" s="104">
        <v>3.03</v>
      </c>
      <c r="K1694" s="155">
        <f t="shared" si="139"/>
        <v>-0.21999999999997044</v>
      </c>
      <c r="M1694" s="155">
        <f t="shared" si="140"/>
        <v>0.56999999999999318</v>
      </c>
      <c r="N1694" s="155">
        <f t="shared" si="140"/>
        <v>9.9999999999997868E-3</v>
      </c>
      <c r="O1694" s="155">
        <f t="shared" si="140"/>
        <v>-1.3999999999999773</v>
      </c>
      <c r="Q1694" s="155">
        <f t="shared" si="141"/>
        <v>-3.0000000000000249E-2</v>
      </c>
    </row>
    <row r="1695" spans="2:17" x14ac:dyDescent="0.25">
      <c r="B1695" s="133">
        <v>43264</v>
      </c>
      <c r="C1695" s="104">
        <v>334.5</v>
      </c>
      <c r="E1695" s="104">
        <v>394.51</v>
      </c>
      <c r="F1695" s="104">
        <v>5.34</v>
      </c>
      <c r="G1695" s="104">
        <v>340.04</v>
      </c>
      <c r="I1695" s="104">
        <v>3.04</v>
      </c>
      <c r="K1695" s="155">
        <f t="shared" si="139"/>
        <v>0.69999999999998863</v>
      </c>
      <c r="M1695" s="155">
        <f t="shared" si="140"/>
        <v>1.0299999999999727</v>
      </c>
      <c r="N1695" s="155">
        <f t="shared" si="140"/>
        <v>9.9999999999997868E-3</v>
      </c>
      <c r="O1695" s="155">
        <f t="shared" si="140"/>
        <v>1.5699999999999932</v>
      </c>
      <c r="Q1695" s="155">
        <f t="shared" si="141"/>
        <v>1.0000000000000231E-2</v>
      </c>
    </row>
    <row r="1696" spans="2:17" x14ac:dyDescent="0.25">
      <c r="B1696" s="133">
        <v>43265</v>
      </c>
      <c r="C1696" s="104">
        <v>335.67</v>
      </c>
      <c r="E1696" s="104">
        <v>394.58</v>
      </c>
      <c r="F1696" s="104">
        <v>5.34</v>
      </c>
      <c r="G1696" s="104">
        <v>339.92</v>
      </c>
      <c r="I1696" s="104">
        <v>3.04</v>
      </c>
      <c r="K1696" s="155">
        <f t="shared" si="139"/>
        <v>1.1700000000000159</v>
      </c>
      <c r="M1696" s="155">
        <f t="shared" si="140"/>
        <v>6.9999999999993179E-2</v>
      </c>
      <c r="N1696" s="155">
        <f t="shared" si="140"/>
        <v>0</v>
      </c>
      <c r="O1696" s="155">
        <f t="shared" si="140"/>
        <v>-0.12000000000000455</v>
      </c>
      <c r="Q1696" s="155">
        <f t="shared" si="141"/>
        <v>0</v>
      </c>
    </row>
    <row r="1697" spans="2:17" x14ac:dyDescent="0.25">
      <c r="B1697" s="133">
        <v>43266</v>
      </c>
      <c r="C1697" s="104">
        <v>335.99</v>
      </c>
      <c r="E1697" s="104">
        <v>397.24</v>
      </c>
      <c r="F1697" s="104">
        <v>5.4</v>
      </c>
      <c r="G1697" s="104">
        <v>341.73</v>
      </c>
      <c r="I1697" s="104">
        <v>3.06</v>
      </c>
      <c r="K1697" s="155">
        <f t="shared" si="139"/>
        <v>0.31999999999999318</v>
      </c>
      <c r="M1697" s="155">
        <f t="shared" si="140"/>
        <v>2.660000000000025</v>
      </c>
      <c r="N1697" s="155">
        <f t="shared" si="140"/>
        <v>6.0000000000000497E-2</v>
      </c>
      <c r="O1697" s="155">
        <f t="shared" si="140"/>
        <v>1.8100000000000023</v>
      </c>
      <c r="Q1697" s="155">
        <f t="shared" si="141"/>
        <v>2.0000000000000018E-2</v>
      </c>
    </row>
    <row r="1698" spans="2:17" x14ac:dyDescent="0.25">
      <c r="B1698" s="133">
        <v>43269</v>
      </c>
      <c r="C1698" s="104">
        <v>336.39</v>
      </c>
      <c r="E1698" s="104">
        <v>390.28</v>
      </c>
      <c r="F1698" s="104">
        <v>5.36</v>
      </c>
      <c r="G1698" s="104">
        <v>337.47</v>
      </c>
      <c r="I1698" s="104">
        <v>3.04</v>
      </c>
      <c r="K1698" s="155">
        <f t="shared" si="139"/>
        <v>0.39999999999997726</v>
      </c>
      <c r="M1698" s="155">
        <f t="shared" si="140"/>
        <v>-6.9600000000000364</v>
      </c>
      <c r="N1698" s="155">
        <f t="shared" si="140"/>
        <v>-4.0000000000000036E-2</v>
      </c>
      <c r="O1698" s="155">
        <f t="shared" si="140"/>
        <v>-4.2599999999999909</v>
      </c>
      <c r="Q1698" s="155">
        <f t="shared" si="141"/>
        <v>-2.0000000000000018E-2</v>
      </c>
    </row>
    <row r="1699" spans="2:17" x14ac:dyDescent="0.25">
      <c r="B1699" s="133">
        <v>43270</v>
      </c>
      <c r="C1699" s="104">
        <v>338.78</v>
      </c>
      <c r="E1699" s="104">
        <v>392.82</v>
      </c>
      <c r="F1699" s="104">
        <v>5.35</v>
      </c>
      <c r="G1699" s="104">
        <v>339.97</v>
      </c>
      <c r="I1699" s="104">
        <v>3.06</v>
      </c>
      <c r="K1699" s="155">
        <f t="shared" si="139"/>
        <v>2.3899999999999864</v>
      </c>
      <c r="M1699" s="155">
        <f t="shared" si="140"/>
        <v>2.5400000000000205</v>
      </c>
      <c r="N1699" s="155">
        <f t="shared" si="140"/>
        <v>-1.0000000000000675E-2</v>
      </c>
      <c r="O1699" s="155">
        <f t="shared" si="140"/>
        <v>2.5</v>
      </c>
      <c r="Q1699" s="155">
        <f t="shared" si="141"/>
        <v>2.0000000000000018E-2</v>
      </c>
    </row>
    <row r="1700" spans="2:17" x14ac:dyDescent="0.25">
      <c r="B1700" s="133">
        <v>43271</v>
      </c>
      <c r="C1700" s="104">
        <v>339.95</v>
      </c>
      <c r="E1700" s="104">
        <v>392.64</v>
      </c>
      <c r="F1700" s="104">
        <v>5.3</v>
      </c>
      <c r="G1700" s="104">
        <v>341.59</v>
      </c>
      <c r="I1700" s="104">
        <v>3.09</v>
      </c>
      <c r="K1700" s="155">
        <f t="shared" si="139"/>
        <v>1.1700000000000159</v>
      </c>
      <c r="M1700" s="155">
        <f t="shared" si="140"/>
        <v>-0.18000000000000682</v>
      </c>
      <c r="N1700" s="155">
        <f t="shared" si="140"/>
        <v>-4.9999999999999822E-2</v>
      </c>
      <c r="O1700" s="155">
        <f t="shared" si="140"/>
        <v>1.6199999999999477</v>
      </c>
      <c r="Q1700" s="155">
        <f t="shared" si="141"/>
        <v>2.9999999999999805E-2</v>
      </c>
    </row>
    <row r="1701" spans="2:17" x14ac:dyDescent="0.25">
      <c r="B1701" s="133">
        <v>43272</v>
      </c>
      <c r="C1701" s="104">
        <v>341.08</v>
      </c>
      <c r="E1701" s="104">
        <v>394.46</v>
      </c>
      <c r="F1701" s="104">
        <v>5.37</v>
      </c>
      <c r="G1701" s="104">
        <v>342.07</v>
      </c>
      <c r="I1701" s="104">
        <v>3.1</v>
      </c>
      <c r="K1701" s="155">
        <f t="shared" si="139"/>
        <v>1.1299999999999955</v>
      </c>
      <c r="M1701" s="155">
        <f t="shared" si="140"/>
        <v>1.8199999999999932</v>
      </c>
      <c r="N1701" s="155">
        <f t="shared" si="140"/>
        <v>7.0000000000000284E-2</v>
      </c>
      <c r="O1701" s="155">
        <f t="shared" si="140"/>
        <v>0.48000000000001819</v>
      </c>
      <c r="Q1701" s="155">
        <f t="shared" si="141"/>
        <v>1.0000000000000231E-2</v>
      </c>
    </row>
    <row r="1702" spans="2:17" x14ac:dyDescent="0.25">
      <c r="B1702" s="133">
        <v>43273</v>
      </c>
      <c r="C1702" s="104">
        <v>341.18</v>
      </c>
      <c r="E1702" s="104">
        <v>392.97</v>
      </c>
      <c r="F1702" s="104">
        <v>5.34</v>
      </c>
      <c r="G1702" s="104">
        <v>342.07</v>
      </c>
      <c r="I1702" s="104">
        <v>3.09</v>
      </c>
      <c r="K1702" s="155">
        <f t="shared" si="139"/>
        <v>0.10000000000002274</v>
      </c>
      <c r="M1702" s="155">
        <f t="shared" si="140"/>
        <v>-1.4899999999999523</v>
      </c>
      <c r="N1702" s="155">
        <f t="shared" si="140"/>
        <v>-3.0000000000000249E-2</v>
      </c>
      <c r="O1702" s="155">
        <f t="shared" si="140"/>
        <v>0</v>
      </c>
      <c r="Q1702" s="155">
        <f t="shared" si="141"/>
        <v>-1.0000000000000231E-2</v>
      </c>
    </row>
    <row r="1703" spans="2:17" x14ac:dyDescent="0.25">
      <c r="B1703" s="133">
        <v>43276</v>
      </c>
      <c r="C1703" s="104">
        <v>340.27</v>
      </c>
      <c r="E1703" s="104">
        <v>396.31</v>
      </c>
      <c r="F1703" s="104">
        <v>5.39</v>
      </c>
      <c r="G1703" s="104">
        <v>343.85</v>
      </c>
      <c r="I1703" s="104">
        <v>3.09</v>
      </c>
      <c r="K1703" s="155">
        <f t="shared" si="139"/>
        <v>-0.91000000000002501</v>
      </c>
      <c r="M1703" s="155">
        <f t="shared" si="140"/>
        <v>3.339999999999975</v>
      </c>
      <c r="N1703" s="155">
        <f t="shared" si="140"/>
        <v>4.9999999999999822E-2</v>
      </c>
      <c r="O1703" s="155">
        <f t="shared" si="140"/>
        <v>1.7800000000000296</v>
      </c>
      <c r="Q1703" s="155">
        <f t="shared" si="141"/>
        <v>0</v>
      </c>
    </row>
    <row r="1704" spans="2:17" x14ac:dyDescent="0.25">
      <c r="B1704" s="133">
        <v>43277</v>
      </c>
      <c r="C1704" s="104">
        <v>339.5</v>
      </c>
      <c r="E1704" s="104">
        <v>395.42</v>
      </c>
      <c r="F1704" s="104">
        <v>5.4</v>
      </c>
      <c r="G1704" s="104">
        <v>343.73</v>
      </c>
      <c r="I1704" s="104">
        <v>3.1</v>
      </c>
      <c r="K1704" s="155">
        <f t="shared" si="139"/>
        <v>-0.76999999999998181</v>
      </c>
      <c r="M1704" s="155">
        <f t="shared" si="140"/>
        <v>-0.88999999999998636</v>
      </c>
      <c r="N1704" s="155">
        <f t="shared" si="140"/>
        <v>1.0000000000000675E-2</v>
      </c>
      <c r="O1704" s="155">
        <f t="shared" si="140"/>
        <v>-0.12000000000000455</v>
      </c>
      <c r="Q1704" s="155">
        <f t="shared" si="141"/>
        <v>1.0000000000000231E-2</v>
      </c>
    </row>
    <row r="1705" spans="2:17" x14ac:dyDescent="0.25">
      <c r="B1705" s="133">
        <v>43278</v>
      </c>
      <c r="C1705" s="104">
        <v>338.84</v>
      </c>
      <c r="E1705" s="104">
        <v>395.02</v>
      </c>
      <c r="F1705" s="104">
        <v>5.39</v>
      </c>
      <c r="G1705" s="104">
        <v>342.4</v>
      </c>
      <c r="I1705" s="104">
        <v>3.09</v>
      </c>
      <c r="K1705" s="155">
        <f t="shared" si="139"/>
        <v>-0.66000000000002501</v>
      </c>
      <c r="M1705" s="155">
        <f t="shared" si="140"/>
        <v>-0.40000000000003411</v>
      </c>
      <c r="N1705" s="155">
        <f t="shared" si="140"/>
        <v>-1.0000000000000675E-2</v>
      </c>
      <c r="O1705" s="155">
        <f t="shared" si="140"/>
        <v>-1.3300000000000409</v>
      </c>
      <c r="Q1705" s="155">
        <f t="shared" si="141"/>
        <v>-1.0000000000000231E-2</v>
      </c>
    </row>
    <row r="1706" spans="2:17" x14ac:dyDescent="0.25">
      <c r="B1706" s="133">
        <v>43279</v>
      </c>
      <c r="C1706" s="104">
        <v>340.44</v>
      </c>
      <c r="E1706" s="104">
        <v>396.31</v>
      </c>
      <c r="F1706" s="104">
        <v>5.38</v>
      </c>
      <c r="G1706" s="104">
        <v>343.19</v>
      </c>
      <c r="I1706" s="104">
        <v>3.1</v>
      </c>
      <c r="K1706" s="155">
        <f t="shared" ref="K1706:K1767" si="142">C1706-C1705</f>
        <v>1.6000000000000227</v>
      </c>
      <c r="M1706" s="155">
        <f t="shared" ref="M1706:O1768" si="143">E1706-E1705</f>
        <v>1.2900000000000205</v>
      </c>
      <c r="N1706" s="155">
        <f t="shared" si="143"/>
        <v>-9.9999999999997868E-3</v>
      </c>
      <c r="O1706" s="155">
        <f t="shared" si="143"/>
        <v>0.79000000000002046</v>
      </c>
      <c r="Q1706" s="155">
        <f t="shared" ref="Q1706:Q1768" si="144">I1706-I1705</f>
        <v>1.0000000000000231E-2</v>
      </c>
    </row>
    <row r="1707" spans="2:17" x14ac:dyDescent="0.25">
      <c r="B1707" s="133">
        <v>43280</v>
      </c>
      <c r="C1707" s="104">
        <v>341.31</v>
      </c>
      <c r="E1707" s="104">
        <v>394.96</v>
      </c>
      <c r="F1707" s="104">
        <v>5.4</v>
      </c>
      <c r="G1707" s="104">
        <v>342.23</v>
      </c>
      <c r="I1707" s="104">
        <v>3.1</v>
      </c>
      <c r="K1707" s="155">
        <f t="shared" si="142"/>
        <v>0.87000000000000455</v>
      </c>
      <c r="M1707" s="155">
        <f t="shared" si="143"/>
        <v>-1.3500000000000227</v>
      </c>
      <c r="N1707" s="155">
        <f t="shared" si="143"/>
        <v>2.0000000000000462E-2</v>
      </c>
      <c r="O1707" s="155">
        <f t="shared" si="143"/>
        <v>-0.95999999999997954</v>
      </c>
      <c r="Q1707" s="155">
        <f t="shared" si="144"/>
        <v>0</v>
      </c>
    </row>
    <row r="1708" spans="2:17" x14ac:dyDescent="0.25">
      <c r="B1708" s="133">
        <v>43283</v>
      </c>
      <c r="C1708" s="104">
        <v>341.08</v>
      </c>
      <c r="E1708" s="104">
        <v>397.26</v>
      </c>
      <c r="F1708" s="104">
        <v>5.44</v>
      </c>
      <c r="G1708" s="104">
        <v>343.59</v>
      </c>
      <c r="I1708" s="104">
        <v>3.08</v>
      </c>
      <c r="K1708" s="155">
        <f t="shared" si="142"/>
        <v>-0.23000000000001819</v>
      </c>
      <c r="M1708" s="155">
        <f t="shared" si="143"/>
        <v>2.3000000000000114</v>
      </c>
      <c r="N1708" s="155">
        <f t="shared" si="143"/>
        <v>4.0000000000000036E-2</v>
      </c>
      <c r="O1708" s="155">
        <f t="shared" si="143"/>
        <v>1.3599999999999568</v>
      </c>
      <c r="Q1708" s="155">
        <f t="shared" si="144"/>
        <v>-2.0000000000000018E-2</v>
      </c>
    </row>
    <row r="1709" spans="2:17" x14ac:dyDescent="0.25">
      <c r="B1709" s="133">
        <v>43284</v>
      </c>
      <c r="C1709" s="104">
        <v>341.62</v>
      </c>
      <c r="E1709" s="104">
        <v>397.54</v>
      </c>
      <c r="F1709" s="104">
        <v>5.41</v>
      </c>
      <c r="G1709" s="104">
        <v>344.03</v>
      </c>
      <c r="I1709" s="104">
        <v>3.08</v>
      </c>
      <c r="K1709" s="155">
        <f t="shared" si="142"/>
        <v>0.54000000000002046</v>
      </c>
      <c r="M1709" s="155">
        <f t="shared" si="143"/>
        <v>0.28000000000002956</v>
      </c>
      <c r="N1709" s="155">
        <f t="shared" si="143"/>
        <v>-3.0000000000000249E-2</v>
      </c>
      <c r="O1709" s="155">
        <f t="shared" si="143"/>
        <v>0.43999999999999773</v>
      </c>
      <c r="Q1709" s="155">
        <f t="shared" si="144"/>
        <v>0</v>
      </c>
    </row>
    <row r="1710" spans="2:17" x14ac:dyDescent="0.25">
      <c r="B1710" s="133">
        <v>43285</v>
      </c>
      <c r="C1710" s="104">
        <v>343</v>
      </c>
      <c r="E1710" s="104">
        <v>399.63</v>
      </c>
      <c r="F1710" s="104">
        <v>5.42</v>
      </c>
      <c r="G1710" s="104">
        <v>345.35</v>
      </c>
      <c r="I1710" s="104">
        <v>3.09</v>
      </c>
      <c r="K1710" s="155">
        <f t="shared" si="142"/>
        <v>1.3799999999999955</v>
      </c>
      <c r="M1710" s="155">
        <f t="shared" si="143"/>
        <v>2.089999999999975</v>
      </c>
      <c r="N1710" s="155">
        <f t="shared" si="143"/>
        <v>9.9999999999997868E-3</v>
      </c>
      <c r="O1710" s="155">
        <f t="shared" si="143"/>
        <v>1.32000000000005</v>
      </c>
      <c r="Q1710" s="155">
        <f t="shared" si="144"/>
        <v>9.9999999999997868E-3</v>
      </c>
    </row>
    <row r="1711" spans="2:17" x14ac:dyDescent="0.25">
      <c r="B1711" s="133">
        <v>43286</v>
      </c>
      <c r="C1711" s="104">
        <v>343.07</v>
      </c>
      <c r="E1711" s="104">
        <v>399.13</v>
      </c>
      <c r="F1711" s="104">
        <v>5.43</v>
      </c>
      <c r="G1711" s="104">
        <v>345.56</v>
      </c>
      <c r="I1711" s="104">
        <v>3.11</v>
      </c>
      <c r="K1711" s="155">
        <f t="shared" si="142"/>
        <v>6.9999999999993179E-2</v>
      </c>
      <c r="M1711" s="155">
        <f t="shared" si="143"/>
        <v>-0.5</v>
      </c>
      <c r="N1711" s="155">
        <f t="shared" si="143"/>
        <v>9.9999999999997868E-3</v>
      </c>
      <c r="O1711" s="155">
        <f t="shared" si="143"/>
        <v>0.20999999999997954</v>
      </c>
      <c r="Q1711" s="155">
        <f t="shared" si="144"/>
        <v>2.0000000000000018E-2</v>
      </c>
    </row>
    <row r="1712" spans="2:17" x14ac:dyDescent="0.25">
      <c r="B1712" s="133">
        <v>43290</v>
      </c>
      <c r="C1712" s="104">
        <v>343.38</v>
      </c>
      <c r="E1712" s="104">
        <v>401.34</v>
      </c>
      <c r="F1712" s="104">
        <v>5.43</v>
      </c>
      <c r="G1712" s="104">
        <v>345.87</v>
      </c>
      <c r="I1712" s="104">
        <v>3.1</v>
      </c>
      <c r="K1712" s="155">
        <f t="shared" si="142"/>
        <v>0.31000000000000227</v>
      </c>
      <c r="M1712" s="155">
        <f t="shared" si="143"/>
        <v>2.2099999999999795</v>
      </c>
      <c r="N1712" s="155">
        <f t="shared" si="143"/>
        <v>0</v>
      </c>
      <c r="O1712" s="155">
        <f t="shared" si="143"/>
        <v>0.31000000000000227</v>
      </c>
      <c r="Q1712" s="155">
        <f t="shared" si="144"/>
        <v>-9.9999999999997868E-3</v>
      </c>
    </row>
    <row r="1713" spans="2:17" x14ac:dyDescent="0.25">
      <c r="B1713" s="133">
        <v>43291</v>
      </c>
      <c r="C1713" s="104">
        <v>343.48</v>
      </c>
      <c r="E1713" s="104">
        <v>404.17</v>
      </c>
      <c r="F1713" s="104">
        <v>5.48</v>
      </c>
      <c r="G1713" s="104">
        <v>347.76</v>
      </c>
      <c r="I1713" s="104">
        <v>3.11</v>
      </c>
      <c r="K1713" s="155">
        <f t="shared" si="142"/>
        <v>0.10000000000002274</v>
      </c>
      <c r="M1713" s="155">
        <f t="shared" si="143"/>
        <v>2.8300000000000409</v>
      </c>
      <c r="N1713" s="155">
        <f t="shared" si="143"/>
        <v>5.0000000000000711E-2</v>
      </c>
      <c r="O1713" s="155">
        <f t="shared" si="143"/>
        <v>1.8899999999999864</v>
      </c>
      <c r="Q1713" s="155">
        <f t="shared" si="144"/>
        <v>9.9999999999997868E-3</v>
      </c>
    </row>
    <row r="1714" spans="2:17" x14ac:dyDescent="0.25">
      <c r="B1714" s="133">
        <v>43292</v>
      </c>
      <c r="C1714" s="104">
        <v>343.25</v>
      </c>
      <c r="E1714" s="104">
        <v>402.32</v>
      </c>
      <c r="F1714" s="104">
        <v>5.49</v>
      </c>
      <c r="G1714" s="104">
        <v>345.43</v>
      </c>
      <c r="I1714" s="104">
        <v>3.09</v>
      </c>
      <c r="K1714" s="155">
        <f t="shared" si="142"/>
        <v>-0.23000000000001819</v>
      </c>
      <c r="M1714" s="155">
        <f t="shared" si="143"/>
        <v>-1.8500000000000227</v>
      </c>
      <c r="N1714" s="155">
        <f t="shared" si="143"/>
        <v>9.9999999999997868E-3</v>
      </c>
      <c r="O1714" s="155">
        <f t="shared" si="143"/>
        <v>-2.3299999999999841</v>
      </c>
      <c r="Q1714" s="155">
        <f t="shared" si="144"/>
        <v>-2.0000000000000018E-2</v>
      </c>
    </row>
    <row r="1715" spans="2:17" x14ac:dyDescent="0.25">
      <c r="B1715" s="133">
        <v>43293</v>
      </c>
      <c r="C1715" s="104">
        <v>343.11</v>
      </c>
      <c r="E1715" s="104">
        <v>401.61</v>
      </c>
      <c r="F1715" s="104">
        <v>5.51</v>
      </c>
      <c r="G1715" s="104">
        <v>345.04</v>
      </c>
      <c r="I1715" s="104">
        <v>3.09</v>
      </c>
      <c r="K1715" s="155">
        <f t="shared" si="142"/>
        <v>-0.13999999999998636</v>
      </c>
      <c r="M1715" s="155">
        <f t="shared" si="143"/>
        <v>-0.70999999999997954</v>
      </c>
      <c r="N1715" s="155">
        <f t="shared" si="143"/>
        <v>1.9999999999999574E-2</v>
      </c>
      <c r="O1715" s="155">
        <f t="shared" si="143"/>
        <v>-0.38999999999998636</v>
      </c>
      <c r="Q1715" s="155">
        <f t="shared" si="144"/>
        <v>0</v>
      </c>
    </row>
    <row r="1716" spans="2:17" x14ac:dyDescent="0.25">
      <c r="B1716" s="133">
        <v>43294</v>
      </c>
      <c r="C1716" s="104">
        <v>344.37</v>
      </c>
      <c r="E1716" s="104">
        <v>402.02</v>
      </c>
      <c r="F1716" s="104">
        <v>5.55</v>
      </c>
      <c r="G1716" s="104">
        <v>345.34</v>
      </c>
      <c r="I1716" s="104">
        <v>3.06</v>
      </c>
      <c r="K1716" s="155">
        <f t="shared" si="142"/>
        <v>1.2599999999999909</v>
      </c>
      <c r="M1716" s="155">
        <f t="shared" si="143"/>
        <v>0.40999999999996817</v>
      </c>
      <c r="N1716" s="155">
        <f t="shared" si="143"/>
        <v>4.0000000000000036E-2</v>
      </c>
      <c r="O1716" s="155">
        <f t="shared" si="143"/>
        <v>0.29999999999995453</v>
      </c>
      <c r="Q1716" s="155">
        <f t="shared" si="144"/>
        <v>-2.9999999999999805E-2</v>
      </c>
    </row>
    <row r="1717" spans="2:17" x14ac:dyDescent="0.25">
      <c r="B1717" s="133">
        <v>43297</v>
      </c>
      <c r="C1717" s="104">
        <v>343.45</v>
      </c>
      <c r="E1717" s="104">
        <v>399.57</v>
      </c>
      <c r="F1717" s="104">
        <v>5.52</v>
      </c>
      <c r="G1717" s="104">
        <v>342.29</v>
      </c>
      <c r="I1717" s="104">
        <v>3.05</v>
      </c>
      <c r="K1717" s="155">
        <f t="shared" si="142"/>
        <v>-0.92000000000001592</v>
      </c>
      <c r="M1717" s="155">
        <f t="shared" si="143"/>
        <v>-2.4499999999999886</v>
      </c>
      <c r="N1717" s="155">
        <f t="shared" si="143"/>
        <v>-3.0000000000000249E-2</v>
      </c>
      <c r="O1717" s="155">
        <f t="shared" si="143"/>
        <v>-3.0499999999999545</v>
      </c>
      <c r="Q1717" s="155">
        <f t="shared" si="144"/>
        <v>-1.0000000000000231E-2</v>
      </c>
    </row>
    <row r="1718" spans="2:17" x14ac:dyDescent="0.25">
      <c r="B1718" s="133">
        <v>43298</v>
      </c>
      <c r="C1718" s="104">
        <v>342.49</v>
      </c>
      <c r="E1718" s="104">
        <v>400.85</v>
      </c>
      <c r="F1718" s="104">
        <v>5.51</v>
      </c>
      <c r="G1718" s="104">
        <v>342.63</v>
      </c>
      <c r="I1718" s="104">
        <v>3.05</v>
      </c>
      <c r="K1718" s="155">
        <f t="shared" si="142"/>
        <v>-0.95999999999997954</v>
      </c>
      <c r="M1718" s="155">
        <f t="shared" si="143"/>
        <v>1.2800000000000296</v>
      </c>
      <c r="N1718" s="155">
        <f t="shared" si="143"/>
        <v>-9.9999999999997868E-3</v>
      </c>
      <c r="O1718" s="155">
        <f t="shared" si="143"/>
        <v>0.33999999999997499</v>
      </c>
      <c r="Q1718" s="155">
        <f t="shared" si="144"/>
        <v>0</v>
      </c>
    </row>
    <row r="1719" spans="2:17" x14ac:dyDescent="0.25">
      <c r="B1719" s="133">
        <v>43299</v>
      </c>
      <c r="C1719" s="104">
        <v>343.06</v>
      </c>
      <c r="E1719" s="104">
        <v>402.38</v>
      </c>
      <c r="F1719" s="104">
        <v>5.49</v>
      </c>
      <c r="G1719" s="104">
        <v>345.41</v>
      </c>
      <c r="I1719" s="104">
        <v>3.05</v>
      </c>
      <c r="K1719" s="155">
        <f t="shared" si="142"/>
        <v>0.56999999999999318</v>
      </c>
      <c r="M1719" s="155">
        <f t="shared" si="143"/>
        <v>1.5299999999999727</v>
      </c>
      <c r="N1719" s="155">
        <f t="shared" si="143"/>
        <v>-1.9999999999999574E-2</v>
      </c>
      <c r="O1719" s="155">
        <f t="shared" si="143"/>
        <v>2.7800000000000296</v>
      </c>
      <c r="Q1719" s="155">
        <f t="shared" si="144"/>
        <v>0</v>
      </c>
    </row>
    <row r="1720" spans="2:17" x14ac:dyDescent="0.25">
      <c r="B1720" s="133">
        <v>43300</v>
      </c>
      <c r="C1720" s="104">
        <v>344.58</v>
      </c>
      <c r="E1720" s="104">
        <v>400.51</v>
      </c>
      <c r="F1720" s="104">
        <v>5.47</v>
      </c>
      <c r="G1720" s="104">
        <v>344.55</v>
      </c>
      <c r="I1720" s="104">
        <v>3.05</v>
      </c>
      <c r="K1720" s="155">
        <f t="shared" si="142"/>
        <v>1.5199999999999818</v>
      </c>
      <c r="M1720" s="155">
        <f t="shared" si="143"/>
        <v>-1.8700000000000045</v>
      </c>
      <c r="N1720" s="155">
        <f t="shared" si="143"/>
        <v>-2.0000000000000462E-2</v>
      </c>
      <c r="O1720" s="155">
        <f t="shared" si="143"/>
        <v>-0.86000000000001364</v>
      </c>
      <c r="Q1720" s="155">
        <f t="shared" si="144"/>
        <v>0</v>
      </c>
    </row>
    <row r="1721" spans="2:17" x14ac:dyDescent="0.25">
      <c r="B1721" s="133">
        <v>43301</v>
      </c>
      <c r="C1721" s="104">
        <v>345.55</v>
      </c>
      <c r="E1721" s="104">
        <v>401.01</v>
      </c>
      <c r="F1721" s="104">
        <v>5.45</v>
      </c>
      <c r="G1721" s="104">
        <v>344.89</v>
      </c>
      <c r="I1721" s="104">
        <v>3.06</v>
      </c>
      <c r="K1721" s="155">
        <f t="shared" si="142"/>
        <v>0.97000000000002728</v>
      </c>
      <c r="M1721" s="155">
        <f t="shared" si="143"/>
        <v>0.5</v>
      </c>
      <c r="N1721" s="155">
        <f t="shared" si="143"/>
        <v>-1.9999999999999574E-2</v>
      </c>
      <c r="O1721" s="155">
        <f t="shared" si="143"/>
        <v>0.33999999999997499</v>
      </c>
      <c r="Q1721" s="155">
        <f t="shared" si="144"/>
        <v>1.0000000000000231E-2</v>
      </c>
    </row>
    <row r="1722" spans="2:17" x14ac:dyDescent="0.25">
      <c r="B1722" s="133">
        <v>43304</v>
      </c>
      <c r="C1722" s="104">
        <v>346.68</v>
      </c>
      <c r="E1722" s="104">
        <v>404.02</v>
      </c>
      <c r="F1722" s="104">
        <v>5.47</v>
      </c>
      <c r="G1722" s="104">
        <v>347.34</v>
      </c>
      <c r="I1722" s="104">
        <v>3.08</v>
      </c>
      <c r="K1722" s="155">
        <f t="shared" si="142"/>
        <v>1.1299999999999955</v>
      </c>
      <c r="M1722" s="155">
        <f t="shared" si="143"/>
        <v>3.0099999999999909</v>
      </c>
      <c r="N1722" s="155">
        <f t="shared" si="143"/>
        <v>1.9999999999999574E-2</v>
      </c>
      <c r="O1722" s="155">
        <f t="shared" si="143"/>
        <v>2.4499999999999886</v>
      </c>
      <c r="Q1722" s="155">
        <f t="shared" si="144"/>
        <v>2.0000000000000018E-2</v>
      </c>
    </row>
    <row r="1723" spans="2:17" x14ac:dyDescent="0.25">
      <c r="B1723" s="133">
        <v>43305</v>
      </c>
      <c r="C1723" s="104">
        <v>345.68</v>
      </c>
      <c r="E1723" s="104">
        <v>404.45</v>
      </c>
      <c r="F1723" s="104">
        <v>5.48</v>
      </c>
      <c r="G1723" s="104">
        <v>348.54</v>
      </c>
      <c r="I1723" s="104">
        <v>3.11</v>
      </c>
      <c r="K1723" s="155">
        <f t="shared" si="142"/>
        <v>-1</v>
      </c>
      <c r="M1723" s="155">
        <f t="shared" si="143"/>
        <v>0.43000000000000682</v>
      </c>
      <c r="N1723" s="155">
        <f t="shared" si="143"/>
        <v>1.0000000000000675E-2</v>
      </c>
      <c r="O1723" s="155">
        <f t="shared" si="143"/>
        <v>1.2000000000000455</v>
      </c>
      <c r="Q1723" s="155">
        <f t="shared" si="144"/>
        <v>2.9999999999999805E-2</v>
      </c>
    </row>
    <row r="1724" spans="2:17" x14ac:dyDescent="0.25">
      <c r="B1724" s="133">
        <v>43306</v>
      </c>
      <c r="C1724" s="104">
        <v>344.64</v>
      </c>
      <c r="E1724" s="104">
        <v>402.95</v>
      </c>
      <c r="F1724" s="104">
        <v>5.49</v>
      </c>
      <c r="G1724" s="104">
        <v>346.86</v>
      </c>
      <c r="I1724" s="104">
        <v>3.1</v>
      </c>
      <c r="K1724" s="155">
        <f t="shared" si="142"/>
        <v>-1.0400000000000205</v>
      </c>
      <c r="M1724" s="155">
        <f t="shared" si="143"/>
        <v>-1.5</v>
      </c>
      <c r="N1724" s="155">
        <f t="shared" si="143"/>
        <v>9.9999999999997868E-3</v>
      </c>
      <c r="O1724" s="155">
        <f t="shared" si="143"/>
        <v>-1.6800000000000068</v>
      </c>
      <c r="Q1724" s="155">
        <f t="shared" si="144"/>
        <v>-9.9999999999997868E-3</v>
      </c>
    </row>
    <row r="1725" spans="2:17" x14ac:dyDescent="0.25">
      <c r="B1725" s="133">
        <v>43307</v>
      </c>
      <c r="C1725" s="104">
        <v>346.31</v>
      </c>
      <c r="E1725" s="104">
        <v>405.25</v>
      </c>
      <c r="F1725" s="104">
        <v>5.5</v>
      </c>
      <c r="G1725" s="104">
        <v>349.46</v>
      </c>
      <c r="I1725" s="104">
        <v>3.12</v>
      </c>
      <c r="K1725" s="155">
        <f t="shared" si="142"/>
        <v>1.6700000000000159</v>
      </c>
      <c r="M1725" s="155">
        <f t="shared" si="143"/>
        <v>2.3000000000000114</v>
      </c>
      <c r="N1725" s="155">
        <f t="shared" si="143"/>
        <v>9.9999999999997868E-3</v>
      </c>
      <c r="O1725" s="155">
        <f t="shared" si="143"/>
        <v>2.5999999999999659</v>
      </c>
      <c r="Q1725" s="155">
        <f t="shared" si="144"/>
        <v>2.0000000000000018E-2</v>
      </c>
    </row>
    <row r="1726" spans="2:17" x14ac:dyDescent="0.25">
      <c r="B1726" s="133">
        <v>43308</v>
      </c>
      <c r="C1726" s="104">
        <v>345.91</v>
      </c>
      <c r="E1726" s="104">
        <v>405.2</v>
      </c>
      <c r="F1726" s="104">
        <v>5.49</v>
      </c>
      <c r="G1726" s="104">
        <v>348.42</v>
      </c>
      <c r="I1726" s="104">
        <v>3.12</v>
      </c>
      <c r="K1726" s="155">
        <f t="shared" si="142"/>
        <v>-0.39999999999997726</v>
      </c>
      <c r="M1726" s="155">
        <f t="shared" si="143"/>
        <v>-5.0000000000011369E-2</v>
      </c>
      <c r="N1726" s="155">
        <f t="shared" si="143"/>
        <v>-9.9999999999997868E-3</v>
      </c>
      <c r="O1726" s="155">
        <f t="shared" si="143"/>
        <v>-1.0399999999999636</v>
      </c>
      <c r="Q1726" s="155">
        <f t="shared" si="144"/>
        <v>0</v>
      </c>
    </row>
    <row r="1727" spans="2:17" x14ac:dyDescent="0.25">
      <c r="B1727" s="133">
        <v>43311</v>
      </c>
      <c r="C1727" s="104">
        <v>346.15</v>
      </c>
      <c r="E1727" s="104">
        <v>402.33</v>
      </c>
      <c r="F1727" s="104">
        <v>5.49</v>
      </c>
      <c r="G1727" s="104">
        <v>347.12</v>
      </c>
      <c r="I1727" s="104">
        <v>3.11</v>
      </c>
      <c r="K1727" s="155">
        <f t="shared" si="142"/>
        <v>0.23999999999995225</v>
      </c>
      <c r="M1727" s="155">
        <f t="shared" si="143"/>
        <v>-2.8700000000000045</v>
      </c>
      <c r="N1727" s="155">
        <f t="shared" si="143"/>
        <v>0</v>
      </c>
      <c r="O1727" s="155">
        <f t="shared" si="143"/>
        <v>-1.3000000000000114</v>
      </c>
      <c r="Q1727" s="155">
        <f t="shared" si="144"/>
        <v>-1.0000000000000231E-2</v>
      </c>
    </row>
    <row r="1728" spans="2:17" x14ac:dyDescent="0.25">
      <c r="B1728" s="133">
        <v>43312</v>
      </c>
      <c r="C1728" s="104">
        <v>347.06</v>
      </c>
      <c r="E1728" s="104">
        <v>405.54</v>
      </c>
      <c r="F1728" s="104">
        <v>5.54</v>
      </c>
      <c r="G1728" s="104">
        <v>349.65</v>
      </c>
      <c r="I1728" s="104">
        <v>3.13</v>
      </c>
      <c r="K1728" s="155">
        <f t="shared" si="142"/>
        <v>0.91000000000002501</v>
      </c>
      <c r="M1728" s="155">
        <f t="shared" si="143"/>
        <v>3.2100000000000364</v>
      </c>
      <c r="N1728" s="155">
        <f t="shared" si="143"/>
        <v>4.9999999999999822E-2</v>
      </c>
      <c r="O1728" s="155">
        <f t="shared" si="143"/>
        <v>2.5299999999999727</v>
      </c>
      <c r="Q1728" s="155">
        <f t="shared" si="144"/>
        <v>2.0000000000000018E-2</v>
      </c>
    </row>
    <row r="1729" spans="2:17" x14ac:dyDescent="0.25">
      <c r="B1729" s="133">
        <v>43313</v>
      </c>
      <c r="C1729" s="104">
        <v>346.7</v>
      </c>
      <c r="E1729" s="104">
        <v>406.44</v>
      </c>
      <c r="F1729" s="104">
        <v>5.56</v>
      </c>
      <c r="G1729" s="104">
        <v>350.91</v>
      </c>
      <c r="I1729" s="104">
        <v>3.11</v>
      </c>
      <c r="K1729" s="155">
        <f t="shared" si="142"/>
        <v>-0.36000000000001364</v>
      </c>
      <c r="M1729" s="155">
        <f t="shared" si="143"/>
        <v>0.89999999999997726</v>
      </c>
      <c r="N1729" s="155">
        <f t="shared" si="143"/>
        <v>1.9999999999999574E-2</v>
      </c>
      <c r="O1729" s="155">
        <f t="shared" si="143"/>
        <v>1.2600000000000477</v>
      </c>
      <c r="Q1729" s="155">
        <f t="shared" si="144"/>
        <v>-2.0000000000000018E-2</v>
      </c>
    </row>
    <row r="1730" spans="2:17" x14ac:dyDescent="0.25">
      <c r="B1730" s="133">
        <v>43314</v>
      </c>
      <c r="C1730" s="104">
        <v>348.21</v>
      </c>
      <c r="E1730" s="104">
        <v>406.81</v>
      </c>
      <c r="F1730" s="104">
        <v>5.56</v>
      </c>
      <c r="G1730" s="104">
        <v>351.16</v>
      </c>
      <c r="I1730" s="104">
        <v>3.11</v>
      </c>
      <c r="K1730" s="155">
        <f t="shared" si="142"/>
        <v>1.5099999999999909</v>
      </c>
      <c r="M1730" s="155">
        <f t="shared" si="143"/>
        <v>0.37000000000000455</v>
      </c>
      <c r="N1730" s="155">
        <f t="shared" si="143"/>
        <v>0</v>
      </c>
      <c r="O1730" s="155">
        <f t="shared" si="143"/>
        <v>0.25</v>
      </c>
      <c r="Q1730" s="155">
        <f t="shared" si="144"/>
        <v>0</v>
      </c>
    </row>
    <row r="1731" spans="2:17" x14ac:dyDescent="0.25">
      <c r="B1731" s="133">
        <v>43315</v>
      </c>
      <c r="C1731" s="104">
        <v>349.68</v>
      </c>
      <c r="E1731" s="104">
        <v>406.01</v>
      </c>
      <c r="F1731" s="104">
        <v>5.53</v>
      </c>
      <c r="G1731" s="104">
        <v>351.9</v>
      </c>
      <c r="I1731" s="104">
        <v>3.14</v>
      </c>
      <c r="K1731" s="155">
        <f t="shared" si="142"/>
        <v>1.4700000000000273</v>
      </c>
      <c r="M1731" s="155">
        <f t="shared" si="143"/>
        <v>-0.80000000000001137</v>
      </c>
      <c r="N1731" s="155">
        <f t="shared" si="143"/>
        <v>-2.9999999999999361E-2</v>
      </c>
      <c r="O1731" s="155">
        <f t="shared" si="143"/>
        <v>0.73999999999995225</v>
      </c>
      <c r="Q1731" s="155">
        <f t="shared" si="144"/>
        <v>3.0000000000000249E-2</v>
      </c>
    </row>
    <row r="1732" spans="2:17" x14ac:dyDescent="0.25">
      <c r="B1732" s="133">
        <v>43318</v>
      </c>
      <c r="C1732" s="104">
        <v>349.76</v>
      </c>
      <c r="E1732" s="104">
        <v>404.78</v>
      </c>
      <c r="F1732" s="104">
        <v>5.51</v>
      </c>
      <c r="G1732" s="104">
        <v>351.45</v>
      </c>
      <c r="I1732" s="104">
        <v>3.13</v>
      </c>
      <c r="K1732" s="155">
        <f t="shared" si="142"/>
        <v>7.9999999999984084E-2</v>
      </c>
      <c r="M1732" s="155">
        <f t="shared" si="143"/>
        <v>-1.2300000000000182</v>
      </c>
      <c r="N1732" s="155">
        <f t="shared" si="143"/>
        <v>-2.0000000000000462E-2</v>
      </c>
      <c r="O1732" s="155">
        <f t="shared" si="143"/>
        <v>-0.44999999999998863</v>
      </c>
      <c r="Q1732" s="155">
        <f t="shared" si="144"/>
        <v>-1.0000000000000231E-2</v>
      </c>
    </row>
    <row r="1733" spans="2:17" x14ac:dyDescent="0.25">
      <c r="B1733" s="133">
        <v>43319</v>
      </c>
      <c r="C1733" s="104">
        <v>348.8</v>
      </c>
      <c r="E1733" s="104">
        <v>403.28</v>
      </c>
      <c r="F1733" s="104">
        <v>5.49</v>
      </c>
      <c r="G1733" s="104">
        <v>350.62</v>
      </c>
      <c r="I1733" s="104">
        <v>3.13</v>
      </c>
      <c r="K1733" s="155">
        <f t="shared" si="142"/>
        <v>-0.95999999999997954</v>
      </c>
      <c r="M1733" s="155">
        <f t="shared" si="143"/>
        <v>-1.5</v>
      </c>
      <c r="N1733" s="155">
        <f t="shared" si="143"/>
        <v>-1.9999999999999574E-2</v>
      </c>
      <c r="O1733" s="155">
        <f t="shared" si="143"/>
        <v>-0.82999999999998408</v>
      </c>
      <c r="Q1733" s="155">
        <f t="shared" si="144"/>
        <v>0</v>
      </c>
    </row>
    <row r="1734" spans="2:17" x14ac:dyDescent="0.25">
      <c r="B1734" s="133">
        <v>43320</v>
      </c>
      <c r="C1734" s="104">
        <v>348.82</v>
      </c>
      <c r="E1734" s="104">
        <v>404.25</v>
      </c>
      <c r="F1734" s="104">
        <v>5.5</v>
      </c>
      <c r="G1734" s="104">
        <v>350.57</v>
      </c>
      <c r="I1734" s="104">
        <v>3.14</v>
      </c>
      <c r="K1734" s="155">
        <f t="shared" si="142"/>
        <v>1.999999999998181E-2</v>
      </c>
      <c r="M1734" s="155">
        <f t="shared" si="143"/>
        <v>0.97000000000002728</v>
      </c>
      <c r="N1734" s="155">
        <f t="shared" si="143"/>
        <v>9.9999999999997868E-3</v>
      </c>
      <c r="O1734" s="155">
        <f t="shared" si="143"/>
        <v>-5.0000000000011369E-2</v>
      </c>
      <c r="Q1734" s="155">
        <f t="shared" si="144"/>
        <v>1.0000000000000231E-2</v>
      </c>
    </row>
    <row r="1735" spans="2:17" x14ac:dyDescent="0.25">
      <c r="B1735" s="133">
        <v>43321</v>
      </c>
      <c r="C1735" s="104">
        <v>348.59</v>
      </c>
      <c r="E1735" s="104">
        <v>404.29</v>
      </c>
      <c r="F1735" s="104">
        <v>5.44</v>
      </c>
      <c r="G1735" s="104">
        <v>350.24</v>
      </c>
      <c r="I1735" s="104">
        <v>3.14</v>
      </c>
      <c r="K1735" s="155">
        <f t="shared" si="142"/>
        <v>-0.23000000000001819</v>
      </c>
      <c r="M1735" s="155">
        <f t="shared" si="143"/>
        <v>4.0000000000020464E-2</v>
      </c>
      <c r="N1735" s="155">
        <f t="shared" si="143"/>
        <v>-5.9999999999999609E-2</v>
      </c>
      <c r="O1735" s="155">
        <f t="shared" si="143"/>
        <v>-0.32999999999998408</v>
      </c>
      <c r="Q1735" s="155">
        <f t="shared" si="144"/>
        <v>0</v>
      </c>
    </row>
    <row r="1736" spans="2:17" x14ac:dyDescent="0.25">
      <c r="B1736" s="133">
        <v>43322</v>
      </c>
      <c r="C1736" s="104">
        <v>354.06</v>
      </c>
      <c r="E1736" s="104">
        <v>410.5</v>
      </c>
      <c r="F1736" s="104">
        <v>5.38</v>
      </c>
      <c r="G1736" s="104">
        <v>356.41</v>
      </c>
      <c r="I1736" s="104">
        <v>3.19</v>
      </c>
      <c r="K1736" s="155">
        <f t="shared" si="142"/>
        <v>5.4700000000000273</v>
      </c>
      <c r="M1736" s="155">
        <f t="shared" si="143"/>
        <v>6.2099999999999795</v>
      </c>
      <c r="N1736" s="155">
        <f t="shared" si="143"/>
        <v>-6.0000000000000497E-2</v>
      </c>
      <c r="O1736" s="155">
        <f t="shared" si="143"/>
        <v>6.1700000000000159</v>
      </c>
      <c r="Q1736" s="155">
        <f t="shared" si="144"/>
        <v>4.9999999999999822E-2</v>
      </c>
    </row>
    <row r="1737" spans="2:17" x14ac:dyDescent="0.25">
      <c r="B1737" s="133">
        <v>43325</v>
      </c>
      <c r="C1737" s="104">
        <v>356.8</v>
      </c>
      <c r="E1737" s="104">
        <v>408.89</v>
      </c>
      <c r="F1737" s="104">
        <v>5.34</v>
      </c>
      <c r="G1737" s="104">
        <v>358.74</v>
      </c>
      <c r="I1737" s="104">
        <v>3.22</v>
      </c>
      <c r="K1737" s="155">
        <f t="shared" si="142"/>
        <v>2.7400000000000091</v>
      </c>
      <c r="M1737" s="155">
        <f t="shared" si="143"/>
        <v>-1.6100000000000136</v>
      </c>
      <c r="N1737" s="155">
        <f t="shared" si="143"/>
        <v>-4.0000000000000036E-2</v>
      </c>
      <c r="O1737" s="155">
        <f t="shared" si="143"/>
        <v>2.3299999999999841</v>
      </c>
      <c r="Q1737" s="155">
        <f t="shared" si="144"/>
        <v>3.0000000000000249E-2</v>
      </c>
    </row>
    <row r="1738" spans="2:17" x14ac:dyDescent="0.25">
      <c r="B1738" s="133">
        <v>43326</v>
      </c>
      <c r="C1738" s="104">
        <v>363.22</v>
      </c>
      <c r="E1738" s="104">
        <v>413.42</v>
      </c>
      <c r="F1738" s="104">
        <v>5.35</v>
      </c>
      <c r="G1738" s="104">
        <v>365.16</v>
      </c>
      <c r="I1738" s="104">
        <v>3.29</v>
      </c>
      <c r="K1738" s="155">
        <f t="shared" si="142"/>
        <v>6.4200000000000159</v>
      </c>
      <c r="M1738" s="155">
        <f t="shared" si="143"/>
        <v>4.5300000000000296</v>
      </c>
      <c r="N1738" s="155">
        <f t="shared" si="143"/>
        <v>9.9999999999997868E-3</v>
      </c>
      <c r="O1738" s="155">
        <f t="shared" si="143"/>
        <v>6.4200000000000159</v>
      </c>
      <c r="Q1738" s="155">
        <f t="shared" si="144"/>
        <v>6.999999999999984E-2</v>
      </c>
    </row>
    <row r="1739" spans="2:17" x14ac:dyDescent="0.25">
      <c r="B1739" s="133">
        <v>43327</v>
      </c>
      <c r="C1739" s="104">
        <v>363.28</v>
      </c>
      <c r="E1739" s="104">
        <v>414.25</v>
      </c>
      <c r="F1739" s="104">
        <v>5.44</v>
      </c>
      <c r="G1739" s="104">
        <v>366.47</v>
      </c>
      <c r="I1739" s="104">
        <v>3.28</v>
      </c>
      <c r="K1739" s="155">
        <f t="shared" si="142"/>
        <v>5.999999999994543E-2</v>
      </c>
      <c r="M1739" s="155">
        <f t="shared" si="143"/>
        <v>0.82999999999998408</v>
      </c>
      <c r="N1739" s="155">
        <f t="shared" si="143"/>
        <v>9.0000000000000746E-2</v>
      </c>
      <c r="O1739" s="155">
        <f t="shared" si="143"/>
        <v>1.3100000000000023</v>
      </c>
      <c r="Q1739" s="155">
        <f t="shared" si="144"/>
        <v>-1.0000000000000231E-2</v>
      </c>
    </row>
    <row r="1740" spans="2:17" x14ac:dyDescent="0.25">
      <c r="B1740" s="133">
        <v>43328</v>
      </c>
      <c r="C1740" s="104">
        <v>361.66</v>
      </c>
      <c r="E1740" s="104">
        <v>409.51</v>
      </c>
      <c r="F1740" s="104">
        <v>5.41</v>
      </c>
      <c r="G1740" s="104">
        <v>362.46</v>
      </c>
      <c r="I1740" s="104">
        <v>3.25</v>
      </c>
      <c r="K1740" s="155">
        <f t="shared" si="142"/>
        <v>-1.6199999999999477</v>
      </c>
      <c r="M1740" s="155">
        <f t="shared" si="143"/>
        <v>-4.7400000000000091</v>
      </c>
      <c r="N1740" s="155">
        <f t="shared" si="143"/>
        <v>-3.0000000000000249E-2</v>
      </c>
      <c r="O1740" s="155">
        <f t="shared" si="143"/>
        <v>-4.0100000000000477</v>
      </c>
      <c r="Q1740" s="155">
        <f t="shared" si="144"/>
        <v>-2.9999999999999805E-2</v>
      </c>
    </row>
    <row r="1741" spans="2:17" x14ac:dyDescent="0.25">
      <c r="B1741" s="133">
        <v>43329</v>
      </c>
      <c r="C1741" s="104">
        <v>360.87</v>
      </c>
      <c r="E1741" s="104">
        <v>410.27</v>
      </c>
      <c r="F1741" s="104">
        <v>5.4</v>
      </c>
      <c r="G1741" s="104">
        <v>363.38</v>
      </c>
      <c r="I1741" s="104">
        <v>3.26</v>
      </c>
      <c r="K1741" s="155">
        <f t="shared" si="142"/>
        <v>-0.79000000000002046</v>
      </c>
      <c r="M1741" s="155">
        <f t="shared" si="143"/>
        <v>0.75999999999999091</v>
      </c>
      <c r="N1741" s="155">
        <f t="shared" si="143"/>
        <v>-9.9999999999997868E-3</v>
      </c>
      <c r="O1741" s="155">
        <f t="shared" si="143"/>
        <v>0.92000000000001592</v>
      </c>
      <c r="Q1741" s="155">
        <f t="shared" si="144"/>
        <v>9.9999999999997868E-3</v>
      </c>
    </row>
    <row r="1742" spans="2:17" x14ac:dyDescent="0.25">
      <c r="B1742" s="133">
        <v>43332</v>
      </c>
      <c r="C1742" s="104">
        <v>360.12</v>
      </c>
      <c r="E1742" s="104">
        <v>409.67</v>
      </c>
      <c r="F1742" s="104">
        <v>5.33</v>
      </c>
      <c r="G1742" s="104">
        <v>361.46</v>
      </c>
      <c r="I1742" s="104">
        <v>3.26</v>
      </c>
      <c r="K1742" s="155">
        <f t="shared" si="142"/>
        <v>-0.75</v>
      </c>
      <c r="M1742" s="155">
        <f t="shared" si="143"/>
        <v>-0.59999999999996589</v>
      </c>
      <c r="N1742" s="155">
        <f t="shared" si="143"/>
        <v>-7.0000000000000284E-2</v>
      </c>
      <c r="O1742" s="155">
        <f t="shared" si="143"/>
        <v>-1.9200000000000159</v>
      </c>
      <c r="Q1742" s="155">
        <f t="shared" si="144"/>
        <v>0</v>
      </c>
    </row>
    <row r="1743" spans="2:17" x14ac:dyDescent="0.25">
      <c r="B1743" s="133">
        <v>43334</v>
      </c>
      <c r="C1743" s="104">
        <v>360.71</v>
      </c>
      <c r="E1743" s="104">
        <v>411.53</v>
      </c>
      <c r="F1743" s="104">
        <v>5.38</v>
      </c>
      <c r="G1743" s="104">
        <v>362.16</v>
      </c>
      <c r="I1743" s="104">
        <v>3.26</v>
      </c>
      <c r="K1743" s="155">
        <f t="shared" si="142"/>
        <v>0.58999999999997499</v>
      </c>
      <c r="M1743" s="155">
        <f t="shared" si="143"/>
        <v>1.8599999999999568</v>
      </c>
      <c r="N1743" s="155">
        <f t="shared" si="143"/>
        <v>4.9999999999999822E-2</v>
      </c>
      <c r="O1743" s="155">
        <f t="shared" si="143"/>
        <v>0.70000000000004547</v>
      </c>
      <c r="Q1743" s="155">
        <f t="shared" si="144"/>
        <v>0</v>
      </c>
    </row>
    <row r="1744" spans="2:17" x14ac:dyDescent="0.25">
      <c r="B1744" s="133">
        <v>43335</v>
      </c>
      <c r="C1744" s="104">
        <v>361.66</v>
      </c>
      <c r="E1744" s="104">
        <v>419.13</v>
      </c>
      <c r="F1744" s="104">
        <v>5.34</v>
      </c>
      <c r="G1744" s="104">
        <v>368.03</v>
      </c>
      <c r="I1744" s="104">
        <v>3.28</v>
      </c>
      <c r="K1744" s="155">
        <f t="shared" si="142"/>
        <v>0.95000000000004547</v>
      </c>
      <c r="M1744" s="155">
        <f t="shared" si="143"/>
        <v>7.6000000000000227</v>
      </c>
      <c r="N1744" s="155">
        <f t="shared" si="143"/>
        <v>-4.0000000000000036E-2</v>
      </c>
      <c r="O1744" s="155">
        <f t="shared" si="143"/>
        <v>5.8699999999999477</v>
      </c>
      <c r="Q1744" s="155">
        <f t="shared" si="144"/>
        <v>2.0000000000000018E-2</v>
      </c>
    </row>
    <row r="1745" spans="2:17" x14ac:dyDescent="0.25">
      <c r="B1745" s="133">
        <v>43336</v>
      </c>
      <c r="C1745" s="104">
        <v>361.63</v>
      </c>
      <c r="E1745" s="104">
        <v>418.01</v>
      </c>
      <c r="F1745" s="104">
        <v>5.25</v>
      </c>
      <c r="G1745" s="104">
        <v>367.66</v>
      </c>
      <c r="I1745" s="104">
        <v>3.26</v>
      </c>
      <c r="K1745" s="155">
        <f t="shared" si="142"/>
        <v>-3.0000000000029559E-2</v>
      </c>
      <c r="M1745" s="155">
        <f t="shared" si="143"/>
        <v>-1.1200000000000045</v>
      </c>
      <c r="N1745" s="155">
        <f t="shared" si="143"/>
        <v>-8.9999999999999858E-2</v>
      </c>
      <c r="O1745" s="155">
        <f t="shared" si="143"/>
        <v>-0.3699999999999477</v>
      </c>
      <c r="Q1745" s="155">
        <f t="shared" si="144"/>
        <v>-2.0000000000000018E-2</v>
      </c>
    </row>
    <row r="1746" spans="2:17" x14ac:dyDescent="0.25">
      <c r="B1746" s="133">
        <v>43339</v>
      </c>
      <c r="C1746" s="104">
        <v>359.64</v>
      </c>
      <c r="E1746" s="104">
        <v>417.94</v>
      </c>
      <c r="F1746" s="104">
        <v>5.36</v>
      </c>
      <c r="G1746" s="104">
        <v>365.82</v>
      </c>
      <c r="I1746" s="104">
        <v>3.23</v>
      </c>
      <c r="K1746" s="155">
        <f t="shared" si="142"/>
        <v>-1.9900000000000091</v>
      </c>
      <c r="M1746" s="155">
        <f t="shared" si="143"/>
        <v>-6.9999999999993179E-2</v>
      </c>
      <c r="N1746" s="155">
        <f t="shared" si="143"/>
        <v>0.11000000000000032</v>
      </c>
      <c r="O1746" s="155">
        <f t="shared" si="143"/>
        <v>-1.8400000000000318</v>
      </c>
      <c r="Q1746" s="155">
        <f t="shared" si="144"/>
        <v>-2.9999999999999805E-2</v>
      </c>
    </row>
    <row r="1747" spans="2:17" x14ac:dyDescent="0.25">
      <c r="B1747" s="133">
        <v>43340</v>
      </c>
      <c r="C1747" s="104">
        <v>361.19</v>
      </c>
      <c r="E1747" s="104">
        <v>419.56</v>
      </c>
      <c r="F1747" s="104">
        <v>5.37</v>
      </c>
      <c r="G1747" s="104">
        <v>367.55</v>
      </c>
      <c r="I1747" s="104">
        <v>3.25</v>
      </c>
      <c r="K1747" s="155">
        <f t="shared" si="142"/>
        <v>1.5500000000000114</v>
      </c>
      <c r="M1747" s="155">
        <f t="shared" si="143"/>
        <v>1.6200000000000045</v>
      </c>
      <c r="N1747" s="155">
        <f t="shared" si="143"/>
        <v>9.9999999999997868E-3</v>
      </c>
      <c r="O1747" s="155">
        <f t="shared" si="143"/>
        <v>1.7300000000000182</v>
      </c>
      <c r="Q1747" s="155">
        <f t="shared" si="144"/>
        <v>2.0000000000000018E-2</v>
      </c>
    </row>
    <row r="1748" spans="2:17" x14ac:dyDescent="0.25">
      <c r="B1748" s="133">
        <v>43341</v>
      </c>
      <c r="C1748" s="104">
        <v>361.31</v>
      </c>
      <c r="E1748" s="104">
        <v>422.84</v>
      </c>
      <c r="F1748" s="104">
        <v>5.36</v>
      </c>
      <c r="G1748" s="104">
        <v>370.04</v>
      </c>
      <c r="I1748" s="104">
        <v>3.25</v>
      </c>
      <c r="K1748" s="155">
        <f t="shared" si="142"/>
        <v>0.12000000000000455</v>
      </c>
      <c r="M1748" s="155">
        <f t="shared" si="143"/>
        <v>3.2799999999999727</v>
      </c>
      <c r="N1748" s="155">
        <f t="shared" si="143"/>
        <v>-9.9999999999997868E-3</v>
      </c>
      <c r="O1748" s="155">
        <f t="shared" si="143"/>
        <v>2.4900000000000091</v>
      </c>
      <c r="Q1748" s="155">
        <f t="shared" si="144"/>
        <v>0</v>
      </c>
    </row>
    <row r="1749" spans="2:17" x14ac:dyDescent="0.25">
      <c r="B1749" s="133">
        <v>43346</v>
      </c>
      <c r="C1749" s="104">
        <v>363.43</v>
      </c>
      <c r="E1749" s="104">
        <v>424.16</v>
      </c>
      <c r="F1749" s="104">
        <v>5.35</v>
      </c>
      <c r="G1749" s="104">
        <v>372.21</v>
      </c>
      <c r="I1749" s="104">
        <v>3.27</v>
      </c>
      <c r="K1749" s="155">
        <f t="shared" si="142"/>
        <v>2.1200000000000045</v>
      </c>
      <c r="M1749" s="155">
        <f t="shared" si="143"/>
        <v>1.32000000000005</v>
      </c>
      <c r="N1749" s="155">
        <f t="shared" si="143"/>
        <v>-1.0000000000000675E-2</v>
      </c>
      <c r="O1749" s="155">
        <f t="shared" si="143"/>
        <v>2.1699999999999591</v>
      </c>
      <c r="Q1749" s="155">
        <f t="shared" si="144"/>
        <v>2.0000000000000018E-2</v>
      </c>
    </row>
    <row r="1750" spans="2:17" x14ac:dyDescent="0.25">
      <c r="B1750" s="133">
        <v>43347</v>
      </c>
      <c r="C1750" s="104">
        <v>365.23</v>
      </c>
      <c r="E1750" s="104">
        <v>423.56</v>
      </c>
      <c r="F1750" s="104">
        <v>5.38</v>
      </c>
      <c r="G1750" s="104">
        <v>376.49</v>
      </c>
      <c r="I1750" s="104">
        <v>3.29</v>
      </c>
      <c r="K1750" s="155">
        <f t="shared" si="142"/>
        <v>1.8000000000000114</v>
      </c>
      <c r="M1750" s="155">
        <f t="shared" si="143"/>
        <v>-0.60000000000002274</v>
      </c>
      <c r="N1750" s="155">
        <f t="shared" si="143"/>
        <v>3.0000000000000249E-2</v>
      </c>
      <c r="O1750" s="155">
        <f t="shared" si="143"/>
        <v>4.2800000000000296</v>
      </c>
      <c r="Q1750" s="155">
        <f t="shared" si="144"/>
        <v>2.0000000000000018E-2</v>
      </c>
    </row>
    <row r="1751" spans="2:17" x14ac:dyDescent="0.25">
      <c r="B1751" s="133">
        <v>43348</v>
      </c>
      <c r="C1751" s="104">
        <v>367.52</v>
      </c>
      <c r="E1751" s="104">
        <v>424.74</v>
      </c>
      <c r="F1751" s="104">
        <v>5.38</v>
      </c>
      <c r="G1751" s="104">
        <v>377.29</v>
      </c>
      <c r="I1751" s="104">
        <v>3.3</v>
      </c>
      <c r="K1751" s="155">
        <f t="shared" si="142"/>
        <v>2.2899999999999636</v>
      </c>
      <c r="M1751" s="155">
        <f t="shared" si="143"/>
        <v>1.1800000000000068</v>
      </c>
      <c r="N1751" s="155">
        <f t="shared" si="143"/>
        <v>0</v>
      </c>
      <c r="O1751" s="155">
        <f t="shared" si="143"/>
        <v>0.80000000000001137</v>
      </c>
      <c r="Q1751" s="155">
        <f t="shared" si="144"/>
        <v>9.9999999999997868E-3</v>
      </c>
    </row>
    <row r="1752" spans="2:17" x14ac:dyDescent="0.25">
      <c r="B1752" s="133">
        <v>43349</v>
      </c>
      <c r="C1752" s="104">
        <v>369.89</v>
      </c>
      <c r="E1752" s="104">
        <v>428</v>
      </c>
      <c r="F1752" s="104">
        <v>5.4</v>
      </c>
      <c r="G1752" s="104">
        <v>379.61</v>
      </c>
      <c r="I1752" s="104">
        <v>3.32</v>
      </c>
      <c r="K1752" s="155">
        <f t="shared" si="142"/>
        <v>2.3700000000000045</v>
      </c>
      <c r="M1752" s="155">
        <f t="shared" si="143"/>
        <v>3.2599999999999909</v>
      </c>
      <c r="N1752" s="155">
        <f t="shared" si="143"/>
        <v>2.0000000000000462E-2</v>
      </c>
      <c r="O1752" s="155">
        <f t="shared" si="143"/>
        <v>2.3199999999999932</v>
      </c>
      <c r="Q1752" s="155">
        <f t="shared" si="144"/>
        <v>2.0000000000000018E-2</v>
      </c>
    </row>
    <row r="1753" spans="2:17" x14ac:dyDescent="0.25">
      <c r="B1753" s="133">
        <v>43350</v>
      </c>
      <c r="C1753" s="104">
        <v>372.23</v>
      </c>
      <c r="E1753" s="104">
        <v>432.53</v>
      </c>
      <c r="F1753" s="104">
        <v>5.45</v>
      </c>
      <c r="G1753" s="104">
        <v>383.86</v>
      </c>
      <c r="I1753" s="104">
        <v>3.34</v>
      </c>
      <c r="K1753" s="155">
        <f t="shared" si="142"/>
        <v>2.3400000000000318</v>
      </c>
      <c r="M1753" s="155">
        <f t="shared" si="143"/>
        <v>4.5299999999999727</v>
      </c>
      <c r="N1753" s="155">
        <f t="shared" si="143"/>
        <v>4.9999999999999822E-2</v>
      </c>
      <c r="O1753" s="155">
        <f t="shared" si="143"/>
        <v>4.25</v>
      </c>
      <c r="Q1753" s="155">
        <f t="shared" si="144"/>
        <v>2.0000000000000018E-2</v>
      </c>
    </row>
    <row r="1754" spans="2:17" x14ac:dyDescent="0.25">
      <c r="B1754" s="133">
        <v>43353</v>
      </c>
      <c r="C1754" s="104">
        <v>375.62</v>
      </c>
      <c r="E1754" s="104">
        <v>437</v>
      </c>
      <c r="F1754" s="104">
        <v>5.45</v>
      </c>
      <c r="G1754" s="104">
        <v>389.24</v>
      </c>
      <c r="I1754" s="104">
        <v>3.39</v>
      </c>
      <c r="K1754" s="155">
        <f t="shared" si="142"/>
        <v>3.3899999999999864</v>
      </c>
      <c r="M1754" s="155">
        <f t="shared" si="143"/>
        <v>4.4700000000000273</v>
      </c>
      <c r="N1754" s="155">
        <f t="shared" si="143"/>
        <v>0</v>
      </c>
      <c r="O1754" s="155">
        <f t="shared" si="143"/>
        <v>5.3799999999999955</v>
      </c>
      <c r="Q1754" s="155">
        <f t="shared" si="144"/>
        <v>5.0000000000000266E-2</v>
      </c>
    </row>
    <row r="1755" spans="2:17" x14ac:dyDescent="0.25">
      <c r="B1755" s="133">
        <v>43354</v>
      </c>
      <c r="C1755" s="104">
        <v>378.11</v>
      </c>
      <c r="E1755" s="104">
        <v>437.62</v>
      </c>
      <c r="F1755" s="104">
        <v>5.41</v>
      </c>
      <c r="G1755" s="104">
        <v>388.56</v>
      </c>
      <c r="I1755" s="104">
        <v>3.4</v>
      </c>
      <c r="K1755" s="155">
        <f t="shared" si="142"/>
        <v>2.4900000000000091</v>
      </c>
      <c r="M1755" s="155">
        <f t="shared" si="143"/>
        <v>0.62000000000000455</v>
      </c>
      <c r="N1755" s="155">
        <f t="shared" si="143"/>
        <v>-4.0000000000000036E-2</v>
      </c>
      <c r="O1755" s="155">
        <f t="shared" si="143"/>
        <v>-0.68000000000000682</v>
      </c>
      <c r="Q1755" s="155">
        <f t="shared" si="144"/>
        <v>9.9999999999997868E-3</v>
      </c>
    </row>
    <row r="1756" spans="2:17" x14ac:dyDescent="0.25">
      <c r="B1756" s="133">
        <v>43355</v>
      </c>
      <c r="C1756" s="104">
        <v>380.93</v>
      </c>
      <c r="E1756" s="104">
        <v>441.69</v>
      </c>
      <c r="F1756" s="104">
        <v>5.43</v>
      </c>
      <c r="G1756" s="104">
        <v>390.78</v>
      </c>
      <c r="I1756" s="104">
        <v>3.42</v>
      </c>
      <c r="K1756" s="155">
        <f t="shared" si="142"/>
        <v>2.8199999999999932</v>
      </c>
      <c r="M1756" s="155">
        <f t="shared" si="143"/>
        <v>4.0699999999999932</v>
      </c>
      <c r="N1756" s="155">
        <f t="shared" si="143"/>
        <v>1.9999999999999574E-2</v>
      </c>
      <c r="O1756" s="155">
        <f t="shared" si="143"/>
        <v>2.2199999999999704</v>
      </c>
      <c r="Q1756" s="155">
        <f t="shared" si="144"/>
        <v>2.0000000000000018E-2</v>
      </c>
    </row>
    <row r="1757" spans="2:17" x14ac:dyDescent="0.25">
      <c r="B1757" s="133">
        <v>43356</v>
      </c>
      <c r="C1757" s="104">
        <v>377.74</v>
      </c>
      <c r="E1757" s="104">
        <v>437.88</v>
      </c>
      <c r="F1757" s="104">
        <v>5.44</v>
      </c>
      <c r="G1757" s="104">
        <v>388.14</v>
      </c>
      <c r="I1757" s="104">
        <v>3.39</v>
      </c>
      <c r="K1757" s="155">
        <f t="shared" si="142"/>
        <v>-3.1899999999999977</v>
      </c>
      <c r="M1757" s="155">
        <f t="shared" si="143"/>
        <v>-3.8100000000000023</v>
      </c>
      <c r="N1757" s="155">
        <f t="shared" si="143"/>
        <v>1.0000000000000675E-2</v>
      </c>
      <c r="O1757" s="155">
        <f t="shared" si="143"/>
        <v>-2.6399999999999864</v>
      </c>
      <c r="Q1757" s="155">
        <f t="shared" si="144"/>
        <v>-2.9999999999999805E-2</v>
      </c>
    </row>
    <row r="1758" spans="2:17" x14ac:dyDescent="0.25">
      <c r="B1758" s="133">
        <v>43357</v>
      </c>
      <c r="C1758" s="104">
        <v>375.31</v>
      </c>
      <c r="E1758" s="104">
        <v>436.07</v>
      </c>
      <c r="F1758" s="104">
        <v>5.48</v>
      </c>
      <c r="G1758" s="104">
        <v>387</v>
      </c>
      <c r="I1758" s="104">
        <v>3.37</v>
      </c>
      <c r="K1758" s="155">
        <f t="shared" si="142"/>
        <v>-2.4300000000000068</v>
      </c>
      <c r="M1758" s="155">
        <f t="shared" si="143"/>
        <v>-1.8100000000000023</v>
      </c>
      <c r="N1758" s="155">
        <f t="shared" si="143"/>
        <v>4.0000000000000036E-2</v>
      </c>
      <c r="O1758" s="155">
        <f t="shared" si="143"/>
        <v>-1.1399999999999864</v>
      </c>
      <c r="Q1758" s="155">
        <f t="shared" si="144"/>
        <v>-2.0000000000000018E-2</v>
      </c>
    </row>
    <row r="1759" spans="2:17" x14ac:dyDescent="0.25">
      <c r="B1759" s="133">
        <v>43360</v>
      </c>
      <c r="C1759" s="104">
        <v>373.65</v>
      </c>
      <c r="E1759" s="104">
        <v>437.02</v>
      </c>
      <c r="F1759" s="104">
        <v>5.46</v>
      </c>
      <c r="G1759" s="104">
        <v>387.48</v>
      </c>
      <c r="I1759" s="104">
        <v>3.34</v>
      </c>
      <c r="K1759" s="155">
        <f t="shared" si="142"/>
        <v>-1.660000000000025</v>
      </c>
      <c r="M1759" s="155">
        <f t="shared" si="143"/>
        <v>0.94999999999998863</v>
      </c>
      <c r="N1759" s="155">
        <f t="shared" si="143"/>
        <v>-2.0000000000000462E-2</v>
      </c>
      <c r="O1759" s="155">
        <f t="shared" si="143"/>
        <v>0.48000000000001819</v>
      </c>
      <c r="Q1759" s="155">
        <f t="shared" si="144"/>
        <v>-3.0000000000000249E-2</v>
      </c>
    </row>
    <row r="1760" spans="2:17" x14ac:dyDescent="0.25">
      <c r="B1760" s="133">
        <v>43361</v>
      </c>
      <c r="C1760" s="104">
        <v>371.86</v>
      </c>
      <c r="E1760" s="104">
        <v>433.33</v>
      </c>
      <c r="F1760" s="104">
        <v>5.46</v>
      </c>
      <c r="G1760" s="104">
        <v>385.35</v>
      </c>
      <c r="I1760" s="104">
        <v>3.32</v>
      </c>
      <c r="K1760" s="155">
        <f t="shared" si="142"/>
        <v>-1.7899999999999636</v>
      </c>
      <c r="M1760" s="155">
        <f t="shared" si="143"/>
        <v>-3.6899999999999977</v>
      </c>
      <c r="N1760" s="155">
        <f t="shared" si="143"/>
        <v>0</v>
      </c>
      <c r="O1760" s="155">
        <f t="shared" si="143"/>
        <v>-2.1299999999999955</v>
      </c>
      <c r="Q1760" s="155">
        <f t="shared" si="144"/>
        <v>-2.0000000000000018E-2</v>
      </c>
    </row>
    <row r="1761" spans="2:17" x14ac:dyDescent="0.25">
      <c r="B1761" s="133">
        <v>43362</v>
      </c>
      <c r="C1761" s="104">
        <v>369.36</v>
      </c>
      <c r="E1761" s="104">
        <v>431.3</v>
      </c>
      <c r="F1761" s="104">
        <v>5.45</v>
      </c>
      <c r="G1761" s="104">
        <v>384.11</v>
      </c>
      <c r="I1761" s="104">
        <v>3.3</v>
      </c>
      <c r="K1761" s="155">
        <f t="shared" si="142"/>
        <v>-2.5</v>
      </c>
      <c r="M1761" s="155">
        <f t="shared" si="143"/>
        <v>-2.0299999999999727</v>
      </c>
      <c r="N1761" s="155">
        <f t="shared" si="143"/>
        <v>-9.9999999999997868E-3</v>
      </c>
      <c r="O1761" s="155">
        <f t="shared" si="143"/>
        <v>-1.2400000000000091</v>
      </c>
      <c r="Q1761" s="155">
        <f t="shared" si="144"/>
        <v>-2.0000000000000018E-2</v>
      </c>
    </row>
    <row r="1762" spans="2:17" x14ac:dyDescent="0.25">
      <c r="B1762" s="133">
        <v>43363</v>
      </c>
      <c r="C1762" s="104">
        <v>361.94</v>
      </c>
      <c r="E1762" s="104">
        <v>423.25</v>
      </c>
      <c r="F1762" s="104">
        <v>5.4</v>
      </c>
      <c r="G1762" s="104">
        <v>374.6</v>
      </c>
      <c r="I1762" s="104">
        <v>3.22</v>
      </c>
      <c r="K1762" s="155">
        <f t="shared" si="142"/>
        <v>-7.4200000000000159</v>
      </c>
      <c r="M1762" s="155">
        <f t="shared" si="143"/>
        <v>-8.0500000000000114</v>
      </c>
      <c r="N1762" s="155">
        <f t="shared" si="143"/>
        <v>-4.9999999999999822E-2</v>
      </c>
      <c r="O1762" s="155">
        <f t="shared" si="143"/>
        <v>-9.5099999999999909</v>
      </c>
      <c r="Q1762" s="155">
        <f t="shared" si="144"/>
        <v>-7.9999999999999627E-2</v>
      </c>
    </row>
    <row r="1763" spans="2:17" x14ac:dyDescent="0.25">
      <c r="B1763" s="133">
        <v>43364</v>
      </c>
      <c r="C1763" s="104">
        <v>359</v>
      </c>
      <c r="E1763" s="104">
        <v>420.1</v>
      </c>
      <c r="F1763" s="104">
        <v>5.41</v>
      </c>
      <c r="G1763" s="104">
        <v>371.64</v>
      </c>
      <c r="I1763" s="104">
        <v>3.2</v>
      </c>
      <c r="K1763" s="155">
        <f t="shared" si="142"/>
        <v>-2.9399999999999977</v>
      </c>
      <c r="M1763" s="155">
        <f t="shared" si="143"/>
        <v>-3.1499999999999773</v>
      </c>
      <c r="N1763" s="155">
        <f t="shared" si="143"/>
        <v>9.9999999999997868E-3</v>
      </c>
      <c r="O1763" s="155">
        <f t="shared" si="143"/>
        <v>-2.9600000000000364</v>
      </c>
      <c r="Q1763" s="155">
        <f t="shared" si="144"/>
        <v>-2.0000000000000018E-2</v>
      </c>
    </row>
    <row r="1764" spans="2:17" x14ac:dyDescent="0.25">
      <c r="B1764" s="133">
        <v>43367</v>
      </c>
      <c r="C1764" s="104">
        <v>352.54</v>
      </c>
      <c r="E1764" s="104">
        <v>415.15</v>
      </c>
      <c r="F1764" s="104">
        <v>5.31</v>
      </c>
      <c r="G1764" s="104">
        <v>368.8</v>
      </c>
      <c r="I1764" s="104">
        <v>3.13</v>
      </c>
      <c r="K1764" s="155">
        <f t="shared" si="142"/>
        <v>-6.4599999999999795</v>
      </c>
      <c r="M1764" s="155">
        <f t="shared" si="143"/>
        <v>-4.9500000000000455</v>
      </c>
      <c r="N1764" s="155">
        <f t="shared" si="143"/>
        <v>-0.10000000000000053</v>
      </c>
      <c r="O1764" s="155">
        <f t="shared" si="143"/>
        <v>-2.839999999999975</v>
      </c>
      <c r="Q1764" s="155">
        <f t="shared" si="144"/>
        <v>-7.0000000000000284E-2</v>
      </c>
    </row>
    <row r="1765" spans="2:17" x14ac:dyDescent="0.25">
      <c r="B1765" s="133">
        <v>43368</v>
      </c>
      <c r="C1765" s="104">
        <v>354.12</v>
      </c>
      <c r="E1765" s="104">
        <v>416.73</v>
      </c>
      <c r="F1765" s="104">
        <v>5.37</v>
      </c>
      <c r="G1765" s="104">
        <v>369.38</v>
      </c>
      <c r="I1765" s="104">
        <v>3.14</v>
      </c>
      <c r="K1765" s="155">
        <f t="shared" si="142"/>
        <v>1.5799999999999841</v>
      </c>
      <c r="M1765" s="155">
        <f t="shared" si="143"/>
        <v>1.5800000000000409</v>
      </c>
      <c r="N1765" s="155">
        <f t="shared" si="143"/>
        <v>6.0000000000000497E-2</v>
      </c>
      <c r="O1765" s="155">
        <f t="shared" si="143"/>
        <v>0.57999999999998408</v>
      </c>
      <c r="Q1765" s="155">
        <f t="shared" si="144"/>
        <v>1.0000000000000231E-2</v>
      </c>
    </row>
    <row r="1766" spans="2:17" x14ac:dyDescent="0.25">
      <c r="B1766" s="133">
        <v>43369</v>
      </c>
      <c r="C1766" s="104">
        <v>356.54</v>
      </c>
      <c r="E1766" s="104">
        <v>419.43</v>
      </c>
      <c r="F1766" s="104">
        <v>5.42</v>
      </c>
      <c r="G1766" s="104">
        <v>369.09</v>
      </c>
      <c r="I1766" s="104">
        <v>3.16</v>
      </c>
      <c r="K1766" s="155">
        <f t="shared" si="142"/>
        <v>2.4200000000000159</v>
      </c>
      <c r="M1766" s="155">
        <f t="shared" si="143"/>
        <v>2.6999999999999886</v>
      </c>
      <c r="N1766" s="155">
        <f t="shared" si="143"/>
        <v>4.9999999999999822E-2</v>
      </c>
      <c r="O1766" s="155">
        <f t="shared" si="143"/>
        <v>-0.29000000000002046</v>
      </c>
      <c r="Q1766" s="155">
        <f t="shared" si="144"/>
        <v>2.0000000000000018E-2</v>
      </c>
    </row>
    <row r="1767" spans="2:17" x14ac:dyDescent="0.25">
      <c r="B1767" s="133">
        <v>43370</v>
      </c>
      <c r="C1767" s="104">
        <v>359.76</v>
      </c>
      <c r="E1767" s="104">
        <v>423.26</v>
      </c>
      <c r="F1767" s="104">
        <v>5.47</v>
      </c>
      <c r="G1767" s="104">
        <v>372.35</v>
      </c>
      <c r="I1767" s="104">
        <v>3.19</v>
      </c>
      <c r="K1767" s="155">
        <f t="shared" si="142"/>
        <v>3.2199999999999704</v>
      </c>
      <c r="M1767" s="155">
        <f t="shared" si="143"/>
        <v>3.8299999999999841</v>
      </c>
      <c r="N1767" s="155">
        <f t="shared" si="143"/>
        <v>4.9999999999999822E-2</v>
      </c>
      <c r="O1767" s="155">
        <f t="shared" si="143"/>
        <v>3.2600000000000477</v>
      </c>
      <c r="Q1767" s="155">
        <f t="shared" si="144"/>
        <v>2.9999999999999805E-2</v>
      </c>
    </row>
    <row r="1768" spans="2:17" x14ac:dyDescent="0.25">
      <c r="B1768" s="133">
        <v>43371</v>
      </c>
      <c r="C1768" s="104">
        <v>361.82</v>
      </c>
      <c r="E1768" s="104">
        <v>423.51</v>
      </c>
      <c r="F1768" s="104">
        <v>5.5</v>
      </c>
      <c r="G1768" s="104">
        <v>373.2</v>
      </c>
      <c r="I1768" s="104">
        <v>3.21</v>
      </c>
      <c r="K1768" s="155">
        <f>C1768-C1767</f>
        <v>2.0600000000000023</v>
      </c>
      <c r="M1768" s="155">
        <f t="shared" si="143"/>
        <v>0.25</v>
      </c>
      <c r="N1768" s="155">
        <f t="shared" si="143"/>
        <v>3.0000000000000249E-2</v>
      </c>
      <c r="O1768" s="155">
        <f t="shared" si="143"/>
        <v>0.84999999999996589</v>
      </c>
      <c r="Q1768" s="155">
        <f t="shared" si="144"/>
        <v>2.0000000000000018E-2</v>
      </c>
    </row>
    <row r="1769" spans="2:17" x14ac:dyDescent="0.25">
      <c r="K1769" s="155"/>
      <c r="M1769" s="155"/>
      <c r="N1769" s="155"/>
      <c r="O1769" s="155"/>
      <c r="Q1769" s="155"/>
    </row>
    <row r="1770" spans="2:17" x14ac:dyDescent="0.25">
      <c r="K1770" s="155"/>
      <c r="M1770" s="155"/>
      <c r="N1770" s="155"/>
      <c r="O1770" s="155"/>
      <c r="Q1770" s="155"/>
    </row>
    <row r="1771" spans="2:17" s="175" customFormat="1" x14ac:dyDescent="0.25">
      <c r="B1771" s="174">
        <v>43080</v>
      </c>
      <c r="C1771" s="175">
        <v>334.32</v>
      </c>
      <c r="E1771" s="175">
        <v>392.29</v>
      </c>
      <c r="F1771" s="175">
        <v>5.63</v>
      </c>
      <c r="G1771" s="175">
        <v>335.46</v>
      </c>
      <c r="I1771" s="175">
        <v>2.94</v>
      </c>
      <c r="K1771" s="177"/>
      <c r="M1771" s="177"/>
      <c r="N1771" s="177"/>
      <c r="O1771" s="177"/>
      <c r="Q1771" s="177"/>
    </row>
    <row r="1772" spans="2:17" x14ac:dyDescent="0.25">
      <c r="B1772" s="173">
        <v>43081</v>
      </c>
      <c r="C1772" s="176">
        <v>335.05</v>
      </c>
      <c r="E1772" s="176">
        <v>395.12</v>
      </c>
      <c r="F1772" s="176">
        <v>5.66</v>
      </c>
      <c r="G1772" s="176">
        <v>338.13</v>
      </c>
      <c r="I1772" s="176">
        <v>2.96</v>
      </c>
      <c r="K1772" s="155">
        <f t="shared" ref="K1772:K1832" si="145">C1772-C1771</f>
        <v>0.73000000000001819</v>
      </c>
      <c r="M1772" s="155">
        <f t="shared" ref="M1772:M1833" si="146">E1772-E1771</f>
        <v>2.8299999999999841</v>
      </c>
      <c r="N1772" s="155">
        <f t="shared" ref="N1772:N1833" si="147">F1772-F1771</f>
        <v>3.0000000000000249E-2</v>
      </c>
      <c r="O1772" s="155">
        <f t="shared" ref="O1772:O1833" si="148">G1772-G1771</f>
        <v>2.6700000000000159</v>
      </c>
      <c r="Q1772" s="155">
        <f t="shared" ref="Q1772:Q1833" si="149">I1772-I1771</f>
        <v>2.0000000000000018E-2</v>
      </c>
    </row>
    <row r="1773" spans="2:17" x14ac:dyDescent="0.25">
      <c r="B1773" s="173">
        <v>43082</v>
      </c>
      <c r="C1773" s="176">
        <v>334.85</v>
      </c>
      <c r="E1773" s="176">
        <v>394.29</v>
      </c>
      <c r="F1773" s="176">
        <v>5.69</v>
      </c>
      <c r="G1773" s="176">
        <v>338.37</v>
      </c>
      <c r="I1773" s="176">
        <v>2.95</v>
      </c>
      <c r="K1773" s="155">
        <f t="shared" si="145"/>
        <v>-0.19999999999998863</v>
      </c>
      <c r="M1773" s="155">
        <f t="shared" si="146"/>
        <v>-0.82999999999998408</v>
      </c>
      <c r="N1773" s="155">
        <f t="shared" si="147"/>
        <v>3.0000000000000249E-2</v>
      </c>
      <c r="O1773" s="155">
        <f t="shared" si="148"/>
        <v>0.24000000000000909</v>
      </c>
      <c r="Q1773" s="155">
        <f t="shared" si="149"/>
        <v>-9.9999999999997868E-3</v>
      </c>
    </row>
    <row r="1774" spans="2:17" x14ac:dyDescent="0.25">
      <c r="B1774" s="173">
        <v>43083</v>
      </c>
      <c r="C1774" s="176">
        <v>335.38</v>
      </c>
      <c r="E1774" s="176">
        <v>394.07</v>
      </c>
      <c r="F1774" s="176">
        <v>5.67</v>
      </c>
      <c r="G1774" s="176">
        <v>338.29</v>
      </c>
      <c r="I1774" s="176">
        <v>2.96</v>
      </c>
      <c r="K1774" s="155">
        <f t="shared" si="145"/>
        <v>0.52999999999997272</v>
      </c>
      <c r="M1774" s="155">
        <f t="shared" si="146"/>
        <v>-0.22000000000002728</v>
      </c>
      <c r="N1774" s="155">
        <f t="shared" si="147"/>
        <v>-2.0000000000000462E-2</v>
      </c>
      <c r="O1774" s="155">
        <f t="shared" si="148"/>
        <v>-7.9999999999984084E-2</v>
      </c>
      <c r="Q1774" s="155">
        <f t="shared" si="149"/>
        <v>9.9999999999997868E-3</v>
      </c>
    </row>
    <row r="1775" spans="2:17" x14ac:dyDescent="0.25">
      <c r="B1775" s="173">
        <v>43084</v>
      </c>
      <c r="C1775" s="176">
        <v>334.92</v>
      </c>
      <c r="E1775" s="176">
        <v>395.88</v>
      </c>
      <c r="F1775" s="176">
        <v>5.71</v>
      </c>
      <c r="G1775" s="176">
        <v>339.02</v>
      </c>
      <c r="I1775" s="176">
        <v>2.97</v>
      </c>
      <c r="K1775" s="155">
        <f t="shared" si="145"/>
        <v>-0.45999999999997954</v>
      </c>
      <c r="M1775" s="155">
        <f t="shared" si="146"/>
        <v>1.8100000000000023</v>
      </c>
      <c r="N1775" s="155">
        <f t="shared" si="147"/>
        <v>4.0000000000000036E-2</v>
      </c>
      <c r="O1775" s="155">
        <f t="shared" si="148"/>
        <v>0.72999999999996135</v>
      </c>
      <c r="Q1775" s="155">
        <f t="shared" si="149"/>
        <v>1.0000000000000231E-2</v>
      </c>
    </row>
    <row r="1776" spans="2:17" x14ac:dyDescent="0.25">
      <c r="B1776" s="173">
        <v>43089</v>
      </c>
      <c r="C1776" s="176">
        <v>335.33</v>
      </c>
      <c r="E1776" s="176">
        <v>395.49</v>
      </c>
      <c r="F1776" s="176">
        <v>5.7</v>
      </c>
      <c r="G1776" s="176">
        <v>339.51</v>
      </c>
      <c r="I1776" s="176">
        <v>2.99</v>
      </c>
      <c r="K1776" s="155">
        <f t="shared" si="145"/>
        <v>0.40999999999996817</v>
      </c>
      <c r="M1776" s="155">
        <f t="shared" si="146"/>
        <v>-0.38999999999998636</v>
      </c>
      <c r="N1776" s="155">
        <f t="shared" si="147"/>
        <v>-9.9999999999997868E-3</v>
      </c>
      <c r="O1776" s="155">
        <f t="shared" si="148"/>
        <v>0.49000000000000909</v>
      </c>
      <c r="Q1776" s="155">
        <f t="shared" si="149"/>
        <v>2.0000000000000018E-2</v>
      </c>
    </row>
    <row r="1777" spans="2:17" x14ac:dyDescent="0.25">
      <c r="B1777" s="173">
        <v>43090</v>
      </c>
      <c r="C1777" s="176">
        <v>335.68</v>
      </c>
      <c r="E1777" s="176">
        <v>397.38</v>
      </c>
      <c r="F1777" s="176">
        <v>5.72</v>
      </c>
      <c r="G1777" s="176">
        <v>340.14</v>
      </c>
      <c r="I1777" s="176">
        <v>2.97</v>
      </c>
      <c r="K1777" s="155">
        <f t="shared" si="145"/>
        <v>0.35000000000002274</v>
      </c>
      <c r="M1777" s="155">
        <f t="shared" si="146"/>
        <v>1.8899999999999864</v>
      </c>
      <c r="N1777" s="155">
        <f t="shared" si="147"/>
        <v>1.9999999999999574E-2</v>
      </c>
      <c r="O1777" s="155">
        <f t="shared" si="148"/>
        <v>0.62999999999999545</v>
      </c>
      <c r="Q1777" s="155">
        <f t="shared" si="149"/>
        <v>-2.0000000000000018E-2</v>
      </c>
    </row>
    <row r="1778" spans="2:17" x14ac:dyDescent="0.25">
      <c r="B1778" s="173">
        <v>43091</v>
      </c>
      <c r="C1778" s="176">
        <v>334.13</v>
      </c>
      <c r="E1778" s="176">
        <v>396.91</v>
      </c>
      <c r="F1778" s="176">
        <v>5.71</v>
      </c>
      <c r="G1778" s="176">
        <v>338.6</v>
      </c>
      <c r="I1778" s="176">
        <v>2.94</v>
      </c>
      <c r="K1778" s="155">
        <f t="shared" si="145"/>
        <v>-1.5500000000000114</v>
      </c>
      <c r="M1778" s="155">
        <f t="shared" si="146"/>
        <v>-0.46999999999997044</v>
      </c>
      <c r="N1778" s="155">
        <f t="shared" si="147"/>
        <v>-9.9999999999997868E-3</v>
      </c>
      <c r="O1778" s="155">
        <f t="shared" si="148"/>
        <v>-1.5399999999999636</v>
      </c>
      <c r="Q1778" s="155">
        <f t="shared" si="149"/>
        <v>-3.0000000000000249E-2</v>
      </c>
    </row>
    <row r="1779" spans="2:17" x14ac:dyDescent="0.25">
      <c r="B1779" s="173">
        <v>43094</v>
      </c>
      <c r="C1779" s="176">
        <v>332.68</v>
      </c>
      <c r="E1779" s="176">
        <v>394.16</v>
      </c>
      <c r="F1779" s="176">
        <v>5.7</v>
      </c>
      <c r="G1779" s="176">
        <v>336.24</v>
      </c>
      <c r="I1779" s="176">
        <v>2.94</v>
      </c>
      <c r="K1779" s="155">
        <f t="shared" si="145"/>
        <v>-1.4499999999999886</v>
      </c>
      <c r="M1779" s="155">
        <f t="shared" si="146"/>
        <v>-2.75</v>
      </c>
      <c r="N1779" s="155">
        <f t="shared" si="147"/>
        <v>-9.9999999999997868E-3</v>
      </c>
      <c r="O1779" s="155">
        <f t="shared" si="148"/>
        <v>-2.3600000000000136</v>
      </c>
      <c r="Q1779" s="155">
        <f t="shared" si="149"/>
        <v>0</v>
      </c>
    </row>
    <row r="1780" spans="2:17" x14ac:dyDescent="0.25">
      <c r="B1780" s="173">
        <v>43095</v>
      </c>
      <c r="C1780" s="176">
        <v>333.32</v>
      </c>
      <c r="E1780" s="176">
        <v>395.45</v>
      </c>
      <c r="F1780" s="176">
        <v>5.74</v>
      </c>
      <c r="G1780" s="176">
        <v>337.27</v>
      </c>
      <c r="I1780" s="176">
        <v>2.94</v>
      </c>
      <c r="K1780" s="155">
        <f t="shared" si="145"/>
        <v>0.63999999999998636</v>
      </c>
      <c r="M1780" s="155">
        <f t="shared" si="146"/>
        <v>1.2899999999999636</v>
      </c>
      <c r="N1780" s="155">
        <f t="shared" si="147"/>
        <v>4.0000000000000036E-2</v>
      </c>
      <c r="O1780" s="155">
        <f t="shared" si="148"/>
        <v>1.0299999999999727</v>
      </c>
      <c r="Q1780" s="155">
        <f t="shared" si="149"/>
        <v>0</v>
      </c>
    </row>
    <row r="1781" spans="2:17" x14ac:dyDescent="0.25">
      <c r="B1781" s="173">
        <v>43096</v>
      </c>
      <c r="C1781" s="176">
        <v>332.36</v>
      </c>
      <c r="E1781" s="176">
        <v>394.05</v>
      </c>
      <c r="F1781" s="176">
        <v>5.76</v>
      </c>
      <c r="G1781" s="176">
        <v>335.68</v>
      </c>
      <c r="I1781" s="176">
        <v>2.93</v>
      </c>
      <c r="K1781" s="155">
        <f t="shared" si="145"/>
        <v>-0.95999999999997954</v>
      </c>
      <c r="M1781" s="155">
        <f t="shared" si="146"/>
        <v>-1.3999999999999773</v>
      </c>
      <c r="N1781" s="155">
        <f t="shared" si="147"/>
        <v>1.9999999999999574E-2</v>
      </c>
      <c r="O1781" s="155">
        <f t="shared" si="148"/>
        <v>-1.589999999999975</v>
      </c>
      <c r="Q1781" s="155">
        <f t="shared" si="149"/>
        <v>-9.9999999999997868E-3</v>
      </c>
    </row>
    <row r="1782" spans="2:17" x14ac:dyDescent="0.25">
      <c r="B1782" s="173">
        <v>43097</v>
      </c>
      <c r="C1782" s="176">
        <v>331.38</v>
      </c>
      <c r="E1782" s="176">
        <v>393.91</v>
      </c>
      <c r="F1782" s="176">
        <v>5.74</v>
      </c>
      <c r="G1782" s="176">
        <v>335.03</v>
      </c>
      <c r="I1782" s="176">
        <v>2.93</v>
      </c>
      <c r="K1782" s="155">
        <f t="shared" si="145"/>
        <v>-0.98000000000001819</v>
      </c>
      <c r="M1782" s="155">
        <f t="shared" si="146"/>
        <v>-0.13999999999998636</v>
      </c>
      <c r="N1782" s="155">
        <f t="shared" si="147"/>
        <v>-1.9999999999999574E-2</v>
      </c>
      <c r="O1782" s="155">
        <f t="shared" si="148"/>
        <v>-0.65000000000003411</v>
      </c>
      <c r="Q1782" s="155">
        <f t="shared" si="149"/>
        <v>0</v>
      </c>
    </row>
    <row r="1783" spans="2:17" x14ac:dyDescent="0.25">
      <c r="B1783" s="173">
        <v>43098</v>
      </c>
      <c r="C1783" s="176">
        <v>331.31</v>
      </c>
      <c r="E1783" s="176">
        <v>395.29</v>
      </c>
      <c r="F1783" s="176">
        <v>5.76</v>
      </c>
      <c r="G1783" s="176">
        <v>337.83</v>
      </c>
      <c r="I1783" s="176">
        <v>2.94</v>
      </c>
      <c r="K1783" s="155">
        <f t="shared" si="145"/>
        <v>-6.9999999999993179E-2</v>
      </c>
      <c r="M1783" s="155">
        <f t="shared" si="146"/>
        <v>1.3799999999999955</v>
      </c>
      <c r="N1783" s="155">
        <f t="shared" si="147"/>
        <v>1.9999999999999574E-2</v>
      </c>
      <c r="O1783" s="155">
        <f t="shared" si="148"/>
        <v>2.8000000000000114</v>
      </c>
      <c r="Q1783" s="155">
        <f t="shared" si="149"/>
        <v>9.9999999999997868E-3</v>
      </c>
    </row>
    <row r="1784" spans="2:17" x14ac:dyDescent="0.25">
      <c r="B1784" s="173">
        <v>43103</v>
      </c>
      <c r="C1784" s="176">
        <v>332.33</v>
      </c>
      <c r="E1784" s="176">
        <v>398.23</v>
      </c>
      <c r="F1784" s="176">
        <v>5.77</v>
      </c>
      <c r="G1784" s="176">
        <v>340.61</v>
      </c>
      <c r="I1784" s="176">
        <v>2.95</v>
      </c>
      <c r="K1784" s="155">
        <f t="shared" si="145"/>
        <v>1.0199999999999818</v>
      </c>
      <c r="M1784" s="155">
        <f t="shared" si="146"/>
        <v>2.9399999999999977</v>
      </c>
      <c r="N1784" s="155">
        <f t="shared" si="147"/>
        <v>9.9999999999997868E-3</v>
      </c>
      <c r="O1784" s="155">
        <f t="shared" si="148"/>
        <v>2.7800000000000296</v>
      </c>
      <c r="Q1784" s="155">
        <f t="shared" si="149"/>
        <v>1.0000000000000231E-2</v>
      </c>
    </row>
    <row r="1785" spans="2:17" x14ac:dyDescent="0.25">
      <c r="B1785" s="173">
        <v>43104</v>
      </c>
      <c r="C1785" s="176">
        <v>333.29</v>
      </c>
      <c r="E1785" s="176">
        <v>400.91</v>
      </c>
      <c r="F1785" s="176">
        <v>5.81</v>
      </c>
      <c r="G1785" s="176">
        <v>342.5</v>
      </c>
      <c r="I1785" s="176">
        <v>2.97</v>
      </c>
      <c r="K1785" s="155">
        <f t="shared" si="145"/>
        <v>0.96000000000003638</v>
      </c>
      <c r="M1785" s="155">
        <f t="shared" si="146"/>
        <v>2.6800000000000068</v>
      </c>
      <c r="N1785" s="155">
        <f t="shared" si="147"/>
        <v>4.0000000000000036E-2</v>
      </c>
      <c r="O1785" s="155">
        <f t="shared" si="148"/>
        <v>1.8899999999999864</v>
      </c>
      <c r="Q1785" s="155">
        <f t="shared" si="149"/>
        <v>2.0000000000000018E-2</v>
      </c>
    </row>
    <row r="1786" spans="2:17" x14ac:dyDescent="0.25">
      <c r="B1786" s="173">
        <v>43105</v>
      </c>
      <c r="C1786" s="176">
        <v>332.42</v>
      </c>
      <c r="E1786" s="176">
        <v>400.27</v>
      </c>
      <c r="F1786" s="176">
        <v>5.82</v>
      </c>
      <c r="G1786" s="176">
        <v>340.52</v>
      </c>
      <c r="I1786" s="176">
        <v>2.95</v>
      </c>
      <c r="K1786" s="155">
        <f t="shared" si="145"/>
        <v>-0.87000000000000455</v>
      </c>
      <c r="M1786" s="155">
        <f t="shared" si="146"/>
        <v>-0.6400000000000432</v>
      </c>
      <c r="N1786" s="155">
        <f t="shared" si="147"/>
        <v>1.0000000000000675E-2</v>
      </c>
      <c r="O1786" s="155">
        <f t="shared" si="148"/>
        <v>-1.9800000000000182</v>
      </c>
      <c r="Q1786" s="155">
        <f t="shared" si="149"/>
        <v>-2.0000000000000018E-2</v>
      </c>
    </row>
    <row r="1787" spans="2:17" x14ac:dyDescent="0.25">
      <c r="B1787" s="173">
        <v>43108</v>
      </c>
      <c r="C1787" s="176">
        <v>330.13</v>
      </c>
      <c r="E1787" s="176">
        <v>397.71</v>
      </c>
      <c r="F1787" s="176">
        <v>5.79</v>
      </c>
      <c r="G1787" s="176">
        <v>337.94</v>
      </c>
      <c r="I1787" s="176">
        <v>2.92</v>
      </c>
      <c r="K1787" s="155">
        <f t="shared" si="145"/>
        <v>-2.2900000000000205</v>
      </c>
      <c r="M1787" s="155">
        <f t="shared" si="146"/>
        <v>-2.5600000000000023</v>
      </c>
      <c r="N1787" s="155">
        <f t="shared" si="147"/>
        <v>-3.0000000000000249E-2</v>
      </c>
      <c r="O1787" s="155">
        <f t="shared" si="148"/>
        <v>-2.5799999999999841</v>
      </c>
      <c r="Q1787" s="155">
        <f t="shared" si="149"/>
        <v>-3.0000000000000249E-2</v>
      </c>
    </row>
    <row r="1788" spans="2:17" x14ac:dyDescent="0.25">
      <c r="B1788" s="173">
        <v>43109</v>
      </c>
      <c r="C1788" s="176">
        <v>330.43</v>
      </c>
      <c r="E1788" s="176">
        <v>396.22</v>
      </c>
      <c r="F1788" s="176">
        <v>5.79</v>
      </c>
      <c r="G1788" s="176">
        <v>337.83</v>
      </c>
      <c r="I1788" s="176">
        <v>2.92</v>
      </c>
      <c r="K1788" s="155">
        <f t="shared" si="145"/>
        <v>0.30000000000001137</v>
      </c>
      <c r="M1788" s="155">
        <f t="shared" si="146"/>
        <v>-1.4899999999999523</v>
      </c>
      <c r="N1788" s="155">
        <f t="shared" si="147"/>
        <v>0</v>
      </c>
      <c r="O1788" s="155">
        <f t="shared" si="148"/>
        <v>-0.11000000000001364</v>
      </c>
      <c r="Q1788" s="155">
        <f t="shared" si="149"/>
        <v>0</v>
      </c>
    </row>
    <row r="1789" spans="2:17" x14ac:dyDescent="0.25">
      <c r="B1789" s="173">
        <v>43110</v>
      </c>
      <c r="C1789" s="176">
        <v>330.26</v>
      </c>
      <c r="E1789" s="176">
        <v>394.26</v>
      </c>
      <c r="F1789" s="176">
        <v>5.79</v>
      </c>
      <c r="G1789" s="176">
        <v>336.21</v>
      </c>
      <c r="I1789" s="176">
        <v>2.93</v>
      </c>
      <c r="K1789" s="155">
        <f t="shared" si="145"/>
        <v>-0.17000000000001592</v>
      </c>
      <c r="M1789" s="155">
        <f t="shared" si="146"/>
        <v>-1.9600000000000364</v>
      </c>
      <c r="N1789" s="155">
        <f t="shared" si="147"/>
        <v>0</v>
      </c>
      <c r="O1789" s="155">
        <f t="shared" si="148"/>
        <v>-1.6200000000000045</v>
      </c>
      <c r="Q1789" s="155">
        <f t="shared" si="149"/>
        <v>1.0000000000000231E-2</v>
      </c>
    </row>
    <row r="1790" spans="2:17" x14ac:dyDescent="0.25">
      <c r="B1790" s="173">
        <v>43111</v>
      </c>
      <c r="C1790" s="176">
        <v>330.16</v>
      </c>
      <c r="E1790" s="176">
        <v>394.11</v>
      </c>
      <c r="F1790" s="176">
        <v>5.79</v>
      </c>
      <c r="G1790" s="176">
        <v>336.07</v>
      </c>
      <c r="I1790" s="176">
        <v>2.95</v>
      </c>
      <c r="K1790" s="155">
        <f t="shared" si="145"/>
        <v>-9.9999999999965894E-2</v>
      </c>
      <c r="M1790" s="155">
        <f t="shared" si="146"/>
        <v>-0.14999999999997726</v>
      </c>
      <c r="N1790" s="155">
        <f t="shared" si="147"/>
        <v>0</v>
      </c>
      <c r="O1790" s="155">
        <f t="shared" si="148"/>
        <v>-0.13999999999998636</v>
      </c>
      <c r="Q1790" s="155">
        <f t="shared" si="149"/>
        <v>2.0000000000000018E-2</v>
      </c>
    </row>
    <row r="1791" spans="2:17" x14ac:dyDescent="0.25">
      <c r="B1791" s="173">
        <v>43112</v>
      </c>
      <c r="C1791" s="176">
        <v>330.61</v>
      </c>
      <c r="E1791" s="176">
        <v>394.98</v>
      </c>
      <c r="F1791" s="176">
        <v>5.8</v>
      </c>
      <c r="G1791" s="176">
        <v>337.63</v>
      </c>
      <c r="I1791" s="176">
        <v>2.96</v>
      </c>
      <c r="K1791" s="155">
        <f t="shared" si="145"/>
        <v>0.44999999999998863</v>
      </c>
      <c r="M1791" s="155">
        <f t="shared" si="146"/>
        <v>0.87000000000000455</v>
      </c>
      <c r="N1791" s="155">
        <f t="shared" si="147"/>
        <v>9.9999999999997868E-3</v>
      </c>
      <c r="O1791" s="155">
        <f t="shared" si="148"/>
        <v>1.5600000000000023</v>
      </c>
      <c r="Q1791" s="155">
        <f t="shared" si="149"/>
        <v>9.9999999999997868E-3</v>
      </c>
    </row>
    <row r="1792" spans="2:17" x14ac:dyDescent="0.25">
      <c r="B1792" s="173">
        <v>43115</v>
      </c>
      <c r="C1792" s="176">
        <v>329.67</v>
      </c>
      <c r="E1792" s="176">
        <v>399.53</v>
      </c>
      <c r="F1792" s="176">
        <v>5.83</v>
      </c>
      <c r="G1792" s="176">
        <v>339.41</v>
      </c>
      <c r="I1792" s="176">
        <v>2.97</v>
      </c>
      <c r="K1792" s="155">
        <f t="shared" si="145"/>
        <v>-0.93999999999999773</v>
      </c>
      <c r="M1792" s="155">
        <f t="shared" si="146"/>
        <v>4.5499999999999545</v>
      </c>
      <c r="N1792" s="155">
        <f t="shared" si="147"/>
        <v>3.0000000000000249E-2</v>
      </c>
      <c r="O1792" s="155">
        <f t="shared" si="148"/>
        <v>1.7800000000000296</v>
      </c>
      <c r="Q1792" s="155">
        <f t="shared" si="149"/>
        <v>1.0000000000000231E-2</v>
      </c>
    </row>
    <row r="1793" spans="2:17" x14ac:dyDescent="0.25">
      <c r="B1793" s="173">
        <v>43116</v>
      </c>
      <c r="C1793" s="176">
        <v>329.41</v>
      </c>
      <c r="E1793" s="176">
        <v>403.92</v>
      </c>
      <c r="F1793" s="176">
        <v>5.84</v>
      </c>
      <c r="G1793" s="176">
        <v>342.35</v>
      </c>
      <c r="I1793" s="176">
        <v>2.98</v>
      </c>
      <c r="K1793" s="155">
        <f t="shared" si="145"/>
        <v>-0.25999999999999091</v>
      </c>
      <c r="M1793" s="155">
        <f t="shared" si="146"/>
        <v>4.3900000000000432</v>
      </c>
      <c r="N1793" s="155">
        <f t="shared" si="147"/>
        <v>9.9999999999997868E-3</v>
      </c>
      <c r="O1793" s="155">
        <f t="shared" si="148"/>
        <v>2.9399999999999977</v>
      </c>
      <c r="Q1793" s="155">
        <f t="shared" si="149"/>
        <v>9.9999999999997868E-3</v>
      </c>
    </row>
    <row r="1794" spans="2:17" x14ac:dyDescent="0.25">
      <c r="B1794" s="173">
        <v>43117</v>
      </c>
      <c r="C1794" s="176">
        <v>327.89</v>
      </c>
      <c r="E1794" s="176">
        <v>400.91</v>
      </c>
      <c r="F1794" s="176">
        <v>5.81</v>
      </c>
      <c r="G1794" s="176">
        <v>339.75</v>
      </c>
      <c r="I1794" s="176">
        <v>2.96</v>
      </c>
      <c r="K1794" s="155">
        <f t="shared" si="145"/>
        <v>-1.5200000000000387</v>
      </c>
      <c r="M1794" s="155">
        <f t="shared" si="146"/>
        <v>-3.0099999999999909</v>
      </c>
      <c r="N1794" s="155">
        <f t="shared" si="147"/>
        <v>-3.0000000000000249E-2</v>
      </c>
      <c r="O1794" s="155">
        <f t="shared" si="148"/>
        <v>-2.6000000000000227</v>
      </c>
      <c r="Q1794" s="155">
        <f t="shared" si="149"/>
        <v>-2.0000000000000018E-2</v>
      </c>
    </row>
    <row r="1795" spans="2:17" x14ac:dyDescent="0.25">
      <c r="B1795" s="173">
        <v>43118</v>
      </c>
      <c r="C1795" s="176">
        <v>327.10000000000002</v>
      </c>
      <c r="E1795" s="176">
        <v>400.53</v>
      </c>
      <c r="F1795" s="176">
        <v>5.78</v>
      </c>
      <c r="G1795" s="176">
        <v>339.7</v>
      </c>
      <c r="I1795" s="176">
        <v>2.95</v>
      </c>
      <c r="K1795" s="155">
        <f t="shared" si="145"/>
        <v>-0.78999999999996362</v>
      </c>
      <c r="M1795" s="155">
        <f t="shared" si="146"/>
        <v>-0.3800000000000523</v>
      </c>
      <c r="N1795" s="155">
        <f t="shared" si="147"/>
        <v>-2.9999999999999361E-2</v>
      </c>
      <c r="O1795" s="155">
        <f t="shared" si="148"/>
        <v>-5.0000000000011369E-2</v>
      </c>
      <c r="Q1795" s="155">
        <f t="shared" si="149"/>
        <v>-9.9999999999997868E-3</v>
      </c>
    </row>
    <row r="1796" spans="2:17" x14ac:dyDescent="0.25">
      <c r="B1796" s="173">
        <v>43119</v>
      </c>
      <c r="C1796" s="176">
        <v>325.2</v>
      </c>
      <c r="E1796" s="176">
        <v>397.13</v>
      </c>
      <c r="F1796" s="176">
        <v>5.74</v>
      </c>
      <c r="G1796" s="176">
        <v>338.19</v>
      </c>
      <c r="I1796" s="176">
        <v>2.92</v>
      </c>
      <c r="K1796" s="155">
        <f t="shared" si="145"/>
        <v>-1.9000000000000341</v>
      </c>
      <c r="M1796" s="155">
        <f t="shared" si="146"/>
        <v>-3.3999999999999773</v>
      </c>
      <c r="N1796" s="155">
        <f t="shared" si="147"/>
        <v>-4.0000000000000036E-2</v>
      </c>
      <c r="O1796" s="155">
        <f t="shared" si="148"/>
        <v>-1.5099999999999909</v>
      </c>
      <c r="Q1796" s="155">
        <f t="shared" si="149"/>
        <v>-3.0000000000000249E-2</v>
      </c>
    </row>
    <row r="1797" spans="2:17" x14ac:dyDescent="0.25">
      <c r="B1797" s="173">
        <v>43122</v>
      </c>
      <c r="C1797" s="176">
        <v>324.27</v>
      </c>
      <c r="E1797" s="176">
        <v>398.27</v>
      </c>
      <c r="F1797" s="176">
        <v>5.73</v>
      </c>
      <c r="G1797" s="176">
        <v>339.48</v>
      </c>
      <c r="I1797" s="176">
        <v>2.93</v>
      </c>
      <c r="K1797" s="155">
        <f t="shared" si="145"/>
        <v>-0.93000000000000682</v>
      </c>
      <c r="M1797" s="155">
        <f t="shared" si="146"/>
        <v>1.1399999999999864</v>
      </c>
      <c r="N1797" s="155">
        <f t="shared" si="147"/>
        <v>-9.9999999999997868E-3</v>
      </c>
      <c r="O1797" s="155">
        <f t="shared" si="148"/>
        <v>1.2900000000000205</v>
      </c>
      <c r="Q1797" s="155">
        <f t="shared" si="149"/>
        <v>1.0000000000000231E-2</v>
      </c>
    </row>
    <row r="1798" spans="2:17" x14ac:dyDescent="0.25">
      <c r="B1798" s="173">
        <v>43123</v>
      </c>
      <c r="C1798" s="176">
        <v>324.64999999999998</v>
      </c>
      <c r="E1798" s="176">
        <v>397.66</v>
      </c>
      <c r="F1798" s="176">
        <v>5.74</v>
      </c>
      <c r="G1798" s="176">
        <v>338.42</v>
      </c>
      <c r="I1798" s="176">
        <v>2.93</v>
      </c>
      <c r="K1798" s="155">
        <f t="shared" si="145"/>
        <v>0.37999999999999545</v>
      </c>
      <c r="M1798" s="155">
        <f t="shared" si="146"/>
        <v>-0.6099999999999568</v>
      </c>
      <c r="N1798" s="155">
        <f t="shared" si="147"/>
        <v>9.9999999999997868E-3</v>
      </c>
      <c r="O1798" s="155">
        <f t="shared" si="148"/>
        <v>-1.0600000000000023</v>
      </c>
      <c r="Q1798" s="155">
        <f t="shared" si="149"/>
        <v>0</v>
      </c>
    </row>
    <row r="1799" spans="2:17" x14ac:dyDescent="0.25">
      <c r="B1799" s="173">
        <v>43124</v>
      </c>
      <c r="C1799" s="176">
        <v>323.2</v>
      </c>
      <c r="E1799" s="176">
        <v>395.56</v>
      </c>
      <c r="F1799" s="176">
        <v>5.72</v>
      </c>
      <c r="G1799" s="176">
        <v>335.69</v>
      </c>
      <c r="I1799" s="176">
        <v>2.92</v>
      </c>
      <c r="K1799" s="155">
        <f t="shared" si="145"/>
        <v>-1.4499999999999886</v>
      </c>
      <c r="M1799" s="155">
        <f t="shared" si="146"/>
        <v>-2.1000000000000227</v>
      </c>
      <c r="N1799" s="155">
        <f t="shared" si="147"/>
        <v>-2.0000000000000462E-2</v>
      </c>
      <c r="O1799" s="155">
        <f t="shared" si="148"/>
        <v>-2.7300000000000182</v>
      </c>
      <c r="Q1799" s="155">
        <f t="shared" si="149"/>
        <v>-1.0000000000000231E-2</v>
      </c>
    </row>
    <row r="1800" spans="2:17" x14ac:dyDescent="0.25">
      <c r="B1800" s="173">
        <v>43125</v>
      </c>
      <c r="C1800" s="176">
        <v>321.07</v>
      </c>
      <c r="E1800" s="176">
        <v>396.1</v>
      </c>
      <c r="F1800" s="176">
        <v>5.7</v>
      </c>
      <c r="G1800" s="176">
        <v>337.36</v>
      </c>
      <c r="I1800" s="176">
        <v>2.93</v>
      </c>
      <c r="K1800" s="155">
        <f t="shared" si="145"/>
        <v>-2.1299999999999955</v>
      </c>
      <c r="M1800" s="155">
        <f t="shared" si="146"/>
        <v>0.54000000000002046</v>
      </c>
      <c r="N1800" s="155">
        <f t="shared" si="147"/>
        <v>-1.9999999999999574E-2</v>
      </c>
      <c r="O1800" s="155">
        <f t="shared" si="148"/>
        <v>1.6700000000000159</v>
      </c>
      <c r="Q1800" s="155">
        <f t="shared" si="149"/>
        <v>1.0000000000000231E-2</v>
      </c>
    </row>
    <row r="1801" spans="2:17" x14ac:dyDescent="0.25">
      <c r="B1801" s="173">
        <v>43126</v>
      </c>
      <c r="C1801" s="176">
        <v>319.83</v>
      </c>
      <c r="E1801" s="176">
        <v>397.29</v>
      </c>
      <c r="F1801" s="176">
        <v>5.73</v>
      </c>
      <c r="G1801" s="176">
        <v>339.59</v>
      </c>
      <c r="I1801" s="176">
        <v>2.93</v>
      </c>
      <c r="K1801" s="155">
        <f t="shared" si="145"/>
        <v>-1.2400000000000091</v>
      </c>
      <c r="M1801" s="155">
        <f t="shared" si="146"/>
        <v>1.1899999999999977</v>
      </c>
      <c r="N1801" s="155">
        <f t="shared" si="147"/>
        <v>3.0000000000000249E-2</v>
      </c>
      <c r="O1801" s="155">
        <f t="shared" si="148"/>
        <v>2.2299999999999613</v>
      </c>
      <c r="Q1801" s="155">
        <f t="shared" si="149"/>
        <v>0</v>
      </c>
    </row>
    <row r="1802" spans="2:17" x14ac:dyDescent="0.25">
      <c r="B1802" s="173">
        <v>43129</v>
      </c>
      <c r="C1802" s="176">
        <v>320.66000000000003</v>
      </c>
      <c r="E1802" s="176">
        <v>399</v>
      </c>
      <c r="F1802" s="176">
        <v>5.74</v>
      </c>
      <c r="G1802" s="176">
        <v>342.99</v>
      </c>
      <c r="I1802" s="176">
        <v>2.94</v>
      </c>
      <c r="K1802" s="155">
        <f t="shared" si="145"/>
        <v>0.83000000000004093</v>
      </c>
      <c r="M1802" s="155">
        <f t="shared" si="146"/>
        <v>1.7099999999999795</v>
      </c>
      <c r="N1802" s="155">
        <f t="shared" si="147"/>
        <v>9.9999999999997868E-3</v>
      </c>
      <c r="O1802" s="155">
        <f t="shared" si="148"/>
        <v>3.4000000000000341</v>
      </c>
      <c r="Q1802" s="155">
        <f t="shared" si="149"/>
        <v>9.9999999999997868E-3</v>
      </c>
    </row>
    <row r="1803" spans="2:17" x14ac:dyDescent="0.25">
      <c r="B1803" s="173">
        <v>43130</v>
      </c>
      <c r="C1803" s="176">
        <v>322.25</v>
      </c>
      <c r="E1803" s="176">
        <v>399.94</v>
      </c>
      <c r="F1803" s="176">
        <v>5.72</v>
      </c>
      <c r="G1803" s="176">
        <v>344.06</v>
      </c>
      <c r="I1803" s="176">
        <v>2.96</v>
      </c>
      <c r="K1803" s="155">
        <f t="shared" si="145"/>
        <v>1.589999999999975</v>
      </c>
      <c r="M1803" s="155">
        <f t="shared" si="146"/>
        <v>0.93999999999999773</v>
      </c>
      <c r="N1803" s="155">
        <f t="shared" si="147"/>
        <v>-2.0000000000000462E-2</v>
      </c>
      <c r="O1803" s="155">
        <f t="shared" si="148"/>
        <v>1.0699999999999932</v>
      </c>
      <c r="Q1803" s="155">
        <f t="shared" si="149"/>
        <v>2.0000000000000018E-2</v>
      </c>
    </row>
    <row r="1804" spans="2:17" x14ac:dyDescent="0.25">
      <c r="B1804" s="173">
        <v>43131</v>
      </c>
      <c r="C1804" s="176">
        <v>322.43</v>
      </c>
      <c r="E1804" s="176">
        <v>399.81</v>
      </c>
      <c r="F1804" s="176">
        <v>5.75</v>
      </c>
      <c r="G1804" s="176">
        <v>345.44</v>
      </c>
      <c r="I1804" s="176">
        <v>2.97</v>
      </c>
      <c r="K1804" s="155">
        <f t="shared" si="145"/>
        <v>0.18000000000000682</v>
      </c>
      <c r="M1804" s="155">
        <f t="shared" si="146"/>
        <v>-0.12999999999999545</v>
      </c>
      <c r="N1804" s="155">
        <f t="shared" si="147"/>
        <v>3.0000000000000249E-2</v>
      </c>
      <c r="O1804" s="155">
        <f t="shared" si="148"/>
        <v>1.3799999999999955</v>
      </c>
      <c r="Q1804" s="155">
        <f t="shared" si="149"/>
        <v>1.0000000000000231E-2</v>
      </c>
    </row>
    <row r="1805" spans="2:17" x14ac:dyDescent="0.25">
      <c r="B1805" s="173">
        <v>43132</v>
      </c>
      <c r="C1805" s="176">
        <v>322.89999999999998</v>
      </c>
      <c r="E1805" s="176">
        <v>402.08</v>
      </c>
      <c r="F1805" s="176">
        <v>5.75</v>
      </c>
      <c r="G1805" s="176">
        <v>346.57</v>
      </c>
      <c r="I1805" s="176">
        <v>2.97</v>
      </c>
      <c r="K1805" s="155">
        <f t="shared" si="145"/>
        <v>0.46999999999997044</v>
      </c>
      <c r="M1805" s="155">
        <f t="shared" si="146"/>
        <v>2.2699999999999818</v>
      </c>
      <c r="N1805" s="155">
        <f t="shared" si="147"/>
        <v>0</v>
      </c>
      <c r="O1805" s="155">
        <f t="shared" si="148"/>
        <v>1.1299999999999955</v>
      </c>
      <c r="Q1805" s="155">
        <f t="shared" si="149"/>
        <v>0</v>
      </c>
    </row>
    <row r="1806" spans="2:17" x14ac:dyDescent="0.25">
      <c r="B1806" s="173">
        <v>43133</v>
      </c>
      <c r="C1806" s="176">
        <v>322.73</v>
      </c>
      <c r="E1806" s="176">
        <v>401.67</v>
      </c>
      <c r="F1806" s="176">
        <v>5.75</v>
      </c>
      <c r="G1806" s="176">
        <v>346.54</v>
      </c>
      <c r="I1806" s="176">
        <v>2.94</v>
      </c>
      <c r="K1806" s="155">
        <f t="shared" si="145"/>
        <v>-0.16999999999995907</v>
      </c>
      <c r="M1806" s="155">
        <f t="shared" si="146"/>
        <v>-0.40999999999996817</v>
      </c>
      <c r="N1806" s="155">
        <f t="shared" si="147"/>
        <v>0</v>
      </c>
      <c r="O1806" s="155">
        <f t="shared" si="148"/>
        <v>-2.9999999999972715E-2</v>
      </c>
      <c r="Q1806" s="155">
        <f t="shared" si="149"/>
        <v>-3.0000000000000249E-2</v>
      </c>
    </row>
    <row r="1807" spans="2:17" x14ac:dyDescent="0.25">
      <c r="B1807" s="173">
        <v>43136</v>
      </c>
      <c r="C1807" s="176">
        <v>321.62</v>
      </c>
      <c r="E1807" s="176">
        <v>401.54</v>
      </c>
      <c r="F1807" s="176">
        <v>5.72</v>
      </c>
      <c r="G1807" s="176">
        <v>346.31</v>
      </c>
      <c r="I1807" s="176">
        <v>2.93</v>
      </c>
      <c r="K1807" s="155">
        <f t="shared" si="145"/>
        <v>-1.1100000000000136</v>
      </c>
      <c r="M1807" s="155">
        <f t="shared" si="146"/>
        <v>-0.12999999999999545</v>
      </c>
      <c r="N1807" s="155">
        <f t="shared" si="147"/>
        <v>-3.0000000000000249E-2</v>
      </c>
      <c r="O1807" s="155">
        <f t="shared" si="148"/>
        <v>-0.23000000000001819</v>
      </c>
      <c r="Q1807" s="155">
        <f t="shared" si="149"/>
        <v>-9.9999999999997868E-3</v>
      </c>
    </row>
    <row r="1808" spans="2:17" x14ac:dyDescent="0.25">
      <c r="B1808" s="173">
        <v>43137</v>
      </c>
      <c r="C1808" s="176">
        <v>322.33</v>
      </c>
      <c r="E1808" s="176">
        <v>401.56</v>
      </c>
      <c r="F1808" s="176">
        <v>5.7</v>
      </c>
      <c r="G1808" s="176">
        <v>346.55</v>
      </c>
      <c r="I1808" s="176">
        <v>2.93</v>
      </c>
      <c r="K1808" s="155">
        <f t="shared" si="145"/>
        <v>0.70999999999997954</v>
      </c>
      <c r="M1808" s="155">
        <f t="shared" si="146"/>
        <v>1.999999999998181E-2</v>
      </c>
      <c r="N1808" s="155">
        <f t="shared" si="147"/>
        <v>-1.9999999999999574E-2</v>
      </c>
      <c r="O1808" s="155">
        <f t="shared" si="148"/>
        <v>0.24000000000000909</v>
      </c>
      <c r="Q1808" s="155">
        <f t="shared" si="149"/>
        <v>0</v>
      </c>
    </row>
    <row r="1809" spans="2:17" x14ac:dyDescent="0.25">
      <c r="B1809" s="173">
        <v>43138</v>
      </c>
      <c r="C1809" s="176">
        <v>324.06</v>
      </c>
      <c r="E1809" s="176">
        <v>401.9</v>
      </c>
      <c r="F1809" s="176">
        <v>5.68</v>
      </c>
      <c r="G1809" s="176">
        <v>346.92</v>
      </c>
      <c r="I1809" s="176">
        <v>2.97</v>
      </c>
      <c r="K1809" s="155">
        <f t="shared" si="145"/>
        <v>1.7300000000000182</v>
      </c>
      <c r="M1809" s="155">
        <f t="shared" si="146"/>
        <v>0.33999999999997499</v>
      </c>
      <c r="N1809" s="155">
        <f t="shared" si="147"/>
        <v>-2.0000000000000462E-2</v>
      </c>
      <c r="O1809" s="155">
        <f t="shared" si="148"/>
        <v>0.37000000000000455</v>
      </c>
      <c r="Q1809" s="155">
        <f t="shared" si="149"/>
        <v>4.0000000000000036E-2</v>
      </c>
    </row>
    <row r="1810" spans="2:17" x14ac:dyDescent="0.25">
      <c r="B1810" s="173">
        <v>43139</v>
      </c>
      <c r="C1810" s="176">
        <v>323.83999999999997</v>
      </c>
      <c r="E1810" s="176">
        <v>399.91</v>
      </c>
      <c r="F1810" s="176">
        <v>5.67</v>
      </c>
      <c r="G1810" s="176">
        <v>345.32</v>
      </c>
      <c r="I1810" s="176">
        <v>2.97</v>
      </c>
      <c r="K1810" s="155">
        <f t="shared" si="145"/>
        <v>-0.22000000000002728</v>
      </c>
      <c r="M1810" s="155">
        <f t="shared" si="146"/>
        <v>-1.9899999999999523</v>
      </c>
      <c r="N1810" s="155">
        <f t="shared" si="147"/>
        <v>-9.9999999999997868E-3</v>
      </c>
      <c r="O1810" s="155">
        <f t="shared" si="148"/>
        <v>-1.6000000000000227</v>
      </c>
      <c r="Q1810" s="155">
        <f t="shared" si="149"/>
        <v>0</v>
      </c>
    </row>
    <row r="1811" spans="2:17" x14ac:dyDescent="0.25">
      <c r="B1811" s="173">
        <v>43140</v>
      </c>
      <c r="C1811" s="176">
        <v>325.35000000000002</v>
      </c>
      <c r="E1811" s="176">
        <v>397.87</v>
      </c>
      <c r="F1811" s="176">
        <v>5.62</v>
      </c>
      <c r="G1811" s="176">
        <v>343.89</v>
      </c>
      <c r="I1811" s="176">
        <v>2.97</v>
      </c>
      <c r="K1811" s="155">
        <f t="shared" si="145"/>
        <v>1.5100000000000477</v>
      </c>
      <c r="M1811" s="155">
        <f t="shared" si="146"/>
        <v>-2.0400000000000205</v>
      </c>
      <c r="N1811" s="155">
        <f t="shared" si="147"/>
        <v>-4.9999999999999822E-2</v>
      </c>
      <c r="O1811" s="155">
        <f t="shared" si="148"/>
        <v>-1.4300000000000068</v>
      </c>
      <c r="Q1811" s="155">
        <f t="shared" si="149"/>
        <v>0</v>
      </c>
    </row>
    <row r="1812" spans="2:17" x14ac:dyDescent="0.25">
      <c r="B1812" s="173">
        <v>43143</v>
      </c>
      <c r="C1812" s="176">
        <v>327.32</v>
      </c>
      <c r="E1812" s="176">
        <v>401.39</v>
      </c>
      <c r="F1812" s="176">
        <v>5.64</v>
      </c>
      <c r="G1812" s="176">
        <v>348.81</v>
      </c>
      <c r="I1812" s="176">
        <v>3</v>
      </c>
      <c r="K1812" s="155">
        <f t="shared" si="145"/>
        <v>1.9699999999999704</v>
      </c>
      <c r="M1812" s="155">
        <f t="shared" si="146"/>
        <v>3.5199999999999818</v>
      </c>
      <c r="N1812" s="155">
        <f t="shared" si="147"/>
        <v>1.9999999999999574E-2</v>
      </c>
      <c r="O1812" s="155">
        <f t="shared" si="148"/>
        <v>4.9200000000000159</v>
      </c>
      <c r="Q1812" s="155">
        <f t="shared" si="149"/>
        <v>2.9999999999999805E-2</v>
      </c>
    </row>
    <row r="1813" spans="2:17" x14ac:dyDescent="0.25">
      <c r="B1813" s="173">
        <v>43144</v>
      </c>
      <c r="C1813" s="176">
        <v>326.7</v>
      </c>
      <c r="E1813" s="176">
        <v>400.8</v>
      </c>
      <c r="F1813" s="176">
        <v>5.63</v>
      </c>
      <c r="G1813" s="176">
        <v>348.33</v>
      </c>
      <c r="I1813" s="176">
        <v>3.01</v>
      </c>
      <c r="K1813" s="155">
        <f t="shared" si="145"/>
        <v>-0.62000000000000455</v>
      </c>
      <c r="M1813" s="155">
        <f t="shared" si="146"/>
        <v>-0.58999999999997499</v>
      </c>
      <c r="N1813" s="155">
        <f t="shared" si="147"/>
        <v>-9.9999999999997868E-3</v>
      </c>
      <c r="O1813" s="155">
        <f t="shared" si="148"/>
        <v>-0.48000000000001819</v>
      </c>
      <c r="Q1813" s="155">
        <f t="shared" si="149"/>
        <v>9.9999999999997868E-3</v>
      </c>
    </row>
    <row r="1814" spans="2:17" x14ac:dyDescent="0.25">
      <c r="B1814" s="173">
        <v>43145</v>
      </c>
      <c r="C1814" s="176">
        <v>324.20999999999998</v>
      </c>
      <c r="E1814" s="176">
        <v>399.2</v>
      </c>
      <c r="F1814" s="176">
        <v>5.61</v>
      </c>
      <c r="G1814" s="176">
        <v>346.9</v>
      </c>
      <c r="I1814" s="176">
        <v>3.01</v>
      </c>
      <c r="K1814" s="155">
        <f t="shared" si="145"/>
        <v>-2.4900000000000091</v>
      </c>
      <c r="M1814" s="155">
        <f t="shared" si="146"/>
        <v>-1.6000000000000227</v>
      </c>
      <c r="N1814" s="155">
        <f t="shared" si="147"/>
        <v>-1.9999999999999574E-2</v>
      </c>
      <c r="O1814" s="155">
        <f t="shared" si="148"/>
        <v>-1.4300000000000068</v>
      </c>
      <c r="Q1814" s="155">
        <f t="shared" si="149"/>
        <v>0</v>
      </c>
    </row>
    <row r="1815" spans="2:17" x14ac:dyDescent="0.25">
      <c r="B1815" s="173">
        <v>43146</v>
      </c>
      <c r="C1815" s="176">
        <v>322.55</v>
      </c>
      <c r="E1815" s="176">
        <v>398.41</v>
      </c>
      <c r="F1815" s="176">
        <v>5.61</v>
      </c>
      <c r="G1815" s="176">
        <v>344.97</v>
      </c>
      <c r="I1815" s="176">
        <v>3</v>
      </c>
      <c r="K1815" s="155">
        <f t="shared" si="145"/>
        <v>-1.6599999999999682</v>
      </c>
      <c r="M1815" s="155">
        <f t="shared" si="146"/>
        <v>-0.78999999999996362</v>
      </c>
      <c r="N1815" s="155">
        <f t="shared" si="147"/>
        <v>0</v>
      </c>
      <c r="O1815" s="155">
        <f t="shared" si="148"/>
        <v>-1.92999999999995</v>
      </c>
      <c r="Q1815" s="155">
        <f t="shared" si="149"/>
        <v>-9.9999999999997868E-3</v>
      </c>
    </row>
    <row r="1816" spans="2:17" x14ac:dyDescent="0.25">
      <c r="B1816" s="173">
        <v>43147</v>
      </c>
      <c r="C1816" s="176">
        <v>320.42</v>
      </c>
      <c r="E1816" s="176">
        <v>400.01</v>
      </c>
      <c r="F1816" s="176">
        <v>5.66</v>
      </c>
      <c r="G1816" s="176">
        <v>346.29</v>
      </c>
      <c r="I1816" s="176">
        <v>3.01</v>
      </c>
      <c r="K1816" s="155">
        <f t="shared" si="145"/>
        <v>-2.1299999999999955</v>
      </c>
      <c r="M1816" s="155">
        <f t="shared" si="146"/>
        <v>1.5999999999999659</v>
      </c>
      <c r="N1816" s="155">
        <f t="shared" si="147"/>
        <v>4.9999999999999822E-2</v>
      </c>
      <c r="O1816" s="155">
        <f t="shared" si="148"/>
        <v>1.3199999999999932</v>
      </c>
      <c r="Q1816" s="155">
        <f t="shared" si="149"/>
        <v>9.9999999999997868E-3</v>
      </c>
    </row>
    <row r="1817" spans="2:17" x14ac:dyDescent="0.25">
      <c r="B1817" s="173">
        <v>43150</v>
      </c>
      <c r="C1817" s="176">
        <v>319.42</v>
      </c>
      <c r="E1817" s="176">
        <v>400.04</v>
      </c>
      <c r="F1817" s="176">
        <v>5.66</v>
      </c>
      <c r="G1817" s="176">
        <v>347.23</v>
      </c>
      <c r="I1817" s="176">
        <v>3.01</v>
      </c>
      <c r="K1817" s="155">
        <f t="shared" si="145"/>
        <v>-1</v>
      </c>
      <c r="M1817" s="155">
        <f t="shared" si="146"/>
        <v>3.0000000000029559E-2</v>
      </c>
      <c r="N1817" s="155">
        <f t="shared" si="147"/>
        <v>0</v>
      </c>
      <c r="O1817" s="155">
        <f t="shared" si="148"/>
        <v>0.93999999999999773</v>
      </c>
      <c r="Q1817" s="155">
        <f t="shared" si="149"/>
        <v>0</v>
      </c>
    </row>
    <row r="1818" spans="2:17" x14ac:dyDescent="0.25">
      <c r="B1818" s="173">
        <v>43151</v>
      </c>
      <c r="C1818" s="176">
        <v>319.32</v>
      </c>
      <c r="E1818" s="176">
        <v>396.28</v>
      </c>
      <c r="F1818" s="176">
        <v>5.66</v>
      </c>
      <c r="G1818" s="176">
        <v>344.28</v>
      </c>
      <c r="I1818" s="176">
        <v>3</v>
      </c>
      <c r="K1818" s="155">
        <f t="shared" si="145"/>
        <v>-0.10000000000002274</v>
      </c>
      <c r="M1818" s="155">
        <f t="shared" si="146"/>
        <v>-3.7600000000000477</v>
      </c>
      <c r="N1818" s="155">
        <f t="shared" si="147"/>
        <v>0</v>
      </c>
      <c r="O1818" s="155">
        <f t="shared" si="148"/>
        <v>-2.9500000000000455</v>
      </c>
      <c r="Q1818" s="155">
        <f t="shared" si="149"/>
        <v>-9.9999999999997868E-3</v>
      </c>
    </row>
    <row r="1819" spans="2:17" x14ac:dyDescent="0.25">
      <c r="B1819" s="173">
        <v>43152</v>
      </c>
      <c r="C1819" s="176">
        <v>318.99</v>
      </c>
      <c r="E1819" s="176">
        <v>393.7</v>
      </c>
      <c r="F1819" s="176">
        <v>5.62</v>
      </c>
      <c r="G1819" s="176">
        <v>341.24</v>
      </c>
      <c r="I1819" s="176">
        <v>2.98</v>
      </c>
      <c r="K1819" s="155">
        <f t="shared" si="145"/>
        <v>-0.32999999999998408</v>
      </c>
      <c r="M1819" s="155">
        <f t="shared" si="146"/>
        <v>-2.5799999999999841</v>
      </c>
      <c r="N1819" s="155">
        <f t="shared" si="147"/>
        <v>-4.0000000000000036E-2</v>
      </c>
      <c r="O1819" s="155">
        <f t="shared" si="148"/>
        <v>-3.0399999999999636</v>
      </c>
      <c r="Q1819" s="155">
        <f t="shared" si="149"/>
        <v>-2.0000000000000018E-2</v>
      </c>
    </row>
    <row r="1820" spans="2:17" x14ac:dyDescent="0.25">
      <c r="B1820" s="173">
        <v>43153</v>
      </c>
      <c r="C1820" s="176">
        <v>319.88</v>
      </c>
      <c r="E1820" s="176">
        <v>394.41</v>
      </c>
      <c r="F1820" s="176">
        <v>5.65</v>
      </c>
      <c r="G1820" s="176">
        <v>341.5</v>
      </c>
      <c r="I1820" s="176">
        <v>2.98</v>
      </c>
      <c r="K1820" s="155">
        <f t="shared" si="145"/>
        <v>0.88999999999998636</v>
      </c>
      <c r="M1820" s="155">
        <f t="shared" si="146"/>
        <v>0.71000000000003638</v>
      </c>
      <c r="N1820" s="155">
        <f t="shared" si="147"/>
        <v>3.0000000000000249E-2</v>
      </c>
      <c r="O1820" s="155">
        <f t="shared" si="148"/>
        <v>0.25999999999999091</v>
      </c>
      <c r="Q1820" s="155">
        <f t="shared" si="149"/>
        <v>0</v>
      </c>
    </row>
    <row r="1821" spans="2:17" x14ac:dyDescent="0.25">
      <c r="B1821" s="173">
        <v>43154</v>
      </c>
      <c r="C1821" s="176">
        <v>319.68</v>
      </c>
      <c r="E1821" s="176">
        <v>392.95</v>
      </c>
      <c r="F1821" s="176">
        <v>5.63</v>
      </c>
      <c r="G1821" s="176">
        <v>340.77</v>
      </c>
      <c r="I1821" s="176">
        <v>2.98</v>
      </c>
      <c r="K1821" s="155">
        <f t="shared" si="145"/>
        <v>-0.19999999999998863</v>
      </c>
      <c r="M1821" s="155">
        <f t="shared" si="146"/>
        <v>-1.4600000000000364</v>
      </c>
      <c r="N1821" s="155">
        <f t="shared" si="147"/>
        <v>-2.0000000000000462E-2</v>
      </c>
      <c r="O1821" s="155">
        <f t="shared" si="148"/>
        <v>-0.73000000000001819</v>
      </c>
      <c r="Q1821" s="155">
        <f t="shared" si="149"/>
        <v>0</v>
      </c>
    </row>
    <row r="1822" spans="2:17" x14ac:dyDescent="0.25">
      <c r="B1822" s="173">
        <v>43157</v>
      </c>
      <c r="C1822" s="176">
        <v>319.64999999999998</v>
      </c>
      <c r="E1822" s="176">
        <v>393.33</v>
      </c>
      <c r="F1822" s="176">
        <v>5.67</v>
      </c>
      <c r="G1822" s="176">
        <v>342.2</v>
      </c>
      <c r="I1822" s="176">
        <v>2.99</v>
      </c>
      <c r="K1822" s="155">
        <f t="shared" si="145"/>
        <v>-3.0000000000029559E-2</v>
      </c>
      <c r="M1822" s="155">
        <f t="shared" si="146"/>
        <v>0.37999999999999545</v>
      </c>
      <c r="N1822" s="155">
        <f t="shared" si="147"/>
        <v>4.0000000000000036E-2</v>
      </c>
      <c r="O1822" s="155">
        <f t="shared" si="148"/>
        <v>1.4300000000000068</v>
      </c>
      <c r="Q1822" s="155">
        <f t="shared" si="149"/>
        <v>1.0000000000000231E-2</v>
      </c>
    </row>
    <row r="1823" spans="2:17" x14ac:dyDescent="0.25">
      <c r="B1823" s="173">
        <v>43158</v>
      </c>
      <c r="C1823" s="176">
        <v>318.91000000000003</v>
      </c>
      <c r="E1823" s="176">
        <v>393.63</v>
      </c>
      <c r="F1823" s="176">
        <v>5.7</v>
      </c>
      <c r="G1823" s="176">
        <v>341.81</v>
      </c>
      <c r="I1823" s="176">
        <v>2.99</v>
      </c>
      <c r="K1823" s="155">
        <f t="shared" si="145"/>
        <v>-0.73999999999995225</v>
      </c>
      <c r="M1823" s="155">
        <f t="shared" si="146"/>
        <v>0.30000000000001137</v>
      </c>
      <c r="N1823" s="155">
        <f t="shared" si="147"/>
        <v>3.0000000000000249E-2</v>
      </c>
      <c r="O1823" s="155">
        <f t="shared" si="148"/>
        <v>-0.38999999999998636</v>
      </c>
      <c r="Q1823" s="155">
        <f t="shared" si="149"/>
        <v>0</v>
      </c>
    </row>
    <row r="1824" spans="2:17" x14ac:dyDescent="0.25">
      <c r="B1824" s="173">
        <v>43159</v>
      </c>
      <c r="C1824" s="176">
        <v>318.68</v>
      </c>
      <c r="E1824" s="176">
        <v>393.06</v>
      </c>
      <c r="F1824" s="176">
        <v>5.71</v>
      </c>
      <c r="G1824" s="176">
        <v>340.32</v>
      </c>
      <c r="I1824" s="176">
        <v>2.98</v>
      </c>
      <c r="K1824" s="155">
        <f t="shared" si="145"/>
        <v>-0.23000000000001819</v>
      </c>
      <c r="M1824" s="155">
        <f t="shared" si="146"/>
        <v>-0.56999999999999318</v>
      </c>
      <c r="N1824" s="155">
        <f t="shared" si="147"/>
        <v>9.9999999999997868E-3</v>
      </c>
      <c r="O1824" s="155">
        <f t="shared" si="148"/>
        <v>-1.4900000000000091</v>
      </c>
      <c r="Q1824" s="155">
        <f t="shared" si="149"/>
        <v>-1.0000000000000231E-2</v>
      </c>
    </row>
    <row r="1825" spans="2:17" x14ac:dyDescent="0.25">
      <c r="B1825" s="173">
        <v>43160</v>
      </c>
      <c r="C1825" s="176">
        <v>320.3</v>
      </c>
      <c r="E1825" s="176">
        <v>391.41</v>
      </c>
      <c r="F1825" s="176">
        <v>5.7</v>
      </c>
      <c r="G1825" s="176">
        <v>339.8</v>
      </c>
      <c r="I1825" s="176">
        <v>2.99</v>
      </c>
      <c r="K1825" s="155">
        <f t="shared" si="145"/>
        <v>1.6200000000000045</v>
      </c>
      <c r="M1825" s="155">
        <f t="shared" si="146"/>
        <v>-1.6499999999999773</v>
      </c>
      <c r="N1825" s="155">
        <f t="shared" si="147"/>
        <v>-9.9999999999997868E-3</v>
      </c>
      <c r="O1825" s="155">
        <f t="shared" si="148"/>
        <v>-0.51999999999998181</v>
      </c>
      <c r="Q1825" s="155">
        <f t="shared" si="149"/>
        <v>1.0000000000000231E-2</v>
      </c>
    </row>
    <row r="1826" spans="2:17" x14ac:dyDescent="0.25">
      <c r="B1826" s="173">
        <v>43161</v>
      </c>
      <c r="C1826" s="176">
        <v>321.33999999999997</v>
      </c>
      <c r="E1826" s="176">
        <v>391.49</v>
      </c>
      <c r="F1826" s="176">
        <v>5.67</v>
      </c>
      <c r="G1826" s="176">
        <v>339.83</v>
      </c>
      <c r="I1826" s="176">
        <v>3.01</v>
      </c>
      <c r="K1826" s="155">
        <f t="shared" si="145"/>
        <v>1.0399999999999636</v>
      </c>
      <c r="M1826" s="155">
        <f t="shared" si="146"/>
        <v>7.9999999999984084E-2</v>
      </c>
      <c r="N1826" s="155">
        <f t="shared" si="147"/>
        <v>-3.0000000000000249E-2</v>
      </c>
      <c r="O1826" s="155">
        <f t="shared" si="148"/>
        <v>2.9999999999972715E-2</v>
      </c>
      <c r="Q1826" s="155">
        <f t="shared" si="149"/>
        <v>1.9999999999999574E-2</v>
      </c>
    </row>
    <row r="1827" spans="2:17" x14ac:dyDescent="0.25">
      <c r="B1827" s="173">
        <v>43164</v>
      </c>
      <c r="C1827" s="176">
        <v>322.2</v>
      </c>
      <c r="E1827" s="176">
        <v>396.85</v>
      </c>
      <c r="F1827" s="176">
        <v>5.67</v>
      </c>
      <c r="G1827" s="176">
        <v>343.5</v>
      </c>
      <c r="I1827" s="176">
        <v>3.05</v>
      </c>
      <c r="K1827" s="155">
        <f t="shared" si="145"/>
        <v>0.86000000000001364</v>
      </c>
      <c r="M1827" s="155">
        <f t="shared" si="146"/>
        <v>5.3600000000000136</v>
      </c>
      <c r="N1827" s="155">
        <f t="shared" si="147"/>
        <v>0</v>
      </c>
      <c r="O1827" s="155">
        <f t="shared" si="148"/>
        <v>3.6700000000000159</v>
      </c>
      <c r="Q1827" s="155">
        <f t="shared" si="149"/>
        <v>4.0000000000000036E-2</v>
      </c>
    </row>
    <row r="1828" spans="2:17" x14ac:dyDescent="0.25">
      <c r="B1828" s="173">
        <v>43165</v>
      </c>
      <c r="C1828" s="176">
        <v>321.26</v>
      </c>
      <c r="E1828" s="176">
        <v>395.76</v>
      </c>
      <c r="F1828" s="176">
        <v>5.63</v>
      </c>
      <c r="G1828" s="176">
        <v>343.19</v>
      </c>
      <c r="I1828" s="176">
        <v>3.04</v>
      </c>
      <c r="K1828" s="155">
        <f t="shared" si="145"/>
        <v>-0.93999999999999773</v>
      </c>
      <c r="M1828" s="155">
        <f t="shared" si="146"/>
        <v>-1.0900000000000318</v>
      </c>
      <c r="N1828" s="155">
        <f t="shared" si="147"/>
        <v>-4.0000000000000036E-2</v>
      </c>
      <c r="O1828" s="155">
        <f t="shared" si="148"/>
        <v>-0.31000000000000227</v>
      </c>
      <c r="Q1828" s="155">
        <f t="shared" si="149"/>
        <v>-9.9999999999997868E-3</v>
      </c>
    </row>
    <row r="1829" spans="2:17" x14ac:dyDescent="0.25">
      <c r="B1829" s="173">
        <v>43166</v>
      </c>
      <c r="C1829" s="176">
        <v>319.45</v>
      </c>
      <c r="E1829" s="176">
        <v>394.27</v>
      </c>
      <c r="F1829" s="176">
        <v>5.65</v>
      </c>
      <c r="G1829" s="176">
        <v>339.99</v>
      </c>
      <c r="I1829" s="176">
        <v>3.02</v>
      </c>
      <c r="K1829" s="155">
        <f t="shared" si="145"/>
        <v>-1.8100000000000023</v>
      </c>
      <c r="M1829" s="155">
        <f t="shared" si="146"/>
        <v>-1.4900000000000091</v>
      </c>
      <c r="N1829" s="155">
        <f t="shared" si="147"/>
        <v>2.0000000000000462E-2</v>
      </c>
      <c r="O1829" s="155">
        <f t="shared" si="148"/>
        <v>-3.1999999999999886</v>
      </c>
      <c r="Q1829" s="155">
        <f t="shared" si="149"/>
        <v>-2.0000000000000018E-2</v>
      </c>
    </row>
    <row r="1830" spans="2:17" x14ac:dyDescent="0.25">
      <c r="B1830" s="173">
        <v>43171</v>
      </c>
      <c r="C1830" s="176">
        <v>320.19</v>
      </c>
      <c r="E1830" s="176">
        <v>397.71</v>
      </c>
      <c r="F1830" s="176">
        <v>5.62</v>
      </c>
      <c r="G1830" s="176">
        <v>341.57</v>
      </c>
      <c r="I1830" s="176">
        <v>3.03</v>
      </c>
      <c r="K1830" s="155">
        <f t="shared" si="145"/>
        <v>0.74000000000000909</v>
      </c>
      <c r="M1830" s="155">
        <f t="shared" si="146"/>
        <v>3.4399999999999977</v>
      </c>
      <c r="N1830" s="155">
        <f t="shared" si="147"/>
        <v>-3.0000000000000249E-2</v>
      </c>
      <c r="O1830" s="155">
        <f t="shared" si="148"/>
        <v>1.5799999999999841</v>
      </c>
      <c r="Q1830" s="155">
        <f t="shared" si="149"/>
        <v>9.9999999999997868E-3</v>
      </c>
    </row>
    <row r="1831" spans="2:17" x14ac:dyDescent="0.25">
      <c r="B1831" s="173">
        <v>43172</v>
      </c>
      <c r="C1831" s="176">
        <v>320.55</v>
      </c>
      <c r="E1831" s="176">
        <v>394.69</v>
      </c>
      <c r="F1831" s="176">
        <v>5.64</v>
      </c>
      <c r="G1831" s="176">
        <v>337.56</v>
      </c>
      <c r="I1831" s="176">
        <v>3.01</v>
      </c>
      <c r="K1831" s="155">
        <f t="shared" si="145"/>
        <v>0.36000000000001364</v>
      </c>
      <c r="M1831" s="155">
        <f t="shared" si="146"/>
        <v>-3.0199999999999818</v>
      </c>
      <c r="N1831" s="155">
        <f t="shared" si="147"/>
        <v>1.9999999999999574E-2</v>
      </c>
      <c r="O1831" s="155">
        <f t="shared" si="148"/>
        <v>-4.0099999999999909</v>
      </c>
      <c r="Q1831" s="155">
        <f t="shared" si="149"/>
        <v>-2.0000000000000018E-2</v>
      </c>
    </row>
    <row r="1832" spans="2:17" x14ac:dyDescent="0.25">
      <c r="B1832" s="173">
        <v>43173</v>
      </c>
      <c r="C1832" s="176">
        <v>321.60000000000002</v>
      </c>
      <c r="E1832" s="176">
        <v>396.47</v>
      </c>
      <c r="F1832" s="176">
        <v>5.65</v>
      </c>
      <c r="G1832" s="176">
        <v>339.31</v>
      </c>
      <c r="I1832" s="176">
        <v>3</v>
      </c>
      <c r="K1832" s="155">
        <f t="shared" si="145"/>
        <v>1.0500000000000114</v>
      </c>
      <c r="M1832" s="155">
        <f t="shared" si="146"/>
        <v>1.7800000000000296</v>
      </c>
      <c r="N1832" s="155">
        <f t="shared" si="147"/>
        <v>1.0000000000000675E-2</v>
      </c>
      <c r="O1832" s="155">
        <f t="shared" si="148"/>
        <v>1.75</v>
      </c>
      <c r="Q1832" s="155">
        <f t="shared" si="149"/>
        <v>-9.9999999999997868E-3</v>
      </c>
    </row>
    <row r="1833" spans="2:17" x14ac:dyDescent="0.25">
      <c r="B1833" s="173">
        <v>43174</v>
      </c>
      <c r="C1833" s="176">
        <v>321.98</v>
      </c>
      <c r="E1833" s="176">
        <v>398.26</v>
      </c>
      <c r="F1833" s="176">
        <v>5.66</v>
      </c>
      <c r="G1833" s="176">
        <v>340.65</v>
      </c>
      <c r="I1833" s="176">
        <v>3.02</v>
      </c>
      <c r="K1833" s="155">
        <f t="shared" ref="K1833:K1896" si="150">C1833-C1832</f>
        <v>0.37999999999999545</v>
      </c>
      <c r="M1833" s="155">
        <f t="shared" si="146"/>
        <v>1.7899999999999636</v>
      </c>
      <c r="N1833" s="155">
        <f t="shared" si="147"/>
        <v>9.9999999999997868E-3</v>
      </c>
      <c r="O1833" s="155">
        <f t="shared" si="148"/>
        <v>1.339999999999975</v>
      </c>
      <c r="Q1833" s="155">
        <f t="shared" si="149"/>
        <v>2.0000000000000018E-2</v>
      </c>
    </row>
    <row r="1834" spans="2:17" x14ac:dyDescent="0.25">
      <c r="B1834" s="173">
        <v>43175</v>
      </c>
      <c r="C1834" s="176">
        <v>321.77999999999997</v>
      </c>
      <c r="E1834" s="176">
        <v>397.62</v>
      </c>
      <c r="F1834" s="176">
        <v>5.65</v>
      </c>
      <c r="G1834" s="176">
        <v>340.33</v>
      </c>
      <c r="I1834" s="176">
        <v>3.04</v>
      </c>
      <c r="K1834" s="155">
        <f t="shared" si="150"/>
        <v>-0.20000000000004547</v>
      </c>
      <c r="M1834" s="155">
        <f t="shared" ref="M1834:O1897" si="151">E1834-E1833</f>
        <v>-0.63999999999998636</v>
      </c>
      <c r="N1834" s="155">
        <f t="shared" si="151"/>
        <v>-9.9999999999997868E-3</v>
      </c>
      <c r="O1834" s="155">
        <f t="shared" si="151"/>
        <v>-0.31999999999999318</v>
      </c>
      <c r="Q1834" s="155">
        <f t="shared" ref="Q1834:Q1897" si="152">I1834-I1833</f>
        <v>2.0000000000000018E-2</v>
      </c>
    </row>
    <row r="1835" spans="2:17" x14ac:dyDescent="0.25">
      <c r="B1835" s="173">
        <v>43178</v>
      </c>
      <c r="C1835" s="176">
        <v>322.72000000000003</v>
      </c>
      <c r="E1835" s="176">
        <v>397.56</v>
      </c>
      <c r="F1835" s="176">
        <v>5.61</v>
      </c>
      <c r="G1835" s="176">
        <v>339.92</v>
      </c>
      <c r="I1835" s="176">
        <v>3.05</v>
      </c>
      <c r="K1835" s="155">
        <f t="shared" si="150"/>
        <v>0.94000000000005457</v>
      </c>
      <c r="M1835" s="155">
        <f t="shared" si="151"/>
        <v>-6.0000000000002274E-2</v>
      </c>
      <c r="N1835" s="155">
        <f t="shared" si="151"/>
        <v>-4.0000000000000036E-2</v>
      </c>
      <c r="O1835" s="155">
        <f t="shared" si="151"/>
        <v>-0.40999999999996817</v>
      </c>
      <c r="Q1835" s="155">
        <f t="shared" si="152"/>
        <v>9.9999999999997868E-3</v>
      </c>
    </row>
    <row r="1836" spans="2:17" x14ac:dyDescent="0.25">
      <c r="B1836" s="173">
        <v>43179</v>
      </c>
      <c r="C1836" s="176">
        <v>320.60000000000002</v>
      </c>
      <c r="E1836" s="176">
        <v>393.86</v>
      </c>
      <c r="F1836" s="176">
        <v>5.56</v>
      </c>
      <c r="G1836" s="176">
        <v>336.31</v>
      </c>
      <c r="I1836" s="176">
        <v>3.02</v>
      </c>
      <c r="K1836" s="155">
        <f t="shared" si="150"/>
        <v>-2.1200000000000045</v>
      </c>
      <c r="M1836" s="155">
        <f t="shared" si="151"/>
        <v>-3.6999999999999886</v>
      </c>
      <c r="N1836" s="155">
        <f t="shared" si="151"/>
        <v>-5.0000000000000711E-2</v>
      </c>
      <c r="O1836" s="155">
        <f t="shared" si="151"/>
        <v>-3.6100000000000136</v>
      </c>
      <c r="Q1836" s="155">
        <f t="shared" si="152"/>
        <v>-2.9999999999999805E-2</v>
      </c>
    </row>
    <row r="1837" spans="2:17" x14ac:dyDescent="0.25">
      <c r="B1837" s="173">
        <v>43185</v>
      </c>
      <c r="C1837" s="176">
        <v>320.33999999999997</v>
      </c>
      <c r="E1837" s="176">
        <v>394.47</v>
      </c>
      <c r="F1837" s="176">
        <v>5.54</v>
      </c>
      <c r="G1837" s="176">
        <v>336.74</v>
      </c>
      <c r="I1837" s="176">
        <v>3.01</v>
      </c>
      <c r="K1837" s="155">
        <f t="shared" si="150"/>
        <v>-0.26000000000004775</v>
      </c>
      <c r="M1837" s="155">
        <f t="shared" si="151"/>
        <v>0.61000000000001364</v>
      </c>
      <c r="N1837" s="155">
        <f t="shared" si="151"/>
        <v>-1.9999999999999574E-2</v>
      </c>
      <c r="O1837" s="155">
        <f t="shared" si="151"/>
        <v>0.43000000000000682</v>
      </c>
      <c r="Q1837" s="155">
        <f t="shared" si="152"/>
        <v>-1.0000000000000231E-2</v>
      </c>
    </row>
    <row r="1838" spans="2:17" x14ac:dyDescent="0.25">
      <c r="B1838" s="173">
        <v>43186</v>
      </c>
      <c r="C1838" s="176">
        <v>319.26</v>
      </c>
      <c r="E1838" s="176">
        <v>396.01</v>
      </c>
      <c r="F1838" s="176">
        <v>5.61</v>
      </c>
      <c r="G1838" s="176">
        <v>337.63</v>
      </c>
      <c r="I1838" s="176">
        <v>3.04</v>
      </c>
      <c r="K1838" s="155">
        <f t="shared" si="150"/>
        <v>-1.0799999999999841</v>
      </c>
      <c r="M1838" s="155">
        <f t="shared" si="151"/>
        <v>1.5399999999999636</v>
      </c>
      <c r="N1838" s="155">
        <f t="shared" si="151"/>
        <v>7.0000000000000284E-2</v>
      </c>
      <c r="O1838" s="155">
        <f t="shared" si="151"/>
        <v>0.88999999999998636</v>
      </c>
      <c r="Q1838" s="155">
        <f t="shared" si="152"/>
        <v>3.0000000000000249E-2</v>
      </c>
    </row>
    <row r="1839" spans="2:17" x14ac:dyDescent="0.25">
      <c r="B1839" s="173">
        <v>43187</v>
      </c>
      <c r="C1839" s="176">
        <v>318.89999999999998</v>
      </c>
      <c r="E1839" s="176">
        <v>395.85</v>
      </c>
      <c r="F1839" s="176">
        <v>5.58</v>
      </c>
      <c r="G1839" s="176">
        <v>336.82</v>
      </c>
      <c r="I1839" s="176">
        <v>3.02</v>
      </c>
      <c r="K1839" s="155">
        <f t="shared" si="150"/>
        <v>-0.36000000000001364</v>
      </c>
      <c r="M1839" s="155">
        <f t="shared" si="151"/>
        <v>-0.15999999999996817</v>
      </c>
      <c r="N1839" s="155">
        <f t="shared" si="151"/>
        <v>-3.0000000000000249E-2</v>
      </c>
      <c r="O1839" s="155">
        <f t="shared" si="151"/>
        <v>-0.81000000000000227</v>
      </c>
      <c r="Q1839" s="155">
        <f t="shared" si="152"/>
        <v>-2.0000000000000018E-2</v>
      </c>
    </row>
    <row r="1840" spans="2:17" x14ac:dyDescent="0.25">
      <c r="B1840" s="173">
        <v>43188</v>
      </c>
      <c r="C1840" s="176">
        <v>319.33</v>
      </c>
      <c r="E1840" s="176">
        <v>395.71</v>
      </c>
      <c r="F1840" s="176">
        <v>5.55</v>
      </c>
      <c r="G1840" s="176">
        <v>336</v>
      </c>
      <c r="I1840" s="176">
        <v>3.02</v>
      </c>
      <c r="K1840" s="155">
        <f t="shared" si="150"/>
        <v>0.43000000000000682</v>
      </c>
      <c r="M1840" s="155">
        <f t="shared" si="151"/>
        <v>-0.1400000000000432</v>
      </c>
      <c r="N1840" s="155">
        <f t="shared" si="151"/>
        <v>-3.0000000000000249E-2</v>
      </c>
      <c r="O1840" s="155">
        <f t="shared" si="151"/>
        <v>-0.81999999999999318</v>
      </c>
      <c r="Q1840" s="155">
        <f t="shared" si="152"/>
        <v>0</v>
      </c>
    </row>
    <row r="1841" spans="2:17" x14ac:dyDescent="0.25">
      <c r="B1841" s="173">
        <v>43189</v>
      </c>
      <c r="C1841" s="176">
        <v>319.02</v>
      </c>
      <c r="E1841" s="176">
        <v>392.62</v>
      </c>
      <c r="F1841" s="176">
        <v>5.53</v>
      </c>
      <c r="G1841" s="176">
        <v>333.01</v>
      </c>
      <c r="I1841" s="176">
        <v>2.99</v>
      </c>
      <c r="K1841" s="155">
        <f t="shared" si="150"/>
        <v>-0.31000000000000227</v>
      </c>
      <c r="M1841" s="155">
        <f t="shared" si="151"/>
        <v>-3.089999999999975</v>
      </c>
      <c r="N1841" s="155">
        <f t="shared" si="151"/>
        <v>-1.9999999999999574E-2</v>
      </c>
      <c r="O1841" s="155">
        <f t="shared" si="151"/>
        <v>-2.9900000000000091</v>
      </c>
      <c r="Q1841" s="155">
        <f t="shared" si="152"/>
        <v>-2.9999999999999805E-2</v>
      </c>
    </row>
    <row r="1842" spans="2:17" x14ac:dyDescent="0.25">
      <c r="B1842" s="173">
        <v>43192</v>
      </c>
      <c r="C1842" s="176">
        <v>318.31</v>
      </c>
      <c r="E1842" s="176">
        <v>392.32</v>
      </c>
      <c r="F1842" s="176">
        <v>5.55</v>
      </c>
      <c r="G1842" s="176">
        <v>333.94</v>
      </c>
      <c r="I1842" s="176">
        <v>3</v>
      </c>
      <c r="K1842" s="155">
        <f t="shared" si="150"/>
        <v>-0.70999999999997954</v>
      </c>
      <c r="M1842" s="155">
        <f t="shared" si="151"/>
        <v>-0.30000000000001137</v>
      </c>
      <c r="N1842" s="155">
        <f t="shared" si="151"/>
        <v>1.9999999999999574E-2</v>
      </c>
      <c r="O1842" s="155">
        <f t="shared" si="151"/>
        <v>0.93000000000000682</v>
      </c>
      <c r="Q1842" s="155">
        <f t="shared" si="152"/>
        <v>9.9999999999997868E-3</v>
      </c>
    </row>
    <row r="1843" spans="2:17" x14ac:dyDescent="0.25">
      <c r="B1843" s="173">
        <v>43193</v>
      </c>
      <c r="C1843" s="176">
        <v>319.24</v>
      </c>
      <c r="E1843" s="176">
        <v>393.59</v>
      </c>
      <c r="F1843" s="176">
        <v>5.56</v>
      </c>
      <c r="G1843" s="176">
        <v>334.95</v>
      </c>
      <c r="I1843" s="176">
        <v>3</v>
      </c>
      <c r="K1843" s="155">
        <f t="shared" si="150"/>
        <v>0.93000000000000682</v>
      </c>
      <c r="M1843" s="155">
        <f t="shared" si="151"/>
        <v>1.2699999999999818</v>
      </c>
      <c r="N1843" s="155">
        <f t="shared" si="151"/>
        <v>9.9999999999997868E-3</v>
      </c>
      <c r="O1843" s="155">
        <f t="shared" si="151"/>
        <v>1.0099999999999909</v>
      </c>
      <c r="Q1843" s="155">
        <f t="shared" si="152"/>
        <v>0</v>
      </c>
    </row>
    <row r="1844" spans="2:17" x14ac:dyDescent="0.25">
      <c r="B1844" s="173">
        <v>43194</v>
      </c>
      <c r="C1844" s="176">
        <v>320.37</v>
      </c>
      <c r="E1844" s="176">
        <v>394.25</v>
      </c>
      <c r="F1844" s="176">
        <v>5.56</v>
      </c>
      <c r="G1844" s="176">
        <v>335.36</v>
      </c>
      <c r="I1844" s="176">
        <v>3.02</v>
      </c>
      <c r="K1844" s="155">
        <f t="shared" si="150"/>
        <v>1.1299999999999955</v>
      </c>
      <c r="M1844" s="155">
        <f t="shared" si="151"/>
        <v>0.66000000000002501</v>
      </c>
      <c r="N1844" s="155">
        <f t="shared" si="151"/>
        <v>0</v>
      </c>
      <c r="O1844" s="155">
        <f t="shared" si="151"/>
        <v>0.41000000000002501</v>
      </c>
      <c r="Q1844" s="155">
        <f t="shared" si="152"/>
        <v>2.0000000000000018E-2</v>
      </c>
    </row>
    <row r="1845" spans="2:17" x14ac:dyDescent="0.25">
      <c r="B1845" s="173">
        <v>43195</v>
      </c>
      <c r="C1845" s="176">
        <v>319.88</v>
      </c>
      <c r="E1845" s="176">
        <v>392.65</v>
      </c>
      <c r="F1845" s="176">
        <v>5.53</v>
      </c>
      <c r="G1845" s="176">
        <v>333.66</v>
      </c>
      <c r="I1845" s="176">
        <v>3.01</v>
      </c>
      <c r="K1845" s="155">
        <f t="shared" si="150"/>
        <v>-0.49000000000000909</v>
      </c>
      <c r="M1845" s="155">
        <f t="shared" si="151"/>
        <v>-1.6000000000000227</v>
      </c>
      <c r="N1845" s="155">
        <f t="shared" si="151"/>
        <v>-2.9999999999999361E-2</v>
      </c>
      <c r="O1845" s="155">
        <f t="shared" si="151"/>
        <v>-1.6999999999999886</v>
      </c>
      <c r="Q1845" s="155">
        <f t="shared" si="152"/>
        <v>-1.0000000000000231E-2</v>
      </c>
    </row>
    <row r="1846" spans="2:17" x14ac:dyDescent="0.25">
      <c r="B1846" s="173">
        <v>43196</v>
      </c>
      <c r="C1846" s="176">
        <v>319.68</v>
      </c>
      <c r="E1846" s="176">
        <v>392.41</v>
      </c>
      <c r="F1846" s="176">
        <v>5.56</v>
      </c>
      <c r="G1846" s="176">
        <v>333</v>
      </c>
      <c r="I1846" s="176">
        <v>2.99</v>
      </c>
      <c r="K1846" s="155">
        <f t="shared" si="150"/>
        <v>-0.19999999999998863</v>
      </c>
      <c r="M1846" s="155">
        <f t="shared" si="151"/>
        <v>-0.23999999999995225</v>
      </c>
      <c r="N1846" s="155">
        <f t="shared" si="151"/>
        <v>2.9999999999999361E-2</v>
      </c>
      <c r="O1846" s="155">
        <f t="shared" si="151"/>
        <v>-0.66000000000002501</v>
      </c>
      <c r="Q1846" s="155">
        <f t="shared" si="152"/>
        <v>-1.9999999999999574E-2</v>
      </c>
    </row>
    <row r="1847" spans="2:17" x14ac:dyDescent="0.25">
      <c r="B1847" s="173">
        <v>43199</v>
      </c>
      <c r="C1847" s="176">
        <v>319.66000000000003</v>
      </c>
      <c r="E1847" s="176">
        <v>391.3</v>
      </c>
      <c r="F1847" s="176">
        <v>5.52</v>
      </c>
      <c r="G1847" s="176">
        <v>332.11</v>
      </c>
      <c r="I1847" s="176">
        <v>2.98</v>
      </c>
      <c r="K1847" s="155">
        <f t="shared" si="150"/>
        <v>-1.999999999998181E-2</v>
      </c>
      <c r="M1847" s="155">
        <f t="shared" si="151"/>
        <v>-1.1100000000000136</v>
      </c>
      <c r="N1847" s="155">
        <f t="shared" si="151"/>
        <v>-4.0000000000000036E-2</v>
      </c>
      <c r="O1847" s="155">
        <f t="shared" si="151"/>
        <v>-0.88999999999998636</v>
      </c>
      <c r="Q1847" s="155">
        <f t="shared" si="152"/>
        <v>-1.0000000000000231E-2</v>
      </c>
    </row>
    <row r="1848" spans="2:17" x14ac:dyDescent="0.25">
      <c r="B1848" s="173">
        <v>43200</v>
      </c>
      <c r="C1848" s="176">
        <v>320.29000000000002</v>
      </c>
      <c r="E1848" s="176">
        <v>392.87</v>
      </c>
      <c r="F1848" s="176">
        <v>5.39</v>
      </c>
      <c r="G1848" s="176">
        <v>333.53</v>
      </c>
      <c r="I1848" s="176">
        <v>2.99</v>
      </c>
      <c r="K1848" s="155">
        <f t="shared" si="150"/>
        <v>0.62999999999999545</v>
      </c>
      <c r="M1848" s="155">
        <f t="shared" si="151"/>
        <v>1.5699999999999932</v>
      </c>
      <c r="N1848" s="155">
        <f t="shared" si="151"/>
        <v>-0.12999999999999989</v>
      </c>
      <c r="O1848" s="155">
        <f t="shared" si="151"/>
        <v>1.4199999999999591</v>
      </c>
      <c r="Q1848" s="155">
        <f t="shared" si="152"/>
        <v>1.0000000000000231E-2</v>
      </c>
    </row>
    <row r="1849" spans="2:17" x14ac:dyDescent="0.25">
      <c r="B1849" s="173">
        <v>43201</v>
      </c>
      <c r="C1849" s="176">
        <v>325.37</v>
      </c>
      <c r="E1849" s="176">
        <v>400.86</v>
      </c>
      <c r="F1849" s="176">
        <v>5.21</v>
      </c>
      <c r="G1849" s="176">
        <v>340.31</v>
      </c>
      <c r="I1849" s="176">
        <v>3.04</v>
      </c>
      <c r="K1849" s="155">
        <f t="shared" si="150"/>
        <v>5.0799999999999841</v>
      </c>
      <c r="M1849" s="155">
        <f t="shared" si="151"/>
        <v>7.9900000000000091</v>
      </c>
      <c r="N1849" s="155">
        <f t="shared" si="151"/>
        <v>-0.17999999999999972</v>
      </c>
      <c r="O1849" s="155">
        <f t="shared" si="151"/>
        <v>6.7800000000000296</v>
      </c>
      <c r="Q1849" s="155">
        <f t="shared" si="152"/>
        <v>4.9999999999999822E-2</v>
      </c>
    </row>
    <row r="1850" spans="2:17" x14ac:dyDescent="0.25">
      <c r="B1850" s="173">
        <v>43202</v>
      </c>
      <c r="C1850" s="176">
        <v>330.88</v>
      </c>
      <c r="E1850" s="176">
        <v>409.53</v>
      </c>
      <c r="F1850" s="176">
        <v>5.15</v>
      </c>
      <c r="G1850" s="176">
        <v>345.53</v>
      </c>
      <c r="I1850" s="176">
        <v>3.09</v>
      </c>
      <c r="K1850" s="155">
        <f t="shared" si="150"/>
        <v>5.5099999999999909</v>
      </c>
      <c r="M1850" s="155">
        <f t="shared" si="151"/>
        <v>8.6699999999999591</v>
      </c>
      <c r="N1850" s="155">
        <f t="shared" si="151"/>
        <v>-5.9999999999999609E-2</v>
      </c>
      <c r="O1850" s="155">
        <f t="shared" si="151"/>
        <v>5.2199999999999704</v>
      </c>
      <c r="Q1850" s="155">
        <f t="shared" si="152"/>
        <v>4.9999999999999822E-2</v>
      </c>
    </row>
    <row r="1851" spans="2:17" x14ac:dyDescent="0.25">
      <c r="B1851" s="173">
        <v>43203</v>
      </c>
      <c r="C1851" s="176">
        <v>329.61</v>
      </c>
      <c r="E1851" s="176">
        <v>406.64</v>
      </c>
      <c r="F1851" s="176">
        <v>5.32</v>
      </c>
      <c r="G1851" s="176">
        <v>342.49</v>
      </c>
      <c r="I1851" s="176">
        <v>3.08</v>
      </c>
      <c r="K1851" s="155">
        <f t="shared" si="150"/>
        <v>-1.2699999999999818</v>
      </c>
      <c r="M1851" s="155">
        <f t="shared" si="151"/>
        <v>-2.8899999999999864</v>
      </c>
      <c r="N1851" s="155">
        <f t="shared" si="151"/>
        <v>0.16999999999999993</v>
      </c>
      <c r="O1851" s="155">
        <f t="shared" si="151"/>
        <v>-3.0399999999999636</v>
      </c>
      <c r="Q1851" s="155">
        <f t="shared" si="152"/>
        <v>-9.9999999999997868E-3</v>
      </c>
    </row>
    <row r="1852" spans="2:17" x14ac:dyDescent="0.25">
      <c r="B1852" s="173">
        <v>43206</v>
      </c>
      <c r="C1852" s="176">
        <v>327.29000000000002</v>
      </c>
      <c r="E1852" s="176">
        <v>403.71</v>
      </c>
      <c r="F1852" s="176">
        <v>5.32</v>
      </c>
      <c r="G1852" s="176">
        <v>340.43</v>
      </c>
      <c r="I1852" s="176">
        <v>3.04</v>
      </c>
      <c r="K1852" s="155">
        <f t="shared" si="150"/>
        <v>-2.3199999999999932</v>
      </c>
      <c r="M1852" s="155">
        <f t="shared" si="151"/>
        <v>-2.9300000000000068</v>
      </c>
      <c r="N1852" s="155">
        <f t="shared" si="151"/>
        <v>0</v>
      </c>
      <c r="O1852" s="155">
        <f t="shared" si="151"/>
        <v>-2.0600000000000023</v>
      </c>
      <c r="Q1852" s="155">
        <f t="shared" si="152"/>
        <v>-4.0000000000000036E-2</v>
      </c>
    </row>
    <row r="1853" spans="2:17" x14ac:dyDescent="0.25">
      <c r="B1853" s="173">
        <v>43207</v>
      </c>
      <c r="C1853" s="176">
        <v>330.02</v>
      </c>
      <c r="E1853" s="176">
        <v>407.97</v>
      </c>
      <c r="F1853" s="176">
        <v>5.34</v>
      </c>
      <c r="G1853" s="176">
        <v>343.77</v>
      </c>
      <c r="I1853" s="176">
        <v>3.08</v>
      </c>
      <c r="K1853" s="155">
        <f t="shared" si="150"/>
        <v>2.7299999999999613</v>
      </c>
      <c r="M1853" s="155">
        <f t="shared" si="151"/>
        <v>4.2600000000000477</v>
      </c>
      <c r="N1853" s="155">
        <f t="shared" si="151"/>
        <v>1.9999999999999574E-2</v>
      </c>
      <c r="O1853" s="155">
        <f t="shared" si="151"/>
        <v>3.339999999999975</v>
      </c>
      <c r="Q1853" s="155">
        <f t="shared" si="152"/>
        <v>4.0000000000000036E-2</v>
      </c>
    </row>
    <row r="1854" spans="2:17" x14ac:dyDescent="0.25">
      <c r="B1854" s="173">
        <v>43208</v>
      </c>
      <c r="C1854" s="176">
        <v>328.12</v>
      </c>
      <c r="E1854" s="176">
        <v>405.95</v>
      </c>
      <c r="F1854" s="176">
        <v>5.34</v>
      </c>
      <c r="G1854" s="176">
        <v>341.08</v>
      </c>
      <c r="I1854" s="176">
        <v>3.07</v>
      </c>
      <c r="K1854" s="155">
        <f t="shared" si="150"/>
        <v>-1.8999999999999773</v>
      </c>
      <c r="M1854" s="155">
        <f t="shared" si="151"/>
        <v>-2.0200000000000387</v>
      </c>
      <c r="N1854" s="155">
        <f t="shared" si="151"/>
        <v>0</v>
      </c>
      <c r="O1854" s="155">
        <f t="shared" si="151"/>
        <v>-2.6899999999999977</v>
      </c>
      <c r="Q1854" s="155">
        <f t="shared" si="152"/>
        <v>-1.0000000000000231E-2</v>
      </c>
    </row>
    <row r="1855" spans="2:17" x14ac:dyDescent="0.25">
      <c r="B1855" s="173">
        <v>43209</v>
      </c>
      <c r="C1855" s="176">
        <v>327.87</v>
      </c>
      <c r="E1855" s="176">
        <v>405.44</v>
      </c>
      <c r="F1855" s="176">
        <v>5.32</v>
      </c>
      <c r="G1855" s="176">
        <v>338.71</v>
      </c>
      <c r="I1855" s="176">
        <v>3.06</v>
      </c>
      <c r="K1855" s="155">
        <f t="shared" si="150"/>
        <v>-0.25</v>
      </c>
      <c r="M1855" s="155">
        <f t="shared" si="151"/>
        <v>-0.50999999999999091</v>
      </c>
      <c r="N1855" s="155">
        <f t="shared" si="151"/>
        <v>-1.9999999999999574E-2</v>
      </c>
      <c r="O1855" s="155">
        <f t="shared" si="151"/>
        <v>-2.3700000000000045</v>
      </c>
      <c r="Q1855" s="155">
        <f t="shared" si="152"/>
        <v>-9.9999999999997868E-3</v>
      </c>
    </row>
    <row r="1856" spans="2:17" x14ac:dyDescent="0.25">
      <c r="B1856" s="173">
        <v>43210</v>
      </c>
      <c r="C1856" s="176">
        <v>325.79000000000002</v>
      </c>
      <c r="E1856" s="176">
        <v>402.94</v>
      </c>
      <c r="F1856" s="176">
        <v>5.33</v>
      </c>
      <c r="G1856" s="176">
        <v>336.35</v>
      </c>
      <c r="I1856" s="176">
        <v>3.03</v>
      </c>
      <c r="K1856" s="155">
        <f t="shared" si="150"/>
        <v>-2.0799999999999841</v>
      </c>
      <c r="M1856" s="155">
        <f t="shared" si="151"/>
        <v>-2.5</v>
      </c>
      <c r="N1856" s="155">
        <f t="shared" si="151"/>
        <v>9.9999999999997868E-3</v>
      </c>
      <c r="O1856" s="155">
        <f t="shared" si="151"/>
        <v>-2.3599999999999568</v>
      </c>
      <c r="Q1856" s="155">
        <f t="shared" si="152"/>
        <v>-3.0000000000000249E-2</v>
      </c>
    </row>
    <row r="1857" spans="2:17" x14ac:dyDescent="0.25">
      <c r="B1857" s="173">
        <v>43213</v>
      </c>
      <c r="C1857" s="176">
        <v>326.17</v>
      </c>
      <c r="E1857" s="176">
        <v>401.25</v>
      </c>
      <c r="F1857" s="176">
        <v>5.31</v>
      </c>
      <c r="G1857" s="176">
        <v>334.95</v>
      </c>
      <c r="I1857" s="176">
        <v>3.03</v>
      </c>
      <c r="K1857" s="155">
        <f t="shared" si="150"/>
        <v>0.37999999999999545</v>
      </c>
      <c r="M1857" s="155">
        <f t="shared" si="151"/>
        <v>-1.6899999999999977</v>
      </c>
      <c r="N1857" s="155">
        <f t="shared" si="151"/>
        <v>-2.0000000000000462E-2</v>
      </c>
      <c r="O1857" s="155">
        <f t="shared" si="151"/>
        <v>-1.4000000000000341</v>
      </c>
      <c r="Q1857" s="155">
        <f t="shared" si="152"/>
        <v>0</v>
      </c>
    </row>
    <row r="1858" spans="2:17" x14ac:dyDescent="0.25">
      <c r="B1858" s="173">
        <v>43214</v>
      </c>
      <c r="C1858" s="176">
        <v>326.52</v>
      </c>
      <c r="E1858" s="176">
        <v>399.33</v>
      </c>
      <c r="F1858" s="176">
        <v>5.26</v>
      </c>
      <c r="G1858" s="176">
        <v>334.28</v>
      </c>
      <c r="I1858" s="176">
        <v>3.02</v>
      </c>
      <c r="K1858" s="155">
        <f t="shared" si="150"/>
        <v>0.34999999999996589</v>
      </c>
      <c r="M1858" s="155">
        <f t="shared" si="151"/>
        <v>-1.9200000000000159</v>
      </c>
      <c r="N1858" s="155">
        <f t="shared" si="151"/>
        <v>-4.9999999999999822E-2</v>
      </c>
      <c r="O1858" s="155">
        <f t="shared" si="151"/>
        <v>-0.67000000000001592</v>
      </c>
      <c r="Q1858" s="155">
        <f t="shared" si="152"/>
        <v>-9.9999999999997868E-3</v>
      </c>
    </row>
    <row r="1859" spans="2:17" x14ac:dyDescent="0.25">
      <c r="B1859" s="173">
        <v>43215</v>
      </c>
      <c r="C1859" s="176">
        <v>325.8</v>
      </c>
      <c r="E1859" s="176">
        <v>397.83</v>
      </c>
      <c r="F1859" s="176">
        <v>5.29</v>
      </c>
      <c r="G1859" s="176">
        <v>333.4</v>
      </c>
      <c r="I1859" s="176">
        <v>2.99</v>
      </c>
      <c r="K1859" s="155">
        <f t="shared" si="150"/>
        <v>-0.71999999999997044</v>
      </c>
      <c r="M1859" s="155">
        <f t="shared" si="151"/>
        <v>-1.5</v>
      </c>
      <c r="N1859" s="155">
        <f t="shared" si="151"/>
        <v>3.0000000000000249E-2</v>
      </c>
      <c r="O1859" s="155">
        <f t="shared" si="151"/>
        <v>-0.87999999999999545</v>
      </c>
      <c r="Q1859" s="155">
        <f t="shared" si="152"/>
        <v>-2.9999999999999805E-2</v>
      </c>
    </row>
    <row r="1860" spans="2:17" x14ac:dyDescent="0.25">
      <c r="B1860" s="173">
        <v>43216</v>
      </c>
      <c r="C1860" s="176">
        <v>326.27999999999997</v>
      </c>
      <c r="E1860" s="176">
        <v>398.22</v>
      </c>
      <c r="F1860" s="176">
        <v>5.29</v>
      </c>
      <c r="G1860" s="176">
        <v>332.23</v>
      </c>
      <c r="I1860" s="176">
        <v>2.99</v>
      </c>
      <c r="K1860" s="155">
        <f t="shared" si="150"/>
        <v>0.47999999999996135</v>
      </c>
      <c r="M1860" s="155">
        <f t="shared" si="151"/>
        <v>0.3900000000000432</v>
      </c>
      <c r="N1860" s="155">
        <f t="shared" si="151"/>
        <v>0</v>
      </c>
      <c r="O1860" s="155">
        <f t="shared" si="151"/>
        <v>-1.1699999999999591</v>
      </c>
      <c r="Q1860" s="155">
        <f t="shared" si="152"/>
        <v>0</v>
      </c>
    </row>
    <row r="1861" spans="2:17" x14ac:dyDescent="0.25">
      <c r="B1861" s="173">
        <v>43217</v>
      </c>
      <c r="C1861" s="176">
        <v>327.92</v>
      </c>
      <c r="E1861" s="176">
        <v>399.31</v>
      </c>
      <c r="F1861" s="176">
        <v>5.23</v>
      </c>
      <c r="G1861" s="176">
        <v>333.29</v>
      </c>
      <c r="I1861" s="176">
        <v>3</v>
      </c>
      <c r="K1861" s="155">
        <f t="shared" si="150"/>
        <v>1.6400000000000432</v>
      </c>
      <c r="M1861" s="155">
        <f t="shared" si="151"/>
        <v>1.089999999999975</v>
      </c>
      <c r="N1861" s="155">
        <f t="shared" si="151"/>
        <v>-5.9999999999999609E-2</v>
      </c>
      <c r="O1861" s="155">
        <f t="shared" si="151"/>
        <v>1.0600000000000023</v>
      </c>
      <c r="Q1861" s="155">
        <f t="shared" si="152"/>
        <v>9.9999999999997868E-3</v>
      </c>
    </row>
    <row r="1862" spans="2:17" x14ac:dyDescent="0.25">
      <c r="B1862" s="173">
        <v>43220</v>
      </c>
      <c r="C1862" s="176">
        <v>327.25</v>
      </c>
      <c r="E1862" s="176">
        <v>396.89</v>
      </c>
      <c r="F1862" s="176">
        <v>5.28</v>
      </c>
      <c r="G1862" s="176">
        <v>331.33</v>
      </c>
      <c r="I1862" s="176">
        <v>3</v>
      </c>
      <c r="K1862" s="155">
        <f t="shared" si="150"/>
        <v>-0.67000000000001592</v>
      </c>
      <c r="M1862" s="155">
        <f t="shared" si="151"/>
        <v>-2.4200000000000159</v>
      </c>
      <c r="N1862" s="155">
        <f t="shared" si="151"/>
        <v>4.9999999999999822E-2</v>
      </c>
      <c r="O1862" s="155">
        <f t="shared" si="151"/>
        <v>-1.9600000000000364</v>
      </c>
      <c r="Q1862" s="155">
        <f t="shared" si="152"/>
        <v>0</v>
      </c>
    </row>
    <row r="1863" spans="2:17" x14ac:dyDescent="0.25">
      <c r="B1863" s="173">
        <v>43222</v>
      </c>
      <c r="C1863" s="176">
        <v>327.25</v>
      </c>
      <c r="E1863" s="176">
        <v>396.89</v>
      </c>
      <c r="F1863" s="176">
        <v>5.28</v>
      </c>
      <c r="G1863" s="176">
        <v>331.33</v>
      </c>
      <c r="I1863" s="176">
        <v>3</v>
      </c>
      <c r="K1863" s="155">
        <f t="shared" si="150"/>
        <v>0</v>
      </c>
      <c r="M1863" s="155">
        <f t="shared" si="151"/>
        <v>0</v>
      </c>
      <c r="N1863" s="155">
        <f t="shared" si="151"/>
        <v>0</v>
      </c>
      <c r="O1863" s="155">
        <f t="shared" si="151"/>
        <v>0</v>
      </c>
      <c r="Q1863" s="155">
        <f t="shared" si="152"/>
        <v>0</v>
      </c>
    </row>
    <row r="1864" spans="2:17" x14ac:dyDescent="0.25">
      <c r="B1864" s="173">
        <v>43223</v>
      </c>
      <c r="C1864" s="176">
        <v>329.99</v>
      </c>
      <c r="E1864" s="176">
        <v>395.99</v>
      </c>
      <c r="F1864" s="176">
        <v>5.18</v>
      </c>
      <c r="G1864" s="176">
        <v>331.65</v>
      </c>
      <c r="I1864" s="176">
        <v>3</v>
      </c>
      <c r="K1864" s="155">
        <f t="shared" si="150"/>
        <v>2.7400000000000091</v>
      </c>
      <c r="M1864" s="155">
        <f t="shared" si="151"/>
        <v>-0.89999999999997726</v>
      </c>
      <c r="N1864" s="155">
        <f t="shared" si="151"/>
        <v>-0.10000000000000053</v>
      </c>
      <c r="O1864" s="155">
        <f t="shared" si="151"/>
        <v>0.31999999999999318</v>
      </c>
      <c r="Q1864" s="155">
        <f t="shared" si="152"/>
        <v>0</v>
      </c>
    </row>
    <row r="1865" spans="2:17" x14ac:dyDescent="0.25">
      <c r="B1865" s="173">
        <v>43224</v>
      </c>
      <c r="C1865" s="176">
        <v>330.72</v>
      </c>
      <c r="E1865" s="176">
        <v>396.57</v>
      </c>
      <c r="F1865" s="176">
        <v>5.22</v>
      </c>
      <c r="G1865" s="176">
        <v>331.75</v>
      </c>
      <c r="I1865" s="176">
        <v>3.02</v>
      </c>
      <c r="K1865" s="155">
        <f t="shared" si="150"/>
        <v>0.73000000000001819</v>
      </c>
      <c r="M1865" s="155">
        <f t="shared" si="151"/>
        <v>0.57999999999998408</v>
      </c>
      <c r="N1865" s="155">
        <f t="shared" si="151"/>
        <v>4.0000000000000036E-2</v>
      </c>
      <c r="O1865" s="155">
        <f t="shared" si="151"/>
        <v>0.10000000000002274</v>
      </c>
      <c r="Q1865" s="155">
        <f t="shared" si="152"/>
        <v>2.0000000000000018E-2</v>
      </c>
    </row>
    <row r="1866" spans="2:17" x14ac:dyDescent="0.25">
      <c r="B1866" s="173">
        <v>43230</v>
      </c>
      <c r="C1866" s="176">
        <v>328.85</v>
      </c>
      <c r="E1866" s="176">
        <v>393.24</v>
      </c>
      <c r="F1866" s="176">
        <v>5.26</v>
      </c>
      <c r="G1866" s="176">
        <v>328.95</v>
      </c>
      <c r="I1866" s="176">
        <v>3.01</v>
      </c>
      <c r="K1866" s="155">
        <f t="shared" si="150"/>
        <v>-1.8700000000000045</v>
      </c>
      <c r="M1866" s="155">
        <f t="shared" si="151"/>
        <v>-3.3299999999999841</v>
      </c>
      <c r="N1866" s="155">
        <f t="shared" si="151"/>
        <v>4.0000000000000036E-2</v>
      </c>
      <c r="O1866" s="155">
        <f t="shared" si="151"/>
        <v>-2.8000000000000114</v>
      </c>
      <c r="Q1866" s="155">
        <f t="shared" si="152"/>
        <v>-1.0000000000000231E-2</v>
      </c>
    </row>
    <row r="1867" spans="2:17" x14ac:dyDescent="0.25">
      <c r="B1867" s="173">
        <v>43231</v>
      </c>
      <c r="C1867" s="176">
        <v>327.63</v>
      </c>
      <c r="E1867" s="176">
        <v>389.16</v>
      </c>
      <c r="F1867" s="176">
        <v>5.26</v>
      </c>
      <c r="G1867" s="176">
        <v>326.72000000000003</v>
      </c>
      <c r="I1867" s="176">
        <v>2.99</v>
      </c>
      <c r="K1867" s="155">
        <f t="shared" si="150"/>
        <v>-1.2200000000000273</v>
      </c>
      <c r="M1867" s="155">
        <f t="shared" si="151"/>
        <v>-4.0799999999999841</v>
      </c>
      <c r="N1867" s="155">
        <f t="shared" si="151"/>
        <v>0</v>
      </c>
      <c r="O1867" s="155">
        <f t="shared" si="151"/>
        <v>-2.2299999999999613</v>
      </c>
      <c r="Q1867" s="155">
        <f t="shared" si="152"/>
        <v>-1.9999999999999574E-2</v>
      </c>
    </row>
    <row r="1868" spans="2:17" x14ac:dyDescent="0.25">
      <c r="B1868" s="173">
        <v>43234</v>
      </c>
      <c r="C1868" s="176">
        <v>326.39999999999998</v>
      </c>
      <c r="E1868" s="176">
        <v>389.49</v>
      </c>
      <c r="F1868" s="176">
        <v>5.29</v>
      </c>
      <c r="G1868" s="176">
        <v>326.27</v>
      </c>
      <c r="I1868" s="176">
        <v>2.99</v>
      </c>
      <c r="K1868" s="155">
        <f t="shared" si="150"/>
        <v>-1.2300000000000182</v>
      </c>
      <c r="M1868" s="155">
        <f t="shared" si="151"/>
        <v>0.32999999999998408</v>
      </c>
      <c r="N1868" s="155">
        <f t="shared" si="151"/>
        <v>3.0000000000000249E-2</v>
      </c>
      <c r="O1868" s="155">
        <f t="shared" si="151"/>
        <v>-0.45000000000004547</v>
      </c>
      <c r="Q1868" s="155">
        <f t="shared" si="152"/>
        <v>0</v>
      </c>
    </row>
    <row r="1869" spans="2:17" x14ac:dyDescent="0.25">
      <c r="B1869" s="173">
        <v>43235</v>
      </c>
      <c r="C1869" s="176">
        <v>327.85</v>
      </c>
      <c r="E1869" s="176">
        <v>392.67</v>
      </c>
      <c r="F1869" s="176">
        <v>5.31</v>
      </c>
      <c r="G1869" s="176">
        <v>327.95</v>
      </c>
      <c r="I1869" s="176">
        <v>2.99</v>
      </c>
      <c r="K1869" s="155">
        <f t="shared" si="150"/>
        <v>1.4500000000000455</v>
      </c>
      <c r="M1869" s="155">
        <f t="shared" si="151"/>
        <v>3.1800000000000068</v>
      </c>
      <c r="N1869" s="155">
        <f t="shared" si="151"/>
        <v>1.9999999999999574E-2</v>
      </c>
      <c r="O1869" s="155">
        <f t="shared" si="151"/>
        <v>1.6800000000000068</v>
      </c>
      <c r="Q1869" s="155">
        <f t="shared" si="152"/>
        <v>0</v>
      </c>
    </row>
    <row r="1870" spans="2:17" x14ac:dyDescent="0.25">
      <c r="B1870" s="173">
        <v>43236</v>
      </c>
      <c r="C1870" s="176">
        <v>327.77</v>
      </c>
      <c r="E1870" s="176">
        <v>390.87</v>
      </c>
      <c r="F1870" s="176">
        <v>5.3</v>
      </c>
      <c r="G1870" s="176">
        <v>327.77</v>
      </c>
      <c r="I1870" s="176">
        <v>2.98</v>
      </c>
      <c r="K1870" s="155">
        <f t="shared" si="150"/>
        <v>-8.0000000000040927E-2</v>
      </c>
      <c r="M1870" s="155">
        <f t="shared" si="151"/>
        <v>-1.8000000000000114</v>
      </c>
      <c r="N1870" s="155">
        <f t="shared" si="151"/>
        <v>-9.9999999999997868E-3</v>
      </c>
      <c r="O1870" s="155">
        <f t="shared" si="151"/>
        <v>-0.18000000000000682</v>
      </c>
      <c r="Q1870" s="155">
        <f t="shared" si="152"/>
        <v>-1.0000000000000231E-2</v>
      </c>
    </row>
    <row r="1871" spans="2:17" x14ac:dyDescent="0.25">
      <c r="B1871" s="173">
        <v>43237</v>
      </c>
      <c r="C1871" s="176">
        <v>329.16</v>
      </c>
      <c r="E1871" s="176">
        <v>388.64</v>
      </c>
      <c r="F1871" s="176">
        <v>5.26</v>
      </c>
      <c r="G1871" s="176">
        <v>329.03</v>
      </c>
      <c r="I1871" s="176">
        <v>2.99</v>
      </c>
      <c r="K1871" s="155">
        <f t="shared" si="150"/>
        <v>1.3900000000000432</v>
      </c>
      <c r="M1871" s="155">
        <f t="shared" si="151"/>
        <v>-2.2300000000000182</v>
      </c>
      <c r="N1871" s="155">
        <f t="shared" si="151"/>
        <v>-4.0000000000000036E-2</v>
      </c>
      <c r="O1871" s="155">
        <f t="shared" si="151"/>
        <v>1.2599999999999909</v>
      </c>
      <c r="Q1871" s="155">
        <f t="shared" si="152"/>
        <v>1.0000000000000231E-2</v>
      </c>
    </row>
    <row r="1872" spans="2:17" x14ac:dyDescent="0.25">
      <c r="B1872" s="173">
        <v>43238</v>
      </c>
      <c r="C1872" s="176">
        <v>327.11</v>
      </c>
      <c r="E1872" s="176">
        <v>386.02</v>
      </c>
      <c r="F1872" s="176">
        <v>5.28</v>
      </c>
      <c r="G1872" s="176">
        <v>326.45999999999998</v>
      </c>
      <c r="I1872" s="176">
        <v>2.96</v>
      </c>
      <c r="K1872" s="155">
        <f t="shared" si="150"/>
        <v>-2.0500000000000114</v>
      </c>
      <c r="M1872" s="155">
        <f t="shared" si="151"/>
        <v>-2.6200000000000045</v>
      </c>
      <c r="N1872" s="155">
        <f t="shared" si="151"/>
        <v>2.0000000000000462E-2</v>
      </c>
      <c r="O1872" s="155">
        <f t="shared" si="151"/>
        <v>-2.5699999999999932</v>
      </c>
      <c r="Q1872" s="155">
        <f t="shared" si="152"/>
        <v>-3.0000000000000249E-2</v>
      </c>
    </row>
    <row r="1873" spans="2:17" x14ac:dyDescent="0.25">
      <c r="B1873" s="173">
        <v>43241</v>
      </c>
      <c r="C1873" s="176">
        <v>328.31</v>
      </c>
      <c r="E1873" s="176">
        <v>386.62</v>
      </c>
      <c r="F1873" s="176">
        <v>5.27</v>
      </c>
      <c r="G1873" s="176">
        <v>328.31</v>
      </c>
      <c r="I1873" s="176">
        <v>2.96</v>
      </c>
      <c r="K1873" s="155">
        <f t="shared" si="150"/>
        <v>1.1999999999999886</v>
      </c>
      <c r="M1873" s="155">
        <f t="shared" si="151"/>
        <v>0.60000000000002274</v>
      </c>
      <c r="N1873" s="155">
        <f t="shared" si="151"/>
        <v>-1.0000000000000675E-2</v>
      </c>
      <c r="O1873" s="155">
        <f t="shared" si="151"/>
        <v>1.8500000000000227</v>
      </c>
      <c r="Q1873" s="155">
        <f t="shared" si="152"/>
        <v>0</v>
      </c>
    </row>
    <row r="1874" spans="2:17" x14ac:dyDescent="0.25">
      <c r="B1874" s="173">
        <v>43242</v>
      </c>
      <c r="C1874" s="176">
        <v>328.95</v>
      </c>
      <c r="E1874" s="176">
        <v>386.38</v>
      </c>
      <c r="F1874" s="176">
        <v>5.27</v>
      </c>
      <c r="G1874" s="176">
        <v>329.05</v>
      </c>
      <c r="I1874" s="176">
        <v>2.96</v>
      </c>
      <c r="K1874" s="155">
        <f t="shared" si="150"/>
        <v>0.63999999999998636</v>
      </c>
      <c r="M1874" s="155">
        <f t="shared" si="151"/>
        <v>-0.24000000000000909</v>
      </c>
      <c r="N1874" s="155">
        <f t="shared" si="151"/>
        <v>0</v>
      </c>
      <c r="O1874" s="155">
        <f t="shared" si="151"/>
        <v>0.74000000000000909</v>
      </c>
      <c r="Q1874" s="155">
        <f t="shared" si="152"/>
        <v>0</v>
      </c>
    </row>
    <row r="1875" spans="2:17" x14ac:dyDescent="0.25">
      <c r="B1875" s="173">
        <v>43243</v>
      </c>
      <c r="C1875" s="176">
        <v>327.11</v>
      </c>
      <c r="E1875" s="176">
        <v>386.74</v>
      </c>
      <c r="F1875" s="176">
        <v>5.34</v>
      </c>
      <c r="G1875" s="176">
        <v>328.62</v>
      </c>
      <c r="I1875" s="176">
        <v>2.95</v>
      </c>
      <c r="K1875" s="155">
        <f t="shared" si="150"/>
        <v>-1.839999999999975</v>
      </c>
      <c r="M1875" s="155">
        <f t="shared" si="151"/>
        <v>0.36000000000001364</v>
      </c>
      <c r="N1875" s="155">
        <f t="shared" si="151"/>
        <v>7.0000000000000284E-2</v>
      </c>
      <c r="O1875" s="155">
        <f t="shared" si="151"/>
        <v>-0.43000000000000682</v>
      </c>
      <c r="Q1875" s="155">
        <f t="shared" si="152"/>
        <v>-9.9999999999997868E-3</v>
      </c>
    </row>
    <row r="1876" spans="2:17" x14ac:dyDescent="0.25">
      <c r="B1876" s="173">
        <v>43244</v>
      </c>
      <c r="C1876" s="176">
        <v>326</v>
      </c>
      <c r="E1876" s="176">
        <v>382.2</v>
      </c>
      <c r="F1876" s="176">
        <v>5.29</v>
      </c>
      <c r="G1876" s="176">
        <v>329.26</v>
      </c>
      <c r="I1876" s="176">
        <v>2.97</v>
      </c>
      <c r="K1876" s="155">
        <f t="shared" si="150"/>
        <v>-1.1100000000000136</v>
      </c>
      <c r="M1876" s="155">
        <f t="shared" si="151"/>
        <v>-4.5400000000000205</v>
      </c>
      <c r="N1876" s="155">
        <f t="shared" si="151"/>
        <v>-4.9999999999999822E-2</v>
      </c>
      <c r="O1876" s="155">
        <f t="shared" si="151"/>
        <v>0.63999999999998636</v>
      </c>
      <c r="Q1876" s="155">
        <f t="shared" si="152"/>
        <v>2.0000000000000018E-2</v>
      </c>
    </row>
    <row r="1877" spans="2:17" x14ac:dyDescent="0.25">
      <c r="B1877" s="173">
        <v>43245</v>
      </c>
      <c r="C1877" s="176">
        <v>325.75</v>
      </c>
      <c r="E1877" s="176">
        <v>382.04</v>
      </c>
      <c r="F1877" s="176">
        <v>5.31</v>
      </c>
      <c r="G1877" s="176">
        <v>328.77</v>
      </c>
      <c r="I1877" s="176">
        <v>2.97</v>
      </c>
      <c r="K1877" s="155">
        <f t="shared" si="150"/>
        <v>-0.25</v>
      </c>
      <c r="M1877" s="155">
        <f t="shared" si="151"/>
        <v>-0.15999999999996817</v>
      </c>
      <c r="N1877" s="155">
        <f t="shared" si="151"/>
        <v>1.9999999999999574E-2</v>
      </c>
      <c r="O1877" s="155">
        <f t="shared" si="151"/>
        <v>-0.49000000000000909</v>
      </c>
      <c r="Q1877" s="155">
        <f t="shared" si="152"/>
        <v>0</v>
      </c>
    </row>
    <row r="1878" spans="2:17" x14ac:dyDescent="0.25">
      <c r="B1878" s="173">
        <v>43248</v>
      </c>
      <c r="C1878" s="176">
        <v>327.42</v>
      </c>
      <c r="E1878" s="176">
        <v>383.51</v>
      </c>
      <c r="F1878" s="176">
        <v>5.29</v>
      </c>
      <c r="G1878" s="176">
        <v>329.79</v>
      </c>
      <c r="I1878" s="176">
        <v>2.99</v>
      </c>
      <c r="K1878" s="155">
        <f t="shared" si="150"/>
        <v>1.6700000000000159</v>
      </c>
      <c r="M1878" s="155">
        <f t="shared" si="151"/>
        <v>1.4699999999999704</v>
      </c>
      <c r="N1878" s="155">
        <f t="shared" si="151"/>
        <v>-1.9999999999999574E-2</v>
      </c>
      <c r="O1878" s="155">
        <f t="shared" si="151"/>
        <v>1.0200000000000387</v>
      </c>
      <c r="Q1878" s="155">
        <f t="shared" si="152"/>
        <v>2.0000000000000018E-2</v>
      </c>
    </row>
    <row r="1879" spans="2:17" x14ac:dyDescent="0.25">
      <c r="B1879" s="173">
        <v>43249</v>
      </c>
      <c r="C1879" s="176">
        <v>329.81</v>
      </c>
      <c r="E1879" s="176">
        <v>384.76</v>
      </c>
      <c r="F1879" s="176">
        <v>5.29</v>
      </c>
      <c r="G1879" s="176">
        <v>332.37</v>
      </c>
      <c r="I1879" s="176">
        <v>3.01</v>
      </c>
      <c r="K1879" s="155">
        <f t="shared" si="150"/>
        <v>2.3899999999999864</v>
      </c>
      <c r="M1879" s="155">
        <f t="shared" si="151"/>
        <v>1.25</v>
      </c>
      <c r="N1879" s="155">
        <f t="shared" si="151"/>
        <v>0</v>
      </c>
      <c r="O1879" s="155">
        <f t="shared" si="151"/>
        <v>2.5799999999999841</v>
      </c>
      <c r="Q1879" s="155">
        <f t="shared" si="152"/>
        <v>1.9999999999999574E-2</v>
      </c>
    </row>
    <row r="1880" spans="2:17" x14ac:dyDescent="0.25">
      <c r="B1880" s="173">
        <v>43250</v>
      </c>
      <c r="C1880" s="176">
        <v>329.38</v>
      </c>
      <c r="E1880" s="176">
        <v>380.1</v>
      </c>
      <c r="F1880" s="176">
        <v>5.25</v>
      </c>
      <c r="G1880" s="176">
        <v>331.07</v>
      </c>
      <c r="I1880" s="176">
        <v>3.03</v>
      </c>
      <c r="K1880" s="155">
        <f t="shared" si="150"/>
        <v>-0.43000000000000682</v>
      </c>
      <c r="M1880" s="155">
        <f t="shared" si="151"/>
        <v>-4.6599999999999682</v>
      </c>
      <c r="N1880" s="155">
        <f t="shared" si="151"/>
        <v>-4.0000000000000036E-2</v>
      </c>
      <c r="O1880" s="155">
        <f t="shared" si="151"/>
        <v>-1.3000000000000114</v>
      </c>
      <c r="Q1880" s="155">
        <f t="shared" si="152"/>
        <v>2.0000000000000018E-2</v>
      </c>
    </row>
    <row r="1881" spans="2:17" x14ac:dyDescent="0.25">
      <c r="B1881" s="173">
        <v>43251</v>
      </c>
      <c r="C1881" s="176">
        <v>330.67</v>
      </c>
      <c r="E1881" s="176">
        <v>384.01</v>
      </c>
      <c r="F1881" s="176">
        <v>5.3</v>
      </c>
      <c r="G1881" s="176">
        <v>334.38</v>
      </c>
      <c r="I1881" s="176">
        <v>3.04</v>
      </c>
      <c r="K1881" s="155">
        <f t="shared" si="150"/>
        <v>1.2900000000000205</v>
      </c>
      <c r="M1881" s="155">
        <f t="shared" si="151"/>
        <v>3.9099999999999682</v>
      </c>
      <c r="N1881" s="155">
        <f t="shared" si="151"/>
        <v>4.9999999999999822E-2</v>
      </c>
      <c r="O1881" s="155">
        <f t="shared" si="151"/>
        <v>3.3100000000000023</v>
      </c>
      <c r="Q1881" s="155">
        <f t="shared" si="152"/>
        <v>1.0000000000000231E-2</v>
      </c>
    </row>
    <row r="1882" spans="2:17" x14ac:dyDescent="0.25">
      <c r="B1882" s="173">
        <v>43252</v>
      </c>
      <c r="C1882" s="176">
        <v>329.35</v>
      </c>
      <c r="E1882" s="176">
        <v>385.34</v>
      </c>
      <c r="F1882" s="176">
        <v>5.31</v>
      </c>
      <c r="G1882" s="176">
        <v>334.4</v>
      </c>
      <c r="I1882" s="176">
        <v>3.03</v>
      </c>
      <c r="K1882" s="155">
        <f t="shared" si="150"/>
        <v>-1.3199999999999932</v>
      </c>
      <c r="M1882" s="155">
        <f t="shared" si="151"/>
        <v>1.3299999999999841</v>
      </c>
      <c r="N1882" s="155">
        <f t="shared" si="151"/>
        <v>9.9999999999997868E-3</v>
      </c>
      <c r="O1882" s="155">
        <f t="shared" si="151"/>
        <v>1.999999999998181E-2</v>
      </c>
      <c r="Q1882" s="155">
        <f t="shared" si="152"/>
        <v>-1.0000000000000231E-2</v>
      </c>
    </row>
    <row r="1883" spans="2:17" x14ac:dyDescent="0.25">
      <c r="B1883" s="173">
        <v>43255</v>
      </c>
      <c r="C1883" s="176">
        <v>330.78</v>
      </c>
      <c r="E1883" s="176">
        <v>387.31</v>
      </c>
      <c r="F1883" s="176">
        <v>5.32</v>
      </c>
      <c r="G1883" s="176">
        <v>335.99</v>
      </c>
      <c r="I1883" s="176">
        <v>3.03</v>
      </c>
      <c r="K1883" s="155">
        <f t="shared" si="150"/>
        <v>1.42999999999995</v>
      </c>
      <c r="M1883" s="155">
        <f t="shared" si="151"/>
        <v>1.9700000000000273</v>
      </c>
      <c r="N1883" s="155">
        <f t="shared" si="151"/>
        <v>1.0000000000000675E-2</v>
      </c>
      <c r="O1883" s="155">
        <f t="shared" si="151"/>
        <v>1.5900000000000318</v>
      </c>
      <c r="Q1883" s="155">
        <f t="shared" si="152"/>
        <v>0</v>
      </c>
    </row>
    <row r="1884" spans="2:17" x14ac:dyDescent="0.25">
      <c r="B1884" s="173">
        <v>43256</v>
      </c>
      <c r="C1884" s="176">
        <v>330.73</v>
      </c>
      <c r="E1884" s="176">
        <v>387.88</v>
      </c>
      <c r="F1884" s="176">
        <v>5.34</v>
      </c>
      <c r="G1884" s="176">
        <v>335.97</v>
      </c>
      <c r="I1884" s="176">
        <v>3.02</v>
      </c>
      <c r="K1884" s="155">
        <f t="shared" si="150"/>
        <v>-4.9999999999954525E-2</v>
      </c>
      <c r="M1884" s="155">
        <f t="shared" si="151"/>
        <v>0.56999999999999318</v>
      </c>
      <c r="N1884" s="155">
        <f t="shared" si="151"/>
        <v>1.9999999999999574E-2</v>
      </c>
      <c r="O1884" s="155">
        <f t="shared" si="151"/>
        <v>-1.999999999998181E-2</v>
      </c>
      <c r="Q1884" s="155">
        <f t="shared" si="152"/>
        <v>-9.9999999999997868E-3</v>
      </c>
    </row>
    <row r="1885" spans="2:17" x14ac:dyDescent="0.25">
      <c r="B1885" s="173">
        <v>43257</v>
      </c>
      <c r="C1885" s="176">
        <v>330.91</v>
      </c>
      <c r="E1885" s="176">
        <v>387.2</v>
      </c>
      <c r="F1885" s="176">
        <v>5.33</v>
      </c>
      <c r="G1885" s="176">
        <v>335.85</v>
      </c>
      <c r="I1885" s="176">
        <v>3.02</v>
      </c>
      <c r="K1885" s="155">
        <f t="shared" si="150"/>
        <v>0.18000000000000682</v>
      </c>
      <c r="M1885" s="155">
        <f t="shared" si="151"/>
        <v>-0.68000000000000682</v>
      </c>
      <c r="N1885" s="155">
        <f t="shared" si="151"/>
        <v>-9.9999999999997868E-3</v>
      </c>
      <c r="O1885" s="155">
        <f t="shared" si="151"/>
        <v>-0.12000000000000455</v>
      </c>
      <c r="Q1885" s="155">
        <f t="shared" si="152"/>
        <v>0</v>
      </c>
    </row>
    <row r="1886" spans="2:17" x14ac:dyDescent="0.25">
      <c r="B1886" s="173">
        <v>43258</v>
      </c>
      <c r="C1886" s="176">
        <v>331.83</v>
      </c>
      <c r="E1886" s="176">
        <v>390.63</v>
      </c>
      <c r="F1886" s="176">
        <v>5.35</v>
      </c>
      <c r="G1886" s="176">
        <v>336.27</v>
      </c>
      <c r="I1886" s="176">
        <v>3.01</v>
      </c>
      <c r="K1886" s="155">
        <f t="shared" si="150"/>
        <v>0.91999999999995907</v>
      </c>
      <c r="M1886" s="155">
        <f t="shared" si="151"/>
        <v>3.4300000000000068</v>
      </c>
      <c r="N1886" s="155">
        <f t="shared" si="151"/>
        <v>1.9999999999999574E-2</v>
      </c>
      <c r="O1886" s="155">
        <f t="shared" si="151"/>
        <v>0.41999999999995907</v>
      </c>
      <c r="Q1886" s="155">
        <f t="shared" si="152"/>
        <v>-1.0000000000000231E-2</v>
      </c>
    </row>
    <row r="1887" spans="2:17" x14ac:dyDescent="0.25">
      <c r="B1887" s="173">
        <v>43259</v>
      </c>
      <c r="C1887" s="176">
        <v>333.08</v>
      </c>
      <c r="E1887" s="176">
        <v>393.67</v>
      </c>
      <c r="F1887" s="176">
        <v>5.38</v>
      </c>
      <c r="G1887" s="176">
        <v>339.39</v>
      </c>
      <c r="I1887" s="176">
        <v>3.03</v>
      </c>
      <c r="K1887" s="155">
        <f t="shared" si="150"/>
        <v>1.25</v>
      </c>
      <c r="M1887" s="155">
        <f t="shared" si="151"/>
        <v>3.0400000000000205</v>
      </c>
      <c r="N1887" s="155">
        <f t="shared" si="151"/>
        <v>3.0000000000000249E-2</v>
      </c>
      <c r="O1887" s="155">
        <f t="shared" si="151"/>
        <v>3.1200000000000045</v>
      </c>
      <c r="Q1887" s="155">
        <f t="shared" si="152"/>
        <v>2.0000000000000018E-2</v>
      </c>
    </row>
    <row r="1888" spans="2:17" x14ac:dyDescent="0.25">
      <c r="B1888" s="173">
        <v>43262</v>
      </c>
      <c r="C1888" s="176">
        <v>334.02</v>
      </c>
      <c r="E1888" s="176">
        <v>392.91</v>
      </c>
      <c r="F1888" s="176">
        <v>5.32</v>
      </c>
      <c r="G1888" s="176">
        <v>339.87</v>
      </c>
      <c r="I1888" s="176">
        <v>3.06</v>
      </c>
      <c r="K1888" s="155">
        <f t="shared" si="150"/>
        <v>0.93999999999999773</v>
      </c>
      <c r="M1888" s="155">
        <f t="shared" si="151"/>
        <v>-0.75999999999999091</v>
      </c>
      <c r="N1888" s="155">
        <f t="shared" si="151"/>
        <v>-5.9999999999999609E-2</v>
      </c>
      <c r="O1888" s="155">
        <f t="shared" si="151"/>
        <v>0.48000000000001819</v>
      </c>
      <c r="Q1888" s="155">
        <f t="shared" si="152"/>
        <v>3.0000000000000249E-2</v>
      </c>
    </row>
    <row r="1889" spans="2:17" x14ac:dyDescent="0.25">
      <c r="B1889" s="173">
        <v>43263</v>
      </c>
      <c r="C1889" s="176">
        <v>333.8</v>
      </c>
      <c r="E1889" s="176">
        <v>393.48</v>
      </c>
      <c r="F1889" s="176">
        <v>5.33</v>
      </c>
      <c r="G1889" s="176">
        <v>338.47</v>
      </c>
      <c r="I1889" s="176">
        <v>3.03</v>
      </c>
      <c r="K1889" s="155">
        <f t="shared" si="150"/>
        <v>-0.21999999999997044</v>
      </c>
      <c r="M1889" s="155">
        <f t="shared" si="151"/>
        <v>0.56999999999999318</v>
      </c>
      <c r="N1889" s="155">
        <f t="shared" si="151"/>
        <v>9.9999999999997868E-3</v>
      </c>
      <c r="O1889" s="155">
        <f t="shared" si="151"/>
        <v>-1.3999999999999773</v>
      </c>
      <c r="Q1889" s="155">
        <f t="shared" si="152"/>
        <v>-3.0000000000000249E-2</v>
      </c>
    </row>
    <row r="1890" spans="2:17" x14ac:dyDescent="0.25">
      <c r="B1890" s="173">
        <v>43264</v>
      </c>
      <c r="C1890" s="176">
        <v>334.5</v>
      </c>
      <c r="E1890" s="176">
        <v>394.51</v>
      </c>
      <c r="F1890" s="176">
        <v>5.34</v>
      </c>
      <c r="G1890" s="176">
        <v>340.04</v>
      </c>
      <c r="I1890" s="176">
        <v>3.04</v>
      </c>
      <c r="K1890" s="155">
        <f t="shared" si="150"/>
        <v>0.69999999999998863</v>
      </c>
      <c r="M1890" s="155">
        <f t="shared" si="151"/>
        <v>1.0299999999999727</v>
      </c>
      <c r="N1890" s="155">
        <f t="shared" si="151"/>
        <v>9.9999999999997868E-3</v>
      </c>
      <c r="O1890" s="155">
        <f t="shared" si="151"/>
        <v>1.5699999999999932</v>
      </c>
      <c r="Q1890" s="155">
        <f t="shared" si="152"/>
        <v>1.0000000000000231E-2</v>
      </c>
    </row>
    <row r="1891" spans="2:17" x14ac:dyDescent="0.25">
      <c r="B1891" s="173">
        <v>43265</v>
      </c>
      <c r="C1891" s="176">
        <v>335.67</v>
      </c>
      <c r="E1891" s="176">
        <v>394.58</v>
      </c>
      <c r="F1891" s="176">
        <v>5.34</v>
      </c>
      <c r="G1891" s="176">
        <v>339.92</v>
      </c>
      <c r="I1891" s="176">
        <v>3.04</v>
      </c>
      <c r="K1891" s="155">
        <f t="shared" si="150"/>
        <v>1.1700000000000159</v>
      </c>
      <c r="M1891" s="155">
        <f t="shared" si="151"/>
        <v>6.9999999999993179E-2</v>
      </c>
      <c r="N1891" s="155">
        <f t="shared" si="151"/>
        <v>0</v>
      </c>
      <c r="O1891" s="155">
        <f t="shared" si="151"/>
        <v>-0.12000000000000455</v>
      </c>
      <c r="Q1891" s="155">
        <f t="shared" si="152"/>
        <v>0</v>
      </c>
    </row>
    <row r="1892" spans="2:17" x14ac:dyDescent="0.25">
      <c r="B1892" s="173">
        <v>43266</v>
      </c>
      <c r="C1892" s="176">
        <v>335.99</v>
      </c>
      <c r="E1892" s="176">
        <v>397.24</v>
      </c>
      <c r="F1892" s="176">
        <v>5.4</v>
      </c>
      <c r="G1892" s="176">
        <v>341.73</v>
      </c>
      <c r="I1892" s="176">
        <v>3.06</v>
      </c>
      <c r="K1892" s="155">
        <f t="shared" si="150"/>
        <v>0.31999999999999318</v>
      </c>
      <c r="M1892" s="155">
        <f t="shared" si="151"/>
        <v>2.660000000000025</v>
      </c>
      <c r="N1892" s="155">
        <f t="shared" si="151"/>
        <v>6.0000000000000497E-2</v>
      </c>
      <c r="O1892" s="155">
        <f t="shared" si="151"/>
        <v>1.8100000000000023</v>
      </c>
      <c r="Q1892" s="155">
        <f t="shared" si="152"/>
        <v>2.0000000000000018E-2</v>
      </c>
    </row>
    <row r="1893" spans="2:17" x14ac:dyDescent="0.25">
      <c r="B1893" s="173">
        <v>43269</v>
      </c>
      <c r="C1893" s="176">
        <v>336.39</v>
      </c>
      <c r="E1893" s="176">
        <v>390.28</v>
      </c>
      <c r="F1893" s="176">
        <v>5.36</v>
      </c>
      <c r="G1893" s="176">
        <v>337.47</v>
      </c>
      <c r="I1893" s="176">
        <v>3.04</v>
      </c>
      <c r="K1893" s="155">
        <f t="shared" si="150"/>
        <v>0.39999999999997726</v>
      </c>
      <c r="M1893" s="155">
        <f t="shared" si="151"/>
        <v>-6.9600000000000364</v>
      </c>
      <c r="N1893" s="155">
        <f t="shared" si="151"/>
        <v>-4.0000000000000036E-2</v>
      </c>
      <c r="O1893" s="155">
        <f t="shared" si="151"/>
        <v>-4.2599999999999909</v>
      </c>
      <c r="Q1893" s="155">
        <f t="shared" si="152"/>
        <v>-2.0000000000000018E-2</v>
      </c>
    </row>
    <row r="1894" spans="2:17" x14ac:dyDescent="0.25">
      <c r="B1894" s="173">
        <v>43270</v>
      </c>
      <c r="C1894" s="176">
        <v>338.78</v>
      </c>
      <c r="E1894" s="176">
        <v>392.82</v>
      </c>
      <c r="F1894" s="176">
        <v>5.35</v>
      </c>
      <c r="G1894" s="176">
        <v>339.97</v>
      </c>
      <c r="I1894" s="176">
        <v>3.06</v>
      </c>
      <c r="K1894" s="155">
        <f t="shared" si="150"/>
        <v>2.3899999999999864</v>
      </c>
      <c r="M1894" s="155">
        <f t="shared" si="151"/>
        <v>2.5400000000000205</v>
      </c>
      <c r="N1894" s="155">
        <f t="shared" si="151"/>
        <v>-1.0000000000000675E-2</v>
      </c>
      <c r="O1894" s="155">
        <f t="shared" si="151"/>
        <v>2.5</v>
      </c>
      <c r="Q1894" s="155">
        <f t="shared" si="152"/>
        <v>2.0000000000000018E-2</v>
      </c>
    </row>
    <row r="1895" spans="2:17" x14ac:dyDescent="0.25">
      <c r="B1895" s="173">
        <v>43271</v>
      </c>
      <c r="C1895" s="176">
        <v>339.95</v>
      </c>
      <c r="E1895" s="176">
        <v>392.64</v>
      </c>
      <c r="F1895" s="176">
        <v>5.3</v>
      </c>
      <c r="G1895" s="176">
        <v>341.59</v>
      </c>
      <c r="I1895" s="176">
        <v>3.09</v>
      </c>
      <c r="K1895" s="155">
        <f t="shared" si="150"/>
        <v>1.1700000000000159</v>
      </c>
      <c r="M1895" s="155">
        <f t="shared" si="151"/>
        <v>-0.18000000000000682</v>
      </c>
      <c r="N1895" s="155">
        <f t="shared" si="151"/>
        <v>-4.9999999999999822E-2</v>
      </c>
      <c r="O1895" s="155">
        <f t="shared" si="151"/>
        <v>1.6199999999999477</v>
      </c>
      <c r="Q1895" s="155">
        <f t="shared" si="152"/>
        <v>2.9999999999999805E-2</v>
      </c>
    </row>
    <row r="1896" spans="2:17" x14ac:dyDescent="0.25">
      <c r="B1896" s="173">
        <v>43272</v>
      </c>
      <c r="C1896" s="176">
        <v>341.08</v>
      </c>
      <c r="E1896" s="176">
        <v>394.46</v>
      </c>
      <c r="F1896" s="176">
        <v>5.37</v>
      </c>
      <c r="G1896" s="176">
        <v>342.07</v>
      </c>
      <c r="I1896" s="176">
        <v>3.1</v>
      </c>
      <c r="K1896" s="155">
        <f t="shared" si="150"/>
        <v>1.1299999999999955</v>
      </c>
      <c r="M1896" s="155">
        <f t="shared" si="151"/>
        <v>1.8199999999999932</v>
      </c>
      <c r="N1896" s="155">
        <f t="shared" si="151"/>
        <v>7.0000000000000284E-2</v>
      </c>
      <c r="O1896" s="155">
        <f t="shared" si="151"/>
        <v>0.48000000000001819</v>
      </c>
      <c r="Q1896" s="155">
        <f t="shared" si="152"/>
        <v>1.0000000000000231E-2</v>
      </c>
    </row>
    <row r="1897" spans="2:17" x14ac:dyDescent="0.25">
      <c r="B1897" s="173">
        <v>43273</v>
      </c>
      <c r="C1897" s="176">
        <v>341.18</v>
      </c>
      <c r="E1897" s="176">
        <v>392.97</v>
      </c>
      <c r="F1897" s="176">
        <v>5.34</v>
      </c>
      <c r="G1897" s="176">
        <v>342.07</v>
      </c>
      <c r="I1897" s="176">
        <v>3.09</v>
      </c>
      <c r="K1897" s="155">
        <f t="shared" ref="K1897:K1960" si="153">C1897-C1896</f>
        <v>0.10000000000002274</v>
      </c>
      <c r="M1897" s="155">
        <f t="shared" si="151"/>
        <v>-1.4899999999999523</v>
      </c>
      <c r="N1897" s="155">
        <f t="shared" si="151"/>
        <v>-3.0000000000000249E-2</v>
      </c>
      <c r="O1897" s="155">
        <f t="shared" si="151"/>
        <v>0</v>
      </c>
      <c r="Q1897" s="155">
        <f t="shared" si="152"/>
        <v>-1.0000000000000231E-2</v>
      </c>
    </row>
    <row r="1898" spans="2:17" x14ac:dyDescent="0.25">
      <c r="B1898" s="173">
        <v>43276</v>
      </c>
      <c r="C1898" s="176">
        <v>340.27</v>
      </c>
      <c r="E1898" s="176">
        <v>396.31</v>
      </c>
      <c r="F1898" s="176">
        <v>5.39</v>
      </c>
      <c r="G1898" s="176">
        <v>343.85</v>
      </c>
      <c r="I1898" s="176">
        <v>3.09</v>
      </c>
      <c r="K1898" s="155">
        <f t="shared" si="153"/>
        <v>-0.91000000000002501</v>
      </c>
      <c r="M1898" s="155">
        <f t="shared" ref="M1898:O1961" si="154">E1898-E1897</f>
        <v>3.339999999999975</v>
      </c>
      <c r="N1898" s="155">
        <f t="shared" si="154"/>
        <v>4.9999999999999822E-2</v>
      </c>
      <c r="O1898" s="155">
        <f t="shared" si="154"/>
        <v>1.7800000000000296</v>
      </c>
      <c r="Q1898" s="155">
        <f t="shared" ref="Q1898:Q1961" si="155">I1898-I1897</f>
        <v>0</v>
      </c>
    </row>
    <row r="1899" spans="2:17" x14ac:dyDescent="0.25">
      <c r="B1899" s="173">
        <v>43277</v>
      </c>
      <c r="C1899" s="176">
        <v>339.5</v>
      </c>
      <c r="E1899" s="176">
        <v>395.42</v>
      </c>
      <c r="F1899" s="176">
        <v>5.4</v>
      </c>
      <c r="G1899" s="176">
        <v>343.73</v>
      </c>
      <c r="I1899" s="176">
        <v>3.1</v>
      </c>
      <c r="K1899" s="155">
        <f t="shared" si="153"/>
        <v>-0.76999999999998181</v>
      </c>
      <c r="M1899" s="155">
        <f t="shared" si="154"/>
        <v>-0.88999999999998636</v>
      </c>
      <c r="N1899" s="155">
        <f t="shared" si="154"/>
        <v>1.0000000000000675E-2</v>
      </c>
      <c r="O1899" s="155">
        <f t="shared" si="154"/>
        <v>-0.12000000000000455</v>
      </c>
      <c r="Q1899" s="155">
        <f t="shared" si="155"/>
        <v>1.0000000000000231E-2</v>
      </c>
    </row>
    <row r="1900" spans="2:17" x14ac:dyDescent="0.25">
      <c r="B1900" s="173">
        <v>43278</v>
      </c>
      <c r="C1900" s="176">
        <v>338.84</v>
      </c>
      <c r="E1900" s="176">
        <v>395.02</v>
      </c>
      <c r="F1900" s="176">
        <v>5.39</v>
      </c>
      <c r="G1900" s="176">
        <v>342.4</v>
      </c>
      <c r="I1900" s="176">
        <v>3.09</v>
      </c>
      <c r="K1900" s="155">
        <f t="shared" si="153"/>
        <v>-0.66000000000002501</v>
      </c>
      <c r="M1900" s="155">
        <f t="shared" si="154"/>
        <v>-0.40000000000003411</v>
      </c>
      <c r="N1900" s="155">
        <f t="shared" si="154"/>
        <v>-1.0000000000000675E-2</v>
      </c>
      <c r="O1900" s="155">
        <f t="shared" si="154"/>
        <v>-1.3300000000000409</v>
      </c>
      <c r="Q1900" s="155">
        <f t="shared" si="155"/>
        <v>-1.0000000000000231E-2</v>
      </c>
    </row>
    <row r="1901" spans="2:17" x14ac:dyDescent="0.25">
      <c r="B1901" s="173">
        <v>43279</v>
      </c>
      <c r="C1901" s="176">
        <v>340.44</v>
      </c>
      <c r="E1901" s="176">
        <v>396.31</v>
      </c>
      <c r="F1901" s="176">
        <v>5.38</v>
      </c>
      <c r="G1901" s="176">
        <v>343.19</v>
      </c>
      <c r="I1901" s="176">
        <v>3.1</v>
      </c>
      <c r="K1901" s="155">
        <f t="shared" si="153"/>
        <v>1.6000000000000227</v>
      </c>
      <c r="M1901" s="155">
        <f t="shared" si="154"/>
        <v>1.2900000000000205</v>
      </c>
      <c r="N1901" s="155">
        <f t="shared" si="154"/>
        <v>-9.9999999999997868E-3</v>
      </c>
      <c r="O1901" s="155">
        <f t="shared" si="154"/>
        <v>0.79000000000002046</v>
      </c>
      <c r="Q1901" s="155">
        <f t="shared" si="155"/>
        <v>1.0000000000000231E-2</v>
      </c>
    </row>
    <row r="1902" spans="2:17" x14ac:dyDescent="0.25">
      <c r="B1902" s="173">
        <v>43280</v>
      </c>
      <c r="C1902" s="176">
        <v>341.31</v>
      </c>
      <c r="E1902" s="176">
        <v>394.96</v>
      </c>
      <c r="F1902" s="176">
        <v>5.4</v>
      </c>
      <c r="G1902" s="176">
        <v>342.23</v>
      </c>
      <c r="I1902" s="176">
        <v>3.1</v>
      </c>
      <c r="K1902" s="155">
        <f t="shared" si="153"/>
        <v>0.87000000000000455</v>
      </c>
      <c r="M1902" s="155">
        <f t="shared" si="154"/>
        <v>-1.3500000000000227</v>
      </c>
      <c r="N1902" s="155">
        <f t="shared" si="154"/>
        <v>2.0000000000000462E-2</v>
      </c>
      <c r="O1902" s="155">
        <f t="shared" si="154"/>
        <v>-0.95999999999997954</v>
      </c>
      <c r="Q1902" s="155">
        <f t="shared" si="155"/>
        <v>0</v>
      </c>
    </row>
    <row r="1903" spans="2:17" x14ac:dyDescent="0.25">
      <c r="B1903" s="173">
        <v>43283</v>
      </c>
      <c r="C1903" s="176">
        <v>341.08</v>
      </c>
      <c r="E1903" s="176">
        <v>397.26</v>
      </c>
      <c r="F1903" s="176">
        <v>5.44</v>
      </c>
      <c r="G1903" s="176">
        <v>343.59</v>
      </c>
      <c r="I1903" s="176">
        <v>3.08</v>
      </c>
      <c r="K1903" s="155">
        <f t="shared" si="153"/>
        <v>-0.23000000000001819</v>
      </c>
      <c r="M1903" s="155">
        <f t="shared" si="154"/>
        <v>2.3000000000000114</v>
      </c>
      <c r="N1903" s="155">
        <f t="shared" si="154"/>
        <v>4.0000000000000036E-2</v>
      </c>
      <c r="O1903" s="155">
        <f t="shared" si="154"/>
        <v>1.3599999999999568</v>
      </c>
      <c r="Q1903" s="155">
        <f t="shared" si="155"/>
        <v>-2.0000000000000018E-2</v>
      </c>
    </row>
    <row r="1904" spans="2:17" x14ac:dyDescent="0.25">
      <c r="B1904" s="173">
        <v>43284</v>
      </c>
      <c r="C1904" s="176">
        <v>341.62</v>
      </c>
      <c r="E1904" s="176">
        <v>397.54</v>
      </c>
      <c r="F1904" s="176">
        <v>5.41</v>
      </c>
      <c r="G1904" s="176">
        <v>344.03</v>
      </c>
      <c r="I1904" s="176">
        <v>3.08</v>
      </c>
      <c r="K1904" s="155">
        <f t="shared" si="153"/>
        <v>0.54000000000002046</v>
      </c>
      <c r="M1904" s="155">
        <f t="shared" si="154"/>
        <v>0.28000000000002956</v>
      </c>
      <c r="N1904" s="155">
        <f t="shared" si="154"/>
        <v>-3.0000000000000249E-2</v>
      </c>
      <c r="O1904" s="155">
        <f t="shared" si="154"/>
        <v>0.43999999999999773</v>
      </c>
      <c r="Q1904" s="155">
        <f t="shared" si="155"/>
        <v>0</v>
      </c>
    </row>
    <row r="1905" spans="2:17" x14ac:dyDescent="0.25">
      <c r="B1905" s="173">
        <v>43285</v>
      </c>
      <c r="C1905" s="176">
        <v>343</v>
      </c>
      <c r="E1905" s="176">
        <v>399.63</v>
      </c>
      <c r="F1905" s="176">
        <v>5.42</v>
      </c>
      <c r="G1905" s="176">
        <v>345.35</v>
      </c>
      <c r="I1905" s="176">
        <v>3.09</v>
      </c>
      <c r="K1905" s="155">
        <f t="shared" si="153"/>
        <v>1.3799999999999955</v>
      </c>
      <c r="M1905" s="155">
        <f t="shared" si="154"/>
        <v>2.089999999999975</v>
      </c>
      <c r="N1905" s="155">
        <f t="shared" si="154"/>
        <v>9.9999999999997868E-3</v>
      </c>
      <c r="O1905" s="155">
        <f t="shared" si="154"/>
        <v>1.32000000000005</v>
      </c>
      <c r="Q1905" s="155">
        <f t="shared" si="155"/>
        <v>9.9999999999997868E-3</v>
      </c>
    </row>
    <row r="1906" spans="2:17" x14ac:dyDescent="0.25">
      <c r="B1906" s="173">
        <v>43286</v>
      </c>
      <c r="C1906" s="176">
        <v>343.07</v>
      </c>
      <c r="E1906" s="176">
        <v>399.13</v>
      </c>
      <c r="F1906" s="176">
        <v>5.43</v>
      </c>
      <c r="G1906" s="176">
        <v>345.56</v>
      </c>
      <c r="I1906" s="176">
        <v>3.11</v>
      </c>
      <c r="K1906" s="155">
        <f t="shared" si="153"/>
        <v>6.9999999999993179E-2</v>
      </c>
      <c r="M1906" s="155">
        <f t="shared" si="154"/>
        <v>-0.5</v>
      </c>
      <c r="N1906" s="155">
        <f t="shared" si="154"/>
        <v>9.9999999999997868E-3</v>
      </c>
      <c r="O1906" s="155">
        <f t="shared" si="154"/>
        <v>0.20999999999997954</v>
      </c>
      <c r="Q1906" s="155">
        <f t="shared" si="155"/>
        <v>2.0000000000000018E-2</v>
      </c>
    </row>
    <row r="1907" spans="2:17" x14ac:dyDescent="0.25">
      <c r="B1907" s="173">
        <v>43290</v>
      </c>
      <c r="C1907" s="176">
        <v>343.38</v>
      </c>
      <c r="E1907" s="176">
        <v>401.34</v>
      </c>
      <c r="F1907" s="176">
        <v>5.43</v>
      </c>
      <c r="G1907" s="176">
        <v>345.87</v>
      </c>
      <c r="I1907" s="176">
        <v>3.1</v>
      </c>
      <c r="K1907" s="155">
        <f t="shared" si="153"/>
        <v>0.31000000000000227</v>
      </c>
      <c r="M1907" s="155">
        <f t="shared" si="154"/>
        <v>2.2099999999999795</v>
      </c>
      <c r="N1907" s="155">
        <f t="shared" si="154"/>
        <v>0</v>
      </c>
      <c r="O1907" s="155">
        <f t="shared" si="154"/>
        <v>0.31000000000000227</v>
      </c>
      <c r="Q1907" s="155">
        <f t="shared" si="155"/>
        <v>-9.9999999999997868E-3</v>
      </c>
    </row>
    <row r="1908" spans="2:17" x14ac:dyDescent="0.25">
      <c r="B1908" s="173">
        <v>43291</v>
      </c>
      <c r="C1908" s="176">
        <v>343.48</v>
      </c>
      <c r="E1908" s="176">
        <v>404.17</v>
      </c>
      <c r="F1908" s="176">
        <v>5.48</v>
      </c>
      <c r="G1908" s="176">
        <v>347.76</v>
      </c>
      <c r="I1908" s="176">
        <v>3.11</v>
      </c>
      <c r="K1908" s="155">
        <f t="shared" si="153"/>
        <v>0.10000000000002274</v>
      </c>
      <c r="M1908" s="155">
        <f t="shared" si="154"/>
        <v>2.8300000000000409</v>
      </c>
      <c r="N1908" s="155">
        <f t="shared" si="154"/>
        <v>5.0000000000000711E-2</v>
      </c>
      <c r="O1908" s="155">
        <f t="shared" si="154"/>
        <v>1.8899999999999864</v>
      </c>
      <c r="Q1908" s="155">
        <f t="shared" si="155"/>
        <v>9.9999999999997868E-3</v>
      </c>
    </row>
    <row r="1909" spans="2:17" x14ac:dyDescent="0.25">
      <c r="B1909" s="173">
        <v>43292</v>
      </c>
      <c r="C1909" s="176">
        <v>343.25</v>
      </c>
      <c r="E1909" s="176">
        <v>402.32</v>
      </c>
      <c r="F1909" s="176">
        <v>5.49</v>
      </c>
      <c r="G1909" s="176">
        <v>345.43</v>
      </c>
      <c r="I1909" s="176">
        <v>3.09</v>
      </c>
      <c r="K1909" s="155">
        <f t="shared" si="153"/>
        <v>-0.23000000000001819</v>
      </c>
      <c r="M1909" s="155">
        <f t="shared" si="154"/>
        <v>-1.8500000000000227</v>
      </c>
      <c r="N1909" s="155">
        <f t="shared" si="154"/>
        <v>9.9999999999997868E-3</v>
      </c>
      <c r="O1909" s="155">
        <f t="shared" si="154"/>
        <v>-2.3299999999999841</v>
      </c>
      <c r="Q1909" s="155">
        <f t="shared" si="155"/>
        <v>-2.0000000000000018E-2</v>
      </c>
    </row>
    <row r="1910" spans="2:17" x14ac:dyDescent="0.25">
      <c r="B1910" s="173">
        <v>43293</v>
      </c>
      <c r="C1910" s="176">
        <v>343.11</v>
      </c>
      <c r="E1910" s="176">
        <v>401.61</v>
      </c>
      <c r="F1910" s="176">
        <v>5.51</v>
      </c>
      <c r="G1910" s="176">
        <v>345.04</v>
      </c>
      <c r="I1910" s="176">
        <v>3.09</v>
      </c>
      <c r="K1910" s="155">
        <f t="shared" si="153"/>
        <v>-0.13999999999998636</v>
      </c>
      <c r="M1910" s="155">
        <f t="shared" si="154"/>
        <v>-0.70999999999997954</v>
      </c>
      <c r="N1910" s="155">
        <f t="shared" si="154"/>
        <v>1.9999999999999574E-2</v>
      </c>
      <c r="O1910" s="155">
        <f t="shared" si="154"/>
        <v>-0.38999999999998636</v>
      </c>
      <c r="Q1910" s="155">
        <f t="shared" si="155"/>
        <v>0</v>
      </c>
    </row>
    <row r="1911" spans="2:17" x14ac:dyDescent="0.25">
      <c r="B1911" s="173">
        <v>43294</v>
      </c>
      <c r="C1911" s="176">
        <v>344.37</v>
      </c>
      <c r="E1911" s="176">
        <v>402.02</v>
      </c>
      <c r="F1911" s="176">
        <v>5.55</v>
      </c>
      <c r="G1911" s="176">
        <v>345.34</v>
      </c>
      <c r="I1911" s="176">
        <v>3.06</v>
      </c>
      <c r="K1911" s="155">
        <f t="shared" si="153"/>
        <v>1.2599999999999909</v>
      </c>
      <c r="M1911" s="155">
        <f t="shared" si="154"/>
        <v>0.40999999999996817</v>
      </c>
      <c r="N1911" s="155">
        <f t="shared" si="154"/>
        <v>4.0000000000000036E-2</v>
      </c>
      <c r="O1911" s="155">
        <f t="shared" si="154"/>
        <v>0.29999999999995453</v>
      </c>
      <c r="Q1911" s="155">
        <f t="shared" si="155"/>
        <v>-2.9999999999999805E-2</v>
      </c>
    </row>
    <row r="1912" spans="2:17" x14ac:dyDescent="0.25">
      <c r="B1912" s="173">
        <v>43297</v>
      </c>
      <c r="C1912" s="176">
        <v>343.45</v>
      </c>
      <c r="E1912" s="176">
        <v>399.57</v>
      </c>
      <c r="F1912" s="176">
        <v>5.52</v>
      </c>
      <c r="G1912" s="176">
        <v>342.29</v>
      </c>
      <c r="I1912" s="176">
        <v>3.05</v>
      </c>
      <c r="K1912" s="155">
        <f t="shared" si="153"/>
        <v>-0.92000000000001592</v>
      </c>
      <c r="M1912" s="155">
        <f t="shared" si="154"/>
        <v>-2.4499999999999886</v>
      </c>
      <c r="N1912" s="155">
        <f t="shared" si="154"/>
        <v>-3.0000000000000249E-2</v>
      </c>
      <c r="O1912" s="155">
        <f t="shared" si="154"/>
        <v>-3.0499999999999545</v>
      </c>
      <c r="Q1912" s="155">
        <f t="shared" si="155"/>
        <v>-1.0000000000000231E-2</v>
      </c>
    </row>
    <row r="1913" spans="2:17" x14ac:dyDescent="0.25">
      <c r="B1913" s="173">
        <v>43298</v>
      </c>
      <c r="C1913" s="176">
        <v>342.49</v>
      </c>
      <c r="E1913" s="176">
        <v>400.85</v>
      </c>
      <c r="F1913" s="176">
        <v>5.51</v>
      </c>
      <c r="G1913" s="176">
        <v>342.63</v>
      </c>
      <c r="I1913" s="176">
        <v>3.05</v>
      </c>
      <c r="K1913" s="155">
        <f t="shared" si="153"/>
        <v>-0.95999999999997954</v>
      </c>
      <c r="M1913" s="155">
        <f t="shared" si="154"/>
        <v>1.2800000000000296</v>
      </c>
      <c r="N1913" s="155">
        <f t="shared" si="154"/>
        <v>-9.9999999999997868E-3</v>
      </c>
      <c r="O1913" s="155">
        <f t="shared" si="154"/>
        <v>0.33999999999997499</v>
      </c>
      <c r="Q1913" s="155">
        <f t="shared" si="155"/>
        <v>0</v>
      </c>
    </row>
    <row r="1914" spans="2:17" x14ac:dyDescent="0.25">
      <c r="B1914" s="173">
        <v>43299</v>
      </c>
      <c r="C1914" s="176">
        <v>343.06</v>
      </c>
      <c r="E1914" s="176">
        <v>402.38</v>
      </c>
      <c r="F1914" s="176">
        <v>5.49</v>
      </c>
      <c r="G1914" s="176">
        <v>345.41</v>
      </c>
      <c r="I1914" s="176">
        <v>3.05</v>
      </c>
      <c r="K1914" s="155">
        <f t="shared" si="153"/>
        <v>0.56999999999999318</v>
      </c>
      <c r="M1914" s="155">
        <f t="shared" si="154"/>
        <v>1.5299999999999727</v>
      </c>
      <c r="N1914" s="155">
        <f t="shared" si="154"/>
        <v>-1.9999999999999574E-2</v>
      </c>
      <c r="O1914" s="155">
        <f t="shared" si="154"/>
        <v>2.7800000000000296</v>
      </c>
      <c r="Q1914" s="155">
        <f t="shared" si="155"/>
        <v>0</v>
      </c>
    </row>
    <row r="1915" spans="2:17" x14ac:dyDescent="0.25">
      <c r="B1915" s="173">
        <v>43300</v>
      </c>
      <c r="C1915" s="176">
        <v>344.58</v>
      </c>
      <c r="E1915" s="176">
        <v>400.51</v>
      </c>
      <c r="F1915" s="176">
        <v>5.47</v>
      </c>
      <c r="G1915" s="176">
        <v>344.55</v>
      </c>
      <c r="I1915" s="176">
        <v>3.05</v>
      </c>
      <c r="K1915" s="155">
        <f t="shared" si="153"/>
        <v>1.5199999999999818</v>
      </c>
      <c r="M1915" s="155">
        <f t="shared" si="154"/>
        <v>-1.8700000000000045</v>
      </c>
      <c r="N1915" s="155">
        <f t="shared" si="154"/>
        <v>-2.0000000000000462E-2</v>
      </c>
      <c r="O1915" s="155">
        <f t="shared" si="154"/>
        <v>-0.86000000000001364</v>
      </c>
      <c r="Q1915" s="155">
        <f t="shared" si="155"/>
        <v>0</v>
      </c>
    </row>
    <row r="1916" spans="2:17" x14ac:dyDescent="0.25">
      <c r="B1916" s="173">
        <v>43301</v>
      </c>
      <c r="C1916" s="176">
        <v>345.55</v>
      </c>
      <c r="E1916" s="176">
        <v>401.01</v>
      </c>
      <c r="F1916" s="176">
        <v>5.45</v>
      </c>
      <c r="G1916" s="176">
        <v>344.89</v>
      </c>
      <c r="I1916" s="176">
        <v>3.06</v>
      </c>
      <c r="K1916" s="155">
        <f t="shared" si="153"/>
        <v>0.97000000000002728</v>
      </c>
      <c r="M1916" s="155">
        <f t="shared" si="154"/>
        <v>0.5</v>
      </c>
      <c r="N1916" s="155">
        <f t="shared" si="154"/>
        <v>-1.9999999999999574E-2</v>
      </c>
      <c r="O1916" s="155">
        <f t="shared" si="154"/>
        <v>0.33999999999997499</v>
      </c>
      <c r="Q1916" s="155">
        <f t="shared" si="155"/>
        <v>1.0000000000000231E-2</v>
      </c>
    </row>
    <row r="1917" spans="2:17" x14ac:dyDescent="0.25">
      <c r="B1917" s="173">
        <v>43304</v>
      </c>
      <c r="C1917" s="176">
        <v>346.68</v>
      </c>
      <c r="E1917" s="176">
        <v>404.02</v>
      </c>
      <c r="F1917" s="176">
        <v>5.47</v>
      </c>
      <c r="G1917" s="176">
        <v>347.34</v>
      </c>
      <c r="I1917" s="176">
        <v>3.08</v>
      </c>
      <c r="K1917" s="155">
        <f t="shared" si="153"/>
        <v>1.1299999999999955</v>
      </c>
      <c r="M1917" s="155">
        <f t="shared" si="154"/>
        <v>3.0099999999999909</v>
      </c>
      <c r="N1917" s="155">
        <f t="shared" si="154"/>
        <v>1.9999999999999574E-2</v>
      </c>
      <c r="O1917" s="155">
        <f t="shared" si="154"/>
        <v>2.4499999999999886</v>
      </c>
      <c r="Q1917" s="155">
        <f t="shared" si="155"/>
        <v>2.0000000000000018E-2</v>
      </c>
    </row>
    <row r="1918" spans="2:17" x14ac:dyDescent="0.25">
      <c r="B1918" s="173">
        <v>43305</v>
      </c>
      <c r="C1918" s="176">
        <v>345.68</v>
      </c>
      <c r="E1918" s="176">
        <v>404.45</v>
      </c>
      <c r="F1918" s="176">
        <v>5.48</v>
      </c>
      <c r="G1918" s="176">
        <v>348.54</v>
      </c>
      <c r="I1918" s="176">
        <v>3.11</v>
      </c>
      <c r="K1918" s="155">
        <f t="shared" si="153"/>
        <v>-1</v>
      </c>
      <c r="M1918" s="155">
        <f t="shared" si="154"/>
        <v>0.43000000000000682</v>
      </c>
      <c r="N1918" s="155">
        <f t="shared" si="154"/>
        <v>1.0000000000000675E-2</v>
      </c>
      <c r="O1918" s="155">
        <f t="shared" si="154"/>
        <v>1.2000000000000455</v>
      </c>
      <c r="Q1918" s="155">
        <f t="shared" si="155"/>
        <v>2.9999999999999805E-2</v>
      </c>
    </row>
    <row r="1919" spans="2:17" x14ac:dyDescent="0.25">
      <c r="B1919" s="173">
        <v>43306</v>
      </c>
      <c r="C1919" s="176">
        <v>344.64</v>
      </c>
      <c r="E1919" s="176">
        <v>402.95</v>
      </c>
      <c r="F1919" s="176">
        <v>5.49</v>
      </c>
      <c r="G1919" s="176">
        <v>346.86</v>
      </c>
      <c r="I1919" s="176">
        <v>3.1</v>
      </c>
      <c r="K1919" s="155">
        <f t="shared" si="153"/>
        <v>-1.0400000000000205</v>
      </c>
      <c r="M1919" s="155">
        <f t="shared" si="154"/>
        <v>-1.5</v>
      </c>
      <c r="N1919" s="155">
        <f t="shared" si="154"/>
        <v>9.9999999999997868E-3</v>
      </c>
      <c r="O1919" s="155">
        <f t="shared" si="154"/>
        <v>-1.6800000000000068</v>
      </c>
      <c r="Q1919" s="155">
        <f t="shared" si="155"/>
        <v>-9.9999999999997868E-3</v>
      </c>
    </row>
    <row r="1920" spans="2:17" x14ac:dyDescent="0.25">
      <c r="B1920" s="173">
        <v>43307</v>
      </c>
      <c r="C1920" s="176">
        <v>346.31</v>
      </c>
      <c r="E1920" s="176">
        <v>405.25</v>
      </c>
      <c r="F1920" s="176">
        <v>5.5</v>
      </c>
      <c r="G1920" s="176">
        <v>349.46</v>
      </c>
      <c r="I1920" s="176">
        <v>3.12</v>
      </c>
      <c r="K1920" s="155">
        <f t="shared" si="153"/>
        <v>1.6700000000000159</v>
      </c>
      <c r="M1920" s="155">
        <f t="shared" si="154"/>
        <v>2.3000000000000114</v>
      </c>
      <c r="N1920" s="155">
        <f t="shared" si="154"/>
        <v>9.9999999999997868E-3</v>
      </c>
      <c r="O1920" s="155">
        <f t="shared" si="154"/>
        <v>2.5999999999999659</v>
      </c>
      <c r="Q1920" s="155">
        <f t="shared" si="155"/>
        <v>2.0000000000000018E-2</v>
      </c>
    </row>
    <row r="1921" spans="2:17" x14ac:dyDescent="0.25">
      <c r="B1921" s="173">
        <v>43308</v>
      </c>
      <c r="C1921" s="176">
        <v>345.91</v>
      </c>
      <c r="E1921" s="176">
        <v>405.2</v>
      </c>
      <c r="F1921" s="176">
        <v>5.49</v>
      </c>
      <c r="G1921" s="176">
        <v>348.42</v>
      </c>
      <c r="I1921" s="176">
        <v>3.12</v>
      </c>
      <c r="K1921" s="155">
        <f t="shared" si="153"/>
        <v>-0.39999999999997726</v>
      </c>
      <c r="M1921" s="155">
        <f t="shared" si="154"/>
        <v>-5.0000000000011369E-2</v>
      </c>
      <c r="N1921" s="155">
        <f t="shared" si="154"/>
        <v>-9.9999999999997868E-3</v>
      </c>
      <c r="O1921" s="155">
        <f t="shared" si="154"/>
        <v>-1.0399999999999636</v>
      </c>
      <c r="Q1921" s="155">
        <f t="shared" si="155"/>
        <v>0</v>
      </c>
    </row>
    <row r="1922" spans="2:17" x14ac:dyDescent="0.25">
      <c r="B1922" s="173">
        <v>43311</v>
      </c>
      <c r="C1922" s="176">
        <v>346.15</v>
      </c>
      <c r="E1922" s="176">
        <v>402.33</v>
      </c>
      <c r="F1922" s="176">
        <v>5.49</v>
      </c>
      <c r="G1922" s="176">
        <v>347.12</v>
      </c>
      <c r="I1922" s="176">
        <v>3.11</v>
      </c>
      <c r="K1922" s="155">
        <f t="shared" si="153"/>
        <v>0.23999999999995225</v>
      </c>
      <c r="M1922" s="155">
        <f t="shared" si="154"/>
        <v>-2.8700000000000045</v>
      </c>
      <c r="N1922" s="155">
        <f t="shared" si="154"/>
        <v>0</v>
      </c>
      <c r="O1922" s="155">
        <f t="shared" si="154"/>
        <v>-1.3000000000000114</v>
      </c>
      <c r="Q1922" s="155">
        <f t="shared" si="155"/>
        <v>-1.0000000000000231E-2</v>
      </c>
    </row>
    <row r="1923" spans="2:17" x14ac:dyDescent="0.25">
      <c r="B1923" s="173">
        <v>43312</v>
      </c>
      <c r="C1923" s="176">
        <v>347.06</v>
      </c>
      <c r="E1923" s="176">
        <v>405.54</v>
      </c>
      <c r="F1923" s="176">
        <v>5.54</v>
      </c>
      <c r="G1923" s="176">
        <v>349.65</v>
      </c>
      <c r="I1923" s="176">
        <v>3.13</v>
      </c>
      <c r="K1923" s="155">
        <f t="shared" si="153"/>
        <v>0.91000000000002501</v>
      </c>
      <c r="M1923" s="155">
        <f t="shared" si="154"/>
        <v>3.2100000000000364</v>
      </c>
      <c r="N1923" s="155">
        <f t="shared" si="154"/>
        <v>4.9999999999999822E-2</v>
      </c>
      <c r="O1923" s="155">
        <f t="shared" si="154"/>
        <v>2.5299999999999727</v>
      </c>
      <c r="Q1923" s="155">
        <f t="shared" si="155"/>
        <v>2.0000000000000018E-2</v>
      </c>
    </row>
    <row r="1924" spans="2:17" x14ac:dyDescent="0.25">
      <c r="B1924" s="173">
        <v>43313</v>
      </c>
      <c r="C1924" s="176">
        <v>346.7</v>
      </c>
      <c r="E1924" s="176">
        <v>406.44</v>
      </c>
      <c r="F1924" s="176">
        <v>5.56</v>
      </c>
      <c r="G1924" s="176">
        <v>350.91</v>
      </c>
      <c r="I1924" s="176">
        <v>3.11</v>
      </c>
      <c r="K1924" s="155">
        <f t="shared" si="153"/>
        <v>-0.36000000000001364</v>
      </c>
      <c r="M1924" s="155">
        <f t="shared" si="154"/>
        <v>0.89999999999997726</v>
      </c>
      <c r="N1924" s="155">
        <f t="shared" si="154"/>
        <v>1.9999999999999574E-2</v>
      </c>
      <c r="O1924" s="155">
        <f t="shared" si="154"/>
        <v>1.2600000000000477</v>
      </c>
      <c r="Q1924" s="155">
        <f t="shared" si="155"/>
        <v>-2.0000000000000018E-2</v>
      </c>
    </row>
    <row r="1925" spans="2:17" x14ac:dyDescent="0.25">
      <c r="B1925" s="173">
        <v>43314</v>
      </c>
      <c r="C1925" s="176">
        <v>348.21</v>
      </c>
      <c r="E1925" s="176">
        <v>406.81</v>
      </c>
      <c r="F1925" s="176">
        <v>5.56</v>
      </c>
      <c r="G1925" s="176">
        <v>351.16</v>
      </c>
      <c r="I1925" s="176">
        <v>3.11</v>
      </c>
      <c r="K1925" s="155">
        <f t="shared" si="153"/>
        <v>1.5099999999999909</v>
      </c>
      <c r="M1925" s="155">
        <f t="shared" si="154"/>
        <v>0.37000000000000455</v>
      </c>
      <c r="N1925" s="155">
        <f t="shared" si="154"/>
        <v>0</v>
      </c>
      <c r="O1925" s="155">
        <f t="shared" si="154"/>
        <v>0.25</v>
      </c>
      <c r="Q1925" s="155">
        <f t="shared" si="155"/>
        <v>0</v>
      </c>
    </row>
    <row r="1926" spans="2:17" x14ac:dyDescent="0.25">
      <c r="B1926" s="173">
        <v>43315</v>
      </c>
      <c r="C1926" s="176">
        <v>349.68</v>
      </c>
      <c r="E1926" s="176">
        <v>406.01</v>
      </c>
      <c r="F1926" s="176">
        <v>5.53</v>
      </c>
      <c r="G1926" s="176">
        <v>351.9</v>
      </c>
      <c r="I1926" s="176">
        <v>3.14</v>
      </c>
      <c r="K1926" s="155">
        <f t="shared" si="153"/>
        <v>1.4700000000000273</v>
      </c>
      <c r="M1926" s="155">
        <f t="shared" si="154"/>
        <v>-0.80000000000001137</v>
      </c>
      <c r="N1926" s="155">
        <f t="shared" si="154"/>
        <v>-2.9999999999999361E-2</v>
      </c>
      <c r="O1926" s="155">
        <f t="shared" si="154"/>
        <v>0.73999999999995225</v>
      </c>
      <c r="Q1926" s="155">
        <f t="shared" si="155"/>
        <v>3.0000000000000249E-2</v>
      </c>
    </row>
    <row r="1927" spans="2:17" x14ac:dyDescent="0.25">
      <c r="B1927" s="173">
        <v>43318</v>
      </c>
      <c r="C1927" s="176">
        <v>349.76</v>
      </c>
      <c r="E1927" s="176">
        <v>404.78</v>
      </c>
      <c r="F1927" s="176">
        <v>5.51</v>
      </c>
      <c r="G1927" s="176">
        <v>351.45</v>
      </c>
      <c r="I1927" s="176">
        <v>3.13</v>
      </c>
      <c r="K1927" s="155">
        <f t="shared" si="153"/>
        <v>7.9999999999984084E-2</v>
      </c>
      <c r="M1927" s="155">
        <f t="shared" si="154"/>
        <v>-1.2300000000000182</v>
      </c>
      <c r="N1927" s="155">
        <f t="shared" si="154"/>
        <v>-2.0000000000000462E-2</v>
      </c>
      <c r="O1927" s="155">
        <f t="shared" si="154"/>
        <v>-0.44999999999998863</v>
      </c>
      <c r="Q1927" s="155">
        <f t="shared" si="155"/>
        <v>-1.0000000000000231E-2</v>
      </c>
    </row>
    <row r="1928" spans="2:17" x14ac:dyDescent="0.25">
      <c r="B1928" s="173">
        <v>43319</v>
      </c>
      <c r="C1928" s="176">
        <v>348.8</v>
      </c>
      <c r="E1928" s="176">
        <v>403.28</v>
      </c>
      <c r="F1928" s="176">
        <v>5.49</v>
      </c>
      <c r="G1928" s="176">
        <v>350.62</v>
      </c>
      <c r="I1928" s="176">
        <v>3.13</v>
      </c>
      <c r="K1928" s="155">
        <f t="shared" si="153"/>
        <v>-0.95999999999997954</v>
      </c>
      <c r="M1928" s="155">
        <f t="shared" si="154"/>
        <v>-1.5</v>
      </c>
      <c r="N1928" s="155">
        <f t="shared" si="154"/>
        <v>-1.9999999999999574E-2</v>
      </c>
      <c r="O1928" s="155">
        <f t="shared" si="154"/>
        <v>-0.82999999999998408</v>
      </c>
      <c r="Q1928" s="155">
        <f t="shared" si="155"/>
        <v>0</v>
      </c>
    </row>
    <row r="1929" spans="2:17" x14ac:dyDescent="0.25">
      <c r="B1929" s="173">
        <v>43320</v>
      </c>
      <c r="C1929" s="176">
        <v>348.82</v>
      </c>
      <c r="E1929" s="176">
        <v>404.25</v>
      </c>
      <c r="F1929" s="176">
        <v>5.5</v>
      </c>
      <c r="G1929" s="176">
        <v>350.57</v>
      </c>
      <c r="I1929" s="176">
        <v>3.14</v>
      </c>
      <c r="K1929" s="155">
        <f t="shared" si="153"/>
        <v>1.999999999998181E-2</v>
      </c>
      <c r="M1929" s="155">
        <f t="shared" si="154"/>
        <v>0.97000000000002728</v>
      </c>
      <c r="N1929" s="155">
        <f t="shared" si="154"/>
        <v>9.9999999999997868E-3</v>
      </c>
      <c r="O1929" s="155">
        <f t="shared" si="154"/>
        <v>-5.0000000000011369E-2</v>
      </c>
      <c r="Q1929" s="155">
        <f t="shared" si="155"/>
        <v>1.0000000000000231E-2</v>
      </c>
    </row>
    <row r="1930" spans="2:17" x14ac:dyDescent="0.25">
      <c r="B1930" s="173">
        <v>43321</v>
      </c>
      <c r="C1930" s="176">
        <v>348.59</v>
      </c>
      <c r="E1930" s="176">
        <v>404.29</v>
      </c>
      <c r="F1930" s="176">
        <v>5.44</v>
      </c>
      <c r="G1930" s="176">
        <v>350.24</v>
      </c>
      <c r="I1930" s="176">
        <v>3.14</v>
      </c>
      <c r="K1930" s="155">
        <f t="shared" si="153"/>
        <v>-0.23000000000001819</v>
      </c>
      <c r="M1930" s="155">
        <f t="shared" si="154"/>
        <v>4.0000000000020464E-2</v>
      </c>
      <c r="N1930" s="155">
        <f t="shared" si="154"/>
        <v>-5.9999999999999609E-2</v>
      </c>
      <c r="O1930" s="155">
        <f t="shared" si="154"/>
        <v>-0.32999999999998408</v>
      </c>
      <c r="Q1930" s="155">
        <f t="shared" si="155"/>
        <v>0</v>
      </c>
    </row>
    <row r="1931" spans="2:17" x14ac:dyDescent="0.25">
      <c r="B1931" s="173">
        <v>43322</v>
      </c>
      <c r="C1931" s="176">
        <v>354.06</v>
      </c>
      <c r="E1931" s="176">
        <v>410.5</v>
      </c>
      <c r="F1931" s="176">
        <v>5.38</v>
      </c>
      <c r="G1931" s="176">
        <v>356.41</v>
      </c>
      <c r="I1931" s="176">
        <v>3.19</v>
      </c>
      <c r="K1931" s="155">
        <f t="shared" si="153"/>
        <v>5.4700000000000273</v>
      </c>
      <c r="M1931" s="155">
        <f t="shared" si="154"/>
        <v>6.2099999999999795</v>
      </c>
      <c r="N1931" s="155">
        <f t="shared" si="154"/>
        <v>-6.0000000000000497E-2</v>
      </c>
      <c r="O1931" s="155">
        <f t="shared" si="154"/>
        <v>6.1700000000000159</v>
      </c>
      <c r="Q1931" s="155">
        <f t="shared" si="155"/>
        <v>4.9999999999999822E-2</v>
      </c>
    </row>
    <row r="1932" spans="2:17" x14ac:dyDescent="0.25">
      <c r="B1932" s="173">
        <v>43325</v>
      </c>
      <c r="C1932" s="176">
        <v>356.8</v>
      </c>
      <c r="E1932" s="176">
        <v>408.89</v>
      </c>
      <c r="F1932" s="176">
        <v>5.34</v>
      </c>
      <c r="G1932" s="176">
        <v>358.74</v>
      </c>
      <c r="I1932" s="176">
        <v>3.22</v>
      </c>
      <c r="K1932" s="155">
        <f t="shared" si="153"/>
        <v>2.7400000000000091</v>
      </c>
      <c r="M1932" s="155">
        <f t="shared" si="154"/>
        <v>-1.6100000000000136</v>
      </c>
      <c r="N1932" s="155">
        <f t="shared" si="154"/>
        <v>-4.0000000000000036E-2</v>
      </c>
      <c r="O1932" s="155">
        <f t="shared" si="154"/>
        <v>2.3299999999999841</v>
      </c>
      <c r="Q1932" s="155">
        <f t="shared" si="155"/>
        <v>3.0000000000000249E-2</v>
      </c>
    </row>
    <row r="1933" spans="2:17" x14ac:dyDescent="0.25">
      <c r="B1933" s="173">
        <v>43326</v>
      </c>
      <c r="C1933" s="176">
        <v>363.22</v>
      </c>
      <c r="E1933" s="176">
        <v>413.42</v>
      </c>
      <c r="F1933" s="176">
        <v>5.35</v>
      </c>
      <c r="G1933" s="176">
        <v>365.16</v>
      </c>
      <c r="I1933" s="176">
        <v>3.29</v>
      </c>
      <c r="K1933" s="155">
        <f t="shared" si="153"/>
        <v>6.4200000000000159</v>
      </c>
      <c r="M1933" s="155">
        <f t="shared" si="154"/>
        <v>4.5300000000000296</v>
      </c>
      <c r="N1933" s="155">
        <f t="shared" si="154"/>
        <v>9.9999999999997868E-3</v>
      </c>
      <c r="O1933" s="155">
        <f t="shared" si="154"/>
        <v>6.4200000000000159</v>
      </c>
      <c r="Q1933" s="155">
        <f t="shared" si="155"/>
        <v>6.999999999999984E-2</v>
      </c>
    </row>
    <row r="1934" spans="2:17" x14ac:dyDescent="0.25">
      <c r="B1934" s="173">
        <v>43327</v>
      </c>
      <c r="C1934" s="176">
        <v>363.28</v>
      </c>
      <c r="E1934" s="176">
        <v>414.25</v>
      </c>
      <c r="F1934" s="176">
        <v>5.44</v>
      </c>
      <c r="G1934" s="176">
        <v>366.47</v>
      </c>
      <c r="I1934" s="176">
        <v>3.28</v>
      </c>
      <c r="K1934" s="155">
        <f t="shared" si="153"/>
        <v>5.999999999994543E-2</v>
      </c>
      <c r="M1934" s="155">
        <f t="shared" si="154"/>
        <v>0.82999999999998408</v>
      </c>
      <c r="N1934" s="155">
        <f t="shared" si="154"/>
        <v>9.0000000000000746E-2</v>
      </c>
      <c r="O1934" s="155">
        <f t="shared" si="154"/>
        <v>1.3100000000000023</v>
      </c>
      <c r="Q1934" s="155">
        <f t="shared" si="155"/>
        <v>-1.0000000000000231E-2</v>
      </c>
    </row>
    <row r="1935" spans="2:17" x14ac:dyDescent="0.25">
      <c r="B1935" s="173">
        <v>43328</v>
      </c>
      <c r="C1935" s="176">
        <v>361.66</v>
      </c>
      <c r="E1935" s="176">
        <v>409.51</v>
      </c>
      <c r="F1935" s="176">
        <v>5.41</v>
      </c>
      <c r="G1935" s="176">
        <v>362.46</v>
      </c>
      <c r="I1935" s="176">
        <v>3.25</v>
      </c>
      <c r="K1935" s="155">
        <f t="shared" si="153"/>
        <v>-1.6199999999999477</v>
      </c>
      <c r="M1935" s="155">
        <f t="shared" si="154"/>
        <v>-4.7400000000000091</v>
      </c>
      <c r="N1935" s="155">
        <f t="shared" si="154"/>
        <v>-3.0000000000000249E-2</v>
      </c>
      <c r="O1935" s="155">
        <f t="shared" si="154"/>
        <v>-4.0100000000000477</v>
      </c>
      <c r="Q1935" s="155">
        <f t="shared" si="155"/>
        <v>-2.9999999999999805E-2</v>
      </c>
    </row>
    <row r="1936" spans="2:17" x14ac:dyDescent="0.25">
      <c r="B1936" s="173">
        <v>43329</v>
      </c>
      <c r="C1936" s="176">
        <v>360.87</v>
      </c>
      <c r="E1936" s="176">
        <v>410.27</v>
      </c>
      <c r="F1936" s="176">
        <v>5.4</v>
      </c>
      <c r="G1936" s="176">
        <v>363.38</v>
      </c>
      <c r="I1936" s="176">
        <v>3.26</v>
      </c>
      <c r="K1936" s="155">
        <f t="shared" si="153"/>
        <v>-0.79000000000002046</v>
      </c>
      <c r="M1936" s="155">
        <f t="shared" si="154"/>
        <v>0.75999999999999091</v>
      </c>
      <c r="N1936" s="155">
        <f t="shared" si="154"/>
        <v>-9.9999999999997868E-3</v>
      </c>
      <c r="O1936" s="155">
        <f t="shared" si="154"/>
        <v>0.92000000000001592</v>
      </c>
      <c r="Q1936" s="155">
        <f t="shared" si="155"/>
        <v>9.9999999999997868E-3</v>
      </c>
    </row>
    <row r="1937" spans="2:17" x14ac:dyDescent="0.25">
      <c r="B1937" s="173">
        <v>43332</v>
      </c>
      <c r="C1937" s="176">
        <v>360.12</v>
      </c>
      <c r="E1937" s="176">
        <v>409.67</v>
      </c>
      <c r="F1937" s="176">
        <v>5.33</v>
      </c>
      <c r="G1937" s="176">
        <v>361.46</v>
      </c>
      <c r="I1937" s="176">
        <v>3.26</v>
      </c>
      <c r="K1937" s="155">
        <f t="shared" si="153"/>
        <v>-0.75</v>
      </c>
      <c r="M1937" s="155">
        <f t="shared" si="154"/>
        <v>-0.59999999999996589</v>
      </c>
      <c r="N1937" s="155">
        <f t="shared" si="154"/>
        <v>-7.0000000000000284E-2</v>
      </c>
      <c r="O1937" s="155">
        <f t="shared" si="154"/>
        <v>-1.9200000000000159</v>
      </c>
      <c r="Q1937" s="155">
        <f t="shared" si="155"/>
        <v>0</v>
      </c>
    </row>
    <row r="1938" spans="2:17" x14ac:dyDescent="0.25">
      <c r="B1938" s="173">
        <v>43334</v>
      </c>
      <c r="C1938" s="176">
        <v>360.71</v>
      </c>
      <c r="E1938" s="176">
        <v>411.53</v>
      </c>
      <c r="F1938" s="176">
        <v>5.38</v>
      </c>
      <c r="G1938" s="176">
        <v>362.16</v>
      </c>
      <c r="I1938" s="176">
        <v>3.26</v>
      </c>
      <c r="K1938" s="155">
        <f t="shared" si="153"/>
        <v>0.58999999999997499</v>
      </c>
      <c r="M1938" s="155">
        <f t="shared" si="154"/>
        <v>1.8599999999999568</v>
      </c>
      <c r="N1938" s="155">
        <f t="shared" si="154"/>
        <v>4.9999999999999822E-2</v>
      </c>
      <c r="O1938" s="155">
        <f t="shared" si="154"/>
        <v>0.70000000000004547</v>
      </c>
      <c r="Q1938" s="155">
        <f t="shared" si="155"/>
        <v>0</v>
      </c>
    </row>
    <row r="1939" spans="2:17" x14ac:dyDescent="0.25">
      <c r="B1939" s="173">
        <v>43335</v>
      </c>
      <c r="C1939" s="176">
        <v>361.66</v>
      </c>
      <c r="E1939" s="176">
        <v>419.13</v>
      </c>
      <c r="F1939" s="176">
        <v>5.34</v>
      </c>
      <c r="G1939" s="176">
        <v>368.03</v>
      </c>
      <c r="I1939" s="176">
        <v>3.28</v>
      </c>
      <c r="K1939" s="155">
        <f t="shared" si="153"/>
        <v>0.95000000000004547</v>
      </c>
      <c r="M1939" s="155">
        <f t="shared" si="154"/>
        <v>7.6000000000000227</v>
      </c>
      <c r="N1939" s="155">
        <f t="shared" si="154"/>
        <v>-4.0000000000000036E-2</v>
      </c>
      <c r="O1939" s="155">
        <f t="shared" si="154"/>
        <v>5.8699999999999477</v>
      </c>
      <c r="Q1939" s="155">
        <f t="shared" si="155"/>
        <v>2.0000000000000018E-2</v>
      </c>
    </row>
    <row r="1940" spans="2:17" x14ac:dyDescent="0.25">
      <c r="B1940" s="173">
        <v>43336</v>
      </c>
      <c r="C1940" s="176">
        <v>361.63</v>
      </c>
      <c r="E1940" s="176">
        <v>418.01</v>
      </c>
      <c r="F1940" s="176">
        <v>5.25</v>
      </c>
      <c r="G1940" s="176">
        <v>367.66</v>
      </c>
      <c r="I1940" s="176">
        <v>3.26</v>
      </c>
      <c r="K1940" s="155">
        <f t="shared" si="153"/>
        <v>-3.0000000000029559E-2</v>
      </c>
      <c r="M1940" s="155">
        <f t="shared" si="154"/>
        <v>-1.1200000000000045</v>
      </c>
      <c r="N1940" s="155">
        <f t="shared" si="154"/>
        <v>-8.9999999999999858E-2</v>
      </c>
      <c r="O1940" s="155">
        <f t="shared" si="154"/>
        <v>-0.3699999999999477</v>
      </c>
      <c r="Q1940" s="155">
        <f t="shared" si="155"/>
        <v>-2.0000000000000018E-2</v>
      </c>
    </row>
    <row r="1941" spans="2:17" x14ac:dyDescent="0.25">
      <c r="B1941" s="173">
        <v>43339</v>
      </c>
      <c r="C1941" s="176">
        <v>359.64</v>
      </c>
      <c r="E1941" s="176">
        <v>417.94</v>
      </c>
      <c r="F1941" s="176">
        <v>5.36</v>
      </c>
      <c r="G1941" s="176">
        <v>365.82</v>
      </c>
      <c r="I1941" s="176">
        <v>3.23</v>
      </c>
      <c r="K1941" s="155">
        <f t="shared" si="153"/>
        <v>-1.9900000000000091</v>
      </c>
      <c r="M1941" s="155">
        <f t="shared" si="154"/>
        <v>-6.9999999999993179E-2</v>
      </c>
      <c r="N1941" s="155">
        <f t="shared" si="154"/>
        <v>0.11000000000000032</v>
      </c>
      <c r="O1941" s="155">
        <f t="shared" si="154"/>
        <v>-1.8400000000000318</v>
      </c>
      <c r="Q1941" s="155">
        <f t="shared" si="155"/>
        <v>-2.9999999999999805E-2</v>
      </c>
    </row>
    <row r="1942" spans="2:17" x14ac:dyDescent="0.25">
      <c r="B1942" s="173">
        <v>43340</v>
      </c>
      <c r="C1942" s="176">
        <v>361.19</v>
      </c>
      <c r="E1942" s="176">
        <v>419.56</v>
      </c>
      <c r="F1942" s="176">
        <v>5.37</v>
      </c>
      <c r="G1942" s="176">
        <v>367.55</v>
      </c>
      <c r="I1942" s="176">
        <v>3.25</v>
      </c>
      <c r="K1942" s="155">
        <f t="shared" si="153"/>
        <v>1.5500000000000114</v>
      </c>
      <c r="M1942" s="155">
        <f t="shared" si="154"/>
        <v>1.6200000000000045</v>
      </c>
      <c r="N1942" s="155">
        <f t="shared" si="154"/>
        <v>9.9999999999997868E-3</v>
      </c>
      <c r="O1942" s="155">
        <f t="shared" si="154"/>
        <v>1.7300000000000182</v>
      </c>
      <c r="Q1942" s="155">
        <f t="shared" si="155"/>
        <v>2.0000000000000018E-2</v>
      </c>
    </row>
    <row r="1943" spans="2:17" x14ac:dyDescent="0.25">
      <c r="B1943" s="173">
        <v>43341</v>
      </c>
      <c r="C1943" s="176">
        <v>361.31</v>
      </c>
      <c r="E1943" s="176">
        <v>422.84</v>
      </c>
      <c r="F1943" s="176">
        <v>5.36</v>
      </c>
      <c r="G1943" s="176">
        <v>370.04</v>
      </c>
      <c r="I1943" s="176">
        <v>3.25</v>
      </c>
      <c r="K1943" s="155">
        <f t="shared" si="153"/>
        <v>0.12000000000000455</v>
      </c>
      <c r="M1943" s="155">
        <f t="shared" si="154"/>
        <v>3.2799999999999727</v>
      </c>
      <c r="N1943" s="155">
        <f t="shared" si="154"/>
        <v>-9.9999999999997868E-3</v>
      </c>
      <c r="O1943" s="155">
        <f t="shared" si="154"/>
        <v>2.4900000000000091</v>
      </c>
      <c r="Q1943" s="155">
        <f t="shared" si="155"/>
        <v>0</v>
      </c>
    </row>
    <row r="1944" spans="2:17" x14ac:dyDescent="0.25">
      <c r="B1944" s="173">
        <v>43346</v>
      </c>
      <c r="C1944" s="176">
        <v>363.43</v>
      </c>
      <c r="E1944" s="176">
        <v>424.16</v>
      </c>
      <c r="F1944" s="176">
        <v>5.35</v>
      </c>
      <c r="G1944" s="176">
        <v>372.21</v>
      </c>
      <c r="I1944" s="176">
        <v>3.27</v>
      </c>
      <c r="K1944" s="155">
        <f t="shared" si="153"/>
        <v>2.1200000000000045</v>
      </c>
      <c r="M1944" s="155">
        <f t="shared" si="154"/>
        <v>1.32000000000005</v>
      </c>
      <c r="N1944" s="155">
        <f t="shared" si="154"/>
        <v>-1.0000000000000675E-2</v>
      </c>
      <c r="O1944" s="155">
        <f t="shared" si="154"/>
        <v>2.1699999999999591</v>
      </c>
      <c r="Q1944" s="155">
        <f t="shared" si="155"/>
        <v>2.0000000000000018E-2</v>
      </c>
    </row>
    <row r="1945" spans="2:17" x14ac:dyDescent="0.25">
      <c r="B1945" s="173">
        <v>43347</v>
      </c>
      <c r="C1945" s="176">
        <v>365.23</v>
      </c>
      <c r="E1945" s="176">
        <v>423.56</v>
      </c>
      <c r="F1945" s="176">
        <v>5.38</v>
      </c>
      <c r="G1945" s="176">
        <v>376.49</v>
      </c>
      <c r="I1945" s="176">
        <v>3.29</v>
      </c>
      <c r="K1945" s="155">
        <f t="shared" si="153"/>
        <v>1.8000000000000114</v>
      </c>
      <c r="M1945" s="155">
        <f t="shared" si="154"/>
        <v>-0.60000000000002274</v>
      </c>
      <c r="N1945" s="155">
        <f t="shared" si="154"/>
        <v>3.0000000000000249E-2</v>
      </c>
      <c r="O1945" s="155">
        <f t="shared" si="154"/>
        <v>4.2800000000000296</v>
      </c>
      <c r="Q1945" s="155">
        <f t="shared" si="155"/>
        <v>2.0000000000000018E-2</v>
      </c>
    </row>
    <row r="1946" spans="2:17" x14ac:dyDescent="0.25">
      <c r="B1946" s="173">
        <v>43348</v>
      </c>
      <c r="C1946" s="176">
        <v>367.52</v>
      </c>
      <c r="E1946" s="176">
        <v>424.74</v>
      </c>
      <c r="F1946" s="176">
        <v>5.38</v>
      </c>
      <c r="G1946" s="176">
        <v>377.29</v>
      </c>
      <c r="I1946" s="176">
        <v>3.3</v>
      </c>
      <c r="K1946" s="155">
        <f t="shared" si="153"/>
        <v>2.2899999999999636</v>
      </c>
      <c r="M1946" s="155">
        <f t="shared" si="154"/>
        <v>1.1800000000000068</v>
      </c>
      <c r="N1946" s="155">
        <f t="shared" si="154"/>
        <v>0</v>
      </c>
      <c r="O1946" s="155">
        <f t="shared" si="154"/>
        <v>0.80000000000001137</v>
      </c>
      <c r="Q1946" s="155">
        <f t="shared" si="155"/>
        <v>9.9999999999997868E-3</v>
      </c>
    </row>
    <row r="1947" spans="2:17" x14ac:dyDescent="0.25">
      <c r="B1947" s="173">
        <v>43349</v>
      </c>
      <c r="C1947" s="176">
        <v>369.89</v>
      </c>
      <c r="E1947" s="176">
        <v>428</v>
      </c>
      <c r="F1947" s="176">
        <v>5.4</v>
      </c>
      <c r="G1947" s="176">
        <v>379.61</v>
      </c>
      <c r="I1947" s="176">
        <v>3.32</v>
      </c>
      <c r="K1947" s="155">
        <f t="shared" si="153"/>
        <v>2.3700000000000045</v>
      </c>
      <c r="M1947" s="155">
        <f t="shared" si="154"/>
        <v>3.2599999999999909</v>
      </c>
      <c r="N1947" s="155">
        <f t="shared" si="154"/>
        <v>2.0000000000000462E-2</v>
      </c>
      <c r="O1947" s="155">
        <f t="shared" si="154"/>
        <v>2.3199999999999932</v>
      </c>
      <c r="Q1947" s="155">
        <f t="shared" si="155"/>
        <v>2.0000000000000018E-2</v>
      </c>
    </row>
    <row r="1948" spans="2:17" x14ac:dyDescent="0.25">
      <c r="B1948" s="173">
        <v>43350</v>
      </c>
      <c r="C1948" s="176">
        <v>372.23</v>
      </c>
      <c r="E1948" s="176">
        <v>432.53</v>
      </c>
      <c r="F1948" s="176">
        <v>5.45</v>
      </c>
      <c r="G1948" s="176">
        <v>383.86</v>
      </c>
      <c r="I1948" s="176">
        <v>3.34</v>
      </c>
      <c r="K1948" s="155">
        <f t="shared" si="153"/>
        <v>2.3400000000000318</v>
      </c>
      <c r="M1948" s="155">
        <f t="shared" si="154"/>
        <v>4.5299999999999727</v>
      </c>
      <c r="N1948" s="155">
        <f t="shared" si="154"/>
        <v>4.9999999999999822E-2</v>
      </c>
      <c r="O1948" s="155">
        <f t="shared" si="154"/>
        <v>4.25</v>
      </c>
      <c r="Q1948" s="155">
        <f t="shared" si="155"/>
        <v>2.0000000000000018E-2</v>
      </c>
    </row>
    <row r="1949" spans="2:17" x14ac:dyDescent="0.25">
      <c r="B1949" s="173">
        <v>43353</v>
      </c>
      <c r="C1949" s="176">
        <v>375.62</v>
      </c>
      <c r="E1949" s="176">
        <v>437</v>
      </c>
      <c r="F1949" s="176">
        <v>5.45</v>
      </c>
      <c r="G1949" s="176">
        <v>389.24</v>
      </c>
      <c r="I1949" s="176">
        <v>3.39</v>
      </c>
      <c r="K1949" s="155">
        <f t="shared" si="153"/>
        <v>3.3899999999999864</v>
      </c>
      <c r="M1949" s="155">
        <f t="shared" si="154"/>
        <v>4.4700000000000273</v>
      </c>
      <c r="N1949" s="155">
        <f t="shared" si="154"/>
        <v>0</v>
      </c>
      <c r="O1949" s="155">
        <f t="shared" si="154"/>
        <v>5.3799999999999955</v>
      </c>
      <c r="Q1949" s="155">
        <f t="shared" si="155"/>
        <v>5.0000000000000266E-2</v>
      </c>
    </row>
    <row r="1950" spans="2:17" x14ac:dyDescent="0.25">
      <c r="B1950" s="173">
        <v>43354</v>
      </c>
      <c r="C1950" s="176">
        <v>378.11</v>
      </c>
      <c r="E1950" s="176">
        <v>437.62</v>
      </c>
      <c r="F1950" s="176">
        <v>5.41</v>
      </c>
      <c r="G1950" s="176">
        <v>388.56</v>
      </c>
      <c r="I1950" s="176">
        <v>3.4</v>
      </c>
      <c r="K1950" s="155">
        <f t="shared" si="153"/>
        <v>2.4900000000000091</v>
      </c>
      <c r="M1950" s="155">
        <f t="shared" si="154"/>
        <v>0.62000000000000455</v>
      </c>
      <c r="N1950" s="155">
        <f t="shared" si="154"/>
        <v>-4.0000000000000036E-2</v>
      </c>
      <c r="O1950" s="155">
        <f t="shared" si="154"/>
        <v>-0.68000000000000682</v>
      </c>
      <c r="Q1950" s="155">
        <f t="shared" si="155"/>
        <v>9.9999999999997868E-3</v>
      </c>
    </row>
    <row r="1951" spans="2:17" x14ac:dyDescent="0.25">
      <c r="B1951" s="173">
        <v>43355</v>
      </c>
      <c r="C1951" s="176">
        <v>380.93</v>
      </c>
      <c r="E1951" s="176">
        <v>441.69</v>
      </c>
      <c r="F1951" s="176">
        <v>5.43</v>
      </c>
      <c r="G1951" s="176">
        <v>390.78</v>
      </c>
      <c r="I1951" s="176">
        <v>3.42</v>
      </c>
      <c r="K1951" s="155">
        <f t="shared" si="153"/>
        <v>2.8199999999999932</v>
      </c>
      <c r="M1951" s="155">
        <f t="shared" si="154"/>
        <v>4.0699999999999932</v>
      </c>
      <c r="N1951" s="155">
        <f t="shared" si="154"/>
        <v>1.9999999999999574E-2</v>
      </c>
      <c r="O1951" s="155">
        <f t="shared" si="154"/>
        <v>2.2199999999999704</v>
      </c>
      <c r="Q1951" s="155">
        <f t="shared" si="155"/>
        <v>2.0000000000000018E-2</v>
      </c>
    </row>
    <row r="1952" spans="2:17" x14ac:dyDescent="0.25">
      <c r="B1952" s="173">
        <v>43356</v>
      </c>
      <c r="C1952" s="176">
        <v>377.74</v>
      </c>
      <c r="E1952" s="176">
        <v>437.88</v>
      </c>
      <c r="F1952" s="176">
        <v>5.44</v>
      </c>
      <c r="G1952" s="176">
        <v>388.14</v>
      </c>
      <c r="I1952" s="176">
        <v>3.39</v>
      </c>
      <c r="K1952" s="155">
        <f t="shared" si="153"/>
        <v>-3.1899999999999977</v>
      </c>
      <c r="M1952" s="155">
        <f t="shared" si="154"/>
        <v>-3.8100000000000023</v>
      </c>
      <c r="N1952" s="155">
        <f t="shared" si="154"/>
        <v>1.0000000000000675E-2</v>
      </c>
      <c r="O1952" s="155">
        <f t="shared" si="154"/>
        <v>-2.6399999999999864</v>
      </c>
      <c r="Q1952" s="155">
        <f t="shared" si="155"/>
        <v>-2.9999999999999805E-2</v>
      </c>
    </row>
    <row r="1953" spans="2:17" x14ac:dyDescent="0.25">
      <c r="B1953" s="173">
        <v>43357</v>
      </c>
      <c r="C1953" s="176">
        <v>375.31</v>
      </c>
      <c r="E1953" s="176">
        <v>436.07</v>
      </c>
      <c r="F1953" s="176">
        <v>5.48</v>
      </c>
      <c r="G1953" s="176">
        <v>387</v>
      </c>
      <c r="I1953" s="176">
        <v>3.37</v>
      </c>
      <c r="K1953" s="155">
        <f t="shared" si="153"/>
        <v>-2.4300000000000068</v>
      </c>
      <c r="M1953" s="155">
        <f t="shared" si="154"/>
        <v>-1.8100000000000023</v>
      </c>
      <c r="N1953" s="155">
        <f t="shared" si="154"/>
        <v>4.0000000000000036E-2</v>
      </c>
      <c r="O1953" s="155">
        <f t="shared" si="154"/>
        <v>-1.1399999999999864</v>
      </c>
      <c r="Q1953" s="155">
        <f t="shared" si="155"/>
        <v>-2.0000000000000018E-2</v>
      </c>
    </row>
    <row r="1954" spans="2:17" x14ac:dyDescent="0.25">
      <c r="B1954" s="173">
        <v>43360</v>
      </c>
      <c r="C1954" s="176">
        <v>373.65</v>
      </c>
      <c r="E1954" s="176">
        <v>437.02</v>
      </c>
      <c r="F1954" s="176">
        <v>5.46</v>
      </c>
      <c r="G1954" s="176">
        <v>387.48</v>
      </c>
      <c r="I1954" s="176">
        <v>3.34</v>
      </c>
      <c r="K1954" s="155">
        <f t="shared" si="153"/>
        <v>-1.660000000000025</v>
      </c>
      <c r="M1954" s="155">
        <f t="shared" si="154"/>
        <v>0.94999999999998863</v>
      </c>
      <c r="N1954" s="155">
        <f t="shared" si="154"/>
        <v>-2.0000000000000462E-2</v>
      </c>
      <c r="O1954" s="155">
        <f t="shared" si="154"/>
        <v>0.48000000000001819</v>
      </c>
      <c r="Q1954" s="155">
        <f t="shared" si="155"/>
        <v>-3.0000000000000249E-2</v>
      </c>
    </row>
    <row r="1955" spans="2:17" x14ac:dyDescent="0.25">
      <c r="B1955" s="173">
        <v>43361</v>
      </c>
      <c r="C1955" s="176">
        <v>371.86</v>
      </c>
      <c r="E1955" s="176">
        <v>433.33</v>
      </c>
      <c r="F1955" s="176">
        <v>5.46</v>
      </c>
      <c r="G1955" s="176">
        <v>385.35</v>
      </c>
      <c r="I1955" s="176">
        <v>3.32</v>
      </c>
      <c r="K1955" s="155">
        <f t="shared" si="153"/>
        <v>-1.7899999999999636</v>
      </c>
      <c r="M1955" s="155">
        <f t="shared" si="154"/>
        <v>-3.6899999999999977</v>
      </c>
      <c r="N1955" s="155">
        <f t="shared" si="154"/>
        <v>0</v>
      </c>
      <c r="O1955" s="155">
        <f t="shared" si="154"/>
        <v>-2.1299999999999955</v>
      </c>
      <c r="Q1955" s="155">
        <f t="shared" si="155"/>
        <v>-2.0000000000000018E-2</v>
      </c>
    </row>
    <row r="1956" spans="2:17" x14ac:dyDescent="0.25">
      <c r="B1956" s="173">
        <v>43362</v>
      </c>
      <c r="C1956" s="176">
        <v>369.36</v>
      </c>
      <c r="E1956" s="176">
        <v>431.3</v>
      </c>
      <c r="F1956" s="176">
        <v>5.45</v>
      </c>
      <c r="G1956" s="176">
        <v>384.11</v>
      </c>
      <c r="I1956" s="176">
        <v>3.3</v>
      </c>
      <c r="K1956" s="155">
        <f t="shared" si="153"/>
        <v>-2.5</v>
      </c>
      <c r="M1956" s="155">
        <f t="shared" si="154"/>
        <v>-2.0299999999999727</v>
      </c>
      <c r="N1956" s="155">
        <f t="shared" si="154"/>
        <v>-9.9999999999997868E-3</v>
      </c>
      <c r="O1956" s="155">
        <f t="shared" si="154"/>
        <v>-1.2400000000000091</v>
      </c>
      <c r="Q1956" s="155">
        <f t="shared" si="155"/>
        <v>-2.0000000000000018E-2</v>
      </c>
    </row>
    <row r="1957" spans="2:17" x14ac:dyDescent="0.25">
      <c r="B1957" s="173">
        <v>43363</v>
      </c>
      <c r="C1957" s="176">
        <v>361.94</v>
      </c>
      <c r="E1957" s="176">
        <v>423.25</v>
      </c>
      <c r="F1957" s="176">
        <v>5.4</v>
      </c>
      <c r="G1957" s="176">
        <v>374.6</v>
      </c>
      <c r="I1957" s="176">
        <v>3.22</v>
      </c>
      <c r="K1957" s="155">
        <f t="shared" si="153"/>
        <v>-7.4200000000000159</v>
      </c>
      <c r="M1957" s="155">
        <f t="shared" si="154"/>
        <v>-8.0500000000000114</v>
      </c>
      <c r="N1957" s="155">
        <f t="shared" si="154"/>
        <v>-4.9999999999999822E-2</v>
      </c>
      <c r="O1957" s="155">
        <f t="shared" si="154"/>
        <v>-9.5099999999999909</v>
      </c>
      <c r="Q1957" s="155">
        <f t="shared" si="155"/>
        <v>-7.9999999999999627E-2</v>
      </c>
    </row>
    <row r="1958" spans="2:17" x14ac:dyDescent="0.25">
      <c r="B1958" s="173">
        <v>43364</v>
      </c>
      <c r="C1958" s="176">
        <v>359</v>
      </c>
      <c r="E1958" s="176">
        <v>420.1</v>
      </c>
      <c r="F1958" s="176">
        <v>5.41</v>
      </c>
      <c r="G1958" s="176">
        <v>371.64</v>
      </c>
      <c r="I1958" s="176">
        <v>3.2</v>
      </c>
      <c r="K1958" s="155">
        <f t="shared" si="153"/>
        <v>-2.9399999999999977</v>
      </c>
      <c r="M1958" s="155">
        <f t="shared" si="154"/>
        <v>-3.1499999999999773</v>
      </c>
      <c r="N1958" s="155">
        <f t="shared" si="154"/>
        <v>9.9999999999997868E-3</v>
      </c>
      <c r="O1958" s="155">
        <f t="shared" si="154"/>
        <v>-2.9600000000000364</v>
      </c>
      <c r="Q1958" s="155">
        <f t="shared" si="155"/>
        <v>-2.0000000000000018E-2</v>
      </c>
    </row>
    <row r="1959" spans="2:17" x14ac:dyDescent="0.25">
      <c r="B1959" s="173">
        <v>43367</v>
      </c>
      <c r="C1959" s="176">
        <v>352.54</v>
      </c>
      <c r="E1959" s="176">
        <v>415.15</v>
      </c>
      <c r="F1959" s="176">
        <v>5.31</v>
      </c>
      <c r="G1959" s="176">
        <v>368.8</v>
      </c>
      <c r="I1959" s="176">
        <v>3.13</v>
      </c>
      <c r="K1959" s="155">
        <f t="shared" si="153"/>
        <v>-6.4599999999999795</v>
      </c>
      <c r="M1959" s="155">
        <f t="shared" si="154"/>
        <v>-4.9500000000000455</v>
      </c>
      <c r="N1959" s="155">
        <f t="shared" si="154"/>
        <v>-0.10000000000000053</v>
      </c>
      <c r="O1959" s="155">
        <f t="shared" si="154"/>
        <v>-2.839999999999975</v>
      </c>
      <c r="Q1959" s="155">
        <f t="shared" si="155"/>
        <v>-7.0000000000000284E-2</v>
      </c>
    </row>
    <row r="1960" spans="2:17" x14ac:dyDescent="0.25">
      <c r="B1960" s="173">
        <v>43368</v>
      </c>
      <c r="C1960" s="176">
        <v>354.12</v>
      </c>
      <c r="E1960" s="176">
        <v>416.73</v>
      </c>
      <c r="F1960" s="176">
        <v>5.37</v>
      </c>
      <c r="G1960" s="176">
        <v>369.38</v>
      </c>
      <c r="I1960" s="176">
        <v>3.14</v>
      </c>
      <c r="K1960" s="155">
        <f t="shared" si="153"/>
        <v>1.5799999999999841</v>
      </c>
      <c r="M1960" s="155">
        <f t="shared" si="154"/>
        <v>1.5800000000000409</v>
      </c>
      <c r="N1960" s="155">
        <f t="shared" si="154"/>
        <v>6.0000000000000497E-2</v>
      </c>
      <c r="O1960" s="155">
        <f t="shared" si="154"/>
        <v>0.57999999999998408</v>
      </c>
      <c r="Q1960" s="155">
        <f t="shared" si="155"/>
        <v>1.0000000000000231E-2</v>
      </c>
    </row>
    <row r="1961" spans="2:17" x14ac:dyDescent="0.25">
      <c r="B1961" s="173">
        <v>43369</v>
      </c>
      <c r="C1961" s="176">
        <v>356.54</v>
      </c>
      <c r="E1961" s="176">
        <v>419.43</v>
      </c>
      <c r="F1961" s="176">
        <v>5.42</v>
      </c>
      <c r="G1961" s="176">
        <v>369.09</v>
      </c>
      <c r="I1961" s="176">
        <v>3.16</v>
      </c>
      <c r="K1961" s="155">
        <f t="shared" ref="K1961:K2024" si="156">C1961-C1960</f>
        <v>2.4200000000000159</v>
      </c>
      <c r="M1961" s="155">
        <f t="shared" si="154"/>
        <v>2.6999999999999886</v>
      </c>
      <c r="N1961" s="155">
        <f t="shared" si="154"/>
        <v>4.9999999999999822E-2</v>
      </c>
      <c r="O1961" s="155">
        <f t="shared" si="154"/>
        <v>-0.29000000000002046</v>
      </c>
      <c r="Q1961" s="155">
        <f t="shared" si="155"/>
        <v>2.0000000000000018E-2</v>
      </c>
    </row>
    <row r="1962" spans="2:17" x14ac:dyDescent="0.25">
      <c r="B1962" s="173">
        <v>43370</v>
      </c>
      <c r="C1962" s="176">
        <v>359.76</v>
      </c>
      <c r="E1962" s="176">
        <v>423.26</v>
      </c>
      <c r="F1962" s="176">
        <v>5.47</v>
      </c>
      <c r="G1962" s="176">
        <v>372.35</v>
      </c>
      <c r="I1962" s="176">
        <v>3.19</v>
      </c>
      <c r="K1962" s="155">
        <f t="shared" si="156"/>
        <v>3.2199999999999704</v>
      </c>
      <c r="M1962" s="155">
        <f t="shared" ref="M1962:O2025" si="157">E1962-E1961</f>
        <v>3.8299999999999841</v>
      </c>
      <c r="N1962" s="155">
        <f t="shared" si="157"/>
        <v>4.9999999999999822E-2</v>
      </c>
      <c r="O1962" s="155">
        <f t="shared" si="157"/>
        <v>3.2600000000000477</v>
      </c>
      <c r="Q1962" s="155">
        <f t="shared" ref="Q1962:Q2025" si="158">I1962-I1961</f>
        <v>2.9999999999999805E-2</v>
      </c>
    </row>
    <row r="1963" spans="2:17" x14ac:dyDescent="0.25">
      <c r="B1963" s="173">
        <v>43371</v>
      </c>
      <c r="C1963" s="176">
        <v>361.82</v>
      </c>
      <c r="E1963" s="176">
        <v>423.51</v>
      </c>
      <c r="F1963" s="176">
        <v>5.5</v>
      </c>
      <c r="G1963" s="176">
        <v>373.2</v>
      </c>
      <c r="I1963" s="176">
        <v>3.21</v>
      </c>
      <c r="K1963" s="155">
        <f t="shared" si="156"/>
        <v>2.0600000000000023</v>
      </c>
      <c r="M1963" s="155">
        <f t="shared" si="157"/>
        <v>0.25</v>
      </c>
      <c r="N1963" s="155">
        <f t="shared" si="157"/>
        <v>3.0000000000000249E-2</v>
      </c>
      <c r="O1963" s="155">
        <f t="shared" si="157"/>
        <v>0.84999999999996589</v>
      </c>
      <c r="Q1963" s="155">
        <f t="shared" si="158"/>
        <v>2.0000000000000018E-2</v>
      </c>
    </row>
    <row r="1964" spans="2:17" x14ac:dyDescent="0.25">
      <c r="B1964" s="173">
        <v>43374</v>
      </c>
      <c r="C1964" s="176">
        <v>363.07</v>
      </c>
      <c r="E1964" s="176">
        <v>420.91</v>
      </c>
      <c r="F1964" s="176">
        <v>5.52</v>
      </c>
      <c r="G1964" s="176">
        <v>372.42</v>
      </c>
      <c r="I1964" s="176">
        <v>3.2</v>
      </c>
      <c r="K1964" s="155">
        <f t="shared" si="156"/>
        <v>1.25</v>
      </c>
      <c r="M1964" s="155">
        <f t="shared" si="157"/>
        <v>-2.5999999999999659</v>
      </c>
      <c r="N1964" s="155">
        <f t="shared" si="157"/>
        <v>1.9999999999999574E-2</v>
      </c>
      <c r="O1964" s="155">
        <f t="shared" si="157"/>
        <v>-0.77999999999997272</v>
      </c>
      <c r="Q1964" s="155">
        <f t="shared" si="158"/>
        <v>-9.9999999999997868E-3</v>
      </c>
    </row>
    <row r="1965" spans="2:17" x14ac:dyDescent="0.25">
      <c r="B1965" s="173">
        <v>43375</v>
      </c>
      <c r="C1965" s="176">
        <v>364.35</v>
      </c>
      <c r="E1965" s="176">
        <v>423.16</v>
      </c>
      <c r="F1965" s="176">
        <v>5.56</v>
      </c>
      <c r="G1965" s="176">
        <v>370.88</v>
      </c>
      <c r="I1965" s="176">
        <v>3.2</v>
      </c>
      <c r="K1965" s="155">
        <f t="shared" si="156"/>
        <v>1.2800000000000296</v>
      </c>
      <c r="M1965" s="155">
        <f t="shared" si="157"/>
        <v>2.25</v>
      </c>
      <c r="N1965" s="155">
        <f t="shared" si="157"/>
        <v>4.0000000000000036E-2</v>
      </c>
      <c r="O1965" s="155">
        <f t="shared" si="157"/>
        <v>-1.5400000000000205</v>
      </c>
      <c r="Q1965" s="155">
        <f t="shared" si="158"/>
        <v>0</v>
      </c>
    </row>
    <row r="1966" spans="2:17" x14ac:dyDescent="0.25">
      <c r="B1966" s="173">
        <v>43376</v>
      </c>
      <c r="C1966" s="176">
        <v>360.65</v>
      </c>
      <c r="E1966" s="176">
        <v>415.29</v>
      </c>
      <c r="F1966" s="176">
        <v>5.51</v>
      </c>
      <c r="G1966" s="176">
        <v>366.59</v>
      </c>
      <c r="I1966" s="176">
        <v>3.17</v>
      </c>
      <c r="K1966" s="155">
        <f t="shared" si="156"/>
        <v>-3.7000000000000455</v>
      </c>
      <c r="M1966" s="155">
        <f t="shared" si="157"/>
        <v>-7.8700000000000045</v>
      </c>
      <c r="N1966" s="155">
        <f t="shared" si="157"/>
        <v>-4.9999999999999822E-2</v>
      </c>
      <c r="O1966" s="155">
        <f t="shared" si="157"/>
        <v>-4.2900000000000205</v>
      </c>
      <c r="Q1966" s="155">
        <f t="shared" si="158"/>
        <v>-3.0000000000000249E-2</v>
      </c>
    </row>
    <row r="1967" spans="2:17" x14ac:dyDescent="0.25">
      <c r="B1967" s="173">
        <v>43377</v>
      </c>
      <c r="C1967" s="176">
        <v>364.2</v>
      </c>
      <c r="E1967" s="176">
        <v>421.23</v>
      </c>
      <c r="F1967" s="176">
        <v>5.56</v>
      </c>
      <c r="G1967" s="176">
        <v>369.22</v>
      </c>
      <c r="I1967" s="176">
        <v>3.2</v>
      </c>
      <c r="K1967" s="155">
        <f t="shared" si="156"/>
        <v>3.5500000000000114</v>
      </c>
      <c r="M1967" s="155">
        <f t="shared" si="157"/>
        <v>5.9399999999999977</v>
      </c>
      <c r="N1967" s="155">
        <f t="shared" si="157"/>
        <v>4.9999999999999822E-2</v>
      </c>
      <c r="O1967" s="155">
        <f t="shared" si="157"/>
        <v>2.6300000000000523</v>
      </c>
      <c r="Q1967" s="155">
        <f t="shared" si="158"/>
        <v>3.0000000000000249E-2</v>
      </c>
    </row>
    <row r="1968" spans="2:17" x14ac:dyDescent="0.25">
      <c r="B1968" s="173">
        <v>43378</v>
      </c>
      <c r="C1968" s="176">
        <v>367.2</v>
      </c>
      <c r="E1968" s="176">
        <v>422.21</v>
      </c>
      <c r="F1968" s="176">
        <v>5.54</v>
      </c>
      <c r="G1968" s="176">
        <v>370.27</v>
      </c>
      <c r="I1968" s="176">
        <v>3.21</v>
      </c>
      <c r="K1968" s="155">
        <f t="shared" si="156"/>
        <v>3</v>
      </c>
      <c r="M1968" s="155">
        <f t="shared" si="157"/>
        <v>0.97999999999996135</v>
      </c>
      <c r="N1968" s="155">
        <f t="shared" si="157"/>
        <v>-1.9999999999999574E-2</v>
      </c>
      <c r="O1968" s="155">
        <f t="shared" si="157"/>
        <v>1.0499999999999545</v>
      </c>
      <c r="Q1968" s="155">
        <f t="shared" si="158"/>
        <v>9.9999999999997868E-3</v>
      </c>
    </row>
    <row r="1969" spans="2:17" x14ac:dyDescent="0.25">
      <c r="B1969" s="173">
        <v>43381</v>
      </c>
      <c r="C1969" s="176">
        <v>373.71</v>
      </c>
      <c r="E1969" s="176">
        <v>429.62</v>
      </c>
      <c r="F1969" s="176">
        <v>5.6</v>
      </c>
      <c r="G1969" s="176">
        <v>376.08</v>
      </c>
      <c r="I1969" s="176">
        <v>3.28</v>
      </c>
      <c r="K1969" s="155">
        <f t="shared" si="156"/>
        <v>6.5099999999999909</v>
      </c>
      <c r="M1969" s="155">
        <f t="shared" si="157"/>
        <v>7.410000000000025</v>
      </c>
      <c r="N1969" s="155">
        <f t="shared" si="157"/>
        <v>5.9999999999999609E-2</v>
      </c>
      <c r="O1969" s="155">
        <f t="shared" si="157"/>
        <v>5.8100000000000023</v>
      </c>
      <c r="Q1969" s="155">
        <f t="shared" si="158"/>
        <v>6.999999999999984E-2</v>
      </c>
    </row>
    <row r="1970" spans="2:17" x14ac:dyDescent="0.25">
      <c r="B1970" s="173">
        <v>43382</v>
      </c>
      <c r="C1970" s="176">
        <v>372.27</v>
      </c>
      <c r="E1970" s="176">
        <v>427.18</v>
      </c>
      <c r="F1970" s="176">
        <v>5.57</v>
      </c>
      <c r="G1970" s="176">
        <v>375.01</v>
      </c>
      <c r="I1970" s="176">
        <v>3.28</v>
      </c>
      <c r="K1970" s="155">
        <f t="shared" si="156"/>
        <v>-1.4399999999999977</v>
      </c>
      <c r="M1970" s="155">
        <f t="shared" si="157"/>
        <v>-2.4399999999999977</v>
      </c>
      <c r="N1970" s="155">
        <f t="shared" si="157"/>
        <v>-2.9999999999999361E-2</v>
      </c>
      <c r="O1970" s="155">
        <f t="shared" si="157"/>
        <v>-1.0699999999999932</v>
      </c>
      <c r="Q1970" s="155">
        <f t="shared" si="158"/>
        <v>0</v>
      </c>
    </row>
    <row r="1971" spans="2:17" x14ac:dyDescent="0.25">
      <c r="B1971" s="173">
        <v>43383</v>
      </c>
      <c r="C1971" s="176">
        <v>372.17</v>
      </c>
      <c r="E1971" s="176">
        <v>426.21</v>
      </c>
      <c r="F1971" s="176">
        <v>5.59</v>
      </c>
      <c r="G1971" s="176">
        <v>374.34</v>
      </c>
      <c r="I1971" s="176">
        <v>3.29</v>
      </c>
      <c r="K1971" s="155">
        <f t="shared" si="156"/>
        <v>-9.9999999999965894E-2</v>
      </c>
      <c r="M1971" s="155">
        <f t="shared" si="157"/>
        <v>-0.97000000000002728</v>
      </c>
      <c r="N1971" s="155">
        <f t="shared" si="157"/>
        <v>1.9999999999999574E-2</v>
      </c>
      <c r="O1971" s="155">
        <f t="shared" si="157"/>
        <v>-0.67000000000001592</v>
      </c>
      <c r="Q1971" s="155">
        <f t="shared" si="158"/>
        <v>1.0000000000000231E-2</v>
      </c>
    </row>
    <row r="1972" spans="2:17" x14ac:dyDescent="0.25">
      <c r="B1972" s="173">
        <v>43384</v>
      </c>
      <c r="C1972" s="176">
        <v>368.7</v>
      </c>
      <c r="E1972" s="176">
        <v>423.53</v>
      </c>
      <c r="F1972" s="176">
        <v>5.57</v>
      </c>
      <c r="G1972" s="176">
        <v>371.64</v>
      </c>
      <c r="I1972" s="176">
        <v>3.26</v>
      </c>
      <c r="K1972" s="155">
        <f t="shared" si="156"/>
        <v>-3.4700000000000273</v>
      </c>
      <c r="M1972" s="155">
        <f t="shared" si="157"/>
        <v>-2.6800000000000068</v>
      </c>
      <c r="N1972" s="155">
        <f t="shared" si="157"/>
        <v>-1.9999999999999574E-2</v>
      </c>
      <c r="O1972" s="155">
        <f t="shared" si="157"/>
        <v>-2.6999999999999886</v>
      </c>
      <c r="Q1972" s="155">
        <f t="shared" si="158"/>
        <v>-3.0000000000000249E-2</v>
      </c>
    </row>
    <row r="1973" spans="2:17" x14ac:dyDescent="0.25">
      <c r="B1973" s="173">
        <v>43385</v>
      </c>
      <c r="C1973" s="176">
        <v>372</v>
      </c>
      <c r="E1973" s="176">
        <v>429.92</v>
      </c>
      <c r="F1973" s="176">
        <v>5.58</v>
      </c>
      <c r="G1973" s="176">
        <v>376.25</v>
      </c>
      <c r="I1973" s="176">
        <v>3.32</v>
      </c>
      <c r="K1973" s="155">
        <f t="shared" si="156"/>
        <v>3.3000000000000114</v>
      </c>
      <c r="M1973" s="155">
        <f t="shared" si="157"/>
        <v>6.3900000000000432</v>
      </c>
      <c r="N1973" s="155">
        <f t="shared" si="157"/>
        <v>9.9999999999997868E-3</v>
      </c>
      <c r="O1973" s="155">
        <f t="shared" si="157"/>
        <v>4.6100000000000136</v>
      </c>
      <c r="Q1973" s="155">
        <f t="shared" si="158"/>
        <v>6.0000000000000053E-2</v>
      </c>
    </row>
    <row r="1974" spans="2:17" x14ac:dyDescent="0.25">
      <c r="B1974" s="173">
        <v>43388</v>
      </c>
      <c r="C1974" s="176">
        <v>370.03</v>
      </c>
      <c r="E1974" s="176">
        <v>428.49</v>
      </c>
      <c r="F1974" s="176">
        <v>5.61</v>
      </c>
      <c r="G1974" s="176">
        <v>373.32</v>
      </c>
      <c r="I1974" s="176">
        <v>3.3</v>
      </c>
      <c r="K1974" s="155">
        <f t="shared" si="156"/>
        <v>-1.9700000000000273</v>
      </c>
      <c r="M1974" s="155">
        <f t="shared" si="157"/>
        <v>-1.4300000000000068</v>
      </c>
      <c r="N1974" s="155">
        <f t="shared" si="157"/>
        <v>3.0000000000000249E-2</v>
      </c>
      <c r="O1974" s="155">
        <f t="shared" si="157"/>
        <v>-2.9300000000000068</v>
      </c>
      <c r="Q1974" s="155">
        <f t="shared" si="158"/>
        <v>-2.0000000000000018E-2</v>
      </c>
    </row>
    <row r="1975" spans="2:17" x14ac:dyDescent="0.25">
      <c r="B1975" s="173">
        <v>43389</v>
      </c>
      <c r="C1975" s="176">
        <v>369.98</v>
      </c>
      <c r="E1975" s="176">
        <v>428.7</v>
      </c>
      <c r="F1975" s="176">
        <v>5.64</v>
      </c>
      <c r="G1975" s="176">
        <v>375.39</v>
      </c>
      <c r="I1975" s="176">
        <v>3.31</v>
      </c>
      <c r="K1975" s="155">
        <f t="shared" si="156"/>
        <v>-4.9999999999954525E-2</v>
      </c>
      <c r="M1975" s="155">
        <f t="shared" si="157"/>
        <v>0.20999999999997954</v>
      </c>
      <c r="N1975" s="155">
        <f t="shared" si="157"/>
        <v>2.9999999999999361E-2</v>
      </c>
      <c r="O1975" s="155">
        <f t="shared" si="157"/>
        <v>2.0699999999999932</v>
      </c>
      <c r="Q1975" s="155">
        <f t="shared" si="158"/>
        <v>1.0000000000000231E-2</v>
      </c>
    </row>
    <row r="1976" spans="2:17" x14ac:dyDescent="0.25">
      <c r="B1976" s="173">
        <v>43390</v>
      </c>
      <c r="C1976" s="176">
        <v>366.86</v>
      </c>
      <c r="E1976" s="176">
        <v>424.49</v>
      </c>
      <c r="F1976" s="176">
        <v>5.6</v>
      </c>
      <c r="G1976" s="176">
        <v>371.05</v>
      </c>
      <c r="I1976" s="176">
        <v>3.27</v>
      </c>
      <c r="K1976" s="155">
        <f t="shared" si="156"/>
        <v>-3.1200000000000045</v>
      </c>
      <c r="M1976" s="155">
        <f t="shared" si="157"/>
        <v>-4.2099999999999795</v>
      </c>
      <c r="N1976" s="155">
        <f t="shared" si="157"/>
        <v>-4.0000000000000036E-2</v>
      </c>
      <c r="O1976" s="155">
        <f t="shared" si="157"/>
        <v>-4.339999999999975</v>
      </c>
      <c r="Q1976" s="155">
        <f t="shared" si="158"/>
        <v>-4.0000000000000036E-2</v>
      </c>
    </row>
    <row r="1977" spans="2:17" x14ac:dyDescent="0.25">
      <c r="B1977" s="173">
        <v>43391</v>
      </c>
      <c r="C1977" s="176">
        <v>363.26</v>
      </c>
      <c r="E1977" s="176">
        <v>420.11</v>
      </c>
      <c r="F1977" s="176">
        <v>5.54</v>
      </c>
      <c r="G1977" s="176">
        <v>366.23</v>
      </c>
      <c r="I1977" s="176">
        <v>3.24</v>
      </c>
      <c r="K1977" s="155">
        <f t="shared" si="156"/>
        <v>-3.6000000000000227</v>
      </c>
      <c r="M1977" s="155">
        <f t="shared" si="157"/>
        <v>-4.3799999999999955</v>
      </c>
      <c r="N1977" s="155">
        <f t="shared" si="157"/>
        <v>-5.9999999999999609E-2</v>
      </c>
      <c r="O1977" s="155">
        <f t="shared" si="157"/>
        <v>-4.8199999999999932</v>
      </c>
      <c r="Q1977" s="155">
        <f t="shared" si="158"/>
        <v>-2.9999999999999805E-2</v>
      </c>
    </row>
    <row r="1978" spans="2:17" x14ac:dyDescent="0.25">
      <c r="B1978" s="173">
        <v>43392</v>
      </c>
      <c r="C1978" s="176">
        <v>364.35</v>
      </c>
      <c r="E1978" s="176">
        <v>419.95</v>
      </c>
      <c r="F1978" s="176">
        <v>5.56</v>
      </c>
      <c r="G1978" s="176">
        <v>367.03</v>
      </c>
      <c r="I1978" s="176">
        <v>3.24</v>
      </c>
      <c r="K1978" s="155">
        <f t="shared" si="156"/>
        <v>1.0900000000000318</v>
      </c>
      <c r="M1978" s="155">
        <f t="shared" si="157"/>
        <v>-0.16000000000002501</v>
      </c>
      <c r="N1978" s="155">
        <f t="shared" si="157"/>
        <v>1.9999999999999574E-2</v>
      </c>
      <c r="O1978" s="155">
        <f t="shared" si="157"/>
        <v>0.79999999999995453</v>
      </c>
      <c r="Q1978" s="155">
        <f t="shared" si="158"/>
        <v>0</v>
      </c>
    </row>
    <row r="1979" spans="2:17" x14ac:dyDescent="0.25">
      <c r="B1979" s="173">
        <v>43395</v>
      </c>
      <c r="C1979" s="176">
        <v>366.43</v>
      </c>
      <c r="E1979" s="176">
        <v>420.11</v>
      </c>
      <c r="F1979" s="176">
        <v>5.58</v>
      </c>
      <c r="G1979" s="176">
        <v>368.23</v>
      </c>
      <c r="I1979" s="176">
        <v>3.26</v>
      </c>
      <c r="K1979" s="155">
        <f t="shared" si="156"/>
        <v>2.0799999999999841</v>
      </c>
      <c r="M1979" s="155">
        <f t="shared" si="157"/>
        <v>0.16000000000002501</v>
      </c>
      <c r="N1979" s="155">
        <f t="shared" si="157"/>
        <v>2.0000000000000462E-2</v>
      </c>
      <c r="O1979" s="155">
        <f t="shared" si="157"/>
        <v>1.2000000000000455</v>
      </c>
      <c r="Q1979" s="155">
        <f t="shared" si="158"/>
        <v>1.9999999999999574E-2</v>
      </c>
    </row>
    <row r="1980" spans="2:17" x14ac:dyDescent="0.25">
      <c r="B1980" s="173">
        <v>43396</v>
      </c>
      <c r="C1980" s="176">
        <v>365.49</v>
      </c>
      <c r="E1980" s="176">
        <v>420.35</v>
      </c>
      <c r="F1980" s="176">
        <v>5.6</v>
      </c>
      <c r="G1980" s="176">
        <v>366.41</v>
      </c>
      <c r="I1980" s="176">
        <v>3.24</v>
      </c>
      <c r="K1980" s="155">
        <f t="shared" si="156"/>
        <v>-0.93999999999999773</v>
      </c>
      <c r="M1980" s="155">
        <f t="shared" si="157"/>
        <v>0.24000000000000909</v>
      </c>
      <c r="N1980" s="155">
        <f t="shared" si="157"/>
        <v>1.9999999999999574E-2</v>
      </c>
      <c r="O1980" s="155">
        <f t="shared" si="157"/>
        <v>-1.8199999999999932</v>
      </c>
      <c r="Q1980" s="155">
        <f t="shared" si="158"/>
        <v>-1.9999999999999574E-2</v>
      </c>
    </row>
    <row r="1981" spans="2:17" x14ac:dyDescent="0.25">
      <c r="B1981" s="173">
        <v>43397</v>
      </c>
      <c r="C1981" s="176">
        <v>361.15</v>
      </c>
      <c r="E1981" s="176">
        <v>414.71</v>
      </c>
      <c r="F1981" s="176">
        <v>5.53</v>
      </c>
      <c r="G1981" s="176">
        <v>363.33</v>
      </c>
      <c r="I1981" s="176">
        <v>3.22</v>
      </c>
      <c r="K1981" s="155">
        <f t="shared" si="156"/>
        <v>-4.3400000000000318</v>
      </c>
      <c r="M1981" s="155">
        <f t="shared" si="157"/>
        <v>-5.6400000000000432</v>
      </c>
      <c r="N1981" s="155">
        <f t="shared" si="157"/>
        <v>-6.9999999999999396E-2</v>
      </c>
      <c r="O1981" s="155">
        <f t="shared" si="157"/>
        <v>-3.0800000000000409</v>
      </c>
      <c r="Q1981" s="155">
        <f t="shared" si="158"/>
        <v>-2.0000000000000018E-2</v>
      </c>
    </row>
    <row r="1982" spans="2:17" x14ac:dyDescent="0.25">
      <c r="B1982" s="173">
        <v>43398</v>
      </c>
      <c r="C1982" s="176">
        <v>365.82</v>
      </c>
      <c r="E1982" s="176">
        <v>417.58</v>
      </c>
      <c r="F1982" s="176">
        <v>5.58</v>
      </c>
      <c r="G1982" s="176">
        <v>366.96</v>
      </c>
      <c r="I1982" s="176">
        <v>3.25</v>
      </c>
      <c r="K1982" s="155">
        <f t="shared" si="156"/>
        <v>4.6700000000000159</v>
      </c>
      <c r="M1982" s="155">
        <f t="shared" si="157"/>
        <v>2.8700000000000045</v>
      </c>
      <c r="N1982" s="155">
        <f t="shared" si="157"/>
        <v>4.9999999999999822E-2</v>
      </c>
      <c r="O1982" s="155">
        <f t="shared" si="157"/>
        <v>3.6299999999999955</v>
      </c>
      <c r="Q1982" s="155">
        <f t="shared" si="158"/>
        <v>2.9999999999999805E-2</v>
      </c>
    </row>
    <row r="1983" spans="2:17" x14ac:dyDescent="0.25">
      <c r="B1983" s="173">
        <v>43399</v>
      </c>
      <c r="C1983" s="176">
        <v>367.49</v>
      </c>
      <c r="E1983" s="176">
        <v>419.27</v>
      </c>
      <c r="F1983" s="176">
        <v>5.6</v>
      </c>
      <c r="G1983" s="176">
        <v>368.04</v>
      </c>
      <c r="I1983" s="176">
        <v>3.27</v>
      </c>
      <c r="K1983" s="155">
        <f t="shared" si="156"/>
        <v>1.6700000000000159</v>
      </c>
      <c r="M1983" s="155">
        <f t="shared" si="157"/>
        <v>1.6899999999999977</v>
      </c>
      <c r="N1983" s="155">
        <f t="shared" si="157"/>
        <v>1.9999999999999574E-2</v>
      </c>
      <c r="O1983" s="155">
        <f t="shared" si="157"/>
        <v>1.0800000000000409</v>
      </c>
      <c r="Q1983" s="155">
        <f t="shared" si="158"/>
        <v>2.0000000000000018E-2</v>
      </c>
    </row>
    <row r="1984" spans="2:17" x14ac:dyDescent="0.25">
      <c r="B1984" s="173">
        <v>43402</v>
      </c>
      <c r="C1984" s="176">
        <v>368.54</v>
      </c>
      <c r="E1984" s="176">
        <v>418.44</v>
      </c>
      <c r="F1984" s="176">
        <v>5.6</v>
      </c>
      <c r="G1984" s="176">
        <v>368.32</v>
      </c>
      <c r="I1984" s="176">
        <v>3.29</v>
      </c>
      <c r="K1984" s="155">
        <f t="shared" si="156"/>
        <v>1.0500000000000114</v>
      </c>
      <c r="M1984" s="155">
        <f t="shared" si="157"/>
        <v>-0.82999999999998408</v>
      </c>
      <c r="N1984" s="155">
        <f t="shared" si="157"/>
        <v>0</v>
      </c>
      <c r="O1984" s="155">
        <f t="shared" si="157"/>
        <v>0.27999999999997272</v>
      </c>
      <c r="Q1984" s="155">
        <f t="shared" si="158"/>
        <v>2.0000000000000018E-2</v>
      </c>
    </row>
    <row r="1985" spans="2:17" x14ac:dyDescent="0.25">
      <c r="B1985" s="173">
        <v>43403</v>
      </c>
      <c r="C1985" s="176">
        <v>368.56</v>
      </c>
      <c r="E1985" s="176">
        <v>419.35</v>
      </c>
      <c r="F1985" s="176">
        <v>5.61</v>
      </c>
      <c r="G1985" s="176">
        <v>368.6</v>
      </c>
      <c r="I1985" s="176">
        <v>3.29</v>
      </c>
      <c r="K1985" s="155">
        <f t="shared" si="156"/>
        <v>1.999999999998181E-2</v>
      </c>
      <c r="M1985" s="155">
        <f t="shared" si="157"/>
        <v>0.91000000000002501</v>
      </c>
      <c r="N1985" s="155">
        <f t="shared" si="157"/>
        <v>1.0000000000000675E-2</v>
      </c>
      <c r="O1985" s="155">
        <f t="shared" si="157"/>
        <v>0.28000000000002956</v>
      </c>
      <c r="Q1985" s="155">
        <f t="shared" si="158"/>
        <v>0</v>
      </c>
    </row>
    <row r="1986" spans="2:17" x14ac:dyDescent="0.25">
      <c r="B1986" s="173">
        <v>43404</v>
      </c>
      <c r="C1986" s="176">
        <v>368.55</v>
      </c>
      <c r="E1986" s="176">
        <v>418.71</v>
      </c>
      <c r="F1986" s="176">
        <v>5.61</v>
      </c>
      <c r="G1986" s="176">
        <v>367.81</v>
      </c>
      <c r="I1986" s="176">
        <v>3.27</v>
      </c>
      <c r="K1986" s="155">
        <f t="shared" si="156"/>
        <v>-9.9999999999909051E-3</v>
      </c>
      <c r="M1986" s="155">
        <f t="shared" si="157"/>
        <v>-0.6400000000000432</v>
      </c>
      <c r="N1986" s="155">
        <f t="shared" si="157"/>
        <v>0</v>
      </c>
      <c r="O1986" s="155">
        <f t="shared" si="157"/>
        <v>-0.79000000000002046</v>
      </c>
      <c r="Q1986" s="155">
        <f t="shared" si="158"/>
        <v>-2.0000000000000018E-2</v>
      </c>
    </row>
    <row r="1987" spans="2:17" x14ac:dyDescent="0.25">
      <c r="B1987" s="173">
        <v>43405</v>
      </c>
      <c r="C1987" s="176">
        <v>368.95</v>
      </c>
      <c r="E1987" s="176">
        <v>418.28</v>
      </c>
      <c r="F1987" s="176">
        <v>5.62</v>
      </c>
      <c r="G1987" s="176">
        <v>366.82</v>
      </c>
      <c r="I1987" s="176">
        <v>3.26</v>
      </c>
      <c r="K1987" s="155">
        <f t="shared" si="156"/>
        <v>0.39999999999997726</v>
      </c>
      <c r="M1987" s="155">
        <f t="shared" si="157"/>
        <v>-0.43000000000000682</v>
      </c>
      <c r="N1987" s="155">
        <f t="shared" si="157"/>
        <v>9.9999999999997868E-3</v>
      </c>
      <c r="O1987" s="155">
        <f t="shared" si="157"/>
        <v>-0.99000000000000909</v>
      </c>
      <c r="Q1987" s="155">
        <f t="shared" si="158"/>
        <v>-1.0000000000000231E-2</v>
      </c>
    </row>
    <row r="1988" spans="2:17" x14ac:dyDescent="0.25">
      <c r="B1988" s="173">
        <v>43406</v>
      </c>
      <c r="C1988" s="176">
        <v>370.44</v>
      </c>
      <c r="E1988" s="176">
        <v>421.49</v>
      </c>
      <c r="F1988" s="176">
        <v>5.65</v>
      </c>
      <c r="G1988" s="176">
        <v>369.15</v>
      </c>
      <c r="I1988" s="176">
        <v>3.28</v>
      </c>
      <c r="K1988" s="155">
        <f t="shared" si="156"/>
        <v>1.4900000000000091</v>
      </c>
      <c r="M1988" s="155">
        <f t="shared" si="157"/>
        <v>3.2100000000000364</v>
      </c>
      <c r="N1988" s="155">
        <f t="shared" si="157"/>
        <v>3.0000000000000249E-2</v>
      </c>
      <c r="O1988" s="155">
        <f t="shared" si="157"/>
        <v>2.3299999999999841</v>
      </c>
      <c r="Q1988" s="155">
        <f t="shared" si="158"/>
        <v>2.0000000000000018E-2</v>
      </c>
    </row>
    <row r="1989" spans="2:17" x14ac:dyDescent="0.25">
      <c r="B1989" s="173">
        <v>43409</v>
      </c>
      <c r="C1989" s="176">
        <v>371.31</v>
      </c>
      <c r="E1989" s="176">
        <v>424.63</v>
      </c>
      <c r="F1989" s="176">
        <v>5.65</v>
      </c>
      <c r="G1989" s="176">
        <v>371.61</v>
      </c>
      <c r="I1989" s="176">
        <v>3.29</v>
      </c>
      <c r="K1989" s="155">
        <f t="shared" si="156"/>
        <v>0.87000000000000455</v>
      </c>
      <c r="M1989" s="155">
        <f t="shared" si="157"/>
        <v>3.1399999999999864</v>
      </c>
      <c r="N1989" s="155">
        <f t="shared" si="157"/>
        <v>0</v>
      </c>
      <c r="O1989" s="155">
        <f t="shared" si="157"/>
        <v>2.4600000000000364</v>
      </c>
      <c r="Q1989" s="155">
        <f t="shared" si="158"/>
        <v>1.0000000000000231E-2</v>
      </c>
    </row>
    <row r="1990" spans="2:17" x14ac:dyDescent="0.25">
      <c r="B1990" s="173">
        <v>43410</v>
      </c>
      <c r="C1990" s="176">
        <v>371.88</v>
      </c>
      <c r="E1990" s="176">
        <v>423.27</v>
      </c>
      <c r="F1990" s="176">
        <v>5.61</v>
      </c>
      <c r="G1990" s="176">
        <v>370.07</v>
      </c>
      <c r="I1990" s="176">
        <v>3.28</v>
      </c>
      <c r="K1990" s="155">
        <f t="shared" si="156"/>
        <v>0.56999999999999318</v>
      </c>
      <c r="M1990" s="155">
        <f t="shared" si="157"/>
        <v>-1.3600000000000136</v>
      </c>
      <c r="N1990" s="155">
        <f t="shared" si="157"/>
        <v>-4.0000000000000036E-2</v>
      </c>
      <c r="O1990" s="155">
        <f t="shared" si="157"/>
        <v>-1.5400000000000205</v>
      </c>
      <c r="Q1990" s="155">
        <f t="shared" si="158"/>
        <v>-1.0000000000000231E-2</v>
      </c>
    </row>
    <row r="1991" spans="2:17" x14ac:dyDescent="0.25">
      <c r="B1991" s="173">
        <v>43411</v>
      </c>
      <c r="C1991" s="176">
        <v>370.85</v>
      </c>
      <c r="E1991" s="176">
        <v>423.03</v>
      </c>
      <c r="F1991" s="176">
        <v>5.62</v>
      </c>
      <c r="G1991" s="176">
        <v>369.26</v>
      </c>
      <c r="I1991" s="176">
        <v>3.28</v>
      </c>
      <c r="K1991" s="155">
        <f t="shared" si="156"/>
        <v>-1.0299999999999727</v>
      </c>
      <c r="M1991" s="155">
        <f t="shared" si="157"/>
        <v>-0.24000000000000909</v>
      </c>
      <c r="N1991" s="155">
        <f t="shared" si="157"/>
        <v>9.9999999999997868E-3</v>
      </c>
      <c r="O1991" s="155">
        <f t="shared" si="157"/>
        <v>-0.81000000000000227</v>
      </c>
      <c r="Q1991" s="155">
        <f t="shared" si="158"/>
        <v>0</v>
      </c>
    </row>
    <row r="1992" spans="2:17" x14ac:dyDescent="0.25">
      <c r="B1992" s="173">
        <v>43412</v>
      </c>
      <c r="C1992" s="176">
        <v>371.19</v>
      </c>
      <c r="E1992" s="176">
        <v>426.46</v>
      </c>
      <c r="F1992" s="176">
        <v>5.63</v>
      </c>
      <c r="G1992" s="176">
        <v>372.49</v>
      </c>
      <c r="I1992" s="176">
        <v>3.28</v>
      </c>
      <c r="K1992" s="155">
        <f t="shared" si="156"/>
        <v>0.33999999999997499</v>
      </c>
      <c r="M1992" s="155">
        <f t="shared" si="157"/>
        <v>3.4300000000000068</v>
      </c>
      <c r="N1992" s="155">
        <f t="shared" si="157"/>
        <v>9.9999999999997868E-3</v>
      </c>
      <c r="O1992" s="155">
        <f t="shared" si="157"/>
        <v>3.2300000000000182</v>
      </c>
      <c r="Q1992" s="155">
        <f t="shared" si="158"/>
        <v>0</v>
      </c>
    </row>
    <row r="1993" spans="2:17" x14ac:dyDescent="0.25">
      <c r="B1993" s="173">
        <v>43413</v>
      </c>
      <c r="C1993" s="176">
        <v>371.08</v>
      </c>
      <c r="E1993" s="176">
        <v>423.85</v>
      </c>
      <c r="F1993" s="176">
        <v>5.6</v>
      </c>
      <c r="G1993" s="176">
        <v>370.19</v>
      </c>
      <c r="I1993" s="176">
        <v>3.26</v>
      </c>
      <c r="K1993" s="155">
        <f t="shared" si="156"/>
        <v>-0.11000000000001364</v>
      </c>
      <c r="M1993" s="155">
        <f t="shared" si="157"/>
        <v>-2.6099999999999568</v>
      </c>
      <c r="N1993" s="155">
        <f t="shared" si="157"/>
        <v>-3.0000000000000249E-2</v>
      </c>
      <c r="O1993" s="155">
        <f t="shared" si="157"/>
        <v>-2.3000000000000114</v>
      </c>
      <c r="Q1993" s="155">
        <f t="shared" si="158"/>
        <v>-2.0000000000000018E-2</v>
      </c>
    </row>
    <row r="1994" spans="2:17" x14ac:dyDescent="0.25">
      <c r="B1994" s="173">
        <v>43416</v>
      </c>
      <c r="C1994" s="176">
        <v>372.65</v>
      </c>
      <c r="E1994" s="176">
        <v>422.44</v>
      </c>
      <c r="F1994" s="176">
        <v>5.57</v>
      </c>
      <c r="G1994" s="176">
        <v>369.69</v>
      </c>
      <c r="I1994" s="176">
        <v>3.27</v>
      </c>
      <c r="K1994" s="155">
        <f t="shared" si="156"/>
        <v>1.5699999999999932</v>
      </c>
      <c r="M1994" s="155">
        <f t="shared" si="157"/>
        <v>-1.410000000000025</v>
      </c>
      <c r="N1994" s="155">
        <f t="shared" si="157"/>
        <v>-2.9999999999999361E-2</v>
      </c>
      <c r="O1994" s="155">
        <f t="shared" si="157"/>
        <v>-0.5</v>
      </c>
      <c r="Q1994" s="155">
        <f t="shared" si="158"/>
        <v>1.0000000000000231E-2</v>
      </c>
    </row>
    <row r="1995" spans="2:17" x14ac:dyDescent="0.25">
      <c r="B1995" s="173">
        <v>43417</v>
      </c>
      <c r="C1995" s="176">
        <v>374.47</v>
      </c>
      <c r="E1995" s="176">
        <v>421.43</v>
      </c>
      <c r="F1995" s="176">
        <v>5.54</v>
      </c>
      <c r="G1995" s="176">
        <v>371.02</v>
      </c>
      <c r="I1995" s="176">
        <v>3.29</v>
      </c>
      <c r="K1995" s="155">
        <f t="shared" si="156"/>
        <v>1.82000000000005</v>
      </c>
      <c r="M1995" s="155">
        <f t="shared" si="157"/>
        <v>-1.0099999999999909</v>
      </c>
      <c r="N1995" s="155">
        <f t="shared" si="157"/>
        <v>-3.0000000000000249E-2</v>
      </c>
      <c r="O1995" s="155">
        <f t="shared" si="157"/>
        <v>1.3299999999999841</v>
      </c>
      <c r="Q1995" s="155">
        <f t="shared" si="158"/>
        <v>2.0000000000000018E-2</v>
      </c>
    </row>
    <row r="1996" spans="2:17" x14ac:dyDescent="0.25">
      <c r="B1996" s="173">
        <v>43418</v>
      </c>
      <c r="C1996" s="176">
        <v>374.2</v>
      </c>
      <c r="E1996" s="176">
        <v>420.34</v>
      </c>
      <c r="F1996" s="176">
        <v>5.52</v>
      </c>
      <c r="G1996" s="176">
        <v>370.31</v>
      </c>
      <c r="I1996" s="176">
        <v>3.28</v>
      </c>
      <c r="K1996" s="155">
        <f t="shared" si="156"/>
        <v>-0.27000000000003865</v>
      </c>
      <c r="M1996" s="155">
        <f t="shared" si="157"/>
        <v>-1.0900000000000318</v>
      </c>
      <c r="N1996" s="155">
        <f t="shared" si="157"/>
        <v>-2.0000000000000462E-2</v>
      </c>
      <c r="O1996" s="155">
        <f t="shared" si="157"/>
        <v>-0.70999999999997954</v>
      </c>
      <c r="Q1996" s="155">
        <f t="shared" si="158"/>
        <v>-1.0000000000000231E-2</v>
      </c>
    </row>
    <row r="1997" spans="2:17" x14ac:dyDescent="0.25">
      <c r="B1997" s="173">
        <v>43419</v>
      </c>
      <c r="C1997" s="176">
        <v>375.9</v>
      </c>
      <c r="E1997" s="176">
        <v>423.56</v>
      </c>
      <c r="F1997" s="176">
        <v>5.55</v>
      </c>
      <c r="G1997" s="176">
        <v>372.33</v>
      </c>
      <c r="I1997" s="176">
        <v>3.3</v>
      </c>
      <c r="K1997" s="155">
        <f t="shared" si="156"/>
        <v>1.6999999999999886</v>
      </c>
      <c r="M1997" s="155">
        <f t="shared" si="157"/>
        <v>3.2200000000000273</v>
      </c>
      <c r="N1997" s="155">
        <f t="shared" si="157"/>
        <v>3.0000000000000249E-2</v>
      </c>
      <c r="O1997" s="155">
        <f t="shared" si="157"/>
        <v>2.0199999999999818</v>
      </c>
      <c r="Q1997" s="155">
        <f t="shared" si="158"/>
        <v>2.0000000000000018E-2</v>
      </c>
    </row>
    <row r="1998" spans="2:17" x14ac:dyDescent="0.25">
      <c r="B1998" s="173">
        <v>43420</v>
      </c>
      <c r="C1998" s="176">
        <v>369.01</v>
      </c>
      <c r="E1998" s="176">
        <v>416.39</v>
      </c>
      <c r="F1998" s="176">
        <v>5.53</v>
      </c>
      <c r="G1998" s="176">
        <v>366.55</v>
      </c>
      <c r="I1998" s="176">
        <v>3.25</v>
      </c>
      <c r="K1998" s="155">
        <f t="shared" si="156"/>
        <v>-6.8899999999999864</v>
      </c>
      <c r="M1998" s="155">
        <f t="shared" si="157"/>
        <v>-7.1700000000000159</v>
      </c>
      <c r="N1998" s="155">
        <f t="shared" si="157"/>
        <v>-1.9999999999999574E-2</v>
      </c>
      <c r="O1998" s="155">
        <f t="shared" si="157"/>
        <v>-5.7799999999999727</v>
      </c>
      <c r="Q1998" s="155">
        <f t="shared" si="158"/>
        <v>-4.9999999999999822E-2</v>
      </c>
    </row>
    <row r="1999" spans="2:17" x14ac:dyDescent="0.25">
      <c r="B1999" s="173">
        <v>43423</v>
      </c>
      <c r="C1999" s="176">
        <v>367.06</v>
      </c>
      <c r="E1999" s="176">
        <v>416.17</v>
      </c>
      <c r="F1999" s="176">
        <v>5.56</v>
      </c>
      <c r="G1999" s="176">
        <v>364.51</v>
      </c>
      <c r="I1999" s="176">
        <v>3.24</v>
      </c>
      <c r="K1999" s="155">
        <f t="shared" si="156"/>
        <v>-1.9499999999999886</v>
      </c>
      <c r="M1999" s="155">
        <f t="shared" si="157"/>
        <v>-0.21999999999997044</v>
      </c>
      <c r="N1999" s="155">
        <f t="shared" si="157"/>
        <v>2.9999999999999361E-2</v>
      </c>
      <c r="O1999" s="155">
        <f t="shared" si="157"/>
        <v>-2.0400000000000205</v>
      </c>
      <c r="Q1999" s="155">
        <f t="shared" si="158"/>
        <v>-9.9999999999997868E-3</v>
      </c>
    </row>
    <row r="2000" spans="2:17" x14ac:dyDescent="0.25">
      <c r="B2000" s="173">
        <v>43424</v>
      </c>
      <c r="C2000" s="176">
        <v>367.3</v>
      </c>
      <c r="E2000" s="176">
        <v>419.68</v>
      </c>
      <c r="F2000" s="176">
        <v>5.58</v>
      </c>
      <c r="G2000" s="176">
        <v>368.41</v>
      </c>
      <c r="I2000" s="176">
        <v>3.26</v>
      </c>
      <c r="K2000" s="155">
        <f t="shared" si="156"/>
        <v>0.24000000000000909</v>
      </c>
      <c r="M2000" s="155">
        <f t="shared" si="157"/>
        <v>3.5099999999999909</v>
      </c>
      <c r="N2000" s="155">
        <f t="shared" si="157"/>
        <v>2.0000000000000462E-2</v>
      </c>
      <c r="O2000" s="155">
        <f t="shared" si="157"/>
        <v>3.9000000000000341</v>
      </c>
      <c r="Q2000" s="155">
        <f t="shared" si="158"/>
        <v>1.9999999999999574E-2</v>
      </c>
    </row>
    <row r="2001" spans="2:17" x14ac:dyDescent="0.25">
      <c r="B2001" s="173">
        <v>43425</v>
      </c>
      <c r="C2001" s="176">
        <v>364.95</v>
      </c>
      <c r="E2001" s="176">
        <v>416.99</v>
      </c>
      <c r="F2001" s="176">
        <v>5.55</v>
      </c>
      <c r="G2001" s="176">
        <v>367.63</v>
      </c>
      <c r="I2001" s="176">
        <v>3.25</v>
      </c>
      <c r="K2001" s="155">
        <f t="shared" si="156"/>
        <v>-2.3500000000000227</v>
      </c>
      <c r="M2001" s="155">
        <f t="shared" si="157"/>
        <v>-2.6899999999999977</v>
      </c>
      <c r="N2001" s="155">
        <f t="shared" si="157"/>
        <v>-3.0000000000000249E-2</v>
      </c>
      <c r="O2001" s="155">
        <f t="shared" si="157"/>
        <v>-0.78000000000002956</v>
      </c>
      <c r="Q2001" s="155">
        <f t="shared" si="158"/>
        <v>-9.9999999999997868E-3</v>
      </c>
    </row>
    <row r="2002" spans="2:17" x14ac:dyDescent="0.25">
      <c r="B2002" s="173">
        <v>43426</v>
      </c>
      <c r="C2002" s="176">
        <v>368.28</v>
      </c>
      <c r="E2002" s="176">
        <v>419.21</v>
      </c>
      <c r="F2002" s="176">
        <v>5.59</v>
      </c>
      <c r="G2002" s="176">
        <v>370.28</v>
      </c>
      <c r="I2002" s="176">
        <v>3.26</v>
      </c>
      <c r="K2002" s="155">
        <f t="shared" si="156"/>
        <v>3.3299999999999841</v>
      </c>
      <c r="M2002" s="155">
        <f t="shared" si="157"/>
        <v>2.2199999999999704</v>
      </c>
      <c r="N2002" s="155">
        <f t="shared" si="157"/>
        <v>4.0000000000000036E-2</v>
      </c>
      <c r="O2002" s="155">
        <f t="shared" si="157"/>
        <v>2.6499999999999773</v>
      </c>
      <c r="Q2002" s="155">
        <f t="shared" si="158"/>
        <v>9.9999999999997868E-3</v>
      </c>
    </row>
    <row r="2003" spans="2:17" x14ac:dyDescent="0.25">
      <c r="B2003" s="173">
        <v>43427</v>
      </c>
      <c r="C2003" s="176">
        <v>367.27</v>
      </c>
      <c r="E2003" s="176">
        <v>418.69</v>
      </c>
      <c r="F2003" s="176">
        <v>5.6</v>
      </c>
      <c r="G2003" s="176">
        <v>369.6</v>
      </c>
      <c r="I2003" s="176">
        <v>3.25</v>
      </c>
      <c r="K2003" s="155">
        <f t="shared" si="156"/>
        <v>-1.0099999999999909</v>
      </c>
      <c r="M2003" s="155">
        <f t="shared" si="157"/>
        <v>-0.51999999999998181</v>
      </c>
      <c r="N2003" s="155">
        <f t="shared" si="157"/>
        <v>9.9999999999997868E-3</v>
      </c>
      <c r="O2003" s="155">
        <f t="shared" si="157"/>
        <v>-0.67999999999994998</v>
      </c>
      <c r="Q2003" s="155">
        <f t="shared" si="158"/>
        <v>-9.9999999999997868E-3</v>
      </c>
    </row>
    <row r="2004" spans="2:17" x14ac:dyDescent="0.25">
      <c r="B2004" s="173">
        <v>43430</v>
      </c>
      <c r="C2004" s="176">
        <v>366.05</v>
      </c>
      <c r="E2004" s="176">
        <v>416.35</v>
      </c>
      <c r="F2004" s="176">
        <v>5.58</v>
      </c>
      <c r="G2004" s="176">
        <v>367.7</v>
      </c>
      <c r="I2004" s="176">
        <v>3.24</v>
      </c>
      <c r="K2004" s="155">
        <f t="shared" si="156"/>
        <v>-1.2199999999999704</v>
      </c>
      <c r="M2004" s="155">
        <f t="shared" si="157"/>
        <v>-2.339999999999975</v>
      </c>
      <c r="N2004" s="155">
        <f t="shared" si="157"/>
        <v>-1.9999999999999574E-2</v>
      </c>
      <c r="O2004" s="155">
        <f t="shared" si="157"/>
        <v>-1.9000000000000341</v>
      </c>
      <c r="Q2004" s="155">
        <f t="shared" si="158"/>
        <v>-9.9999999999997868E-3</v>
      </c>
    </row>
    <row r="2005" spans="2:17" x14ac:dyDescent="0.25">
      <c r="B2005" s="173">
        <v>43431</v>
      </c>
      <c r="C2005" s="176">
        <v>371.03</v>
      </c>
      <c r="E2005" s="176">
        <v>421.94</v>
      </c>
      <c r="F2005" s="176">
        <v>5.58</v>
      </c>
      <c r="G2005" s="176">
        <v>372.33</v>
      </c>
      <c r="I2005" s="176">
        <v>3.28</v>
      </c>
      <c r="K2005" s="155">
        <f t="shared" si="156"/>
        <v>4.9799999999999613</v>
      </c>
      <c r="M2005" s="155">
        <f t="shared" si="157"/>
        <v>5.589999999999975</v>
      </c>
      <c r="N2005" s="155">
        <f t="shared" si="157"/>
        <v>0</v>
      </c>
      <c r="O2005" s="155">
        <f t="shared" si="157"/>
        <v>4.6299999999999955</v>
      </c>
      <c r="Q2005" s="155">
        <f t="shared" si="158"/>
        <v>3.9999999999999591E-2</v>
      </c>
    </row>
    <row r="2006" spans="2:17" x14ac:dyDescent="0.25">
      <c r="B2006" s="173">
        <v>43432</v>
      </c>
      <c r="C2006" s="176">
        <v>372.83</v>
      </c>
      <c r="E2006" s="176">
        <v>421.56</v>
      </c>
      <c r="F2006" s="176">
        <v>5.59</v>
      </c>
      <c r="G2006" s="176">
        <v>372.87</v>
      </c>
      <c r="I2006" s="176">
        <v>3.28</v>
      </c>
      <c r="K2006" s="155">
        <f t="shared" si="156"/>
        <v>1.8000000000000114</v>
      </c>
      <c r="M2006" s="155">
        <f t="shared" si="157"/>
        <v>-0.37999999999999545</v>
      </c>
      <c r="N2006" s="155">
        <f t="shared" si="157"/>
        <v>9.9999999999997868E-3</v>
      </c>
      <c r="O2006" s="155">
        <f t="shared" si="157"/>
        <v>0.54000000000002046</v>
      </c>
      <c r="Q2006" s="155">
        <f t="shared" si="158"/>
        <v>0</v>
      </c>
    </row>
    <row r="2007" spans="2:17" x14ac:dyDescent="0.25">
      <c r="B2007" s="173">
        <v>43433</v>
      </c>
      <c r="C2007" s="176">
        <v>372.73</v>
      </c>
      <c r="E2007" s="176">
        <v>420.44</v>
      </c>
      <c r="F2007" s="176">
        <v>5.53</v>
      </c>
      <c r="G2007" s="176">
        <v>373.07</v>
      </c>
      <c r="I2007" s="176">
        <v>3.28</v>
      </c>
      <c r="K2007" s="155">
        <f t="shared" si="156"/>
        <v>-9.9999999999965894E-2</v>
      </c>
      <c r="M2007" s="155">
        <f t="shared" si="157"/>
        <v>-1.1200000000000045</v>
      </c>
      <c r="N2007" s="155">
        <f t="shared" si="157"/>
        <v>-5.9999999999999609E-2</v>
      </c>
      <c r="O2007" s="155">
        <f t="shared" si="157"/>
        <v>0.19999999999998863</v>
      </c>
      <c r="Q2007" s="155">
        <f t="shared" si="158"/>
        <v>0</v>
      </c>
    </row>
    <row r="2008" spans="2:17" x14ac:dyDescent="0.25">
      <c r="B2008" s="173">
        <v>43434</v>
      </c>
      <c r="C2008" s="176">
        <v>371.28</v>
      </c>
      <c r="E2008" s="176">
        <v>422.18</v>
      </c>
      <c r="F2008" s="176">
        <v>5.57</v>
      </c>
      <c r="G2008" s="176">
        <v>373.6</v>
      </c>
      <c r="I2008" s="176">
        <v>3.28</v>
      </c>
      <c r="K2008" s="155">
        <f t="shared" si="156"/>
        <v>-1.4500000000000455</v>
      </c>
      <c r="M2008" s="155">
        <f t="shared" si="157"/>
        <v>1.7400000000000091</v>
      </c>
      <c r="N2008" s="155">
        <f t="shared" si="157"/>
        <v>4.0000000000000036E-2</v>
      </c>
      <c r="O2008" s="155">
        <f t="shared" si="157"/>
        <v>0.53000000000002956</v>
      </c>
      <c r="Q2008" s="155">
        <f t="shared" si="158"/>
        <v>0</v>
      </c>
    </row>
    <row r="2009" spans="2:17" x14ac:dyDescent="0.25">
      <c r="B2009" s="173">
        <v>43438</v>
      </c>
      <c r="C2009" s="176">
        <v>371.56</v>
      </c>
      <c r="E2009" s="176">
        <v>422.43</v>
      </c>
      <c r="F2009" s="176">
        <v>5.56</v>
      </c>
      <c r="G2009" s="176">
        <v>373.05</v>
      </c>
      <c r="I2009" s="176">
        <v>3.27</v>
      </c>
      <c r="K2009" s="155">
        <f t="shared" si="156"/>
        <v>0.28000000000002956</v>
      </c>
      <c r="M2009" s="155">
        <f t="shared" si="157"/>
        <v>0.25</v>
      </c>
      <c r="N2009" s="155">
        <f t="shared" si="157"/>
        <v>-1.0000000000000675E-2</v>
      </c>
      <c r="O2009" s="155">
        <f t="shared" si="157"/>
        <v>-0.55000000000001137</v>
      </c>
      <c r="Q2009" s="155">
        <f t="shared" si="158"/>
        <v>-9.9999999999997868E-3</v>
      </c>
    </row>
    <row r="2010" spans="2:17" x14ac:dyDescent="0.25">
      <c r="B2010" s="173">
        <v>43439</v>
      </c>
      <c r="C2010" s="176">
        <v>371.14</v>
      </c>
      <c r="E2010" s="176">
        <v>423.43</v>
      </c>
      <c r="F2010" s="176">
        <v>5.6</v>
      </c>
      <c r="G2010" s="176">
        <v>373.64</v>
      </c>
      <c r="I2010" s="176">
        <v>3.29</v>
      </c>
      <c r="K2010" s="155">
        <f t="shared" si="156"/>
        <v>-0.42000000000001592</v>
      </c>
      <c r="M2010" s="155">
        <f t="shared" si="157"/>
        <v>1</v>
      </c>
      <c r="N2010" s="155">
        <f t="shared" si="157"/>
        <v>4.0000000000000036E-2</v>
      </c>
      <c r="O2010" s="155">
        <f t="shared" si="157"/>
        <v>0.58999999999997499</v>
      </c>
      <c r="Q2010" s="155">
        <f t="shared" si="158"/>
        <v>2.0000000000000018E-2</v>
      </c>
    </row>
    <row r="2011" spans="2:17" x14ac:dyDescent="0.25">
      <c r="B2011" s="173">
        <v>43440</v>
      </c>
      <c r="C2011" s="176">
        <v>371.8</v>
      </c>
      <c r="E2011" s="176">
        <v>421.47</v>
      </c>
      <c r="F2011" s="176">
        <v>5.57</v>
      </c>
      <c r="G2011" s="176">
        <v>372.43</v>
      </c>
      <c r="I2011" s="176">
        <v>3.29</v>
      </c>
      <c r="K2011" s="155">
        <f t="shared" si="156"/>
        <v>0.66000000000002501</v>
      </c>
      <c r="M2011" s="155">
        <f t="shared" si="157"/>
        <v>-1.9599999999999795</v>
      </c>
      <c r="N2011" s="155">
        <f t="shared" si="157"/>
        <v>-2.9999999999999361E-2</v>
      </c>
      <c r="O2011" s="155">
        <f t="shared" si="157"/>
        <v>-1.2099999999999795</v>
      </c>
      <c r="Q2011" s="155">
        <f t="shared" si="158"/>
        <v>0</v>
      </c>
    </row>
    <row r="2012" spans="2:17" x14ac:dyDescent="0.25">
      <c r="B2012" s="173">
        <v>43441</v>
      </c>
      <c r="C2012" s="176">
        <v>369.98</v>
      </c>
      <c r="E2012" s="176">
        <v>419.48</v>
      </c>
      <c r="F2012" s="176">
        <v>5.52</v>
      </c>
      <c r="G2012" s="176">
        <v>371.06</v>
      </c>
      <c r="I2012" s="176">
        <v>3.29</v>
      </c>
      <c r="K2012" s="155">
        <f t="shared" si="156"/>
        <v>-1.8199999999999932</v>
      </c>
      <c r="M2012" s="155">
        <f t="shared" si="157"/>
        <v>-1.9900000000000091</v>
      </c>
      <c r="N2012" s="155">
        <f t="shared" si="157"/>
        <v>-5.0000000000000711E-2</v>
      </c>
      <c r="O2012" s="155">
        <f t="shared" si="157"/>
        <v>-1.3700000000000045</v>
      </c>
      <c r="Q2012" s="155">
        <f t="shared" si="158"/>
        <v>0</v>
      </c>
    </row>
    <row r="2013" spans="2:17" x14ac:dyDescent="0.25">
      <c r="B2013" s="173">
        <v>43444</v>
      </c>
      <c r="C2013" s="176">
        <v>370.49</v>
      </c>
      <c r="E2013" s="176">
        <v>421.06</v>
      </c>
      <c r="F2013" s="176">
        <v>5.54</v>
      </c>
      <c r="G2013" s="176">
        <v>372.76</v>
      </c>
      <c r="I2013" s="176">
        <v>3.28</v>
      </c>
      <c r="K2013" s="155">
        <f t="shared" si="156"/>
        <v>0.50999999999999091</v>
      </c>
      <c r="M2013" s="155">
        <f t="shared" si="157"/>
        <v>1.5799999999999841</v>
      </c>
      <c r="N2013" s="155">
        <f t="shared" si="157"/>
        <v>2.0000000000000462E-2</v>
      </c>
      <c r="O2013" s="155">
        <f t="shared" si="157"/>
        <v>1.6999999999999886</v>
      </c>
      <c r="Q2013" s="155">
        <f t="shared" si="158"/>
        <v>-1.0000000000000231E-2</v>
      </c>
    </row>
    <row r="2014" spans="2:17" x14ac:dyDescent="0.25">
      <c r="B2014" s="173">
        <v>43445</v>
      </c>
      <c r="C2014" s="176">
        <v>369.35</v>
      </c>
      <c r="E2014" s="176">
        <v>421.47</v>
      </c>
      <c r="F2014" s="176">
        <v>5.57</v>
      </c>
      <c r="G2014" s="176">
        <v>373.23</v>
      </c>
      <c r="I2014" s="176">
        <v>3.28</v>
      </c>
      <c r="K2014" s="155">
        <f t="shared" si="156"/>
        <v>-1.1399999999999864</v>
      </c>
      <c r="M2014" s="155">
        <f t="shared" si="157"/>
        <v>0.41000000000002501</v>
      </c>
      <c r="N2014" s="155">
        <f t="shared" si="157"/>
        <v>3.0000000000000249E-2</v>
      </c>
      <c r="O2014" s="155">
        <f t="shared" si="157"/>
        <v>0.47000000000002728</v>
      </c>
      <c r="Q2014" s="155">
        <f t="shared" si="158"/>
        <v>0</v>
      </c>
    </row>
    <row r="2015" spans="2:17" x14ac:dyDescent="0.25">
      <c r="B2015" s="173">
        <v>43446</v>
      </c>
      <c r="C2015" s="176">
        <v>370.55</v>
      </c>
      <c r="E2015" s="176">
        <v>421.76</v>
      </c>
      <c r="F2015" s="176">
        <v>5.57</v>
      </c>
      <c r="G2015" s="176">
        <v>375.58</v>
      </c>
      <c r="I2015" s="176">
        <v>3.28</v>
      </c>
      <c r="K2015" s="155">
        <f t="shared" si="156"/>
        <v>1.1999999999999886</v>
      </c>
      <c r="M2015" s="155">
        <f t="shared" si="157"/>
        <v>0.28999999999996362</v>
      </c>
      <c r="N2015" s="155">
        <f t="shared" si="157"/>
        <v>0</v>
      </c>
      <c r="O2015" s="155">
        <f t="shared" si="157"/>
        <v>2.3499999999999659</v>
      </c>
      <c r="Q2015" s="155">
        <f t="shared" si="158"/>
        <v>0</v>
      </c>
    </row>
    <row r="2016" spans="2:17" x14ac:dyDescent="0.25">
      <c r="B2016" s="173">
        <v>43447</v>
      </c>
      <c r="C2016" s="176">
        <v>370.11</v>
      </c>
      <c r="E2016" s="176">
        <v>419.37</v>
      </c>
      <c r="F2016" s="176">
        <v>5.58</v>
      </c>
      <c r="G2016" s="176">
        <v>372.68</v>
      </c>
      <c r="I2016" s="176">
        <v>3.26</v>
      </c>
      <c r="K2016" s="155">
        <f t="shared" si="156"/>
        <v>-0.43999999999999773</v>
      </c>
      <c r="M2016" s="155">
        <f t="shared" si="157"/>
        <v>-2.3899999999999864</v>
      </c>
      <c r="N2016" s="155">
        <f t="shared" si="157"/>
        <v>9.9999999999997868E-3</v>
      </c>
      <c r="O2016" s="155">
        <f t="shared" si="157"/>
        <v>-2.8999999999999773</v>
      </c>
      <c r="Q2016" s="155">
        <f t="shared" si="158"/>
        <v>-2.0000000000000018E-2</v>
      </c>
    </row>
    <row r="2017" spans="1:17" x14ac:dyDescent="0.25">
      <c r="B2017" s="173">
        <v>43448</v>
      </c>
      <c r="C2017" s="176">
        <v>370.04</v>
      </c>
      <c r="E2017" s="176">
        <v>420.99</v>
      </c>
      <c r="F2017" s="176">
        <v>5.58</v>
      </c>
      <c r="G2017" s="176">
        <v>373.02</v>
      </c>
      <c r="I2017" s="176">
        <v>3.26</v>
      </c>
      <c r="K2017" s="155">
        <f t="shared" si="156"/>
        <v>-6.9999999999993179E-2</v>
      </c>
      <c r="M2017" s="155">
        <f t="shared" si="157"/>
        <v>1.6200000000000045</v>
      </c>
      <c r="N2017" s="155">
        <f t="shared" si="157"/>
        <v>0</v>
      </c>
      <c r="O2017" s="155">
        <f t="shared" si="157"/>
        <v>0.33999999999997499</v>
      </c>
      <c r="Q2017" s="155">
        <f t="shared" si="158"/>
        <v>0</v>
      </c>
    </row>
    <row r="2018" spans="1:17" x14ac:dyDescent="0.25">
      <c r="B2018" s="173">
        <v>43453</v>
      </c>
      <c r="C2018" s="176">
        <v>371.31</v>
      </c>
      <c r="E2018" s="176">
        <v>419.32</v>
      </c>
      <c r="F2018" s="176">
        <v>5.59</v>
      </c>
      <c r="G2018" s="176">
        <v>372.65</v>
      </c>
      <c r="I2018" s="176">
        <v>3.27</v>
      </c>
      <c r="K2018" s="155">
        <f t="shared" si="156"/>
        <v>1.2699999999999818</v>
      </c>
      <c r="M2018" s="155">
        <f t="shared" si="157"/>
        <v>-1.6700000000000159</v>
      </c>
      <c r="N2018" s="155">
        <f t="shared" si="157"/>
        <v>9.9999999999997868E-3</v>
      </c>
      <c r="O2018" s="155">
        <f t="shared" si="157"/>
        <v>-0.37000000000000455</v>
      </c>
      <c r="Q2018" s="155">
        <f t="shared" si="158"/>
        <v>1.0000000000000231E-2</v>
      </c>
    </row>
    <row r="2019" spans="1:17" x14ac:dyDescent="0.25">
      <c r="B2019" s="173">
        <v>43454</v>
      </c>
      <c r="C2019" s="176">
        <v>372.49</v>
      </c>
      <c r="E2019" s="176">
        <v>424.15</v>
      </c>
      <c r="F2019" s="176">
        <v>5.54</v>
      </c>
      <c r="G2019" s="176">
        <v>375.19</v>
      </c>
      <c r="I2019" s="176">
        <v>3.32</v>
      </c>
      <c r="K2019" s="155">
        <f t="shared" si="156"/>
        <v>1.1800000000000068</v>
      </c>
      <c r="M2019" s="155">
        <f t="shared" si="157"/>
        <v>4.8299999999999841</v>
      </c>
      <c r="N2019" s="155">
        <f t="shared" si="157"/>
        <v>-4.9999999999999822E-2</v>
      </c>
      <c r="O2019" s="155">
        <f t="shared" si="157"/>
        <v>2.5400000000000205</v>
      </c>
      <c r="Q2019" s="155">
        <f t="shared" si="158"/>
        <v>4.9999999999999822E-2</v>
      </c>
    </row>
    <row r="2020" spans="1:17" x14ac:dyDescent="0.25">
      <c r="B2020" s="173">
        <v>43455</v>
      </c>
      <c r="C2020" s="176">
        <v>370.76</v>
      </c>
      <c r="E2020" s="176">
        <v>425.48</v>
      </c>
      <c r="F2020" s="176">
        <v>5.5</v>
      </c>
      <c r="G2020" s="176">
        <v>375.49</v>
      </c>
      <c r="I2020" s="176">
        <v>3.32</v>
      </c>
      <c r="K2020" s="155">
        <f t="shared" si="156"/>
        <v>-1.7300000000000182</v>
      </c>
      <c r="M2020" s="155">
        <f t="shared" si="157"/>
        <v>1.3300000000000409</v>
      </c>
      <c r="N2020" s="155">
        <f t="shared" si="157"/>
        <v>-4.0000000000000036E-2</v>
      </c>
      <c r="O2020" s="155">
        <f t="shared" si="157"/>
        <v>0.30000000000001137</v>
      </c>
      <c r="Q2020" s="155">
        <f t="shared" si="158"/>
        <v>0</v>
      </c>
    </row>
    <row r="2021" spans="1:17" x14ac:dyDescent="0.25">
      <c r="B2021" s="173">
        <v>43458</v>
      </c>
      <c r="C2021" s="176">
        <v>371.35</v>
      </c>
      <c r="E2021" s="176">
        <v>424.34</v>
      </c>
      <c r="F2021" s="176">
        <v>5.44</v>
      </c>
      <c r="G2021" s="176">
        <v>375.25</v>
      </c>
      <c r="I2021" s="176">
        <v>3.34</v>
      </c>
      <c r="K2021" s="155">
        <f t="shared" si="156"/>
        <v>0.59000000000003183</v>
      </c>
      <c r="M2021" s="155">
        <f t="shared" si="157"/>
        <v>-1.1400000000000432</v>
      </c>
      <c r="N2021" s="155">
        <f t="shared" si="157"/>
        <v>-5.9999999999999609E-2</v>
      </c>
      <c r="O2021" s="155">
        <f t="shared" si="157"/>
        <v>-0.24000000000000909</v>
      </c>
      <c r="Q2021" s="155">
        <f t="shared" si="158"/>
        <v>2.0000000000000018E-2</v>
      </c>
    </row>
    <row r="2022" spans="1:17" x14ac:dyDescent="0.25">
      <c r="B2022" s="173">
        <v>43459</v>
      </c>
      <c r="C2022" s="176">
        <v>371.68</v>
      </c>
      <c r="E2022" s="176">
        <v>423.49</v>
      </c>
      <c r="F2022" s="176">
        <v>5.43</v>
      </c>
      <c r="G2022" s="176">
        <v>373.59</v>
      </c>
      <c r="I2022" s="176">
        <v>3.35</v>
      </c>
      <c r="K2022" s="155">
        <f t="shared" si="156"/>
        <v>0.32999999999998408</v>
      </c>
      <c r="M2022" s="155">
        <f t="shared" si="157"/>
        <v>-0.84999999999996589</v>
      </c>
      <c r="N2022" s="155">
        <f t="shared" si="157"/>
        <v>-1.0000000000000675E-2</v>
      </c>
      <c r="O2022" s="155">
        <f t="shared" si="157"/>
        <v>-1.660000000000025</v>
      </c>
      <c r="Q2022" s="155">
        <f t="shared" si="158"/>
        <v>1.0000000000000231E-2</v>
      </c>
    </row>
    <row r="2023" spans="1:17" x14ac:dyDescent="0.25">
      <c r="B2023" s="173">
        <v>43460</v>
      </c>
      <c r="C2023" s="176">
        <v>371.08</v>
      </c>
      <c r="E2023" s="176">
        <v>422.7</v>
      </c>
      <c r="F2023" s="176">
        <v>5.39</v>
      </c>
      <c r="G2023" s="176">
        <v>376.12</v>
      </c>
      <c r="I2023" s="176">
        <v>3.36</v>
      </c>
      <c r="K2023" s="155">
        <f t="shared" si="156"/>
        <v>-0.60000000000002274</v>
      </c>
      <c r="M2023" s="155">
        <f t="shared" si="157"/>
        <v>-0.79000000000002046</v>
      </c>
      <c r="N2023" s="155">
        <f t="shared" si="157"/>
        <v>-4.0000000000000036E-2</v>
      </c>
      <c r="O2023" s="155">
        <f t="shared" si="157"/>
        <v>2.5300000000000296</v>
      </c>
      <c r="Q2023" s="155">
        <f t="shared" si="158"/>
        <v>9.9999999999997868E-3</v>
      </c>
    </row>
    <row r="2024" spans="1:17" x14ac:dyDescent="0.25">
      <c r="B2024" s="173">
        <v>43461</v>
      </c>
      <c r="C2024" s="176">
        <v>373.56</v>
      </c>
      <c r="E2024" s="176">
        <v>425.19</v>
      </c>
      <c r="F2024" s="176">
        <v>5.39</v>
      </c>
      <c r="G2024" s="176">
        <v>377.64</v>
      </c>
      <c r="I2024" s="176">
        <v>3.38</v>
      </c>
      <c r="K2024" s="155">
        <f t="shared" si="156"/>
        <v>2.4800000000000182</v>
      </c>
      <c r="M2024" s="155">
        <f t="shared" si="157"/>
        <v>2.4900000000000091</v>
      </c>
      <c r="N2024" s="155">
        <f t="shared" si="157"/>
        <v>0</v>
      </c>
      <c r="O2024" s="155">
        <f t="shared" si="157"/>
        <v>1.5199999999999818</v>
      </c>
      <c r="Q2024" s="155">
        <f t="shared" si="158"/>
        <v>2.0000000000000018E-2</v>
      </c>
    </row>
    <row r="2025" spans="1:17" x14ac:dyDescent="0.25">
      <c r="B2025" s="173">
        <v>43462</v>
      </c>
      <c r="C2025" s="176">
        <v>375.15</v>
      </c>
      <c r="E2025" s="176">
        <v>427.52</v>
      </c>
      <c r="F2025" s="176">
        <v>5.41</v>
      </c>
      <c r="G2025" s="176">
        <v>378.48</v>
      </c>
      <c r="I2025" s="176">
        <v>3.38</v>
      </c>
      <c r="K2025" s="155">
        <f t="shared" ref="K2025:K2088" si="159">C2025-C2024</f>
        <v>1.589999999999975</v>
      </c>
      <c r="M2025" s="155">
        <f t="shared" si="157"/>
        <v>2.3299999999999841</v>
      </c>
      <c r="N2025" s="155">
        <f t="shared" si="157"/>
        <v>2.0000000000000462E-2</v>
      </c>
      <c r="O2025" s="155">
        <f t="shared" si="157"/>
        <v>0.84000000000003183</v>
      </c>
      <c r="Q2025" s="155">
        <f t="shared" si="158"/>
        <v>0</v>
      </c>
    </row>
    <row r="2026" spans="1:17" x14ac:dyDescent="0.25">
      <c r="J2026" s="176"/>
      <c r="K2026" s="155"/>
      <c r="L2026" s="176"/>
      <c r="M2026" s="155"/>
      <c r="N2026" s="155"/>
      <c r="O2026" s="155"/>
      <c r="P2026" s="176"/>
      <c r="Q2026" s="155"/>
    </row>
    <row r="2027" spans="1:17" s="188" customFormat="1" x14ac:dyDescent="0.25">
      <c r="A2027" s="188">
        <v>1</v>
      </c>
      <c r="B2027" s="187">
        <v>43171</v>
      </c>
      <c r="C2027" s="188">
        <v>320.19</v>
      </c>
      <c r="E2027" s="188">
        <v>397.71</v>
      </c>
      <c r="F2027" s="188">
        <v>5.62</v>
      </c>
      <c r="G2027" s="188">
        <v>341.57</v>
      </c>
      <c r="I2027" s="188">
        <v>3.03</v>
      </c>
      <c r="K2027" s="189"/>
      <c r="M2027" s="189"/>
      <c r="N2027" s="189"/>
      <c r="O2027" s="189"/>
      <c r="Q2027" s="189"/>
    </row>
    <row r="2028" spans="1:17" x14ac:dyDescent="0.25">
      <c r="A2028">
        <v>2</v>
      </c>
      <c r="B2028" s="133">
        <v>43172</v>
      </c>
      <c r="C2028" s="104">
        <v>320.55</v>
      </c>
      <c r="E2028" s="104">
        <v>394.69</v>
      </c>
      <c r="F2028" s="104">
        <v>5.64</v>
      </c>
      <c r="G2028" s="104">
        <v>337.56</v>
      </c>
      <c r="H2028" s="104"/>
      <c r="I2028" s="104">
        <v>3.01</v>
      </c>
      <c r="J2028" s="176"/>
      <c r="K2028" s="155">
        <f t="shared" si="159"/>
        <v>0.36000000000001364</v>
      </c>
      <c r="L2028" s="176"/>
      <c r="M2028" s="155">
        <f t="shared" ref="M2028:O2090" si="160">E2028-E2027</f>
        <v>-3.0199999999999818</v>
      </c>
      <c r="N2028" s="155">
        <f t="shared" si="160"/>
        <v>1.9999999999999574E-2</v>
      </c>
      <c r="O2028" s="155">
        <f t="shared" si="160"/>
        <v>-4.0099999999999909</v>
      </c>
      <c r="P2028" s="176"/>
      <c r="Q2028" s="155">
        <f t="shared" ref="Q2028:Q2089" si="161">I2028-I2027</f>
        <v>-2.0000000000000018E-2</v>
      </c>
    </row>
    <row r="2029" spans="1:17" x14ac:dyDescent="0.25">
      <c r="A2029" s="188">
        <v>3</v>
      </c>
      <c r="B2029" s="133">
        <v>43173</v>
      </c>
      <c r="C2029" s="104">
        <v>321.60000000000002</v>
      </c>
      <c r="E2029" s="104">
        <v>396.47</v>
      </c>
      <c r="F2029" s="104">
        <v>5.65</v>
      </c>
      <c r="G2029" s="104">
        <v>339.31</v>
      </c>
      <c r="H2029" s="104"/>
      <c r="I2029" s="104">
        <v>3</v>
      </c>
      <c r="J2029" s="176"/>
      <c r="K2029" s="155">
        <f t="shared" si="159"/>
        <v>1.0500000000000114</v>
      </c>
      <c r="L2029" s="176"/>
      <c r="M2029" s="155">
        <f t="shared" si="160"/>
        <v>1.7800000000000296</v>
      </c>
      <c r="N2029" s="155">
        <f t="shared" si="160"/>
        <v>1.0000000000000675E-2</v>
      </c>
      <c r="O2029" s="155">
        <f t="shared" si="160"/>
        <v>1.75</v>
      </c>
      <c r="P2029" s="176"/>
      <c r="Q2029" s="155">
        <f t="shared" si="161"/>
        <v>-9.9999999999997868E-3</v>
      </c>
    </row>
    <row r="2030" spans="1:17" x14ac:dyDescent="0.25">
      <c r="A2030" s="104">
        <v>4</v>
      </c>
      <c r="B2030" s="133">
        <v>43174</v>
      </c>
      <c r="C2030" s="104">
        <v>321.98</v>
      </c>
      <c r="E2030" s="104">
        <v>398.26</v>
      </c>
      <c r="F2030" s="104">
        <v>5.66</v>
      </c>
      <c r="G2030" s="104">
        <v>340.65</v>
      </c>
      <c r="H2030" s="104"/>
      <c r="I2030" s="104">
        <v>3.02</v>
      </c>
      <c r="J2030" s="176"/>
      <c r="K2030" s="155">
        <f t="shared" si="159"/>
        <v>0.37999999999999545</v>
      </c>
      <c r="L2030" s="176"/>
      <c r="M2030" s="155">
        <f t="shared" si="160"/>
        <v>1.7899999999999636</v>
      </c>
      <c r="N2030" s="155">
        <f t="shared" si="160"/>
        <v>9.9999999999997868E-3</v>
      </c>
      <c r="O2030" s="155">
        <f t="shared" si="160"/>
        <v>1.339999999999975</v>
      </c>
      <c r="P2030" s="176"/>
      <c r="Q2030" s="155">
        <f t="shared" si="161"/>
        <v>2.0000000000000018E-2</v>
      </c>
    </row>
    <row r="2031" spans="1:17" x14ac:dyDescent="0.25">
      <c r="A2031" s="188">
        <v>5</v>
      </c>
      <c r="B2031" s="133">
        <v>43175</v>
      </c>
      <c r="C2031" s="104">
        <v>321.77999999999997</v>
      </c>
      <c r="E2031" s="104">
        <v>397.62</v>
      </c>
      <c r="F2031" s="104">
        <v>5.65</v>
      </c>
      <c r="G2031" s="104">
        <v>340.33</v>
      </c>
      <c r="H2031" s="104"/>
      <c r="I2031" s="104">
        <v>3.04</v>
      </c>
      <c r="J2031" s="176"/>
      <c r="K2031" s="155">
        <f t="shared" si="159"/>
        <v>-0.20000000000004547</v>
      </c>
      <c r="L2031" s="176"/>
      <c r="M2031" s="155">
        <f t="shared" si="160"/>
        <v>-0.63999999999998636</v>
      </c>
      <c r="N2031" s="155">
        <f t="shared" si="160"/>
        <v>-9.9999999999997868E-3</v>
      </c>
      <c r="O2031" s="155">
        <f t="shared" si="160"/>
        <v>-0.31999999999999318</v>
      </c>
      <c r="P2031" s="176"/>
      <c r="Q2031" s="155">
        <f t="shared" si="161"/>
        <v>2.0000000000000018E-2</v>
      </c>
    </row>
    <row r="2032" spans="1:17" x14ac:dyDescent="0.25">
      <c r="A2032" s="104">
        <v>6</v>
      </c>
      <c r="B2032" s="133">
        <v>43178</v>
      </c>
      <c r="C2032" s="104">
        <v>322.72000000000003</v>
      </c>
      <c r="E2032" s="104">
        <v>397.56</v>
      </c>
      <c r="F2032" s="104">
        <v>5.61</v>
      </c>
      <c r="G2032" s="104">
        <v>339.92</v>
      </c>
      <c r="H2032" s="104"/>
      <c r="I2032" s="104">
        <v>3.05</v>
      </c>
      <c r="J2032" s="176"/>
      <c r="K2032" s="155">
        <f t="shared" si="159"/>
        <v>0.94000000000005457</v>
      </c>
      <c r="L2032" s="176"/>
      <c r="M2032" s="155">
        <f t="shared" si="160"/>
        <v>-6.0000000000002274E-2</v>
      </c>
      <c r="N2032" s="155">
        <f t="shared" si="160"/>
        <v>-4.0000000000000036E-2</v>
      </c>
      <c r="O2032" s="155">
        <f t="shared" si="160"/>
        <v>-0.40999999999996817</v>
      </c>
      <c r="P2032" s="176"/>
      <c r="Q2032" s="155">
        <f t="shared" si="161"/>
        <v>9.9999999999997868E-3</v>
      </c>
    </row>
    <row r="2033" spans="1:18" x14ac:dyDescent="0.25">
      <c r="A2033" s="188">
        <v>7</v>
      </c>
      <c r="B2033" s="133">
        <v>43179</v>
      </c>
      <c r="C2033" s="104">
        <v>320.60000000000002</v>
      </c>
      <c r="E2033" s="104">
        <v>393.86</v>
      </c>
      <c r="F2033" s="104">
        <v>5.56</v>
      </c>
      <c r="G2033" s="104">
        <v>336.31</v>
      </c>
      <c r="H2033" s="104"/>
      <c r="I2033" s="104">
        <v>3.02</v>
      </c>
      <c r="J2033" s="176"/>
      <c r="K2033" s="155">
        <f t="shared" si="159"/>
        <v>-2.1200000000000045</v>
      </c>
      <c r="L2033" s="176"/>
      <c r="M2033" s="155">
        <f t="shared" si="160"/>
        <v>-3.6999999999999886</v>
      </c>
      <c r="N2033" s="155">
        <f t="shared" si="160"/>
        <v>-5.0000000000000711E-2</v>
      </c>
      <c r="O2033" s="155">
        <f t="shared" si="160"/>
        <v>-3.6100000000000136</v>
      </c>
      <c r="P2033" s="176"/>
      <c r="Q2033" s="155">
        <f t="shared" si="161"/>
        <v>-2.9999999999999805E-2</v>
      </c>
    </row>
    <row r="2034" spans="1:18" x14ac:dyDescent="0.25">
      <c r="A2034" s="104">
        <v>8</v>
      </c>
      <c r="B2034" s="133">
        <v>43185</v>
      </c>
      <c r="C2034" s="104">
        <v>320.33999999999997</v>
      </c>
      <c r="E2034" s="104">
        <v>394.47</v>
      </c>
      <c r="F2034" s="104">
        <v>5.54</v>
      </c>
      <c r="G2034" s="104">
        <v>336.74</v>
      </c>
      <c r="H2034" s="104"/>
      <c r="I2034" s="104">
        <v>3.01</v>
      </c>
      <c r="J2034" s="176"/>
      <c r="K2034" s="155">
        <f t="shared" si="159"/>
        <v>-0.26000000000004775</v>
      </c>
      <c r="L2034" s="176"/>
      <c r="M2034" s="155">
        <f t="shared" si="160"/>
        <v>0.61000000000001364</v>
      </c>
      <c r="N2034" s="155">
        <f t="shared" si="160"/>
        <v>-1.9999999999999574E-2</v>
      </c>
      <c r="O2034" s="155">
        <f t="shared" si="160"/>
        <v>0.43000000000000682</v>
      </c>
      <c r="P2034" s="176"/>
      <c r="Q2034" s="155">
        <f t="shared" si="161"/>
        <v>-1.0000000000000231E-2</v>
      </c>
    </row>
    <row r="2035" spans="1:18" x14ac:dyDescent="0.25">
      <c r="A2035" s="188">
        <v>9</v>
      </c>
      <c r="B2035" s="133">
        <v>43186</v>
      </c>
      <c r="C2035" s="104">
        <v>319.26</v>
      </c>
      <c r="E2035" s="104">
        <v>396.01</v>
      </c>
      <c r="F2035" s="104">
        <v>5.61</v>
      </c>
      <c r="G2035" s="104">
        <v>337.63</v>
      </c>
      <c r="H2035" s="104"/>
      <c r="I2035" s="104">
        <v>3.04</v>
      </c>
      <c r="J2035" s="176"/>
      <c r="K2035" s="155">
        <f t="shared" si="159"/>
        <v>-1.0799999999999841</v>
      </c>
      <c r="L2035" s="176"/>
      <c r="M2035" s="155">
        <f t="shared" si="160"/>
        <v>1.5399999999999636</v>
      </c>
      <c r="N2035" s="155">
        <f t="shared" si="160"/>
        <v>7.0000000000000284E-2</v>
      </c>
      <c r="O2035" s="155">
        <f t="shared" si="160"/>
        <v>0.88999999999998636</v>
      </c>
      <c r="P2035" s="176"/>
      <c r="Q2035" s="155">
        <f t="shared" si="161"/>
        <v>3.0000000000000249E-2</v>
      </c>
      <c r="R2035" s="176"/>
    </row>
    <row r="2036" spans="1:18" x14ac:dyDescent="0.25">
      <c r="A2036" s="104">
        <v>10</v>
      </c>
      <c r="B2036" s="133">
        <v>43187</v>
      </c>
      <c r="C2036" s="104">
        <v>318.89999999999998</v>
      </c>
      <c r="E2036" s="104">
        <v>395.85</v>
      </c>
      <c r="F2036" s="104">
        <v>5.58</v>
      </c>
      <c r="G2036" s="104">
        <v>336.82</v>
      </c>
      <c r="H2036" s="104"/>
      <c r="I2036" s="104">
        <v>3.02</v>
      </c>
      <c r="J2036" s="176"/>
      <c r="K2036" s="155">
        <f t="shared" si="159"/>
        <v>-0.36000000000001364</v>
      </c>
      <c r="L2036" s="176"/>
      <c r="M2036" s="155">
        <f t="shared" si="160"/>
        <v>-0.15999999999996817</v>
      </c>
      <c r="N2036" s="155">
        <f t="shared" si="160"/>
        <v>-3.0000000000000249E-2</v>
      </c>
      <c r="O2036" s="155">
        <f t="shared" si="160"/>
        <v>-0.81000000000000227</v>
      </c>
      <c r="P2036" s="176"/>
      <c r="Q2036" s="155">
        <f t="shared" si="161"/>
        <v>-2.0000000000000018E-2</v>
      </c>
      <c r="R2036" s="176"/>
    </row>
    <row r="2037" spans="1:18" x14ac:dyDescent="0.25">
      <c r="A2037" s="188">
        <v>11</v>
      </c>
      <c r="B2037" s="133">
        <v>43188</v>
      </c>
      <c r="C2037" s="104">
        <v>319.33</v>
      </c>
      <c r="E2037" s="104">
        <v>395.71</v>
      </c>
      <c r="F2037" s="104">
        <v>5.55</v>
      </c>
      <c r="G2037" s="104">
        <v>336</v>
      </c>
      <c r="H2037" s="104"/>
      <c r="I2037" s="104">
        <v>3.02</v>
      </c>
      <c r="J2037" s="176"/>
      <c r="K2037" s="155">
        <f t="shared" si="159"/>
        <v>0.43000000000000682</v>
      </c>
      <c r="L2037" s="176"/>
      <c r="M2037" s="155">
        <f t="shared" si="160"/>
        <v>-0.1400000000000432</v>
      </c>
      <c r="N2037" s="155">
        <f t="shared" si="160"/>
        <v>-3.0000000000000249E-2</v>
      </c>
      <c r="O2037" s="155">
        <f t="shared" si="160"/>
        <v>-0.81999999999999318</v>
      </c>
      <c r="P2037" s="176"/>
      <c r="Q2037" s="155">
        <f t="shared" si="161"/>
        <v>0</v>
      </c>
      <c r="R2037" s="176"/>
    </row>
    <row r="2038" spans="1:18" x14ac:dyDescent="0.25">
      <c r="A2038" s="104">
        <v>12</v>
      </c>
      <c r="B2038" s="133">
        <v>43192</v>
      </c>
      <c r="C2038" s="104">
        <v>318.31</v>
      </c>
      <c r="E2038" s="104">
        <v>392.32</v>
      </c>
      <c r="F2038" s="104">
        <v>5.55</v>
      </c>
      <c r="G2038" s="104">
        <v>333.94</v>
      </c>
      <c r="H2038" s="104"/>
      <c r="I2038" s="104">
        <v>3</v>
      </c>
      <c r="J2038" s="176"/>
      <c r="K2038" s="155">
        <f t="shared" si="159"/>
        <v>-1.0199999999999818</v>
      </c>
      <c r="L2038" s="176"/>
      <c r="M2038" s="155">
        <f t="shared" si="160"/>
        <v>-3.3899999999999864</v>
      </c>
      <c r="N2038" s="155">
        <f t="shared" si="160"/>
        <v>0</v>
      </c>
      <c r="O2038" s="155">
        <f t="shared" si="160"/>
        <v>-2.0600000000000023</v>
      </c>
      <c r="P2038" s="176"/>
      <c r="Q2038" s="155">
        <f t="shared" si="161"/>
        <v>-2.0000000000000018E-2</v>
      </c>
      <c r="R2038" s="176"/>
    </row>
    <row r="2039" spans="1:18" x14ac:dyDescent="0.25">
      <c r="A2039" s="188">
        <v>13</v>
      </c>
      <c r="B2039" s="133">
        <v>43193</v>
      </c>
      <c r="C2039" s="104">
        <v>319.24</v>
      </c>
      <c r="E2039" s="104">
        <v>393.59</v>
      </c>
      <c r="F2039" s="104">
        <v>5.56</v>
      </c>
      <c r="G2039" s="104">
        <v>334.95</v>
      </c>
      <c r="H2039" s="104"/>
      <c r="I2039" s="104">
        <v>3</v>
      </c>
      <c r="J2039" s="176"/>
      <c r="K2039" s="155">
        <f t="shared" si="159"/>
        <v>0.93000000000000682</v>
      </c>
      <c r="L2039" s="176"/>
      <c r="M2039" s="155">
        <f t="shared" si="160"/>
        <v>1.2699999999999818</v>
      </c>
      <c r="N2039" s="155">
        <f t="shared" si="160"/>
        <v>9.9999999999997868E-3</v>
      </c>
      <c r="O2039" s="155">
        <f t="shared" si="160"/>
        <v>1.0099999999999909</v>
      </c>
      <c r="P2039" s="176"/>
      <c r="Q2039" s="155">
        <f t="shared" si="161"/>
        <v>0</v>
      </c>
      <c r="R2039" s="176"/>
    </row>
    <row r="2040" spans="1:18" x14ac:dyDescent="0.25">
      <c r="A2040" s="104">
        <v>14</v>
      </c>
      <c r="B2040" s="133">
        <v>43194</v>
      </c>
      <c r="C2040" s="104">
        <v>320.37</v>
      </c>
      <c r="E2040" s="104">
        <v>394.25</v>
      </c>
      <c r="F2040" s="104">
        <v>5.56</v>
      </c>
      <c r="G2040" s="104">
        <v>335.36</v>
      </c>
      <c r="H2040" s="104"/>
      <c r="I2040" s="104">
        <v>3.02</v>
      </c>
      <c r="J2040" s="176"/>
      <c r="K2040" s="155">
        <f t="shared" si="159"/>
        <v>1.1299999999999955</v>
      </c>
      <c r="L2040" s="176"/>
      <c r="M2040" s="155">
        <f t="shared" si="160"/>
        <v>0.66000000000002501</v>
      </c>
      <c r="N2040" s="155">
        <f t="shared" si="160"/>
        <v>0</v>
      </c>
      <c r="O2040" s="155">
        <f t="shared" si="160"/>
        <v>0.41000000000002501</v>
      </c>
      <c r="P2040" s="176"/>
      <c r="Q2040" s="155">
        <f t="shared" si="161"/>
        <v>2.0000000000000018E-2</v>
      </c>
      <c r="R2040" s="176"/>
    </row>
    <row r="2041" spans="1:18" x14ac:dyDescent="0.25">
      <c r="A2041" s="188">
        <v>15</v>
      </c>
      <c r="B2041" s="133">
        <v>43195</v>
      </c>
      <c r="C2041" s="104">
        <v>319.88</v>
      </c>
      <c r="E2041" s="104">
        <v>392.65</v>
      </c>
      <c r="F2041" s="104">
        <v>5.53</v>
      </c>
      <c r="G2041" s="104">
        <v>333.66</v>
      </c>
      <c r="H2041" s="104"/>
      <c r="I2041" s="104">
        <v>3.01</v>
      </c>
      <c r="J2041" s="176"/>
      <c r="K2041" s="155">
        <f t="shared" si="159"/>
        <v>-0.49000000000000909</v>
      </c>
      <c r="L2041" s="176"/>
      <c r="M2041" s="155">
        <f t="shared" si="160"/>
        <v>-1.6000000000000227</v>
      </c>
      <c r="N2041" s="155">
        <f t="shared" si="160"/>
        <v>-2.9999999999999361E-2</v>
      </c>
      <c r="O2041" s="155">
        <f t="shared" si="160"/>
        <v>-1.6999999999999886</v>
      </c>
      <c r="P2041" s="176"/>
      <c r="Q2041" s="155">
        <f t="shared" si="161"/>
        <v>-1.0000000000000231E-2</v>
      </c>
      <c r="R2041" s="176"/>
    </row>
    <row r="2042" spans="1:18" x14ac:dyDescent="0.25">
      <c r="A2042" s="104">
        <v>16</v>
      </c>
      <c r="B2042" s="133">
        <v>43196</v>
      </c>
      <c r="C2042" s="104">
        <v>319.68</v>
      </c>
      <c r="E2042" s="104">
        <v>392.41</v>
      </c>
      <c r="F2042" s="104">
        <v>5.56</v>
      </c>
      <c r="G2042" s="104">
        <v>333</v>
      </c>
      <c r="H2042" s="104"/>
      <c r="I2042" s="104">
        <v>2.99</v>
      </c>
      <c r="J2042" s="176"/>
      <c r="K2042" s="155">
        <f t="shared" si="159"/>
        <v>-0.19999999999998863</v>
      </c>
      <c r="L2042" s="176"/>
      <c r="M2042" s="155">
        <f t="shared" si="160"/>
        <v>-0.23999999999995225</v>
      </c>
      <c r="N2042" s="155">
        <f t="shared" si="160"/>
        <v>2.9999999999999361E-2</v>
      </c>
      <c r="O2042" s="155">
        <f t="shared" si="160"/>
        <v>-0.66000000000002501</v>
      </c>
      <c r="P2042" s="176"/>
      <c r="Q2042" s="155">
        <f t="shared" si="161"/>
        <v>-1.9999999999999574E-2</v>
      </c>
      <c r="R2042" s="176"/>
    </row>
    <row r="2043" spans="1:18" x14ac:dyDescent="0.25">
      <c r="A2043" s="188">
        <v>17</v>
      </c>
      <c r="B2043" s="133">
        <v>43199</v>
      </c>
      <c r="C2043" s="104">
        <v>319.66000000000003</v>
      </c>
      <c r="E2043" s="104">
        <v>391.3</v>
      </c>
      <c r="F2043" s="104">
        <v>5.52</v>
      </c>
      <c r="G2043" s="104">
        <v>332.11</v>
      </c>
      <c r="H2043" s="104"/>
      <c r="I2043" s="104">
        <v>2.98</v>
      </c>
      <c r="J2043" s="176"/>
      <c r="K2043" s="155">
        <f t="shared" si="159"/>
        <v>-1.999999999998181E-2</v>
      </c>
      <c r="L2043" s="176"/>
      <c r="M2043" s="155">
        <f t="shared" si="160"/>
        <v>-1.1100000000000136</v>
      </c>
      <c r="N2043" s="155">
        <f t="shared" si="160"/>
        <v>-4.0000000000000036E-2</v>
      </c>
      <c r="O2043" s="155">
        <f t="shared" si="160"/>
        <v>-0.88999999999998636</v>
      </c>
      <c r="P2043" s="176"/>
      <c r="Q2043" s="155">
        <f t="shared" si="161"/>
        <v>-1.0000000000000231E-2</v>
      </c>
      <c r="R2043" s="176"/>
    </row>
    <row r="2044" spans="1:18" x14ac:dyDescent="0.25">
      <c r="A2044" s="104">
        <v>18</v>
      </c>
      <c r="B2044" s="133">
        <v>43200</v>
      </c>
      <c r="C2044" s="104">
        <v>320.29000000000002</v>
      </c>
      <c r="E2044" s="104">
        <v>392.87</v>
      </c>
      <c r="F2044" s="104">
        <v>5.39</v>
      </c>
      <c r="G2044" s="104">
        <v>333.53</v>
      </c>
      <c r="H2044" s="104"/>
      <c r="I2044" s="104">
        <v>2.99</v>
      </c>
      <c r="J2044" s="176"/>
      <c r="K2044" s="155">
        <f t="shared" si="159"/>
        <v>0.62999999999999545</v>
      </c>
      <c r="L2044" s="176"/>
      <c r="M2044" s="155">
        <f t="shared" si="160"/>
        <v>1.5699999999999932</v>
      </c>
      <c r="N2044" s="155">
        <f t="shared" si="160"/>
        <v>-0.12999999999999989</v>
      </c>
      <c r="O2044" s="155">
        <f t="shared" si="160"/>
        <v>1.4199999999999591</v>
      </c>
      <c r="P2044" s="176"/>
      <c r="Q2044" s="155">
        <f t="shared" si="161"/>
        <v>1.0000000000000231E-2</v>
      </c>
      <c r="R2044" s="176"/>
    </row>
    <row r="2045" spans="1:18" x14ac:dyDescent="0.25">
      <c r="A2045" s="188">
        <v>19</v>
      </c>
      <c r="B2045" s="133">
        <v>43201</v>
      </c>
      <c r="C2045" s="104">
        <v>325.37</v>
      </c>
      <c r="E2045" s="104">
        <v>400.86</v>
      </c>
      <c r="F2045" s="104">
        <v>5.21</v>
      </c>
      <c r="G2045" s="104">
        <v>340.31</v>
      </c>
      <c r="H2045" s="104"/>
      <c r="I2045" s="104">
        <v>3.04</v>
      </c>
      <c r="J2045" s="176"/>
      <c r="K2045" s="155">
        <f t="shared" si="159"/>
        <v>5.0799999999999841</v>
      </c>
      <c r="L2045" s="176"/>
      <c r="M2045" s="155">
        <f t="shared" si="160"/>
        <v>7.9900000000000091</v>
      </c>
      <c r="N2045" s="155">
        <f t="shared" si="160"/>
        <v>-0.17999999999999972</v>
      </c>
      <c r="O2045" s="155">
        <f t="shared" si="160"/>
        <v>6.7800000000000296</v>
      </c>
      <c r="P2045" s="176"/>
      <c r="Q2045" s="155">
        <f t="shared" si="161"/>
        <v>4.9999999999999822E-2</v>
      </c>
      <c r="R2045" s="176"/>
    </row>
    <row r="2046" spans="1:18" x14ac:dyDescent="0.25">
      <c r="A2046" s="104">
        <v>20</v>
      </c>
      <c r="B2046" s="133">
        <v>43202</v>
      </c>
      <c r="C2046" s="104">
        <v>330.88</v>
      </c>
      <c r="E2046" s="104">
        <v>409.53</v>
      </c>
      <c r="F2046" s="104">
        <v>5.15</v>
      </c>
      <c r="G2046" s="104">
        <v>345.53</v>
      </c>
      <c r="H2046" s="104"/>
      <c r="I2046" s="104">
        <v>3.09</v>
      </c>
      <c r="J2046" s="176"/>
      <c r="K2046" s="155">
        <f t="shared" si="159"/>
        <v>5.5099999999999909</v>
      </c>
      <c r="L2046" s="176"/>
      <c r="M2046" s="155">
        <f t="shared" si="160"/>
        <v>8.6699999999999591</v>
      </c>
      <c r="N2046" s="155">
        <f t="shared" si="160"/>
        <v>-5.9999999999999609E-2</v>
      </c>
      <c r="O2046" s="155">
        <f t="shared" si="160"/>
        <v>5.2199999999999704</v>
      </c>
      <c r="P2046" s="176"/>
      <c r="Q2046" s="155">
        <f t="shared" si="161"/>
        <v>4.9999999999999822E-2</v>
      </c>
      <c r="R2046" s="176"/>
    </row>
    <row r="2047" spans="1:18" x14ac:dyDescent="0.25">
      <c r="A2047" s="188">
        <v>21</v>
      </c>
      <c r="B2047" s="133">
        <v>43203</v>
      </c>
      <c r="C2047" s="104">
        <v>329.61</v>
      </c>
      <c r="E2047" s="104">
        <v>406.64</v>
      </c>
      <c r="F2047" s="104">
        <v>5.32</v>
      </c>
      <c r="G2047" s="104">
        <v>342.49</v>
      </c>
      <c r="H2047" s="104"/>
      <c r="I2047" s="104">
        <v>3.08</v>
      </c>
      <c r="J2047" s="176"/>
      <c r="K2047" s="155">
        <f t="shared" si="159"/>
        <v>-1.2699999999999818</v>
      </c>
      <c r="L2047" s="176"/>
      <c r="M2047" s="155">
        <f t="shared" si="160"/>
        <v>-2.8899999999999864</v>
      </c>
      <c r="N2047" s="155">
        <f t="shared" si="160"/>
        <v>0.16999999999999993</v>
      </c>
      <c r="O2047" s="155">
        <f t="shared" si="160"/>
        <v>-3.0399999999999636</v>
      </c>
      <c r="P2047" s="176"/>
      <c r="Q2047" s="155">
        <f t="shared" si="161"/>
        <v>-9.9999999999997868E-3</v>
      </c>
      <c r="R2047" s="176"/>
    </row>
    <row r="2048" spans="1:18" x14ac:dyDescent="0.25">
      <c r="A2048" s="104">
        <v>22</v>
      </c>
      <c r="B2048" s="133">
        <v>43206</v>
      </c>
      <c r="C2048" s="104">
        <v>327.29000000000002</v>
      </c>
      <c r="E2048" s="104">
        <v>403.71</v>
      </c>
      <c r="F2048" s="104">
        <v>5.32</v>
      </c>
      <c r="G2048" s="104">
        <v>340.43</v>
      </c>
      <c r="H2048" s="104"/>
      <c r="I2048" s="104">
        <v>3.04</v>
      </c>
      <c r="J2048" s="176"/>
      <c r="K2048" s="155">
        <f t="shared" si="159"/>
        <v>-2.3199999999999932</v>
      </c>
      <c r="L2048" s="176"/>
      <c r="M2048" s="155">
        <f t="shared" si="160"/>
        <v>-2.9300000000000068</v>
      </c>
      <c r="N2048" s="155">
        <f t="shared" si="160"/>
        <v>0</v>
      </c>
      <c r="O2048" s="155">
        <f t="shared" si="160"/>
        <v>-2.0600000000000023</v>
      </c>
      <c r="P2048" s="176"/>
      <c r="Q2048" s="155">
        <f t="shared" si="161"/>
        <v>-4.0000000000000036E-2</v>
      </c>
      <c r="R2048" s="176"/>
    </row>
    <row r="2049" spans="1:18" x14ac:dyDescent="0.25">
      <c r="A2049" s="188">
        <v>23</v>
      </c>
      <c r="B2049" s="133">
        <v>43207</v>
      </c>
      <c r="C2049" s="104">
        <v>330.02</v>
      </c>
      <c r="E2049" s="104">
        <v>407.97</v>
      </c>
      <c r="F2049" s="104">
        <v>5.34</v>
      </c>
      <c r="G2049" s="104">
        <v>343.77</v>
      </c>
      <c r="H2049" s="104"/>
      <c r="I2049" s="104">
        <v>3.08</v>
      </c>
      <c r="J2049" s="176"/>
      <c r="K2049" s="155">
        <f t="shared" si="159"/>
        <v>2.7299999999999613</v>
      </c>
      <c r="L2049" s="176"/>
      <c r="M2049" s="155">
        <f t="shared" si="160"/>
        <v>4.2600000000000477</v>
      </c>
      <c r="N2049" s="155">
        <f t="shared" si="160"/>
        <v>1.9999999999999574E-2</v>
      </c>
      <c r="O2049" s="155">
        <f t="shared" si="160"/>
        <v>3.339999999999975</v>
      </c>
      <c r="P2049" s="176"/>
      <c r="Q2049" s="155">
        <f t="shared" si="161"/>
        <v>4.0000000000000036E-2</v>
      </c>
      <c r="R2049" s="176"/>
    </row>
    <row r="2050" spans="1:18" x14ac:dyDescent="0.25">
      <c r="A2050" s="104">
        <v>24</v>
      </c>
      <c r="B2050" s="133">
        <v>43208</v>
      </c>
      <c r="C2050" s="104">
        <v>328.12</v>
      </c>
      <c r="E2050" s="104">
        <v>405.95</v>
      </c>
      <c r="F2050" s="104">
        <v>5.34</v>
      </c>
      <c r="G2050" s="104">
        <v>341.08</v>
      </c>
      <c r="H2050" s="104"/>
      <c r="I2050" s="104">
        <v>3.07</v>
      </c>
      <c r="J2050" s="176"/>
      <c r="K2050" s="155">
        <f t="shared" si="159"/>
        <v>-1.8999999999999773</v>
      </c>
      <c r="L2050" s="176"/>
      <c r="M2050" s="155">
        <f t="shared" si="160"/>
        <v>-2.0200000000000387</v>
      </c>
      <c r="N2050" s="155">
        <f t="shared" si="160"/>
        <v>0</v>
      </c>
      <c r="O2050" s="155">
        <f t="shared" si="160"/>
        <v>-2.6899999999999977</v>
      </c>
      <c r="P2050" s="176"/>
      <c r="Q2050" s="155">
        <f t="shared" si="161"/>
        <v>-1.0000000000000231E-2</v>
      </c>
      <c r="R2050" s="176"/>
    </row>
    <row r="2051" spans="1:18" x14ac:dyDescent="0.25">
      <c r="A2051" s="188">
        <v>25</v>
      </c>
      <c r="B2051" s="133">
        <v>43209</v>
      </c>
      <c r="C2051" s="104">
        <v>327.87</v>
      </c>
      <c r="E2051" s="104">
        <v>405.44</v>
      </c>
      <c r="F2051" s="104">
        <v>5.32</v>
      </c>
      <c r="G2051" s="104">
        <v>338.71</v>
      </c>
      <c r="H2051" s="104"/>
      <c r="I2051" s="104">
        <v>3.06</v>
      </c>
      <c r="J2051" s="176"/>
      <c r="K2051" s="155">
        <f t="shared" si="159"/>
        <v>-0.25</v>
      </c>
      <c r="L2051" s="176"/>
      <c r="M2051" s="155">
        <f t="shared" si="160"/>
        <v>-0.50999999999999091</v>
      </c>
      <c r="N2051" s="155">
        <f t="shared" si="160"/>
        <v>-1.9999999999999574E-2</v>
      </c>
      <c r="O2051" s="155">
        <f t="shared" si="160"/>
        <v>-2.3700000000000045</v>
      </c>
      <c r="P2051" s="176"/>
      <c r="Q2051" s="155">
        <f t="shared" si="161"/>
        <v>-9.9999999999997868E-3</v>
      </c>
      <c r="R2051" s="176"/>
    </row>
    <row r="2052" spans="1:18" x14ac:dyDescent="0.25">
      <c r="A2052" s="104">
        <v>26</v>
      </c>
      <c r="B2052" s="133">
        <v>43210</v>
      </c>
      <c r="C2052" s="104">
        <v>325.79000000000002</v>
      </c>
      <c r="E2052" s="104">
        <v>402.94</v>
      </c>
      <c r="F2052" s="104">
        <v>5.33</v>
      </c>
      <c r="G2052" s="104">
        <v>336.35</v>
      </c>
      <c r="H2052" s="104"/>
      <c r="I2052" s="104">
        <v>3.03</v>
      </c>
      <c r="J2052" s="176"/>
      <c r="K2052" s="155">
        <f t="shared" si="159"/>
        <v>-2.0799999999999841</v>
      </c>
      <c r="L2052" s="176"/>
      <c r="M2052" s="155">
        <f t="shared" si="160"/>
        <v>-2.5</v>
      </c>
      <c r="N2052" s="155">
        <f t="shared" si="160"/>
        <v>9.9999999999997868E-3</v>
      </c>
      <c r="O2052" s="155">
        <f t="shared" si="160"/>
        <v>-2.3599999999999568</v>
      </c>
      <c r="P2052" s="176"/>
      <c r="Q2052" s="155">
        <f t="shared" si="161"/>
        <v>-3.0000000000000249E-2</v>
      </c>
      <c r="R2052" s="176"/>
    </row>
    <row r="2053" spans="1:18" x14ac:dyDescent="0.25">
      <c r="A2053" s="188">
        <v>27</v>
      </c>
      <c r="B2053" s="133">
        <v>43213</v>
      </c>
      <c r="C2053" s="104">
        <v>326.17</v>
      </c>
      <c r="E2053" s="104">
        <v>401.25</v>
      </c>
      <c r="F2053" s="104">
        <v>5.31</v>
      </c>
      <c r="G2053" s="104">
        <v>334.95</v>
      </c>
      <c r="H2053" s="104"/>
      <c r="I2053" s="104">
        <v>3.03</v>
      </c>
      <c r="J2053" s="176"/>
      <c r="K2053" s="155">
        <f t="shared" si="159"/>
        <v>0.37999999999999545</v>
      </c>
      <c r="L2053" s="176"/>
      <c r="M2053" s="155">
        <f t="shared" si="160"/>
        <v>-1.6899999999999977</v>
      </c>
      <c r="N2053" s="155">
        <f t="shared" si="160"/>
        <v>-2.0000000000000462E-2</v>
      </c>
      <c r="O2053" s="155">
        <f t="shared" si="160"/>
        <v>-1.4000000000000341</v>
      </c>
      <c r="P2053" s="176"/>
      <c r="Q2053" s="155">
        <f t="shared" si="161"/>
        <v>0</v>
      </c>
      <c r="R2053" s="176"/>
    </row>
    <row r="2054" spans="1:18" x14ac:dyDescent="0.25">
      <c r="A2054" s="104">
        <v>28</v>
      </c>
      <c r="B2054" s="133">
        <v>43214</v>
      </c>
      <c r="C2054" s="104">
        <v>326.52</v>
      </c>
      <c r="E2054" s="104">
        <v>399.33</v>
      </c>
      <c r="F2054" s="104">
        <v>5.26</v>
      </c>
      <c r="G2054" s="104">
        <v>334.28</v>
      </c>
      <c r="H2054" s="104"/>
      <c r="I2054" s="104">
        <v>3.02</v>
      </c>
      <c r="J2054" s="176"/>
      <c r="K2054" s="155">
        <f t="shared" si="159"/>
        <v>0.34999999999996589</v>
      </c>
      <c r="L2054" s="176"/>
      <c r="M2054" s="155">
        <f t="shared" si="160"/>
        <v>-1.9200000000000159</v>
      </c>
      <c r="N2054" s="155">
        <f t="shared" si="160"/>
        <v>-4.9999999999999822E-2</v>
      </c>
      <c r="O2054" s="155">
        <f t="shared" si="160"/>
        <v>-0.67000000000001592</v>
      </c>
      <c r="P2054" s="176"/>
      <c r="Q2054" s="155">
        <f t="shared" si="161"/>
        <v>-9.9999999999997868E-3</v>
      </c>
      <c r="R2054" s="176"/>
    </row>
    <row r="2055" spans="1:18" x14ac:dyDescent="0.25">
      <c r="A2055" s="188">
        <v>29</v>
      </c>
      <c r="B2055" s="133">
        <v>43215</v>
      </c>
      <c r="C2055" s="104">
        <v>325.8</v>
      </c>
      <c r="E2055" s="104">
        <v>397.83</v>
      </c>
      <c r="F2055" s="104">
        <v>5.29</v>
      </c>
      <c r="G2055" s="104">
        <v>333.4</v>
      </c>
      <c r="H2055" s="104"/>
      <c r="I2055" s="104">
        <v>2.99</v>
      </c>
      <c r="J2055" s="176"/>
      <c r="K2055" s="155">
        <f t="shared" si="159"/>
        <v>-0.71999999999997044</v>
      </c>
      <c r="L2055" s="176"/>
      <c r="M2055" s="155">
        <f t="shared" si="160"/>
        <v>-1.5</v>
      </c>
      <c r="N2055" s="155">
        <f t="shared" si="160"/>
        <v>3.0000000000000249E-2</v>
      </c>
      <c r="O2055" s="155">
        <f t="shared" si="160"/>
        <v>-0.87999999999999545</v>
      </c>
      <c r="P2055" s="176"/>
      <c r="Q2055" s="155">
        <f t="shared" si="161"/>
        <v>-2.9999999999999805E-2</v>
      </c>
      <c r="R2055" s="176"/>
    </row>
    <row r="2056" spans="1:18" x14ac:dyDescent="0.25">
      <c r="A2056" s="104">
        <v>30</v>
      </c>
      <c r="B2056" s="133">
        <v>43216</v>
      </c>
      <c r="C2056" s="104">
        <v>326.27999999999997</v>
      </c>
      <c r="E2056" s="104">
        <v>398.22</v>
      </c>
      <c r="F2056" s="104">
        <v>5.29</v>
      </c>
      <c r="G2056" s="104">
        <v>332.23</v>
      </c>
      <c r="H2056" s="104"/>
      <c r="I2056" s="104">
        <v>2.99</v>
      </c>
      <c r="J2056" s="176"/>
      <c r="K2056" s="155">
        <f t="shared" si="159"/>
        <v>0.47999999999996135</v>
      </c>
      <c r="L2056" s="176"/>
      <c r="M2056" s="155">
        <f t="shared" si="160"/>
        <v>0.3900000000000432</v>
      </c>
      <c r="N2056" s="155">
        <f t="shared" si="160"/>
        <v>0</v>
      </c>
      <c r="O2056" s="155">
        <f t="shared" si="160"/>
        <v>-1.1699999999999591</v>
      </c>
      <c r="P2056" s="176"/>
      <c r="Q2056" s="155">
        <f t="shared" si="161"/>
        <v>0</v>
      </c>
      <c r="R2056" s="176"/>
    </row>
    <row r="2057" spans="1:18" x14ac:dyDescent="0.25">
      <c r="A2057" s="188">
        <v>31</v>
      </c>
      <c r="B2057" s="133">
        <v>43217</v>
      </c>
      <c r="C2057" s="104">
        <v>327.92</v>
      </c>
      <c r="E2057" s="104">
        <v>399.31</v>
      </c>
      <c r="F2057" s="104">
        <v>5.23</v>
      </c>
      <c r="G2057" s="104">
        <v>333.29</v>
      </c>
      <c r="H2057" s="104"/>
      <c r="I2057" s="104">
        <v>3</v>
      </c>
      <c r="J2057" s="176"/>
      <c r="K2057" s="155">
        <f t="shared" si="159"/>
        <v>1.6400000000000432</v>
      </c>
      <c r="L2057" s="176"/>
      <c r="M2057" s="155">
        <f t="shared" si="160"/>
        <v>1.089999999999975</v>
      </c>
      <c r="N2057" s="155">
        <f t="shared" si="160"/>
        <v>-5.9999999999999609E-2</v>
      </c>
      <c r="O2057" s="155">
        <f t="shared" si="160"/>
        <v>1.0600000000000023</v>
      </c>
      <c r="P2057" s="176"/>
      <c r="Q2057" s="155">
        <f t="shared" si="161"/>
        <v>9.9999999999997868E-3</v>
      </c>
      <c r="R2057" s="176"/>
    </row>
    <row r="2058" spans="1:18" x14ac:dyDescent="0.25">
      <c r="A2058" s="104">
        <v>32</v>
      </c>
      <c r="B2058" s="133">
        <v>43220</v>
      </c>
      <c r="C2058" s="104">
        <v>327.25</v>
      </c>
      <c r="E2058" s="104">
        <v>396.89</v>
      </c>
      <c r="F2058" s="104">
        <v>5.28</v>
      </c>
      <c r="G2058" s="104">
        <v>331.33</v>
      </c>
      <c r="H2058" s="104"/>
      <c r="I2058" s="104">
        <v>3</v>
      </c>
      <c r="J2058" s="176"/>
      <c r="K2058" s="155">
        <f t="shared" si="159"/>
        <v>-0.67000000000001592</v>
      </c>
      <c r="L2058" s="176"/>
      <c r="M2058" s="155">
        <f t="shared" si="160"/>
        <v>-2.4200000000000159</v>
      </c>
      <c r="N2058" s="155">
        <f t="shared" si="160"/>
        <v>4.9999999999999822E-2</v>
      </c>
      <c r="O2058" s="155">
        <f t="shared" si="160"/>
        <v>-1.9600000000000364</v>
      </c>
      <c r="P2058" s="176"/>
      <c r="Q2058" s="155">
        <f t="shared" si="161"/>
        <v>0</v>
      </c>
      <c r="R2058" s="176"/>
    </row>
    <row r="2059" spans="1:18" x14ac:dyDescent="0.25">
      <c r="A2059" s="188">
        <v>33</v>
      </c>
      <c r="B2059" s="133">
        <v>43222</v>
      </c>
      <c r="C2059" s="104">
        <v>327.25</v>
      </c>
      <c r="E2059" s="104">
        <v>396.89</v>
      </c>
      <c r="F2059" s="104">
        <v>5.28</v>
      </c>
      <c r="G2059" s="104">
        <v>331.33</v>
      </c>
      <c r="H2059" s="104"/>
      <c r="I2059" s="104">
        <v>3</v>
      </c>
      <c r="J2059" s="176"/>
      <c r="K2059" s="155">
        <f t="shared" si="159"/>
        <v>0</v>
      </c>
      <c r="L2059" s="176"/>
      <c r="M2059" s="155">
        <f t="shared" si="160"/>
        <v>0</v>
      </c>
      <c r="N2059" s="155">
        <f t="shared" si="160"/>
        <v>0</v>
      </c>
      <c r="O2059" s="155">
        <f t="shared" si="160"/>
        <v>0</v>
      </c>
      <c r="P2059" s="176"/>
      <c r="Q2059" s="155">
        <f t="shared" si="161"/>
        <v>0</v>
      </c>
      <c r="R2059" s="176"/>
    </row>
    <row r="2060" spans="1:18" x14ac:dyDescent="0.25">
      <c r="A2060" s="104">
        <v>34</v>
      </c>
      <c r="B2060" s="133">
        <v>43223</v>
      </c>
      <c r="C2060" s="104">
        <v>329.99</v>
      </c>
      <c r="E2060" s="104">
        <v>395.99</v>
      </c>
      <c r="F2060" s="104">
        <v>5.18</v>
      </c>
      <c r="G2060" s="104">
        <v>331.65</v>
      </c>
      <c r="H2060" s="104"/>
      <c r="I2060" s="104">
        <v>3</v>
      </c>
      <c r="J2060" s="176"/>
      <c r="K2060" s="155">
        <f t="shared" si="159"/>
        <v>2.7400000000000091</v>
      </c>
      <c r="L2060" s="176"/>
      <c r="M2060" s="155">
        <f t="shared" si="160"/>
        <v>-0.89999999999997726</v>
      </c>
      <c r="N2060" s="155">
        <f t="shared" si="160"/>
        <v>-0.10000000000000053</v>
      </c>
      <c r="O2060" s="155">
        <f t="shared" si="160"/>
        <v>0.31999999999999318</v>
      </c>
      <c r="P2060" s="176"/>
      <c r="Q2060" s="155">
        <f t="shared" si="161"/>
        <v>0</v>
      </c>
      <c r="R2060" s="176"/>
    </row>
    <row r="2061" spans="1:18" x14ac:dyDescent="0.25">
      <c r="A2061" s="188">
        <v>35</v>
      </c>
      <c r="B2061" s="133">
        <v>43224</v>
      </c>
      <c r="C2061" s="104">
        <v>330.72</v>
      </c>
      <c r="E2061" s="104">
        <v>396.57</v>
      </c>
      <c r="F2061" s="104">
        <v>5.22</v>
      </c>
      <c r="G2061" s="104">
        <v>331.75</v>
      </c>
      <c r="H2061" s="104"/>
      <c r="I2061" s="104">
        <v>3.02</v>
      </c>
      <c r="J2061" s="176"/>
      <c r="K2061" s="155">
        <f t="shared" si="159"/>
        <v>0.73000000000001819</v>
      </c>
      <c r="L2061" s="176"/>
      <c r="M2061" s="155">
        <f t="shared" si="160"/>
        <v>0.57999999999998408</v>
      </c>
      <c r="N2061" s="155">
        <f t="shared" si="160"/>
        <v>4.0000000000000036E-2</v>
      </c>
      <c r="O2061" s="155">
        <f t="shared" si="160"/>
        <v>0.10000000000002274</v>
      </c>
      <c r="P2061" s="176"/>
      <c r="Q2061" s="155">
        <f t="shared" si="161"/>
        <v>2.0000000000000018E-2</v>
      </c>
      <c r="R2061" s="176"/>
    </row>
    <row r="2062" spans="1:18" x14ac:dyDescent="0.25">
      <c r="A2062" s="104">
        <v>36</v>
      </c>
      <c r="B2062" s="133">
        <v>43227</v>
      </c>
      <c r="C2062" s="104">
        <v>328.85</v>
      </c>
      <c r="E2062" s="104">
        <v>393.24</v>
      </c>
      <c r="F2062" s="104">
        <v>5.26</v>
      </c>
      <c r="G2062" s="104">
        <v>328.95</v>
      </c>
      <c r="H2062" s="104"/>
      <c r="I2062" s="104">
        <v>3.01</v>
      </c>
      <c r="J2062" s="176"/>
      <c r="K2062" s="155">
        <f t="shared" si="159"/>
        <v>-1.8700000000000045</v>
      </c>
      <c r="L2062" s="176"/>
      <c r="M2062" s="155">
        <f t="shared" si="160"/>
        <v>-3.3299999999999841</v>
      </c>
      <c r="N2062" s="155">
        <f t="shared" si="160"/>
        <v>4.0000000000000036E-2</v>
      </c>
      <c r="O2062" s="155">
        <f t="shared" si="160"/>
        <v>-2.8000000000000114</v>
      </c>
      <c r="P2062" s="176"/>
      <c r="Q2062" s="155">
        <f t="shared" si="161"/>
        <v>-1.0000000000000231E-2</v>
      </c>
      <c r="R2062" s="176"/>
    </row>
    <row r="2063" spans="1:18" x14ac:dyDescent="0.25">
      <c r="A2063" s="188">
        <v>37</v>
      </c>
      <c r="B2063" s="133">
        <v>43228</v>
      </c>
      <c r="C2063" s="104">
        <v>328.85</v>
      </c>
      <c r="E2063" s="104">
        <v>393.24</v>
      </c>
      <c r="F2063" s="104">
        <v>5.26</v>
      </c>
      <c r="G2063" s="104">
        <v>328.95</v>
      </c>
      <c r="H2063" s="104"/>
      <c r="I2063" s="104">
        <v>3.01</v>
      </c>
      <c r="J2063" s="176"/>
      <c r="K2063" s="155">
        <f t="shared" si="159"/>
        <v>0</v>
      </c>
      <c r="L2063" s="176"/>
      <c r="M2063" s="155">
        <f t="shared" si="160"/>
        <v>0</v>
      </c>
      <c r="N2063" s="155">
        <f t="shared" si="160"/>
        <v>0</v>
      </c>
      <c r="O2063" s="155">
        <f t="shared" si="160"/>
        <v>0</v>
      </c>
      <c r="P2063" s="176"/>
      <c r="Q2063" s="155">
        <f t="shared" si="161"/>
        <v>0</v>
      </c>
      <c r="R2063" s="176"/>
    </row>
    <row r="2064" spans="1:18" x14ac:dyDescent="0.25">
      <c r="A2064" s="104">
        <v>38</v>
      </c>
      <c r="B2064" s="133">
        <v>43229</v>
      </c>
      <c r="C2064" s="104">
        <v>328.85</v>
      </c>
      <c r="E2064" s="104">
        <v>393.24</v>
      </c>
      <c r="F2064" s="104">
        <v>5.26</v>
      </c>
      <c r="G2064" s="104">
        <v>328.95</v>
      </c>
      <c r="H2064" s="104"/>
      <c r="I2064" s="104">
        <v>3.01</v>
      </c>
      <c r="J2064" s="176"/>
      <c r="K2064" s="155">
        <f t="shared" si="159"/>
        <v>0</v>
      </c>
      <c r="L2064" s="176"/>
      <c r="M2064" s="155">
        <f t="shared" si="160"/>
        <v>0</v>
      </c>
      <c r="N2064" s="155">
        <f t="shared" si="160"/>
        <v>0</v>
      </c>
      <c r="O2064" s="155">
        <f t="shared" si="160"/>
        <v>0</v>
      </c>
      <c r="P2064" s="176"/>
      <c r="Q2064" s="155">
        <f t="shared" si="161"/>
        <v>0</v>
      </c>
      <c r="R2064" s="176"/>
    </row>
    <row r="2065" spans="1:18" x14ac:dyDescent="0.25">
      <c r="A2065" s="188">
        <v>39</v>
      </c>
      <c r="B2065" s="133">
        <v>43230</v>
      </c>
      <c r="C2065" s="104">
        <v>328.85</v>
      </c>
      <c r="E2065" s="104">
        <v>393.24</v>
      </c>
      <c r="F2065" s="104">
        <v>5.26</v>
      </c>
      <c r="G2065" s="104">
        <v>328.95</v>
      </c>
      <c r="H2065" s="104"/>
      <c r="I2065" s="104">
        <v>3.01</v>
      </c>
      <c r="J2065" s="176"/>
      <c r="K2065" s="155">
        <f t="shared" si="159"/>
        <v>0</v>
      </c>
      <c r="L2065" s="176"/>
      <c r="M2065" s="155">
        <f t="shared" si="160"/>
        <v>0</v>
      </c>
      <c r="N2065" s="155">
        <f t="shared" si="160"/>
        <v>0</v>
      </c>
      <c r="O2065" s="155">
        <f t="shared" si="160"/>
        <v>0</v>
      </c>
      <c r="P2065" s="176"/>
      <c r="Q2065" s="155">
        <f t="shared" si="161"/>
        <v>0</v>
      </c>
      <c r="R2065" s="176"/>
    </row>
    <row r="2066" spans="1:18" x14ac:dyDescent="0.25">
      <c r="A2066" s="104">
        <v>40</v>
      </c>
      <c r="B2066" s="133">
        <v>43231</v>
      </c>
      <c r="C2066" s="104">
        <v>327.63</v>
      </c>
      <c r="E2066" s="104">
        <v>389.16</v>
      </c>
      <c r="F2066" s="104">
        <v>5.26</v>
      </c>
      <c r="G2066" s="104">
        <v>326.72000000000003</v>
      </c>
      <c r="H2066" s="104"/>
      <c r="I2066" s="104">
        <v>2.99</v>
      </c>
      <c r="J2066" s="176"/>
      <c r="K2066" s="155">
        <f t="shared" si="159"/>
        <v>-1.2200000000000273</v>
      </c>
      <c r="L2066" s="176"/>
      <c r="M2066" s="155">
        <f t="shared" si="160"/>
        <v>-4.0799999999999841</v>
      </c>
      <c r="N2066" s="155">
        <f t="shared" si="160"/>
        <v>0</v>
      </c>
      <c r="O2066" s="155">
        <f t="shared" si="160"/>
        <v>-2.2299999999999613</v>
      </c>
      <c r="P2066" s="176"/>
      <c r="Q2066" s="155">
        <f t="shared" si="161"/>
        <v>-1.9999999999999574E-2</v>
      </c>
      <c r="R2066" s="176"/>
    </row>
    <row r="2067" spans="1:18" x14ac:dyDescent="0.25">
      <c r="A2067" s="188">
        <v>41</v>
      </c>
      <c r="B2067" s="133">
        <v>43234</v>
      </c>
      <c r="C2067" s="104">
        <v>326.39999999999998</v>
      </c>
      <c r="E2067" s="104">
        <v>389.49</v>
      </c>
      <c r="F2067" s="104">
        <v>5.29</v>
      </c>
      <c r="G2067" s="104">
        <v>326.27</v>
      </c>
      <c r="H2067" s="104"/>
      <c r="I2067" s="104">
        <v>2.99</v>
      </c>
      <c r="J2067" s="176"/>
      <c r="K2067" s="155">
        <f t="shared" si="159"/>
        <v>-1.2300000000000182</v>
      </c>
      <c r="L2067" s="176"/>
      <c r="M2067" s="155">
        <f t="shared" si="160"/>
        <v>0.32999999999998408</v>
      </c>
      <c r="N2067" s="155">
        <f t="shared" si="160"/>
        <v>3.0000000000000249E-2</v>
      </c>
      <c r="O2067" s="155">
        <f t="shared" si="160"/>
        <v>-0.45000000000004547</v>
      </c>
      <c r="P2067" s="176"/>
      <c r="Q2067" s="155">
        <f t="shared" si="161"/>
        <v>0</v>
      </c>
      <c r="R2067" s="176"/>
    </row>
    <row r="2068" spans="1:18" x14ac:dyDescent="0.25">
      <c r="A2068" s="104">
        <v>42</v>
      </c>
      <c r="B2068" s="133">
        <v>43235</v>
      </c>
      <c r="C2068" s="104">
        <v>327.85</v>
      </c>
      <c r="E2068" s="104">
        <v>392.67</v>
      </c>
      <c r="F2068" s="104">
        <v>5.31</v>
      </c>
      <c r="G2068" s="104">
        <v>327.95</v>
      </c>
      <c r="H2068" s="104"/>
      <c r="I2068" s="104">
        <v>2.99</v>
      </c>
      <c r="J2068" s="176"/>
      <c r="K2068" s="155">
        <f t="shared" si="159"/>
        <v>1.4500000000000455</v>
      </c>
      <c r="L2068" s="176"/>
      <c r="M2068" s="155">
        <f t="shared" si="160"/>
        <v>3.1800000000000068</v>
      </c>
      <c r="N2068" s="155">
        <f t="shared" si="160"/>
        <v>1.9999999999999574E-2</v>
      </c>
      <c r="O2068" s="155">
        <f t="shared" si="160"/>
        <v>1.6800000000000068</v>
      </c>
      <c r="P2068" s="176"/>
      <c r="Q2068" s="155">
        <f t="shared" si="161"/>
        <v>0</v>
      </c>
      <c r="R2068" s="176"/>
    </row>
    <row r="2069" spans="1:18" x14ac:dyDescent="0.25">
      <c r="A2069" s="188">
        <v>43</v>
      </c>
      <c r="B2069" s="133">
        <v>43236</v>
      </c>
      <c r="C2069" s="104">
        <v>327.77</v>
      </c>
      <c r="E2069" s="104">
        <v>390.87</v>
      </c>
      <c r="F2069" s="104">
        <v>5.3</v>
      </c>
      <c r="G2069" s="104">
        <v>327.77</v>
      </c>
      <c r="H2069" s="104"/>
      <c r="I2069" s="104">
        <v>2.98</v>
      </c>
      <c r="J2069" s="176"/>
      <c r="K2069" s="155">
        <f t="shared" si="159"/>
        <v>-8.0000000000040927E-2</v>
      </c>
      <c r="L2069" s="176"/>
      <c r="M2069" s="155">
        <f t="shared" si="160"/>
        <v>-1.8000000000000114</v>
      </c>
      <c r="N2069" s="155">
        <f t="shared" si="160"/>
        <v>-9.9999999999997868E-3</v>
      </c>
      <c r="O2069" s="155">
        <f t="shared" si="160"/>
        <v>-0.18000000000000682</v>
      </c>
      <c r="P2069" s="176"/>
      <c r="Q2069" s="155">
        <f t="shared" si="161"/>
        <v>-1.0000000000000231E-2</v>
      </c>
      <c r="R2069" s="176"/>
    </row>
    <row r="2070" spans="1:18" x14ac:dyDescent="0.25">
      <c r="A2070" s="104">
        <v>44</v>
      </c>
      <c r="B2070" s="133">
        <v>43237</v>
      </c>
      <c r="C2070" s="104">
        <v>329.16</v>
      </c>
      <c r="E2070" s="104">
        <v>388.64</v>
      </c>
      <c r="F2070" s="104">
        <v>5.26</v>
      </c>
      <c r="G2070" s="104">
        <v>329.03</v>
      </c>
      <c r="H2070" s="104"/>
      <c r="I2070" s="104">
        <v>2.99</v>
      </c>
      <c r="J2070" s="176"/>
      <c r="K2070" s="155">
        <f t="shared" si="159"/>
        <v>1.3900000000000432</v>
      </c>
      <c r="L2070" s="176"/>
      <c r="M2070" s="155">
        <f t="shared" si="160"/>
        <v>-2.2300000000000182</v>
      </c>
      <c r="N2070" s="155">
        <f t="shared" si="160"/>
        <v>-4.0000000000000036E-2</v>
      </c>
      <c r="O2070" s="155">
        <f t="shared" si="160"/>
        <v>1.2599999999999909</v>
      </c>
      <c r="P2070" s="176"/>
      <c r="Q2070" s="155">
        <f t="shared" si="161"/>
        <v>1.0000000000000231E-2</v>
      </c>
    </row>
    <row r="2071" spans="1:18" x14ac:dyDescent="0.25">
      <c r="A2071" s="188">
        <v>45</v>
      </c>
      <c r="B2071" s="133">
        <v>43238</v>
      </c>
      <c r="C2071" s="104">
        <v>327.11</v>
      </c>
      <c r="E2071" s="104">
        <v>386.02</v>
      </c>
      <c r="F2071" s="104">
        <v>5.28</v>
      </c>
      <c r="G2071" s="104">
        <v>326.45999999999998</v>
      </c>
      <c r="H2071" s="104"/>
      <c r="I2071" s="104">
        <v>2.96</v>
      </c>
      <c r="K2071" s="155">
        <f t="shared" si="159"/>
        <v>-2.0500000000000114</v>
      </c>
      <c r="M2071" s="155">
        <f t="shared" si="160"/>
        <v>-2.6200000000000045</v>
      </c>
      <c r="N2071" s="155">
        <f t="shared" si="160"/>
        <v>2.0000000000000462E-2</v>
      </c>
      <c r="O2071" s="155">
        <f t="shared" si="160"/>
        <v>-2.5699999999999932</v>
      </c>
      <c r="Q2071" s="155">
        <f t="shared" si="161"/>
        <v>-3.0000000000000249E-2</v>
      </c>
    </row>
    <row r="2072" spans="1:18" x14ac:dyDescent="0.25">
      <c r="A2072" s="104">
        <v>46</v>
      </c>
      <c r="B2072" s="133">
        <v>43241</v>
      </c>
      <c r="C2072" s="104">
        <v>328.31</v>
      </c>
      <c r="E2072" s="104">
        <v>386.62</v>
      </c>
      <c r="F2072" s="104">
        <v>5.27</v>
      </c>
      <c r="G2072" s="104">
        <v>328.31</v>
      </c>
      <c r="H2072" s="104"/>
      <c r="I2072" s="104">
        <v>2.96</v>
      </c>
      <c r="K2072" s="155">
        <f t="shared" si="159"/>
        <v>1.1999999999999886</v>
      </c>
      <c r="M2072" s="155">
        <f t="shared" si="160"/>
        <v>0.60000000000002274</v>
      </c>
      <c r="N2072" s="155">
        <f t="shared" si="160"/>
        <v>-1.0000000000000675E-2</v>
      </c>
      <c r="O2072" s="155">
        <f t="shared" si="160"/>
        <v>1.8500000000000227</v>
      </c>
      <c r="Q2072" s="155">
        <f t="shared" si="161"/>
        <v>0</v>
      </c>
    </row>
    <row r="2073" spans="1:18" x14ac:dyDescent="0.25">
      <c r="A2073" s="188">
        <v>47</v>
      </c>
      <c r="B2073" s="133">
        <v>43242</v>
      </c>
      <c r="C2073" s="104">
        <v>328.95</v>
      </c>
      <c r="E2073" s="104">
        <v>386.38</v>
      </c>
      <c r="F2073" s="104">
        <v>5.27</v>
      </c>
      <c r="G2073" s="104">
        <v>329.05</v>
      </c>
      <c r="H2073" s="104"/>
      <c r="I2073" s="104">
        <v>2.96</v>
      </c>
      <c r="K2073" s="155">
        <f t="shared" si="159"/>
        <v>0.63999999999998636</v>
      </c>
      <c r="M2073" s="155">
        <f t="shared" si="160"/>
        <v>-0.24000000000000909</v>
      </c>
      <c r="N2073" s="155">
        <f t="shared" si="160"/>
        <v>0</v>
      </c>
      <c r="O2073" s="155">
        <f t="shared" si="160"/>
        <v>0.74000000000000909</v>
      </c>
      <c r="Q2073" s="155">
        <f t="shared" si="161"/>
        <v>0</v>
      </c>
    </row>
    <row r="2074" spans="1:18" x14ac:dyDescent="0.25">
      <c r="A2074" s="104">
        <v>48</v>
      </c>
      <c r="B2074" s="133">
        <v>43243</v>
      </c>
      <c r="C2074" s="104">
        <v>327.11</v>
      </c>
      <c r="E2074" s="104">
        <v>386.74</v>
      </c>
      <c r="F2074" s="104">
        <v>5.34</v>
      </c>
      <c r="G2074" s="104">
        <v>328.62</v>
      </c>
      <c r="H2074" s="104"/>
      <c r="I2074" s="104">
        <v>2.95</v>
      </c>
      <c r="K2074" s="155">
        <f t="shared" si="159"/>
        <v>-1.839999999999975</v>
      </c>
      <c r="M2074" s="155">
        <f t="shared" si="160"/>
        <v>0.36000000000001364</v>
      </c>
      <c r="N2074" s="155">
        <f t="shared" si="160"/>
        <v>7.0000000000000284E-2</v>
      </c>
      <c r="O2074" s="155">
        <f t="shared" si="160"/>
        <v>-0.43000000000000682</v>
      </c>
      <c r="Q2074" s="155">
        <f t="shared" si="161"/>
        <v>-9.9999999999997868E-3</v>
      </c>
    </row>
    <row r="2075" spans="1:18" x14ac:dyDescent="0.25">
      <c r="A2075" s="188">
        <v>49</v>
      </c>
      <c r="B2075" s="133">
        <v>43244</v>
      </c>
      <c r="C2075" s="104">
        <v>326</v>
      </c>
      <c r="E2075" s="104">
        <v>382.2</v>
      </c>
      <c r="F2075" s="104">
        <v>5.29</v>
      </c>
      <c r="G2075" s="104">
        <v>329.26</v>
      </c>
      <c r="H2075" s="104"/>
      <c r="I2075" s="104">
        <v>2.97</v>
      </c>
      <c r="K2075" s="155">
        <f t="shared" si="159"/>
        <v>-1.1100000000000136</v>
      </c>
      <c r="M2075" s="155">
        <f t="shared" si="160"/>
        <v>-4.5400000000000205</v>
      </c>
      <c r="N2075" s="155">
        <f t="shared" si="160"/>
        <v>-4.9999999999999822E-2</v>
      </c>
      <c r="O2075" s="155">
        <f t="shared" si="160"/>
        <v>0.63999999999998636</v>
      </c>
      <c r="Q2075" s="155">
        <f t="shared" si="161"/>
        <v>2.0000000000000018E-2</v>
      </c>
    </row>
    <row r="2076" spans="1:18" x14ac:dyDescent="0.25">
      <c r="A2076" s="104">
        <v>50</v>
      </c>
      <c r="B2076" s="133">
        <v>43245</v>
      </c>
      <c r="C2076" s="104">
        <v>325.75</v>
      </c>
      <c r="E2076" s="104">
        <v>382.04</v>
      </c>
      <c r="F2076" s="104">
        <v>5.31</v>
      </c>
      <c r="G2076" s="104">
        <v>328.77</v>
      </c>
      <c r="H2076" s="104"/>
      <c r="I2076" s="104">
        <v>2.97</v>
      </c>
      <c r="K2076" s="155">
        <f t="shared" si="159"/>
        <v>-0.25</v>
      </c>
      <c r="M2076" s="155">
        <f t="shared" si="160"/>
        <v>-0.15999999999996817</v>
      </c>
      <c r="N2076" s="155">
        <f t="shared" si="160"/>
        <v>1.9999999999999574E-2</v>
      </c>
      <c r="O2076" s="155">
        <f t="shared" si="160"/>
        <v>-0.49000000000000909</v>
      </c>
      <c r="Q2076" s="155">
        <f t="shared" si="161"/>
        <v>0</v>
      </c>
    </row>
    <row r="2077" spans="1:18" x14ac:dyDescent="0.25">
      <c r="A2077" s="188">
        <v>51</v>
      </c>
      <c r="B2077" s="133">
        <v>43248</v>
      </c>
      <c r="C2077" s="104">
        <v>327.42</v>
      </c>
      <c r="E2077" s="104">
        <v>383.51</v>
      </c>
      <c r="F2077" s="104">
        <v>5.29</v>
      </c>
      <c r="G2077" s="104">
        <v>329.79</v>
      </c>
      <c r="H2077" s="104"/>
      <c r="I2077" s="104">
        <v>2.99</v>
      </c>
      <c r="K2077" s="155">
        <f t="shared" si="159"/>
        <v>1.6700000000000159</v>
      </c>
      <c r="M2077" s="155">
        <f t="shared" si="160"/>
        <v>1.4699999999999704</v>
      </c>
      <c r="N2077" s="155">
        <f t="shared" si="160"/>
        <v>-1.9999999999999574E-2</v>
      </c>
      <c r="O2077" s="155">
        <f t="shared" si="160"/>
        <v>1.0200000000000387</v>
      </c>
      <c r="Q2077" s="155">
        <f t="shared" si="161"/>
        <v>2.0000000000000018E-2</v>
      </c>
    </row>
    <row r="2078" spans="1:18" x14ac:dyDescent="0.25">
      <c r="A2078" s="104">
        <v>52</v>
      </c>
      <c r="B2078" s="133">
        <v>43249</v>
      </c>
      <c r="C2078" s="104">
        <v>329.81</v>
      </c>
      <c r="E2078" s="104">
        <v>384.76</v>
      </c>
      <c r="F2078" s="104">
        <v>5.29</v>
      </c>
      <c r="G2078" s="104">
        <v>332.37</v>
      </c>
      <c r="H2078" s="104"/>
      <c r="I2078" s="104">
        <v>3.01</v>
      </c>
      <c r="K2078" s="155">
        <f t="shared" si="159"/>
        <v>2.3899999999999864</v>
      </c>
      <c r="M2078" s="155">
        <f t="shared" si="160"/>
        <v>1.25</v>
      </c>
      <c r="N2078" s="155">
        <f t="shared" si="160"/>
        <v>0</v>
      </c>
      <c r="O2078" s="155">
        <f t="shared" si="160"/>
        <v>2.5799999999999841</v>
      </c>
      <c r="Q2078" s="155">
        <f t="shared" si="161"/>
        <v>1.9999999999999574E-2</v>
      </c>
    </row>
    <row r="2079" spans="1:18" x14ac:dyDescent="0.25">
      <c r="A2079" s="188">
        <v>53</v>
      </c>
      <c r="B2079" s="133">
        <v>43250</v>
      </c>
      <c r="C2079" s="104">
        <v>329.38</v>
      </c>
      <c r="E2079" s="104">
        <v>380.1</v>
      </c>
      <c r="F2079" s="104">
        <v>5.25</v>
      </c>
      <c r="G2079" s="104">
        <v>331.07</v>
      </c>
      <c r="H2079" s="104"/>
      <c r="I2079" s="104">
        <v>3.03</v>
      </c>
      <c r="K2079" s="155">
        <f t="shared" si="159"/>
        <v>-0.43000000000000682</v>
      </c>
      <c r="M2079" s="155">
        <f t="shared" si="160"/>
        <v>-4.6599999999999682</v>
      </c>
      <c r="N2079" s="155">
        <f t="shared" si="160"/>
        <v>-4.0000000000000036E-2</v>
      </c>
      <c r="O2079" s="155">
        <f t="shared" si="160"/>
        <v>-1.3000000000000114</v>
      </c>
      <c r="Q2079" s="155">
        <f t="shared" si="161"/>
        <v>2.0000000000000018E-2</v>
      </c>
    </row>
    <row r="2080" spans="1:18" x14ac:dyDescent="0.25">
      <c r="A2080" s="104">
        <v>54</v>
      </c>
      <c r="B2080" s="133">
        <v>43251</v>
      </c>
      <c r="C2080" s="104">
        <v>330.67</v>
      </c>
      <c r="E2080" s="104">
        <v>384.01</v>
      </c>
      <c r="F2080" s="104">
        <v>5.3</v>
      </c>
      <c r="G2080" s="104">
        <v>334.38</v>
      </c>
      <c r="H2080" s="104"/>
      <c r="I2080" s="104">
        <v>3.04</v>
      </c>
      <c r="K2080" s="155">
        <f t="shared" si="159"/>
        <v>1.2900000000000205</v>
      </c>
      <c r="M2080" s="155">
        <f t="shared" si="160"/>
        <v>3.9099999999999682</v>
      </c>
      <c r="N2080" s="155">
        <f t="shared" si="160"/>
        <v>4.9999999999999822E-2</v>
      </c>
      <c r="O2080" s="155">
        <f t="shared" si="160"/>
        <v>3.3100000000000023</v>
      </c>
      <c r="Q2080" s="155">
        <f t="shared" si="161"/>
        <v>1.0000000000000231E-2</v>
      </c>
    </row>
    <row r="2081" spans="1:17" x14ac:dyDescent="0.25">
      <c r="A2081" s="188">
        <v>55</v>
      </c>
      <c r="B2081" s="133">
        <v>43252</v>
      </c>
      <c r="C2081" s="104">
        <v>329.35</v>
      </c>
      <c r="E2081" s="104">
        <v>385.34</v>
      </c>
      <c r="F2081" s="104">
        <v>5.31</v>
      </c>
      <c r="G2081" s="104">
        <v>334.4</v>
      </c>
      <c r="H2081" s="104"/>
      <c r="I2081" s="104">
        <v>3.03</v>
      </c>
      <c r="K2081" s="155">
        <f t="shared" si="159"/>
        <v>-1.3199999999999932</v>
      </c>
      <c r="M2081" s="155">
        <f t="shared" si="160"/>
        <v>1.3299999999999841</v>
      </c>
      <c r="N2081" s="155">
        <f t="shared" si="160"/>
        <v>9.9999999999997868E-3</v>
      </c>
      <c r="O2081" s="155">
        <f t="shared" si="160"/>
        <v>1.999999999998181E-2</v>
      </c>
      <c r="Q2081" s="155">
        <f t="shared" si="161"/>
        <v>-1.0000000000000231E-2</v>
      </c>
    </row>
    <row r="2082" spans="1:17" x14ac:dyDescent="0.25">
      <c r="A2082" s="104">
        <v>56</v>
      </c>
      <c r="B2082" s="133">
        <v>43255</v>
      </c>
      <c r="C2082" s="104">
        <v>330.78</v>
      </c>
      <c r="E2082" s="104">
        <v>387.31</v>
      </c>
      <c r="F2082" s="104">
        <v>5.32</v>
      </c>
      <c r="G2082" s="104">
        <v>335.99</v>
      </c>
      <c r="H2082" s="104"/>
      <c r="I2082" s="104">
        <v>3.03</v>
      </c>
      <c r="K2082" s="155">
        <f t="shared" si="159"/>
        <v>1.42999999999995</v>
      </c>
      <c r="M2082" s="155">
        <f t="shared" si="160"/>
        <v>1.9700000000000273</v>
      </c>
      <c r="N2082" s="155">
        <f t="shared" si="160"/>
        <v>1.0000000000000675E-2</v>
      </c>
      <c r="O2082" s="155">
        <f t="shared" si="160"/>
        <v>1.5900000000000318</v>
      </c>
      <c r="Q2082" s="155">
        <f t="shared" si="161"/>
        <v>0</v>
      </c>
    </row>
    <row r="2083" spans="1:17" x14ac:dyDescent="0.25">
      <c r="A2083" s="188">
        <v>57</v>
      </c>
      <c r="B2083" s="133">
        <v>43256</v>
      </c>
      <c r="C2083" s="104">
        <v>330.73</v>
      </c>
      <c r="E2083" s="104">
        <v>387.88</v>
      </c>
      <c r="F2083" s="104">
        <v>5.34</v>
      </c>
      <c r="G2083" s="104">
        <v>335.97</v>
      </c>
      <c r="H2083" s="104"/>
      <c r="I2083" s="104">
        <v>3.02</v>
      </c>
      <c r="K2083" s="155">
        <f t="shared" si="159"/>
        <v>-4.9999999999954525E-2</v>
      </c>
      <c r="M2083" s="155">
        <f t="shared" si="160"/>
        <v>0.56999999999999318</v>
      </c>
      <c r="N2083" s="155">
        <f t="shared" si="160"/>
        <v>1.9999999999999574E-2</v>
      </c>
      <c r="O2083" s="155">
        <f t="shared" si="160"/>
        <v>-1.999999999998181E-2</v>
      </c>
      <c r="Q2083" s="155">
        <f t="shared" si="161"/>
        <v>-9.9999999999997868E-3</v>
      </c>
    </row>
    <row r="2084" spans="1:17" x14ac:dyDescent="0.25">
      <c r="A2084" s="104">
        <v>58</v>
      </c>
      <c r="B2084" s="133">
        <v>43257</v>
      </c>
      <c r="C2084" s="104">
        <v>330.91</v>
      </c>
      <c r="E2084" s="104">
        <v>387.2</v>
      </c>
      <c r="F2084" s="104">
        <v>5.33</v>
      </c>
      <c r="G2084" s="104">
        <v>335.85</v>
      </c>
      <c r="H2084" s="104"/>
      <c r="I2084" s="104">
        <v>3.02</v>
      </c>
      <c r="K2084" s="155">
        <f t="shared" si="159"/>
        <v>0.18000000000000682</v>
      </c>
      <c r="M2084" s="155">
        <f t="shared" si="160"/>
        <v>-0.68000000000000682</v>
      </c>
      <c r="N2084" s="155">
        <f t="shared" si="160"/>
        <v>-9.9999999999997868E-3</v>
      </c>
      <c r="O2084" s="155">
        <f t="shared" si="160"/>
        <v>-0.12000000000000455</v>
      </c>
      <c r="Q2084" s="155">
        <f t="shared" si="161"/>
        <v>0</v>
      </c>
    </row>
    <row r="2085" spans="1:17" x14ac:dyDescent="0.25">
      <c r="A2085" s="188">
        <v>59</v>
      </c>
      <c r="B2085" s="133">
        <v>43258</v>
      </c>
      <c r="C2085" s="104">
        <v>331.83</v>
      </c>
      <c r="E2085" s="104">
        <v>390.63</v>
      </c>
      <c r="F2085" s="104">
        <v>5.35</v>
      </c>
      <c r="G2085" s="104">
        <v>336.27</v>
      </c>
      <c r="H2085" s="104"/>
      <c r="I2085" s="104">
        <v>3.01</v>
      </c>
      <c r="K2085" s="155">
        <f t="shared" si="159"/>
        <v>0.91999999999995907</v>
      </c>
      <c r="M2085" s="155">
        <f t="shared" si="160"/>
        <v>3.4300000000000068</v>
      </c>
      <c r="N2085" s="155">
        <f t="shared" si="160"/>
        <v>1.9999999999999574E-2</v>
      </c>
      <c r="O2085" s="155">
        <f t="shared" si="160"/>
        <v>0.41999999999995907</v>
      </c>
      <c r="Q2085" s="155">
        <f t="shared" si="161"/>
        <v>-1.0000000000000231E-2</v>
      </c>
    </row>
    <row r="2086" spans="1:17" x14ac:dyDescent="0.25">
      <c r="A2086" s="104">
        <v>60</v>
      </c>
      <c r="B2086" s="133">
        <v>43259</v>
      </c>
      <c r="C2086" s="104">
        <v>333.08</v>
      </c>
      <c r="E2086" s="104">
        <v>393.67</v>
      </c>
      <c r="F2086" s="104">
        <v>5.38</v>
      </c>
      <c r="G2086" s="104">
        <v>339.39</v>
      </c>
      <c r="H2086" s="104"/>
      <c r="I2086" s="104">
        <v>3.03</v>
      </c>
      <c r="K2086" s="155">
        <f t="shared" si="159"/>
        <v>1.25</v>
      </c>
      <c r="M2086" s="155">
        <f t="shared" si="160"/>
        <v>3.0400000000000205</v>
      </c>
      <c r="N2086" s="155">
        <f t="shared" si="160"/>
        <v>3.0000000000000249E-2</v>
      </c>
      <c r="O2086" s="155">
        <f t="shared" si="160"/>
        <v>3.1200000000000045</v>
      </c>
      <c r="Q2086" s="155">
        <f t="shared" si="161"/>
        <v>2.0000000000000018E-2</v>
      </c>
    </row>
    <row r="2087" spans="1:17" x14ac:dyDescent="0.25">
      <c r="A2087" s="188">
        <v>61</v>
      </c>
      <c r="B2087" s="133">
        <v>43262</v>
      </c>
      <c r="C2087" s="104">
        <v>334.02</v>
      </c>
      <c r="E2087" s="104">
        <v>392.91</v>
      </c>
      <c r="F2087" s="104">
        <v>5.32</v>
      </c>
      <c r="G2087" s="104">
        <v>339.87</v>
      </c>
      <c r="H2087" s="104"/>
      <c r="I2087" s="104">
        <v>3.06</v>
      </c>
      <c r="K2087" s="155">
        <f t="shared" si="159"/>
        <v>0.93999999999999773</v>
      </c>
      <c r="M2087" s="155">
        <f t="shared" si="160"/>
        <v>-0.75999999999999091</v>
      </c>
      <c r="N2087" s="155">
        <f t="shared" si="160"/>
        <v>-5.9999999999999609E-2</v>
      </c>
      <c r="O2087" s="155">
        <f t="shared" si="160"/>
        <v>0.48000000000001819</v>
      </c>
      <c r="Q2087" s="155">
        <f t="shared" si="161"/>
        <v>3.0000000000000249E-2</v>
      </c>
    </row>
    <row r="2088" spans="1:17" x14ac:dyDescent="0.25">
      <c r="A2088" s="104">
        <v>62</v>
      </c>
      <c r="B2088" s="133">
        <v>43263</v>
      </c>
      <c r="C2088" s="104">
        <v>333.8</v>
      </c>
      <c r="E2088" s="104">
        <v>393.48</v>
      </c>
      <c r="F2088" s="104">
        <v>5.33</v>
      </c>
      <c r="G2088" s="104">
        <v>338.47</v>
      </c>
      <c r="H2088" s="104"/>
      <c r="I2088" s="104">
        <v>3.03</v>
      </c>
      <c r="K2088" s="155">
        <f t="shared" si="159"/>
        <v>-0.21999999999997044</v>
      </c>
      <c r="M2088" s="155">
        <f t="shared" si="160"/>
        <v>0.56999999999999318</v>
      </c>
      <c r="N2088" s="155">
        <f t="shared" si="160"/>
        <v>9.9999999999997868E-3</v>
      </c>
      <c r="O2088" s="155">
        <f t="shared" si="160"/>
        <v>-1.3999999999999773</v>
      </c>
      <c r="Q2088" s="155">
        <f t="shared" si="161"/>
        <v>-3.0000000000000249E-2</v>
      </c>
    </row>
    <row r="2089" spans="1:17" x14ac:dyDescent="0.25">
      <c r="A2089" s="188">
        <v>63</v>
      </c>
      <c r="B2089" s="133">
        <v>43264</v>
      </c>
      <c r="C2089" s="104">
        <v>334.5</v>
      </c>
      <c r="E2089" s="104">
        <v>394.51</v>
      </c>
      <c r="F2089" s="104">
        <v>5.34</v>
      </c>
      <c r="G2089" s="104">
        <v>340.04</v>
      </c>
      <c r="H2089" s="104"/>
      <c r="I2089" s="104">
        <v>3.04</v>
      </c>
      <c r="K2089" s="155">
        <f t="shared" ref="K2089:K2152" si="162">C2089-C2088</f>
        <v>0.69999999999998863</v>
      </c>
      <c r="M2089" s="155">
        <f t="shared" si="160"/>
        <v>1.0299999999999727</v>
      </c>
      <c r="N2089" s="155">
        <f t="shared" si="160"/>
        <v>9.9999999999997868E-3</v>
      </c>
      <c r="O2089" s="155">
        <f t="shared" si="160"/>
        <v>1.5699999999999932</v>
      </c>
      <c r="Q2089" s="155">
        <f t="shared" si="161"/>
        <v>1.0000000000000231E-2</v>
      </c>
    </row>
    <row r="2090" spans="1:17" x14ac:dyDescent="0.25">
      <c r="A2090" s="104">
        <v>64</v>
      </c>
      <c r="B2090" s="133">
        <v>43265</v>
      </c>
      <c r="C2090" s="104">
        <v>335.67</v>
      </c>
      <c r="E2090" s="104">
        <v>394.58</v>
      </c>
      <c r="F2090" s="104">
        <v>5.34</v>
      </c>
      <c r="G2090" s="104">
        <v>339.92</v>
      </c>
      <c r="H2090" s="104"/>
      <c r="I2090" s="104">
        <v>3.04</v>
      </c>
      <c r="K2090" s="155">
        <f t="shared" si="162"/>
        <v>1.1700000000000159</v>
      </c>
      <c r="M2090" s="155">
        <f t="shared" si="160"/>
        <v>6.9999999999993179E-2</v>
      </c>
      <c r="N2090" s="155">
        <f t="shared" si="160"/>
        <v>0</v>
      </c>
      <c r="O2090" s="155">
        <f t="shared" si="160"/>
        <v>-0.12000000000000455</v>
      </c>
      <c r="Q2090" s="155">
        <f t="shared" ref="Q2090:Q2153" si="163">I2090-I2089</f>
        <v>0</v>
      </c>
    </row>
    <row r="2091" spans="1:17" x14ac:dyDescent="0.25">
      <c r="A2091" s="188">
        <v>65</v>
      </c>
      <c r="B2091" s="133">
        <v>43266</v>
      </c>
      <c r="C2091" s="104">
        <v>335.99</v>
      </c>
      <c r="E2091" s="104">
        <v>397.24</v>
      </c>
      <c r="F2091" s="104">
        <v>5.4</v>
      </c>
      <c r="G2091" s="104">
        <v>341.73</v>
      </c>
      <c r="H2091" s="104"/>
      <c r="I2091" s="104">
        <v>3.06</v>
      </c>
      <c r="K2091" s="155">
        <f t="shared" si="162"/>
        <v>0.31999999999999318</v>
      </c>
      <c r="M2091" s="155">
        <f t="shared" ref="M2091:O2154" si="164">E2091-E2090</f>
        <v>2.660000000000025</v>
      </c>
      <c r="N2091" s="155">
        <f t="shared" si="164"/>
        <v>6.0000000000000497E-2</v>
      </c>
      <c r="O2091" s="155">
        <f t="shared" si="164"/>
        <v>1.8100000000000023</v>
      </c>
      <c r="Q2091" s="155">
        <f t="shared" si="163"/>
        <v>2.0000000000000018E-2</v>
      </c>
    </row>
    <row r="2092" spans="1:17" x14ac:dyDescent="0.25">
      <c r="A2092" s="104">
        <v>66</v>
      </c>
      <c r="B2092" s="133">
        <v>43269</v>
      </c>
      <c r="C2092" s="104">
        <v>336.39</v>
      </c>
      <c r="E2092" s="104">
        <v>390.28</v>
      </c>
      <c r="F2092" s="104">
        <v>5.36</v>
      </c>
      <c r="G2092" s="104">
        <v>337.47</v>
      </c>
      <c r="H2092" s="104"/>
      <c r="I2092" s="104">
        <v>3.04</v>
      </c>
      <c r="K2092" s="155">
        <f t="shared" si="162"/>
        <v>0.39999999999997726</v>
      </c>
      <c r="M2092" s="155">
        <f t="shared" si="164"/>
        <v>-6.9600000000000364</v>
      </c>
      <c r="N2092" s="155">
        <f t="shared" si="164"/>
        <v>-4.0000000000000036E-2</v>
      </c>
      <c r="O2092" s="155">
        <f t="shared" si="164"/>
        <v>-4.2599999999999909</v>
      </c>
      <c r="Q2092" s="155">
        <f t="shared" si="163"/>
        <v>-2.0000000000000018E-2</v>
      </c>
    </row>
    <row r="2093" spans="1:17" x14ac:dyDescent="0.25">
      <c r="A2093" s="188">
        <v>67</v>
      </c>
      <c r="B2093" s="133">
        <v>43270</v>
      </c>
      <c r="C2093" s="104">
        <v>338.78</v>
      </c>
      <c r="E2093" s="104">
        <v>392.82</v>
      </c>
      <c r="F2093" s="104">
        <v>5.35</v>
      </c>
      <c r="G2093" s="104">
        <v>339.97</v>
      </c>
      <c r="H2093" s="104"/>
      <c r="I2093" s="104">
        <v>3.06</v>
      </c>
      <c r="K2093" s="155">
        <f t="shared" si="162"/>
        <v>2.3899999999999864</v>
      </c>
      <c r="M2093" s="155">
        <f t="shared" si="164"/>
        <v>2.5400000000000205</v>
      </c>
      <c r="N2093" s="155">
        <f t="shared" si="164"/>
        <v>-1.0000000000000675E-2</v>
      </c>
      <c r="O2093" s="155">
        <f t="shared" si="164"/>
        <v>2.5</v>
      </c>
      <c r="Q2093" s="155">
        <f t="shared" si="163"/>
        <v>2.0000000000000018E-2</v>
      </c>
    </row>
    <row r="2094" spans="1:17" x14ac:dyDescent="0.25">
      <c r="A2094" s="104">
        <v>68</v>
      </c>
      <c r="B2094" s="133">
        <v>43271</v>
      </c>
      <c r="C2094" s="104">
        <v>339.95</v>
      </c>
      <c r="E2094" s="104">
        <v>392.64</v>
      </c>
      <c r="F2094" s="104">
        <v>5.3</v>
      </c>
      <c r="G2094" s="104">
        <v>341.59</v>
      </c>
      <c r="H2094" s="104"/>
      <c r="I2094" s="104">
        <v>3.09</v>
      </c>
      <c r="K2094" s="155">
        <f t="shared" si="162"/>
        <v>1.1700000000000159</v>
      </c>
      <c r="M2094" s="155">
        <f t="shared" si="164"/>
        <v>-0.18000000000000682</v>
      </c>
      <c r="N2094" s="155">
        <f t="shared" si="164"/>
        <v>-4.9999999999999822E-2</v>
      </c>
      <c r="O2094" s="155">
        <f t="shared" si="164"/>
        <v>1.6199999999999477</v>
      </c>
      <c r="Q2094" s="155">
        <f t="shared" si="163"/>
        <v>2.9999999999999805E-2</v>
      </c>
    </row>
    <row r="2095" spans="1:17" x14ac:dyDescent="0.25">
      <c r="A2095" s="188">
        <v>69</v>
      </c>
      <c r="B2095" s="133">
        <v>43272</v>
      </c>
      <c r="C2095" s="104">
        <v>341.08</v>
      </c>
      <c r="E2095" s="104">
        <v>394.46</v>
      </c>
      <c r="F2095" s="104">
        <v>5.37</v>
      </c>
      <c r="G2095" s="104">
        <v>342.07</v>
      </c>
      <c r="H2095" s="104"/>
      <c r="I2095" s="104">
        <v>3.1</v>
      </c>
      <c r="K2095" s="155">
        <f t="shared" si="162"/>
        <v>1.1299999999999955</v>
      </c>
      <c r="M2095" s="155">
        <f t="shared" si="164"/>
        <v>1.8199999999999932</v>
      </c>
      <c r="N2095" s="155">
        <f t="shared" si="164"/>
        <v>7.0000000000000284E-2</v>
      </c>
      <c r="O2095" s="155">
        <f t="shared" si="164"/>
        <v>0.48000000000001819</v>
      </c>
      <c r="Q2095" s="155">
        <f t="shared" si="163"/>
        <v>1.0000000000000231E-2</v>
      </c>
    </row>
    <row r="2096" spans="1:17" x14ac:dyDescent="0.25">
      <c r="A2096" s="104">
        <v>70</v>
      </c>
      <c r="B2096" s="133">
        <v>43273</v>
      </c>
      <c r="C2096" s="104">
        <v>341.18</v>
      </c>
      <c r="E2096" s="104">
        <v>392.97</v>
      </c>
      <c r="F2096" s="104">
        <v>5.34</v>
      </c>
      <c r="G2096" s="104">
        <v>342.07</v>
      </c>
      <c r="H2096" s="104"/>
      <c r="I2096" s="104">
        <v>3.09</v>
      </c>
      <c r="K2096" s="155">
        <f t="shared" si="162"/>
        <v>0.10000000000002274</v>
      </c>
      <c r="M2096" s="155">
        <f t="shared" si="164"/>
        <v>-1.4899999999999523</v>
      </c>
      <c r="N2096" s="155">
        <f t="shared" si="164"/>
        <v>-3.0000000000000249E-2</v>
      </c>
      <c r="O2096" s="155">
        <f t="shared" si="164"/>
        <v>0</v>
      </c>
      <c r="Q2096" s="155">
        <f t="shared" si="163"/>
        <v>-1.0000000000000231E-2</v>
      </c>
    </row>
    <row r="2097" spans="1:17" x14ac:dyDescent="0.25">
      <c r="A2097" s="188">
        <v>71</v>
      </c>
      <c r="B2097" s="133">
        <v>43276</v>
      </c>
      <c r="C2097" s="104">
        <v>340.27</v>
      </c>
      <c r="E2097" s="104">
        <v>396.31</v>
      </c>
      <c r="F2097" s="104">
        <v>5.39</v>
      </c>
      <c r="G2097" s="104">
        <v>343.85</v>
      </c>
      <c r="H2097" s="104"/>
      <c r="I2097" s="104">
        <v>3.09</v>
      </c>
      <c r="K2097" s="155">
        <f t="shared" si="162"/>
        <v>-0.91000000000002501</v>
      </c>
      <c r="M2097" s="155">
        <f t="shared" si="164"/>
        <v>3.339999999999975</v>
      </c>
      <c r="N2097" s="155">
        <f t="shared" si="164"/>
        <v>4.9999999999999822E-2</v>
      </c>
      <c r="O2097" s="155">
        <f t="shared" si="164"/>
        <v>1.7800000000000296</v>
      </c>
      <c r="Q2097" s="155">
        <f t="shared" si="163"/>
        <v>0</v>
      </c>
    </row>
    <row r="2098" spans="1:17" x14ac:dyDescent="0.25">
      <c r="A2098" s="104">
        <v>72</v>
      </c>
      <c r="B2098" s="133">
        <v>43277</v>
      </c>
      <c r="C2098" s="104">
        <v>339.5</v>
      </c>
      <c r="E2098" s="104">
        <v>395.42</v>
      </c>
      <c r="F2098" s="104">
        <v>5.4</v>
      </c>
      <c r="G2098" s="104">
        <v>343.73</v>
      </c>
      <c r="H2098" s="104"/>
      <c r="I2098" s="104">
        <v>3.1</v>
      </c>
      <c r="K2098" s="155">
        <f t="shared" si="162"/>
        <v>-0.76999999999998181</v>
      </c>
      <c r="M2098" s="155">
        <f t="shared" si="164"/>
        <v>-0.88999999999998636</v>
      </c>
      <c r="N2098" s="155">
        <f t="shared" si="164"/>
        <v>1.0000000000000675E-2</v>
      </c>
      <c r="O2098" s="155">
        <f t="shared" si="164"/>
        <v>-0.12000000000000455</v>
      </c>
      <c r="Q2098" s="155">
        <f t="shared" si="163"/>
        <v>1.0000000000000231E-2</v>
      </c>
    </row>
    <row r="2099" spans="1:17" x14ac:dyDescent="0.25">
      <c r="A2099" s="188">
        <v>73</v>
      </c>
      <c r="B2099" s="133">
        <v>43278</v>
      </c>
      <c r="C2099" s="104">
        <v>338.84</v>
      </c>
      <c r="E2099" s="104">
        <v>395.02</v>
      </c>
      <c r="F2099" s="104">
        <v>5.39</v>
      </c>
      <c r="G2099" s="104">
        <v>342.4</v>
      </c>
      <c r="H2099" s="104"/>
      <c r="I2099" s="104">
        <v>3.09</v>
      </c>
      <c r="K2099" s="155">
        <f t="shared" si="162"/>
        <v>-0.66000000000002501</v>
      </c>
      <c r="M2099" s="155">
        <f t="shared" si="164"/>
        <v>-0.40000000000003411</v>
      </c>
      <c r="N2099" s="155">
        <f t="shared" si="164"/>
        <v>-1.0000000000000675E-2</v>
      </c>
      <c r="O2099" s="155">
        <f t="shared" si="164"/>
        <v>-1.3300000000000409</v>
      </c>
      <c r="Q2099" s="155">
        <f t="shared" si="163"/>
        <v>-1.0000000000000231E-2</v>
      </c>
    </row>
    <row r="2100" spans="1:17" x14ac:dyDescent="0.25">
      <c r="A2100" s="104">
        <v>74</v>
      </c>
      <c r="B2100" s="133">
        <v>43279</v>
      </c>
      <c r="C2100" s="104">
        <v>340.44</v>
      </c>
      <c r="E2100" s="104">
        <v>396.31</v>
      </c>
      <c r="F2100" s="104">
        <v>5.38</v>
      </c>
      <c r="G2100" s="104">
        <v>343.19</v>
      </c>
      <c r="H2100" s="104"/>
      <c r="I2100" s="104">
        <v>3.1</v>
      </c>
      <c r="K2100" s="155">
        <f t="shared" si="162"/>
        <v>1.6000000000000227</v>
      </c>
      <c r="M2100" s="155">
        <f t="shared" si="164"/>
        <v>1.2900000000000205</v>
      </c>
      <c r="N2100" s="155">
        <f t="shared" si="164"/>
        <v>-9.9999999999997868E-3</v>
      </c>
      <c r="O2100" s="155">
        <f t="shared" si="164"/>
        <v>0.79000000000002046</v>
      </c>
      <c r="Q2100" s="155">
        <f t="shared" si="163"/>
        <v>1.0000000000000231E-2</v>
      </c>
    </row>
    <row r="2101" spans="1:17" x14ac:dyDescent="0.25">
      <c r="A2101" s="188">
        <v>75</v>
      </c>
      <c r="B2101" s="133">
        <v>43280</v>
      </c>
      <c r="C2101" s="104">
        <v>341.31</v>
      </c>
      <c r="E2101" s="104">
        <v>394.96</v>
      </c>
      <c r="F2101" s="104">
        <v>5.4</v>
      </c>
      <c r="G2101" s="104">
        <v>342.23</v>
      </c>
      <c r="H2101" s="104"/>
      <c r="I2101" s="104">
        <v>3.1</v>
      </c>
      <c r="K2101" s="155">
        <f t="shared" si="162"/>
        <v>0.87000000000000455</v>
      </c>
      <c r="M2101" s="155">
        <f t="shared" si="164"/>
        <v>-1.3500000000000227</v>
      </c>
      <c r="N2101" s="155">
        <f t="shared" si="164"/>
        <v>2.0000000000000462E-2</v>
      </c>
      <c r="O2101" s="155">
        <f t="shared" si="164"/>
        <v>-0.95999999999997954</v>
      </c>
      <c r="Q2101" s="155">
        <f t="shared" si="163"/>
        <v>0</v>
      </c>
    </row>
    <row r="2102" spans="1:17" x14ac:dyDescent="0.25">
      <c r="A2102" s="104">
        <v>76</v>
      </c>
      <c r="B2102" s="133">
        <v>43283</v>
      </c>
      <c r="C2102" s="104">
        <v>341.08</v>
      </c>
      <c r="E2102" s="104">
        <v>397.26</v>
      </c>
      <c r="F2102" s="104">
        <v>5.44</v>
      </c>
      <c r="G2102" s="104">
        <v>343.59</v>
      </c>
      <c r="H2102" s="104"/>
      <c r="I2102" s="104">
        <v>3.08</v>
      </c>
      <c r="K2102" s="155">
        <f t="shared" si="162"/>
        <v>-0.23000000000001819</v>
      </c>
      <c r="M2102" s="155">
        <f t="shared" si="164"/>
        <v>2.3000000000000114</v>
      </c>
      <c r="N2102" s="155">
        <f t="shared" si="164"/>
        <v>4.0000000000000036E-2</v>
      </c>
      <c r="O2102" s="155">
        <f t="shared" si="164"/>
        <v>1.3599999999999568</v>
      </c>
      <c r="Q2102" s="155">
        <f t="shared" si="163"/>
        <v>-2.0000000000000018E-2</v>
      </c>
    </row>
    <row r="2103" spans="1:17" x14ac:dyDescent="0.25">
      <c r="A2103" s="188">
        <v>77</v>
      </c>
      <c r="B2103" s="133">
        <v>43284</v>
      </c>
      <c r="C2103" s="104">
        <v>341.62</v>
      </c>
      <c r="E2103" s="104">
        <v>397.54</v>
      </c>
      <c r="F2103" s="104">
        <v>5.41</v>
      </c>
      <c r="G2103" s="104">
        <v>344.03</v>
      </c>
      <c r="H2103" s="104"/>
      <c r="I2103" s="104">
        <v>3.08</v>
      </c>
      <c r="K2103" s="155">
        <f t="shared" si="162"/>
        <v>0.54000000000002046</v>
      </c>
      <c r="M2103" s="155">
        <f t="shared" si="164"/>
        <v>0.28000000000002956</v>
      </c>
      <c r="N2103" s="155">
        <f t="shared" si="164"/>
        <v>-3.0000000000000249E-2</v>
      </c>
      <c r="O2103" s="155">
        <f t="shared" si="164"/>
        <v>0.43999999999999773</v>
      </c>
      <c r="Q2103" s="155">
        <f t="shared" si="163"/>
        <v>0</v>
      </c>
    </row>
    <row r="2104" spans="1:17" x14ac:dyDescent="0.25">
      <c r="A2104" s="104">
        <v>78</v>
      </c>
      <c r="B2104" s="133">
        <v>43285</v>
      </c>
      <c r="C2104" s="104">
        <v>343</v>
      </c>
      <c r="E2104" s="104">
        <v>399.63</v>
      </c>
      <c r="F2104" s="104">
        <v>5.42</v>
      </c>
      <c r="G2104" s="104">
        <v>345.35</v>
      </c>
      <c r="H2104" s="104"/>
      <c r="I2104" s="104">
        <v>3.09</v>
      </c>
      <c r="K2104" s="155">
        <f t="shared" si="162"/>
        <v>1.3799999999999955</v>
      </c>
      <c r="M2104" s="155">
        <f t="shared" si="164"/>
        <v>2.089999999999975</v>
      </c>
      <c r="N2104" s="155">
        <f t="shared" si="164"/>
        <v>9.9999999999997868E-3</v>
      </c>
      <c r="O2104" s="155">
        <f t="shared" si="164"/>
        <v>1.32000000000005</v>
      </c>
      <c r="Q2104" s="155">
        <f t="shared" si="163"/>
        <v>9.9999999999997868E-3</v>
      </c>
    </row>
    <row r="2105" spans="1:17" x14ac:dyDescent="0.25">
      <c r="A2105" s="188">
        <v>79</v>
      </c>
      <c r="B2105" s="133">
        <v>43286</v>
      </c>
      <c r="C2105" s="104">
        <v>343.07</v>
      </c>
      <c r="E2105" s="104">
        <v>399.13</v>
      </c>
      <c r="F2105" s="104">
        <v>5.43</v>
      </c>
      <c r="G2105" s="104">
        <v>345.56</v>
      </c>
      <c r="H2105" s="104"/>
      <c r="I2105" s="104">
        <v>3.11</v>
      </c>
      <c r="K2105" s="155">
        <f t="shared" si="162"/>
        <v>6.9999999999993179E-2</v>
      </c>
      <c r="M2105" s="155">
        <f t="shared" si="164"/>
        <v>-0.5</v>
      </c>
      <c r="N2105" s="155">
        <f t="shared" si="164"/>
        <v>9.9999999999997868E-3</v>
      </c>
      <c r="O2105" s="155">
        <f t="shared" si="164"/>
        <v>0.20999999999997954</v>
      </c>
      <c r="Q2105" s="155">
        <f t="shared" si="163"/>
        <v>2.0000000000000018E-2</v>
      </c>
    </row>
    <row r="2106" spans="1:17" x14ac:dyDescent="0.25">
      <c r="A2106" s="104">
        <v>80</v>
      </c>
      <c r="B2106" s="133">
        <v>43290</v>
      </c>
      <c r="C2106" s="104">
        <v>343.38</v>
      </c>
      <c r="E2106" s="104">
        <v>401.34</v>
      </c>
      <c r="F2106" s="104">
        <v>5.43</v>
      </c>
      <c r="G2106" s="104">
        <v>345.87</v>
      </c>
      <c r="H2106" s="104"/>
      <c r="I2106" s="104">
        <v>3.1</v>
      </c>
      <c r="K2106" s="155">
        <f t="shared" si="162"/>
        <v>0.31000000000000227</v>
      </c>
      <c r="M2106" s="155">
        <f t="shared" si="164"/>
        <v>2.2099999999999795</v>
      </c>
      <c r="N2106" s="155">
        <f t="shared" si="164"/>
        <v>0</v>
      </c>
      <c r="O2106" s="155">
        <f t="shared" si="164"/>
        <v>0.31000000000000227</v>
      </c>
      <c r="Q2106" s="155">
        <f t="shared" si="163"/>
        <v>-9.9999999999997868E-3</v>
      </c>
    </row>
    <row r="2107" spans="1:17" x14ac:dyDescent="0.25">
      <c r="A2107" s="188">
        <v>81</v>
      </c>
      <c r="B2107" s="133">
        <v>43291</v>
      </c>
      <c r="C2107" s="104">
        <v>343.48</v>
      </c>
      <c r="E2107" s="104">
        <v>404.17</v>
      </c>
      <c r="F2107" s="104">
        <v>5.48</v>
      </c>
      <c r="G2107" s="104">
        <v>347.76</v>
      </c>
      <c r="H2107" s="104"/>
      <c r="I2107" s="104">
        <v>3.11</v>
      </c>
      <c r="K2107" s="155">
        <f t="shared" si="162"/>
        <v>0.10000000000002274</v>
      </c>
      <c r="M2107" s="155">
        <f t="shared" si="164"/>
        <v>2.8300000000000409</v>
      </c>
      <c r="N2107" s="155">
        <f t="shared" si="164"/>
        <v>5.0000000000000711E-2</v>
      </c>
      <c r="O2107" s="155">
        <f t="shared" si="164"/>
        <v>1.8899999999999864</v>
      </c>
      <c r="Q2107" s="155">
        <f t="shared" si="163"/>
        <v>9.9999999999997868E-3</v>
      </c>
    </row>
    <row r="2108" spans="1:17" x14ac:dyDescent="0.25">
      <c r="A2108" s="104">
        <v>82</v>
      </c>
      <c r="B2108" s="133">
        <v>43292</v>
      </c>
      <c r="C2108" s="104">
        <v>343.25</v>
      </c>
      <c r="E2108" s="104">
        <v>402.32</v>
      </c>
      <c r="F2108" s="104">
        <v>5.49</v>
      </c>
      <c r="G2108" s="104">
        <v>345.43</v>
      </c>
      <c r="H2108" s="104"/>
      <c r="I2108" s="104">
        <v>3.09</v>
      </c>
      <c r="K2108" s="155">
        <f t="shared" si="162"/>
        <v>-0.23000000000001819</v>
      </c>
      <c r="M2108" s="155">
        <f t="shared" si="164"/>
        <v>-1.8500000000000227</v>
      </c>
      <c r="N2108" s="155">
        <f t="shared" si="164"/>
        <v>9.9999999999997868E-3</v>
      </c>
      <c r="O2108" s="155">
        <f t="shared" si="164"/>
        <v>-2.3299999999999841</v>
      </c>
      <c r="Q2108" s="155">
        <f t="shared" si="163"/>
        <v>-2.0000000000000018E-2</v>
      </c>
    </row>
    <row r="2109" spans="1:17" x14ac:dyDescent="0.25">
      <c r="A2109" s="188">
        <v>83</v>
      </c>
      <c r="B2109" s="133">
        <v>43293</v>
      </c>
      <c r="C2109" s="104">
        <v>343.11</v>
      </c>
      <c r="E2109" s="104">
        <v>401.61</v>
      </c>
      <c r="F2109" s="104">
        <v>5.51</v>
      </c>
      <c r="G2109" s="104">
        <v>345.04</v>
      </c>
      <c r="H2109" s="104"/>
      <c r="I2109" s="104">
        <v>3.09</v>
      </c>
      <c r="K2109" s="155">
        <f t="shared" si="162"/>
        <v>-0.13999999999998636</v>
      </c>
      <c r="M2109" s="155">
        <f t="shared" si="164"/>
        <v>-0.70999999999997954</v>
      </c>
      <c r="N2109" s="155">
        <f t="shared" si="164"/>
        <v>1.9999999999999574E-2</v>
      </c>
      <c r="O2109" s="155">
        <f t="shared" si="164"/>
        <v>-0.38999999999998636</v>
      </c>
      <c r="Q2109" s="155">
        <f t="shared" si="163"/>
        <v>0</v>
      </c>
    </row>
    <row r="2110" spans="1:17" x14ac:dyDescent="0.25">
      <c r="A2110" s="104">
        <v>84</v>
      </c>
      <c r="B2110" s="133">
        <v>43294</v>
      </c>
      <c r="C2110" s="104">
        <v>344.37</v>
      </c>
      <c r="E2110" s="104">
        <v>402.02</v>
      </c>
      <c r="F2110" s="104">
        <v>5.55</v>
      </c>
      <c r="G2110" s="104">
        <v>345.34</v>
      </c>
      <c r="H2110" s="104"/>
      <c r="I2110" s="104">
        <v>3.06</v>
      </c>
      <c r="K2110" s="155">
        <f t="shared" si="162"/>
        <v>1.2599999999999909</v>
      </c>
      <c r="M2110" s="155">
        <f t="shared" si="164"/>
        <v>0.40999999999996817</v>
      </c>
      <c r="N2110" s="155">
        <f t="shared" si="164"/>
        <v>4.0000000000000036E-2</v>
      </c>
      <c r="O2110" s="155">
        <f t="shared" si="164"/>
        <v>0.29999999999995453</v>
      </c>
      <c r="Q2110" s="155">
        <f t="shared" si="163"/>
        <v>-2.9999999999999805E-2</v>
      </c>
    </row>
    <row r="2111" spans="1:17" x14ac:dyDescent="0.25">
      <c r="A2111" s="188">
        <v>85</v>
      </c>
      <c r="B2111" s="133">
        <v>43297</v>
      </c>
      <c r="C2111" s="104">
        <v>343.45</v>
      </c>
      <c r="E2111" s="104">
        <v>399.57</v>
      </c>
      <c r="F2111" s="104">
        <v>5.52</v>
      </c>
      <c r="G2111" s="104">
        <v>342.29</v>
      </c>
      <c r="H2111" s="104"/>
      <c r="I2111" s="104">
        <v>3.05</v>
      </c>
      <c r="K2111" s="155">
        <f t="shared" si="162"/>
        <v>-0.92000000000001592</v>
      </c>
      <c r="M2111" s="155">
        <f t="shared" si="164"/>
        <v>-2.4499999999999886</v>
      </c>
      <c r="N2111" s="155">
        <f t="shared" si="164"/>
        <v>-3.0000000000000249E-2</v>
      </c>
      <c r="O2111" s="155">
        <f t="shared" si="164"/>
        <v>-3.0499999999999545</v>
      </c>
      <c r="Q2111" s="155">
        <f t="shared" si="163"/>
        <v>-1.0000000000000231E-2</v>
      </c>
    </row>
    <row r="2112" spans="1:17" x14ac:dyDescent="0.25">
      <c r="A2112" s="104">
        <v>86</v>
      </c>
      <c r="B2112" s="133">
        <v>43298</v>
      </c>
      <c r="C2112" s="104">
        <v>342.49</v>
      </c>
      <c r="E2112" s="104">
        <v>400.85</v>
      </c>
      <c r="F2112" s="104">
        <v>5.51</v>
      </c>
      <c r="G2112" s="104">
        <v>342.63</v>
      </c>
      <c r="H2112" s="104"/>
      <c r="I2112" s="104">
        <v>3.05</v>
      </c>
      <c r="K2112" s="155">
        <f t="shared" si="162"/>
        <v>-0.95999999999997954</v>
      </c>
      <c r="M2112" s="155">
        <f t="shared" si="164"/>
        <v>1.2800000000000296</v>
      </c>
      <c r="N2112" s="155">
        <f t="shared" si="164"/>
        <v>-9.9999999999997868E-3</v>
      </c>
      <c r="O2112" s="155">
        <f t="shared" si="164"/>
        <v>0.33999999999997499</v>
      </c>
      <c r="Q2112" s="155">
        <f t="shared" si="163"/>
        <v>0</v>
      </c>
    </row>
    <row r="2113" spans="1:17" x14ac:dyDescent="0.25">
      <c r="A2113" s="188">
        <v>87</v>
      </c>
      <c r="B2113" s="133">
        <v>43299</v>
      </c>
      <c r="C2113" s="104">
        <v>343.06</v>
      </c>
      <c r="E2113" s="104">
        <v>402.38</v>
      </c>
      <c r="F2113" s="104">
        <v>5.49</v>
      </c>
      <c r="G2113" s="104">
        <v>345.41</v>
      </c>
      <c r="H2113" s="104"/>
      <c r="I2113" s="104">
        <v>3.05</v>
      </c>
      <c r="K2113" s="155">
        <f t="shared" si="162"/>
        <v>0.56999999999999318</v>
      </c>
      <c r="M2113" s="155">
        <f t="shared" si="164"/>
        <v>1.5299999999999727</v>
      </c>
      <c r="N2113" s="155">
        <f t="shared" si="164"/>
        <v>-1.9999999999999574E-2</v>
      </c>
      <c r="O2113" s="155">
        <f t="shared" si="164"/>
        <v>2.7800000000000296</v>
      </c>
      <c r="Q2113" s="155">
        <f t="shared" si="163"/>
        <v>0</v>
      </c>
    </row>
    <row r="2114" spans="1:17" x14ac:dyDescent="0.25">
      <c r="A2114" s="104">
        <v>88</v>
      </c>
      <c r="B2114" s="133">
        <v>43300</v>
      </c>
      <c r="C2114" s="104">
        <v>344.58</v>
      </c>
      <c r="E2114" s="104">
        <v>400.51</v>
      </c>
      <c r="F2114" s="104">
        <v>5.47</v>
      </c>
      <c r="G2114" s="104">
        <v>344.55</v>
      </c>
      <c r="H2114" s="104"/>
      <c r="I2114" s="104">
        <v>3.05</v>
      </c>
      <c r="K2114" s="155">
        <f t="shared" si="162"/>
        <v>1.5199999999999818</v>
      </c>
      <c r="M2114" s="155">
        <f t="shared" si="164"/>
        <v>-1.8700000000000045</v>
      </c>
      <c r="N2114" s="155">
        <f t="shared" si="164"/>
        <v>-2.0000000000000462E-2</v>
      </c>
      <c r="O2114" s="155">
        <f t="shared" si="164"/>
        <v>-0.86000000000001364</v>
      </c>
      <c r="Q2114" s="155">
        <f t="shared" si="163"/>
        <v>0</v>
      </c>
    </row>
    <row r="2115" spans="1:17" x14ac:dyDescent="0.25">
      <c r="A2115" s="188">
        <v>89</v>
      </c>
      <c r="B2115" s="133">
        <v>43301</v>
      </c>
      <c r="C2115" s="104">
        <v>345.55</v>
      </c>
      <c r="E2115" s="104">
        <v>401.01</v>
      </c>
      <c r="F2115" s="104">
        <v>5.45</v>
      </c>
      <c r="G2115" s="104">
        <v>344.89</v>
      </c>
      <c r="H2115" s="104"/>
      <c r="I2115" s="104">
        <v>3.06</v>
      </c>
      <c r="K2115" s="155">
        <f t="shared" si="162"/>
        <v>0.97000000000002728</v>
      </c>
      <c r="M2115" s="155">
        <f t="shared" si="164"/>
        <v>0.5</v>
      </c>
      <c r="N2115" s="155">
        <f t="shared" si="164"/>
        <v>-1.9999999999999574E-2</v>
      </c>
      <c r="O2115" s="155">
        <f t="shared" si="164"/>
        <v>0.33999999999997499</v>
      </c>
      <c r="Q2115" s="155">
        <f t="shared" si="163"/>
        <v>1.0000000000000231E-2</v>
      </c>
    </row>
    <row r="2116" spans="1:17" x14ac:dyDescent="0.25">
      <c r="A2116" s="104">
        <v>90</v>
      </c>
      <c r="B2116" s="133">
        <v>43304</v>
      </c>
      <c r="C2116" s="104">
        <v>346.68</v>
      </c>
      <c r="E2116" s="104">
        <v>404.02</v>
      </c>
      <c r="F2116" s="104">
        <v>5.47</v>
      </c>
      <c r="G2116" s="104">
        <v>347.34</v>
      </c>
      <c r="H2116" s="104"/>
      <c r="I2116" s="104">
        <v>3.08</v>
      </c>
      <c r="K2116" s="155">
        <f t="shared" si="162"/>
        <v>1.1299999999999955</v>
      </c>
      <c r="M2116" s="155">
        <f t="shared" si="164"/>
        <v>3.0099999999999909</v>
      </c>
      <c r="N2116" s="155">
        <f t="shared" si="164"/>
        <v>1.9999999999999574E-2</v>
      </c>
      <c r="O2116" s="155">
        <f t="shared" si="164"/>
        <v>2.4499999999999886</v>
      </c>
      <c r="Q2116" s="155">
        <f t="shared" si="163"/>
        <v>2.0000000000000018E-2</v>
      </c>
    </row>
    <row r="2117" spans="1:17" x14ac:dyDescent="0.25">
      <c r="A2117" s="188">
        <v>91</v>
      </c>
      <c r="B2117" s="133">
        <v>43305</v>
      </c>
      <c r="C2117" s="104">
        <v>345.68</v>
      </c>
      <c r="E2117" s="104">
        <v>404.45</v>
      </c>
      <c r="F2117" s="104">
        <v>5.48</v>
      </c>
      <c r="G2117" s="104">
        <v>348.54</v>
      </c>
      <c r="H2117" s="104"/>
      <c r="I2117" s="104">
        <v>3.11</v>
      </c>
      <c r="K2117" s="155">
        <f t="shared" si="162"/>
        <v>-1</v>
      </c>
      <c r="M2117" s="155">
        <f t="shared" si="164"/>
        <v>0.43000000000000682</v>
      </c>
      <c r="N2117" s="155">
        <f t="shared" si="164"/>
        <v>1.0000000000000675E-2</v>
      </c>
      <c r="O2117" s="155">
        <f t="shared" si="164"/>
        <v>1.2000000000000455</v>
      </c>
      <c r="Q2117" s="155">
        <f t="shared" si="163"/>
        <v>2.9999999999999805E-2</v>
      </c>
    </row>
    <row r="2118" spans="1:17" x14ac:dyDescent="0.25">
      <c r="A2118" s="104">
        <v>92</v>
      </c>
      <c r="B2118" s="133">
        <v>43306</v>
      </c>
      <c r="C2118" s="104">
        <v>344.64</v>
      </c>
      <c r="E2118" s="104">
        <v>402.95</v>
      </c>
      <c r="F2118" s="104">
        <v>5.49</v>
      </c>
      <c r="G2118" s="104">
        <v>346.86</v>
      </c>
      <c r="H2118" s="104"/>
      <c r="I2118" s="104">
        <v>3.1</v>
      </c>
      <c r="K2118" s="155">
        <f t="shared" si="162"/>
        <v>-1.0400000000000205</v>
      </c>
      <c r="M2118" s="155">
        <f t="shared" si="164"/>
        <v>-1.5</v>
      </c>
      <c r="N2118" s="155">
        <f t="shared" si="164"/>
        <v>9.9999999999997868E-3</v>
      </c>
      <c r="O2118" s="155">
        <f t="shared" si="164"/>
        <v>-1.6800000000000068</v>
      </c>
      <c r="Q2118" s="155">
        <f t="shared" si="163"/>
        <v>-9.9999999999997868E-3</v>
      </c>
    </row>
    <row r="2119" spans="1:17" x14ac:dyDescent="0.25">
      <c r="A2119" s="188">
        <v>93</v>
      </c>
      <c r="B2119" s="133">
        <v>43307</v>
      </c>
      <c r="C2119" s="104">
        <v>346.31</v>
      </c>
      <c r="E2119" s="104">
        <v>405.25</v>
      </c>
      <c r="F2119" s="104">
        <v>5.5</v>
      </c>
      <c r="G2119" s="104">
        <v>349.46</v>
      </c>
      <c r="H2119" s="104"/>
      <c r="I2119" s="104">
        <v>3.12</v>
      </c>
      <c r="K2119" s="155">
        <f t="shared" si="162"/>
        <v>1.6700000000000159</v>
      </c>
      <c r="M2119" s="155">
        <f t="shared" si="164"/>
        <v>2.3000000000000114</v>
      </c>
      <c r="N2119" s="155">
        <f t="shared" si="164"/>
        <v>9.9999999999997868E-3</v>
      </c>
      <c r="O2119" s="155">
        <f t="shared" si="164"/>
        <v>2.5999999999999659</v>
      </c>
      <c r="Q2119" s="155">
        <f t="shared" si="163"/>
        <v>2.0000000000000018E-2</v>
      </c>
    </row>
    <row r="2120" spans="1:17" x14ac:dyDescent="0.25">
      <c r="A2120" s="104">
        <v>94</v>
      </c>
      <c r="B2120" s="133">
        <v>43308</v>
      </c>
      <c r="C2120" s="104">
        <v>345.91</v>
      </c>
      <c r="E2120" s="104">
        <v>405.2</v>
      </c>
      <c r="F2120" s="104">
        <v>5.49</v>
      </c>
      <c r="G2120" s="104">
        <v>348.42</v>
      </c>
      <c r="H2120" s="104"/>
      <c r="I2120" s="104">
        <v>3.12</v>
      </c>
      <c r="K2120" s="155">
        <f t="shared" si="162"/>
        <v>-0.39999999999997726</v>
      </c>
      <c r="M2120" s="155">
        <f t="shared" si="164"/>
        <v>-5.0000000000011369E-2</v>
      </c>
      <c r="N2120" s="155">
        <f t="shared" si="164"/>
        <v>-9.9999999999997868E-3</v>
      </c>
      <c r="O2120" s="155">
        <f t="shared" si="164"/>
        <v>-1.0399999999999636</v>
      </c>
      <c r="Q2120" s="155">
        <f t="shared" si="163"/>
        <v>0</v>
      </c>
    </row>
    <row r="2121" spans="1:17" x14ac:dyDescent="0.25">
      <c r="A2121" s="188">
        <v>95</v>
      </c>
      <c r="B2121" s="133">
        <v>43311</v>
      </c>
      <c r="C2121" s="104">
        <v>346.15</v>
      </c>
      <c r="E2121" s="104">
        <v>402.33</v>
      </c>
      <c r="F2121" s="104">
        <v>5.49</v>
      </c>
      <c r="G2121" s="104">
        <v>347.12</v>
      </c>
      <c r="H2121" s="104"/>
      <c r="I2121" s="104">
        <v>3.11</v>
      </c>
      <c r="K2121" s="155">
        <f t="shared" si="162"/>
        <v>0.23999999999995225</v>
      </c>
      <c r="M2121" s="155">
        <f t="shared" si="164"/>
        <v>-2.8700000000000045</v>
      </c>
      <c r="N2121" s="155">
        <f t="shared" si="164"/>
        <v>0</v>
      </c>
      <c r="O2121" s="155">
        <f t="shared" si="164"/>
        <v>-1.3000000000000114</v>
      </c>
      <c r="Q2121" s="155">
        <f t="shared" si="163"/>
        <v>-1.0000000000000231E-2</v>
      </c>
    </row>
    <row r="2122" spans="1:17" x14ac:dyDescent="0.25">
      <c r="A2122" s="104">
        <v>96</v>
      </c>
      <c r="B2122" s="133">
        <v>43312</v>
      </c>
      <c r="C2122" s="104">
        <v>347.06</v>
      </c>
      <c r="E2122" s="104">
        <v>405.54</v>
      </c>
      <c r="F2122" s="104">
        <v>5.54</v>
      </c>
      <c r="G2122" s="104">
        <v>349.65</v>
      </c>
      <c r="H2122" s="104"/>
      <c r="I2122" s="104">
        <v>3.13</v>
      </c>
      <c r="K2122" s="155">
        <f t="shared" si="162"/>
        <v>0.91000000000002501</v>
      </c>
      <c r="M2122" s="155">
        <f t="shared" si="164"/>
        <v>3.2100000000000364</v>
      </c>
      <c r="N2122" s="155">
        <f t="shared" si="164"/>
        <v>4.9999999999999822E-2</v>
      </c>
      <c r="O2122" s="155">
        <f t="shared" si="164"/>
        <v>2.5299999999999727</v>
      </c>
      <c r="Q2122" s="155">
        <f t="shared" si="163"/>
        <v>2.0000000000000018E-2</v>
      </c>
    </row>
    <row r="2123" spans="1:17" x14ac:dyDescent="0.25">
      <c r="A2123" s="188">
        <v>97</v>
      </c>
      <c r="B2123" s="133">
        <v>43313</v>
      </c>
      <c r="C2123" s="104">
        <v>346.7</v>
      </c>
      <c r="E2123" s="104">
        <v>406.44</v>
      </c>
      <c r="F2123" s="104">
        <v>5.56</v>
      </c>
      <c r="G2123" s="104">
        <v>350.91</v>
      </c>
      <c r="H2123" s="104"/>
      <c r="I2123" s="104">
        <v>3.11</v>
      </c>
      <c r="K2123" s="155">
        <f t="shared" si="162"/>
        <v>-0.36000000000001364</v>
      </c>
      <c r="M2123" s="155">
        <f t="shared" si="164"/>
        <v>0.89999999999997726</v>
      </c>
      <c r="N2123" s="155">
        <f t="shared" si="164"/>
        <v>1.9999999999999574E-2</v>
      </c>
      <c r="O2123" s="155">
        <f t="shared" si="164"/>
        <v>1.2600000000000477</v>
      </c>
      <c r="Q2123" s="155">
        <f t="shared" si="163"/>
        <v>-2.0000000000000018E-2</v>
      </c>
    </row>
    <row r="2124" spans="1:17" x14ac:dyDescent="0.25">
      <c r="A2124" s="104">
        <v>98</v>
      </c>
      <c r="B2124" s="133">
        <v>43314</v>
      </c>
      <c r="C2124" s="104">
        <v>348.21</v>
      </c>
      <c r="E2124" s="104">
        <v>406.81</v>
      </c>
      <c r="F2124" s="104">
        <v>5.56</v>
      </c>
      <c r="G2124" s="104">
        <v>351.16</v>
      </c>
      <c r="H2124" s="104"/>
      <c r="I2124" s="104">
        <v>3.11</v>
      </c>
      <c r="K2124" s="155">
        <f t="shared" si="162"/>
        <v>1.5099999999999909</v>
      </c>
      <c r="M2124" s="155">
        <f t="shared" si="164"/>
        <v>0.37000000000000455</v>
      </c>
      <c r="N2124" s="155">
        <f t="shared" si="164"/>
        <v>0</v>
      </c>
      <c r="O2124" s="155">
        <f t="shared" si="164"/>
        <v>0.25</v>
      </c>
      <c r="Q2124" s="155">
        <f t="shared" si="163"/>
        <v>0</v>
      </c>
    </row>
    <row r="2125" spans="1:17" x14ac:dyDescent="0.25">
      <c r="A2125" s="188">
        <v>99</v>
      </c>
      <c r="B2125" s="133">
        <v>43315</v>
      </c>
      <c r="C2125" s="104">
        <v>349.68</v>
      </c>
      <c r="E2125" s="104">
        <v>406.01</v>
      </c>
      <c r="F2125" s="104">
        <v>5.53</v>
      </c>
      <c r="G2125" s="104">
        <v>351.9</v>
      </c>
      <c r="H2125" s="104"/>
      <c r="I2125" s="104">
        <v>3.14</v>
      </c>
      <c r="K2125" s="155">
        <f t="shared" si="162"/>
        <v>1.4700000000000273</v>
      </c>
      <c r="M2125" s="155">
        <f t="shared" si="164"/>
        <v>-0.80000000000001137</v>
      </c>
      <c r="N2125" s="155">
        <f t="shared" si="164"/>
        <v>-2.9999999999999361E-2</v>
      </c>
      <c r="O2125" s="155">
        <f t="shared" si="164"/>
        <v>0.73999999999995225</v>
      </c>
      <c r="Q2125" s="155">
        <f t="shared" si="163"/>
        <v>3.0000000000000249E-2</v>
      </c>
    </row>
    <row r="2126" spans="1:17" x14ac:dyDescent="0.25">
      <c r="A2126" s="104">
        <v>100</v>
      </c>
      <c r="B2126" s="133">
        <v>43318</v>
      </c>
      <c r="C2126" s="104">
        <v>349.76</v>
      </c>
      <c r="E2126" s="104">
        <v>404.78</v>
      </c>
      <c r="F2126" s="104">
        <v>5.51</v>
      </c>
      <c r="G2126" s="104">
        <v>351.45</v>
      </c>
      <c r="H2126" s="104"/>
      <c r="I2126" s="104">
        <v>3.13</v>
      </c>
      <c r="K2126" s="155">
        <f t="shared" si="162"/>
        <v>7.9999999999984084E-2</v>
      </c>
      <c r="M2126" s="155">
        <f t="shared" si="164"/>
        <v>-1.2300000000000182</v>
      </c>
      <c r="N2126" s="155">
        <f t="shared" si="164"/>
        <v>-2.0000000000000462E-2</v>
      </c>
      <c r="O2126" s="155">
        <f t="shared" si="164"/>
        <v>-0.44999999999998863</v>
      </c>
      <c r="Q2126" s="155">
        <f t="shared" si="163"/>
        <v>-1.0000000000000231E-2</v>
      </c>
    </row>
    <row r="2127" spans="1:17" x14ac:dyDescent="0.25">
      <c r="A2127" s="188">
        <v>101</v>
      </c>
      <c r="B2127" s="133">
        <v>43319</v>
      </c>
      <c r="C2127" s="104">
        <v>348.8</v>
      </c>
      <c r="E2127" s="104">
        <v>403.28</v>
      </c>
      <c r="F2127" s="104">
        <v>5.49</v>
      </c>
      <c r="G2127" s="104">
        <v>350.62</v>
      </c>
      <c r="H2127" s="104"/>
      <c r="I2127" s="104">
        <v>3.13</v>
      </c>
      <c r="K2127" s="155">
        <f t="shared" si="162"/>
        <v>-0.95999999999997954</v>
      </c>
      <c r="M2127" s="155">
        <f t="shared" si="164"/>
        <v>-1.5</v>
      </c>
      <c r="N2127" s="155">
        <f t="shared" si="164"/>
        <v>-1.9999999999999574E-2</v>
      </c>
      <c r="O2127" s="155">
        <f t="shared" si="164"/>
        <v>-0.82999999999998408</v>
      </c>
      <c r="Q2127" s="155">
        <f t="shared" si="163"/>
        <v>0</v>
      </c>
    </row>
    <row r="2128" spans="1:17" x14ac:dyDescent="0.25">
      <c r="A2128" s="104">
        <v>102</v>
      </c>
      <c r="B2128" s="133">
        <v>43320</v>
      </c>
      <c r="C2128" s="104">
        <v>348.82</v>
      </c>
      <c r="E2128" s="104">
        <v>404.25</v>
      </c>
      <c r="F2128" s="104">
        <v>5.5</v>
      </c>
      <c r="G2128" s="104">
        <v>350.57</v>
      </c>
      <c r="H2128" s="104"/>
      <c r="I2128" s="104">
        <v>3.14</v>
      </c>
      <c r="K2128" s="155">
        <f t="shared" si="162"/>
        <v>1.999999999998181E-2</v>
      </c>
      <c r="M2128" s="155">
        <f t="shared" si="164"/>
        <v>0.97000000000002728</v>
      </c>
      <c r="N2128" s="155">
        <f t="shared" si="164"/>
        <v>9.9999999999997868E-3</v>
      </c>
      <c r="O2128" s="155">
        <f t="shared" si="164"/>
        <v>-5.0000000000011369E-2</v>
      </c>
      <c r="Q2128" s="155">
        <f t="shared" si="163"/>
        <v>1.0000000000000231E-2</v>
      </c>
    </row>
    <row r="2129" spans="1:17" x14ac:dyDescent="0.25">
      <c r="A2129" s="188">
        <v>103</v>
      </c>
      <c r="B2129" s="133">
        <v>43321</v>
      </c>
      <c r="C2129" s="104">
        <v>348.59</v>
      </c>
      <c r="E2129" s="104">
        <v>404.29</v>
      </c>
      <c r="F2129" s="104">
        <v>5.44</v>
      </c>
      <c r="G2129" s="104">
        <v>350.24</v>
      </c>
      <c r="H2129" s="104"/>
      <c r="I2129" s="104">
        <v>3.14</v>
      </c>
      <c r="K2129" s="155">
        <f t="shared" si="162"/>
        <v>-0.23000000000001819</v>
      </c>
      <c r="M2129" s="155">
        <f t="shared" si="164"/>
        <v>4.0000000000020464E-2</v>
      </c>
      <c r="N2129" s="155">
        <f t="shared" si="164"/>
        <v>-5.9999999999999609E-2</v>
      </c>
      <c r="O2129" s="155">
        <f t="shared" si="164"/>
        <v>-0.32999999999998408</v>
      </c>
      <c r="Q2129" s="155">
        <f t="shared" si="163"/>
        <v>0</v>
      </c>
    </row>
    <row r="2130" spans="1:17" x14ac:dyDescent="0.25">
      <c r="A2130" s="104">
        <v>104</v>
      </c>
      <c r="B2130" s="133">
        <v>43322</v>
      </c>
      <c r="C2130" s="104">
        <v>354.06</v>
      </c>
      <c r="E2130" s="104">
        <v>410.5</v>
      </c>
      <c r="F2130" s="104">
        <v>5.38</v>
      </c>
      <c r="G2130" s="104">
        <v>356.41</v>
      </c>
      <c r="H2130" s="104"/>
      <c r="I2130" s="104">
        <v>3.19</v>
      </c>
      <c r="K2130" s="155">
        <f t="shared" si="162"/>
        <v>5.4700000000000273</v>
      </c>
      <c r="M2130" s="155">
        <f t="shared" si="164"/>
        <v>6.2099999999999795</v>
      </c>
      <c r="N2130" s="155">
        <f t="shared" si="164"/>
        <v>-6.0000000000000497E-2</v>
      </c>
      <c r="O2130" s="155">
        <f t="shared" si="164"/>
        <v>6.1700000000000159</v>
      </c>
      <c r="Q2130" s="155">
        <f t="shared" si="163"/>
        <v>4.9999999999999822E-2</v>
      </c>
    </row>
    <row r="2131" spans="1:17" x14ac:dyDescent="0.25">
      <c r="A2131" s="188">
        <v>105</v>
      </c>
      <c r="B2131" s="133">
        <v>43325</v>
      </c>
      <c r="C2131" s="104">
        <v>356.8</v>
      </c>
      <c r="E2131" s="104">
        <v>408.89</v>
      </c>
      <c r="F2131" s="104">
        <v>5.34</v>
      </c>
      <c r="G2131" s="104">
        <v>358.74</v>
      </c>
      <c r="H2131" s="104"/>
      <c r="I2131" s="104">
        <v>3.22</v>
      </c>
      <c r="K2131" s="155">
        <f t="shared" si="162"/>
        <v>2.7400000000000091</v>
      </c>
      <c r="M2131" s="155">
        <f t="shared" si="164"/>
        <v>-1.6100000000000136</v>
      </c>
      <c r="N2131" s="155">
        <f t="shared" si="164"/>
        <v>-4.0000000000000036E-2</v>
      </c>
      <c r="O2131" s="155">
        <f t="shared" si="164"/>
        <v>2.3299999999999841</v>
      </c>
      <c r="Q2131" s="155">
        <f t="shared" si="163"/>
        <v>3.0000000000000249E-2</v>
      </c>
    </row>
    <row r="2132" spans="1:17" x14ac:dyDescent="0.25">
      <c r="A2132" s="104">
        <v>106</v>
      </c>
      <c r="B2132" s="133">
        <v>43326</v>
      </c>
      <c r="C2132" s="104">
        <v>363.22</v>
      </c>
      <c r="E2132" s="104">
        <v>413.42</v>
      </c>
      <c r="F2132" s="104">
        <v>5.35</v>
      </c>
      <c r="G2132" s="104">
        <v>365.16</v>
      </c>
      <c r="H2132" s="104"/>
      <c r="I2132" s="104">
        <v>3.29</v>
      </c>
      <c r="K2132" s="155">
        <f t="shared" si="162"/>
        <v>6.4200000000000159</v>
      </c>
      <c r="M2132" s="155">
        <f t="shared" si="164"/>
        <v>4.5300000000000296</v>
      </c>
      <c r="N2132" s="155">
        <f t="shared" si="164"/>
        <v>9.9999999999997868E-3</v>
      </c>
      <c r="O2132" s="155">
        <f t="shared" si="164"/>
        <v>6.4200000000000159</v>
      </c>
      <c r="Q2132" s="155">
        <f t="shared" si="163"/>
        <v>6.999999999999984E-2</v>
      </c>
    </row>
    <row r="2133" spans="1:17" x14ac:dyDescent="0.25">
      <c r="A2133" s="188">
        <v>107</v>
      </c>
      <c r="B2133" s="133">
        <v>43327</v>
      </c>
      <c r="C2133" s="104">
        <v>363.28</v>
      </c>
      <c r="E2133" s="104">
        <v>414.25</v>
      </c>
      <c r="F2133" s="104">
        <v>5.44</v>
      </c>
      <c r="G2133" s="104">
        <v>366.47</v>
      </c>
      <c r="H2133" s="104"/>
      <c r="I2133" s="104">
        <v>3.28</v>
      </c>
      <c r="K2133" s="155">
        <f t="shared" si="162"/>
        <v>5.999999999994543E-2</v>
      </c>
      <c r="M2133" s="155">
        <f t="shared" si="164"/>
        <v>0.82999999999998408</v>
      </c>
      <c r="N2133" s="155">
        <f t="shared" si="164"/>
        <v>9.0000000000000746E-2</v>
      </c>
      <c r="O2133" s="155">
        <f t="shared" si="164"/>
        <v>1.3100000000000023</v>
      </c>
      <c r="Q2133" s="155">
        <f t="shared" si="163"/>
        <v>-1.0000000000000231E-2</v>
      </c>
    </row>
    <row r="2134" spans="1:17" x14ac:dyDescent="0.25">
      <c r="A2134" s="104">
        <v>108</v>
      </c>
      <c r="B2134" s="133">
        <v>43328</v>
      </c>
      <c r="C2134" s="104">
        <v>361.66</v>
      </c>
      <c r="E2134" s="104">
        <v>409.51</v>
      </c>
      <c r="F2134" s="104">
        <v>5.41</v>
      </c>
      <c r="G2134" s="104">
        <v>362.46</v>
      </c>
      <c r="H2134" s="104"/>
      <c r="I2134" s="104">
        <v>3.25</v>
      </c>
      <c r="K2134" s="155">
        <f t="shared" si="162"/>
        <v>-1.6199999999999477</v>
      </c>
      <c r="M2134" s="155">
        <f t="shared" si="164"/>
        <v>-4.7400000000000091</v>
      </c>
      <c r="N2134" s="155">
        <f t="shared" si="164"/>
        <v>-3.0000000000000249E-2</v>
      </c>
      <c r="O2134" s="155">
        <f t="shared" si="164"/>
        <v>-4.0100000000000477</v>
      </c>
      <c r="Q2134" s="155">
        <f t="shared" si="163"/>
        <v>-2.9999999999999805E-2</v>
      </c>
    </row>
    <row r="2135" spans="1:17" x14ac:dyDescent="0.25">
      <c r="A2135" s="188">
        <v>109</v>
      </c>
      <c r="B2135" s="133">
        <v>43329</v>
      </c>
      <c r="C2135" s="104">
        <v>360.87</v>
      </c>
      <c r="E2135" s="104">
        <v>410.27</v>
      </c>
      <c r="F2135" s="104">
        <v>5.4</v>
      </c>
      <c r="G2135" s="104">
        <v>363.38</v>
      </c>
      <c r="H2135" s="104"/>
      <c r="I2135" s="104">
        <v>3.26</v>
      </c>
      <c r="K2135" s="155">
        <f t="shared" si="162"/>
        <v>-0.79000000000002046</v>
      </c>
      <c r="M2135" s="155">
        <f t="shared" si="164"/>
        <v>0.75999999999999091</v>
      </c>
      <c r="N2135" s="155">
        <f t="shared" si="164"/>
        <v>-9.9999999999997868E-3</v>
      </c>
      <c r="O2135" s="155">
        <f t="shared" si="164"/>
        <v>0.92000000000001592</v>
      </c>
      <c r="Q2135" s="155">
        <f t="shared" si="163"/>
        <v>9.9999999999997868E-3</v>
      </c>
    </row>
    <row r="2136" spans="1:17" x14ac:dyDescent="0.25">
      <c r="A2136" s="104">
        <v>110</v>
      </c>
      <c r="B2136" s="133">
        <v>43332</v>
      </c>
      <c r="C2136" s="104">
        <v>360.12</v>
      </c>
      <c r="E2136" s="104">
        <v>409.67</v>
      </c>
      <c r="F2136" s="104">
        <v>5.33</v>
      </c>
      <c r="G2136" s="104">
        <v>361.46</v>
      </c>
      <c r="H2136" s="104"/>
      <c r="I2136" s="104">
        <v>3.26</v>
      </c>
      <c r="K2136" s="155">
        <f t="shared" si="162"/>
        <v>-0.75</v>
      </c>
      <c r="M2136" s="155">
        <f t="shared" si="164"/>
        <v>-0.59999999999996589</v>
      </c>
      <c r="N2136" s="155">
        <f t="shared" si="164"/>
        <v>-7.0000000000000284E-2</v>
      </c>
      <c r="O2136" s="155">
        <f t="shared" si="164"/>
        <v>-1.9200000000000159</v>
      </c>
      <c r="Q2136" s="155">
        <f t="shared" si="163"/>
        <v>0</v>
      </c>
    </row>
    <row r="2137" spans="1:17" x14ac:dyDescent="0.25">
      <c r="A2137" s="188">
        <v>111</v>
      </c>
      <c r="B2137" s="133">
        <v>43334</v>
      </c>
      <c r="C2137" s="104">
        <v>360.71</v>
      </c>
      <c r="E2137" s="104">
        <v>411.53</v>
      </c>
      <c r="F2137" s="104">
        <v>5.38</v>
      </c>
      <c r="G2137" s="104">
        <v>362.16</v>
      </c>
      <c r="H2137" s="104"/>
      <c r="I2137" s="104">
        <v>3.26</v>
      </c>
      <c r="K2137" s="155">
        <f t="shared" si="162"/>
        <v>0.58999999999997499</v>
      </c>
      <c r="M2137" s="155">
        <f t="shared" si="164"/>
        <v>1.8599999999999568</v>
      </c>
      <c r="N2137" s="155">
        <f t="shared" si="164"/>
        <v>4.9999999999999822E-2</v>
      </c>
      <c r="O2137" s="155">
        <f t="shared" si="164"/>
        <v>0.70000000000004547</v>
      </c>
      <c r="Q2137" s="155">
        <f t="shared" si="163"/>
        <v>0</v>
      </c>
    </row>
    <row r="2138" spans="1:17" x14ac:dyDescent="0.25">
      <c r="A2138" s="104">
        <v>112</v>
      </c>
      <c r="B2138" s="133">
        <v>43335</v>
      </c>
      <c r="C2138" s="104">
        <v>361.66</v>
      </c>
      <c r="E2138" s="104">
        <v>419.13</v>
      </c>
      <c r="F2138" s="104">
        <v>5.34</v>
      </c>
      <c r="G2138" s="104">
        <v>368.03</v>
      </c>
      <c r="H2138" s="104"/>
      <c r="I2138" s="104">
        <v>3.28</v>
      </c>
      <c r="K2138" s="155">
        <f t="shared" si="162"/>
        <v>0.95000000000004547</v>
      </c>
      <c r="M2138" s="155">
        <f t="shared" si="164"/>
        <v>7.6000000000000227</v>
      </c>
      <c r="N2138" s="155">
        <f t="shared" si="164"/>
        <v>-4.0000000000000036E-2</v>
      </c>
      <c r="O2138" s="155">
        <f t="shared" si="164"/>
        <v>5.8699999999999477</v>
      </c>
      <c r="Q2138" s="155">
        <f t="shared" si="163"/>
        <v>2.0000000000000018E-2</v>
      </c>
    </row>
    <row r="2139" spans="1:17" x14ac:dyDescent="0.25">
      <c r="A2139" s="188">
        <v>113</v>
      </c>
      <c r="B2139" s="133">
        <v>43336</v>
      </c>
      <c r="C2139" s="104">
        <v>361.63</v>
      </c>
      <c r="E2139" s="104">
        <v>418.01</v>
      </c>
      <c r="F2139" s="104">
        <v>5.25</v>
      </c>
      <c r="G2139" s="104">
        <v>367.66</v>
      </c>
      <c r="H2139" s="104"/>
      <c r="I2139" s="104">
        <v>3.26</v>
      </c>
      <c r="K2139" s="155">
        <f t="shared" si="162"/>
        <v>-3.0000000000029559E-2</v>
      </c>
      <c r="M2139" s="155">
        <f t="shared" si="164"/>
        <v>-1.1200000000000045</v>
      </c>
      <c r="N2139" s="155">
        <f t="shared" si="164"/>
        <v>-8.9999999999999858E-2</v>
      </c>
      <c r="O2139" s="155">
        <f t="shared" si="164"/>
        <v>-0.3699999999999477</v>
      </c>
      <c r="Q2139" s="155">
        <f t="shared" si="163"/>
        <v>-2.0000000000000018E-2</v>
      </c>
    </row>
    <row r="2140" spans="1:17" x14ac:dyDescent="0.25">
      <c r="A2140" s="104">
        <v>114</v>
      </c>
      <c r="B2140" s="133">
        <v>43339</v>
      </c>
      <c r="C2140" s="104">
        <v>359.64</v>
      </c>
      <c r="E2140" s="104">
        <v>417.94</v>
      </c>
      <c r="F2140" s="104">
        <v>5.36</v>
      </c>
      <c r="G2140" s="104">
        <v>365.82</v>
      </c>
      <c r="H2140" s="104"/>
      <c r="I2140" s="104">
        <v>3.23</v>
      </c>
      <c r="K2140" s="155">
        <f t="shared" si="162"/>
        <v>-1.9900000000000091</v>
      </c>
      <c r="M2140" s="155">
        <f t="shared" si="164"/>
        <v>-6.9999999999993179E-2</v>
      </c>
      <c r="N2140" s="155">
        <f t="shared" si="164"/>
        <v>0.11000000000000032</v>
      </c>
      <c r="O2140" s="155">
        <f t="shared" si="164"/>
        <v>-1.8400000000000318</v>
      </c>
      <c r="Q2140" s="155">
        <f t="shared" si="163"/>
        <v>-2.9999999999999805E-2</v>
      </c>
    </row>
    <row r="2141" spans="1:17" x14ac:dyDescent="0.25">
      <c r="A2141" s="188">
        <v>115</v>
      </c>
      <c r="B2141" s="133">
        <v>43340</v>
      </c>
      <c r="C2141" s="104">
        <v>361.19</v>
      </c>
      <c r="E2141" s="104">
        <v>419.56</v>
      </c>
      <c r="F2141" s="104">
        <v>5.37</v>
      </c>
      <c r="G2141" s="104">
        <v>367.55</v>
      </c>
      <c r="H2141" s="104"/>
      <c r="I2141" s="104">
        <v>3.25</v>
      </c>
      <c r="K2141" s="155">
        <f t="shared" si="162"/>
        <v>1.5500000000000114</v>
      </c>
      <c r="M2141" s="155">
        <f t="shared" si="164"/>
        <v>1.6200000000000045</v>
      </c>
      <c r="N2141" s="155">
        <f t="shared" si="164"/>
        <v>9.9999999999997868E-3</v>
      </c>
      <c r="O2141" s="155">
        <f t="shared" si="164"/>
        <v>1.7300000000000182</v>
      </c>
      <c r="Q2141" s="155">
        <f t="shared" si="163"/>
        <v>2.0000000000000018E-2</v>
      </c>
    </row>
    <row r="2142" spans="1:17" x14ac:dyDescent="0.25">
      <c r="A2142" s="104">
        <v>116</v>
      </c>
      <c r="B2142" s="133">
        <v>43341</v>
      </c>
      <c r="C2142" s="104">
        <v>361.31</v>
      </c>
      <c r="E2142" s="104">
        <v>422.84</v>
      </c>
      <c r="F2142" s="104">
        <v>5.36</v>
      </c>
      <c r="G2142" s="104">
        <v>370.04</v>
      </c>
      <c r="H2142" s="104"/>
      <c r="I2142" s="104">
        <v>3.25</v>
      </c>
      <c r="K2142" s="155">
        <f t="shared" si="162"/>
        <v>0.12000000000000455</v>
      </c>
      <c r="M2142" s="155">
        <f t="shared" si="164"/>
        <v>3.2799999999999727</v>
      </c>
      <c r="N2142" s="155">
        <f t="shared" si="164"/>
        <v>-9.9999999999997868E-3</v>
      </c>
      <c r="O2142" s="155">
        <f t="shared" si="164"/>
        <v>2.4900000000000091</v>
      </c>
      <c r="Q2142" s="155">
        <f t="shared" si="163"/>
        <v>0</v>
      </c>
    </row>
    <row r="2143" spans="1:17" x14ac:dyDescent="0.25">
      <c r="A2143" s="188">
        <v>117</v>
      </c>
      <c r="B2143" s="133">
        <v>43346</v>
      </c>
      <c r="C2143" s="104">
        <v>363.43</v>
      </c>
      <c r="E2143" s="104">
        <v>424.16</v>
      </c>
      <c r="F2143" s="104">
        <v>5.35</v>
      </c>
      <c r="G2143" s="104">
        <v>372.21</v>
      </c>
      <c r="H2143" s="104"/>
      <c r="I2143" s="104">
        <v>3.27</v>
      </c>
      <c r="K2143" s="155">
        <f t="shared" si="162"/>
        <v>2.1200000000000045</v>
      </c>
      <c r="M2143" s="155">
        <f t="shared" si="164"/>
        <v>1.32000000000005</v>
      </c>
      <c r="N2143" s="155">
        <f t="shared" si="164"/>
        <v>-1.0000000000000675E-2</v>
      </c>
      <c r="O2143" s="155">
        <f t="shared" si="164"/>
        <v>2.1699999999999591</v>
      </c>
      <c r="Q2143" s="155">
        <f t="shared" si="163"/>
        <v>2.0000000000000018E-2</v>
      </c>
    </row>
    <row r="2144" spans="1:17" x14ac:dyDescent="0.25">
      <c r="A2144" s="104">
        <v>118</v>
      </c>
      <c r="B2144" s="133">
        <v>43347</v>
      </c>
      <c r="C2144" s="104">
        <v>365.23</v>
      </c>
      <c r="E2144" s="104">
        <v>423.56</v>
      </c>
      <c r="F2144" s="104">
        <v>5.38</v>
      </c>
      <c r="G2144" s="104">
        <v>376.49</v>
      </c>
      <c r="H2144" s="104"/>
      <c r="I2144" s="104">
        <v>3.29</v>
      </c>
      <c r="K2144" s="155">
        <f t="shared" si="162"/>
        <v>1.8000000000000114</v>
      </c>
      <c r="M2144" s="155">
        <f t="shared" si="164"/>
        <v>-0.60000000000002274</v>
      </c>
      <c r="N2144" s="155">
        <f t="shared" si="164"/>
        <v>3.0000000000000249E-2</v>
      </c>
      <c r="O2144" s="155">
        <f t="shared" si="164"/>
        <v>4.2800000000000296</v>
      </c>
      <c r="Q2144" s="155">
        <f t="shared" si="163"/>
        <v>2.0000000000000018E-2</v>
      </c>
    </row>
    <row r="2145" spans="1:17" x14ac:dyDescent="0.25">
      <c r="A2145" s="188">
        <v>119</v>
      </c>
      <c r="B2145" s="133">
        <v>43348</v>
      </c>
      <c r="C2145" s="104">
        <v>367.52</v>
      </c>
      <c r="E2145" s="104">
        <v>424.74</v>
      </c>
      <c r="F2145" s="104">
        <v>5.38</v>
      </c>
      <c r="G2145" s="104">
        <v>377.29</v>
      </c>
      <c r="H2145" s="104"/>
      <c r="I2145" s="104">
        <v>3.3</v>
      </c>
      <c r="K2145" s="155">
        <f t="shared" si="162"/>
        <v>2.2899999999999636</v>
      </c>
      <c r="M2145" s="155">
        <f t="shared" si="164"/>
        <v>1.1800000000000068</v>
      </c>
      <c r="N2145" s="155">
        <f t="shared" si="164"/>
        <v>0</v>
      </c>
      <c r="O2145" s="155">
        <f t="shared" si="164"/>
        <v>0.80000000000001137</v>
      </c>
      <c r="Q2145" s="155">
        <f t="shared" si="163"/>
        <v>9.9999999999997868E-3</v>
      </c>
    </row>
    <row r="2146" spans="1:17" x14ac:dyDescent="0.25">
      <c r="A2146" s="104">
        <v>120</v>
      </c>
      <c r="B2146" s="133">
        <v>43349</v>
      </c>
      <c r="C2146" s="104">
        <v>369.89</v>
      </c>
      <c r="E2146" s="104">
        <v>428</v>
      </c>
      <c r="F2146" s="104">
        <v>5.4</v>
      </c>
      <c r="G2146" s="104">
        <v>379.61</v>
      </c>
      <c r="H2146" s="104"/>
      <c r="I2146" s="104">
        <v>3.32</v>
      </c>
      <c r="K2146" s="155">
        <f t="shared" si="162"/>
        <v>2.3700000000000045</v>
      </c>
      <c r="M2146" s="155">
        <f t="shared" si="164"/>
        <v>3.2599999999999909</v>
      </c>
      <c r="N2146" s="155">
        <f t="shared" si="164"/>
        <v>2.0000000000000462E-2</v>
      </c>
      <c r="O2146" s="155">
        <f t="shared" si="164"/>
        <v>2.3199999999999932</v>
      </c>
      <c r="Q2146" s="155">
        <f t="shared" si="163"/>
        <v>2.0000000000000018E-2</v>
      </c>
    </row>
    <row r="2147" spans="1:17" x14ac:dyDescent="0.25">
      <c r="A2147" s="188">
        <v>121</v>
      </c>
      <c r="B2147" s="133">
        <v>43350</v>
      </c>
      <c r="C2147" s="104">
        <v>372.23</v>
      </c>
      <c r="E2147" s="104">
        <v>432.53</v>
      </c>
      <c r="F2147" s="104">
        <v>5.45</v>
      </c>
      <c r="G2147" s="104">
        <v>383.86</v>
      </c>
      <c r="H2147" s="104"/>
      <c r="I2147" s="104">
        <v>3.34</v>
      </c>
      <c r="K2147" s="155">
        <f t="shared" si="162"/>
        <v>2.3400000000000318</v>
      </c>
      <c r="M2147" s="155">
        <f t="shared" si="164"/>
        <v>4.5299999999999727</v>
      </c>
      <c r="N2147" s="155">
        <f t="shared" si="164"/>
        <v>4.9999999999999822E-2</v>
      </c>
      <c r="O2147" s="155">
        <f t="shared" si="164"/>
        <v>4.25</v>
      </c>
      <c r="Q2147" s="155">
        <f t="shared" si="163"/>
        <v>2.0000000000000018E-2</v>
      </c>
    </row>
    <row r="2148" spans="1:17" x14ac:dyDescent="0.25">
      <c r="A2148" s="104">
        <v>122</v>
      </c>
      <c r="B2148" s="133">
        <v>43353</v>
      </c>
      <c r="C2148" s="104">
        <v>375.62</v>
      </c>
      <c r="E2148" s="104">
        <v>437</v>
      </c>
      <c r="F2148" s="104">
        <v>5.45</v>
      </c>
      <c r="G2148" s="104">
        <v>389.24</v>
      </c>
      <c r="H2148" s="104"/>
      <c r="I2148" s="104">
        <v>3.39</v>
      </c>
      <c r="K2148" s="155">
        <f t="shared" si="162"/>
        <v>3.3899999999999864</v>
      </c>
      <c r="M2148" s="155">
        <f t="shared" si="164"/>
        <v>4.4700000000000273</v>
      </c>
      <c r="N2148" s="155">
        <f t="shared" si="164"/>
        <v>0</v>
      </c>
      <c r="O2148" s="155">
        <f t="shared" si="164"/>
        <v>5.3799999999999955</v>
      </c>
      <c r="Q2148" s="155">
        <f t="shared" si="163"/>
        <v>5.0000000000000266E-2</v>
      </c>
    </row>
    <row r="2149" spans="1:17" x14ac:dyDescent="0.25">
      <c r="A2149" s="188">
        <v>123</v>
      </c>
      <c r="B2149" s="133">
        <v>43354</v>
      </c>
      <c r="C2149" s="104">
        <v>378.11</v>
      </c>
      <c r="E2149" s="104">
        <v>437.62</v>
      </c>
      <c r="F2149" s="104">
        <v>5.41</v>
      </c>
      <c r="G2149" s="104">
        <v>388.56</v>
      </c>
      <c r="H2149" s="104"/>
      <c r="I2149" s="104">
        <v>3.4</v>
      </c>
      <c r="K2149" s="155">
        <f t="shared" si="162"/>
        <v>2.4900000000000091</v>
      </c>
      <c r="M2149" s="155">
        <f t="shared" si="164"/>
        <v>0.62000000000000455</v>
      </c>
      <c r="N2149" s="155">
        <f t="shared" si="164"/>
        <v>-4.0000000000000036E-2</v>
      </c>
      <c r="O2149" s="155">
        <f t="shared" si="164"/>
        <v>-0.68000000000000682</v>
      </c>
      <c r="Q2149" s="155">
        <f t="shared" si="163"/>
        <v>9.9999999999997868E-3</v>
      </c>
    </row>
    <row r="2150" spans="1:17" x14ac:dyDescent="0.25">
      <c r="A2150" s="104">
        <v>124</v>
      </c>
      <c r="B2150" s="133">
        <v>43355</v>
      </c>
      <c r="C2150" s="104">
        <v>380.93</v>
      </c>
      <c r="E2150" s="104">
        <v>441.69</v>
      </c>
      <c r="F2150" s="104">
        <v>5.43</v>
      </c>
      <c r="G2150" s="104">
        <v>390.78</v>
      </c>
      <c r="H2150" s="104"/>
      <c r="I2150" s="104">
        <v>3.42</v>
      </c>
      <c r="K2150" s="155">
        <f t="shared" si="162"/>
        <v>2.8199999999999932</v>
      </c>
      <c r="M2150" s="155">
        <f t="shared" si="164"/>
        <v>4.0699999999999932</v>
      </c>
      <c r="N2150" s="155">
        <f t="shared" si="164"/>
        <v>1.9999999999999574E-2</v>
      </c>
      <c r="O2150" s="155">
        <f t="shared" si="164"/>
        <v>2.2199999999999704</v>
      </c>
      <c r="Q2150" s="155">
        <f t="shared" si="163"/>
        <v>2.0000000000000018E-2</v>
      </c>
    </row>
    <row r="2151" spans="1:17" x14ac:dyDescent="0.25">
      <c r="A2151" s="188">
        <v>125</v>
      </c>
      <c r="B2151" s="133">
        <v>43356</v>
      </c>
      <c r="C2151" s="104">
        <v>377.74</v>
      </c>
      <c r="E2151" s="104">
        <v>437.88</v>
      </c>
      <c r="F2151" s="104">
        <v>5.44</v>
      </c>
      <c r="G2151" s="104">
        <v>388.14</v>
      </c>
      <c r="H2151" s="104"/>
      <c r="I2151" s="104">
        <v>3.39</v>
      </c>
      <c r="K2151" s="155">
        <f t="shared" si="162"/>
        <v>-3.1899999999999977</v>
      </c>
      <c r="M2151" s="155">
        <f t="shared" si="164"/>
        <v>-3.8100000000000023</v>
      </c>
      <c r="N2151" s="155">
        <f t="shared" si="164"/>
        <v>1.0000000000000675E-2</v>
      </c>
      <c r="O2151" s="155">
        <f t="shared" si="164"/>
        <v>-2.6399999999999864</v>
      </c>
      <c r="Q2151" s="155">
        <f t="shared" si="163"/>
        <v>-2.9999999999999805E-2</v>
      </c>
    </row>
    <row r="2152" spans="1:17" x14ac:dyDescent="0.25">
      <c r="A2152" s="104">
        <v>126</v>
      </c>
      <c r="B2152" s="133">
        <v>43357</v>
      </c>
      <c r="C2152" s="104">
        <v>375.31</v>
      </c>
      <c r="E2152" s="104">
        <v>436.07</v>
      </c>
      <c r="F2152" s="104">
        <v>5.48</v>
      </c>
      <c r="G2152" s="104">
        <v>387</v>
      </c>
      <c r="H2152" s="104"/>
      <c r="I2152" s="104">
        <v>3.37</v>
      </c>
      <c r="K2152" s="155">
        <f t="shared" si="162"/>
        <v>-2.4300000000000068</v>
      </c>
      <c r="M2152" s="155">
        <f t="shared" si="164"/>
        <v>-1.8100000000000023</v>
      </c>
      <c r="N2152" s="155">
        <f t="shared" si="164"/>
        <v>4.0000000000000036E-2</v>
      </c>
      <c r="O2152" s="155">
        <f t="shared" si="164"/>
        <v>-1.1399999999999864</v>
      </c>
      <c r="Q2152" s="155">
        <f t="shared" si="163"/>
        <v>-2.0000000000000018E-2</v>
      </c>
    </row>
    <row r="2153" spans="1:17" x14ac:dyDescent="0.25">
      <c r="A2153" s="188">
        <v>127</v>
      </c>
      <c r="B2153" s="133">
        <v>43360</v>
      </c>
      <c r="C2153" s="104">
        <v>373.65</v>
      </c>
      <c r="E2153" s="104">
        <v>437.02</v>
      </c>
      <c r="F2153" s="104">
        <v>5.46</v>
      </c>
      <c r="G2153" s="104">
        <v>387.48</v>
      </c>
      <c r="H2153" s="104"/>
      <c r="I2153" s="104">
        <v>3.34</v>
      </c>
      <c r="K2153" s="155">
        <f t="shared" ref="K2153:K2216" si="165">C2153-C2152</f>
        <v>-1.660000000000025</v>
      </c>
      <c r="M2153" s="155">
        <f t="shared" si="164"/>
        <v>0.94999999999998863</v>
      </c>
      <c r="N2153" s="155">
        <f t="shared" si="164"/>
        <v>-2.0000000000000462E-2</v>
      </c>
      <c r="O2153" s="155">
        <f t="shared" si="164"/>
        <v>0.48000000000001819</v>
      </c>
      <c r="Q2153" s="155">
        <f t="shared" si="163"/>
        <v>-3.0000000000000249E-2</v>
      </c>
    </row>
    <row r="2154" spans="1:17" x14ac:dyDescent="0.25">
      <c r="A2154" s="104">
        <v>128</v>
      </c>
      <c r="B2154" s="133">
        <v>43361</v>
      </c>
      <c r="C2154" s="104">
        <v>371.86</v>
      </c>
      <c r="E2154" s="104">
        <v>433.33</v>
      </c>
      <c r="F2154" s="104">
        <v>5.46</v>
      </c>
      <c r="G2154" s="104">
        <v>385.35</v>
      </c>
      <c r="H2154" s="104"/>
      <c r="I2154" s="104">
        <v>3.32</v>
      </c>
      <c r="K2154" s="155">
        <f t="shared" si="165"/>
        <v>-1.7899999999999636</v>
      </c>
      <c r="M2154" s="155">
        <f t="shared" si="164"/>
        <v>-3.6899999999999977</v>
      </c>
      <c r="N2154" s="155">
        <f t="shared" si="164"/>
        <v>0</v>
      </c>
      <c r="O2154" s="155">
        <f t="shared" si="164"/>
        <v>-2.1299999999999955</v>
      </c>
      <c r="Q2154" s="155">
        <f t="shared" ref="Q2154:Q2217" si="166">I2154-I2153</f>
        <v>-2.0000000000000018E-2</v>
      </c>
    </row>
    <row r="2155" spans="1:17" x14ac:dyDescent="0.25">
      <c r="A2155" s="188">
        <v>129</v>
      </c>
      <c r="B2155" s="133">
        <v>43362</v>
      </c>
      <c r="C2155" s="104">
        <v>369.36</v>
      </c>
      <c r="E2155" s="104">
        <v>431.3</v>
      </c>
      <c r="F2155" s="104">
        <v>5.45</v>
      </c>
      <c r="G2155" s="104">
        <v>384.11</v>
      </c>
      <c r="H2155" s="104"/>
      <c r="I2155" s="104">
        <v>3.3</v>
      </c>
      <c r="K2155" s="155">
        <f t="shared" si="165"/>
        <v>-2.5</v>
      </c>
      <c r="M2155" s="155">
        <f t="shared" ref="M2155:O2218" si="167">E2155-E2154</f>
        <v>-2.0299999999999727</v>
      </c>
      <c r="N2155" s="155">
        <f t="shared" si="167"/>
        <v>-9.9999999999997868E-3</v>
      </c>
      <c r="O2155" s="155">
        <f t="shared" si="167"/>
        <v>-1.2400000000000091</v>
      </c>
      <c r="Q2155" s="155">
        <f t="shared" si="166"/>
        <v>-2.0000000000000018E-2</v>
      </c>
    </row>
    <row r="2156" spans="1:17" x14ac:dyDescent="0.25">
      <c r="A2156" s="104">
        <v>130</v>
      </c>
      <c r="B2156" s="133">
        <v>43363</v>
      </c>
      <c r="C2156" s="104">
        <v>361.94</v>
      </c>
      <c r="E2156" s="104">
        <v>423.25</v>
      </c>
      <c r="F2156" s="104">
        <v>5.4</v>
      </c>
      <c r="G2156" s="104">
        <v>374.6</v>
      </c>
      <c r="H2156" s="104"/>
      <c r="I2156" s="104">
        <v>3.22</v>
      </c>
      <c r="K2156" s="155">
        <f t="shared" si="165"/>
        <v>-7.4200000000000159</v>
      </c>
      <c r="M2156" s="155">
        <f t="shared" si="167"/>
        <v>-8.0500000000000114</v>
      </c>
      <c r="N2156" s="155">
        <f t="shared" si="167"/>
        <v>-4.9999999999999822E-2</v>
      </c>
      <c r="O2156" s="155">
        <f t="shared" si="167"/>
        <v>-9.5099999999999909</v>
      </c>
      <c r="Q2156" s="155">
        <f t="shared" si="166"/>
        <v>-7.9999999999999627E-2</v>
      </c>
    </row>
    <row r="2157" spans="1:17" x14ac:dyDescent="0.25">
      <c r="A2157" s="188">
        <v>131</v>
      </c>
      <c r="B2157" s="133">
        <v>43364</v>
      </c>
      <c r="C2157" s="104">
        <v>359</v>
      </c>
      <c r="E2157" s="104">
        <v>420.1</v>
      </c>
      <c r="F2157" s="104">
        <v>5.41</v>
      </c>
      <c r="G2157" s="104">
        <v>371.64</v>
      </c>
      <c r="H2157" s="104"/>
      <c r="I2157" s="104">
        <v>3.2</v>
      </c>
      <c r="K2157" s="155">
        <f t="shared" si="165"/>
        <v>-2.9399999999999977</v>
      </c>
      <c r="M2157" s="155">
        <f t="shared" si="167"/>
        <v>-3.1499999999999773</v>
      </c>
      <c r="N2157" s="155">
        <f t="shared" si="167"/>
        <v>9.9999999999997868E-3</v>
      </c>
      <c r="O2157" s="155">
        <f t="shared" si="167"/>
        <v>-2.9600000000000364</v>
      </c>
      <c r="Q2157" s="155">
        <f t="shared" si="166"/>
        <v>-2.0000000000000018E-2</v>
      </c>
    </row>
    <row r="2158" spans="1:17" x14ac:dyDescent="0.25">
      <c r="A2158" s="104">
        <v>132</v>
      </c>
      <c r="B2158" s="133">
        <v>43367</v>
      </c>
      <c r="C2158" s="104">
        <v>352.54</v>
      </c>
      <c r="E2158" s="104">
        <v>415.15</v>
      </c>
      <c r="F2158" s="104">
        <v>5.31</v>
      </c>
      <c r="G2158" s="104">
        <v>368.8</v>
      </c>
      <c r="H2158" s="104"/>
      <c r="I2158" s="104">
        <v>3.13</v>
      </c>
      <c r="K2158" s="155">
        <f t="shared" si="165"/>
        <v>-6.4599999999999795</v>
      </c>
      <c r="M2158" s="155">
        <f t="shared" si="167"/>
        <v>-4.9500000000000455</v>
      </c>
      <c r="N2158" s="155">
        <f t="shared" si="167"/>
        <v>-0.10000000000000053</v>
      </c>
      <c r="O2158" s="155">
        <f t="shared" si="167"/>
        <v>-2.839999999999975</v>
      </c>
      <c r="Q2158" s="155">
        <f t="shared" si="166"/>
        <v>-7.0000000000000284E-2</v>
      </c>
    </row>
    <row r="2159" spans="1:17" x14ac:dyDescent="0.25">
      <c r="A2159" s="188">
        <v>133</v>
      </c>
      <c r="B2159" s="133">
        <v>43368</v>
      </c>
      <c r="C2159" s="104">
        <v>354.12</v>
      </c>
      <c r="E2159" s="104">
        <v>416.73</v>
      </c>
      <c r="F2159" s="104">
        <v>5.37</v>
      </c>
      <c r="G2159" s="104">
        <v>369.38</v>
      </c>
      <c r="H2159" s="104"/>
      <c r="I2159" s="104">
        <v>3.14</v>
      </c>
      <c r="K2159" s="155">
        <f t="shared" si="165"/>
        <v>1.5799999999999841</v>
      </c>
      <c r="M2159" s="155">
        <f t="shared" si="167"/>
        <v>1.5800000000000409</v>
      </c>
      <c r="N2159" s="155">
        <f t="shared" si="167"/>
        <v>6.0000000000000497E-2</v>
      </c>
      <c r="O2159" s="155">
        <f t="shared" si="167"/>
        <v>0.57999999999998408</v>
      </c>
      <c r="Q2159" s="155">
        <f t="shared" si="166"/>
        <v>1.0000000000000231E-2</v>
      </c>
    </row>
    <row r="2160" spans="1:17" x14ac:dyDescent="0.25">
      <c r="A2160" s="104">
        <v>134</v>
      </c>
      <c r="B2160" s="133">
        <v>43369</v>
      </c>
      <c r="C2160" s="104">
        <v>356.54</v>
      </c>
      <c r="E2160" s="104">
        <v>419.43</v>
      </c>
      <c r="F2160" s="104">
        <v>5.42</v>
      </c>
      <c r="G2160" s="104">
        <v>369.09</v>
      </c>
      <c r="H2160" s="104"/>
      <c r="I2160" s="104">
        <v>3.16</v>
      </c>
      <c r="K2160" s="155">
        <f t="shared" si="165"/>
        <v>2.4200000000000159</v>
      </c>
      <c r="M2160" s="155">
        <f t="shared" si="167"/>
        <v>2.6999999999999886</v>
      </c>
      <c r="N2160" s="155">
        <f t="shared" si="167"/>
        <v>4.9999999999999822E-2</v>
      </c>
      <c r="O2160" s="155">
        <f t="shared" si="167"/>
        <v>-0.29000000000002046</v>
      </c>
      <c r="Q2160" s="155">
        <f t="shared" si="166"/>
        <v>2.0000000000000018E-2</v>
      </c>
    </row>
    <row r="2161" spans="1:17" x14ac:dyDescent="0.25">
      <c r="A2161" s="188">
        <v>135</v>
      </c>
      <c r="B2161" s="133">
        <v>43370</v>
      </c>
      <c r="C2161" s="104">
        <v>359.76</v>
      </c>
      <c r="E2161" s="104">
        <v>423.26</v>
      </c>
      <c r="F2161" s="104">
        <v>5.47</v>
      </c>
      <c r="G2161" s="104">
        <v>372.35</v>
      </c>
      <c r="H2161" s="104"/>
      <c r="I2161" s="104">
        <v>3.19</v>
      </c>
      <c r="K2161" s="155">
        <f t="shared" si="165"/>
        <v>3.2199999999999704</v>
      </c>
      <c r="M2161" s="155">
        <f t="shared" si="167"/>
        <v>3.8299999999999841</v>
      </c>
      <c r="N2161" s="155">
        <f t="shared" si="167"/>
        <v>4.9999999999999822E-2</v>
      </c>
      <c r="O2161" s="155">
        <f t="shared" si="167"/>
        <v>3.2600000000000477</v>
      </c>
      <c r="Q2161" s="155">
        <f t="shared" si="166"/>
        <v>2.9999999999999805E-2</v>
      </c>
    </row>
    <row r="2162" spans="1:17" x14ac:dyDescent="0.25">
      <c r="A2162" s="104">
        <v>136</v>
      </c>
      <c r="B2162" s="133">
        <v>43371</v>
      </c>
      <c r="C2162" s="104">
        <v>361.82</v>
      </c>
      <c r="E2162" s="104">
        <v>423.51</v>
      </c>
      <c r="F2162" s="104">
        <v>5.5</v>
      </c>
      <c r="G2162" s="104">
        <v>373.2</v>
      </c>
      <c r="H2162" s="104"/>
      <c r="I2162" s="104">
        <v>3.21</v>
      </c>
      <c r="K2162" s="155">
        <f t="shared" si="165"/>
        <v>2.0600000000000023</v>
      </c>
      <c r="M2162" s="155">
        <f t="shared" si="167"/>
        <v>0.25</v>
      </c>
      <c r="N2162" s="155">
        <f t="shared" si="167"/>
        <v>3.0000000000000249E-2</v>
      </c>
      <c r="O2162" s="155">
        <f t="shared" si="167"/>
        <v>0.84999999999996589</v>
      </c>
      <c r="Q2162" s="155">
        <f t="shared" si="166"/>
        <v>2.0000000000000018E-2</v>
      </c>
    </row>
    <row r="2163" spans="1:17" x14ac:dyDescent="0.25">
      <c r="A2163" s="188">
        <v>137</v>
      </c>
      <c r="B2163" s="133">
        <v>43374</v>
      </c>
      <c r="C2163" s="104">
        <v>363.07</v>
      </c>
      <c r="E2163" s="104">
        <v>420.91</v>
      </c>
      <c r="F2163" s="104">
        <v>5.52</v>
      </c>
      <c r="G2163" s="104">
        <v>372.42</v>
      </c>
      <c r="H2163" s="104"/>
      <c r="I2163" s="104">
        <v>3.2</v>
      </c>
      <c r="K2163" s="155">
        <f t="shared" si="165"/>
        <v>1.25</v>
      </c>
      <c r="M2163" s="155">
        <f t="shared" si="167"/>
        <v>-2.5999999999999659</v>
      </c>
      <c r="N2163" s="155">
        <f t="shared" si="167"/>
        <v>1.9999999999999574E-2</v>
      </c>
      <c r="O2163" s="155">
        <f t="shared" si="167"/>
        <v>-0.77999999999997272</v>
      </c>
      <c r="Q2163" s="155">
        <f t="shared" si="166"/>
        <v>-9.9999999999997868E-3</v>
      </c>
    </row>
    <row r="2164" spans="1:17" x14ac:dyDescent="0.25">
      <c r="A2164" s="104">
        <v>138</v>
      </c>
      <c r="B2164" s="133">
        <v>43375</v>
      </c>
      <c r="C2164" s="104">
        <v>364.35</v>
      </c>
      <c r="E2164" s="104">
        <v>423.16</v>
      </c>
      <c r="F2164" s="104">
        <v>5.56</v>
      </c>
      <c r="G2164" s="104">
        <v>370.88</v>
      </c>
      <c r="H2164" s="104"/>
      <c r="I2164" s="104">
        <v>3.2</v>
      </c>
      <c r="K2164" s="155">
        <f t="shared" si="165"/>
        <v>1.2800000000000296</v>
      </c>
      <c r="M2164" s="155">
        <f t="shared" si="167"/>
        <v>2.25</v>
      </c>
      <c r="N2164" s="155">
        <f t="shared" si="167"/>
        <v>4.0000000000000036E-2</v>
      </c>
      <c r="O2164" s="155">
        <f t="shared" si="167"/>
        <v>-1.5400000000000205</v>
      </c>
      <c r="Q2164" s="155">
        <f t="shared" si="166"/>
        <v>0</v>
      </c>
    </row>
    <row r="2165" spans="1:17" x14ac:dyDescent="0.25">
      <c r="A2165" s="188">
        <v>139</v>
      </c>
      <c r="B2165" s="133">
        <v>43376</v>
      </c>
      <c r="C2165" s="104">
        <v>360.65</v>
      </c>
      <c r="E2165" s="104">
        <v>415.29</v>
      </c>
      <c r="F2165" s="104">
        <v>5.51</v>
      </c>
      <c r="G2165" s="104">
        <v>366.59</v>
      </c>
      <c r="H2165" s="104"/>
      <c r="I2165" s="104">
        <v>3.17</v>
      </c>
      <c r="K2165" s="155">
        <f t="shared" si="165"/>
        <v>-3.7000000000000455</v>
      </c>
      <c r="M2165" s="155">
        <f t="shared" si="167"/>
        <v>-7.8700000000000045</v>
      </c>
      <c r="N2165" s="155">
        <f t="shared" si="167"/>
        <v>-4.9999999999999822E-2</v>
      </c>
      <c r="O2165" s="155">
        <f t="shared" si="167"/>
        <v>-4.2900000000000205</v>
      </c>
      <c r="Q2165" s="155">
        <f t="shared" si="166"/>
        <v>-3.0000000000000249E-2</v>
      </c>
    </row>
    <row r="2166" spans="1:17" x14ac:dyDescent="0.25">
      <c r="A2166" s="104">
        <v>140</v>
      </c>
      <c r="B2166" s="133">
        <v>43377</v>
      </c>
      <c r="C2166" s="104">
        <v>364.2</v>
      </c>
      <c r="E2166" s="104">
        <v>421.23</v>
      </c>
      <c r="F2166" s="104">
        <v>5.56</v>
      </c>
      <c r="G2166" s="104">
        <v>369.22</v>
      </c>
      <c r="H2166" s="104"/>
      <c r="I2166" s="104">
        <v>3.2</v>
      </c>
      <c r="K2166" s="155">
        <f t="shared" si="165"/>
        <v>3.5500000000000114</v>
      </c>
      <c r="M2166" s="155">
        <f t="shared" si="167"/>
        <v>5.9399999999999977</v>
      </c>
      <c r="N2166" s="155">
        <f t="shared" si="167"/>
        <v>4.9999999999999822E-2</v>
      </c>
      <c r="O2166" s="155">
        <f t="shared" si="167"/>
        <v>2.6300000000000523</v>
      </c>
      <c r="Q2166" s="155">
        <f t="shared" si="166"/>
        <v>3.0000000000000249E-2</v>
      </c>
    </row>
    <row r="2167" spans="1:17" x14ac:dyDescent="0.25">
      <c r="A2167" s="188">
        <v>141</v>
      </c>
      <c r="B2167" s="133">
        <v>43378</v>
      </c>
      <c r="C2167" s="104">
        <v>367.2</v>
      </c>
      <c r="E2167" s="104">
        <v>422.21</v>
      </c>
      <c r="F2167" s="104">
        <v>5.54</v>
      </c>
      <c r="G2167" s="104">
        <v>370.27</v>
      </c>
      <c r="H2167" s="104"/>
      <c r="I2167" s="104">
        <v>3.21</v>
      </c>
      <c r="K2167" s="155">
        <f t="shared" si="165"/>
        <v>3</v>
      </c>
      <c r="M2167" s="155">
        <f t="shared" si="167"/>
        <v>0.97999999999996135</v>
      </c>
      <c r="N2167" s="155">
        <f t="shared" si="167"/>
        <v>-1.9999999999999574E-2</v>
      </c>
      <c r="O2167" s="155">
        <f t="shared" si="167"/>
        <v>1.0499999999999545</v>
      </c>
      <c r="Q2167" s="155">
        <f t="shared" si="166"/>
        <v>9.9999999999997868E-3</v>
      </c>
    </row>
    <row r="2168" spans="1:17" x14ac:dyDescent="0.25">
      <c r="A2168" s="104">
        <v>142</v>
      </c>
      <c r="B2168" s="133">
        <v>43381</v>
      </c>
      <c r="C2168" s="104">
        <v>373.71</v>
      </c>
      <c r="E2168" s="104">
        <v>429.62</v>
      </c>
      <c r="F2168" s="104">
        <v>5.6</v>
      </c>
      <c r="G2168" s="104">
        <v>376.08</v>
      </c>
      <c r="H2168" s="104"/>
      <c r="I2168" s="104">
        <v>3.28</v>
      </c>
      <c r="K2168" s="155">
        <f t="shared" si="165"/>
        <v>6.5099999999999909</v>
      </c>
      <c r="M2168" s="155">
        <f t="shared" si="167"/>
        <v>7.410000000000025</v>
      </c>
      <c r="N2168" s="155">
        <f t="shared" si="167"/>
        <v>5.9999999999999609E-2</v>
      </c>
      <c r="O2168" s="155">
        <f t="shared" si="167"/>
        <v>5.8100000000000023</v>
      </c>
      <c r="Q2168" s="155">
        <f t="shared" si="166"/>
        <v>6.999999999999984E-2</v>
      </c>
    </row>
    <row r="2169" spans="1:17" x14ac:dyDescent="0.25">
      <c r="A2169" s="188">
        <v>143</v>
      </c>
      <c r="B2169" s="133">
        <v>43382</v>
      </c>
      <c r="C2169" s="104">
        <v>372.27</v>
      </c>
      <c r="E2169" s="104">
        <v>427.18</v>
      </c>
      <c r="F2169" s="104">
        <v>5.57</v>
      </c>
      <c r="G2169" s="104">
        <v>375.01</v>
      </c>
      <c r="H2169" s="104"/>
      <c r="I2169" s="104">
        <v>3.28</v>
      </c>
      <c r="K2169" s="155">
        <f t="shared" si="165"/>
        <v>-1.4399999999999977</v>
      </c>
      <c r="M2169" s="155">
        <f t="shared" si="167"/>
        <v>-2.4399999999999977</v>
      </c>
      <c r="N2169" s="155">
        <f t="shared" si="167"/>
        <v>-2.9999999999999361E-2</v>
      </c>
      <c r="O2169" s="155">
        <f t="shared" si="167"/>
        <v>-1.0699999999999932</v>
      </c>
      <c r="Q2169" s="155">
        <f t="shared" si="166"/>
        <v>0</v>
      </c>
    </row>
    <row r="2170" spans="1:17" x14ac:dyDescent="0.25">
      <c r="A2170" s="104">
        <v>144</v>
      </c>
      <c r="B2170" s="133">
        <v>43383</v>
      </c>
      <c r="C2170" s="104">
        <v>372.17</v>
      </c>
      <c r="E2170" s="104">
        <v>426.21</v>
      </c>
      <c r="F2170" s="104">
        <v>5.59</v>
      </c>
      <c r="G2170" s="104">
        <v>374.34</v>
      </c>
      <c r="H2170" s="104"/>
      <c r="I2170" s="104">
        <v>3.29</v>
      </c>
      <c r="K2170" s="155">
        <f t="shared" si="165"/>
        <v>-9.9999999999965894E-2</v>
      </c>
      <c r="M2170" s="155">
        <f t="shared" si="167"/>
        <v>-0.97000000000002728</v>
      </c>
      <c r="N2170" s="155">
        <f t="shared" si="167"/>
        <v>1.9999999999999574E-2</v>
      </c>
      <c r="O2170" s="155">
        <f t="shared" si="167"/>
        <v>-0.67000000000001592</v>
      </c>
      <c r="Q2170" s="155">
        <f t="shared" si="166"/>
        <v>1.0000000000000231E-2</v>
      </c>
    </row>
    <row r="2171" spans="1:17" x14ac:dyDescent="0.25">
      <c r="A2171" s="188">
        <v>145</v>
      </c>
      <c r="B2171" s="133">
        <v>43384</v>
      </c>
      <c r="C2171" s="104">
        <v>368.7</v>
      </c>
      <c r="E2171" s="104">
        <v>423.53</v>
      </c>
      <c r="F2171" s="104">
        <v>5.57</v>
      </c>
      <c r="G2171" s="104">
        <v>371.64</v>
      </c>
      <c r="H2171" s="104"/>
      <c r="I2171" s="104">
        <v>3.26</v>
      </c>
      <c r="K2171" s="155">
        <f t="shared" si="165"/>
        <v>-3.4700000000000273</v>
      </c>
      <c r="M2171" s="155">
        <f t="shared" si="167"/>
        <v>-2.6800000000000068</v>
      </c>
      <c r="N2171" s="155">
        <f t="shared" si="167"/>
        <v>-1.9999999999999574E-2</v>
      </c>
      <c r="O2171" s="155">
        <f t="shared" si="167"/>
        <v>-2.6999999999999886</v>
      </c>
      <c r="Q2171" s="155">
        <f t="shared" si="166"/>
        <v>-3.0000000000000249E-2</v>
      </c>
    </row>
    <row r="2172" spans="1:17" x14ac:dyDescent="0.25">
      <c r="A2172" s="104">
        <v>146</v>
      </c>
      <c r="B2172" s="133">
        <v>43385</v>
      </c>
      <c r="C2172" s="104">
        <v>372</v>
      </c>
      <c r="E2172" s="104">
        <v>429.92</v>
      </c>
      <c r="F2172" s="104">
        <v>5.58</v>
      </c>
      <c r="G2172" s="104">
        <v>376.25</v>
      </c>
      <c r="H2172" s="104"/>
      <c r="I2172" s="104">
        <v>3.32</v>
      </c>
      <c r="K2172" s="155">
        <f t="shared" si="165"/>
        <v>3.3000000000000114</v>
      </c>
      <c r="M2172" s="155">
        <f t="shared" si="167"/>
        <v>6.3900000000000432</v>
      </c>
      <c r="N2172" s="155">
        <f t="shared" si="167"/>
        <v>9.9999999999997868E-3</v>
      </c>
      <c r="O2172" s="155">
        <f t="shared" si="167"/>
        <v>4.6100000000000136</v>
      </c>
      <c r="Q2172" s="155">
        <f t="shared" si="166"/>
        <v>6.0000000000000053E-2</v>
      </c>
    </row>
    <row r="2173" spans="1:17" x14ac:dyDescent="0.25">
      <c r="A2173" s="188">
        <v>147</v>
      </c>
      <c r="B2173" s="133">
        <v>43388</v>
      </c>
      <c r="C2173" s="104">
        <v>370.03</v>
      </c>
      <c r="E2173" s="104">
        <v>428.49</v>
      </c>
      <c r="F2173" s="104">
        <v>5.61</v>
      </c>
      <c r="G2173" s="104">
        <v>373.32</v>
      </c>
      <c r="H2173" s="104"/>
      <c r="I2173" s="104">
        <v>3.3</v>
      </c>
      <c r="K2173" s="155">
        <f t="shared" si="165"/>
        <v>-1.9700000000000273</v>
      </c>
      <c r="M2173" s="155">
        <f t="shared" si="167"/>
        <v>-1.4300000000000068</v>
      </c>
      <c r="N2173" s="155">
        <f t="shared" si="167"/>
        <v>3.0000000000000249E-2</v>
      </c>
      <c r="O2173" s="155">
        <f t="shared" si="167"/>
        <v>-2.9300000000000068</v>
      </c>
      <c r="Q2173" s="155">
        <f t="shared" si="166"/>
        <v>-2.0000000000000018E-2</v>
      </c>
    </row>
    <row r="2174" spans="1:17" x14ac:dyDescent="0.25">
      <c r="A2174" s="104">
        <v>148</v>
      </c>
      <c r="B2174" s="133">
        <v>43389</v>
      </c>
      <c r="C2174" s="104">
        <v>369.98</v>
      </c>
      <c r="E2174" s="104">
        <v>428.7</v>
      </c>
      <c r="F2174" s="104">
        <v>5.64</v>
      </c>
      <c r="G2174" s="104">
        <v>375.39</v>
      </c>
      <c r="H2174" s="104"/>
      <c r="I2174" s="104">
        <v>3.31</v>
      </c>
      <c r="K2174" s="155">
        <f t="shared" si="165"/>
        <v>-4.9999999999954525E-2</v>
      </c>
      <c r="M2174" s="155">
        <f t="shared" si="167"/>
        <v>0.20999999999997954</v>
      </c>
      <c r="N2174" s="155">
        <f t="shared" si="167"/>
        <v>2.9999999999999361E-2</v>
      </c>
      <c r="O2174" s="155">
        <f t="shared" si="167"/>
        <v>2.0699999999999932</v>
      </c>
      <c r="Q2174" s="155">
        <f t="shared" si="166"/>
        <v>1.0000000000000231E-2</v>
      </c>
    </row>
    <row r="2175" spans="1:17" x14ac:dyDescent="0.25">
      <c r="A2175" s="188">
        <v>149</v>
      </c>
      <c r="B2175" s="133">
        <v>43390</v>
      </c>
      <c r="C2175" s="104">
        <v>366.86</v>
      </c>
      <c r="E2175" s="104">
        <v>424.49</v>
      </c>
      <c r="F2175" s="104">
        <v>5.6</v>
      </c>
      <c r="G2175" s="104">
        <v>371.05</v>
      </c>
      <c r="H2175" s="104"/>
      <c r="I2175" s="104">
        <v>3.27</v>
      </c>
      <c r="K2175" s="155">
        <f t="shared" si="165"/>
        <v>-3.1200000000000045</v>
      </c>
      <c r="M2175" s="155">
        <f t="shared" si="167"/>
        <v>-4.2099999999999795</v>
      </c>
      <c r="N2175" s="155">
        <f t="shared" si="167"/>
        <v>-4.0000000000000036E-2</v>
      </c>
      <c r="O2175" s="155">
        <f t="shared" si="167"/>
        <v>-4.339999999999975</v>
      </c>
      <c r="Q2175" s="155">
        <f t="shared" si="166"/>
        <v>-4.0000000000000036E-2</v>
      </c>
    </row>
    <row r="2176" spans="1:17" x14ac:dyDescent="0.25">
      <c r="A2176" s="104">
        <v>150</v>
      </c>
      <c r="B2176" s="133">
        <v>43391</v>
      </c>
      <c r="C2176" s="104">
        <v>363.26</v>
      </c>
      <c r="E2176" s="104">
        <v>420.11</v>
      </c>
      <c r="F2176" s="104">
        <v>5.54</v>
      </c>
      <c r="G2176" s="104">
        <v>366.23</v>
      </c>
      <c r="H2176" s="104"/>
      <c r="I2176" s="104">
        <v>3.24</v>
      </c>
      <c r="K2176" s="155">
        <f t="shared" si="165"/>
        <v>-3.6000000000000227</v>
      </c>
      <c r="M2176" s="155">
        <f t="shared" si="167"/>
        <v>-4.3799999999999955</v>
      </c>
      <c r="N2176" s="155">
        <f t="shared" si="167"/>
        <v>-5.9999999999999609E-2</v>
      </c>
      <c r="O2176" s="155">
        <f t="shared" si="167"/>
        <v>-4.8199999999999932</v>
      </c>
      <c r="Q2176" s="155">
        <f t="shared" si="166"/>
        <v>-2.9999999999999805E-2</v>
      </c>
    </row>
    <row r="2177" spans="1:17" x14ac:dyDescent="0.25">
      <c r="A2177" s="188">
        <v>151</v>
      </c>
      <c r="B2177" s="133">
        <v>43392</v>
      </c>
      <c r="C2177" s="104">
        <v>364.35</v>
      </c>
      <c r="E2177" s="104">
        <v>419.95</v>
      </c>
      <c r="F2177" s="104">
        <v>5.56</v>
      </c>
      <c r="G2177" s="104">
        <v>367.03</v>
      </c>
      <c r="H2177" s="104"/>
      <c r="I2177" s="104">
        <v>3.24</v>
      </c>
      <c r="K2177" s="155">
        <f t="shared" si="165"/>
        <v>1.0900000000000318</v>
      </c>
      <c r="M2177" s="155">
        <f t="shared" si="167"/>
        <v>-0.16000000000002501</v>
      </c>
      <c r="N2177" s="155">
        <f t="shared" si="167"/>
        <v>1.9999999999999574E-2</v>
      </c>
      <c r="O2177" s="155">
        <f t="shared" si="167"/>
        <v>0.79999999999995453</v>
      </c>
      <c r="Q2177" s="155">
        <f t="shared" si="166"/>
        <v>0</v>
      </c>
    </row>
    <row r="2178" spans="1:17" x14ac:dyDescent="0.25">
      <c r="A2178" s="104">
        <v>152</v>
      </c>
      <c r="B2178" s="133">
        <v>43395</v>
      </c>
      <c r="C2178" s="104">
        <v>366.43</v>
      </c>
      <c r="E2178" s="104">
        <v>420.11</v>
      </c>
      <c r="F2178" s="104">
        <v>5.58</v>
      </c>
      <c r="G2178" s="104">
        <v>368.23</v>
      </c>
      <c r="H2178" s="104"/>
      <c r="I2178" s="104">
        <v>3.26</v>
      </c>
      <c r="K2178" s="155">
        <f t="shared" si="165"/>
        <v>2.0799999999999841</v>
      </c>
      <c r="M2178" s="155">
        <f t="shared" si="167"/>
        <v>0.16000000000002501</v>
      </c>
      <c r="N2178" s="155">
        <f t="shared" si="167"/>
        <v>2.0000000000000462E-2</v>
      </c>
      <c r="O2178" s="155">
        <f t="shared" si="167"/>
        <v>1.2000000000000455</v>
      </c>
      <c r="Q2178" s="155">
        <f t="shared" si="166"/>
        <v>1.9999999999999574E-2</v>
      </c>
    </row>
    <row r="2179" spans="1:17" x14ac:dyDescent="0.25">
      <c r="A2179" s="188">
        <v>153</v>
      </c>
      <c r="B2179" s="133">
        <v>43396</v>
      </c>
      <c r="C2179" s="104">
        <v>365.49</v>
      </c>
      <c r="E2179" s="104">
        <v>420.35</v>
      </c>
      <c r="F2179" s="104">
        <v>5.6</v>
      </c>
      <c r="G2179" s="104">
        <v>366.41</v>
      </c>
      <c r="H2179" s="104"/>
      <c r="I2179" s="104">
        <v>3.24</v>
      </c>
      <c r="K2179" s="155">
        <f t="shared" si="165"/>
        <v>-0.93999999999999773</v>
      </c>
      <c r="M2179" s="155">
        <f t="shared" si="167"/>
        <v>0.24000000000000909</v>
      </c>
      <c r="N2179" s="155">
        <f t="shared" si="167"/>
        <v>1.9999999999999574E-2</v>
      </c>
      <c r="O2179" s="155">
        <f t="shared" si="167"/>
        <v>-1.8199999999999932</v>
      </c>
      <c r="Q2179" s="155">
        <f t="shared" si="166"/>
        <v>-1.9999999999999574E-2</v>
      </c>
    </row>
    <row r="2180" spans="1:17" x14ac:dyDescent="0.25">
      <c r="A2180" s="104">
        <v>154</v>
      </c>
      <c r="B2180" s="133">
        <v>43397</v>
      </c>
      <c r="C2180" s="104">
        <v>361.15</v>
      </c>
      <c r="E2180" s="104">
        <v>414.71</v>
      </c>
      <c r="F2180" s="104">
        <v>5.53</v>
      </c>
      <c r="G2180" s="104">
        <v>363.33</v>
      </c>
      <c r="H2180" s="104"/>
      <c r="I2180" s="104">
        <v>3.22</v>
      </c>
      <c r="K2180" s="155">
        <f t="shared" si="165"/>
        <v>-4.3400000000000318</v>
      </c>
      <c r="M2180" s="155">
        <f t="shared" si="167"/>
        <v>-5.6400000000000432</v>
      </c>
      <c r="N2180" s="155">
        <f t="shared" si="167"/>
        <v>-6.9999999999999396E-2</v>
      </c>
      <c r="O2180" s="155">
        <f t="shared" si="167"/>
        <v>-3.0800000000000409</v>
      </c>
      <c r="Q2180" s="155">
        <f t="shared" si="166"/>
        <v>-2.0000000000000018E-2</v>
      </c>
    </row>
    <row r="2181" spans="1:17" x14ac:dyDescent="0.25">
      <c r="A2181" s="188">
        <v>155</v>
      </c>
      <c r="B2181" s="133">
        <v>43398</v>
      </c>
      <c r="C2181" s="104">
        <v>365.82</v>
      </c>
      <c r="E2181" s="104">
        <v>417.58</v>
      </c>
      <c r="F2181" s="104">
        <v>5.58</v>
      </c>
      <c r="G2181" s="104">
        <v>366.96</v>
      </c>
      <c r="H2181" s="104"/>
      <c r="I2181" s="104">
        <v>3.25</v>
      </c>
      <c r="K2181" s="155">
        <f t="shared" si="165"/>
        <v>4.6700000000000159</v>
      </c>
      <c r="M2181" s="155">
        <f t="shared" si="167"/>
        <v>2.8700000000000045</v>
      </c>
      <c r="N2181" s="155">
        <f t="shared" si="167"/>
        <v>4.9999999999999822E-2</v>
      </c>
      <c r="O2181" s="155">
        <f t="shared" si="167"/>
        <v>3.6299999999999955</v>
      </c>
      <c r="Q2181" s="155">
        <f t="shared" si="166"/>
        <v>2.9999999999999805E-2</v>
      </c>
    </row>
    <row r="2182" spans="1:17" x14ac:dyDescent="0.25">
      <c r="A2182" s="104">
        <v>156</v>
      </c>
      <c r="B2182" s="133">
        <v>43399</v>
      </c>
      <c r="C2182" s="104">
        <v>367.49</v>
      </c>
      <c r="E2182" s="104">
        <v>419.27</v>
      </c>
      <c r="F2182" s="104">
        <v>5.6</v>
      </c>
      <c r="G2182" s="104">
        <v>368.04</v>
      </c>
      <c r="H2182" s="104"/>
      <c r="I2182" s="104">
        <v>3.27</v>
      </c>
      <c r="K2182" s="155">
        <f t="shared" si="165"/>
        <v>1.6700000000000159</v>
      </c>
      <c r="M2182" s="155">
        <f t="shared" si="167"/>
        <v>1.6899999999999977</v>
      </c>
      <c r="N2182" s="155">
        <f t="shared" si="167"/>
        <v>1.9999999999999574E-2</v>
      </c>
      <c r="O2182" s="155">
        <f t="shared" si="167"/>
        <v>1.0800000000000409</v>
      </c>
      <c r="Q2182" s="155">
        <f t="shared" si="166"/>
        <v>2.0000000000000018E-2</v>
      </c>
    </row>
    <row r="2183" spans="1:17" x14ac:dyDescent="0.25">
      <c r="A2183" s="188">
        <v>157</v>
      </c>
      <c r="B2183" s="133">
        <v>43402</v>
      </c>
      <c r="C2183" s="104">
        <v>368.54</v>
      </c>
      <c r="E2183" s="104">
        <v>418.44</v>
      </c>
      <c r="F2183" s="104">
        <v>5.6</v>
      </c>
      <c r="G2183" s="104">
        <v>368.32</v>
      </c>
      <c r="H2183" s="104"/>
      <c r="I2183" s="104">
        <v>3.29</v>
      </c>
      <c r="K2183" s="155">
        <f t="shared" si="165"/>
        <v>1.0500000000000114</v>
      </c>
      <c r="M2183" s="155">
        <f t="shared" si="167"/>
        <v>-0.82999999999998408</v>
      </c>
      <c r="N2183" s="155">
        <f t="shared" si="167"/>
        <v>0</v>
      </c>
      <c r="O2183" s="155">
        <f t="shared" si="167"/>
        <v>0.27999999999997272</v>
      </c>
      <c r="Q2183" s="155">
        <f t="shared" si="166"/>
        <v>2.0000000000000018E-2</v>
      </c>
    </row>
    <row r="2184" spans="1:17" x14ac:dyDescent="0.25">
      <c r="A2184" s="104">
        <v>158</v>
      </c>
      <c r="B2184" s="133">
        <v>43403</v>
      </c>
      <c r="C2184" s="104">
        <v>368.56</v>
      </c>
      <c r="E2184" s="104">
        <v>419.35</v>
      </c>
      <c r="F2184" s="104">
        <v>5.61</v>
      </c>
      <c r="G2184" s="104">
        <v>368.6</v>
      </c>
      <c r="H2184" s="104"/>
      <c r="I2184" s="104">
        <v>3.29</v>
      </c>
      <c r="K2184" s="155">
        <f t="shared" si="165"/>
        <v>1.999999999998181E-2</v>
      </c>
      <c r="M2184" s="155">
        <f t="shared" si="167"/>
        <v>0.91000000000002501</v>
      </c>
      <c r="N2184" s="155">
        <f t="shared" si="167"/>
        <v>1.0000000000000675E-2</v>
      </c>
      <c r="O2184" s="155">
        <f t="shared" si="167"/>
        <v>0.28000000000002956</v>
      </c>
      <c r="Q2184" s="155">
        <f t="shared" si="166"/>
        <v>0</v>
      </c>
    </row>
    <row r="2185" spans="1:17" x14ac:dyDescent="0.25">
      <c r="A2185" s="188">
        <v>159</v>
      </c>
      <c r="B2185" s="133">
        <v>43404</v>
      </c>
      <c r="C2185" s="104">
        <v>368.55</v>
      </c>
      <c r="E2185" s="104">
        <v>418.71</v>
      </c>
      <c r="F2185" s="104">
        <v>5.61</v>
      </c>
      <c r="G2185" s="104">
        <v>367.81</v>
      </c>
      <c r="H2185" s="104"/>
      <c r="I2185" s="104">
        <v>3.27</v>
      </c>
      <c r="K2185" s="155">
        <f t="shared" si="165"/>
        <v>-9.9999999999909051E-3</v>
      </c>
      <c r="M2185" s="155">
        <f t="shared" si="167"/>
        <v>-0.6400000000000432</v>
      </c>
      <c r="N2185" s="155">
        <f t="shared" si="167"/>
        <v>0</v>
      </c>
      <c r="O2185" s="155">
        <f t="shared" si="167"/>
        <v>-0.79000000000002046</v>
      </c>
      <c r="Q2185" s="155">
        <f t="shared" si="166"/>
        <v>-2.0000000000000018E-2</v>
      </c>
    </row>
    <row r="2186" spans="1:17" x14ac:dyDescent="0.25">
      <c r="A2186" s="104">
        <v>160</v>
      </c>
      <c r="B2186" s="133">
        <v>43405</v>
      </c>
      <c r="C2186" s="104">
        <v>368.95</v>
      </c>
      <c r="E2186" s="104">
        <v>418.28</v>
      </c>
      <c r="F2186" s="104">
        <v>5.62</v>
      </c>
      <c r="G2186" s="104">
        <v>366.82</v>
      </c>
      <c r="H2186" s="104"/>
      <c r="I2186" s="104">
        <v>3.26</v>
      </c>
      <c r="K2186" s="155">
        <f t="shared" si="165"/>
        <v>0.39999999999997726</v>
      </c>
      <c r="M2186" s="155">
        <f t="shared" si="167"/>
        <v>-0.43000000000000682</v>
      </c>
      <c r="N2186" s="155">
        <f t="shared" si="167"/>
        <v>9.9999999999997868E-3</v>
      </c>
      <c r="O2186" s="155">
        <f t="shared" si="167"/>
        <v>-0.99000000000000909</v>
      </c>
      <c r="Q2186" s="155">
        <f t="shared" si="166"/>
        <v>-1.0000000000000231E-2</v>
      </c>
    </row>
    <row r="2187" spans="1:17" x14ac:dyDescent="0.25">
      <c r="A2187" s="188">
        <v>161</v>
      </c>
      <c r="B2187" s="133">
        <v>43406</v>
      </c>
      <c r="C2187" s="104">
        <v>370.44</v>
      </c>
      <c r="E2187" s="104">
        <v>421.49</v>
      </c>
      <c r="F2187" s="104">
        <v>5.65</v>
      </c>
      <c r="G2187" s="104">
        <v>369.15</v>
      </c>
      <c r="H2187" s="104"/>
      <c r="I2187" s="104">
        <v>3.28</v>
      </c>
      <c r="K2187" s="155">
        <f t="shared" si="165"/>
        <v>1.4900000000000091</v>
      </c>
      <c r="M2187" s="155">
        <f t="shared" si="167"/>
        <v>3.2100000000000364</v>
      </c>
      <c r="N2187" s="155">
        <f t="shared" si="167"/>
        <v>3.0000000000000249E-2</v>
      </c>
      <c r="O2187" s="155">
        <f t="shared" si="167"/>
        <v>2.3299999999999841</v>
      </c>
      <c r="Q2187" s="155">
        <f t="shared" si="166"/>
        <v>2.0000000000000018E-2</v>
      </c>
    </row>
    <row r="2188" spans="1:17" x14ac:dyDescent="0.25">
      <c r="A2188" s="104">
        <v>162</v>
      </c>
      <c r="B2188" s="133">
        <v>43409</v>
      </c>
      <c r="C2188" s="104">
        <v>371.31</v>
      </c>
      <c r="E2188" s="104">
        <v>424.63</v>
      </c>
      <c r="F2188" s="104">
        <v>5.65</v>
      </c>
      <c r="G2188" s="104">
        <v>371.61</v>
      </c>
      <c r="H2188" s="104"/>
      <c r="I2188" s="104">
        <v>3.29</v>
      </c>
      <c r="K2188" s="155">
        <f t="shared" si="165"/>
        <v>0.87000000000000455</v>
      </c>
      <c r="M2188" s="155">
        <f t="shared" si="167"/>
        <v>3.1399999999999864</v>
      </c>
      <c r="N2188" s="155">
        <f t="shared" si="167"/>
        <v>0</v>
      </c>
      <c r="O2188" s="155">
        <f t="shared" si="167"/>
        <v>2.4600000000000364</v>
      </c>
      <c r="Q2188" s="155">
        <f t="shared" si="166"/>
        <v>1.0000000000000231E-2</v>
      </c>
    </row>
    <row r="2189" spans="1:17" x14ac:dyDescent="0.25">
      <c r="A2189" s="188">
        <v>163</v>
      </c>
      <c r="B2189" s="133">
        <v>43410</v>
      </c>
      <c r="C2189" s="104">
        <v>371.88</v>
      </c>
      <c r="E2189" s="104">
        <v>423.27</v>
      </c>
      <c r="F2189" s="104">
        <v>5.61</v>
      </c>
      <c r="G2189" s="104">
        <v>370.07</v>
      </c>
      <c r="H2189" s="104"/>
      <c r="I2189" s="104">
        <v>3.28</v>
      </c>
      <c r="K2189" s="155">
        <f t="shared" si="165"/>
        <v>0.56999999999999318</v>
      </c>
      <c r="M2189" s="155">
        <f t="shared" si="167"/>
        <v>-1.3600000000000136</v>
      </c>
      <c r="N2189" s="155">
        <f t="shared" si="167"/>
        <v>-4.0000000000000036E-2</v>
      </c>
      <c r="O2189" s="155">
        <f t="shared" si="167"/>
        <v>-1.5400000000000205</v>
      </c>
      <c r="Q2189" s="155">
        <f t="shared" si="166"/>
        <v>-1.0000000000000231E-2</v>
      </c>
    </row>
    <row r="2190" spans="1:17" x14ac:dyDescent="0.25">
      <c r="A2190" s="104">
        <v>164</v>
      </c>
      <c r="B2190" s="133">
        <v>43411</v>
      </c>
      <c r="C2190" s="104">
        <v>370.85</v>
      </c>
      <c r="E2190" s="104">
        <v>423.03</v>
      </c>
      <c r="F2190" s="104">
        <v>5.62</v>
      </c>
      <c r="G2190" s="104">
        <v>369.26</v>
      </c>
      <c r="H2190" s="104"/>
      <c r="I2190" s="104">
        <v>3.28</v>
      </c>
      <c r="K2190" s="155">
        <f t="shared" si="165"/>
        <v>-1.0299999999999727</v>
      </c>
      <c r="M2190" s="155">
        <f t="shared" si="167"/>
        <v>-0.24000000000000909</v>
      </c>
      <c r="N2190" s="155">
        <f t="shared" si="167"/>
        <v>9.9999999999997868E-3</v>
      </c>
      <c r="O2190" s="155">
        <f t="shared" si="167"/>
        <v>-0.81000000000000227</v>
      </c>
      <c r="Q2190" s="155">
        <f t="shared" si="166"/>
        <v>0</v>
      </c>
    </row>
    <row r="2191" spans="1:17" x14ac:dyDescent="0.25">
      <c r="A2191" s="188">
        <v>165</v>
      </c>
      <c r="B2191" s="133">
        <v>43412</v>
      </c>
      <c r="C2191" s="104">
        <v>371.19</v>
      </c>
      <c r="E2191" s="104">
        <v>426.46</v>
      </c>
      <c r="F2191" s="104">
        <v>5.63</v>
      </c>
      <c r="G2191" s="104">
        <v>372.49</v>
      </c>
      <c r="H2191" s="104"/>
      <c r="I2191" s="104">
        <v>3.28</v>
      </c>
      <c r="K2191" s="155">
        <f t="shared" si="165"/>
        <v>0.33999999999997499</v>
      </c>
      <c r="M2191" s="155">
        <f t="shared" si="167"/>
        <v>3.4300000000000068</v>
      </c>
      <c r="N2191" s="155">
        <f t="shared" si="167"/>
        <v>9.9999999999997868E-3</v>
      </c>
      <c r="O2191" s="155">
        <f t="shared" si="167"/>
        <v>3.2300000000000182</v>
      </c>
      <c r="Q2191" s="155">
        <f t="shared" si="166"/>
        <v>0</v>
      </c>
    </row>
    <row r="2192" spans="1:17" x14ac:dyDescent="0.25">
      <c r="A2192" s="104">
        <v>166</v>
      </c>
      <c r="B2192" s="133">
        <v>43413</v>
      </c>
      <c r="C2192" s="104">
        <v>371.08</v>
      </c>
      <c r="E2192" s="104">
        <v>423.85</v>
      </c>
      <c r="F2192" s="104">
        <v>5.6</v>
      </c>
      <c r="G2192" s="104">
        <v>370.19</v>
      </c>
      <c r="H2192" s="104"/>
      <c r="I2192" s="104">
        <v>3.26</v>
      </c>
      <c r="K2192" s="155">
        <f t="shared" si="165"/>
        <v>-0.11000000000001364</v>
      </c>
      <c r="M2192" s="155">
        <f t="shared" si="167"/>
        <v>-2.6099999999999568</v>
      </c>
      <c r="N2192" s="155">
        <f t="shared" si="167"/>
        <v>-3.0000000000000249E-2</v>
      </c>
      <c r="O2192" s="155">
        <f t="shared" si="167"/>
        <v>-2.3000000000000114</v>
      </c>
      <c r="Q2192" s="155">
        <f t="shared" si="166"/>
        <v>-2.0000000000000018E-2</v>
      </c>
    </row>
    <row r="2193" spans="1:17" x14ac:dyDescent="0.25">
      <c r="A2193" s="188">
        <v>167</v>
      </c>
      <c r="B2193" s="133">
        <v>43416</v>
      </c>
      <c r="C2193" s="104">
        <v>372.65</v>
      </c>
      <c r="E2193" s="104">
        <v>422.44</v>
      </c>
      <c r="F2193" s="104">
        <v>5.57</v>
      </c>
      <c r="G2193" s="104">
        <v>369.69</v>
      </c>
      <c r="H2193" s="104"/>
      <c r="I2193" s="104">
        <v>3.27</v>
      </c>
      <c r="K2193" s="155">
        <f t="shared" si="165"/>
        <v>1.5699999999999932</v>
      </c>
      <c r="M2193" s="155">
        <f t="shared" si="167"/>
        <v>-1.410000000000025</v>
      </c>
      <c r="N2193" s="155">
        <f t="shared" si="167"/>
        <v>-2.9999999999999361E-2</v>
      </c>
      <c r="O2193" s="155">
        <f t="shared" si="167"/>
        <v>-0.5</v>
      </c>
      <c r="Q2193" s="155">
        <f t="shared" si="166"/>
        <v>1.0000000000000231E-2</v>
      </c>
    </row>
    <row r="2194" spans="1:17" x14ac:dyDescent="0.25">
      <c r="A2194" s="104">
        <v>168</v>
      </c>
      <c r="B2194" s="133">
        <v>43417</v>
      </c>
      <c r="C2194" s="104">
        <v>374.47</v>
      </c>
      <c r="E2194" s="104">
        <v>421.43</v>
      </c>
      <c r="F2194" s="104">
        <v>5.54</v>
      </c>
      <c r="G2194" s="104">
        <v>371.02</v>
      </c>
      <c r="H2194" s="104"/>
      <c r="I2194" s="104">
        <v>3.29</v>
      </c>
      <c r="K2194" s="155">
        <f t="shared" si="165"/>
        <v>1.82000000000005</v>
      </c>
      <c r="M2194" s="155">
        <f t="shared" si="167"/>
        <v>-1.0099999999999909</v>
      </c>
      <c r="N2194" s="155">
        <f t="shared" si="167"/>
        <v>-3.0000000000000249E-2</v>
      </c>
      <c r="O2194" s="155">
        <f t="shared" si="167"/>
        <v>1.3299999999999841</v>
      </c>
      <c r="Q2194" s="155">
        <f t="shared" si="166"/>
        <v>2.0000000000000018E-2</v>
      </c>
    </row>
    <row r="2195" spans="1:17" x14ac:dyDescent="0.25">
      <c r="A2195" s="188">
        <v>169</v>
      </c>
      <c r="B2195" s="133">
        <v>43418</v>
      </c>
      <c r="C2195" s="104">
        <v>374.2</v>
      </c>
      <c r="E2195" s="104">
        <v>420.34</v>
      </c>
      <c r="F2195" s="104">
        <v>5.52</v>
      </c>
      <c r="G2195" s="104">
        <v>370.31</v>
      </c>
      <c r="H2195" s="104"/>
      <c r="I2195" s="104">
        <v>3.28</v>
      </c>
      <c r="K2195" s="155">
        <f t="shared" si="165"/>
        <v>-0.27000000000003865</v>
      </c>
      <c r="M2195" s="155">
        <f t="shared" si="167"/>
        <v>-1.0900000000000318</v>
      </c>
      <c r="N2195" s="155">
        <f t="shared" si="167"/>
        <v>-2.0000000000000462E-2</v>
      </c>
      <c r="O2195" s="155">
        <f t="shared" si="167"/>
        <v>-0.70999999999997954</v>
      </c>
      <c r="Q2195" s="155">
        <f t="shared" si="166"/>
        <v>-1.0000000000000231E-2</v>
      </c>
    </row>
    <row r="2196" spans="1:17" x14ac:dyDescent="0.25">
      <c r="A2196" s="104">
        <v>170</v>
      </c>
      <c r="B2196" s="133">
        <v>43419</v>
      </c>
      <c r="C2196" s="104">
        <v>375.9</v>
      </c>
      <c r="E2196" s="104">
        <v>423.56</v>
      </c>
      <c r="F2196" s="104">
        <v>5.55</v>
      </c>
      <c r="G2196" s="104">
        <v>372.33</v>
      </c>
      <c r="H2196" s="104"/>
      <c r="I2196" s="104">
        <v>3.3</v>
      </c>
      <c r="K2196" s="155">
        <f t="shared" si="165"/>
        <v>1.6999999999999886</v>
      </c>
      <c r="M2196" s="155">
        <f t="shared" si="167"/>
        <v>3.2200000000000273</v>
      </c>
      <c r="N2196" s="155">
        <f t="shared" si="167"/>
        <v>3.0000000000000249E-2</v>
      </c>
      <c r="O2196" s="155">
        <f t="shared" si="167"/>
        <v>2.0199999999999818</v>
      </c>
      <c r="Q2196" s="155">
        <f t="shared" si="166"/>
        <v>2.0000000000000018E-2</v>
      </c>
    </row>
    <row r="2197" spans="1:17" x14ac:dyDescent="0.25">
      <c r="A2197" s="188">
        <v>171</v>
      </c>
      <c r="B2197" s="133">
        <v>43420</v>
      </c>
      <c r="C2197" s="104">
        <v>369.01</v>
      </c>
      <c r="E2197" s="104">
        <v>416.39</v>
      </c>
      <c r="F2197" s="104">
        <v>5.53</v>
      </c>
      <c r="G2197" s="104">
        <v>366.55</v>
      </c>
      <c r="H2197" s="104"/>
      <c r="I2197" s="104">
        <v>3.25</v>
      </c>
      <c r="K2197" s="155">
        <f t="shared" si="165"/>
        <v>-6.8899999999999864</v>
      </c>
      <c r="M2197" s="155">
        <f t="shared" si="167"/>
        <v>-7.1700000000000159</v>
      </c>
      <c r="N2197" s="155">
        <f t="shared" si="167"/>
        <v>-1.9999999999999574E-2</v>
      </c>
      <c r="O2197" s="155">
        <f t="shared" si="167"/>
        <v>-5.7799999999999727</v>
      </c>
      <c r="Q2197" s="155">
        <f t="shared" si="166"/>
        <v>-4.9999999999999822E-2</v>
      </c>
    </row>
    <row r="2198" spans="1:17" x14ac:dyDescent="0.25">
      <c r="A2198" s="104">
        <v>172</v>
      </c>
      <c r="B2198" s="133">
        <v>43423</v>
      </c>
      <c r="C2198" s="104">
        <v>367.06</v>
      </c>
      <c r="E2198" s="104">
        <v>416.17</v>
      </c>
      <c r="F2198" s="104">
        <v>5.56</v>
      </c>
      <c r="G2198" s="104">
        <v>364.51</v>
      </c>
      <c r="H2198" s="104"/>
      <c r="I2198" s="104">
        <v>3.24</v>
      </c>
      <c r="K2198" s="155">
        <f t="shared" si="165"/>
        <v>-1.9499999999999886</v>
      </c>
      <c r="M2198" s="155">
        <f t="shared" si="167"/>
        <v>-0.21999999999997044</v>
      </c>
      <c r="N2198" s="155">
        <f t="shared" si="167"/>
        <v>2.9999999999999361E-2</v>
      </c>
      <c r="O2198" s="155">
        <f t="shared" si="167"/>
        <v>-2.0400000000000205</v>
      </c>
      <c r="Q2198" s="155">
        <f t="shared" si="166"/>
        <v>-9.9999999999997868E-3</v>
      </c>
    </row>
    <row r="2199" spans="1:17" x14ac:dyDescent="0.25">
      <c r="A2199" s="188">
        <v>173</v>
      </c>
      <c r="B2199" s="133">
        <v>43424</v>
      </c>
      <c r="C2199" s="104">
        <v>367.3</v>
      </c>
      <c r="E2199" s="104">
        <v>419.68</v>
      </c>
      <c r="F2199" s="104">
        <v>5.58</v>
      </c>
      <c r="G2199" s="104">
        <v>368.41</v>
      </c>
      <c r="H2199" s="104"/>
      <c r="I2199" s="104">
        <v>3.26</v>
      </c>
      <c r="K2199" s="155">
        <f t="shared" si="165"/>
        <v>0.24000000000000909</v>
      </c>
      <c r="M2199" s="155">
        <f t="shared" si="167"/>
        <v>3.5099999999999909</v>
      </c>
      <c r="N2199" s="155">
        <f t="shared" si="167"/>
        <v>2.0000000000000462E-2</v>
      </c>
      <c r="O2199" s="155">
        <f t="shared" si="167"/>
        <v>3.9000000000000341</v>
      </c>
      <c r="Q2199" s="155">
        <f t="shared" si="166"/>
        <v>1.9999999999999574E-2</v>
      </c>
    </row>
    <row r="2200" spans="1:17" x14ac:dyDescent="0.25">
      <c r="A2200" s="104">
        <v>174</v>
      </c>
      <c r="B2200" s="133">
        <v>43425</v>
      </c>
      <c r="C2200" s="104">
        <v>364.95</v>
      </c>
      <c r="E2200" s="104">
        <v>416.99</v>
      </c>
      <c r="F2200" s="104">
        <v>5.55</v>
      </c>
      <c r="G2200" s="104">
        <v>367.63</v>
      </c>
      <c r="H2200" s="104"/>
      <c r="I2200" s="104">
        <v>3.25</v>
      </c>
      <c r="K2200" s="155">
        <f t="shared" si="165"/>
        <v>-2.3500000000000227</v>
      </c>
      <c r="M2200" s="155">
        <f t="shared" si="167"/>
        <v>-2.6899999999999977</v>
      </c>
      <c r="N2200" s="155">
        <f t="shared" si="167"/>
        <v>-3.0000000000000249E-2</v>
      </c>
      <c r="O2200" s="155">
        <f t="shared" si="167"/>
        <v>-0.78000000000002956</v>
      </c>
      <c r="Q2200" s="155">
        <f t="shared" si="166"/>
        <v>-9.9999999999997868E-3</v>
      </c>
    </row>
    <row r="2201" spans="1:17" x14ac:dyDescent="0.25">
      <c r="A2201" s="188">
        <v>175</v>
      </c>
      <c r="B2201" s="133">
        <v>43426</v>
      </c>
      <c r="C2201" s="104">
        <v>368.28</v>
      </c>
      <c r="E2201" s="104">
        <v>419.21</v>
      </c>
      <c r="F2201" s="104">
        <v>5.59</v>
      </c>
      <c r="G2201" s="104">
        <v>370.28</v>
      </c>
      <c r="H2201" s="104"/>
      <c r="I2201" s="104">
        <v>3.26</v>
      </c>
      <c r="K2201" s="155">
        <f t="shared" si="165"/>
        <v>3.3299999999999841</v>
      </c>
      <c r="M2201" s="155">
        <f t="shared" si="167"/>
        <v>2.2199999999999704</v>
      </c>
      <c r="N2201" s="155">
        <f t="shared" si="167"/>
        <v>4.0000000000000036E-2</v>
      </c>
      <c r="O2201" s="155">
        <f t="shared" si="167"/>
        <v>2.6499999999999773</v>
      </c>
      <c r="Q2201" s="155">
        <f t="shared" si="166"/>
        <v>9.9999999999997868E-3</v>
      </c>
    </row>
    <row r="2202" spans="1:17" x14ac:dyDescent="0.25">
      <c r="A2202" s="104">
        <v>176</v>
      </c>
      <c r="B2202" s="133">
        <v>43427</v>
      </c>
      <c r="C2202" s="104">
        <v>367.27</v>
      </c>
      <c r="E2202" s="104">
        <v>418.69</v>
      </c>
      <c r="F2202" s="104">
        <v>5.6</v>
      </c>
      <c r="G2202" s="104">
        <v>369.6</v>
      </c>
      <c r="H2202" s="104"/>
      <c r="I2202" s="104">
        <v>3.25</v>
      </c>
      <c r="K2202" s="155">
        <f t="shared" si="165"/>
        <v>-1.0099999999999909</v>
      </c>
      <c r="M2202" s="155">
        <f t="shared" si="167"/>
        <v>-0.51999999999998181</v>
      </c>
      <c r="N2202" s="155">
        <f t="shared" si="167"/>
        <v>9.9999999999997868E-3</v>
      </c>
      <c r="O2202" s="155">
        <f t="shared" si="167"/>
        <v>-0.67999999999994998</v>
      </c>
      <c r="Q2202" s="155">
        <f t="shared" si="166"/>
        <v>-9.9999999999997868E-3</v>
      </c>
    </row>
    <row r="2203" spans="1:17" x14ac:dyDescent="0.25">
      <c r="A2203" s="188">
        <v>177</v>
      </c>
      <c r="B2203" s="133">
        <v>43430</v>
      </c>
      <c r="C2203" s="104">
        <v>366.05</v>
      </c>
      <c r="E2203" s="104">
        <v>416.35</v>
      </c>
      <c r="F2203" s="104">
        <v>5.58</v>
      </c>
      <c r="G2203" s="104">
        <v>367.7</v>
      </c>
      <c r="H2203" s="104"/>
      <c r="I2203" s="104">
        <v>3.24</v>
      </c>
      <c r="K2203" s="155">
        <f t="shared" si="165"/>
        <v>-1.2199999999999704</v>
      </c>
      <c r="M2203" s="155">
        <f t="shared" si="167"/>
        <v>-2.339999999999975</v>
      </c>
      <c r="N2203" s="155">
        <f t="shared" si="167"/>
        <v>-1.9999999999999574E-2</v>
      </c>
      <c r="O2203" s="155">
        <f t="shared" si="167"/>
        <v>-1.9000000000000341</v>
      </c>
      <c r="Q2203" s="155">
        <f t="shared" si="166"/>
        <v>-9.9999999999997868E-3</v>
      </c>
    </row>
    <row r="2204" spans="1:17" x14ac:dyDescent="0.25">
      <c r="A2204" s="104">
        <v>178</v>
      </c>
      <c r="B2204" s="133">
        <v>43431</v>
      </c>
      <c r="C2204" s="104">
        <v>371.03</v>
      </c>
      <c r="E2204" s="104">
        <v>421.94</v>
      </c>
      <c r="F2204" s="104">
        <v>5.58</v>
      </c>
      <c r="G2204" s="104">
        <v>372.33</v>
      </c>
      <c r="H2204" s="104"/>
      <c r="I2204" s="104">
        <v>3.28</v>
      </c>
      <c r="K2204" s="155">
        <f t="shared" si="165"/>
        <v>4.9799999999999613</v>
      </c>
      <c r="M2204" s="155">
        <f t="shared" si="167"/>
        <v>5.589999999999975</v>
      </c>
      <c r="N2204" s="155">
        <f t="shared" si="167"/>
        <v>0</v>
      </c>
      <c r="O2204" s="155">
        <f t="shared" si="167"/>
        <v>4.6299999999999955</v>
      </c>
      <c r="Q2204" s="155">
        <f t="shared" si="166"/>
        <v>3.9999999999999591E-2</v>
      </c>
    </row>
    <row r="2205" spans="1:17" x14ac:dyDescent="0.25">
      <c r="A2205" s="188">
        <v>179</v>
      </c>
      <c r="B2205" s="133">
        <v>43432</v>
      </c>
      <c r="C2205" s="104">
        <v>372.83</v>
      </c>
      <c r="E2205" s="104">
        <v>421.56</v>
      </c>
      <c r="F2205" s="104">
        <v>5.59</v>
      </c>
      <c r="G2205" s="104">
        <v>372.87</v>
      </c>
      <c r="H2205" s="104"/>
      <c r="I2205" s="104">
        <v>3.28</v>
      </c>
      <c r="K2205" s="155">
        <f t="shared" si="165"/>
        <v>1.8000000000000114</v>
      </c>
      <c r="M2205" s="155">
        <f t="shared" si="167"/>
        <v>-0.37999999999999545</v>
      </c>
      <c r="N2205" s="155">
        <f t="shared" si="167"/>
        <v>9.9999999999997868E-3</v>
      </c>
      <c r="O2205" s="155">
        <f t="shared" si="167"/>
        <v>0.54000000000002046</v>
      </c>
      <c r="Q2205" s="155">
        <f t="shared" si="166"/>
        <v>0</v>
      </c>
    </row>
    <row r="2206" spans="1:17" x14ac:dyDescent="0.25">
      <c r="A2206" s="104">
        <v>180</v>
      </c>
      <c r="B2206" s="133">
        <v>43433</v>
      </c>
      <c r="C2206" s="104">
        <v>372.73</v>
      </c>
      <c r="E2206" s="104">
        <v>420.44</v>
      </c>
      <c r="F2206" s="104">
        <v>5.53</v>
      </c>
      <c r="G2206" s="104">
        <v>373.07</v>
      </c>
      <c r="H2206" s="104"/>
      <c r="I2206" s="104">
        <v>3.28</v>
      </c>
      <c r="K2206" s="155">
        <f t="shared" si="165"/>
        <v>-9.9999999999965894E-2</v>
      </c>
      <c r="M2206" s="155">
        <f t="shared" si="167"/>
        <v>-1.1200000000000045</v>
      </c>
      <c r="N2206" s="155">
        <f t="shared" si="167"/>
        <v>-5.9999999999999609E-2</v>
      </c>
      <c r="O2206" s="155">
        <f t="shared" si="167"/>
        <v>0.19999999999998863</v>
      </c>
      <c r="Q2206" s="155">
        <f t="shared" si="166"/>
        <v>0</v>
      </c>
    </row>
    <row r="2207" spans="1:17" x14ac:dyDescent="0.25">
      <c r="A2207" s="188">
        <v>181</v>
      </c>
      <c r="B2207" s="133">
        <v>43434</v>
      </c>
      <c r="C2207" s="104">
        <v>371.28</v>
      </c>
      <c r="E2207" s="104">
        <v>422.18</v>
      </c>
      <c r="F2207" s="104">
        <v>5.57</v>
      </c>
      <c r="G2207" s="104">
        <v>373.6</v>
      </c>
      <c r="H2207" s="104"/>
      <c r="I2207" s="104">
        <v>3.28</v>
      </c>
      <c r="K2207" s="155">
        <f t="shared" si="165"/>
        <v>-1.4500000000000455</v>
      </c>
      <c r="M2207" s="155">
        <f t="shared" si="167"/>
        <v>1.7400000000000091</v>
      </c>
      <c r="N2207" s="155">
        <f t="shared" si="167"/>
        <v>4.0000000000000036E-2</v>
      </c>
      <c r="O2207" s="155">
        <f t="shared" si="167"/>
        <v>0.53000000000002956</v>
      </c>
      <c r="Q2207" s="155">
        <f t="shared" si="166"/>
        <v>0</v>
      </c>
    </row>
    <row r="2208" spans="1:17" x14ac:dyDescent="0.25">
      <c r="A2208" s="104">
        <v>182</v>
      </c>
      <c r="B2208" s="133">
        <v>43438</v>
      </c>
      <c r="C2208" s="104">
        <v>371.56</v>
      </c>
      <c r="E2208" s="104">
        <v>422.43</v>
      </c>
      <c r="F2208" s="104">
        <v>5.56</v>
      </c>
      <c r="G2208" s="104">
        <v>373.05</v>
      </c>
      <c r="H2208" s="104"/>
      <c r="I2208" s="104">
        <v>3.27</v>
      </c>
      <c r="K2208" s="155">
        <f t="shared" si="165"/>
        <v>0.28000000000002956</v>
      </c>
      <c r="M2208" s="155">
        <f t="shared" si="167"/>
        <v>0.25</v>
      </c>
      <c r="N2208" s="155">
        <f t="shared" si="167"/>
        <v>-1.0000000000000675E-2</v>
      </c>
      <c r="O2208" s="155">
        <f t="shared" si="167"/>
        <v>-0.55000000000001137</v>
      </c>
      <c r="Q2208" s="155">
        <f t="shared" si="166"/>
        <v>-9.9999999999997868E-3</v>
      </c>
    </row>
    <row r="2209" spans="1:17" x14ac:dyDescent="0.25">
      <c r="A2209" s="188">
        <v>183</v>
      </c>
      <c r="B2209" s="133">
        <v>43439</v>
      </c>
      <c r="C2209" s="104">
        <v>371.14</v>
      </c>
      <c r="E2209" s="104">
        <v>423.43</v>
      </c>
      <c r="F2209" s="104">
        <v>5.6</v>
      </c>
      <c r="G2209" s="104">
        <v>373.64</v>
      </c>
      <c r="H2209" s="104"/>
      <c r="I2209" s="104">
        <v>3.29</v>
      </c>
      <c r="K2209" s="155">
        <f t="shared" si="165"/>
        <v>-0.42000000000001592</v>
      </c>
      <c r="M2209" s="155">
        <f t="shared" si="167"/>
        <v>1</v>
      </c>
      <c r="N2209" s="155">
        <f t="shared" si="167"/>
        <v>4.0000000000000036E-2</v>
      </c>
      <c r="O2209" s="155">
        <f t="shared" si="167"/>
        <v>0.58999999999997499</v>
      </c>
      <c r="Q2209" s="155">
        <f t="shared" si="166"/>
        <v>2.0000000000000018E-2</v>
      </c>
    </row>
    <row r="2210" spans="1:17" x14ac:dyDescent="0.25">
      <c r="A2210" s="104">
        <v>184</v>
      </c>
      <c r="B2210" s="133">
        <v>43440</v>
      </c>
      <c r="C2210" s="104">
        <v>371.8</v>
      </c>
      <c r="E2210" s="104">
        <v>421.47</v>
      </c>
      <c r="F2210" s="104">
        <v>5.57</v>
      </c>
      <c r="G2210" s="104">
        <v>372.43</v>
      </c>
      <c r="H2210" s="104"/>
      <c r="I2210" s="104">
        <v>3.29</v>
      </c>
      <c r="K2210" s="155">
        <f t="shared" si="165"/>
        <v>0.66000000000002501</v>
      </c>
      <c r="M2210" s="155">
        <f t="shared" si="167"/>
        <v>-1.9599999999999795</v>
      </c>
      <c r="N2210" s="155">
        <f t="shared" si="167"/>
        <v>-2.9999999999999361E-2</v>
      </c>
      <c r="O2210" s="155">
        <f t="shared" si="167"/>
        <v>-1.2099999999999795</v>
      </c>
      <c r="Q2210" s="155">
        <f t="shared" si="166"/>
        <v>0</v>
      </c>
    </row>
    <row r="2211" spans="1:17" x14ac:dyDescent="0.25">
      <c r="A2211" s="188">
        <v>185</v>
      </c>
      <c r="B2211" s="133">
        <v>43441</v>
      </c>
      <c r="C2211" s="104">
        <v>369.98</v>
      </c>
      <c r="E2211" s="104">
        <v>419.48</v>
      </c>
      <c r="F2211" s="104">
        <v>5.52</v>
      </c>
      <c r="G2211" s="104">
        <v>371.06</v>
      </c>
      <c r="H2211" s="104"/>
      <c r="I2211" s="104">
        <v>3.29</v>
      </c>
      <c r="K2211" s="155">
        <f t="shared" si="165"/>
        <v>-1.8199999999999932</v>
      </c>
      <c r="M2211" s="155">
        <f t="shared" si="167"/>
        <v>-1.9900000000000091</v>
      </c>
      <c r="N2211" s="155">
        <f t="shared" si="167"/>
        <v>-5.0000000000000711E-2</v>
      </c>
      <c r="O2211" s="155">
        <f t="shared" si="167"/>
        <v>-1.3700000000000045</v>
      </c>
      <c r="Q2211" s="155">
        <f t="shared" si="166"/>
        <v>0</v>
      </c>
    </row>
    <row r="2212" spans="1:17" x14ac:dyDescent="0.25">
      <c r="A2212" s="104">
        <v>186</v>
      </c>
      <c r="B2212" s="133">
        <v>43444</v>
      </c>
      <c r="C2212" s="104">
        <v>370.49</v>
      </c>
      <c r="E2212" s="104">
        <v>421.06</v>
      </c>
      <c r="F2212" s="104">
        <v>5.54</v>
      </c>
      <c r="G2212" s="104">
        <v>372.76</v>
      </c>
      <c r="H2212" s="104"/>
      <c r="I2212" s="104">
        <v>3.28</v>
      </c>
      <c r="K2212" s="155">
        <f t="shared" si="165"/>
        <v>0.50999999999999091</v>
      </c>
      <c r="M2212" s="155">
        <f t="shared" si="167"/>
        <v>1.5799999999999841</v>
      </c>
      <c r="N2212" s="155">
        <f t="shared" si="167"/>
        <v>2.0000000000000462E-2</v>
      </c>
      <c r="O2212" s="155">
        <f t="shared" si="167"/>
        <v>1.6999999999999886</v>
      </c>
      <c r="Q2212" s="155">
        <f t="shared" si="166"/>
        <v>-1.0000000000000231E-2</v>
      </c>
    </row>
    <row r="2213" spans="1:17" x14ac:dyDescent="0.25">
      <c r="A2213" s="188">
        <v>187</v>
      </c>
      <c r="B2213" s="133">
        <v>43445</v>
      </c>
      <c r="C2213" s="104">
        <v>369.35</v>
      </c>
      <c r="E2213" s="104">
        <v>421.47</v>
      </c>
      <c r="F2213" s="104">
        <v>5.57</v>
      </c>
      <c r="G2213" s="104">
        <v>373.23</v>
      </c>
      <c r="H2213" s="104"/>
      <c r="I2213" s="104">
        <v>3.28</v>
      </c>
      <c r="K2213" s="155">
        <f t="shared" si="165"/>
        <v>-1.1399999999999864</v>
      </c>
      <c r="M2213" s="155">
        <f t="shared" si="167"/>
        <v>0.41000000000002501</v>
      </c>
      <c r="N2213" s="155">
        <f t="shared" si="167"/>
        <v>3.0000000000000249E-2</v>
      </c>
      <c r="O2213" s="155">
        <f t="shared" si="167"/>
        <v>0.47000000000002728</v>
      </c>
      <c r="Q2213" s="155">
        <f t="shared" si="166"/>
        <v>0</v>
      </c>
    </row>
    <row r="2214" spans="1:17" x14ac:dyDescent="0.25">
      <c r="A2214" s="104">
        <v>188</v>
      </c>
      <c r="B2214" s="133">
        <v>43446</v>
      </c>
      <c r="C2214" s="104">
        <v>370.55</v>
      </c>
      <c r="E2214" s="104">
        <v>421.76</v>
      </c>
      <c r="F2214" s="104">
        <v>5.57</v>
      </c>
      <c r="G2214" s="104">
        <v>375.58</v>
      </c>
      <c r="H2214" s="104"/>
      <c r="I2214" s="104">
        <v>3.28</v>
      </c>
      <c r="K2214" s="155">
        <f t="shared" si="165"/>
        <v>1.1999999999999886</v>
      </c>
      <c r="M2214" s="155">
        <f t="shared" si="167"/>
        <v>0.28999999999996362</v>
      </c>
      <c r="N2214" s="155">
        <f t="shared" si="167"/>
        <v>0</v>
      </c>
      <c r="O2214" s="155">
        <f t="shared" si="167"/>
        <v>2.3499999999999659</v>
      </c>
      <c r="Q2214" s="155">
        <f t="shared" si="166"/>
        <v>0</v>
      </c>
    </row>
    <row r="2215" spans="1:17" x14ac:dyDescent="0.25">
      <c r="A2215" s="188">
        <v>189</v>
      </c>
      <c r="B2215" s="133">
        <v>43447</v>
      </c>
      <c r="C2215" s="104">
        <v>370.11</v>
      </c>
      <c r="E2215" s="104">
        <v>419.37</v>
      </c>
      <c r="F2215" s="104">
        <v>5.58</v>
      </c>
      <c r="G2215" s="104">
        <v>372.68</v>
      </c>
      <c r="H2215" s="104"/>
      <c r="I2215" s="104">
        <v>3.26</v>
      </c>
      <c r="K2215" s="155">
        <f t="shared" si="165"/>
        <v>-0.43999999999999773</v>
      </c>
      <c r="M2215" s="155">
        <f t="shared" si="167"/>
        <v>-2.3899999999999864</v>
      </c>
      <c r="N2215" s="155">
        <f t="shared" si="167"/>
        <v>9.9999999999997868E-3</v>
      </c>
      <c r="O2215" s="155">
        <f t="shared" si="167"/>
        <v>-2.8999999999999773</v>
      </c>
      <c r="Q2215" s="155">
        <f t="shared" si="166"/>
        <v>-2.0000000000000018E-2</v>
      </c>
    </row>
    <row r="2216" spans="1:17" x14ac:dyDescent="0.25">
      <c r="A2216" s="104">
        <v>190</v>
      </c>
      <c r="B2216" s="133">
        <v>43448</v>
      </c>
      <c r="C2216" s="104">
        <v>370.04</v>
      </c>
      <c r="E2216" s="104">
        <v>420.99</v>
      </c>
      <c r="F2216" s="104">
        <v>5.58</v>
      </c>
      <c r="G2216" s="104">
        <v>373.02</v>
      </c>
      <c r="H2216" s="104"/>
      <c r="I2216" s="104">
        <v>3.26</v>
      </c>
      <c r="K2216" s="155">
        <f t="shared" si="165"/>
        <v>-6.9999999999993179E-2</v>
      </c>
      <c r="M2216" s="155">
        <f t="shared" si="167"/>
        <v>1.6200000000000045</v>
      </c>
      <c r="N2216" s="155">
        <f t="shared" si="167"/>
        <v>0</v>
      </c>
      <c r="O2216" s="155">
        <f t="shared" si="167"/>
        <v>0.33999999999997499</v>
      </c>
      <c r="Q2216" s="155">
        <f t="shared" si="166"/>
        <v>0</v>
      </c>
    </row>
    <row r="2217" spans="1:17" x14ac:dyDescent="0.25">
      <c r="A2217" s="188">
        <v>191</v>
      </c>
      <c r="B2217" s="133">
        <v>43451</v>
      </c>
      <c r="C2217" s="104">
        <v>371.31</v>
      </c>
      <c r="E2217" s="104">
        <v>419.32</v>
      </c>
      <c r="F2217" s="104">
        <v>5.59</v>
      </c>
      <c r="G2217" s="104">
        <v>372.65</v>
      </c>
      <c r="H2217" s="104"/>
      <c r="I2217" s="104">
        <v>3.27</v>
      </c>
      <c r="K2217" s="155">
        <f t="shared" ref="K2217:K2280" si="168">C2217-C2216</f>
        <v>1.2699999999999818</v>
      </c>
      <c r="M2217" s="155">
        <f t="shared" si="167"/>
        <v>-1.6700000000000159</v>
      </c>
      <c r="N2217" s="155">
        <f t="shared" si="167"/>
        <v>9.9999999999997868E-3</v>
      </c>
      <c r="O2217" s="155">
        <f t="shared" si="167"/>
        <v>-0.37000000000000455</v>
      </c>
      <c r="Q2217" s="155">
        <f t="shared" si="166"/>
        <v>1.0000000000000231E-2</v>
      </c>
    </row>
    <row r="2218" spans="1:17" x14ac:dyDescent="0.25">
      <c r="A2218" s="104">
        <v>192</v>
      </c>
      <c r="B2218" s="133">
        <v>43452</v>
      </c>
      <c r="C2218" s="104">
        <v>371.31</v>
      </c>
      <c r="E2218" s="104">
        <v>419.32</v>
      </c>
      <c r="F2218" s="104">
        <v>5.59</v>
      </c>
      <c r="G2218" s="104">
        <v>372.65</v>
      </c>
      <c r="H2218" s="104"/>
      <c r="I2218" s="104">
        <v>3.27</v>
      </c>
      <c r="K2218" s="155">
        <f t="shared" si="168"/>
        <v>0</v>
      </c>
      <c r="M2218" s="155">
        <f t="shared" si="167"/>
        <v>0</v>
      </c>
      <c r="N2218" s="155">
        <f t="shared" si="167"/>
        <v>0</v>
      </c>
      <c r="O2218" s="155">
        <f t="shared" si="167"/>
        <v>0</v>
      </c>
      <c r="Q2218" s="155">
        <f t="shared" ref="Q2218:Q2281" si="169">I2218-I2217</f>
        <v>0</v>
      </c>
    </row>
    <row r="2219" spans="1:17" x14ac:dyDescent="0.25">
      <c r="A2219" s="188">
        <v>193</v>
      </c>
      <c r="B2219" s="133">
        <v>43453</v>
      </c>
      <c r="C2219" s="104">
        <v>371.31</v>
      </c>
      <c r="E2219" s="104">
        <v>419.32</v>
      </c>
      <c r="F2219" s="104">
        <v>5.59</v>
      </c>
      <c r="G2219" s="104">
        <v>372.65</v>
      </c>
      <c r="H2219" s="104"/>
      <c r="I2219" s="104">
        <v>3.27</v>
      </c>
      <c r="K2219" s="155">
        <f t="shared" si="168"/>
        <v>0</v>
      </c>
      <c r="M2219" s="155">
        <f t="shared" ref="M2219:O2281" si="170">E2219-E2218</f>
        <v>0</v>
      </c>
      <c r="N2219" s="155">
        <f t="shared" si="170"/>
        <v>0</v>
      </c>
      <c r="O2219" s="155">
        <f t="shared" si="170"/>
        <v>0</v>
      </c>
      <c r="Q2219" s="155">
        <f t="shared" si="169"/>
        <v>0</v>
      </c>
    </row>
    <row r="2220" spans="1:17" x14ac:dyDescent="0.25">
      <c r="A2220" s="104">
        <v>194</v>
      </c>
      <c r="B2220" s="133">
        <v>43454</v>
      </c>
      <c r="C2220" s="104">
        <v>372.49</v>
      </c>
      <c r="E2220" s="104">
        <v>424.15</v>
      </c>
      <c r="F2220" s="104">
        <v>5.54</v>
      </c>
      <c r="G2220" s="104">
        <v>375.19</v>
      </c>
      <c r="H2220" s="104"/>
      <c r="I2220" s="104">
        <v>3.32</v>
      </c>
      <c r="K2220" s="155">
        <f t="shared" si="168"/>
        <v>1.1800000000000068</v>
      </c>
      <c r="M2220" s="155">
        <f t="shared" si="170"/>
        <v>4.8299999999999841</v>
      </c>
      <c r="N2220" s="155">
        <f t="shared" si="170"/>
        <v>-4.9999999999999822E-2</v>
      </c>
      <c r="O2220" s="155">
        <f t="shared" si="170"/>
        <v>2.5400000000000205</v>
      </c>
      <c r="Q2220" s="155">
        <f t="shared" si="169"/>
        <v>4.9999999999999822E-2</v>
      </c>
    </row>
    <row r="2221" spans="1:17" x14ac:dyDescent="0.25">
      <c r="A2221" s="188">
        <v>195</v>
      </c>
      <c r="B2221" s="133">
        <v>43455</v>
      </c>
      <c r="C2221" s="104">
        <v>370.76</v>
      </c>
      <c r="E2221" s="104">
        <v>425.48</v>
      </c>
      <c r="F2221" s="104">
        <v>5.5</v>
      </c>
      <c r="G2221" s="104">
        <v>375.49</v>
      </c>
      <c r="H2221" s="104"/>
      <c r="I2221" s="104">
        <v>3.32</v>
      </c>
      <c r="K2221" s="155">
        <f t="shared" si="168"/>
        <v>-1.7300000000000182</v>
      </c>
      <c r="M2221" s="155">
        <f t="shared" si="170"/>
        <v>1.3300000000000409</v>
      </c>
      <c r="N2221" s="155">
        <f t="shared" si="170"/>
        <v>-4.0000000000000036E-2</v>
      </c>
      <c r="O2221" s="155">
        <f t="shared" si="170"/>
        <v>0.30000000000001137</v>
      </c>
      <c r="Q2221" s="155">
        <f t="shared" si="169"/>
        <v>0</v>
      </c>
    </row>
    <row r="2222" spans="1:17" x14ac:dyDescent="0.25">
      <c r="A2222" s="104">
        <v>196</v>
      </c>
      <c r="B2222" s="133">
        <v>43458</v>
      </c>
      <c r="C2222" s="104">
        <v>371.35</v>
      </c>
      <c r="E2222" s="104">
        <v>424.34</v>
      </c>
      <c r="F2222" s="104">
        <v>5.44</v>
      </c>
      <c r="G2222" s="104">
        <v>375.25</v>
      </c>
      <c r="H2222" s="104"/>
      <c r="I2222" s="104">
        <v>3.34</v>
      </c>
      <c r="K2222" s="155">
        <f t="shared" si="168"/>
        <v>0.59000000000003183</v>
      </c>
      <c r="M2222" s="155">
        <f t="shared" si="170"/>
        <v>-1.1400000000000432</v>
      </c>
      <c r="N2222" s="155">
        <f t="shared" si="170"/>
        <v>-5.9999999999999609E-2</v>
      </c>
      <c r="O2222" s="155">
        <f t="shared" si="170"/>
        <v>-0.24000000000000909</v>
      </c>
      <c r="Q2222" s="155">
        <f t="shared" si="169"/>
        <v>2.0000000000000018E-2</v>
      </c>
    </row>
    <row r="2223" spans="1:17" x14ac:dyDescent="0.25">
      <c r="A2223" s="188">
        <v>197</v>
      </c>
      <c r="B2223" s="133">
        <v>43459</v>
      </c>
      <c r="C2223" s="104">
        <v>371.68</v>
      </c>
      <c r="E2223" s="104">
        <v>423.49</v>
      </c>
      <c r="F2223" s="104">
        <v>5.43</v>
      </c>
      <c r="G2223" s="104">
        <v>373.59</v>
      </c>
      <c r="H2223" s="104"/>
      <c r="I2223" s="104">
        <v>3.35</v>
      </c>
      <c r="K2223" s="155">
        <f t="shared" si="168"/>
        <v>0.32999999999998408</v>
      </c>
      <c r="M2223" s="155">
        <f t="shared" si="170"/>
        <v>-0.84999999999996589</v>
      </c>
      <c r="N2223" s="155">
        <f t="shared" si="170"/>
        <v>-1.0000000000000675E-2</v>
      </c>
      <c r="O2223" s="155">
        <f t="shared" si="170"/>
        <v>-1.660000000000025</v>
      </c>
      <c r="Q2223" s="155">
        <f t="shared" si="169"/>
        <v>1.0000000000000231E-2</v>
      </c>
    </row>
    <row r="2224" spans="1:17" x14ac:dyDescent="0.25">
      <c r="A2224" s="104">
        <v>198</v>
      </c>
      <c r="B2224" s="133">
        <v>43460</v>
      </c>
      <c r="C2224" s="104">
        <v>371.08</v>
      </c>
      <c r="E2224" s="104">
        <v>422.7</v>
      </c>
      <c r="F2224" s="104">
        <v>5.39</v>
      </c>
      <c r="G2224" s="104">
        <v>376.12</v>
      </c>
      <c r="H2224" s="104"/>
      <c r="I2224" s="104">
        <v>3.36</v>
      </c>
      <c r="K2224" s="155">
        <f t="shared" si="168"/>
        <v>-0.60000000000002274</v>
      </c>
      <c r="M2224" s="155">
        <f t="shared" si="170"/>
        <v>-0.79000000000002046</v>
      </c>
      <c r="N2224" s="155">
        <f t="shared" si="170"/>
        <v>-4.0000000000000036E-2</v>
      </c>
      <c r="O2224" s="155">
        <f t="shared" si="170"/>
        <v>2.5300000000000296</v>
      </c>
      <c r="Q2224" s="155">
        <f t="shared" si="169"/>
        <v>9.9999999999997868E-3</v>
      </c>
    </row>
    <row r="2225" spans="1:17" x14ac:dyDescent="0.25">
      <c r="A2225" s="188">
        <v>199</v>
      </c>
      <c r="B2225" s="133">
        <v>43461</v>
      </c>
      <c r="C2225" s="104">
        <v>373.56</v>
      </c>
      <c r="E2225" s="104">
        <v>425.19</v>
      </c>
      <c r="F2225" s="104">
        <v>5.39</v>
      </c>
      <c r="G2225" s="104">
        <v>377.64</v>
      </c>
      <c r="H2225" s="104"/>
      <c r="I2225" s="104">
        <v>3.38</v>
      </c>
      <c r="K2225" s="155">
        <f t="shared" si="168"/>
        <v>2.4800000000000182</v>
      </c>
      <c r="M2225" s="155">
        <f t="shared" si="170"/>
        <v>2.4900000000000091</v>
      </c>
      <c r="N2225" s="155">
        <f t="shared" si="170"/>
        <v>0</v>
      </c>
      <c r="O2225" s="155">
        <f t="shared" si="170"/>
        <v>1.5199999999999818</v>
      </c>
      <c r="Q2225" s="155">
        <f t="shared" si="169"/>
        <v>2.0000000000000018E-2</v>
      </c>
    </row>
    <row r="2226" spans="1:17" x14ac:dyDescent="0.25">
      <c r="A2226" s="104">
        <v>200</v>
      </c>
      <c r="B2226" s="133">
        <v>43462</v>
      </c>
      <c r="C2226" s="104">
        <v>375.15</v>
      </c>
      <c r="E2226" s="104">
        <v>427.52</v>
      </c>
      <c r="F2226" s="104">
        <v>5.41</v>
      </c>
      <c r="G2226" s="104">
        <v>378.48</v>
      </c>
      <c r="H2226" s="104"/>
      <c r="I2226" s="104">
        <v>3.38</v>
      </c>
      <c r="K2226" s="155">
        <f t="shared" si="168"/>
        <v>1.589999999999975</v>
      </c>
      <c r="M2226" s="155">
        <f t="shared" si="170"/>
        <v>2.3299999999999841</v>
      </c>
      <c r="N2226" s="155">
        <f t="shared" si="170"/>
        <v>2.0000000000000462E-2</v>
      </c>
      <c r="O2226" s="155">
        <f t="shared" si="170"/>
        <v>0.84000000000003183</v>
      </c>
      <c r="Q2226" s="155">
        <f t="shared" si="169"/>
        <v>0</v>
      </c>
    </row>
    <row r="2227" spans="1:17" x14ac:dyDescent="0.25">
      <c r="A2227" s="188">
        <v>201</v>
      </c>
      <c r="B2227" s="133">
        <v>43468</v>
      </c>
      <c r="C2227" s="104">
        <v>384.2</v>
      </c>
      <c r="E2227" s="104">
        <v>439.37</v>
      </c>
      <c r="F2227" s="104">
        <v>5.52</v>
      </c>
      <c r="G2227" s="104">
        <v>390.41</v>
      </c>
      <c r="H2227" s="104"/>
      <c r="I2227" s="104">
        <v>3.48</v>
      </c>
      <c r="K2227" s="155">
        <f t="shared" si="168"/>
        <v>9.0500000000000114</v>
      </c>
      <c r="M2227" s="155">
        <f t="shared" si="170"/>
        <v>11.850000000000023</v>
      </c>
      <c r="N2227" s="155">
        <f t="shared" si="170"/>
        <v>0.10999999999999943</v>
      </c>
      <c r="O2227" s="155">
        <f t="shared" si="170"/>
        <v>11.930000000000007</v>
      </c>
      <c r="Q2227" s="155">
        <f t="shared" si="169"/>
        <v>0.10000000000000009</v>
      </c>
    </row>
    <row r="2228" spans="1:17" x14ac:dyDescent="0.25">
      <c r="A2228" s="104">
        <v>202</v>
      </c>
      <c r="B2228" s="133">
        <v>43469</v>
      </c>
      <c r="C2228" s="104">
        <v>381.38</v>
      </c>
      <c r="E2228" s="104">
        <v>433.78</v>
      </c>
      <c r="F2228" s="104">
        <v>5.53</v>
      </c>
      <c r="G2228" s="104">
        <v>386.68</v>
      </c>
      <c r="H2228" s="104"/>
      <c r="I2228" s="104">
        <v>3.54</v>
      </c>
      <c r="K2228" s="155">
        <f t="shared" si="168"/>
        <v>-2.8199999999999932</v>
      </c>
      <c r="M2228" s="155">
        <f t="shared" si="170"/>
        <v>-5.5900000000000318</v>
      </c>
      <c r="N2228" s="155">
        <f t="shared" si="170"/>
        <v>1.0000000000000675E-2</v>
      </c>
      <c r="O2228" s="155">
        <f t="shared" si="170"/>
        <v>-3.7300000000000182</v>
      </c>
      <c r="Q2228" s="155">
        <f t="shared" si="169"/>
        <v>6.0000000000000053E-2</v>
      </c>
    </row>
    <row r="2229" spans="1:17" x14ac:dyDescent="0.25">
      <c r="A2229" s="188">
        <v>203</v>
      </c>
      <c r="B2229" s="133">
        <v>43473</v>
      </c>
      <c r="C2229" s="104">
        <v>378.12</v>
      </c>
      <c r="E2229" s="104">
        <v>431.13</v>
      </c>
      <c r="F2229" s="104">
        <v>5.53</v>
      </c>
      <c r="G2229" s="104">
        <v>383.14</v>
      </c>
      <c r="H2229" s="104"/>
      <c r="I2229" s="104">
        <v>3.5</v>
      </c>
      <c r="K2229" s="155">
        <f t="shared" si="168"/>
        <v>-3.2599999999999909</v>
      </c>
      <c r="M2229" s="155">
        <f t="shared" si="170"/>
        <v>-2.6499999999999773</v>
      </c>
      <c r="N2229" s="155">
        <f t="shared" si="170"/>
        <v>0</v>
      </c>
      <c r="O2229" s="155">
        <f t="shared" si="170"/>
        <v>-3.5400000000000205</v>
      </c>
      <c r="Q2229" s="155">
        <f t="shared" si="169"/>
        <v>-4.0000000000000036E-2</v>
      </c>
    </row>
    <row r="2230" spans="1:17" x14ac:dyDescent="0.25">
      <c r="A2230" s="104">
        <v>204</v>
      </c>
      <c r="B2230" s="133">
        <v>43474</v>
      </c>
      <c r="C2230" s="104">
        <v>373.66</v>
      </c>
      <c r="E2230" s="104">
        <v>427.8</v>
      </c>
      <c r="F2230" s="104">
        <v>5.57</v>
      </c>
      <c r="G2230" s="104">
        <v>381.17</v>
      </c>
      <c r="H2230" s="104"/>
      <c r="I2230" s="104">
        <v>3.43</v>
      </c>
      <c r="K2230" s="155">
        <f t="shared" si="168"/>
        <v>-4.4599999999999795</v>
      </c>
      <c r="M2230" s="155">
        <f t="shared" si="170"/>
        <v>-3.3299999999999841</v>
      </c>
      <c r="N2230" s="155">
        <f t="shared" si="170"/>
        <v>4.0000000000000036E-2</v>
      </c>
      <c r="O2230" s="155">
        <f t="shared" si="170"/>
        <v>-1.9699999999999704</v>
      </c>
      <c r="Q2230" s="155">
        <f t="shared" si="169"/>
        <v>-6.999999999999984E-2</v>
      </c>
    </row>
    <row r="2231" spans="1:17" x14ac:dyDescent="0.25">
      <c r="A2231" s="188">
        <v>205</v>
      </c>
      <c r="B2231" s="133">
        <v>43475</v>
      </c>
      <c r="C2231" s="104">
        <v>374.82</v>
      </c>
      <c r="E2231" s="104">
        <v>429.58</v>
      </c>
      <c r="F2231" s="104">
        <v>5.6</v>
      </c>
      <c r="G2231" s="104">
        <v>382.63</v>
      </c>
      <c r="H2231" s="104"/>
      <c r="I2231" s="104">
        <v>3.44</v>
      </c>
      <c r="K2231" s="155">
        <f t="shared" si="168"/>
        <v>1.1599999999999682</v>
      </c>
      <c r="M2231" s="155">
        <f t="shared" si="170"/>
        <v>1.7799999999999727</v>
      </c>
      <c r="N2231" s="155">
        <f t="shared" si="170"/>
        <v>2.9999999999999361E-2</v>
      </c>
      <c r="O2231" s="155">
        <f t="shared" si="170"/>
        <v>1.4599999999999795</v>
      </c>
      <c r="Q2231" s="155">
        <f t="shared" si="169"/>
        <v>9.9999999999997868E-3</v>
      </c>
    </row>
    <row r="2232" spans="1:17" x14ac:dyDescent="0.25">
      <c r="A2232" s="104">
        <v>206</v>
      </c>
      <c r="B2232" s="133">
        <v>43476</v>
      </c>
      <c r="C2232" s="104">
        <v>374.63</v>
      </c>
      <c r="E2232" s="104">
        <v>431.65</v>
      </c>
      <c r="F2232" s="104">
        <v>5.59</v>
      </c>
      <c r="G2232" s="104">
        <v>383.88</v>
      </c>
      <c r="H2232" s="104"/>
      <c r="I2232" s="104">
        <v>3.47</v>
      </c>
      <c r="K2232" s="155">
        <f t="shared" si="168"/>
        <v>-0.18999999999999773</v>
      </c>
      <c r="M2232" s="155">
        <f t="shared" si="170"/>
        <v>2.0699999999999932</v>
      </c>
      <c r="N2232" s="155">
        <f t="shared" si="170"/>
        <v>-9.9999999999997868E-3</v>
      </c>
      <c r="O2232" s="155">
        <f t="shared" si="170"/>
        <v>1.25</v>
      </c>
      <c r="Q2232" s="155">
        <f t="shared" si="169"/>
        <v>3.0000000000000249E-2</v>
      </c>
    </row>
    <row r="2233" spans="1:17" x14ac:dyDescent="0.25">
      <c r="A2233" s="188">
        <v>207</v>
      </c>
      <c r="B2233" s="133">
        <v>43479</v>
      </c>
      <c r="C2233" s="104">
        <v>376.06</v>
      </c>
      <c r="E2233" s="104">
        <v>433.26</v>
      </c>
      <c r="F2233" s="104">
        <v>5.62</v>
      </c>
      <c r="G2233" s="104">
        <v>382.68</v>
      </c>
      <c r="H2233" s="104"/>
      <c r="I2233" s="104">
        <v>3.47</v>
      </c>
      <c r="K2233" s="155">
        <f t="shared" si="168"/>
        <v>1.4300000000000068</v>
      </c>
      <c r="M2233" s="155">
        <f t="shared" si="170"/>
        <v>1.6100000000000136</v>
      </c>
      <c r="N2233" s="155">
        <f t="shared" si="170"/>
        <v>3.0000000000000249E-2</v>
      </c>
      <c r="O2233" s="155">
        <f t="shared" si="170"/>
        <v>-1.1999999999999886</v>
      </c>
      <c r="Q2233" s="155">
        <f t="shared" si="169"/>
        <v>0</v>
      </c>
    </row>
    <row r="2234" spans="1:17" x14ac:dyDescent="0.25">
      <c r="A2234" s="104">
        <v>208</v>
      </c>
      <c r="B2234" s="133">
        <v>43480</v>
      </c>
      <c r="C2234" s="104">
        <v>378.29</v>
      </c>
      <c r="E2234" s="104">
        <v>433.6</v>
      </c>
      <c r="F2234" s="104">
        <v>5.63</v>
      </c>
      <c r="G2234" s="104">
        <v>385.03</v>
      </c>
      <c r="H2234" s="104"/>
      <c r="I2234" s="104">
        <v>3.5</v>
      </c>
      <c r="K2234" s="155">
        <f t="shared" si="168"/>
        <v>2.2300000000000182</v>
      </c>
      <c r="M2234" s="155">
        <f t="shared" si="170"/>
        <v>0.34000000000003183</v>
      </c>
      <c r="N2234" s="155">
        <f t="shared" si="170"/>
        <v>9.9999999999997868E-3</v>
      </c>
      <c r="O2234" s="155">
        <f t="shared" si="170"/>
        <v>2.3499999999999659</v>
      </c>
      <c r="Q2234" s="155">
        <f t="shared" si="169"/>
        <v>2.9999999999999805E-2</v>
      </c>
    </row>
    <row r="2235" spans="1:17" x14ac:dyDescent="0.25">
      <c r="A2235" s="188">
        <v>209</v>
      </c>
      <c r="B2235" s="133">
        <v>43481</v>
      </c>
      <c r="C2235" s="104">
        <v>377.85</v>
      </c>
      <c r="E2235" s="104">
        <v>432</v>
      </c>
      <c r="F2235" s="104">
        <v>5.63</v>
      </c>
      <c r="G2235" s="104">
        <v>383.68</v>
      </c>
      <c r="H2235" s="104"/>
      <c r="I2235" s="104">
        <v>3.48</v>
      </c>
      <c r="K2235" s="155">
        <f t="shared" si="168"/>
        <v>-0.43999999999999773</v>
      </c>
      <c r="M2235" s="155">
        <f t="shared" si="170"/>
        <v>-1.6000000000000227</v>
      </c>
      <c r="N2235" s="155">
        <f t="shared" si="170"/>
        <v>0</v>
      </c>
      <c r="O2235" s="155">
        <f t="shared" si="170"/>
        <v>-1.3499999999999659</v>
      </c>
      <c r="Q2235" s="155">
        <f t="shared" si="169"/>
        <v>-2.0000000000000018E-2</v>
      </c>
    </row>
    <row r="2236" spans="1:17" x14ac:dyDescent="0.25">
      <c r="A2236" s="104">
        <v>210</v>
      </c>
      <c r="B2236" s="133">
        <v>43486</v>
      </c>
      <c r="C2236" s="104">
        <v>378.66</v>
      </c>
      <c r="E2236" s="104">
        <v>431.56</v>
      </c>
      <c r="F2236" s="104">
        <v>5.7</v>
      </c>
      <c r="G2236" s="104">
        <v>381.02</v>
      </c>
      <c r="H2236" s="104"/>
      <c r="I2236" s="104">
        <v>3.46</v>
      </c>
      <c r="K2236" s="155">
        <f t="shared" si="168"/>
        <v>0.81000000000000227</v>
      </c>
      <c r="M2236" s="155">
        <f t="shared" si="170"/>
        <v>-0.43999999999999773</v>
      </c>
      <c r="N2236" s="155">
        <f t="shared" si="170"/>
        <v>7.0000000000000284E-2</v>
      </c>
      <c r="O2236" s="155">
        <f t="shared" si="170"/>
        <v>-2.660000000000025</v>
      </c>
      <c r="Q2236" s="155">
        <f t="shared" si="169"/>
        <v>-2.0000000000000018E-2</v>
      </c>
    </row>
    <row r="2237" spans="1:17" x14ac:dyDescent="0.25">
      <c r="A2237" s="188">
        <v>211</v>
      </c>
      <c r="B2237" s="133">
        <v>43487</v>
      </c>
      <c r="C2237" s="104">
        <v>378.78</v>
      </c>
      <c r="E2237" s="104">
        <v>430.71</v>
      </c>
      <c r="F2237" s="104">
        <v>5.71</v>
      </c>
      <c r="G2237" s="104">
        <v>379.77</v>
      </c>
      <c r="H2237" s="104"/>
      <c r="I2237" s="104">
        <v>3.45</v>
      </c>
      <c r="K2237" s="155">
        <f t="shared" si="168"/>
        <v>0.1199999999999477</v>
      </c>
      <c r="M2237" s="155">
        <f t="shared" si="170"/>
        <v>-0.85000000000002274</v>
      </c>
      <c r="N2237" s="155">
        <f t="shared" si="170"/>
        <v>9.9999999999997868E-3</v>
      </c>
      <c r="O2237" s="155">
        <f t="shared" si="170"/>
        <v>-1.25</v>
      </c>
      <c r="Q2237" s="155">
        <f t="shared" si="169"/>
        <v>-9.9999999999997868E-3</v>
      </c>
    </row>
    <row r="2238" spans="1:17" x14ac:dyDescent="0.25">
      <c r="A2238" s="104">
        <v>212</v>
      </c>
      <c r="B2238" s="133">
        <v>43488</v>
      </c>
      <c r="C2238" s="104">
        <v>378.14</v>
      </c>
      <c r="E2238" s="104">
        <v>429.42</v>
      </c>
      <c r="F2238" s="104">
        <v>5.68</v>
      </c>
      <c r="G2238" s="104">
        <v>379.24</v>
      </c>
      <c r="H2238" s="104"/>
      <c r="I2238" s="104">
        <v>3.45</v>
      </c>
      <c r="K2238" s="155">
        <f t="shared" si="168"/>
        <v>-0.63999999999998636</v>
      </c>
      <c r="M2238" s="155">
        <f t="shared" si="170"/>
        <v>-1.2899999999999636</v>
      </c>
      <c r="N2238" s="155">
        <f t="shared" si="170"/>
        <v>-3.0000000000000249E-2</v>
      </c>
      <c r="O2238" s="155">
        <f t="shared" si="170"/>
        <v>-0.52999999999997272</v>
      </c>
      <c r="Q2238" s="155">
        <f t="shared" si="169"/>
        <v>0</v>
      </c>
    </row>
    <row r="2239" spans="1:17" x14ac:dyDescent="0.25">
      <c r="A2239" s="188">
        <v>213</v>
      </c>
      <c r="B2239" s="133">
        <v>43489</v>
      </c>
      <c r="C2239" s="104">
        <v>378.54</v>
      </c>
      <c r="E2239" s="104">
        <v>429.79</v>
      </c>
      <c r="F2239" s="104">
        <v>5.72</v>
      </c>
      <c r="G2239" s="104">
        <v>379.3</v>
      </c>
      <c r="H2239" s="104"/>
      <c r="I2239" s="104">
        <v>3.45</v>
      </c>
      <c r="K2239" s="155">
        <f t="shared" si="168"/>
        <v>0.40000000000003411</v>
      </c>
      <c r="M2239" s="155">
        <f t="shared" si="170"/>
        <v>0.37000000000000455</v>
      </c>
      <c r="N2239" s="155">
        <f t="shared" si="170"/>
        <v>4.0000000000000036E-2</v>
      </c>
      <c r="O2239" s="155">
        <f t="shared" si="170"/>
        <v>6.0000000000002274E-2</v>
      </c>
      <c r="Q2239" s="155">
        <f t="shared" si="169"/>
        <v>0</v>
      </c>
    </row>
    <row r="2240" spans="1:17" x14ac:dyDescent="0.25">
      <c r="A2240" s="104">
        <v>214</v>
      </c>
      <c r="B2240" s="133">
        <v>43490</v>
      </c>
      <c r="C2240" s="104">
        <v>377.73</v>
      </c>
      <c r="E2240" s="104">
        <v>428.53</v>
      </c>
      <c r="F2240" s="104">
        <v>5.73</v>
      </c>
      <c r="G2240" s="104">
        <v>380.12</v>
      </c>
      <c r="H2240" s="104"/>
      <c r="I2240" s="104">
        <v>3.44</v>
      </c>
      <c r="K2240" s="155">
        <f t="shared" si="168"/>
        <v>-0.81000000000000227</v>
      </c>
      <c r="M2240" s="155">
        <f t="shared" si="170"/>
        <v>-1.2600000000000477</v>
      </c>
      <c r="N2240" s="155">
        <f t="shared" si="170"/>
        <v>1.0000000000000675E-2</v>
      </c>
      <c r="O2240" s="155">
        <f t="shared" si="170"/>
        <v>0.81999999999999318</v>
      </c>
      <c r="Q2240" s="155">
        <f t="shared" si="169"/>
        <v>-1.0000000000000231E-2</v>
      </c>
    </row>
    <row r="2241" spans="1:17" x14ac:dyDescent="0.25">
      <c r="A2241" s="188">
        <v>215</v>
      </c>
      <c r="B2241" s="133">
        <v>43493</v>
      </c>
      <c r="C2241" s="104">
        <v>377.46</v>
      </c>
      <c r="E2241" s="104">
        <v>427.59</v>
      </c>
      <c r="F2241" s="104">
        <v>5.71</v>
      </c>
      <c r="G2241" s="104">
        <v>379.01</v>
      </c>
      <c r="H2241" s="104"/>
      <c r="I2241" s="104">
        <v>3.44</v>
      </c>
      <c r="K2241" s="155">
        <f t="shared" si="168"/>
        <v>-0.27000000000003865</v>
      </c>
      <c r="M2241" s="155">
        <f t="shared" si="170"/>
        <v>-0.93999999999999773</v>
      </c>
      <c r="N2241" s="155">
        <f t="shared" si="170"/>
        <v>-2.0000000000000462E-2</v>
      </c>
      <c r="O2241" s="155">
        <f t="shared" si="170"/>
        <v>-1.1100000000000136</v>
      </c>
      <c r="Q2241" s="155">
        <f t="shared" si="169"/>
        <v>0</v>
      </c>
    </row>
    <row r="2242" spans="1:17" x14ac:dyDescent="0.25">
      <c r="A2242" s="104">
        <v>216</v>
      </c>
      <c r="B2242" s="133">
        <v>43494</v>
      </c>
      <c r="C2242" s="104">
        <v>378.6</v>
      </c>
      <c r="E2242" s="104">
        <v>431.87</v>
      </c>
      <c r="F2242" s="104">
        <v>5.74</v>
      </c>
      <c r="G2242" s="104">
        <v>381.73</v>
      </c>
      <c r="H2242" s="104"/>
      <c r="I2242" s="104">
        <v>3.46</v>
      </c>
      <c r="K2242" s="155">
        <f t="shared" si="168"/>
        <v>1.1400000000000432</v>
      </c>
      <c r="M2242" s="155">
        <f t="shared" si="170"/>
        <v>4.2800000000000296</v>
      </c>
      <c r="N2242" s="155">
        <f t="shared" si="170"/>
        <v>3.0000000000000249E-2</v>
      </c>
      <c r="O2242" s="155">
        <f t="shared" si="170"/>
        <v>2.7200000000000273</v>
      </c>
      <c r="Q2242" s="155">
        <f t="shared" si="169"/>
        <v>2.0000000000000018E-2</v>
      </c>
    </row>
    <row r="2243" spans="1:17" x14ac:dyDescent="0.25">
      <c r="A2243" s="188">
        <v>217</v>
      </c>
      <c r="B2243" s="133">
        <v>43495</v>
      </c>
      <c r="C2243" s="104">
        <v>380.66</v>
      </c>
      <c r="E2243" s="104">
        <v>435.44</v>
      </c>
      <c r="F2243" s="104">
        <v>5.74</v>
      </c>
      <c r="G2243" s="104">
        <v>383.81</v>
      </c>
      <c r="H2243" s="104"/>
      <c r="I2243" s="104">
        <v>3.48</v>
      </c>
      <c r="K2243" s="155">
        <f t="shared" si="168"/>
        <v>2.0600000000000023</v>
      </c>
      <c r="M2243" s="155">
        <f t="shared" si="170"/>
        <v>3.5699999999999932</v>
      </c>
      <c r="N2243" s="155">
        <f t="shared" si="170"/>
        <v>0</v>
      </c>
      <c r="O2243" s="155">
        <f t="shared" si="170"/>
        <v>2.0799999999999841</v>
      </c>
      <c r="Q2243" s="155">
        <f t="shared" si="169"/>
        <v>2.0000000000000018E-2</v>
      </c>
    </row>
    <row r="2244" spans="1:17" x14ac:dyDescent="0.25">
      <c r="A2244" s="104">
        <v>218</v>
      </c>
      <c r="B2244" s="133">
        <v>43496</v>
      </c>
      <c r="C2244" s="104">
        <v>380.51</v>
      </c>
      <c r="E2244" s="104">
        <v>434.96</v>
      </c>
      <c r="F2244" s="104">
        <v>5.76</v>
      </c>
      <c r="G2244" s="104">
        <v>382.08</v>
      </c>
      <c r="H2244" s="104"/>
      <c r="I2244" s="104">
        <v>3.48</v>
      </c>
      <c r="K2244" s="155">
        <f t="shared" si="168"/>
        <v>-0.15000000000003411</v>
      </c>
      <c r="M2244" s="155">
        <f t="shared" si="170"/>
        <v>-0.48000000000001819</v>
      </c>
      <c r="N2244" s="155">
        <f t="shared" si="170"/>
        <v>1.9999999999999574E-2</v>
      </c>
      <c r="O2244" s="155">
        <f t="shared" si="170"/>
        <v>-1.7300000000000182</v>
      </c>
      <c r="Q2244" s="155">
        <f t="shared" si="169"/>
        <v>0</v>
      </c>
    </row>
    <row r="2245" spans="1:17" x14ac:dyDescent="0.25">
      <c r="A2245" s="188">
        <v>219</v>
      </c>
      <c r="B2245" s="133">
        <v>43497</v>
      </c>
      <c r="C2245" s="104">
        <v>380.06</v>
      </c>
      <c r="E2245" s="104">
        <v>436.35</v>
      </c>
      <c r="F2245" s="104">
        <v>5.83</v>
      </c>
      <c r="G2245" s="104">
        <v>382.78</v>
      </c>
      <c r="H2245" s="104"/>
      <c r="I2245" s="104">
        <v>3.5</v>
      </c>
      <c r="K2245" s="155">
        <f t="shared" si="168"/>
        <v>-0.44999999999998863</v>
      </c>
      <c r="M2245" s="155">
        <f t="shared" si="170"/>
        <v>1.3900000000000432</v>
      </c>
      <c r="N2245" s="155">
        <f t="shared" si="170"/>
        <v>7.0000000000000284E-2</v>
      </c>
      <c r="O2245" s="155">
        <f t="shared" si="170"/>
        <v>0.69999999999998863</v>
      </c>
      <c r="Q2245" s="155">
        <f t="shared" si="169"/>
        <v>2.0000000000000018E-2</v>
      </c>
    </row>
    <row r="2246" spans="1:17" x14ac:dyDescent="0.25">
      <c r="A2246" s="104">
        <v>220</v>
      </c>
      <c r="B2246" s="133">
        <v>43500</v>
      </c>
      <c r="C2246" s="104">
        <v>382.74</v>
      </c>
      <c r="E2246" s="104">
        <v>438.81</v>
      </c>
      <c r="F2246" s="104">
        <v>5.84</v>
      </c>
      <c r="G2246" s="104">
        <v>385.52</v>
      </c>
      <c r="H2246" s="104"/>
      <c r="I2246" s="104">
        <v>3.51</v>
      </c>
      <c r="K2246" s="155">
        <f t="shared" si="168"/>
        <v>2.6800000000000068</v>
      </c>
      <c r="M2246" s="155">
        <f t="shared" si="170"/>
        <v>2.4599999999999795</v>
      </c>
      <c r="N2246" s="155">
        <f t="shared" si="170"/>
        <v>9.9999999999997868E-3</v>
      </c>
      <c r="O2246" s="155">
        <f t="shared" si="170"/>
        <v>2.7400000000000091</v>
      </c>
      <c r="Q2246" s="155">
        <f t="shared" si="169"/>
        <v>9.9999999999997868E-3</v>
      </c>
    </row>
    <row r="2247" spans="1:17" x14ac:dyDescent="0.25">
      <c r="A2247" s="188">
        <v>221</v>
      </c>
      <c r="B2247" s="133">
        <v>43501</v>
      </c>
      <c r="C2247" s="104">
        <v>382.23</v>
      </c>
      <c r="E2247" s="104">
        <v>437.42</v>
      </c>
      <c r="F2247" s="104">
        <v>5.83</v>
      </c>
      <c r="G2247" s="104">
        <v>383.38</v>
      </c>
      <c r="H2247" s="104"/>
      <c r="I2247" s="104">
        <v>3.48</v>
      </c>
      <c r="K2247" s="155">
        <f t="shared" si="168"/>
        <v>-0.50999999999999091</v>
      </c>
      <c r="M2247" s="155">
        <f t="shared" si="170"/>
        <v>-1.3899999999999864</v>
      </c>
      <c r="N2247" s="155">
        <f t="shared" si="170"/>
        <v>-9.9999999999997868E-3</v>
      </c>
      <c r="O2247" s="155">
        <f t="shared" si="170"/>
        <v>-2.1399999999999864</v>
      </c>
      <c r="Q2247" s="155">
        <f t="shared" si="169"/>
        <v>-2.9999999999999805E-2</v>
      </c>
    </row>
    <row r="2248" spans="1:17" x14ac:dyDescent="0.25">
      <c r="A2248" s="104">
        <v>222</v>
      </c>
      <c r="B2248" s="133">
        <v>43502</v>
      </c>
      <c r="C2248" s="104">
        <v>379.63</v>
      </c>
      <c r="E2248" s="104">
        <v>433.42</v>
      </c>
      <c r="F2248" s="104">
        <v>5.8</v>
      </c>
      <c r="G2248" s="104">
        <v>379.55</v>
      </c>
      <c r="H2248" s="104"/>
      <c r="I2248" s="104">
        <v>3.45</v>
      </c>
      <c r="K2248" s="155">
        <f t="shared" si="168"/>
        <v>-2.6000000000000227</v>
      </c>
      <c r="M2248" s="155">
        <f t="shared" si="170"/>
        <v>-4</v>
      </c>
      <c r="N2248" s="155">
        <f t="shared" si="170"/>
        <v>-3.0000000000000249E-2</v>
      </c>
      <c r="O2248" s="155">
        <f t="shared" si="170"/>
        <v>-3.8299999999999841</v>
      </c>
      <c r="Q2248" s="155">
        <f t="shared" si="169"/>
        <v>-2.9999999999999805E-2</v>
      </c>
    </row>
    <row r="2249" spans="1:17" x14ac:dyDescent="0.25">
      <c r="A2249" s="188">
        <v>223</v>
      </c>
      <c r="B2249" s="133">
        <v>43503</v>
      </c>
      <c r="C2249" s="104">
        <v>376.59</v>
      </c>
      <c r="E2249" s="104">
        <v>428.86</v>
      </c>
      <c r="F2249" s="104">
        <v>5.74</v>
      </c>
      <c r="G2249" s="104">
        <v>376.4</v>
      </c>
      <c r="H2249" s="104"/>
      <c r="I2249" s="104">
        <v>3.43</v>
      </c>
      <c r="K2249" s="155">
        <f t="shared" si="168"/>
        <v>-3.0400000000000205</v>
      </c>
      <c r="M2249" s="155">
        <f t="shared" si="170"/>
        <v>-4.5600000000000023</v>
      </c>
      <c r="N2249" s="155">
        <f t="shared" si="170"/>
        <v>-5.9999999999999609E-2</v>
      </c>
      <c r="O2249" s="155">
        <f t="shared" si="170"/>
        <v>-3.1500000000000341</v>
      </c>
      <c r="Q2249" s="155">
        <f t="shared" si="169"/>
        <v>-2.0000000000000018E-2</v>
      </c>
    </row>
    <row r="2250" spans="1:17" x14ac:dyDescent="0.25">
      <c r="A2250" s="104">
        <v>224</v>
      </c>
      <c r="B2250" s="133">
        <v>43504</v>
      </c>
      <c r="C2250" s="104">
        <v>377.97</v>
      </c>
      <c r="E2250" s="104">
        <v>428.77</v>
      </c>
      <c r="F2250" s="104">
        <v>5.73</v>
      </c>
      <c r="G2250" s="104">
        <v>377.03</v>
      </c>
      <c r="H2250" s="104"/>
      <c r="I2250" s="104">
        <v>3.44</v>
      </c>
      <c r="K2250" s="155">
        <f t="shared" si="168"/>
        <v>1.3800000000000523</v>
      </c>
      <c r="M2250" s="155">
        <f t="shared" si="170"/>
        <v>-9.0000000000031832E-2</v>
      </c>
      <c r="N2250" s="155">
        <f t="shared" si="170"/>
        <v>-9.9999999999997868E-3</v>
      </c>
      <c r="O2250" s="155">
        <f t="shared" si="170"/>
        <v>0.62999999999999545</v>
      </c>
      <c r="Q2250" s="155">
        <f t="shared" si="169"/>
        <v>9.9999999999997868E-3</v>
      </c>
    </row>
    <row r="2251" spans="1:17" x14ac:dyDescent="0.25">
      <c r="A2251" s="188">
        <v>225</v>
      </c>
      <c r="B2251" s="133">
        <v>43507</v>
      </c>
      <c r="C2251" s="104">
        <v>378.73</v>
      </c>
      <c r="E2251" s="104">
        <v>428.87</v>
      </c>
      <c r="F2251" s="104">
        <v>5.74</v>
      </c>
      <c r="G2251" s="104">
        <v>377.94</v>
      </c>
      <c r="H2251" s="104"/>
      <c r="I2251" s="104">
        <v>3.45</v>
      </c>
      <c r="K2251" s="155">
        <f t="shared" si="168"/>
        <v>0.75999999999999091</v>
      </c>
      <c r="M2251" s="155">
        <f t="shared" si="170"/>
        <v>0.10000000000002274</v>
      </c>
      <c r="N2251" s="155">
        <f t="shared" si="170"/>
        <v>9.9999999999997868E-3</v>
      </c>
      <c r="O2251" s="155">
        <f t="shared" si="170"/>
        <v>0.91000000000002501</v>
      </c>
      <c r="Q2251" s="155">
        <f t="shared" si="169"/>
        <v>1.0000000000000231E-2</v>
      </c>
    </row>
    <row r="2252" spans="1:17" x14ac:dyDescent="0.25">
      <c r="A2252" s="104">
        <v>226</v>
      </c>
      <c r="B2252" s="133">
        <v>43508</v>
      </c>
      <c r="C2252" s="104">
        <v>375.53</v>
      </c>
      <c r="E2252" s="104">
        <v>424.35</v>
      </c>
      <c r="F2252" s="104">
        <v>5.71</v>
      </c>
      <c r="G2252" s="104">
        <v>374.48</v>
      </c>
      <c r="H2252" s="104"/>
      <c r="I2252" s="104">
        <v>3.41</v>
      </c>
      <c r="K2252" s="155">
        <f t="shared" si="168"/>
        <v>-3.2000000000000455</v>
      </c>
      <c r="M2252" s="155">
        <f t="shared" si="170"/>
        <v>-4.5199999999999818</v>
      </c>
      <c r="N2252" s="155">
        <f t="shared" si="170"/>
        <v>-3.0000000000000249E-2</v>
      </c>
      <c r="O2252" s="155">
        <f t="shared" si="170"/>
        <v>-3.4599999999999795</v>
      </c>
      <c r="Q2252" s="155">
        <f t="shared" si="169"/>
        <v>-4.0000000000000036E-2</v>
      </c>
    </row>
    <row r="2253" spans="1:17" x14ac:dyDescent="0.25">
      <c r="A2253" s="188">
        <v>227</v>
      </c>
      <c r="B2253" s="133">
        <v>43509</v>
      </c>
      <c r="C2253" s="104">
        <v>374.81</v>
      </c>
      <c r="E2253" s="104">
        <v>422.52</v>
      </c>
      <c r="F2253" s="104">
        <v>5.71</v>
      </c>
      <c r="G2253" s="104">
        <v>372.13</v>
      </c>
      <c r="H2253" s="104"/>
      <c r="I2253" s="104">
        <v>3.39</v>
      </c>
      <c r="K2253" s="155">
        <f t="shared" si="168"/>
        <v>-0.71999999999997044</v>
      </c>
      <c r="M2253" s="155">
        <f t="shared" si="170"/>
        <v>-1.8300000000000409</v>
      </c>
      <c r="N2253" s="155">
        <f t="shared" si="170"/>
        <v>0</v>
      </c>
      <c r="O2253" s="155">
        <f t="shared" si="170"/>
        <v>-2.3500000000000227</v>
      </c>
      <c r="Q2253" s="155">
        <f t="shared" si="169"/>
        <v>-2.0000000000000018E-2</v>
      </c>
    </row>
    <row r="2254" spans="1:17" x14ac:dyDescent="0.25">
      <c r="A2254" s="104">
        <v>228</v>
      </c>
      <c r="B2254" s="133">
        <v>43510</v>
      </c>
      <c r="C2254" s="104">
        <v>373.56</v>
      </c>
      <c r="E2254" s="104">
        <v>422.83</v>
      </c>
      <c r="F2254" s="104">
        <v>5.68</v>
      </c>
      <c r="G2254" s="104">
        <v>371.41</v>
      </c>
      <c r="H2254" s="104"/>
      <c r="I2254" s="104">
        <v>3.38</v>
      </c>
      <c r="K2254" s="155">
        <f t="shared" si="168"/>
        <v>-1.25</v>
      </c>
      <c r="M2254" s="155">
        <f t="shared" si="170"/>
        <v>0.31000000000000227</v>
      </c>
      <c r="N2254" s="155">
        <f t="shared" si="170"/>
        <v>-3.0000000000000249E-2</v>
      </c>
      <c r="O2254" s="155">
        <f t="shared" si="170"/>
        <v>-0.71999999999997044</v>
      </c>
      <c r="Q2254" s="155">
        <f t="shared" si="169"/>
        <v>-1.0000000000000231E-2</v>
      </c>
    </row>
    <row r="2255" spans="1:17" x14ac:dyDescent="0.25">
      <c r="A2255" s="188">
        <v>229</v>
      </c>
      <c r="B2255" s="133">
        <v>43511</v>
      </c>
      <c r="C2255" s="104">
        <v>376.37</v>
      </c>
      <c r="E2255" s="104">
        <v>424.02</v>
      </c>
      <c r="F2255" s="104">
        <v>5.63</v>
      </c>
      <c r="G2255" s="104">
        <v>373.2</v>
      </c>
      <c r="H2255" s="104"/>
      <c r="I2255" s="104">
        <v>3.39</v>
      </c>
      <c r="K2255" s="155">
        <f t="shared" si="168"/>
        <v>2.8100000000000023</v>
      </c>
      <c r="M2255" s="155">
        <f t="shared" si="170"/>
        <v>1.1899999999999977</v>
      </c>
      <c r="N2255" s="155">
        <f t="shared" si="170"/>
        <v>-4.9999999999999822E-2</v>
      </c>
      <c r="O2255" s="155">
        <f t="shared" si="170"/>
        <v>1.7899999999999636</v>
      </c>
      <c r="Q2255" s="155">
        <f t="shared" si="169"/>
        <v>1.0000000000000231E-2</v>
      </c>
    </row>
    <row r="2256" spans="1:17" x14ac:dyDescent="0.25">
      <c r="A2256" s="104">
        <v>230</v>
      </c>
      <c r="B2256" s="133">
        <v>43514</v>
      </c>
      <c r="C2256" s="104">
        <v>377.62</v>
      </c>
      <c r="E2256" s="104">
        <v>426.03</v>
      </c>
      <c r="F2256" s="104">
        <v>5.67</v>
      </c>
      <c r="G2256" s="104">
        <v>375.29</v>
      </c>
      <c r="H2256" s="104"/>
      <c r="I2256" s="104">
        <v>3.42</v>
      </c>
      <c r="K2256" s="155">
        <f t="shared" si="168"/>
        <v>1.25</v>
      </c>
      <c r="M2256" s="155">
        <f t="shared" si="170"/>
        <v>2.0099999999999909</v>
      </c>
      <c r="N2256" s="155">
        <f t="shared" si="170"/>
        <v>4.0000000000000036E-2</v>
      </c>
      <c r="O2256" s="155">
        <f t="shared" si="170"/>
        <v>2.0900000000000318</v>
      </c>
      <c r="Q2256" s="155">
        <f t="shared" si="169"/>
        <v>2.9999999999999805E-2</v>
      </c>
    </row>
    <row r="2257" spans="1:17" x14ac:dyDescent="0.25">
      <c r="A2257" s="188">
        <v>231</v>
      </c>
      <c r="B2257" s="133">
        <v>43515</v>
      </c>
      <c r="C2257" s="104">
        <v>376.26</v>
      </c>
      <c r="E2257" s="104">
        <v>425.63</v>
      </c>
      <c r="F2257" s="104">
        <v>5.68</v>
      </c>
      <c r="G2257" s="104">
        <v>375.06</v>
      </c>
      <c r="H2257" s="104"/>
      <c r="I2257" s="104">
        <v>3.4</v>
      </c>
      <c r="K2257" s="155">
        <f t="shared" si="168"/>
        <v>-1.3600000000000136</v>
      </c>
      <c r="M2257" s="155">
        <f t="shared" si="170"/>
        <v>-0.39999999999997726</v>
      </c>
      <c r="N2257" s="155">
        <f t="shared" si="170"/>
        <v>9.9999999999997868E-3</v>
      </c>
      <c r="O2257" s="155">
        <f t="shared" si="170"/>
        <v>-0.23000000000001819</v>
      </c>
      <c r="Q2257" s="155">
        <f t="shared" si="169"/>
        <v>-2.0000000000000018E-2</v>
      </c>
    </row>
    <row r="2258" spans="1:17" x14ac:dyDescent="0.25">
      <c r="A2258" s="104">
        <v>232</v>
      </c>
      <c r="B2258" s="133">
        <v>43516</v>
      </c>
      <c r="C2258" s="104">
        <v>376.3</v>
      </c>
      <c r="E2258" s="104">
        <v>425.22</v>
      </c>
      <c r="F2258" s="104">
        <v>5.68</v>
      </c>
      <c r="G2258" s="104">
        <v>374.69</v>
      </c>
      <c r="H2258" s="104"/>
      <c r="I2258" s="104">
        <v>3.4</v>
      </c>
      <c r="K2258" s="155">
        <f t="shared" si="168"/>
        <v>4.0000000000020464E-2</v>
      </c>
      <c r="M2258" s="155">
        <f t="shared" si="170"/>
        <v>-0.40999999999996817</v>
      </c>
      <c r="N2258" s="155">
        <f t="shared" si="170"/>
        <v>0</v>
      </c>
      <c r="O2258" s="155">
        <f t="shared" si="170"/>
        <v>-0.37000000000000455</v>
      </c>
      <c r="Q2258" s="155">
        <f t="shared" si="169"/>
        <v>0</v>
      </c>
    </row>
    <row r="2259" spans="1:17" x14ac:dyDescent="0.25">
      <c r="A2259" s="188">
        <v>233</v>
      </c>
      <c r="B2259" s="133">
        <v>43517</v>
      </c>
      <c r="C2259" s="104">
        <v>376.09</v>
      </c>
      <c r="E2259" s="104">
        <v>426.71</v>
      </c>
      <c r="F2259" s="104">
        <v>5.72</v>
      </c>
      <c r="G2259" s="104">
        <v>375.86</v>
      </c>
      <c r="H2259" s="104"/>
      <c r="I2259" s="104">
        <v>3.4</v>
      </c>
      <c r="K2259" s="155">
        <f t="shared" si="168"/>
        <v>-0.21000000000003638</v>
      </c>
      <c r="M2259" s="155">
        <f t="shared" si="170"/>
        <v>1.4899999999999523</v>
      </c>
      <c r="N2259" s="155">
        <f t="shared" si="170"/>
        <v>4.0000000000000036E-2</v>
      </c>
      <c r="O2259" s="155">
        <f t="shared" si="170"/>
        <v>1.1700000000000159</v>
      </c>
      <c r="Q2259" s="155">
        <f t="shared" si="169"/>
        <v>0</v>
      </c>
    </row>
    <row r="2260" spans="1:17" x14ac:dyDescent="0.25">
      <c r="A2260" s="104">
        <v>234</v>
      </c>
      <c r="B2260" s="133">
        <v>43518</v>
      </c>
      <c r="C2260" s="104">
        <v>375.95</v>
      </c>
      <c r="E2260" s="104">
        <v>425.8</v>
      </c>
      <c r="F2260" s="104">
        <v>5.74</v>
      </c>
      <c r="G2260" s="104">
        <v>375.27</v>
      </c>
      <c r="H2260" s="104"/>
      <c r="I2260" s="104">
        <v>3.4</v>
      </c>
      <c r="K2260" s="155">
        <f t="shared" si="168"/>
        <v>-0.13999999999998636</v>
      </c>
      <c r="M2260" s="155">
        <f t="shared" si="170"/>
        <v>-0.90999999999996817</v>
      </c>
      <c r="N2260" s="155">
        <f t="shared" si="170"/>
        <v>2.0000000000000462E-2</v>
      </c>
      <c r="O2260" s="155">
        <f t="shared" si="170"/>
        <v>-0.59000000000003183</v>
      </c>
      <c r="Q2260" s="155">
        <f t="shared" si="169"/>
        <v>0</v>
      </c>
    </row>
    <row r="2261" spans="1:17" x14ac:dyDescent="0.25">
      <c r="A2261" s="188">
        <v>235</v>
      </c>
      <c r="B2261" s="133">
        <v>43521</v>
      </c>
      <c r="C2261" s="104">
        <v>376.73</v>
      </c>
      <c r="E2261" s="104">
        <v>427.36</v>
      </c>
      <c r="F2261" s="104">
        <v>5.75</v>
      </c>
      <c r="G2261" s="104">
        <v>376.43</v>
      </c>
      <c r="H2261" s="104"/>
      <c r="I2261" s="104">
        <v>3.4</v>
      </c>
      <c r="K2261" s="155">
        <f t="shared" si="168"/>
        <v>0.78000000000002956</v>
      </c>
      <c r="M2261" s="155">
        <f t="shared" si="170"/>
        <v>1.5600000000000023</v>
      </c>
      <c r="N2261" s="155">
        <f t="shared" si="170"/>
        <v>9.9999999999997868E-3</v>
      </c>
      <c r="O2261" s="155">
        <f t="shared" si="170"/>
        <v>1.160000000000025</v>
      </c>
      <c r="Q2261" s="155">
        <f t="shared" si="169"/>
        <v>0</v>
      </c>
    </row>
    <row r="2262" spans="1:17" x14ac:dyDescent="0.25">
      <c r="A2262" s="104">
        <v>236</v>
      </c>
      <c r="B2262" s="133">
        <v>43522</v>
      </c>
      <c r="C2262" s="104">
        <v>376.17</v>
      </c>
      <c r="E2262" s="104">
        <v>426.84</v>
      </c>
      <c r="F2262" s="104">
        <v>5.77</v>
      </c>
      <c r="G2262" s="104">
        <v>376.43</v>
      </c>
      <c r="H2262" s="104"/>
      <c r="I2262" s="104">
        <v>3.4</v>
      </c>
      <c r="K2262" s="155">
        <f t="shared" si="168"/>
        <v>-0.56000000000000227</v>
      </c>
      <c r="M2262" s="155">
        <f t="shared" si="170"/>
        <v>-0.52000000000003865</v>
      </c>
      <c r="N2262" s="155">
        <f t="shared" si="170"/>
        <v>1.9999999999999574E-2</v>
      </c>
      <c r="O2262" s="155">
        <f t="shared" si="170"/>
        <v>0</v>
      </c>
      <c r="Q2262" s="155">
        <f t="shared" si="169"/>
        <v>0</v>
      </c>
    </row>
    <row r="2263" spans="1:17" x14ac:dyDescent="0.25">
      <c r="A2263" s="188">
        <v>237</v>
      </c>
      <c r="B2263" s="133">
        <v>43523</v>
      </c>
      <c r="C2263" s="104">
        <v>378.04</v>
      </c>
      <c r="E2263" s="104">
        <v>429.68</v>
      </c>
      <c r="F2263" s="104">
        <v>5.77</v>
      </c>
      <c r="G2263" s="104">
        <v>378.3</v>
      </c>
      <c r="H2263" s="104"/>
      <c r="I2263" s="104">
        <v>3.41</v>
      </c>
      <c r="K2263" s="155">
        <f t="shared" si="168"/>
        <v>1.8700000000000045</v>
      </c>
      <c r="M2263" s="155">
        <f t="shared" si="170"/>
        <v>2.8400000000000318</v>
      </c>
      <c r="N2263" s="155">
        <f t="shared" si="170"/>
        <v>0</v>
      </c>
      <c r="O2263" s="155">
        <f t="shared" si="170"/>
        <v>1.8700000000000045</v>
      </c>
      <c r="Q2263" s="155">
        <f t="shared" si="169"/>
        <v>1.0000000000000231E-2</v>
      </c>
    </row>
    <row r="2264" spans="1:17" x14ac:dyDescent="0.25">
      <c r="A2264" s="104">
        <v>238</v>
      </c>
      <c r="B2264" s="133">
        <v>43524</v>
      </c>
      <c r="C2264" s="104">
        <v>377.26</v>
      </c>
      <c r="E2264" s="104">
        <v>429.93</v>
      </c>
      <c r="F2264" s="104">
        <v>5.74</v>
      </c>
      <c r="G2264" s="104">
        <v>378.47</v>
      </c>
      <c r="H2264" s="104"/>
      <c r="I2264" s="104">
        <v>3.42</v>
      </c>
      <c r="K2264" s="155">
        <f t="shared" si="168"/>
        <v>-0.78000000000002956</v>
      </c>
      <c r="M2264" s="155">
        <f t="shared" si="170"/>
        <v>0.25</v>
      </c>
      <c r="N2264" s="155">
        <f t="shared" si="170"/>
        <v>-2.9999999999999361E-2</v>
      </c>
      <c r="O2264" s="155">
        <f t="shared" si="170"/>
        <v>0.17000000000001592</v>
      </c>
      <c r="Q2264" s="155">
        <f t="shared" si="169"/>
        <v>9.9999999999997868E-3</v>
      </c>
    </row>
    <row r="2265" spans="1:17" x14ac:dyDescent="0.25">
      <c r="A2265" s="188">
        <v>239</v>
      </c>
      <c r="B2265" s="133">
        <v>43525</v>
      </c>
      <c r="C2265" s="104">
        <v>374.96</v>
      </c>
      <c r="E2265" s="104">
        <v>427.08</v>
      </c>
      <c r="F2265" s="104">
        <v>5.7</v>
      </c>
      <c r="G2265" s="104">
        <v>376.62</v>
      </c>
      <c r="H2265" s="104"/>
      <c r="I2265" s="104">
        <v>3.38</v>
      </c>
      <c r="K2265" s="155">
        <f t="shared" si="168"/>
        <v>-2.3000000000000114</v>
      </c>
      <c r="M2265" s="155">
        <f t="shared" si="170"/>
        <v>-2.8500000000000227</v>
      </c>
      <c r="N2265" s="155">
        <f t="shared" si="170"/>
        <v>-4.0000000000000036E-2</v>
      </c>
      <c r="O2265" s="155">
        <f t="shared" si="170"/>
        <v>-1.8500000000000227</v>
      </c>
      <c r="Q2265" s="155">
        <f t="shared" si="169"/>
        <v>-4.0000000000000036E-2</v>
      </c>
    </row>
    <row r="2266" spans="1:17" x14ac:dyDescent="0.25">
      <c r="A2266" s="104">
        <v>240</v>
      </c>
      <c r="B2266" s="133">
        <v>43528</v>
      </c>
      <c r="C2266" s="104">
        <v>375.9</v>
      </c>
      <c r="E2266" s="104">
        <v>426.98</v>
      </c>
      <c r="F2266" s="104">
        <v>5.71</v>
      </c>
      <c r="G2266" s="104">
        <v>375.94</v>
      </c>
      <c r="H2266" s="104"/>
      <c r="I2266" s="104">
        <v>3.36</v>
      </c>
      <c r="K2266" s="155">
        <f t="shared" si="168"/>
        <v>0.93999999999999773</v>
      </c>
      <c r="M2266" s="155">
        <f t="shared" si="170"/>
        <v>-9.9999999999965894E-2</v>
      </c>
      <c r="N2266" s="155">
        <f t="shared" si="170"/>
        <v>9.9999999999997868E-3</v>
      </c>
      <c r="O2266" s="155">
        <f t="shared" si="170"/>
        <v>-0.68000000000000682</v>
      </c>
      <c r="Q2266" s="155">
        <f t="shared" si="169"/>
        <v>-2.0000000000000018E-2</v>
      </c>
    </row>
    <row r="2267" spans="1:17" x14ac:dyDescent="0.25">
      <c r="A2267" s="188">
        <v>241</v>
      </c>
      <c r="B2267" s="133">
        <v>43529</v>
      </c>
      <c r="C2267" s="104">
        <v>376.65</v>
      </c>
      <c r="E2267" s="104">
        <v>427.16</v>
      </c>
      <c r="F2267" s="104">
        <v>5.73</v>
      </c>
      <c r="G2267" s="104">
        <v>376.46</v>
      </c>
      <c r="H2267" s="104"/>
      <c r="I2267" s="104">
        <v>3.37</v>
      </c>
      <c r="K2267" s="155">
        <f t="shared" si="168"/>
        <v>0.75</v>
      </c>
      <c r="M2267" s="155">
        <f t="shared" si="170"/>
        <v>0.18000000000000682</v>
      </c>
      <c r="N2267" s="155">
        <f t="shared" si="170"/>
        <v>2.0000000000000462E-2</v>
      </c>
      <c r="O2267" s="155">
        <f t="shared" si="170"/>
        <v>0.51999999999998181</v>
      </c>
      <c r="Q2267" s="155">
        <f t="shared" si="169"/>
        <v>1.0000000000000231E-2</v>
      </c>
    </row>
    <row r="2268" spans="1:17" x14ac:dyDescent="0.25">
      <c r="A2268" s="104">
        <v>242</v>
      </c>
      <c r="B2268" s="133">
        <v>43530</v>
      </c>
      <c r="C2268" s="104">
        <v>377.37</v>
      </c>
      <c r="E2268" s="104">
        <v>427.45</v>
      </c>
      <c r="F2268" s="104">
        <v>5.74</v>
      </c>
      <c r="G2268" s="104">
        <v>377.07</v>
      </c>
      <c r="H2268" s="104"/>
      <c r="I2268" s="104">
        <v>3.37</v>
      </c>
      <c r="K2268" s="155">
        <f t="shared" si="168"/>
        <v>0.72000000000002728</v>
      </c>
      <c r="M2268" s="155">
        <f t="shared" si="170"/>
        <v>0.28999999999996362</v>
      </c>
      <c r="N2268" s="155">
        <f t="shared" si="170"/>
        <v>9.9999999999997868E-3</v>
      </c>
      <c r="O2268" s="155">
        <f t="shared" si="170"/>
        <v>0.61000000000001364</v>
      </c>
      <c r="Q2268" s="155">
        <f t="shared" si="169"/>
        <v>0</v>
      </c>
    </row>
    <row r="2269" spans="1:17" x14ac:dyDescent="0.25">
      <c r="A2269" s="188">
        <v>243</v>
      </c>
      <c r="B2269" s="133">
        <v>43531</v>
      </c>
      <c r="C2269" s="104">
        <v>377.95</v>
      </c>
      <c r="E2269" s="104">
        <v>427.12</v>
      </c>
      <c r="F2269" s="104">
        <v>5.74</v>
      </c>
      <c r="G2269" s="104">
        <v>376.07</v>
      </c>
      <c r="H2269" s="104"/>
      <c r="I2269" s="104">
        <v>3.38</v>
      </c>
      <c r="K2269" s="155">
        <f t="shared" si="168"/>
        <v>0.57999999999998408</v>
      </c>
      <c r="M2269" s="155">
        <f t="shared" si="170"/>
        <v>-0.32999999999998408</v>
      </c>
      <c r="N2269" s="155">
        <f t="shared" si="170"/>
        <v>0</v>
      </c>
      <c r="O2269" s="155">
        <f t="shared" si="170"/>
        <v>-1</v>
      </c>
      <c r="Q2269" s="155">
        <f t="shared" si="169"/>
        <v>9.9999999999997868E-3</v>
      </c>
    </row>
    <row r="2270" spans="1:17" x14ac:dyDescent="0.25">
      <c r="A2270" s="104">
        <v>244</v>
      </c>
      <c r="B2270" s="133">
        <v>43535</v>
      </c>
      <c r="C2270" s="104">
        <v>379.42</v>
      </c>
      <c r="E2270" s="104">
        <v>429.09</v>
      </c>
      <c r="F2270" s="104">
        <v>5.75</v>
      </c>
      <c r="G2270" s="104">
        <v>377.76</v>
      </c>
      <c r="H2270" s="104"/>
      <c r="I2270" s="104">
        <v>3.4</v>
      </c>
      <c r="K2270" s="155">
        <f t="shared" si="168"/>
        <v>1.4700000000000273</v>
      </c>
      <c r="M2270" s="155">
        <f t="shared" si="170"/>
        <v>1.9699999999999704</v>
      </c>
      <c r="N2270" s="155">
        <f t="shared" si="170"/>
        <v>9.9999999999997868E-3</v>
      </c>
      <c r="O2270" s="155">
        <f t="shared" si="170"/>
        <v>1.6899999999999977</v>
      </c>
      <c r="Q2270" s="155">
        <f t="shared" si="169"/>
        <v>2.0000000000000018E-2</v>
      </c>
    </row>
    <row r="2271" spans="1:17" x14ac:dyDescent="0.25">
      <c r="A2271" s="188">
        <v>245</v>
      </c>
      <c r="B2271" s="133">
        <v>43536</v>
      </c>
      <c r="C2271" s="104">
        <v>379.48</v>
      </c>
      <c r="E2271" s="104">
        <v>426.38</v>
      </c>
      <c r="F2271" s="104">
        <v>5.75</v>
      </c>
      <c r="G2271" s="104">
        <v>376.1</v>
      </c>
      <c r="H2271" s="104"/>
      <c r="I2271" s="104">
        <v>3.41</v>
      </c>
      <c r="K2271" s="155">
        <f t="shared" si="168"/>
        <v>6.0000000000002274E-2</v>
      </c>
      <c r="M2271" s="155">
        <f t="shared" si="170"/>
        <v>-2.7099999999999795</v>
      </c>
      <c r="N2271" s="155">
        <f t="shared" si="170"/>
        <v>0</v>
      </c>
      <c r="O2271" s="155">
        <f t="shared" si="170"/>
        <v>-1.6599999999999682</v>
      </c>
      <c r="Q2271" s="155">
        <f t="shared" si="169"/>
        <v>1.0000000000000231E-2</v>
      </c>
    </row>
    <row r="2272" spans="1:17" x14ac:dyDescent="0.25">
      <c r="A2272" s="104">
        <v>246</v>
      </c>
      <c r="B2272" s="133">
        <v>43537</v>
      </c>
      <c r="C2272" s="104">
        <v>377.99</v>
      </c>
      <c r="E2272" s="104">
        <v>426.11</v>
      </c>
      <c r="F2272" s="104">
        <v>5.75</v>
      </c>
      <c r="G2272" s="104">
        <v>374.95</v>
      </c>
      <c r="H2272" s="104"/>
      <c r="I2272" s="104">
        <v>3.39</v>
      </c>
      <c r="K2272" s="155">
        <f t="shared" si="168"/>
        <v>-1.4900000000000091</v>
      </c>
      <c r="M2272" s="155">
        <f t="shared" si="170"/>
        <v>-0.26999999999998181</v>
      </c>
      <c r="N2272" s="155">
        <f t="shared" si="170"/>
        <v>0</v>
      </c>
      <c r="O2272" s="155">
        <f t="shared" si="170"/>
        <v>-1.1500000000000341</v>
      </c>
      <c r="Q2272" s="155">
        <f t="shared" si="169"/>
        <v>-2.0000000000000018E-2</v>
      </c>
    </row>
    <row r="2273" spans="1:17" x14ac:dyDescent="0.25">
      <c r="A2273" s="188">
        <v>247</v>
      </c>
      <c r="B2273" s="133">
        <v>43538</v>
      </c>
      <c r="C2273" s="104">
        <v>377.74</v>
      </c>
      <c r="E2273" s="104">
        <v>426.7</v>
      </c>
      <c r="F2273" s="104">
        <v>5.76</v>
      </c>
      <c r="G2273" s="104">
        <v>375.56</v>
      </c>
      <c r="H2273" s="104"/>
      <c r="I2273" s="104">
        <v>3.39</v>
      </c>
      <c r="K2273" s="155">
        <f t="shared" si="168"/>
        <v>-0.25</v>
      </c>
      <c r="M2273" s="155">
        <f t="shared" si="170"/>
        <v>0.58999999999997499</v>
      </c>
      <c r="N2273" s="155">
        <f t="shared" si="170"/>
        <v>9.9999999999997868E-3</v>
      </c>
      <c r="O2273" s="155">
        <f t="shared" si="170"/>
        <v>0.61000000000001364</v>
      </c>
      <c r="Q2273" s="155">
        <f t="shared" si="169"/>
        <v>0</v>
      </c>
    </row>
    <row r="2274" spans="1:17" x14ac:dyDescent="0.25">
      <c r="A2274" s="104">
        <v>248</v>
      </c>
      <c r="B2274" s="133">
        <v>43539</v>
      </c>
      <c r="C2274" s="104">
        <v>377.36</v>
      </c>
      <c r="E2274" s="104">
        <v>426.87</v>
      </c>
      <c r="F2274" s="104">
        <v>5.77</v>
      </c>
      <c r="G2274" s="104">
        <v>375.78</v>
      </c>
      <c r="H2274" s="104"/>
      <c r="I2274" s="104">
        <v>3.38</v>
      </c>
      <c r="K2274" s="155">
        <f t="shared" si="168"/>
        <v>-0.37999999999999545</v>
      </c>
      <c r="M2274" s="155">
        <f t="shared" si="170"/>
        <v>0.17000000000001592</v>
      </c>
      <c r="N2274" s="155">
        <f t="shared" si="170"/>
        <v>9.9999999999997868E-3</v>
      </c>
      <c r="O2274" s="155">
        <f t="shared" si="170"/>
        <v>0.21999999999997044</v>
      </c>
      <c r="Q2274" s="155">
        <f t="shared" si="169"/>
        <v>-1.0000000000000231E-2</v>
      </c>
    </row>
    <row r="2275" spans="1:17" x14ac:dyDescent="0.25">
      <c r="A2275" s="188">
        <v>249</v>
      </c>
      <c r="B2275" s="133">
        <v>43542</v>
      </c>
      <c r="C2275" s="104">
        <v>378.51</v>
      </c>
      <c r="E2275" s="104">
        <v>428.47</v>
      </c>
      <c r="F2275" s="104">
        <v>5.8</v>
      </c>
      <c r="G2275" s="104">
        <v>377.11</v>
      </c>
      <c r="H2275" s="104"/>
      <c r="I2275" s="104">
        <v>3.39</v>
      </c>
      <c r="K2275" s="155">
        <f t="shared" si="168"/>
        <v>1.1499999999999773</v>
      </c>
      <c r="M2275" s="155">
        <f t="shared" si="170"/>
        <v>1.6000000000000227</v>
      </c>
      <c r="N2275" s="155">
        <f t="shared" si="170"/>
        <v>3.0000000000000249E-2</v>
      </c>
      <c r="O2275" s="155">
        <f t="shared" si="170"/>
        <v>1.3300000000000409</v>
      </c>
      <c r="Q2275" s="155">
        <f t="shared" si="169"/>
        <v>1.0000000000000231E-2</v>
      </c>
    </row>
    <row r="2276" spans="1:17" x14ac:dyDescent="0.25">
      <c r="A2276" s="104">
        <v>250</v>
      </c>
      <c r="B2276" s="133">
        <v>43543</v>
      </c>
      <c r="C2276" s="104">
        <v>375.9</v>
      </c>
      <c r="E2276" s="104">
        <v>426.65</v>
      </c>
      <c r="F2276" s="104">
        <v>5.82</v>
      </c>
      <c r="G2276" s="104">
        <v>375.6</v>
      </c>
      <c r="H2276" s="104"/>
      <c r="I2276" s="104">
        <v>3.37</v>
      </c>
      <c r="K2276" s="155">
        <f t="shared" si="168"/>
        <v>-2.6100000000000136</v>
      </c>
      <c r="M2276" s="155">
        <f t="shared" si="170"/>
        <v>-1.82000000000005</v>
      </c>
      <c r="N2276" s="155">
        <f t="shared" si="170"/>
        <v>2.0000000000000462E-2</v>
      </c>
      <c r="O2276" s="155">
        <f t="shared" si="170"/>
        <v>-1.5099999999999909</v>
      </c>
      <c r="Q2276" s="155">
        <f t="shared" si="169"/>
        <v>-2.0000000000000018E-2</v>
      </c>
    </row>
    <row r="2277" spans="1:17" x14ac:dyDescent="0.25">
      <c r="A2277" s="188">
        <v>251</v>
      </c>
      <c r="B2277" s="133">
        <v>43544</v>
      </c>
      <c r="C2277" s="104">
        <v>376.4</v>
      </c>
      <c r="E2277" s="104">
        <v>427.36</v>
      </c>
      <c r="F2277" s="104">
        <v>5.86</v>
      </c>
      <c r="G2277" s="104">
        <v>376.55</v>
      </c>
      <c r="H2277" s="104"/>
      <c r="I2277" s="104">
        <v>3.38</v>
      </c>
      <c r="K2277" s="155">
        <f t="shared" si="168"/>
        <v>0.5</v>
      </c>
      <c r="M2277" s="155">
        <f t="shared" si="170"/>
        <v>0.71000000000003638</v>
      </c>
      <c r="N2277" s="155">
        <f t="shared" si="170"/>
        <v>4.0000000000000036E-2</v>
      </c>
      <c r="O2277" s="155">
        <f t="shared" si="170"/>
        <v>0.94999999999998863</v>
      </c>
      <c r="Q2277" s="155">
        <f t="shared" si="169"/>
        <v>9.9999999999997868E-3</v>
      </c>
    </row>
    <row r="2278" spans="1:17" x14ac:dyDescent="0.25">
      <c r="A2278" s="104">
        <v>252</v>
      </c>
      <c r="B2278" s="133">
        <v>43550</v>
      </c>
      <c r="C2278" s="104">
        <v>378.17</v>
      </c>
      <c r="E2278" s="104">
        <v>429.11</v>
      </c>
      <c r="F2278" s="104">
        <v>5.88</v>
      </c>
      <c r="G2278" s="104">
        <v>378.32</v>
      </c>
      <c r="H2278" s="104"/>
      <c r="I2278" s="104">
        <v>3.39</v>
      </c>
      <c r="K2278" s="155">
        <f t="shared" si="168"/>
        <v>1.7700000000000387</v>
      </c>
      <c r="M2278" s="155">
        <f t="shared" si="170"/>
        <v>1.75</v>
      </c>
      <c r="N2278" s="155">
        <f t="shared" si="170"/>
        <v>1.9999999999999574E-2</v>
      </c>
      <c r="O2278" s="155">
        <f t="shared" si="170"/>
        <v>1.7699999999999818</v>
      </c>
      <c r="Q2278" s="155">
        <f t="shared" si="169"/>
        <v>1.0000000000000231E-2</v>
      </c>
    </row>
    <row r="2279" spans="1:17" x14ac:dyDescent="0.25">
      <c r="A2279" s="188">
        <v>253</v>
      </c>
      <c r="B2279" s="133">
        <v>43551</v>
      </c>
      <c r="C2279" s="104">
        <v>377.65</v>
      </c>
      <c r="E2279" s="104">
        <v>427.31</v>
      </c>
      <c r="F2279" s="104">
        <v>5.87</v>
      </c>
      <c r="G2279" s="104">
        <v>380.43</v>
      </c>
      <c r="H2279" s="104"/>
      <c r="I2279" s="104">
        <v>3.42</v>
      </c>
      <c r="K2279" s="155">
        <f t="shared" si="168"/>
        <v>-0.52000000000003865</v>
      </c>
      <c r="M2279" s="155">
        <f t="shared" si="170"/>
        <v>-1.8000000000000114</v>
      </c>
      <c r="N2279" s="155">
        <f t="shared" si="170"/>
        <v>-9.9999999999997868E-3</v>
      </c>
      <c r="O2279" s="155">
        <f t="shared" si="170"/>
        <v>2.1100000000000136</v>
      </c>
      <c r="Q2279" s="155">
        <f t="shared" si="169"/>
        <v>2.9999999999999805E-2</v>
      </c>
    </row>
    <row r="2280" spans="1:17" x14ac:dyDescent="0.25">
      <c r="A2280" s="104">
        <v>254</v>
      </c>
      <c r="B2280" s="133">
        <v>43552</v>
      </c>
      <c r="C2280" s="104">
        <v>378.36</v>
      </c>
      <c r="E2280" s="104">
        <v>426.71</v>
      </c>
      <c r="F2280" s="104">
        <v>5.84</v>
      </c>
      <c r="G2280" s="104">
        <v>381.03</v>
      </c>
      <c r="H2280" s="104"/>
      <c r="I2280" s="104">
        <v>3.43</v>
      </c>
      <c r="K2280" s="155">
        <f t="shared" si="168"/>
        <v>0.71000000000003638</v>
      </c>
      <c r="M2280" s="155">
        <f t="shared" si="170"/>
        <v>-0.60000000000002274</v>
      </c>
      <c r="N2280" s="155">
        <f t="shared" si="170"/>
        <v>-3.0000000000000249E-2</v>
      </c>
      <c r="O2280" s="155">
        <f t="shared" si="170"/>
        <v>0.59999999999996589</v>
      </c>
      <c r="Q2280" s="155">
        <f t="shared" si="169"/>
        <v>1.0000000000000231E-2</v>
      </c>
    </row>
    <row r="2281" spans="1:17" x14ac:dyDescent="0.25">
      <c r="A2281" s="188">
        <v>255</v>
      </c>
      <c r="B2281" s="133">
        <v>43553</v>
      </c>
      <c r="C2281" s="104">
        <v>380.06</v>
      </c>
      <c r="E2281" s="104">
        <v>427.72</v>
      </c>
      <c r="F2281" s="104">
        <v>5.86</v>
      </c>
      <c r="G2281" s="104">
        <v>381.85</v>
      </c>
      <c r="H2281" s="104"/>
      <c r="I2281" s="104">
        <v>3.45</v>
      </c>
      <c r="K2281" s="155">
        <f t="shared" ref="K2281" si="171">C2281-C2280</f>
        <v>1.6999999999999886</v>
      </c>
      <c r="M2281" s="155">
        <f t="shared" si="170"/>
        <v>1.0100000000000477</v>
      </c>
      <c r="N2281" s="155">
        <f t="shared" si="170"/>
        <v>2.0000000000000462E-2</v>
      </c>
      <c r="O2281" s="155">
        <f t="shared" si="170"/>
        <v>0.82000000000005002</v>
      </c>
      <c r="Q2281" s="155">
        <f t="shared" si="169"/>
        <v>2.0000000000000018E-2</v>
      </c>
    </row>
    <row r="2282" spans="1:17" x14ac:dyDescent="0.25">
      <c r="A2282" s="104">
        <v>1</v>
      </c>
      <c r="B2282" s="196">
        <v>43556</v>
      </c>
      <c r="C2282" s="104">
        <v>380.04</v>
      </c>
      <c r="E2282" s="104">
        <v>425.95</v>
      </c>
      <c r="F2282" s="104">
        <v>5.87</v>
      </c>
      <c r="G2282" s="104">
        <v>381.57</v>
      </c>
      <c r="I2282" s="104">
        <v>3.43</v>
      </c>
      <c r="K2282" s="155">
        <f t="shared" ref="K2282" si="172">C2282-C2281</f>
        <v>-1.999999999998181E-2</v>
      </c>
      <c r="L2282" s="104"/>
      <c r="M2282" s="155">
        <f t="shared" ref="M2282" si="173">E2282-E2281</f>
        <v>-1.7700000000000387</v>
      </c>
      <c r="N2282" s="155">
        <f t="shared" ref="N2282" si="174">F2282-F2281</f>
        <v>9.9999999999997868E-3</v>
      </c>
      <c r="O2282" s="155">
        <f t="shared" ref="O2282" si="175">G2282-G2281</f>
        <v>-0.28000000000002956</v>
      </c>
      <c r="P2282" s="104"/>
      <c r="Q2282" s="155">
        <f t="shared" ref="Q2282" si="176">I2282-I2281</f>
        <v>-2.0000000000000018E-2</v>
      </c>
    </row>
    <row r="2283" spans="1:17" x14ac:dyDescent="0.25">
      <c r="A2283" s="104">
        <v>2</v>
      </c>
      <c r="B2283" s="196">
        <v>43557</v>
      </c>
      <c r="C2283" s="104">
        <v>379.95</v>
      </c>
      <c r="E2283" s="104">
        <v>426.95</v>
      </c>
      <c r="F2283" s="104">
        <v>5.81</v>
      </c>
      <c r="G2283" s="104">
        <v>382.24</v>
      </c>
      <c r="I2283" s="104">
        <v>3.42</v>
      </c>
      <c r="K2283" s="155">
        <f t="shared" ref="K2283:K2284" si="177">C2283-C2282</f>
        <v>-9.0000000000031832E-2</v>
      </c>
      <c r="L2283" s="104"/>
      <c r="M2283" s="155">
        <f t="shared" ref="M2283:M2284" si="178">E2283-E2282</f>
        <v>1</v>
      </c>
      <c r="N2283" s="155">
        <f t="shared" ref="N2283:N2284" si="179">F2283-F2282</f>
        <v>-6.0000000000000497E-2</v>
      </c>
      <c r="O2283" s="155">
        <f t="shared" ref="O2283:O2284" si="180">G2283-G2282</f>
        <v>0.67000000000001592</v>
      </c>
      <c r="P2283" s="104"/>
      <c r="Q2283" s="155">
        <f t="shared" ref="Q2283:Q2284" si="181">I2283-I2282</f>
        <v>-1.0000000000000231E-2</v>
      </c>
    </row>
    <row r="2284" spans="1:17" x14ac:dyDescent="0.25">
      <c r="A2284" s="104">
        <v>3</v>
      </c>
      <c r="B2284" s="196">
        <v>43558</v>
      </c>
      <c r="C2284" s="104">
        <v>379.66</v>
      </c>
      <c r="E2284" s="104">
        <v>425.3</v>
      </c>
      <c r="F2284" s="104">
        <v>5.8</v>
      </c>
      <c r="G2284" s="104">
        <v>379.81</v>
      </c>
      <c r="I2284" s="104">
        <v>3.41</v>
      </c>
      <c r="K2284" s="155">
        <f t="shared" si="177"/>
        <v>-0.28999999999996362</v>
      </c>
      <c r="L2284" s="104"/>
      <c r="M2284" s="155">
        <f t="shared" si="178"/>
        <v>-1.6499999999999773</v>
      </c>
      <c r="N2284" s="155">
        <f t="shared" si="179"/>
        <v>-9.9999999999997868E-3</v>
      </c>
      <c r="O2284" s="155">
        <f t="shared" si="180"/>
        <v>-2.4300000000000068</v>
      </c>
      <c r="P2284" s="104"/>
      <c r="Q2284" s="155">
        <f t="shared" si="181"/>
        <v>-9.9999999999997868E-3</v>
      </c>
    </row>
    <row r="2285" spans="1:17" x14ac:dyDescent="0.25">
      <c r="A2285" s="104">
        <v>4</v>
      </c>
      <c r="B2285" s="196">
        <v>43559</v>
      </c>
      <c r="C2285" s="104">
        <v>379.16</v>
      </c>
      <c r="E2285" s="104">
        <v>426.44</v>
      </c>
      <c r="F2285" s="104">
        <v>5.83</v>
      </c>
      <c r="G2285" s="104">
        <v>380.53</v>
      </c>
      <c r="I2285" s="104">
        <v>3.4</v>
      </c>
      <c r="K2285" s="155">
        <f t="shared" ref="K2285:K2348" si="182">C2285-C2284</f>
        <v>-0.5</v>
      </c>
      <c r="L2285" s="104"/>
      <c r="M2285" s="155">
        <f t="shared" ref="M2285:M2348" si="183">E2285-E2284</f>
        <v>1.1399999999999864</v>
      </c>
      <c r="N2285" s="155">
        <f t="shared" ref="N2285:N2348" si="184">F2285-F2284</f>
        <v>3.0000000000000249E-2</v>
      </c>
      <c r="O2285" s="155">
        <f t="shared" ref="O2285:O2348" si="185">G2285-G2284</f>
        <v>0.71999999999997044</v>
      </c>
      <c r="P2285" s="104"/>
      <c r="Q2285" s="155">
        <f t="shared" ref="Q2285:Q2348" si="186">I2285-I2284</f>
        <v>-1.0000000000000231E-2</v>
      </c>
    </row>
    <row r="2286" spans="1:17" x14ac:dyDescent="0.25">
      <c r="A2286" s="104">
        <v>5</v>
      </c>
      <c r="B2286" s="196">
        <v>43560</v>
      </c>
      <c r="C2286" s="104">
        <v>378.29</v>
      </c>
      <c r="E2286" s="104">
        <v>424.63</v>
      </c>
      <c r="F2286" s="104">
        <v>5.78</v>
      </c>
      <c r="G2286" s="104">
        <v>378.93</v>
      </c>
      <c r="I2286" s="104">
        <v>3.4</v>
      </c>
      <c r="K2286" s="155">
        <f t="shared" si="182"/>
        <v>-0.87000000000000455</v>
      </c>
      <c r="L2286" s="104"/>
      <c r="M2286" s="155">
        <f t="shared" si="183"/>
        <v>-1.8100000000000023</v>
      </c>
      <c r="N2286" s="155">
        <f t="shared" si="184"/>
        <v>-4.9999999999999822E-2</v>
      </c>
      <c r="O2286" s="155">
        <f t="shared" si="185"/>
        <v>-1.5999999999999659</v>
      </c>
      <c r="P2286" s="104"/>
      <c r="Q2286" s="155">
        <f t="shared" si="186"/>
        <v>0</v>
      </c>
    </row>
    <row r="2287" spans="1:17" x14ac:dyDescent="0.25">
      <c r="A2287" s="104">
        <v>6</v>
      </c>
      <c r="B2287" s="196">
        <v>43563</v>
      </c>
      <c r="C2287" s="104">
        <v>379.84</v>
      </c>
      <c r="E2287" s="104">
        <v>426.52</v>
      </c>
      <c r="F2287" s="104">
        <v>5.81</v>
      </c>
      <c r="G2287" s="104">
        <v>379.8</v>
      </c>
      <c r="I2287" s="104">
        <v>3.4</v>
      </c>
      <c r="K2287" s="155">
        <f t="shared" si="182"/>
        <v>1.5499999999999545</v>
      </c>
      <c r="L2287" s="104"/>
      <c r="M2287" s="155">
        <f t="shared" si="183"/>
        <v>1.8899999999999864</v>
      </c>
      <c r="N2287" s="155">
        <f t="shared" si="184"/>
        <v>2.9999999999999361E-2</v>
      </c>
      <c r="O2287" s="155">
        <f t="shared" si="185"/>
        <v>0.87000000000000455</v>
      </c>
      <c r="P2287" s="104"/>
      <c r="Q2287" s="155">
        <f t="shared" si="186"/>
        <v>0</v>
      </c>
    </row>
    <row r="2288" spans="1:17" x14ac:dyDescent="0.25">
      <c r="A2288" s="104">
        <v>7</v>
      </c>
      <c r="B2288" s="196">
        <v>43564</v>
      </c>
      <c r="C2288" s="104">
        <v>380.55</v>
      </c>
      <c r="E2288" s="104">
        <v>427.66</v>
      </c>
      <c r="F2288" s="104">
        <v>5.82</v>
      </c>
      <c r="G2288" s="104">
        <v>380.7</v>
      </c>
      <c r="I2288" s="104">
        <v>3.42</v>
      </c>
      <c r="K2288" s="155">
        <f t="shared" si="182"/>
        <v>0.71000000000003638</v>
      </c>
      <c r="L2288" s="104"/>
      <c r="M2288" s="155">
        <f t="shared" si="183"/>
        <v>1.1400000000000432</v>
      </c>
      <c r="N2288" s="155">
        <f t="shared" si="184"/>
        <v>1.0000000000000675E-2</v>
      </c>
      <c r="O2288" s="155">
        <f t="shared" si="185"/>
        <v>0.89999999999997726</v>
      </c>
      <c r="P2288" s="104"/>
      <c r="Q2288" s="155">
        <f t="shared" si="186"/>
        <v>2.0000000000000018E-2</v>
      </c>
    </row>
    <row r="2289" spans="1:17" x14ac:dyDescent="0.25">
      <c r="A2289" s="104">
        <v>8</v>
      </c>
      <c r="B2289" s="196">
        <v>43565</v>
      </c>
      <c r="C2289" s="104">
        <v>379.77</v>
      </c>
      <c r="E2289" s="104">
        <v>428.11</v>
      </c>
      <c r="F2289" s="104">
        <v>5.87</v>
      </c>
      <c r="G2289" s="104">
        <v>380.19</v>
      </c>
      <c r="I2289" s="104">
        <v>3.41</v>
      </c>
      <c r="K2289" s="155">
        <f t="shared" si="182"/>
        <v>-0.78000000000002956</v>
      </c>
      <c r="L2289" s="104"/>
      <c r="M2289" s="155">
        <f t="shared" si="183"/>
        <v>0.44999999999998863</v>
      </c>
      <c r="N2289" s="155">
        <f t="shared" si="184"/>
        <v>4.9999999999999822E-2</v>
      </c>
      <c r="O2289" s="155">
        <f t="shared" si="185"/>
        <v>-0.50999999999999091</v>
      </c>
      <c r="P2289" s="104"/>
      <c r="Q2289" s="155">
        <f t="shared" si="186"/>
        <v>-9.9999999999997868E-3</v>
      </c>
    </row>
    <row r="2290" spans="1:17" x14ac:dyDescent="0.25">
      <c r="A2290" s="104">
        <v>9</v>
      </c>
      <c r="B2290" s="196">
        <v>43566</v>
      </c>
      <c r="C2290" s="104">
        <v>379.33</v>
      </c>
      <c r="E2290" s="104">
        <v>427.77</v>
      </c>
      <c r="F2290" s="104">
        <v>5.87</v>
      </c>
      <c r="G2290" s="104">
        <v>379.25</v>
      </c>
      <c r="I2290" s="104">
        <v>3.41</v>
      </c>
      <c r="K2290" s="155">
        <f t="shared" si="182"/>
        <v>-0.43999999999999773</v>
      </c>
      <c r="L2290" s="104"/>
      <c r="M2290" s="155">
        <f t="shared" si="183"/>
        <v>-0.34000000000003183</v>
      </c>
      <c r="N2290" s="155">
        <f t="shared" si="184"/>
        <v>0</v>
      </c>
      <c r="O2290" s="155">
        <f t="shared" si="185"/>
        <v>-0.93999999999999773</v>
      </c>
      <c r="P2290" s="104"/>
      <c r="Q2290" s="155">
        <f t="shared" si="186"/>
        <v>0</v>
      </c>
    </row>
    <row r="2291" spans="1:17" x14ac:dyDescent="0.25">
      <c r="A2291" s="104">
        <v>10</v>
      </c>
      <c r="B2291" s="196">
        <v>43567</v>
      </c>
      <c r="C2291" s="104">
        <v>377.96</v>
      </c>
      <c r="E2291" s="104">
        <v>426.19</v>
      </c>
      <c r="F2291" s="104">
        <v>5.87</v>
      </c>
      <c r="G2291" s="104">
        <v>377.24</v>
      </c>
      <c r="I2291" s="104">
        <v>3.4</v>
      </c>
      <c r="K2291" s="155">
        <f t="shared" si="182"/>
        <v>-1.3700000000000045</v>
      </c>
      <c r="L2291" s="104"/>
      <c r="M2291" s="155">
        <f t="shared" si="183"/>
        <v>-1.5799999999999841</v>
      </c>
      <c r="N2291" s="155">
        <f t="shared" si="184"/>
        <v>0</v>
      </c>
      <c r="O2291" s="155">
        <f t="shared" si="185"/>
        <v>-2.0099999999999909</v>
      </c>
      <c r="P2291" s="104"/>
      <c r="Q2291" s="155">
        <f t="shared" si="186"/>
        <v>-1.0000000000000231E-2</v>
      </c>
    </row>
    <row r="2292" spans="1:17" x14ac:dyDescent="0.25">
      <c r="A2292" s="104">
        <v>11</v>
      </c>
      <c r="B2292" s="196">
        <v>43570</v>
      </c>
      <c r="C2292" s="104">
        <v>379.59</v>
      </c>
      <c r="E2292" s="104">
        <v>429.43</v>
      </c>
      <c r="F2292" s="104">
        <v>5.91</v>
      </c>
      <c r="G2292" s="104">
        <v>379.36</v>
      </c>
      <c r="I2292" s="104">
        <v>3.39</v>
      </c>
      <c r="K2292" s="155">
        <f t="shared" si="182"/>
        <v>1.6299999999999955</v>
      </c>
      <c r="L2292" s="104"/>
      <c r="M2292" s="155">
        <f t="shared" si="183"/>
        <v>3.2400000000000091</v>
      </c>
      <c r="N2292" s="155">
        <f t="shared" si="184"/>
        <v>4.0000000000000036E-2</v>
      </c>
      <c r="O2292" s="155">
        <f t="shared" si="185"/>
        <v>2.1200000000000045</v>
      </c>
      <c r="P2292" s="104"/>
      <c r="Q2292" s="155">
        <f t="shared" si="186"/>
        <v>-9.9999999999997868E-3</v>
      </c>
    </row>
    <row r="2293" spans="1:17" x14ac:dyDescent="0.25">
      <c r="A2293" s="104">
        <v>12</v>
      </c>
      <c r="B2293" s="196">
        <v>43571</v>
      </c>
      <c r="C2293" s="104">
        <v>379.56</v>
      </c>
      <c r="E2293" s="104">
        <v>429.36</v>
      </c>
      <c r="F2293" s="104">
        <v>5.91</v>
      </c>
      <c r="G2293" s="104">
        <v>378.73</v>
      </c>
      <c r="I2293" s="104">
        <v>3.39</v>
      </c>
      <c r="K2293" s="155">
        <f t="shared" si="182"/>
        <v>-2.9999999999972715E-2</v>
      </c>
      <c r="L2293" s="104"/>
      <c r="M2293" s="155">
        <f t="shared" si="183"/>
        <v>-6.9999999999993179E-2</v>
      </c>
      <c r="N2293" s="155">
        <f t="shared" si="184"/>
        <v>0</v>
      </c>
      <c r="O2293" s="155">
        <f t="shared" si="185"/>
        <v>-0.62999999999999545</v>
      </c>
      <c r="P2293" s="104"/>
      <c r="Q2293" s="155">
        <f t="shared" si="186"/>
        <v>0</v>
      </c>
    </row>
    <row r="2294" spans="1:17" x14ac:dyDescent="0.25">
      <c r="A2294" s="104">
        <v>13</v>
      </c>
      <c r="B2294" s="196">
        <v>43572</v>
      </c>
      <c r="C2294" s="104">
        <v>379.96</v>
      </c>
      <c r="E2294" s="104">
        <v>428.9</v>
      </c>
      <c r="F2294" s="104">
        <v>5.91</v>
      </c>
      <c r="G2294" s="104">
        <v>377.84</v>
      </c>
      <c r="I2294" s="104">
        <v>3.4</v>
      </c>
      <c r="K2294" s="155">
        <f t="shared" si="182"/>
        <v>0.39999999999997726</v>
      </c>
      <c r="L2294" s="104"/>
      <c r="M2294" s="155">
        <f t="shared" si="183"/>
        <v>-0.46000000000003638</v>
      </c>
      <c r="N2294" s="155">
        <f t="shared" si="184"/>
        <v>0</v>
      </c>
      <c r="O2294" s="155">
        <f t="shared" si="185"/>
        <v>-0.8900000000000432</v>
      </c>
      <c r="P2294" s="104"/>
      <c r="Q2294" s="155">
        <f t="shared" si="186"/>
        <v>9.9999999999997868E-3</v>
      </c>
    </row>
    <row r="2295" spans="1:17" x14ac:dyDescent="0.25">
      <c r="A2295" s="104">
        <v>14</v>
      </c>
      <c r="B2295" s="196">
        <v>43573</v>
      </c>
      <c r="C2295" s="104">
        <v>379.36</v>
      </c>
      <c r="E2295" s="104">
        <v>428.94</v>
      </c>
      <c r="F2295" s="104">
        <v>5.93</v>
      </c>
      <c r="G2295" s="104">
        <v>376.27</v>
      </c>
      <c r="I2295" s="104">
        <v>3.39</v>
      </c>
      <c r="K2295" s="155">
        <f t="shared" si="182"/>
        <v>-0.59999999999996589</v>
      </c>
      <c r="L2295" s="104"/>
      <c r="M2295" s="155">
        <f t="shared" si="183"/>
        <v>4.0000000000020464E-2</v>
      </c>
      <c r="N2295" s="155">
        <f t="shared" si="184"/>
        <v>1.9999999999999574E-2</v>
      </c>
      <c r="O2295" s="155">
        <f t="shared" si="185"/>
        <v>-1.5699999999999932</v>
      </c>
      <c r="P2295" s="104"/>
      <c r="Q2295" s="155">
        <f t="shared" si="186"/>
        <v>-9.9999999999997868E-3</v>
      </c>
    </row>
    <row r="2296" spans="1:17" x14ac:dyDescent="0.25">
      <c r="A2296" s="104">
        <v>15</v>
      </c>
      <c r="B2296" s="196">
        <v>43574</v>
      </c>
      <c r="C2296" s="104">
        <v>379.19</v>
      </c>
      <c r="E2296" s="104">
        <v>426.63</v>
      </c>
      <c r="F2296" s="104">
        <v>5.92</v>
      </c>
      <c r="G2296" s="104">
        <v>375.06</v>
      </c>
      <c r="I2296" s="104">
        <v>3.39</v>
      </c>
      <c r="K2296" s="155">
        <f t="shared" si="182"/>
        <v>-0.17000000000001592</v>
      </c>
      <c r="L2296" s="104"/>
      <c r="M2296" s="155">
        <f t="shared" si="183"/>
        <v>-2.3100000000000023</v>
      </c>
      <c r="N2296" s="155">
        <f t="shared" si="184"/>
        <v>-9.9999999999997868E-3</v>
      </c>
      <c r="O2296" s="155">
        <f t="shared" si="185"/>
        <v>-1.2099999999999795</v>
      </c>
      <c r="P2296" s="104"/>
      <c r="Q2296" s="155">
        <f t="shared" si="186"/>
        <v>0</v>
      </c>
    </row>
    <row r="2297" spans="1:17" x14ac:dyDescent="0.25">
      <c r="A2297" s="104">
        <v>16</v>
      </c>
      <c r="B2297" s="196">
        <v>43577</v>
      </c>
      <c r="C2297" s="104">
        <v>379.29</v>
      </c>
      <c r="E2297" s="104">
        <v>426.4</v>
      </c>
      <c r="F2297" s="104">
        <v>5.93</v>
      </c>
      <c r="G2297" s="104">
        <v>374.2</v>
      </c>
      <c r="I2297" s="104">
        <v>3.39</v>
      </c>
      <c r="K2297" s="155">
        <f t="shared" si="182"/>
        <v>0.10000000000002274</v>
      </c>
      <c r="L2297" s="104"/>
      <c r="M2297" s="155">
        <f t="shared" si="183"/>
        <v>-0.23000000000001819</v>
      </c>
      <c r="N2297" s="155">
        <f t="shared" si="184"/>
        <v>9.9999999999997868E-3</v>
      </c>
      <c r="O2297" s="155">
        <f t="shared" si="185"/>
        <v>-0.86000000000001364</v>
      </c>
      <c r="P2297" s="104"/>
      <c r="Q2297" s="155">
        <f t="shared" si="186"/>
        <v>0</v>
      </c>
    </row>
    <row r="2298" spans="1:17" x14ac:dyDescent="0.25">
      <c r="A2298" s="104">
        <v>17</v>
      </c>
      <c r="B2298" s="196">
        <v>43578</v>
      </c>
      <c r="C2298" s="104">
        <v>377.11</v>
      </c>
      <c r="E2298" s="104">
        <v>424.21</v>
      </c>
      <c r="F2298" s="104">
        <v>5.91</v>
      </c>
      <c r="G2298" s="104">
        <v>371.68</v>
      </c>
      <c r="I2298" s="104">
        <v>3.37</v>
      </c>
      <c r="K2298" s="155">
        <f t="shared" si="182"/>
        <v>-2.1800000000000068</v>
      </c>
      <c r="L2298" s="104"/>
      <c r="M2298" s="155">
        <f t="shared" si="183"/>
        <v>-2.1899999999999977</v>
      </c>
      <c r="N2298" s="155">
        <f t="shared" si="184"/>
        <v>-1.9999999999999574E-2</v>
      </c>
      <c r="O2298" s="155">
        <f t="shared" si="185"/>
        <v>-2.5199999999999818</v>
      </c>
      <c r="P2298" s="104"/>
      <c r="Q2298" s="155">
        <f t="shared" si="186"/>
        <v>-2.0000000000000018E-2</v>
      </c>
    </row>
    <row r="2299" spans="1:17" x14ac:dyDescent="0.25">
      <c r="A2299" s="104">
        <v>18</v>
      </c>
      <c r="B2299" s="196">
        <v>43579</v>
      </c>
      <c r="C2299" s="104">
        <v>377.33</v>
      </c>
      <c r="E2299" s="104">
        <v>424.68</v>
      </c>
      <c r="F2299" s="104">
        <v>5.92</v>
      </c>
      <c r="G2299" s="104">
        <v>370.55</v>
      </c>
      <c r="I2299" s="104">
        <v>3.37</v>
      </c>
      <c r="K2299" s="155">
        <f t="shared" si="182"/>
        <v>0.21999999999997044</v>
      </c>
      <c r="L2299" s="104"/>
      <c r="M2299" s="155">
        <f t="shared" si="183"/>
        <v>0.47000000000002728</v>
      </c>
      <c r="N2299" s="155">
        <f t="shared" si="184"/>
        <v>9.9999999999997868E-3</v>
      </c>
      <c r="O2299" s="155">
        <f t="shared" si="185"/>
        <v>-1.1299999999999955</v>
      </c>
      <c r="P2299" s="104"/>
      <c r="Q2299" s="155">
        <f t="shared" si="186"/>
        <v>0</v>
      </c>
    </row>
    <row r="2300" spans="1:17" x14ac:dyDescent="0.25">
      <c r="A2300" s="104">
        <v>19</v>
      </c>
      <c r="B2300" s="196">
        <v>43580</v>
      </c>
      <c r="C2300" s="104">
        <v>378.56</v>
      </c>
      <c r="E2300" s="104">
        <v>424.44</v>
      </c>
      <c r="F2300" s="104">
        <v>5.91</v>
      </c>
      <c r="G2300" s="104">
        <v>371.72</v>
      </c>
      <c r="I2300" s="104">
        <v>3.38</v>
      </c>
      <c r="K2300" s="155">
        <f t="shared" si="182"/>
        <v>1.2300000000000182</v>
      </c>
      <c r="L2300" s="104"/>
      <c r="M2300" s="155">
        <f t="shared" si="183"/>
        <v>-0.24000000000000909</v>
      </c>
      <c r="N2300" s="155">
        <f t="shared" si="184"/>
        <v>-9.9999999999997868E-3</v>
      </c>
      <c r="O2300" s="155">
        <f t="shared" si="185"/>
        <v>1.1700000000000159</v>
      </c>
      <c r="P2300" s="104"/>
      <c r="Q2300" s="155">
        <f t="shared" si="186"/>
        <v>9.9999999999997868E-3</v>
      </c>
    </row>
    <row r="2301" spans="1:17" x14ac:dyDescent="0.25">
      <c r="A2301" s="104">
        <v>20</v>
      </c>
      <c r="B2301" s="196">
        <v>43581</v>
      </c>
      <c r="C2301" s="104">
        <v>379.86</v>
      </c>
      <c r="E2301" s="104">
        <v>422.97</v>
      </c>
      <c r="F2301" s="104">
        <v>5.85</v>
      </c>
      <c r="G2301" s="104">
        <v>371.83</v>
      </c>
      <c r="I2301" s="104">
        <v>3.39</v>
      </c>
      <c r="K2301" s="155">
        <f t="shared" si="182"/>
        <v>1.3000000000000114</v>
      </c>
      <c r="L2301" s="104"/>
      <c r="M2301" s="155">
        <f t="shared" si="183"/>
        <v>-1.4699999999999704</v>
      </c>
      <c r="N2301" s="155">
        <f t="shared" si="184"/>
        <v>-6.0000000000000497E-2</v>
      </c>
      <c r="O2301" s="155">
        <f t="shared" si="185"/>
        <v>0.1099999999999568</v>
      </c>
      <c r="P2301" s="104"/>
      <c r="Q2301" s="155">
        <f t="shared" si="186"/>
        <v>1.0000000000000231E-2</v>
      </c>
    </row>
    <row r="2302" spans="1:17" x14ac:dyDescent="0.25">
      <c r="A2302" s="104">
        <v>21</v>
      </c>
      <c r="B2302" s="196">
        <v>43584</v>
      </c>
      <c r="C2302" s="104">
        <v>380.89</v>
      </c>
      <c r="E2302" s="104">
        <v>424.16</v>
      </c>
      <c r="F2302" s="104">
        <v>5.88</v>
      </c>
      <c r="G2302" s="104">
        <v>373.46</v>
      </c>
      <c r="I2302" s="104">
        <v>3.41</v>
      </c>
      <c r="K2302" s="155">
        <f t="shared" si="182"/>
        <v>1.0299999999999727</v>
      </c>
      <c r="L2302" s="104"/>
      <c r="M2302" s="155">
        <f t="shared" si="183"/>
        <v>1.1899999999999977</v>
      </c>
      <c r="N2302" s="155">
        <f t="shared" si="184"/>
        <v>3.0000000000000249E-2</v>
      </c>
      <c r="O2302" s="155">
        <f t="shared" si="185"/>
        <v>1.6299999999999955</v>
      </c>
      <c r="P2302" s="104"/>
      <c r="Q2302" s="155">
        <f t="shared" si="186"/>
        <v>2.0000000000000018E-2</v>
      </c>
    </row>
    <row r="2303" spans="1:17" x14ac:dyDescent="0.25">
      <c r="A2303" s="104">
        <v>22</v>
      </c>
      <c r="B2303" s="196">
        <v>43585</v>
      </c>
      <c r="C2303" s="104">
        <v>381.94</v>
      </c>
      <c r="E2303" s="104">
        <v>426.28</v>
      </c>
      <c r="F2303" s="104">
        <v>5.91</v>
      </c>
      <c r="G2303" s="104">
        <v>375.04</v>
      </c>
      <c r="I2303" s="104">
        <v>3.42</v>
      </c>
      <c r="K2303" s="155">
        <f t="shared" si="182"/>
        <v>1.0500000000000114</v>
      </c>
      <c r="L2303" s="104"/>
      <c r="M2303" s="155">
        <f t="shared" si="183"/>
        <v>2.1199999999999477</v>
      </c>
      <c r="N2303" s="155">
        <f t="shared" si="184"/>
        <v>3.0000000000000249E-2</v>
      </c>
      <c r="O2303" s="155">
        <f t="shared" si="185"/>
        <v>1.5800000000000409</v>
      </c>
      <c r="P2303" s="104"/>
      <c r="Q2303" s="155">
        <f t="shared" si="186"/>
        <v>9.9999999999997868E-3</v>
      </c>
    </row>
    <row r="2304" spans="1:17" x14ac:dyDescent="0.25">
      <c r="A2304" s="104">
        <v>23</v>
      </c>
      <c r="B2304" s="196">
        <v>43587</v>
      </c>
      <c r="C2304" s="104">
        <v>381.08</v>
      </c>
      <c r="E2304" s="104">
        <v>427.15</v>
      </c>
      <c r="F2304" s="104">
        <v>5.91</v>
      </c>
      <c r="G2304" s="104">
        <v>374.16</v>
      </c>
      <c r="I2304" s="104">
        <v>3.42</v>
      </c>
      <c r="K2304" s="155">
        <f t="shared" si="182"/>
        <v>-0.86000000000001364</v>
      </c>
      <c r="L2304" s="104"/>
      <c r="M2304" s="155">
        <f t="shared" si="183"/>
        <v>0.87000000000000455</v>
      </c>
      <c r="N2304" s="155">
        <f t="shared" si="184"/>
        <v>0</v>
      </c>
      <c r="O2304" s="155">
        <f t="shared" si="185"/>
        <v>-0.87999999999999545</v>
      </c>
      <c r="P2304" s="104"/>
      <c r="Q2304" s="155">
        <f t="shared" si="186"/>
        <v>0</v>
      </c>
    </row>
    <row r="2305" spans="1:17" x14ac:dyDescent="0.25">
      <c r="A2305" s="104">
        <v>24</v>
      </c>
      <c r="B2305" s="196">
        <v>43588</v>
      </c>
      <c r="C2305" s="104">
        <v>380.89</v>
      </c>
      <c r="E2305" s="104">
        <v>426.6</v>
      </c>
      <c r="F2305" s="104">
        <v>5.83</v>
      </c>
      <c r="G2305" s="104">
        <v>373.6</v>
      </c>
      <c r="I2305" s="104">
        <v>3.41</v>
      </c>
      <c r="K2305" s="155">
        <f t="shared" si="182"/>
        <v>-0.18999999999999773</v>
      </c>
      <c r="L2305" s="104"/>
      <c r="M2305" s="155">
        <f t="shared" si="183"/>
        <v>-0.54999999999995453</v>
      </c>
      <c r="N2305" s="155">
        <f t="shared" si="184"/>
        <v>-8.0000000000000071E-2</v>
      </c>
      <c r="O2305" s="155">
        <f t="shared" si="185"/>
        <v>-0.56000000000000227</v>
      </c>
      <c r="P2305" s="104"/>
      <c r="Q2305" s="155">
        <f t="shared" si="186"/>
        <v>-9.9999999999997868E-3</v>
      </c>
    </row>
    <row r="2306" spans="1:17" x14ac:dyDescent="0.25">
      <c r="A2306" s="104">
        <v>25</v>
      </c>
      <c r="B2306" s="196">
        <v>43589</v>
      </c>
      <c r="C2306" s="104">
        <v>381.97</v>
      </c>
      <c r="E2306" s="104">
        <v>425.97</v>
      </c>
      <c r="F2306" s="104">
        <v>5.84</v>
      </c>
      <c r="G2306" s="104">
        <v>374.11</v>
      </c>
      <c r="I2306" s="104">
        <v>3.43</v>
      </c>
      <c r="K2306" s="155">
        <f t="shared" si="182"/>
        <v>1.0800000000000409</v>
      </c>
      <c r="L2306" s="104"/>
      <c r="M2306" s="155">
        <f t="shared" si="183"/>
        <v>-0.62999999999999545</v>
      </c>
      <c r="N2306" s="155">
        <f t="shared" si="184"/>
        <v>9.9999999999997868E-3</v>
      </c>
      <c r="O2306" s="155">
        <f t="shared" si="185"/>
        <v>0.50999999999999091</v>
      </c>
      <c r="P2306" s="104"/>
      <c r="Q2306" s="155">
        <f t="shared" si="186"/>
        <v>2.0000000000000018E-2</v>
      </c>
    </row>
    <row r="2307" spans="1:17" x14ac:dyDescent="0.25">
      <c r="A2307" s="104">
        <v>26</v>
      </c>
      <c r="B2307" s="196">
        <v>43591</v>
      </c>
      <c r="C2307" s="104">
        <v>380.5</v>
      </c>
      <c r="E2307" s="104">
        <v>426.2</v>
      </c>
      <c r="F2307" s="104">
        <v>5.85</v>
      </c>
      <c r="G2307" s="104">
        <v>374.36</v>
      </c>
      <c r="I2307" s="104">
        <v>3.43</v>
      </c>
      <c r="K2307" s="155">
        <f t="shared" si="182"/>
        <v>-1.4700000000000273</v>
      </c>
      <c r="L2307" s="104"/>
      <c r="M2307" s="155">
        <f t="shared" si="183"/>
        <v>0.22999999999996135</v>
      </c>
      <c r="N2307" s="155">
        <f t="shared" si="184"/>
        <v>9.9999999999997868E-3</v>
      </c>
      <c r="O2307" s="155">
        <f t="shared" si="185"/>
        <v>0.25</v>
      </c>
      <c r="P2307" s="104"/>
      <c r="Q2307" s="155">
        <f t="shared" si="186"/>
        <v>0</v>
      </c>
    </row>
    <row r="2308" spans="1:17" x14ac:dyDescent="0.25">
      <c r="A2308" s="104">
        <v>27</v>
      </c>
      <c r="B2308" s="196">
        <v>43593</v>
      </c>
      <c r="C2308" s="104">
        <v>380.58</v>
      </c>
      <c r="E2308" s="104">
        <v>425.95</v>
      </c>
      <c r="F2308" s="104">
        <v>5.84</v>
      </c>
      <c r="G2308" s="104">
        <v>373.96</v>
      </c>
      <c r="I2308" s="104">
        <v>3.44</v>
      </c>
      <c r="K2308" s="155">
        <f t="shared" si="182"/>
        <v>7.9999999999984084E-2</v>
      </c>
      <c r="L2308" s="104"/>
      <c r="M2308" s="155">
        <f t="shared" si="183"/>
        <v>-0.25</v>
      </c>
      <c r="N2308" s="155">
        <f t="shared" si="184"/>
        <v>-9.9999999999997868E-3</v>
      </c>
      <c r="O2308" s="155">
        <f t="shared" si="185"/>
        <v>-0.40000000000003411</v>
      </c>
      <c r="P2308" s="104"/>
      <c r="Q2308" s="155">
        <f t="shared" si="186"/>
        <v>9.9999999999997868E-3</v>
      </c>
    </row>
    <row r="2309" spans="1:17" x14ac:dyDescent="0.25">
      <c r="A2309" s="104">
        <v>28</v>
      </c>
      <c r="B2309" s="196">
        <v>43598</v>
      </c>
      <c r="C2309" s="104">
        <v>380.53</v>
      </c>
      <c r="E2309" s="104">
        <v>426.23</v>
      </c>
      <c r="F2309" s="104">
        <v>5.83</v>
      </c>
      <c r="G2309" s="104">
        <v>374.13</v>
      </c>
      <c r="I2309" s="104">
        <v>3.46</v>
      </c>
      <c r="K2309" s="155">
        <f t="shared" si="182"/>
        <v>-5.0000000000011369E-2</v>
      </c>
      <c r="L2309" s="104"/>
      <c r="M2309" s="155">
        <f t="shared" si="183"/>
        <v>0.28000000000002956</v>
      </c>
      <c r="N2309" s="155">
        <f t="shared" si="184"/>
        <v>-9.9999999999997868E-3</v>
      </c>
      <c r="O2309" s="155">
        <f t="shared" si="185"/>
        <v>0.17000000000001592</v>
      </c>
      <c r="P2309" s="104"/>
      <c r="Q2309" s="155">
        <f t="shared" si="186"/>
        <v>2.0000000000000018E-2</v>
      </c>
    </row>
    <row r="2310" spans="1:17" x14ac:dyDescent="0.25">
      <c r="A2310" s="104">
        <v>29</v>
      </c>
      <c r="B2310" s="196">
        <v>43599</v>
      </c>
      <c r="C2310" s="104">
        <v>379.43</v>
      </c>
      <c r="E2310" s="104">
        <v>426.4</v>
      </c>
      <c r="F2310" s="104">
        <v>5.81</v>
      </c>
      <c r="G2310" s="104">
        <v>376.31</v>
      </c>
      <c r="I2310" s="104">
        <v>3.46</v>
      </c>
      <c r="K2310" s="155">
        <f t="shared" si="182"/>
        <v>-1.0999999999999659</v>
      </c>
      <c r="L2310" s="104"/>
      <c r="M2310" s="155">
        <f t="shared" si="183"/>
        <v>0.16999999999995907</v>
      </c>
      <c r="N2310" s="155">
        <f t="shared" si="184"/>
        <v>-2.0000000000000462E-2</v>
      </c>
      <c r="O2310" s="155">
        <f t="shared" si="185"/>
        <v>2.1800000000000068</v>
      </c>
      <c r="P2310" s="104"/>
      <c r="Q2310" s="155">
        <f t="shared" si="186"/>
        <v>0</v>
      </c>
    </row>
    <row r="2311" spans="1:17" x14ac:dyDescent="0.25">
      <c r="A2311" s="104">
        <v>30</v>
      </c>
      <c r="B2311" s="196">
        <v>43600</v>
      </c>
      <c r="C2311" s="104">
        <v>379.7</v>
      </c>
      <c r="E2311" s="104">
        <v>426.59</v>
      </c>
      <c r="F2311" s="104">
        <v>5.81</v>
      </c>
      <c r="G2311" s="104">
        <v>376.84</v>
      </c>
      <c r="I2311" s="104">
        <v>3.46</v>
      </c>
      <c r="K2311" s="155">
        <f t="shared" si="182"/>
        <v>0.26999999999998181</v>
      </c>
      <c r="L2311" s="104"/>
      <c r="M2311" s="155">
        <f t="shared" si="183"/>
        <v>0.18999999999999773</v>
      </c>
      <c r="N2311" s="155">
        <f t="shared" si="184"/>
        <v>0</v>
      </c>
      <c r="O2311" s="155">
        <f t="shared" si="185"/>
        <v>0.52999999999997272</v>
      </c>
      <c r="P2311" s="104"/>
      <c r="Q2311" s="155">
        <f t="shared" si="186"/>
        <v>0</v>
      </c>
    </row>
    <row r="2312" spans="1:17" x14ac:dyDescent="0.25">
      <c r="A2312" s="104">
        <v>31</v>
      </c>
      <c r="B2312" s="196">
        <v>43601</v>
      </c>
      <c r="C2312" s="104">
        <v>379.65</v>
      </c>
      <c r="E2312" s="104">
        <v>425.09</v>
      </c>
      <c r="F2312" s="104">
        <v>5.86</v>
      </c>
      <c r="G2312" s="104">
        <v>377.01</v>
      </c>
      <c r="I2312" s="104">
        <v>3.47</v>
      </c>
      <c r="K2312" s="155">
        <f t="shared" si="182"/>
        <v>-5.0000000000011369E-2</v>
      </c>
      <c r="L2312" s="104"/>
      <c r="M2312" s="155">
        <f t="shared" si="183"/>
        <v>-1.5</v>
      </c>
      <c r="N2312" s="155">
        <f t="shared" si="184"/>
        <v>5.0000000000000711E-2</v>
      </c>
      <c r="O2312" s="155">
        <f t="shared" si="185"/>
        <v>0.17000000000001592</v>
      </c>
      <c r="P2312" s="104"/>
      <c r="Q2312" s="155">
        <f t="shared" si="186"/>
        <v>1.0000000000000231E-2</v>
      </c>
    </row>
    <row r="2313" spans="1:17" x14ac:dyDescent="0.25">
      <c r="A2313" s="104">
        <v>32</v>
      </c>
      <c r="B2313" s="196">
        <v>43602</v>
      </c>
      <c r="C2313" s="104">
        <v>378.94</v>
      </c>
      <c r="E2313" s="104">
        <v>424.83</v>
      </c>
      <c r="F2313" s="104">
        <v>5.88</v>
      </c>
      <c r="G2313" s="104">
        <v>375.75</v>
      </c>
      <c r="I2313" s="104">
        <v>3.46</v>
      </c>
      <c r="K2313" s="155">
        <f t="shared" si="182"/>
        <v>-0.70999999999997954</v>
      </c>
      <c r="L2313" s="104"/>
      <c r="M2313" s="155">
        <f t="shared" si="183"/>
        <v>-0.25999999999999091</v>
      </c>
      <c r="N2313" s="155">
        <f t="shared" si="184"/>
        <v>1.9999999999999574E-2</v>
      </c>
      <c r="O2313" s="155">
        <f t="shared" si="185"/>
        <v>-1.2599999999999909</v>
      </c>
      <c r="P2313" s="104"/>
      <c r="Q2313" s="155">
        <f t="shared" si="186"/>
        <v>-1.0000000000000231E-2</v>
      </c>
    </row>
    <row r="2314" spans="1:17" x14ac:dyDescent="0.25">
      <c r="A2314" s="104">
        <v>33</v>
      </c>
      <c r="B2314" s="196">
        <v>43605</v>
      </c>
      <c r="C2314" s="104">
        <v>378.93</v>
      </c>
      <c r="E2314" s="104">
        <v>423</v>
      </c>
      <c r="F2314" s="104">
        <v>5.87</v>
      </c>
      <c r="G2314" s="104">
        <v>374.81</v>
      </c>
      <c r="I2314" s="104">
        <v>3.45</v>
      </c>
      <c r="K2314" s="155">
        <f t="shared" si="182"/>
        <v>-9.9999999999909051E-3</v>
      </c>
      <c r="L2314" s="104"/>
      <c r="M2314" s="155">
        <f t="shared" si="183"/>
        <v>-1.8299999999999841</v>
      </c>
      <c r="N2314" s="155">
        <f t="shared" si="184"/>
        <v>-9.9999999999997868E-3</v>
      </c>
      <c r="O2314" s="155">
        <f t="shared" si="185"/>
        <v>-0.93999999999999773</v>
      </c>
      <c r="P2314" s="104"/>
      <c r="Q2314" s="155">
        <f t="shared" si="186"/>
        <v>-9.9999999999997868E-3</v>
      </c>
    </row>
    <row r="2315" spans="1:17" x14ac:dyDescent="0.25">
      <c r="A2315" s="104">
        <v>34</v>
      </c>
      <c r="B2315" s="196">
        <v>43606</v>
      </c>
      <c r="C2315" s="104">
        <v>378.9</v>
      </c>
      <c r="E2315" s="104">
        <v>422.74</v>
      </c>
      <c r="F2315" s="104">
        <v>5.87</v>
      </c>
      <c r="G2315" s="104">
        <v>375.37</v>
      </c>
      <c r="I2315" s="104">
        <v>3.44</v>
      </c>
      <c r="K2315" s="155">
        <f t="shared" si="182"/>
        <v>-3.0000000000029559E-2</v>
      </c>
      <c r="L2315" s="104"/>
      <c r="M2315" s="155">
        <f t="shared" si="183"/>
        <v>-0.25999999999999091</v>
      </c>
      <c r="N2315" s="155">
        <f t="shared" si="184"/>
        <v>0</v>
      </c>
      <c r="O2315" s="155">
        <f t="shared" si="185"/>
        <v>0.56000000000000227</v>
      </c>
      <c r="P2315" s="104"/>
      <c r="Q2315" s="155">
        <f t="shared" si="186"/>
        <v>-1.0000000000000231E-2</v>
      </c>
    </row>
    <row r="2316" spans="1:17" x14ac:dyDescent="0.25">
      <c r="A2316" s="104">
        <v>35</v>
      </c>
      <c r="B2316" s="196">
        <v>43607</v>
      </c>
      <c r="C2316" s="104">
        <v>378.87</v>
      </c>
      <c r="E2316" s="104">
        <v>422.4</v>
      </c>
      <c r="F2316" s="104">
        <v>5.87</v>
      </c>
      <c r="G2316" s="104">
        <v>375.16</v>
      </c>
      <c r="I2316" s="104">
        <v>3.44</v>
      </c>
      <c r="K2316" s="155">
        <f t="shared" si="182"/>
        <v>-2.9999999999972715E-2</v>
      </c>
      <c r="L2316" s="104"/>
      <c r="M2316" s="155">
        <f t="shared" si="183"/>
        <v>-0.34000000000003183</v>
      </c>
      <c r="N2316" s="155">
        <f t="shared" si="184"/>
        <v>0</v>
      </c>
      <c r="O2316" s="155">
        <f t="shared" si="185"/>
        <v>-0.20999999999997954</v>
      </c>
      <c r="P2316" s="104"/>
      <c r="Q2316" s="155">
        <f t="shared" si="186"/>
        <v>0</v>
      </c>
    </row>
    <row r="2317" spans="1:17" x14ac:dyDescent="0.25">
      <c r="A2317" s="104">
        <v>36</v>
      </c>
      <c r="B2317" s="196">
        <v>43608</v>
      </c>
      <c r="C2317" s="104">
        <v>379.01</v>
      </c>
      <c r="E2317" s="104">
        <v>423.24</v>
      </c>
      <c r="F2317" s="104">
        <v>5.9</v>
      </c>
      <c r="G2317" s="104">
        <v>375.15</v>
      </c>
      <c r="I2317" s="104">
        <v>3.43</v>
      </c>
      <c r="K2317" s="155">
        <f t="shared" si="182"/>
        <v>0.13999999999998636</v>
      </c>
      <c r="L2317" s="104"/>
      <c r="M2317" s="155">
        <f t="shared" si="183"/>
        <v>0.84000000000003183</v>
      </c>
      <c r="N2317" s="155">
        <f t="shared" si="184"/>
        <v>3.0000000000000249E-2</v>
      </c>
      <c r="O2317" s="155">
        <f t="shared" si="185"/>
        <v>-1.0000000000047748E-2</v>
      </c>
      <c r="P2317" s="104"/>
      <c r="Q2317" s="155">
        <f t="shared" si="186"/>
        <v>-9.9999999999997868E-3</v>
      </c>
    </row>
    <row r="2318" spans="1:17" x14ac:dyDescent="0.25">
      <c r="A2318" s="104">
        <v>37</v>
      </c>
      <c r="B2318" s="196">
        <v>43609</v>
      </c>
      <c r="C2318" s="104">
        <v>378.01</v>
      </c>
      <c r="E2318" s="104">
        <v>420.88</v>
      </c>
      <c r="F2318" s="104">
        <v>5.84</v>
      </c>
      <c r="G2318" s="104">
        <v>374.68</v>
      </c>
      <c r="I2318" s="104">
        <v>3.44</v>
      </c>
      <c r="K2318" s="155">
        <f t="shared" si="182"/>
        <v>-1</v>
      </c>
      <c r="L2318" s="104"/>
      <c r="M2318" s="155">
        <f t="shared" si="183"/>
        <v>-2.3600000000000136</v>
      </c>
      <c r="N2318" s="155">
        <f t="shared" si="184"/>
        <v>-6.0000000000000497E-2</v>
      </c>
      <c r="O2318" s="155">
        <f t="shared" si="185"/>
        <v>-0.46999999999997044</v>
      </c>
      <c r="P2318" s="104"/>
      <c r="Q2318" s="155">
        <f t="shared" si="186"/>
        <v>9.9999999999997868E-3</v>
      </c>
    </row>
    <row r="2319" spans="1:17" x14ac:dyDescent="0.25">
      <c r="A2319" s="104">
        <v>38</v>
      </c>
      <c r="B2319" s="196">
        <v>43612</v>
      </c>
      <c r="C2319" s="104">
        <v>379.36</v>
      </c>
      <c r="E2319" s="104">
        <v>424.47</v>
      </c>
      <c r="F2319" s="104">
        <v>5.88</v>
      </c>
      <c r="G2319" s="104">
        <v>378.26</v>
      </c>
      <c r="I2319" s="104">
        <v>3.46</v>
      </c>
      <c r="K2319" s="155">
        <f t="shared" si="182"/>
        <v>1.3500000000000227</v>
      </c>
      <c r="L2319" s="104"/>
      <c r="M2319" s="155">
        <f t="shared" si="183"/>
        <v>3.5900000000000318</v>
      </c>
      <c r="N2319" s="155">
        <f t="shared" si="184"/>
        <v>4.0000000000000036E-2</v>
      </c>
      <c r="O2319" s="155">
        <f t="shared" si="185"/>
        <v>3.5799999999999841</v>
      </c>
      <c r="P2319" s="104"/>
      <c r="Q2319" s="155">
        <f t="shared" si="186"/>
        <v>2.0000000000000018E-2</v>
      </c>
    </row>
    <row r="2320" spans="1:17" x14ac:dyDescent="0.25">
      <c r="A2320" s="104">
        <v>39</v>
      </c>
      <c r="B2320" s="196">
        <v>43613</v>
      </c>
      <c r="C2320" s="104">
        <v>379.86</v>
      </c>
      <c r="E2320" s="104">
        <v>425.14</v>
      </c>
      <c r="F2320" s="104">
        <v>5.9</v>
      </c>
      <c r="G2320" s="104">
        <v>377.86</v>
      </c>
      <c r="I2320" s="104">
        <v>3.47</v>
      </c>
      <c r="K2320" s="155">
        <f t="shared" si="182"/>
        <v>0.5</v>
      </c>
      <c r="L2320" s="104"/>
      <c r="M2320" s="155">
        <f t="shared" si="183"/>
        <v>0.66999999999995907</v>
      </c>
      <c r="N2320" s="155">
        <f t="shared" si="184"/>
        <v>2.0000000000000462E-2</v>
      </c>
      <c r="O2320" s="155">
        <f t="shared" si="185"/>
        <v>-0.39999999999997726</v>
      </c>
      <c r="P2320" s="104"/>
      <c r="Q2320" s="155">
        <f t="shared" si="186"/>
        <v>1.0000000000000231E-2</v>
      </c>
    </row>
    <row r="2321" spans="1:17" x14ac:dyDescent="0.25">
      <c r="A2321" s="104">
        <v>40</v>
      </c>
      <c r="B2321" s="196">
        <v>43614</v>
      </c>
      <c r="C2321" s="104">
        <v>380.3</v>
      </c>
      <c r="E2321" s="104">
        <v>425.52</v>
      </c>
      <c r="F2321" s="104">
        <v>5.89</v>
      </c>
      <c r="G2321" s="104">
        <v>378.82</v>
      </c>
      <c r="I2321" s="104">
        <v>3.48</v>
      </c>
      <c r="K2321" s="155">
        <f t="shared" si="182"/>
        <v>0.43999999999999773</v>
      </c>
      <c r="L2321" s="104"/>
      <c r="M2321" s="155">
        <f t="shared" si="183"/>
        <v>0.37999999999999545</v>
      </c>
      <c r="N2321" s="155">
        <f t="shared" si="184"/>
        <v>-1.0000000000000675E-2</v>
      </c>
      <c r="O2321" s="155">
        <f t="shared" si="185"/>
        <v>0.95999999999997954</v>
      </c>
      <c r="P2321" s="104"/>
      <c r="Q2321" s="155">
        <f t="shared" si="186"/>
        <v>9.9999999999997868E-3</v>
      </c>
    </row>
    <row r="2322" spans="1:17" x14ac:dyDescent="0.25">
      <c r="A2322" s="104">
        <v>41</v>
      </c>
      <c r="B2322" s="196">
        <v>43615</v>
      </c>
      <c r="C2322" s="104">
        <v>381.69</v>
      </c>
      <c r="E2322" s="104">
        <v>425.78</v>
      </c>
      <c r="F2322" s="104">
        <v>5.86</v>
      </c>
      <c r="G2322" s="104">
        <v>379.72</v>
      </c>
      <c r="I2322" s="104">
        <v>3.49</v>
      </c>
      <c r="K2322" s="155">
        <f t="shared" si="182"/>
        <v>1.3899999999999864</v>
      </c>
      <c r="L2322" s="104"/>
      <c r="M2322" s="155">
        <f t="shared" si="183"/>
        <v>0.25999999999999091</v>
      </c>
      <c r="N2322" s="155">
        <f t="shared" si="184"/>
        <v>-2.9999999999999361E-2</v>
      </c>
      <c r="O2322" s="155">
        <f t="shared" si="185"/>
        <v>0.90000000000003411</v>
      </c>
      <c r="P2322" s="104"/>
      <c r="Q2322" s="155">
        <f t="shared" si="186"/>
        <v>1.0000000000000231E-2</v>
      </c>
    </row>
    <row r="2323" spans="1:17" x14ac:dyDescent="0.25">
      <c r="A2323" s="104">
        <v>42</v>
      </c>
      <c r="B2323" s="196">
        <v>43616</v>
      </c>
      <c r="C2323" s="104">
        <v>381.37</v>
      </c>
      <c r="E2323" s="104">
        <v>424.96</v>
      </c>
      <c r="F2323" s="104">
        <v>5.87</v>
      </c>
      <c r="G2323" s="104">
        <v>377.89</v>
      </c>
      <c r="I2323" s="104">
        <v>3.48</v>
      </c>
      <c r="K2323" s="155">
        <f t="shared" si="182"/>
        <v>-0.31999999999999318</v>
      </c>
      <c r="L2323" s="104"/>
      <c r="M2323" s="155">
        <f t="shared" si="183"/>
        <v>-0.81999999999999318</v>
      </c>
      <c r="N2323" s="155">
        <f t="shared" si="184"/>
        <v>9.9999999999997868E-3</v>
      </c>
      <c r="O2323" s="155">
        <f t="shared" si="185"/>
        <v>-1.8300000000000409</v>
      </c>
      <c r="P2323" s="104"/>
      <c r="Q2323" s="155">
        <f t="shared" si="186"/>
        <v>-1.0000000000000231E-2</v>
      </c>
    </row>
    <row r="2324" spans="1:17" x14ac:dyDescent="0.25">
      <c r="A2324" s="104">
        <v>43</v>
      </c>
      <c r="B2324" s="196">
        <v>43619</v>
      </c>
      <c r="C2324" s="104">
        <v>382.56</v>
      </c>
      <c r="E2324" s="104">
        <v>426.48</v>
      </c>
      <c r="F2324" s="104">
        <v>5.84</v>
      </c>
      <c r="G2324" s="104">
        <v>380.88</v>
      </c>
      <c r="I2324" s="104">
        <v>3.52</v>
      </c>
      <c r="K2324" s="155">
        <f t="shared" si="182"/>
        <v>1.1899999999999977</v>
      </c>
      <c r="L2324" s="104"/>
      <c r="M2324" s="155">
        <f t="shared" si="183"/>
        <v>1.5200000000000387</v>
      </c>
      <c r="N2324" s="155">
        <f t="shared" si="184"/>
        <v>-3.0000000000000249E-2</v>
      </c>
      <c r="O2324" s="155">
        <f t="shared" si="185"/>
        <v>2.9900000000000091</v>
      </c>
      <c r="P2324" s="104"/>
      <c r="Q2324" s="155">
        <f t="shared" si="186"/>
        <v>4.0000000000000036E-2</v>
      </c>
    </row>
    <row r="2325" spans="1:17" x14ac:dyDescent="0.25">
      <c r="A2325" s="104">
        <v>44</v>
      </c>
      <c r="B2325" s="196">
        <v>43620</v>
      </c>
      <c r="C2325" s="104">
        <v>383.94</v>
      </c>
      <c r="E2325" s="104">
        <v>428.94</v>
      </c>
      <c r="F2325" s="104">
        <v>5.88</v>
      </c>
      <c r="G2325" s="104">
        <v>384.29</v>
      </c>
      <c r="I2325" s="104">
        <v>3.54</v>
      </c>
      <c r="K2325" s="155">
        <f t="shared" si="182"/>
        <v>1.3799999999999955</v>
      </c>
      <c r="L2325" s="104"/>
      <c r="M2325" s="155">
        <f t="shared" si="183"/>
        <v>2.4599999999999795</v>
      </c>
      <c r="N2325" s="155">
        <f t="shared" si="184"/>
        <v>4.0000000000000036E-2</v>
      </c>
      <c r="O2325" s="155">
        <f t="shared" si="185"/>
        <v>3.410000000000025</v>
      </c>
      <c r="P2325" s="104"/>
      <c r="Q2325" s="155">
        <f t="shared" si="186"/>
        <v>2.0000000000000018E-2</v>
      </c>
    </row>
    <row r="2326" spans="1:17" x14ac:dyDescent="0.25">
      <c r="A2326" s="104">
        <v>45</v>
      </c>
      <c r="B2326" s="196">
        <v>43621</v>
      </c>
      <c r="C2326" s="104">
        <v>384.21</v>
      </c>
      <c r="E2326" s="104">
        <v>432.08</v>
      </c>
      <c r="F2326" s="104">
        <v>5.89</v>
      </c>
      <c r="G2326" s="104">
        <v>386.65</v>
      </c>
      <c r="I2326" s="104">
        <v>3.56</v>
      </c>
      <c r="K2326" s="155">
        <f t="shared" si="182"/>
        <v>0.26999999999998181</v>
      </c>
      <c r="L2326" s="104"/>
      <c r="M2326" s="155">
        <f t="shared" si="183"/>
        <v>3.1399999999999864</v>
      </c>
      <c r="N2326" s="155">
        <f t="shared" si="184"/>
        <v>9.9999999999997868E-3</v>
      </c>
      <c r="O2326" s="155">
        <f t="shared" si="185"/>
        <v>2.3599999999999568</v>
      </c>
      <c r="P2326" s="104"/>
      <c r="Q2326" s="155">
        <f t="shared" si="186"/>
        <v>2.0000000000000018E-2</v>
      </c>
    </row>
    <row r="2327" spans="1:17" x14ac:dyDescent="0.25">
      <c r="A2327" s="104">
        <v>46</v>
      </c>
      <c r="B2327" s="196">
        <v>43622</v>
      </c>
      <c r="C2327" s="104">
        <v>384.2</v>
      </c>
      <c r="E2327" s="104">
        <v>433.45</v>
      </c>
      <c r="F2327" s="104">
        <v>5.91</v>
      </c>
      <c r="G2327" s="104">
        <v>387.57</v>
      </c>
      <c r="I2327" s="104">
        <v>3.55</v>
      </c>
      <c r="K2327" s="155">
        <f t="shared" si="182"/>
        <v>-9.9999999999909051E-3</v>
      </c>
      <c r="L2327" s="104"/>
      <c r="M2327" s="155">
        <f t="shared" si="183"/>
        <v>1.3700000000000045</v>
      </c>
      <c r="N2327" s="155">
        <f t="shared" si="184"/>
        <v>2.0000000000000462E-2</v>
      </c>
      <c r="O2327" s="155">
        <f t="shared" si="185"/>
        <v>0.92000000000001592</v>
      </c>
      <c r="P2327" s="104"/>
      <c r="Q2327" s="155">
        <f t="shared" si="186"/>
        <v>-1.0000000000000231E-2</v>
      </c>
    </row>
    <row r="2328" spans="1:17" x14ac:dyDescent="0.25">
      <c r="A2328" s="104">
        <v>47</v>
      </c>
      <c r="B2328" s="196">
        <v>43623</v>
      </c>
      <c r="C2328" s="104">
        <v>384.53</v>
      </c>
      <c r="E2328" s="104">
        <v>432.02</v>
      </c>
      <c r="F2328" s="104">
        <v>5.9</v>
      </c>
      <c r="G2328" s="104">
        <v>386.66</v>
      </c>
      <c r="I2328" s="104">
        <v>3.55</v>
      </c>
      <c r="K2328" s="155">
        <f t="shared" si="182"/>
        <v>0.32999999999998408</v>
      </c>
      <c r="L2328" s="104"/>
      <c r="M2328" s="155">
        <f t="shared" si="183"/>
        <v>-1.4300000000000068</v>
      </c>
      <c r="N2328" s="155">
        <f t="shared" si="184"/>
        <v>-9.9999999999997868E-3</v>
      </c>
      <c r="O2328" s="155">
        <f t="shared" si="185"/>
        <v>-0.90999999999996817</v>
      </c>
      <c r="P2328" s="104"/>
      <c r="Q2328" s="155">
        <f t="shared" si="186"/>
        <v>0</v>
      </c>
    </row>
    <row r="2329" spans="1:17" x14ac:dyDescent="0.25">
      <c r="A2329" s="104">
        <v>48</v>
      </c>
      <c r="B2329" s="196">
        <v>43626</v>
      </c>
      <c r="C2329" s="104">
        <v>383.34</v>
      </c>
      <c r="E2329" s="104">
        <v>431.45</v>
      </c>
      <c r="F2329" s="104">
        <v>5.89</v>
      </c>
      <c r="G2329" s="104">
        <v>385.42</v>
      </c>
      <c r="I2329" s="104">
        <v>3.53</v>
      </c>
      <c r="K2329" s="155">
        <f t="shared" si="182"/>
        <v>-1.1899999999999977</v>
      </c>
      <c r="L2329" s="104"/>
      <c r="M2329" s="155">
        <f t="shared" si="183"/>
        <v>-0.56999999999999318</v>
      </c>
      <c r="N2329" s="155">
        <f t="shared" si="184"/>
        <v>-1.0000000000000675E-2</v>
      </c>
      <c r="O2329" s="155">
        <f t="shared" si="185"/>
        <v>-1.2400000000000091</v>
      </c>
      <c r="P2329" s="104"/>
      <c r="Q2329" s="155">
        <f t="shared" si="186"/>
        <v>-2.0000000000000018E-2</v>
      </c>
    </row>
    <row r="2330" spans="1:17" x14ac:dyDescent="0.25">
      <c r="A2330" s="104">
        <v>49</v>
      </c>
      <c r="B2330" s="196">
        <v>43627</v>
      </c>
      <c r="C2330" s="104">
        <v>383.04</v>
      </c>
      <c r="E2330" s="104">
        <v>432.99</v>
      </c>
      <c r="F2330" s="104">
        <v>5.92</v>
      </c>
      <c r="G2330" s="104">
        <v>386.67</v>
      </c>
      <c r="I2330" s="104">
        <v>3.53</v>
      </c>
      <c r="K2330" s="155">
        <f t="shared" si="182"/>
        <v>-0.29999999999995453</v>
      </c>
      <c r="L2330" s="104"/>
      <c r="M2330" s="155">
        <f t="shared" si="183"/>
        <v>1.5400000000000205</v>
      </c>
      <c r="N2330" s="155">
        <f t="shared" si="184"/>
        <v>3.0000000000000249E-2</v>
      </c>
      <c r="O2330" s="155">
        <f t="shared" si="185"/>
        <v>1.25</v>
      </c>
      <c r="P2330" s="104"/>
      <c r="Q2330" s="155">
        <f t="shared" si="186"/>
        <v>0</v>
      </c>
    </row>
    <row r="2331" spans="1:17" x14ac:dyDescent="0.25">
      <c r="A2331" s="104">
        <v>50</v>
      </c>
      <c r="B2331" s="196">
        <v>43628</v>
      </c>
      <c r="C2331" s="104">
        <v>383.75</v>
      </c>
      <c r="E2331" s="104">
        <v>434.29</v>
      </c>
      <c r="F2331" s="104">
        <v>5.95</v>
      </c>
      <c r="G2331" s="104">
        <v>387</v>
      </c>
      <c r="I2331" s="104">
        <v>3.53</v>
      </c>
      <c r="K2331" s="155">
        <f t="shared" si="182"/>
        <v>0.70999999999997954</v>
      </c>
      <c r="L2331" s="104"/>
      <c r="M2331" s="155">
        <f t="shared" si="183"/>
        <v>1.3000000000000114</v>
      </c>
      <c r="N2331" s="155">
        <f t="shared" si="184"/>
        <v>3.0000000000000249E-2</v>
      </c>
      <c r="O2331" s="155">
        <f t="shared" si="185"/>
        <v>0.32999999999998408</v>
      </c>
      <c r="P2331" s="104"/>
      <c r="Q2331" s="155">
        <f t="shared" si="186"/>
        <v>0</v>
      </c>
    </row>
    <row r="2332" spans="1:17" x14ac:dyDescent="0.25">
      <c r="A2332" s="104">
        <v>51</v>
      </c>
      <c r="B2332" s="196">
        <v>43629</v>
      </c>
      <c r="C2332" s="104">
        <v>384.13</v>
      </c>
      <c r="E2332" s="104">
        <v>435.18</v>
      </c>
      <c r="F2332" s="104">
        <v>5.93</v>
      </c>
      <c r="G2332" s="104">
        <v>387.27</v>
      </c>
      <c r="I2332" s="104">
        <v>3.55</v>
      </c>
      <c r="K2332" s="155">
        <f t="shared" si="182"/>
        <v>0.37999999999999545</v>
      </c>
      <c r="L2332" s="104"/>
      <c r="M2332" s="155">
        <f t="shared" si="183"/>
        <v>0.88999999999998636</v>
      </c>
      <c r="N2332" s="155">
        <f t="shared" si="184"/>
        <v>-2.0000000000000462E-2</v>
      </c>
      <c r="O2332" s="155">
        <f t="shared" si="185"/>
        <v>0.26999999999998181</v>
      </c>
      <c r="P2332" s="104"/>
      <c r="Q2332" s="155">
        <f t="shared" si="186"/>
        <v>2.0000000000000018E-2</v>
      </c>
    </row>
    <row r="2333" spans="1:17" x14ac:dyDescent="0.25">
      <c r="A2333" s="104">
        <v>52</v>
      </c>
      <c r="B2333" s="196">
        <v>43630</v>
      </c>
      <c r="C2333" s="104">
        <v>384.51</v>
      </c>
      <c r="E2333" s="104">
        <v>434</v>
      </c>
      <c r="F2333" s="104">
        <v>5.95</v>
      </c>
      <c r="G2333" s="104">
        <v>387.1</v>
      </c>
      <c r="I2333" s="104">
        <v>3.55</v>
      </c>
      <c r="K2333" s="155">
        <f t="shared" si="182"/>
        <v>0.37999999999999545</v>
      </c>
      <c r="L2333" s="104"/>
      <c r="M2333" s="155">
        <f t="shared" si="183"/>
        <v>-1.1800000000000068</v>
      </c>
      <c r="N2333" s="155">
        <f t="shared" si="184"/>
        <v>2.0000000000000462E-2</v>
      </c>
      <c r="O2333" s="155">
        <f t="shared" si="185"/>
        <v>-0.16999999999995907</v>
      </c>
      <c r="P2333" s="104"/>
      <c r="Q2333" s="155">
        <f t="shared" si="186"/>
        <v>0</v>
      </c>
    </row>
    <row r="2334" spans="1:17" x14ac:dyDescent="0.25">
      <c r="A2334" s="104">
        <v>53</v>
      </c>
      <c r="B2334" s="196">
        <v>43633</v>
      </c>
      <c r="C2334" s="104">
        <v>384.05</v>
      </c>
      <c r="E2334" s="104">
        <v>432.79</v>
      </c>
      <c r="F2334" s="104">
        <v>5.96</v>
      </c>
      <c r="G2334" s="104">
        <v>385.75</v>
      </c>
      <c r="I2334" s="104">
        <v>3.55</v>
      </c>
      <c r="K2334" s="155">
        <f t="shared" si="182"/>
        <v>-0.45999999999997954</v>
      </c>
      <c r="L2334" s="104"/>
      <c r="M2334" s="155">
        <f t="shared" si="183"/>
        <v>-1.2099999999999795</v>
      </c>
      <c r="N2334" s="155">
        <f t="shared" si="184"/>
        <v>9.9999999999997868E-3</v>
      </c>
      <c r="O2334" s="155">
        <f t="shared" si="185"/>
        <v>-1.3500000000000227</v>
      </c>
      <c r="P2334" s="104"/>
      <c r="Q2334" s="155">
        <f t="shared" si="186"/>
        <v>0</v>
      </c>
    </row>
    <row r="2335" spans="1:17" x14ac:dyDescent="0.25">
      <c r="A2335" s="104">
        <v>54</v>
      </c>
      <c r="B2335" s="196">
        <v>43634</v>
      </c>
      <c r="C2335" s="104">
        <v>383.43</v>
      </c>
      <c r="E2335" s="104">
        <v>429.83</v>
      </c>
      <c r="F2335" s="104">
        <v>5.96</v>
      </c>
      <c r="G2335" s="104">
        <v>383.62</v>
      </c>
      <c r="I2335" s="104">
        <v>3.53</v>
      </c>
      <c r="K2335" s="155">
        <f t="shared" si="182"/>
        <v>-0.62000000000000455</v>
      </c>
      <c r="L2335" s="104"/>
      <c r="M2335" s="155">
        <f t="shared" si="183"/>
        <v>-2.9600000000000364</v>
      </c>
      <c r="N2335" s="155">
        <f t="shared" si="184"/>
        <v>0</v>
      </c>
      <c r="O2335" s="155">
        <f t="shared" si="185"/>
        <v>-2.1299999999999955</v>
      </c>
      <c r="P2335" s="104"/>
      <c r="Q2335" s="155">
        <f t="shared" si="186"/>
        <v>-2.0000000000000018E-2</v>
      </c>
    </row>
    <row r="2336" spans="1:17" x14ac:dyDescent="0.25">
      <c r="A2336" s="104">
        <v>55</v>
      </c>
      <c r="B2336" s="196">
        <v>43635</v>
      </c>
      <c r="C2336" s="104">
        <v>383.69</v>
      </c>
      <c r="E2336" s="104">
        <v>429.08</v>
      </c>
      <c r="F2336" s="104">
        <v>5.97</v>
      </c>
      <c r="G2336" s="104">
        <v>383.65</v>
      </c>
      <c r="I2336" s="104">
        <v>3.54</v>
      </c>
      <c r="K2336" s="155">
        <f t="shared" si="182"/>
        <v>0.25999999999999091</v>
      </c>
      <c r="L2336" s="104"/>
      <c r="M2336" s="155">
        <f t="shared" si="183"/>
        <v>-0.75</v>
      </c>
      <c r="N2336" s="155">
        <f t="shared" si="184"/>
        <v>9.9999999999997868E-3</v>
      </c>
      <c r="O2336" s="155">
        <f t="shared" si="185"/>
        <v>2.9999999999972715E-2</v>
      </c>
      <c r="P2336" s="104"/>
      <c r="Q2336" s="155">
        <f t="shared" si="186"/>
        <v>1.0000000000000231E-2</v>
      </c>
    </row>
    <row r="2337" spans="1:17" x14ac:dyDescent="0.25">
      <c r="A2337" s="104">
        <v>56</v>
      </c>
      <c r="B2337" s="196">
        <v>43636</v>
      </c>
      <c r="C2337" s="104">
        <v>382.38</v>
      </c>
      <c r="E2337" s="104">
        <v>428.3</v>
      </c>
      <c r="F2337" s="104">
        <v>5.97</v>
      </c>
      <c r="G2337" s="104">
        <v>383.07</v>
      </c>
      <c r="I2337" s="104">
        <v>3.53</v>
      </c>
      <c r="K2337" s="155">
        <f t="shared" si="182"/>
        <v>-1.3100000000000023</v>
      </c>
      <c r="L2337" s="104"/>
      <c r="M2337" s="155">
        <f t="shared" si="183"/>
        <v>-0.77999999999997272</v>
      </c>
      <c r="N2337" s="155">
        <f t="shared" si="184"/>
        <v>0</v>
      </c>
      <c r="O2337" s="155">
        <f t="shared" si="185"/>
        <v>-0.57999999999998408</v>
      </c>
      <c r="P2337" s="104"/>
      <c r="Q2337" s="155">
        <f t="shared" si="186"/>
        <v>-1.0000000000000231E-2</v>
      </c>
    </row>
    <row r="2338" spans="1:17" x14ac:dyDescent="0.25">
      <c r="A2338" s="104">
        <v>57</v>
      </c>
      <c r="B2338" s="196">
        <v>43637</v>
      </c>
      <c r="C2338" s="104">
        <v>380.56</v>
      </c>
      <c r="E2338" s="104">
        <v>430.15</v>
      </c>
      <c r="F2338" s="104">
        <v>6.02</v>
      </c>
      <c r="G2338" s="104">
        <v>385.73</v>
      </c>
      <c r="I2338" s="104">
        <v>3.53</v>
      </c>
      <c r="K2338" s="155">
        <f t="shared" si="182"/>
        <v>-1.8199999999999932</v>
      </c>
      <c r="L2338" s="104"/>
      <c r="M2338" s="155">
        <f t="shared" si="183"/>
        <v>1.8499999999999659</v>
      </c>
      <c r="N2338" s="155">
        <f t="shared" si="184"/>
        <v>4.9999999999999822E-2</v>
      </c>
      <c r="O2338" s="155">
        <f t="shared" si="185"/>
        <v>2.660000000000025</v>
      </c>
      <c r="P2338" s="104"/>
      <c r="Q2338" s="155">
        <f t="shared" si="186"/>
        <v>0</v>
      </c>
    </row>
    <row r="2339" spans="1:17" x14ac:dyDescent="0.25">
      <c r="A2339" s="104">
        <v>58</v>
      </c>
      <c r="B2339" s="196">
        <v>43640</v>
      </c>
      <c r="C2339" s="104">
        <v>377.18</v>
      </c>
      <c r="E2339" s="104">
        <v>426.14</v>
      </c>
      <c r="F2339" s="104">
        <v>5.98</v>
      </c>
      <c r="G2339" s="104">
        <v>383.94</v>
      </c>
      <c r="I2339" s="104">
        <v>3.51</v>
      </c>
      <c r="K2339" s="155">
        <f t="shared" si="182"/>
        <v>-3.3799999999999955</v>
      </c>
      <c r="L2339" s="104"/>
      <c r="M2339" s="155">
        <f t="shared" si="183"/>
        <v>-4.0099999999999909</v>
      </c>
      <c r="N2339" s="155">
        <f t="shared" si="184"/>
        <v>-3.9999999999999147E-2</v>
      </c>
      <c r="O2339" s="155">
        <f t="shared" si="185"/>
        <v>-1.7900000000000205</v>
      </c>
      <c r="P2339" s="104"/>
      <c r="Q2339" s="155">
        <f t="shared" si="186"/>
        <v>-2.0000000000000018E-2</v>
      </c>
    </row>
    <row r="2340" spans="1:17" x14ac:dyDescent="0.25">
      <c r="A2340" s="104">
        <v>59</v>
      </c>
      <c r="B2340" s="196">
        <v>43641</v>
      </c>
      <c r="C2340" s="104">
        <v>378.38</v>
      </c>
      <c r="E2340" s="104">
        <v>431.05</v>
      </c>
      <c r="F2340" s="104">
        <v>6.02</v>
      </c>
      <c r="G2340" s="104">
        <v>388</v>
      </c>
      <c r="I2340" s="104">
        <v>3.53</v>
      </c>
      <c r="K2340" s="155">
        <f t="shared" si="182"/>
        <v>1.1999999999999886</v>
      </c>
      <c r="L2340" s="104"/>
      <c r="M2340" s="155">
        <f t="shared" si="183"/>
        <v>4.910000000000025</v>
      </c>
      <c r="N2340" s="155">
        <f t="shared" si="184"/>
        <v>3.9999999999999147E-2</v>
      </c>
      <c r="O2340" s="155">
        <f t="shared" si="185"/>
        <v>4.0600000000000023</v>
      </c>
      <c r="P2340" s="104"/>
      <c r="Q2340" s="155">
        <f t="shared" si="186"/>
        <v>2.0000000000000018E-2</v>
      </c>
    </row>
    <row r="2341" spans="1:17" x14ac:dyDescent="0.25">
      <c r="A2341" s="104">
        <v>60</v>
      </c>
      <c r="B2341" s="196">
        <v>43642</v>
      </c>
      <c r="C2341" s="104">
        <v>378.83</v>
      </c>
      <c r="E2341" s="104">
        <v>430.99</v>
      </c>
      <c r="F2341" s="104">
        <v>6.04</v>
      </c>
      <c r="G2341" s="104">
        <v>388.15</v>
      </c>
      <c r="I2341" s="104">
        <v>3.54</v>
      </c>
      <c r="K2341" s="155">
        <f t="shared" si="182"/>
        <v>0.44999999999998863</v>
      </c>
      <c r="L2341" s="104"/>
      <c r="M2341" s="155">
        <f t="shared" si="183"/>
        <v>-6.0000000000002274E-2</v>
      </c>
      <c r="N2341" s="155">
        <f t="shared" si="184"/>
        <v>2.0000000000000462E-2</v>
      </c>
      <c r="O2341" s="155">
        <f t="shared" si="185"/>
        <v>0.14999999999997726</v>
      </c>
      <c r="P2341" s="104"/>
      <c r="Q2341" s="155">
        <f t="shared" si="186"/>
        <v>1.0000000000000231E-2</v>
      </c>
    </row>
    <row r="2342" spans="1:17" x14ac:dyDescent="0.25">
      <c r="A2342" s="104">
        <v>61</v>
      </c>
      <c r="B2342" s="196">
        <v>43643</v>
      </c>
      <c r="C2342" s="104">
        <v>378.65</v>
      </c>
      <c r="E2342" s="104">
        <v>430.07</v>
      </c>
      <c r="F2342" s="104">
        <v>6</v>
      </c>
      <c r="G2342" s="104">
        <v>387.52</v>
      </c>
      <c r="I2342" s="104">
        <v>3.52</v>
      </c>
      <c r="K2342" s="155">
        <f t="shared" si="182"/>
        <v>-0.18000000000000682</v>
      </c>
      <c r="L2342" s="104"/>
      <c r="M2342" s="155">
        <f t="shared" si="183"/>
        <v>-0.92000000000001592</v>
      </c>
      <c r="N2342" s="155">
        <f t="shared" si="184"/>
        <v>-4.0000000000000036E-2</v>
      </c>
      <c r="O2342" s="155">
        <f t="shared" si="185"/>
        <v>-0.62999999999999545</v>
      </c>
      <c r="P2342" s="104"/>
      <c r="Q2342" s="155">
        <f t="shared" si="186"/>
        <v>-2.0000000000000018E-2</v>
      </c>
    </row>
    <row r="2343" spans="1:17" x14ac:dyDescent="0.25">
      <c r="A2343" s="104">
        <v>62</v>
      </c>
      <c r="B2343" s="196">
        <v>43644</v>
      </c>
      <c r="C2343" s="104">
        <v>379.85</v>
      </c>
      <c r="E2343" s="104">
        <v>432.04</v>
      </c>
      <c r="F2343" s="104">
        <v>6.02</v>
      </c>
      <c r="G2343" s="104">
        <v>388.51</v>
      </c>
      <c r="I2343" s="104">
        <v>3.52</v>
      </c>
      <c r="K2343" s="155">
        <f t="shared" si="182"/>
        <v>1.2000000000000455</v>
      </c>
      <c r="L2343" s="104"/>
      <c r="M2343" s="155">
        <f t="shared" si="183"/>
        <v>1.9700000000000273</v>
      </c>
      <c r="N2343" s="155">
        <f t="shared" si="184"/>
        <v>1.9999999999999574E-2</v>
      </c>
      <c r="O2343" s="155">
        <f t="shared" si="185"/>
        <v>0.99000000000000909</v>
      </c>
      <c r="P2343" s="104"/>
      <c r="Q2343" s="155">
        <f t="shared" si="186"/>
        <v>0</v>
      </c>
    </row>
    <row r="2344" spans="1:17" x14ac:dyDescent="0.25">
      <c r="A2344" s="104">
        <v>63</v>
      </c>
      <c r="B2344" s="196">
        <v>43647</v>
      </c>
      <c r="C2344" s="104">
        <v>380.53</v>
      </c>
      <c r="E2344" s="104">
        <v>433.08</v>
      </c>
      <c r="F2344" s="104">
        <v>6.04</v>
      </c>
      <c r="G2344" s="104">
        <v>390.25</v>
      </c>
      <c r="I2344" s="104">
        <v>3.53</v>
      </c>
      <c r="K2344" s="155">
        <f t="shared" si="182"/>
        <v>0.67999999999994998</v>
      </c>
      <c r="L2344" s="104"/>
      <c r="M2344" s="155">
        <f t="shared" si="183"/>
        <v>1.0399999999999636</v>
      </c>
      <c r="N2344" s="155">
        <f t="shared" si="184"/>
        <v>2.0000000000000462E-2</v>
      </c>
      <c r="O2344" s="155">
        <f t="shared" si="185"/>
        <v>1.7400000000000091</v>
      </c>
      <c r="P2344" s="104"/>
      <c r="Q2344" s="155">
        <f t="shared" si="186"/>
        <v>9.9999999999997868E-3</v>
      </c>
    </row>
    <row r="2345" spans="1:17" x14ac:dyDescent="0.25">
      <c r="A2345" s="104">
        <v>64</v>
      </c>
      <c r="B2345" s="196">
        <v>43648</v>
      </c>
      <c r="C2345" s="104">
        <v>380.67</v>
      </c>
      <c r="E2345" s="104">
        <v>430.99</v>
      </c>
      <c r="F2345" s="104">
        <v>6.03</v>
      </c>
      <c r="G2345" s="104">
        <v>387.29</v>
      </c>
      <c r="I2345" s="104">
        <v>3.52</v>
      </c>
      <c r="K2345" s="155">
        <f t="shared" si="182"/>
        <v>0.1400000000000432</v>
      </c>
      <c r="L2345" s="104"/>
      <c r="M2345" s="155">
        <f t="shared" si="183"/>
        <v>-2.089999999999975</v>
      </c>
      <c r="N2345" s="155">
        <f t="shared" si="184"/>
        <v>-9.9999999999997868E-3</v>
      </c>
      <c r="O2345" s="155">
        <f t="shared" si="185"/>
        <v>-2.9599999999999795</v>
      </c>
      <c r="P2345" s="104"/>
      <c r="Q2345" s="155">
        <f t="shared" si="186"/>
        <v>-9.9999999999997868E-3</v>
      </c>
    </row>
    <row r="2346" spans="1:17" x14ac:dyDescent="0.25">
      <c r="A2346" s="104">
        <v>65</v>
      </c>
      <c r="B2346" s="196">
        <v>43649</v>
      </c>
      <c r="C2346" s="104">
        <v>381.95</v>
      </c>
      <c r="E2346" s="104">
        <v>431.83</v>
      </c>
      <c r="F2346" s="104">
        <v>6.04</v>
      </c>
      <c r="G2346" s="104">
        <v>386.86</v>
      </c>
      <c r="I2346" s="104">
        <v>3.53</v>
      </c>
      <c r="K2346" s="155">
        <f t="shared" si="182"/>
        <v>1.2799999999999727</v>
      </c>
      <c r="L2346" s="104"/>
      <c r="M2346" s="155">
        <f t="shared" si="183"/>
        <v>0.83999999999997499</v>
      </c>
      <c r="N2346" s="155">
        <f t="shared" si="184"/>
        <v>9.9999999999997868E-3</v>
      </c>
      <c r="O2346" s="155">
        <f t="shared" si="185"/>
        <v>-0.43000000000000682</v>
      </c>
      <c r="P2346" s="104"/>
      <c r="Q2346" s="155">
        <f t="shared" si="186"/>
        <v>9.9999999999997868E-3</v>
      </c>
    </row>
    <row r="2347" spans="1:17" x14ac:dyDescent="0.25">
      <c r="A2347" s="104">
        <v>66</v>
      </c>
      <c r="B2347" s="196">
        <v>43650</v>
      </c>
      <c r="C2347" s="104">
        <v>383.99</v>
      </c>
      <c r="E2347" s="104">
        <v>433.41</v>
      </c>
      <c r="F2347" s="104">
        <v>6.05</v>
      </c>
      <c r="G2347" s="104">
        <v>389.6</v>
      </c>
      <c r="I2347" s="104">
        <v>3.56</v>
      </c>
      <c r="K2347" s="155">
        <f t="shared" si="182"/>
        <v>2.0400000000000205</v>
      </c>
      <c r="L2347" s="104"/>
      <c r="M2347" s="155">
        <f t="shared" si="183"/>
        <v>1.5800000000000409</v>
      </c>
      <c r="N2347" s="155">
        <f t="shared" si="184"/>
        <v>9.9999999999997868E-3</v>
      </c>
      <c r="O2347" s="155">
        <f t="shared" si="185"/>
        <v>2.7400000000000091</v>
      </c>
      <c r="P2347" s="104"/>
      <c r="Q2347" s="155">
        <f t="shared" si="186"/>
        <v>3.0000000000000249E-2</v>
      </c>
    </row>
    <row r="2348" spans="1:17" x14ac:dyDescent="0.25">
      <c r="A2348" s="104">
        <v>67</v>
      </c>
      <c r="B2348" s="196">
        <v>43651</v>
      </c>
      <c r="C2348" s="104">
        <v>383.04</v>
      </c>
      <c r="E2348" s="104">
        <v>432.26</v>
      </c>
      <c r="F2348" s="104">
        <v>6.04</v>
      </c>
      <c r="G2348" s="104">
        <v>388.44</v>
      </c>
      <c r="I2348" s="104">
        <v>3.55</v>
      </c>
      <c r="K2348" s="155">
        <f t="shared" si="182"/>
        <v>-0.94999999999998863</v>
      </c>
      <c r="L2348" s="104"/>
      <c r="M2348" s="155">
        <f t="shared" si="183"/>
        <v>-1.1500000000000341</v>
      </c>
      <c r="N2348" s="155">
        <f t="shared" si="184"/>
        <v>-9.9999999999997868E-3</v>
      </c>
      <c r="O2348" s="155">
        <f t="shared" si="185"/>
        <v>-1.160000000000025</v>
      </c>
      <c r="P2348" s="104"/>
      <c r="Q2348" s="155">
        <f t="shared" si="186"/>
        <v>-1.0000000000000231E-2</v>
      </c>
    </row>
    <row r="2349" spans="1:17" x14ac:dyDescent="0.25">
      <c r="A2349" s="104">
        <v>68</v>
      </c>
      <c r="B2349" s="196">
        <v>43655</v>
      </c>
      <c r="C2349" s="104">
        <v>383.53</v>
      </c>
      <c r="E2349" s="104">
        <v>431.89</v>
      </c>
      <c r="F2349" s="104">
        <v>6.04</v>
      </c>
      <c r="G2349" s="104">
        <v>388.5</v>
      </c>
      <c r="I2349" s="104">
        <v>3.55</v>
      </c>
      <c r="K2349" s="155">
        <f t="shared" ref="K2349:K2408" si="187">C2349-C2348</f>
        <v>0.48999999999995225</v>
      </c>
      <c r="L2349" s="104"/>
      <c r="M2349" s="155">
        <f t="shared" ref="M2349:M2407" si="188">E2349-E2348</f>
        <v>-0.37000000000000455</v>
      </c>
      <c r="N2349" s="155">
        <f t="shared" ref="N2349:N2407" si="189">F2349-F2348</f>
        <v>0</v>
      </c>
      <c r="O2349" s="155">
        <f t="shared" ref="O2349:O2407" si="190">G2349-G2348</f>
        <v>6.0000000000002274E-2</v>
      </c>
      <c r="P2349" s="104"/>
      <c r="Q2349" s="155">
        <f t="shared" ref="Q2349:Q2412" si="191">I2349-I2348</f>
        <v>0</v>
      </c>
    </row>
    <row r="2350" spans="1:17" x14ac:dyDescent="0.25">
      <c r="A2350" s="104">
        <v>69</v>
      </c>
      <c r="B2350" s="196">
        <v>43656</v>
      </c>
      <c r="C2350" s="104">
        <v>384.23</v>
      </c>
      <c r="E2350" s="104">
        <v>430.41</v>
      </c>
      <c r="F2350" s="104">
        <v>6.02</v>
      </c>
      <c r="G2350" s="104">
        <v>386.36</v>
      </c>
      <c r="I2350" s="104">
        <v>3.53</v>
      </c>
      <c r="K2350" s="155">
        <f t="shared" si="187"/>
        <v>0.70000000000004547</v>
      </c>
      <c r="L2350" s="104"/>
      <c r="M2350" s="155">
        <f t="shared" si="188"/>
        <v>-1.4799999999999613</v>
      </c>
      <c r="N2350" s="155">
        <f t="shared" si="189"/>
        <v>-2.0000000000000462E-2</v>
      </c>
      <c r="O2350" s="155">
        <f t="shared" si="190"/>
        <v>-2.1399999999999864</v>
      </c>
      <c r="P2350" s="104"/>
      <c r="Q2350" s="155">
        <f t="shared" si="191"/>
        <v>-2.0000000000000018E-2</v>
      </c>
    </row>
    <row r="2351" spans="1:17" x14ac:dyDescent="0.25">
      <c r="A2351" s="104">
        <v>70</v>
      </c>
      <c r="B2351" s="196">
        <v>43657</v>
      </c>
      <c r="C2351" s="104">
        <v>384.36</v>
      </c>
      <c r="E2351" s="104">
        <v>431.33</v>
      </c>
      <c r="F2351" s="104">
        <v>6.03</v>
      </c>
      <c r="G2351" s="104">
        <v>387.77</v>
      </c>
      <c r="I2351" s="104">
        <v>3.53</v>
      </c>
      <c r="K2351" s="155">
        <f t="shared" si="187"/>
        <v>0.12999999999999545</v>
      </c>
      <c r="L2351" s="104"/>
      <c r="M2351" s="155">
        <f t="shared" si="188"/>
        <v>0.91999999999995907</v>
      </c>
      <c r="N2351" s="155">
        <f t="shared" si="189"/>
        <v>1.0000000000000675E-2</v>
      </c>
      <c r="O2351" s="155">
        <f t="shared" si="190"/>
        <v>1.4099999999999682</v>
      </c>
      <c r="P2351" s="104"/>
      <c r="Q2351" s="155">
        <f t="shared" si="191"/>
        <v>0</v>
      </c>
    </row>
    <row r="2352" spans="1:17" x14ac:dyDescent="0.25">
      <c r="A2352" s="104">
        <v>71</v>
      </c>
      <c r="B2352" s="196">
        <v>43658</v>
      </c>
      <c r="C2352" s="104">
        <v>383.1</v>
      </c>
      <c r="E2352" s="104">
        <v>431.56</v>
      </c>
      <c r="F2352" s="104">
        <v>6.08</v>
      </c>
      <c r="G2352" s="104">
        <v>388.54</v>
      </c>
      <c r="I2352" s="104">
        <v>3.54</v>
      </c>
      <c r="K2352" s="155">
        <f t="shared" si="187"/>
        <v>-1.2599999999999909</v>
      </c>
      <c r="L2352" s="104"/>
      <c r="M2352" s="155">
        <f t="shared" si="188"/>
        <v>0.23000000000001819</v>
      </c>
      <c r="N2352" s="155">
        <f t="shared" si="189"/>
        <v>4.9999999999999822E-2</v>
      </c>
      <c r="O2352" s="155">
        <f t="shared" si="190"/>
        <v>0.77000000000003865</v>
      </c>
      <c r="P2352" s="104"/>
      <c r="Q2352" s="155">
        <f t="shared" si="191"/>
        <v>1.0000000000000231E-2</v>
      </c>
    </row>
    <row r="2353" spans="1:17" x14ac:dyDescent="0.25">
      <c r="A2353" s="104">
        <v>72</v>
      </c>
      <c r="B2353" s="196">
        <v>43661</v>
      </c>
      <c r="C2353" s="104">
        <v>383.29</v>
      </c>
      <c r="E2353" s="104">
        <v>431.43</v>
      </c>
      <c r="F2353" s="104">
        <v>6.08</v>
      </c>
      <c r="G2353" s="104">
        <v>388.38</v>
      </c>
      <c r="I2353" s="104">
        <v>3.54</v>
      </c>
      <c r="K2353" s="155">
        <f t="shared" si="187"/>
        <v>0.18999999999999773</v>
      </c>
      <c r="L2353" s="104"/>
      <c r="M2353" s="155">
        <f t="shared" si="188"/>
        <v>-0.12999999999999545</v>
      </c>
      <c r="N2353" s="155">
        <f t="shared" si="189"/>
        <v>0</v>
      </c>
      <c r="O2353" s="155">
        <f t="shared" si="190"/>
        <v>-0.16000000000002501</v>
      </c>
      <c r="P2353" s="104"/>
      <c r="Q2353" s="155">
        <f t="shared" si="191"/>
        <v>0</v>
      </c>
    </row>
    <row r="2354" spans="1:17" x14ac:dyDescent="0.25">
      <c r="A2354" s="104">
        <v>73</v>
      </c>
      <c r="B2354" s="196">
        <v>43662</v>
      </c>
      <c r="C2354" s="104">
        <v>383.43</v>
      </c>
      <c r="E2354" s="104">
        <v>432.47</v>
      </c>
      <c r="F2354" s="104">
        <v>6.12</v>
      </c>
      <c r="G2354" s="104">
        <v>390.3</v>
      </c>
      <c r="I2354" s="104">
        <v>3.56</v>
      </c>
      <c r="K2354" s="155">
        <f t="shared" si="187"/>
        <v>0.13999999999998636</v>
      </c>
      <c r="L2354" s="104"/>
      <c r="M2354" s="155">
        <f t="shared" si="188"/>
        <v>1.0400000000000205</v>
      </c>
      <c r="N2354" s="155">
        <f t="shared" si="189"/>
        <v>4.0000000000000036E-2</v>
      </c>
      <c r="O2354" s="155">
        <f t="shared" si="190"/>
        <v>1.9200000000000159</v>
      </c>
      <c r="P2354" s="104"/>
      <c r="Q2354" s="155">
        <f t="shared" si="191"/>
        <v>2.0000000000000018E-2</v>
      </c>
    </row>
    <row r="2355" spans="1:17" x14ac:dyDescent="0.25">
      <c r="A2355" s="104">
        <v>74</v>
      </c>
      <c r="B2355" s="196">
        <v>43663</v>
      </c>
      <c r="C2355" s="104">
        <v>383.01</v>
      </c>
      <c r="E2355" s="104">
        <v>430.12</v>
      </c>
      <c r="F2355" s="104">
        <v>6.1</v>
      </c>
      <c r="G2355" s="104">
        <v>389.04</v>
      </c>
      <c r="I2355" s="104">
        <v>3.55</v>
      </c>
      <c r="K2355" s="155">
        <f t="shared" si="187"/>
        <v>-0.42000000000001592</v>
      </c>
      <c r="L2355" s="104"/>
      <c r="M2355" s="155">
        <f t="shared" si="188"/>
        <v>-2.3500000000000227</v>
      </c>
      <c r="N2355" s="155">
        <f t="shared" si="189"/>
        <v>-2.0000000000000462E-2</v>
      </c>
      <c r="O2355" s="155">
        <f t="shared" si="190"/>
        <v>-1.2599999999999909</v>
      </c>
      <c r="P2355" s="104"/>
      <c r="Q2355" s="155">
        <f t="shared" si="191"/>
        <v>-1.0000000000000231E-2</v>
      </c>
    </row>
    <row r="2356" spans="1:17" x14ac:dyDescent="0.25">
      <c r="A2356" s="104">
        <v>75</v>
      </c>
      <c r="B2356" s="196">
        <v>43664</v>
      </c>
      <c r="C2356" s="104">
        <v>383.98</v>
      </c>
      <c r="E2356" s="104">
        <v>430.63</v>
      </c>
      <c r="F2356" s="104">
        <v>6.11</v>
      </c>
      <c r="G2356" s="104">
        <v>388.13</v>
      </c>
      <c r="I2356" s="104">
        <v>3.55</v>
      </c>
      <c r="K2356" s="155">
        <f t="shared" si="187"/>
        <v>0.97000000000002728</v>
      </c>
      <c r="L2356" s="104"/>
      <c r="M2356" s="155">
        <f t="shared" si="188"/>
        <v>0.50999999999999091</v>
      </c>
      <c r="N2356" s="155">
        <f t="shared" si="189"/>
        <v>1.0000000000000675E-2</v>
      </c>
      <c r="O2356" s="155">
        <f t="shared" si="190"/>
        <v>-0.91000000000002501</v>
      </c>
      <c r="P2356" s="104"/>
      <c r="Q2356" s="155">
        <f t="shared" si="191"/>
        <v>0</v>
      </c>
    </row>
    <row r="2357" spans="1:17" x14ac:dyDescent="0.25">
      <c r="A2357" s="104">
        <v>76</v>
      </c>
      <c r="B2357" s="196">
        <v>43665</v>
      </c>
      <c r="C2357" s="104">
        <v>384.39</v>
      </c>
      <c r="E2357" s="104">
        <v>431.71</v>
      </c>
      <c r="F2357" s="104">
        <v>6.11</v>
      </c>
      <c r="G2357" s="104">
        <v>389.97</v>
      </c>
      <c r="I2357" s="104">
        <v>3.57</v>
      </c>
      <c r="K2357" s="155">
        <f t="shared" si="187"/>
        <v>0.40999999999996817</v>
      </c>
      <c r="L2357" s="104"/>
      <c r="M2357" s="155">
        <f t="shared" si="188"/>
        <v>1.0799999999999841</v>
      </c>
      <c r="N2357" s="155">
        <f t="shared" si="189"/>
        <v>0</v>
      </c>
      <c r="O2357" s="155">
        <f t="shared" si="190"/>
        <v>1.8400000000000318</v>
      </c>
      <c r="P2357" s="104"/>
      <c r="Q2357" s="155">
        <f t="shared" si="191"/>
        <v>2.0000000000000018E-2</v>
      </c>
    </row>
    <row r="2358" spans="1:17" x14ac:dyDescent="0.25">
      <c r="A2358" s="104">
        <v>77</v>
      </c>
      <c r="B2358" s="196">
        <v>43668</v>
      </c>
      <c r="C2358" s="104">
        <v>384.87</v>
      </c>
      <c r="E2358" s="104">
        <v>432.52</v>
      </c>
      <c r="F2358" s="104">
        <v>6.11</v>
      </c>
      <c r="G2358" s="104">
        <v>391.29</v>
      </c>
      <c r="I2358" s="104">
        <v>3.57</v>
      </c>
      <c r="K2358" s="155">
        <f t="shared" si="187"/>
        <v>0.48000000000001819</v>
      </c>
      <c r="L2358" s="104"/>
      <c r="M2358" s="155">
        <f t="shared" si="188"/>
        <v>0.81000000000000227</v>
      </c>
      <c r="N2358" s="155">
        <f t="shared" si="189"/>
        <v>0</v>
      </c>
      <c r="O2358" s="155">
        <f t="shared" si="190"/>
        <v>1.3199999999999932</v>
      </c>
      <c r="P2358" s="104"/>
      <c r="Q2358" s="155">
        <f t="shared" si="191"/>
        <v>0</v>
      </c>
    </row>
    <row r="2359" spans="1:17" x14ac:dyDescent="0.25">
      <c r="A2359" s="104">
        <v>78</v>
      </c>
      <c r="B2359" s="196">
        <v>43669</v>
      </c>
      <c r="C2359" s="104">
        <v>384.52</v>
      </c>
      <c r="E2359" s="104">
        <v>431.32</v>
      </c>
      <c r="F2359" s="104">
        <v>6.1</v>
      </c>
      <c r="G2359" s="104">
        <v>391.53</v>
      </c>
      <c r="I2359" s="104">
        <v>3.56</v>
      </c>
      <c r="K2359" s="155">
        <f t="shared" si="187"/>
        <v>-0.35000000000002274</v>
      </c>
      <c r="L2359" s="104"/>
      <c r="M2359" s="155">
        <f t="shared" si="188"/>
        <v>-1.1999999999999886</v>
      </c>
      <c r="N2359" s="155">
        <f t="shared" si="189"/>
        <v>-1.0000000000000675E-2</v>
      </c>
      <c r="O2359" s="155">
        <f t="shared" si="190"/>
        <v>0.23999999999995225</v>
      </c>
      <c r="P2359" s="104"/>
      <c r="Q2359" s="155">
        <f t="shared" si="191"/>
        <v>-9.9999999999997868E-3</v>
      </c>
    </row>
    <row r="2360" spans="1:17" x14ac:dyDescent="0.25">
      <c r="A2360" s="104">
        <v>79</v>
      </c>
      <c r="B2360" s="196">
        <v>43670</v>
      </c>
      <c r="C2360" s="104">
        <v>384.06</v>
      </c>
      <c r="E2360" s="104">
        <v>429.19</v>
      </c>
      <c r="F2360" s="104">
        <v>6.08</v>
      </c>
      <c r="G2360" s="104">
        <v>390.07</v>
      </c>
      <c r="I2360" s="104">
        <v>3.55</v>
      </c>
      <c r="K2360" s="155">
        <f t="shared" si="187"/>
        <v>-0.45999999999997954</v>
      </c>
      <c r="L2360" s="104"/>
      <c r="M2360" s="155">
        <f t="shared" si="188"/>
        <v>-2.1299999999999955</v>
      </c>
      <c r="N2360" s="155">
        <f t="shared" si="189"/>
        <v>-1.9999999999999574E-2</v>
      </c>
      <c r="O2360" s="155">
        <f t="shared" si="190"/>
        <v>-1.4599999999999795</v>
      </c>
      <c r="P2360" s="104"/>
      <c r="Q2360" s="155">
        <f t="shared" si="191"/>
        <v>-1.0000000000000231E-2</v>
      </c>
    </row>
    <row r="2361" spans="1:17" x14ac:dyDescent="0.25">
      <c r="A2361" s="104">
        <v>80</v>
      </c>
      <c r="B2361" s="196">
        <v>43671</v>
      </c>
      <c r="C2361" s="104">
        <v>384.2</v>
      </c>
      <c r="E2361" s="104">
        <v>427.92</v>
      </c>
      <c r="F2361" s="104">
        <v>6.1</v>
      </c>
      <c r="G2361" s="104">
        <v>390.01</v>
      </c>
      <c r="I2361" s="104">
        <v>3.56</v>
      </c>
      <c r="K2361" s="155">
        <f t="shared" si="187"/>
        <v>0.13999999999998636</v>
      </c>
      <c r="L2361" s="104"/>
      <c r="M2361" s="155">
        <f t="shared" si="188"/>
        <v>-1.2699999999999818</v>
      </c>
      <c r="N2361" s="155">
        <f t="shared" si="189"/>
        <v>1.9999999999999574E-2</v>
      </c>
      <c r="O2361" s="155">
        <f t="shared" si="190"/>
        <v>-6.0000000000002274E-2</v>
      </c>
      <c r="P2361" s="104"/>
      <c r="Q2361" s="155">
        <f t="shared" si="191"/>
        <v>1.0000000000000231E-2</v>
      </c>
    </row>
    <row r="2362" spans="1:17" x14ac:dyDescent="0.25">
      <c r="A2362" s="104">
        <v>81</v>
      </c>
      <c r="B2362" s="196">
        <v>43672</v>
      </c>
      <c r="C2362" s="104">
        <v>384.8</v>
      </c>
      <c r="E2362" s="104">
        <v>428.17</v>
      </c>
      <c r="F2362" s="104">
        <v>6.1</v>
      </c>
      <c r="G2362" s="104">
        <v>389.87</v>
      </c>
      <c r="I2362" s="104">
        <v>3.56</v>
      </c>
      <c r="K2362" s="155">
        <f t="shared" si="187"/>
        <v>0.60000000000002274</v>
      </c>
      <c r="L2362" s="104"/>
      <c r="M2362" s="155">
        <f t="shared" si="188"/>
        <v>0.25</v>
      </c>
      <c r="N2362" s="155">
        <f t="shared" si="189"/>
        <v>0</v>
      </c>
      <c r="O2362" s="155">
        <f t="shared" si="190"/>
        <v>-0.13999999999998636</v>
      </c>
      <c r="P2362" s="104"/>
      <c r="Q2362" s="155">
        <f t="shared" si="191"/>
        <v>0</v>
      </c>
    </row>
    <row r="2363" spans="1:17" x14ac:dyDescent="0.25">
      <c r="A2363" s="104">
        <v>82</v>
      </c>
      <c r="B2363" s="196">
        <v>43675</v>
      </c>
      <c r="C2363" s="104">
        <v>384.92</v>
      </c>
      <c r="E2363" s="104">
        <v>428.8</v>
      </c>
      <c r="F2363" s="104">
        <v>6.1</v>
      </c>
      <c r="G2363" s="104">
        <v>388.18</v>
      </c>
      <c r="I2363" s="104">
        <v>3.54</v>
      </c>
      <c r="K2363" s="155">
        <f t="shared" si="187"/>
        <v>0.12000000000000455</v>
      </c>
      <c r="L2363" s="104"/>
      <c r="M2363" s="155">
        <f t="shared" si="188"/>
        <v>0.62999999999999545</v>
      </c>
      <c r="N2363" s="155">
        <f t="shared" si="189"/>
        <v>0</v>
      </c>
      <c r="O2363" s="155">
        <f t="shared" si="190"/>
        <v>-1.6899999999999977</v>
      </c>
      <c r="P2363" s="104"/>
      <c r="Q2363" s="155">
        <f t="shared" si="191"/>
        <v>-2.0000000000000018E-2</v>
      </c>
    </row>
    <row r="2364" spans="1:17" x14ac:dyDescent="0.25">
      <c r="A2364" s="104">
        <v>83</v>
      </c>
      <c r="B2364" s="196">
        <v>43676</v>
      </c>
      <c r="C2364" s="104">
        <v>385.1</v>
      </c>
      <c r="E2364" s="104">
        <v>428.35</v>
      </c>
      <c r="F2364" s="104">
        <v>6.07</v>
      </c>
      <c r="G2364" s="104">
        <v>388.52</v>
      </c>
      <c r="I2364" s="104">
        <v>3.55</v>
      </c>
      <c r="K2364" s="155">
        <f t="shared" si="187"/>
        <v>0.18000000000000682</v>
      </c>
      <c r="L2364" s="104"/>
      <c r="M2364" s="155">
        <f t="shared" si="188"/>
        <v>-0.44999999999998863</v>
      </c>
      <c r="N2364" s="155">
        <f t="shared" si="189"/>
        <v>-2.9999999999999361E-2</v>
      </c>
      <c r="O2364" s="155">
        <f t="shared" si="190"/>
        <v>0.33999999999997499</v>
      </c>
      <c r="P2364" s="104"/>
      <c r="Q2364" s="155">
        <f t="shared" si="191"/>
        <v>9.9999999999997868E-3</v>
      </c>
    </row>
    <row r="2365" spans="1:17" x14ac:dyDescent="0.25">
      <c r="A2365" s="104">
        <v>84</v>
      </c>
      <c r="B2365" s="196">
        <v>43677</v>
      </c>
      <c r="C2365" s="104">
        <v>384.56</v>
      </c>
      <c r="E2365" s="104">
        <v>428.52</v>
      </c>
      <c r="F2365" s="104">
        <v>6.07</v>
      </c>
      <c r="G2365" s="104">
        <v>388.25</v>
      </c>
      <c r="I2365" s="104">
        <v>3.54</v>
      </c>
      <c r="K2365" s="155">
        <f t="shared" si="187"/>
        <v>-0.54000000000002046</v>
      </c>
      <c r="L2365" s="104"/>
      <c r="M2365" s="155">
        <f t="shared" si="188"/>
        <v>0.16999999999995907</v>
      </c>
      <c r="N2365" s="155">
        <f t="shared" si="189"/>
        <v>0</v>
      </c>
      <c r="O2365" s="155">
        <f t="shared" si="190"/>
        <v>-0.26999999999998181</v>
      </c>
      <c r="P2365" s="104"/>
      <c r="Q2365" s="155">
        <f t="shared" si="191"/>
        <v>-9.9999999999997868E-3</v>
      </c>
    </row>
    <row r="2366" spans="1:17" x14ac:dyDescent="0.25">
      <c r="A2366" s="104">
        <v>85</v>
      </c>
      <c r="B2366" s="196">
        <v>43678</v>
      </c>
      <c r="C2366" s="104">
        <v>384.2</v>
      </c>
      <c r="E2366" s="104">
        <v>428.15</v>
      </c>
      <c r="F2366" s="104">
        <v>6.06</v>
      </c>
      <c r="G2366" s="104">
        <v>387.96</v>
      </c>
      <c r="I2366" s="104">
        <v>3.54</v>
      </c>
      <c r="K2366" s="155">
        <f t="shared" si="187"/>
        <v>-0.36000000000001364</v>
      </c>
      <c r="L2366" s="104"/>
      <c r="M2366" s="155">
        <f t="shared" si="188"/>
        <v>-0.37000000000000455</v>
      </c>
      <c r="N2366" s="155">
        <f t="shared" si="189"/>
        <v>-1.0000000000000675E-2</v>
      </c>
      <c r="O2366" s="155">
        <f t="shared" si="190"/>
        <v>-0.29000000000002046</v>
      </c>
      <c r="P2366" s="104"/>
      <c r="Q2366" s="155">
        <f t="shared" si="191"/>
        <v>0</v>
      </c>
    </row>
    <row r="2367" spans="1:17" x14ac:dyDescent="0.25">
      <c r="A2367" s="104">
        <v>86</v>
      </c>
      <c r="B2367" s="196">
        <v>43679</v>
      </c>
      <c r="C2367" s="104">
        <v>384.99</v>
      </c>
      <c r="E2367" s="104">
        <v>424.99</v>
      </c>
      <c r="F2367" s="104">
        <v>6.04</v>
      </c>
      <c r="G2367" s="104">
        <v>387</v>
      </c>
      <c r="I2367" s="104">
        <v>3.53</v>
      </c>
      <c r="K2367" s="155">
        <f t="shared" si="187"/>
        <v>0.79000000000002046</v>
      </c>
      <c r="L2367" s="104"/>
      <c r="M2367" s="155">
        <f t="shared" si="188"/>
        <v>-3.1599999999999682</v>
      </c>
      <c r="N2367" s="155">
        <f t="shared" si="189"/>
        <v>-1.9999999999999574E-2</v>
      </c>
      <c r="O2367" s="155">
        <f t="shared" si="190"/>
        <v>-0.95999999999997954</v>
      </c>
      <c r="P2367" s="104"/>
      <c r="Q2367" s="155">
        <f t="shared" si="191"/>
        <v>-1.0000000000000231E-2</v>
      </c>
    </row>
    <row r="2368" spans="1:17" x14ac:dyDescent="0.25">
      <c r="A2368" s="104">
        <v>87</v>
      </c>
      <c r="B2368" s="196">
        <v>43682</v>
      </c>
      <c r="C2368" s="104">
        <v>385.76</v>
      </c>
      <c r="E2368" s="104">
        <v>428</v>
      </c>
      <c r="F2368" s="104">
        <v>5.94</v>
      </c>
      <c r="G2368" s="104">
        <v>391.28</v>
      </c>
      <c r="I2368" s="104">
        <v>3.61</v>
      </c>
      <c r="K2368" s="155">
        <f t="shared" si="187"/>
        <v>0.76999999999998181</v>
      </c>
      <c r="L2368" s="104"/>
      <c r="M2368" s="155">
        <f t="shared" si="188"/>
        <v>3.0099999999999909</v>
      </c>
      <c r="N2368" s="155">
        <f t="shared" si="189"/>
        <v>-9.9999999999999645E-2</v>
      </c>
      <c r="O2368" s="155">
        <f t="shared" si="190"/>
        <v>4.2799999999999727</v>
      </c>
      <c r="P2368" s="104"/>
      <c r="Q2368" s="155">
        <f t="shared" si="191"/>
        <v>8.0000000000000071E-2</v>
      </c>
    </row>
    <row r="2369" spans="1:17" x14ac:dyDescent="0.25">
      <c r="A2369" s="104">
        <v>88</v>
      </c>
      <c r="B2369" s="196">
        <v>43683</v>
      </c>
      <c r="C2369" s="104">
        <v>386.47</v>
      </c>
      <c r="E2369" s="104">
        <v>430.84</v>
      </c>
      <c r="F2369" s="104">
        <v>5.95</v>
      </c>
      <c r="G2369" s="104">
        <v>396.42</v>
      </c>
      <c r="I2369" s="104">
        <v>3.64</v>
      </c>
      <c r="K2369" s="155">
        <f t="shared" si="187"/>
        <v>0.71000000000003638</v>
      </c>
      <c r="L2369" s="104"/>
      <c r="M2369" s="155">
        <f t="shared" si="188"/>
        <v>2.839999999999975</v>
      </c>
      <c r="N2369" s="155">
        <f t="shared" si="189"/>
        <v>9.9999999999997868E-3</v>
      </c>
      <c r="O2369" s="155">
        <f t="shared" si="190"/>
        <v>5.1400000000000432</v>
      </c>
      <c r="P2369" s="104"/>
      <c r="Q2369" s="155">
        <f t="shared" si="191"/>
        <v>3.0000000000000249E-2</v>
      </c>
    </row>
    <row r="2370" spans="1:17" x14ac:dyDescent="0.25">
      <c r="A2370" s="104">
        <v>89</v>
      </c>
      <c r="B2370" s="196">
        <v>43684</v>
      </c>
      <c r="C2370" s="104">
        <v>386.94</v>
      </c>
      <c r="E2370" s="104">
        <v>433.41</v>
      </c>
      <c r="F2370" s="104">
        <v>5.94</v>
      </c>
      <c r="G2370" s="104">
        <v>397.15</v>
      </c>
      <c r="I2370" s="104">
        <v>3.64</v>
      </c>
      <c r="K2370" s="155">
        <f t="shared" si="187"/>
        <v>0.46999999999997044</v>
      </c>
      <c r="L2370" s="104"/>
      <c r="M2370" s="155">
        <f t="shared" si="188"/>
        <v>2.57000000000005</v>
      </c>
      <c r="N2370" s="155">
        <f t="shared" si="189"/>
        <v>-9.9999999999997868E-3</v>
      </c>
      <c r="O2370" s="155">
        <f t="shared" si="190"/>
        <v>0.72999999999996135</v>
      </c>
      <c r="P2370" s="104"/>
      <c r="Q2370" s="155">
        <f t="shared" si="191"/>
        <v>0</v>
      </c>
    </row>
    <row r="2371" spans="1:17" x14ac:dyDescent="0.25">
      <c r="A2371" s="104">
        <v>90</v>
      </c>
      <c r="B2371" s="196">
        <v>43685</v>
      </c>
      <c r="C2371" s="104">
        <v>387.45</v>
      </c>
      <c r="E2371" s="104">
        <v>433.29</v>
      </c>
      <c r="F2371" s="104">
        <v>5.97</v>
      </c>
      <c r="G2371" s="104">
        <v>395.8</v>
      </c>
      <c r="I2371" s="104">
        <v>3.65</v>
      </c>
      <c r="K2371" s="155">
        <f t="shared" si="187"/>
        <v>0.50999999999999091</v>
      </c>
      <c r="L2371" s="104"/>
      <c r="M2371" s="155">
        <f t="shared" si="188"/>
        <v>-0.12000000000000455</v>
      </c>
      <c r="N2371" s="155">
        <f t="shared" si="189"/>
        <v>2.9999999999999361E-2</v>
      </c>
      <c r="O2371" s="155">
        <f t="shared" si="190"/>
        <v>-1.3499999999999659</v>
      </c>
      <c r="P2371" s="104"/>
      <c r="Q2371" s="155">
        <f t="shared" si="191"/>
        <v>9.9999999999997868E-3</v>
      </c>
    </row>
    <row r="2372" spans="1:17" x14ac:dyDescent="0.25">
      <c r="A2372" s="104">
        <v>91</v>
      </c>
      <c r="B2372" s="196">
        <v>43686</v>
      </c>
      <c r="C2372" s="104">
        <v>387.73</v>
      </c>
      <c r="E2372" s="104">
        <v>434.68</v>
      </c>
      <c r="F2372" s="104">
        <v>5.95</v>
      </c>
      <c r="G2372" s="104">
        <v>397.67</v>
      </c>
      <c r="I2372" s="104">
        <v>3.65</v>
      </c>
      <c r="K2372" s="155">
        <f t="shared" si="187"/>
        <v>0.28000000000002956</v>
      </c>
      <c r="L2372" s="104"/>
      <c r="M2372" s="155">
        <f t="shared" si="188"/>
        <v>1.3899999999999864</v>
      </c>
      <c r="N2372" s="155">
        <f t="shared" si="189"/>
        <v>-1.9999999999999574E-2</v>
      </c>
      <c r="O2372" s="155">
        <f t="shared" si="190"/>
        <v>1.8700000000000045</v>
      </c>
      <c r="P2372" s="104"/>
      <c r="Q2372" s="155">
        <f t="shared" si="191"/>
        <v>0</v>
      </c>
    </row>
    <row r="2373" spans="1:17" x14ac:dyDescent="0.25">
      <c r="A2373" s="104">
        <v>92</v>
      </c>
      <c r="B2373" s="196">
        <v>43689</v>
      </c>
      <c r="C2373" s="104">
        <v>387.47</v>
      </c>
      <c r="E2373" s="104">
        <v>434.01</v>
      </c>
      <c r="F2373" s="104">
        <v>5.92</v>
      </c>
      <c r="G2373" s="104">
        <v>398.22</v>
      </c>
      <c r="I2373" s="104">
        <v>3.66</v>
      </c>
      <c r="K2373" s="155">
        <f t="shared" si="187"/>
        <v>-0.25999999999999091</v>
      </c>
      <c r="L2373" s="104"/>
      <c r="M2373" s="155">
        <f t="shared" si="188"/>
        <v>-0.67000000000001592</v>
      </c>
      <c r="N2373" s="155">
        <f t="shared" si="189"/>
        <v>-3.0000000000000249E-2</v>
      </c>
      <c r="O2373" s="155">
        <f t="shared" si="190"/>
        <v>0.55000000000001137</v>
      </c>
      <c r="P2373" s="104"/>
      <c r="Q2373" s="155">
        <f t="shared" si="191"/>
        <v>1.0000000000000231E-2</v>
      </c>
    </row>
    <row r="2374" spans="1:17" x14ac:dyDescent="0.25">
      <c r="A2374" s="104">
        <v>93</v>
      </c>
      <c r="B2374" s="196">
        <v>43690</v>
      </c>
      <c r="C2374" s="104">
        <v>387.43</v>
      </c>
      <c r="E2374" s="104">
        <v>433.3</v>
      </c>
      <c r="F2374" s="104">
        <v>5.92</v>
      </c>
      <c r="G2374" s="104">
        <v>398.39</v>
      </c>
      <c r="I2374" s="104">
        <v>3.68</v>
      </c>
      <c r="K2374" s="155">
        <f t="shared" si="187"/>
        <v>-4.0000000000020464E-2</v>
      </c>
      <c r="L2374" s="104"/>
      <c r="M2374" s="155">
        <f t="shared" si="188"/>
        <v>-0.70999999999997954</v>
      </c>
      <c r="N2374" s="155">
        <f t="shared" si="189"/>
        <v>0</v>
      </c>
      <c r="O2374" s="155">
        <f t="shared" si="190"/>
        <v>0.16999999999995907</v>
      </c>
      <c r="P2374" s="104"/>
      <c r="Q2374" s="155">
        <f t="shared" si="191"/>
        <v>2.0000000000000018E-2</v>
      </c>
    </row>
    <row r="2375" spans="1:17" x14ac:dyDescent="0.25">
      <c r="A2375" s="104">
        <v>94</v>
      </c>
      <c r="B2375" s="196">
        <v>43691</v>
      </c>
      <c r="C2375" s="104">
        <v>387.49</v>
      </c>
      <c r="E2375" s="104">
        <v>434.11</v>
      </c>
      <c r="F2375" s="104">
        <v>5.91</v>
      </c>
      <c r="G2375" s="104">
        <v>400.09</v>
      </c>
      <c r="I2375" s="104">
        <v>3.69</v>
      </c>
      <c r="K2375" s="155">
        <f t="shared" si="187"/>
        <v>6.0000000000002274E-2</v>
      </c>
      <c r="L2375" s="104"/>
      <c r="M2375" s="155">
        <f t="shared" si="188"/>
        <v>0.81000000000000227</v>
      </c>
      <c r="N2375" s="155">
        <f t="shared" si="189"/>
        <v>-9.9999999999997868E-3</v>
      </c>
      <c r="O2375" s="155">
        <f t="shared" si="190"/>
        <v>1.6999999999999886</v>
      </c>
      <c r="P2375" s="104"/>
      <c r="Q2375" s="155">
        <f t="shared" si="191"/>
        <v>9.9999999999997868E-3</v>
      </c>
    </row>
    <row r="2376" spans="1:17" x14ac:dyDescent="0.25">
      <c r="A2376" s="104">
        <v>95</v>
      </c>
      <c r="B2376" s="196">
        <v>43692</v>
      </c>
      <c r="C2376" s="104">
        <v>386.16</v>
      </c>
      <c r="E2376" s="104">
        <v>431.61</v>
      </c>
      <c r="F2376" s="104">
        <v>5.92</v>
      </c>
      <c r="G2376" s="104">
        <v>396.39</v>
      </c>
      <c r="I2376" s="104">
        <v>3.63</v>
      </c>
      <c r="K2376" s="155">
        <f t="shared" si="187"/>
        <v>-1.3299999999999841</v>
      </c>
      <c r="L2376" s="104"/>
      <c r="M2376" s="155">
        <f t="shared" si="188"/>
        <v>-2.5</v>
      </c>
      <c r="N2376" s="155">
        <f t="shared" si="189"/>
        <v>9.9999999999997868E-3</v>
      </c>
      <c r="O2376" s="155">
        <f t="shared" si="190"/>
        <v>-3.6999999999999886</v>
      </c>
      <c r="P2376" s="104"/>
      <c r="Q2376" s="155">
        <f t="shared" si="191"/>
        <v>-6.0000000000000053E-2</v>
      </c>
    </row>
    <row r="2377" spans="1:17" x14ac:dyDescent="0.25">
      <c r="A2377" s="104">
        <v>96</v>
      </c>
      <c r="B2377" s="196">
        <v>43693</v>
      </c>
      <c r="C2377" s="104">
        <v>387.05</v>
      </c>
      <c r="E2377" s="104">
        <v>431.48</v>
      </c>
      <c r="F2377" s="104">
        <v>5.85</v>
      </c>
      <c r="G2377" s="104">
        <v>397.75</v>
      </c>
      <c r="I2377" s="104">
        <v>3.65</v>
      </c>
      <c r="K2377" s="155">
        <f t="shared" si="187"/>
        <v>0.88999999999998636</v>
      </c>
      <c r="L2377" s="104"/>
      <c r="M2377" s="155">
        <f t="shared" si="188"/>
        <v>-0.12999999999999545</v>
      </c>
      <c r="N2377" s="155">
        <f t="shared" si="189"/>
        <v>-7.0000000000000284E-2</v>
      </c>
      <c r="O2377" s="155">
        <f t="shared" si="190"/>
        <v>1.3600000000000136</v>
      </c>
      <c r="P2377" s="104"/>
      <c r="Q2377" s="155">
        <f t="shared" si="191"/>
        <v>2.0000000000000018E-2</v>
      </c>
    </row>
    <row r="2378" spans="1:17" x14ac:dyDescent="0.25">
      <c r="A2378" s="104">
        <v>97</v>
      </c>
      <c r="B2378" s="196">
        <v>43696</v>
      </c>
      <c r="C2378" s="104">
        <v>386.82</v>
      </c>
      <c r="E2378" s="104">
        <v>428.67</v>
      </c>
      <c r="F2378" s="104">
        <v>5.86</v>
      </c>
      <c r="G2378" s="104">
        <v>394.63</v>
      </c>
      <c r="I2378" s="104">
        <v>3.64</v>
      </c>
      <c r="K2378" s="155">
        <f t="shared" si="187"/>
        <v>-0.23000000000001819</v>
      </c>
      <c r="L2378" s="104"/>
      <c r="M2378" s="155">
        <f t="shared" si="188"/>
        <v>-2.8100000000000023</v>
      </c>
      <c r="N2378" s="155">
        <f t="shared" si="189"/>
        <v>1.0000000000000675E-2</v>
      </c>
      <c r="O2378" s="155">
        <f t="shared" si="190"/>
        <v>-3.1200000000000045</v>
      </c>
      <c r="P2378" s="104"/>
      <c r="Q2378" s="155">
        <f t="shared" si="191"/>
        <v>-9.9999999999997868E-3</v>
      </c>
    </row>
    <row r="2379" spans="1:17" x14ac:dyDescent="0.25">
      <c r="A2379" s="104">
        <v>98</v>
      </c>
      <c r="B2379" s="196">
        <v>43697</v>
      </c>
      <c r="C2379" s="104">
        <v>386.8</v>
      </c>
      <c r="E2379" s="104">
        <v>429.27</v>
      </c>
      <c r="F2379" s="104">
        <v>5.78</v>
      </c>
      <c r="G2379" s="104">
        <v>395.02</v>
      </c>
      <c r="I2379" s="104">
        <v>3.63</v>
      </c>
      <c r="K2379" s="155">
        <f t="shared" si="187"/>
        <v>-1.999999999998181E-2</v>
      </c>
      <c r="L2379" s="104"/>
      <c r="M2379" s="155">
        <f t="shared" si="188"/>
        <v>0.59999999999996589</v>
      </c>
      <c r="N2379" s="155">
        <f t="shared" si="189"/>
        <v>-8.0000000000000071E-2</v>
      </c>
      <c r="O2379" s="155">
        <f t="shared" si="190"/>
        <v>0.38999999999998636</v>
      </c>
      <c r="P2379" s="104"/>
      <c r="Q2379" s="155">
        <f t="shared" si="191"/>
        <v>-1.0000000000000231E-2</v>
      </c>
    </row>
    <row r="2380" spans="1:17" x14ac:dyDescent="0.25">
      <c r="A2380" s="104">
        <v>99</v>
      </c>
      <c r="B2380" s="196">
        <v>43698</v>
      </c>
      <c r="C2380" s="104">
        <v>386.91</v>
      </c>
      <c r="E2380" s="104">
        <v>428.81</v>
      </c>
      <c r="F2380" s="104">
        <v>5.79</v>
      </c>
      <c r="G2380" s="104">
        <v>395.29</v>
      </c>
      <c r="I2380" s="104">
        <v>3.64</v>
      </c>
      <c r="K2380" s="155">
        <f t="shared" si="187"/>
        <v>0.11000000000001364</v>
      </c>
      <c r="L2380" s="104"/>
      <c r="M2380" s="155">
        <f t="shared" si="188"/>
        <v>-0.45999999999997954</v>
      </c>
      <c r="N2380" s="155">
        <f t="shared" si="189"/>
        <v>9.9999999999997868E-3</v>
      </c>
      <c r="O2380" s="155">
        <f t="shared" si="190"/>
        <v>0.27000000000003865</v>
      </c>
      <c r="P2380" s="104"/>
      <c r="Q2380" s="155">
        <f t="shared" si="191"/>
        <v>1.0000000000000231E-2</v>
      </c>
    </row>
    <row r="2381" spans="1:17" x14ac:dyDescent="0.25">
      <c r="A2381" s="104">
        <v>100</v>
      </c>
      <c r="B2381" s="196">
        <v>43699</v>
      </c>
      <c r="C2381" s="104">
        <v>386.05</v>
      </c>
      <c r="E2381" s="104">
        <v>428.25</v>
      </c>
      <c r="F2381" s="104">
        <v>5.84</v>
      </c>
      <c r="G2381" s="104">
        <v>393.97</v>
      </c>
      <c r="I2381" s="104">
        <v>3.63</v>
      </c>
      <c r="K2381" s="155">
        <f t="shared" si="187"/>
        <v>-0.86000000000001364</v>
      </c>
      <c r="L2381" s="104"/>
      <c r="M2381" s="155">
        <f t="shared" si="188"/>
        <v>-0.56000000000000227</v>
      </c>
      <c r="N2381" s="155">
        <f t="shared" si="189"/>
        <v>4.9999999999999822E-2</v>
      </c>
      <c r="O2381" s="155">
        <f t="shared" si="190"/>
        <v>-1.3199999999999932</v>
      </c>
      <c r="P2381" s="104"/>
      <c r="Q2381" s="155">
        <f t="shared" si="191"/>
        <v>-1.0000000000000231E-2</v>
      </c>
    </row>
    <row r="2382" spans="1:17" x14ac:dyDescent="0.25">
      <c r="A2382" s="104">
        <v>101</v>
      </c>
      <c r="B2382" s="196">
        <v>43700</v>
      </c>
      <c r="C2382" s="104">
        <v>386.04</v>
      </c>
      <c r="E2382" s="104">
        <v>427.77</v>
      </c>
      <c r="F2382" s="104">
        <v>5.88</v>
      </c>
      <c r="G2382" s="104">
        <v>392.96</v>
      </c>
      <c r="I2382" s="104">
        <v>3.63</v>
      </c>
      <c r="K2382" s="155">
        <f t="shared" si="187"/>
        <v>-9.9999999999909051E-3</v>
      </c>
      <c r="L2382" s="104"/>
      <c r="M2382" s="155">
        <f t="shared" si="188"/>
        <v>-0.48000000000001819</v>
      </c>
      <c r="N2382" s="155">
        <f t="shared" si="189"/>
        <v>4.0000000000000036E-2</v>
      </c>
      <c r="O2382" s="155">
        <f t="shared" si="190"/>
        <v>-1.0100000000000477</v>
      </c>
      <c r="P2382" s="104"/>
      <c r="Q2382" s="155">
        <f t="shared" si="191"/>
        <v>0</v>
      </c>
    </row>
    <row r="2383" spans="1:17" x14ac:dyDescent="0.25">
      <c r="A2383" s="104">
        <v>102</v>
      </c>
      <c r="B2383" s="196">
        <v>43703</v>
      </c>
      <c r="C2383" s="104">
        <v>386.34</v>
      </c>
      <c r="E2383" s="104">
        <v>427.25</v>
      </c>
      <c r="F2383" s="104">
        <v>5.88</v>
      </c>
      <c r="G2383" s="104">
        <v>391.55</v>
      </c>
      <c r="I2383" s="104">
        <v>3.62</v>
      </c>
      <c r="K2383" s="155">
        <f t="shared" si="187"/>
        <v>0.29999999999995453</v>
      </c>
      <c r="L2383" s="104"/>
      <c r="M2383" s="155">
        <f t="shared" si="188"/>
        <v>-0.51999999999998181</v>
      </c>
      <c r="N2383" s="155">
        <f t="shared" si="189"/>
        <v>0</v>
      </c>
      <c r="O2383" s="155">
        <f t="shared" si="190"/>
        <v>-1.4099999999999682</v>
      </c>
      <c r="P2383" s="104"/>
      <c r="Q2383" s="155">
        <f t="shared" si="191"/>
        <v>-9.9999999999997868E-3</v>
      </c>
    </row>
    <row r="2384" spans="1:17" x14ac:dyDescent="0.25">
      <c r="A2384" s="104">
        <v>103</v>
      </c>
      <c r="B2384" s="196">
        <v>43704</v>
      </c>
      <c r="C2384" s="104">
        <v>386.91</v>
      </c>
      <c r="E2384" s="104">
        <v>430.09</v>
      </c>
      <c r="F2384" s="104">
        <v>5.86</v>
      </c>
      <c r="G2384" s="104">
        <v>395.45</v>
      </c>
      <c r="I2384" s="104">
        <v>3.66</v>
      </c>
      <c r="K2384" s="155">
        <f t="shared" si="187"/>
        <v>0.57000000000005002</v>
      </c>
      <c r="L2384" s="104"/>
      <c r="M2384" s="155">
        <f t="shared" si="188"/>
        <v>2.839999999999975</v>
      </c>
      <c r="N2384" s="155">
        <f t="shared" si="189"/>
        <v>-1.9999999999999574E-2</v>
      </c>
      <c r="O2384" s="155">
        <f t="shared" si="190"/>
        <v>3.8999999999999773</v>
      </c>
      <c r="P2384" s="104"/>
      <c r="Q2384" s="155">
        <f t="shared" si="191"/>
        <v>4.0000000000000036E-2</v>
      </c>
    </row>
    <row r="2385" spans="1:18" x14ac:dyDescent="0.25">
      <c r="A2385" s="104">
        <v>104</v>
      </c>
      <c r="B2385" s="196">
        <v>43705</v>
      </c>
      <c r="C2385" s="104">
        <v>387.5</v>
      </c>
      <c r="E2385" s="104">
        <v>430.36</v>
      </c>
      <c r="F2385" s="104">
        <v>5.84</v>
      </c>
      <c r="G2385" s="104">
        <v>395.37</v>
      </c>
      <c r="I2385" s="104">
        <v>3.66</v>
      </c>
      <c r="K2385" s="155">
        <f t="shared" si="187"/>
        <v>0.58999999999997499</v>
      </c>
      <c r="L2385" s="104"/>
      <c r="M2385" s="155">
        <f t="shared" si="188"/>
        <v>0.27000000000003865</v>
      </c>
      <c r="N2385" s="155">
        <f t="shared" si="189"/>
        <v>-2.0000000000000462E-2</v>
      </c>
      <c r="O2385" s="155">
        <f t="shared" si="190"/>
        <v>-7.9999999999984084E-2</v>
      </c>
      <c r="P2385" s="104"/>
      <c r="Q2385" s="155">
        <f t="shared" si="191"/>
        <v>0</v>
      </c>
    </row>
    <row r="2386" spans="1:18" x14ac:dyDescent="0.25">
      <c r="A2386" s="104">
        <v>105</v>
      </c>
      <c r="B2386" s="196">
        <v>43706</v>
      </c>
      <c r="C2386" s="104">
        <v>387.55</v>
      </c>
      <c r="E2386" s="104">
        <v>429.95</v>
      </c>
      <c r="F2386" s="104">
        <v>5.8</v>
      </c>
      <c r="G2386" s="104">
        <v>395.14</v>
      </c>
      <c r="I2386" s="104">
        <v>3.67</v>
      </c>
      <c r="K2386" s="155">
        <f t="shared" si="187"/>
        <v>5.0000000000011369E-2</v>
      </c>
      <c r="L2386" s="104"/>
      <c r="M2386" s="155">
        <f t="shared" si="188"/>
        <v>-0.41000000000002501</v>
      </c>
      <c r="N2386" s="155">
        <f t="shared" si="189"/>
        <v>-4.0000000000000036E-2</v>
      </c>
      <c r="O2386" s="155">
        <f t="shared" si="190"/>
        <v>-0.23000000000001819</v>
      </c>
      <c r="P2386" s="104"/>
      <c r="Q2386" s="155">
        <f t="shared" si="191"/>
        <v>9.9999999999997868E-3</v>
      </c>
    </row>
    <row r="2387" spans="1:18" x14ac:dyDescent="0.25">
      <c r="A2387" s="104">
        <v>106</v>
      </c>
      <c r="B2387" s="196">
        <v>43710</v>
      </c>
      <c r="C2387" s="104">
        <v>387.46</v>
      </c>
      <c r="E2387" s="104">
        <v>429.15</v>
      </c>
      <c r="F2387" s="104">
        <v>5.81</v>
      </c>
      <c r="G2387" s="104">
        <v>394</v>
      </c>
      <c r="I2387" s="104">
        <v>3.65</v>
      </c>
      <c r="K2387" s="155">
        <f t="shared" si="187"/>
        <v>-9.0000000000031832E-2</v>
      </c>
      <c r="L2387" s="104"/>
      <c r="M2387" s="155">
        <f t="shared" si="188"/>
        <v>-0.80000000000001137</v>
      </c>
      <c r="N2387" s="155">
        <f t="shared" si="189"/>
        <v>9.9999999999997868E-3</v>
      </c>
      <c r="O2387" s="155">
        <f t="shared" si="190"/>
        <v>-1.1399999999999864</v>
      </c>
      <c r="P2387" s="104"/>
      <c r="Q2387" s="155">
        <f t="shared" si="191"/>
        <v>-2.0000000000000018E-2</v>
      </c>
    </row>
    <row r="2388" spans="1:18" x14ac:dyDescent="0.25">
      <c r="A2388" s="104">
        <v>107</v>
      </c>
      <c r="B2388" s="196">
        <v>43711</v>
      </c>
      <c r="C2388" s="104">
        <v>388.07</v>
      </c>
      <c r="E2388" s="104">
        <v>425.25</v>
      </c>
      <c r="F2388" s="104">
        <v>5.82</v>
      </c>
      <c r="G2388" s="104">
        <v>391.52</v>
      </c>
      <c r="I2388" s="104">
        <v>3.65</v>
      </c>
      <c r="K2388" s="155">
        <f t="shared" si="187"/>
        <v>0.61000000000001364</v>
      </c>
      <c r="L2388" s="104"/>
      <c r="M2388" s="155">
        <f t="shared" si="188"/>
        <v>-3.8999999999999773</v>
      </c>
      <c r="N2388" s="155">
        <f t="shared" si="189"/>
        <v>1.0000000000000675E-2</v>
      </c>
      <c r="O2388" s="155">
        <f t="shared" si="190"/>
        <v>-2.4800000000000182</v>
      </c>
      <c r="P2388" s="104"/>
      <c r="Q2388" s="155">
        <f t="shared" si="191"/>
        <v>0</v>
      </c>
    </row>
    <row r="2389" spans="1:18" x14ac:dyDescent="0.25">
      <c r="A2389" s="104">
        <v>108</v>
      </c>
      <c r="B2389" s="196">
        <v>43712</v>
      </c>
      <c r="C2389" s="104">
        <v>388.28</v>
      </c>
      <c r="E2389" s="104">
        <v>424.78</v>
      </c>
      <c r="F2389" s="104">
        <v>5.8</v>
      </c>
      <c r="G2389" s="104">
        <v>392.4</v>
      </c>
      <c r="I2389" s="104">
        <v>3.66</v>
      </c>
      <c r="K2389" s="155">
        <f t="shared" si="187"/>
        <v>0.20999999999997954</v>
      </c>
      <c r="L2389" s="104"/>
      <c r="M2389" s="155">
        <f t="shared" si="188"/>
        <v>-0.47000000000002728</v>
      </c>
      <c r="N2389" s="155">
        <f t="shared" si="189"/>
        <v>-2.0000000000000462E-2</v>
      </c>
      <c r="O2389" s="155">
        <f t="shared" si="190"/>
        <v>0.87999999999999545</v>
      </c>
      <c r="P2389" s="104"/>
      <c r="Q2389" s="155">
        <f t="shared" si="191"/>
        <v>1.0000000000000231E-2</v>
      </c>
    </row>
    <row r="2390" spans="1:18" x14ac:dyDescent="0.25">
      <c r="A2390" s="104">
        <v>109</v>
      </c>
      <c r="B2390" s="196">
        <v>43713</v>
      </c>
      <c r="C2390" s="104">
        <v>388.18</v>
      </c>
      <c r="E2390" s="104">
        <v>427.58</v>
      </c>
      <c r="F2390" s="104">
        <v>5.85</v>
      </c>
      <c r="G2390" s="104">
        <v>394.09</v>
      </c>
      <c r="I2390" s="104">
        <v>3.66</v>
      </c>
      <c r="K2390" s="155">
        <f t="shared" si="187"/>
        <v>-9.9999999999965894E-2</v>
      </c>
      <c r="L2390" s="104"/>
      <c r="M2390" s="155">
        <f t="shared" si="188"/>
        <v>2.8000000000000114</v>
      </c>
      <c r="N2390" s="155">
        <f t="shared" si="189"/>
        <v>4.9999999999999822E-2</v>
      </c>
      <c r="O2390" s="155">
        <f t="shared" si="190"/>
        <v>1.6899999999999977</v>
      </c>
      <c r="P2390" s="104"/>
      <c r="Q2390" s="155">
        <f t="shared" si="191"/>
        <v>0</v>
      </c>
    </row>
    <row r="2391" spans="1:18" x14ac:dyDescent="0.25">
      <c r="A2391" s="104">
        <v>110</v>
      </c>
      <c r="B2391" s="196">
        <v>43714</v>
      </c>
      <c r="C2391" s="104">
        <v>387.73</v>
      </c>
      <c r="E2391" s="104">
        <v>428.21</v>
      </c>
      <c r="F2391" s="104">
        <v>5.88</v>
      </c>
      <c r="G2391" s="104">
        <v>394.6</v>
      </c>
      <c r="I2391" s="104">
        <v>3.64</v>
      </c>
      <c r="K2391" s="155">
        <f t="shared" si="187"/>
        <v>-0.44999999999998863</v>
      </c>
      <c r="L2391" s="104"/>
      <c r="M2391" s="155">
        <f t="shared" si="188"/>
        <v>0.62999999999999545</v>
      </c>
      <c r="N2391" s="155">
        <f t="shared" si="189"/>
        <v>3.0000000000000249E-2</v>
      </c>
      <c r="O2391" s="155">
        <f t="shared" si="190"/>
        <v>0.51000000000004775</v>
      </c>
      <c r="P2391" s="104"/>
      <c r="Q2391" s="155">
        <f t="shared" si="191"/>
        <v>-2.0000000000000018E-2</v>
      </c>
    </row>
    <row r="2392" spans="1:18" x14ac:dyDescent="0.25">
      <c r="A2392" s="104">
        <v>111</v>
      </c>
      <c r="B2392" s="196">
        <v>43717</v>
      </c>
      <c r="C2392" s="104">
        <v>387.82</v>
      </c>
      <c r="E2392" s="104">
        <v>427.73</v>
      </c>
      <c r="F2392" s="104">
        <v>5.87</v>
      </c>
      <c r="G2392" s="104">
        <v>391.82</v>
      </c>
      <c r="I2392" s="104">
        <v>3.63</v>
      </c>
      <c r="K2392" s="155">
        <f t="shared" si="187"/>
        <v>8.9999999999974989E-2</v>
      </c>
      <c r="L2392" s="104"/>
      <c r="M2392" s="155">
        <f t="shared" si="188"/>
        <v>-0.47999999999996135</v>
      </c>
      <c r="N2392" s="155">
        <f t="shared" si="189"/>
        <v>-9.9999999999997868E-3</v>
      </c>
      <c r="O2392" s="155">
        <f t="shared" si="190"/>
        <v>-2.7800000000000296</v>
      </c>
      <c r="P2392" s="104"/>
      <c r="Q2392" s="155">
        <f t="shared" si="191"/>
        <v>-1.0000000000000231E-2</v>
      </c>
    </row>
    <row r="2393" spans="1:18" x14ac:dyDescent="0.25">
      <c r="A2393" s="104">
        <v>112</v>
      </c>
      <c r="B2393" s="196">
        <v>43718</v>
      </c>
      <c r="C2393" s="104">
        <v>386.51</v>
      </c>
      <c r="E2393" s="104">
        <v>426.55</v>
      </c>
      <c r="F2393" s="104">
        <v>5.9</v>
      </c>
      <c r="G2393" s="104">
        <v>390.53</v>
      </c>
      <c r="I2393" s="104">
        <v>3.61</v>
      </c>
      <c r="K2393" s="155">
        <f t="shared" si="187"/>
        <v>-1.3100000000000023</v>
      </c>
      <c r="L2393" s="104"/>
      <c r="M2393" s="155">
        <f t="shared" si="188"/>
        <v>-1.1800000000000068</v>
      </c>
      <c r="N2393" s="155">
        <f t="shared" si="189"/>
        <v>3.0000000000000249E-2</v>
      </c>
      <c r="O2393" s="155">
        <f t="shared" si="190"/>
        <v>-1.2900000000000205</v>
      </c>
      <c r="P2393" s="104"/>
      <c r="Q2393" s="155">
        <f t="shared" si="191"/>
        <v>-2.0000000000000018E-2</v>
      </c>
    </row>
    <row r="2394" spans="1:18" x14ac:dyDescent="0.25">
      <c r="A2394" s="104">
        <v>113</v>
      </c>
      <c r="B2394" s="196">
        <v>43719</v>
      </c>
      <c r="C2394" s="104">
        <v>385.89</v>
      </c>
      <c r="E2394" s="104">
        <v>426.22</v>
      </c>
      <c r="F2394" s="104">
        <v>5.9</v>
      </c>
      <c r="G2394" s="104">
        <v>389.87</v>
      </c>
      <c r="I2394" s="104">
        <v>3.6</v>
      </c>
      <c r="K2394" s="155">
        <f t="shared" si="187"/>
        <v>-0.62000000000000455</v>
      </c>
      <c r="L2394" s="104"/>
      <c r="M2394" s="155">
        <f t="shared" si="188"/>
        <v>-0.32999999999998408</v>
      </c>
      <c r="N2394" s="155">
        <f t="shared" si="189"/>
        <v>0</v>
      </c>
      <c r="O2394" s="155">
        <f t="shared" si="190"/>
        <v>-0.65999999999996817</v>
      </c>
      <c r="P2394" s="104"/>
      <c r="Q2394" s="155">
        <f t="shared" si="191"/>
        <v>-9.9999999999997868E-3</v>
      </c>
    </row>
    <row r="2395" spans="1:18" x14ac:dyDescent="0.25">
      <c r="A2395" s="104">
        <v>114</v>
      </c>
      <c r="B2395" s="196">
        <v>43720</v>
      </c>
      <c r="C2395" s="104">
        <v>386.34</v>
      </c>
      <c r="E2395" s="104">
        <v>425.67</v>
      </c>
      <c r="F2395" s="104">
        <v>5.91</v>
      </c>
      <c r="G2395" s="104">
        <v>389.02</v>
      </c>
      <c r="I2395" s="104">
        <v>3.59</v>
      </c>
      <c r="K2395" s="155">
        <f t="shared" si="187"/>
        <v>0.44999999999998863</v>
      </c>
      <c r="L2395" s="104"/>
      <c r="M2395" s="155">
        <f t="shared" si="188"/>
        <v>-0.55000000000001137</v>
      </c>
      <c r="N2395" s="155">
        <f t="shared" si="189"/>
        <v>9.9999999999997868E-3</v>
      </c>
      <c r="O2395" s="155">
        <f t="shared" si="190"/>
        <v>-0.85000000000002274</v>
      </c>
      <c r="P2395" s="104"/>
      <c r="Q2395" s="155">
        <f t="shared" si="191"/>
        <v>-1.0000000000000231E-2</v>
      </c>
    </row>
    <row r="2396" spans="1:18" x14ac:dyDescent="0.25">
      <c r="A2396" s="104">
        <v>115</v>
      </c>
      <c r="B2396" s="196">
        <v>43721</v>
      </c>
      <c r="C2396" s="104">
        <v>387.15</v>
      </c>
      <c r="E2396" s="104">
        <v>426.95</v>
      </c>
      <c r="F2396" s="104">
        <v>5.95</v>
      </c>
      <c r="G2396" s="104">
        <v>391.1</v>
      </c>
      <c r="I2396" s="104">
        <v>3.59</v>
      </c>
      <c r="K2396" s="155">
        <f t="shared" si="187"/>
        <v>0.81000000000000227</v>
      </c>
      <c r="L2396" s="104"/>
      <c r="M2396" s="155">
        <f t="shared" si="188"/>
        <v>1.2799999999999727</v>
      </c>
      <c r="N2396" s="155">
        <f t="shared" si="189"/>
        <v>4.0000000000000036E-2</v>
      </c>
      <c r="O2396" s="155">
        <f t="shared" si="190"/>
        <v>2.0800000000000409</v>
      </c>
      <c r="P2396" s="104"/>
      <c r="Q2396" s="155">
        <f t="shared" si="191"/>
        <v>0</v>
      </c>
    </row>
    <row r="2397" spans="1:18" x14ac:dyDescent="0.25">
      <c r="A2397" s="104">
        <v>116</v>
      </c>
      <c r="B2397" s="196">
        <v>43724</v>
      </c>
      <c r="C2397" s="104">
        <v>386.71</v>
      </c>
      <c r="E2397" s="104">
        <v>429.17</v>
      </c>
      <c r="F2397" s="104">
        <v>6.02</v>
      </c>
      <c r="G2397" s="104">
        <v>391.84</v>
      </c>
      <c r="I2397" s="104">
        <v>3.58</v>
      </c>
      <c r="K2397" s="155">
        <f t="shared" si="187"/>
        <v>-0.43999999999999773</v>
      </c>
      <c r="L2397" s="104"/>
      <c r="M2397" s="155">
        <f t="shared" si="188"/>
        <v>2.2200000000000273</v>
      </c>
      <c r="N2397" s="155">
        <f t="shared" si="189"/>
        <v>6.9999999999999396E-2</v>
      </c>
      <c r="O2397" s="155">
        <f t="shared" si="190"/>
        <v>0.73999999999995225</v>
      </c>
      <c r="P2397" s="104"/>
      <c r="Q2397" s="155">
        <f t="shared" si="191"/>
        <v>-9.9999999999997868E-3</v>
      </c>
    </row>
    <row r="2398" spans="1:18" x14ac:dyDescent="0.25">
      <c r="A2398" s="176">
        <v>117</v>
      </c>
      <c r="B2398" s="196">
        <v>43725</v>
      </c>
      <c r="C2398" s="104">
        <v>385.16</v>
      </c>
      <c r="E2398" s="104">
        <v>425.95</v>
      </c>
      <c r="F2398" s="104">
        <v>6.01</v>
      </c>
      <c r="G2398" s="104">
        <v>389.21</v>
      </c>
      <c r="I2398" s="104">
        <v>3.58</v>
      </c>
      <c r="K2398" s="155">
        <f t="shared" si="187"/>
        <v>-1.5499999999999545</v>
      </c>
      <c r="L2398" s="104"/>
      <c r="M2398" s="155">
        <f t="shared" si="188"/>
        <v>-3.2200000000000273</v>
      </c>
      <c r="N2398" s="155">
        <f t="shared" si="189"/>
        <v>-9.9999999999997868E-3</v>
      </c>
      <c r="O2398" s="155">
        <f t="shared" si="190"/>
        <v>-2.6299999999999955</v>
      </c>
      <c r="P2398" s="104"/>
      <c r="Q2398" s="155">
        <f t="shared" si="191"/>
        <v>0</v>
      </c>
      <c r="R2398">
        <v>1</v>
      </c>
    </row>
    <row r="2399" spans="1:18" x14ac:dyDescent="0.25">
      <c r="A2399" s="139">
        <v>118</v>
      </c>
      <c r="B2399" s="196">
        <v>43726</v>
      </c>
      <c r="C2399" s="104">
        <v>385.42</v>
      </c>
      <c r="E2399" s="104">
        <v>424.58</v>
      </c>
      <c r="F2399" s="104">
        <v>6</v>
      </c>
      <c r="G2399" s="104">
        <v>387.59</v>
      </c>
      <c r="I2399" s="104">
        <v>3.56</v>
      </c>
      <c r="K2399" s="155">
        <f t="shared" si="187"/>
        <v>0.25999999999999091</v>
      </c>
      <c r="L2399" s="104"/>
      <c r="M2399" s="155">
        <f t="shared" si="188"/>
        <v>-1.3700000000000045</v>
      </c>
      <c r="N2399" s="155">
        <f t="shared" si="189"/>
        <v>-9.9999999999997868E-3</v>
      </c>
      <c r="O2399" s="155">
        <f t="shared" si="190"/>
        <v>-1.6200000000000045</v>
      </c>
      <c r="P2399" s="104"/>
      <c r="Q2399" s="155">
        <f t="shared" si="191"/>
        <v>-2.0000000000000018E-2</v>
      </c>
      <c r="R2399" s="104">
        <v>2</v>
      </c>
    </row>
    <row r="2400" spans="1:18" x14ac:dyDescent="0.25">
      <c r="A2400" s="104">
        <v>119</v>
      </c>
      <c r="B2400" s="196">
        <v>43727</v>
      </c>
      <c r="C2400" s="104">
        <v>386.77</v>
      </c>
      <c r="E2400" s="104">
        <v>427.26</v>
      </c>
      <c r="F2400" s="104">
        <v>6</v>
      </c>
      <c r="G2400" s="104">
        <v>388.56</v>
      </c>
      <c r="I2400" s="104">
        <v>3.57</v>
      </c>
      <c r="K2400" s="155">
        <f t="shared" si="187"/>
        <v>1.3499999999999659</v>
      </c>
      <c r="L2400" s="104"/>
      <c r="M2400" s="155">
        <f t="shared" si="188"/>
        <v>2.6800000000000068</v>
      </c>
      <c r="N2400" s="155">
        <f t="shared" si="189"/>
        <v>0</v>
      </c>
      <c r="O2400" s="155">
        <f t="shared" si="190"/>
        <v>0.97000000000002728</v>
      </c>
      <c r="P2400" s="104"/>
      <c r="Q2400" s="155">
        <f t="shared" si="191"/>
        <v>9.9999999999997868E-3</v>
      </c>
      <c r="R2400" s="104">
        <v>3</v>
      </c>
    </row>
    <row r="2401" spans="1:18" x14ac:dyDescent="0.25">
      <c r="A2401" s="104">
        <v>120</v>
      </c>
      <c r="B2401" s="196">
        <v>43728</v>
      </c>
      <c r="C2401" s="104">
        <v>387.34</v>
      </c>
      <c r="E2401" s="104">
        <v>428.44</v>
      </c>
      <c r="F2401" s="104">
        <v>6.04</v>
      </c>
      <c r="G2401" s="104">
        <v>390.7</v>
      </c>
      <c r="I2401" s="104">
        <v>3.59</v>
      </c>
      <c r="K2401" s="155">
        <f t="shared" si="187"/>
        <v>0.56999999999999318</v>
      </c>
      <c r="L2401" s="104"/>
      <c r="M2401" s="155">
        <f t="shared" si="188"/>
        <v>1.1800000000000068</v>
      </c>
      <c r="N2401" s="155">
        <f t="shared" si="189"/>
        <v>4.0000000000000036E-2</v>
      </c>
      <c r="O2401" s="155">
        <f t="shared" si="190"/>
        <v>2.1399999999999864</v>
      </c>
      <c r="P2401" s="104"/>
      <c r="Q2401" s="155">
        <f t="shared" si="191"/>
        <v>2.0000000000000018E-2</v>
      </c>
      <c r="R2401" s="104">
        <v>4</v>
      </c>
    </row>
    <row r="2402" spans="1:18" x14ac:dyDescent="0.25">
      <c r="A2402" s="104">
        <v>121</v>
      </c>
      <c r="B2402" s="196">
        <v>43731</v>
      </c>
      <c r="C2402" s="104">
        <v>386.7</v>
      </c>
      <c r="E2402" s="104">
        <v>427.15</v>
      </c>
      <c r="F2402" s="104">
        <v>6.06</v>
      </c>
      <c r="G2402" s="104">
        <v>390.21</v>
      </c>
      <c r="I2402" s="104">
        <v>3.58</v>
      </c>
      <c r="K2402" s="155">
        <f t="shared" si="187"/>
        <v>-0.63999999999998636</v>
      </c>
      <c r="L2402" s="104"/>
      <c r="M2402" s="155">
        <f t="shared" si="188"/>
        <v>-1.2900000000000205</v>
      </c>
      <c r="N2402" s="155">
        <f t="shared" si="189"/>
        <v>1.9999999999999574E-2</v>
      </c>
      <c r="O2402" s="155">
        <f t="shared" si="190"/>
        <v>-0.49000000000000909</v>
      </c>
      <c r="P2402" s="104"/>
      <c r="Q2402" s="155">
        <f t="shared" si="191"/>
        <v>-9.9999999999997868E-3</v>
      </c>
      <c r="R2402" s="104">
        <v>5</v>
      </c>
    </row>
    <row r="2403" spans="1:18" x14ac:dyDescent="0.25">
      <c r="A2403" s="104">
        <v>122</v>
      </c>
      <c r="B2403" s="196">
        <v>43732</v>
      </c>
      <c r="C2403" s="104">
        <v>385.96</v>
      </c>
      <c r="E2403" s="104">
        <v>423.78</v>
      </c>
      <c r="F2403" s="104">
        <v>6.03</v>
      </c>
      <c r="G2403" s="104">
        <v>389.43</v>
      </c>
      <c r="I2403" s="104">
        <v>3.59</v>
      </c>
      <c r="K2403" s="155">
        <f t="shared" si="187"/>
        <v>-0.74000000000000909</v>
      </c>
      <c r="L2403" s="104"/>
      <c r="M2403" s="155">
        <f t="shared" si="188"/>
        <v>-3.3700000000000045</v>
      </c>
      <c r="N2403" s="155">
        <f t="shared" si="189"/>
        <v>-2.9999999999999361E-2</v>
      </c>
      <c r="O2403" s="155">
        <f t="shared" si="190"/>
        <v>-0.77999999999997272</v>
      </c>
      <c r="P2403" s="104"/>
      <c r="Q2403" s="155">
        <f t="shared" si="191"/>
        <v>9.9999999999997868E-3</v>
      </c>
      <c r="R2403" s="104">
        <v>6</v>
      </c>
    </row>
    <row r="2404" spans="1:18" x14ac:dyDescent="0.25">
      <c r="A2404" s="104">
        <v>123</v>
      </c>
      <c r="B2404" s="196">
        <v>43733</v>
      </c>
      <c r="C2404" s="104">
        <v>386.44</v>
      </c>
      <c r="E2404" s="104">
        <v>425.01</v>
      </c>
      <c r="F2404" s="104">
        <v>6.07</v>
      </c>
      <c r="G2404" s="104">
        <v>390.66</v>
      </c>
      <c r="I2404" s="104">
        <v>3.59</v>
      </c>
      <c r="K2404" s="155">
        <f t="shared" si="187"/>
        <v>0.48000000000001819</v>
      </c>
      <c r="L2404" s="104"/>
      <c r="M2404" s="155">
        <f t="shared" si="188"/>
        <v>1.2300000000000182</v>
      </c>
      <c r="N2404" s="155">
        <f t="shared" si="189"/>
        <v>4.0000000000000036E-2</v>
      </c>
      <c r="O2404" s="155">
        <f t="shared" si="190"/>
        <v>1.2300000000000182</v>
      </c>
      <c r="P2404" s="104"/>
      <c r="Q2404" s="155">
        <f t="shared" si="191"/>
        <v>0</v>
      </c>
      <c r="R2404" s="104">
        <v>7</v>
      </c>
    </row>
    <row r="2405" spans="1:18" x14ac:dyDescent="0.25">
      <c r="A2405" s="104">
        <v>124</v>
      </c>
      <c r="B2405" s="196">
        <v>43734</v>
      </c>
      <c r="C2405" s="104">
        <v>387.62</v>
      </c>
      <c r="E2405" s="104">
        <v>426.27</v>
      </c>
      <c r="F2405" s="104">
        <v>6.03</v>
      </c>
      <c r="G2405" s="104">
        <v>393.32</v>
      </c>
      <c r="I2405" s="104">
        <v>3.61</v>
      </c>
      <c r="K2405" s="155">
        <f t="shared" si="187"/>
        <v>1.1800000000000068</v>
      </c>
      <c r="L2405" s="104"/>
      <c r="M2405" s="155">
        <f t="shared" si="188"/>
        <v>1.2599999999999909</v>
      </c>
      <c r="N2405" s="155">
        <f t="shared" si="189"/>
        <v>-4.0000000000000036E-2</v>
      </c>
      <c r="O2405" s="155">
        <f t="shared" si="190"/>
        <v>2.6599999999999682</v>
      </c>
      <c r="P2405" s="104"/>
      <c r="Q2405" s="155">
        <f t="shared" si="191"/>
        <v>2.0000000000000018E-2</v>
      </c>
      <c r="R2405" s="104">
        <v>8</v>
      </c>
    </row>
    <row r="2406" spans="1:18" x14ac:dyDescent="0.25">
      <c r="A2406" s="104">
        <v>125</v>
      </c>
      <c r="B2406" s="196">
        <v>43735</v>
      </c>
      <c r="C2406" s="104">
        <v>387.53</v>
      </c>
      <c r="E2406" s="104">
        <v>423.69</v>
      </c>
      <c r="F2406" s="104">
        <v>6.02</v>
      </c>
      <c r="G2406" s="104">
        <v>389.83</v>
      </c>
      <c r="I2406" s="104">
        <v>3.6</v>
      </c>
      <c r="K2406" s="155">
        <f t="shared" si="187"/>
        <v>-9.0000000000031832E-2</v>
      </c>
      <c r="L2406" s="104"/>
      <c r="M2406" s="155">
        <f t="shared" si="188"/>
        <v>-2.5799999999999841</v>
      </c>
      <c r="N2406" s="155">
        <f t="shared" si="189"/>
        <v>-1.0000000000000675E-2</v>
      </c>
      <c r="O2406" s="155">
        <f t="shared" si="190"/>
        <v>-3.4900000000000091</v>
      </c>
      <c r="P2406" s="104"/>
      <c r="Q2406" s="155">
        <f t="shared" si="191"/>
        <v>-9.9999999999997868E-3</v>
      </c>
      <c r="R2406" s="104">
        <v>9</v>
      </c>
    </row>
    <row r="2407" spans="1:18" x14ac:dyDescent="0.25">
      <c r="A2407" s="104">
        <v>126</v>
      </c>
      <c r="B2407" s="196">
        <v>43738</v>
      </c>
      <c r="C2407" s="104">
        <v>387.63</v>
      </c>
      <c r="E2407" s="104">
        <v>423.49</v>
      </c>
      <c r="F2407" s="104">
        <v>6.02</v>
      </c>
      <c r="G2407" s="104">
        <v>390.76</v>
      </c>
      <c r="I2407" s="104">
        <v>3.59</v>
      </c>
      <c r="K2407" s="155">
        <f t="shared" si="187"/>
        <v>0.10000000000002274</v>
      </c>
      <c r="L2407" s="104"/>
      <c r="M2407" s="155">
        <f t="shared" si="188"/>
        <v>-0.19999999999998863</v>
      </c>
      <c r="N2407" s="155">
        <f t="shared" si="189"/>
        <v>0</v>
      </c>
      <c r="O2407" s="155">
        <f t="shared" si="190"/>
        <v>0.93000000000000682</v>
      </c>
      <c r="P2407" s="104"/>
      <c r="Q2407" s="155">
        <f t="shared" si="191"/>
        <v>-1.0000000000000231E-2</v>
      </c>
      <c r="R2407" s="104">
        <v>10</v>
      </c>
    </row>
    <row r="2408" spans="1:18" x14ac:dyDescent="0.25">
      <c r="A2408" s="104">
        <v>127</v>
      </c>
      <c r="B2408" s="196">
        <v>43739</v>
      </c>
      <c r="C2408" s="104">
        <v>387.99</v>
      </c>
      <c r="E2408" s="104">
        <v>423.72</v>
      </c>
      <c r="F2408" s="104">
        <v>5.98</v>
      </c>
      <c r="G2408" s="104">
        <v>390.21</v>
      </c>
      <c r="I2408" s="104">
        <v>3.59</v>
      </c>
      <c r="K2408" s="155">
        <f t="shared" si="187"/>
        <v>0.36000000000001364</v>
      </c>
      <c r="L2408" s="104"/>
      <c r="M2408" s="155">
        <f>E2408-E2407</f>
        <v>0.23000000000001819</v>
      </c>
      <c r="N2408" s="155">
        <f>F2408-F2407</f>
        <v>-3.9999999999999147E-2</v>
      </c>
      <c r="O2408" s="155">
        <f>G2408-G2407</f>
        <v>-0.55000000000001137</v>
      </c>
      <c r="P2408" s="104"/>
      <c r="Q2408" s="155">
        <f t="shared" si="191"/>
        <v>0</v>
      </c>
      <c r="R2408" s="104">
        <v>11</v>
      </c>
    </row>
    <row r="2409" spans="1:18" x14ac:dyDescent="0.25">
      <c r="A2409" s="104">
        <v>128</v>
      </c>
      <c r="B2409" s="24" t="s">
        <v>97</v>
      </c>
      <c r="C2409">
        <v>388.47</v>
      </c>
      <c r="E2409">
        <v>423.12</v>
      </c>
      <c r="F2409">
        <v>5.97</v>
      </c>
      <c r="G2409">
        <v>387.93</v>
      </c>
      <c r="I2409">
        <v>3.59</v>
      </c>
      <c r="K2409" s="155">
        <f>C2409-C2408</f>
        <v>0.48000000000001819</v>
      </c>
      <c r="M2409" s="155">
        <f t="shared" ref="M2409:M2472" si="192">E2409-E2408</f>
        <v>-0.60000000000002274</v>
      </c>
      <c r="N2409" s="155">
        <f t="shared" ref="N2409:N2472" si="193">F2409-F2408</f>
        <v>-1.0000000000000675E-2</v>
      </c>
      <c r="O2409" s="155">
        <f t="shared" ref="O2409:O2472" si="194">G2409-G2408</f>
        <v>-2.2799999999999727</v>
      </c>
      <c r="Q2409" s="155">
        <f t="shared" si="191"/>
        <v>0</v>
      </c>
      <c r="R2409" s="104">
        <v>12</v>
      </c>
    </row>
    <row r="2410" spans="1:18" x14ac:dyDescent="0.25">
      <c r="A2410" s="104">
        <v>129</v>
      </c>
      <c r="B2410" s="24" t="s">
        <v>98</v>
      </c>
      <c r="C2410">
        <v>388.87</v>
      </c>
      <c r="E2410">
        <v>424.53</v>
      </c>
      <c r="F2410">
        <v>5.95</v>
      </c>
      <c r="G2410">
        <v>388.99</v>
      </c>
      <c r="I2410">
        <v>3.61</v>
      </c>
      <c r="K2410" s="155">
        <f t="shared" ref="K2410:K2473" si="195">C2410-C2409</f>
        <v>0.39999999999997726</v>
      </c>
      <c r="M2410" s="155">
        <f t="shared" si="192"/>
        <v>1.4099999999999682</v>
      </c>
      <c r="N2410" s="155">
        <f t="shared" si="193"/>
        <v>-1.9999999999999574E-2</v>
      </c>
      <c r="O2410" s="155">
        <f t="shared" si="194"/>
        <v>1.0600000000000023</v>
      </c>
      <c r="Q2410" s="155">
        <f t="shared" si="191"/>
        <v>2.0000000000000018E-2</v>
      </c>
      <c r="R2410" s="104">
        <v>13</v>
      </c>
    </row>
    <row r="2411" spans="1:18" x14ac:dyDescent="0.25">
      <c r="A2411" s="104">
        <v>130</v>
      </c>
      <c r="B2411" s="24" t="s">
        <v>99</v>
      </c>
      <c r="C2411">
        <v>389.23</v>
      </c>
      <c r="E2411">
        <v>426.05</v>
      </c>
      <c r="F2411">
        <v>5.98</v>
      </c>
      <c r="G2411">
        <v>388.8</v>
      </c>
      <c r="I2411">
        <v>3.63</v>
      </c>
      <c r="K2411" s="155">
        <f t="shared" si="195"/>
        <v>0.36000000000001364</v>
      </c>
      <c r="M2411" s="155">
        <f t="shared" si="192"/>
        <v>1.5200000000000387</v>
      </c>
      <c r="N2411" s="155">
        <f t="shared" si="193"/>
        <v>3.0000000000000249E-2</v>
      </c>
      <c r="O2411" s="155">
        <f t="shared" si="194"/>
        <v>-0.18999999999999773</v>
      </c>
      <c r="Q2411" s="155">
        <f t="shared" si="191"/>
        <v>2.0000000000000018E-2</v>
      </c>
      <c r="R2411" s="104">
        <v>14</v>
      </c>
    </row>
    <row r="2412" spans="1:18" x14ac:dyDescent="0.25">
      <c r="A2412" s="104">
        <v>131</v>
      </c>
      <c r="B2412" s="24" t="s">
        <v>100</v>
      </c>
      <c r="C2412">
        <v>388.89</v>
      </c>
      <c r="E2412">
        <v>426.92</v>
      </c>
      <c r="F2412">
        <v>6</v>
      </c>
      <c r="G2412">
        <v>390.8</v>
      </c>
      <c r="I2412">
        <v>3.64</v>
      </c>
      <c r="K2412" s="155">
        <f t="shared" si="195"/>
        <v>-0.34000000000003183</v>
      </c>
      <c r="M2412" s="155">
        <f t="shared" si="192"/>
        <v>0.87000000000000455</v>
      </c>
      <c r="N2412" s="155">
        <f t="shared" si="193"/>
        <v>1.9999999999999574E-2</v>
      </c>
      <c r="O2412" s="155">
        <f t="shared" si="194"/>
        <v>2</v>
      </c>
      <c r="Q2412" s="155">
        <f t="shared" si="191"/>
        <v>1.0000000000000231E-2</v>
      </c>
      <c r="R2412" s="104">
        <v>15</v>
      </c>
    </row>
    <row r="2413" spans="1:18" x14ac:dyDescent="0.25">
      <c r="A2413" s="104">
        <v>132</v>
      </c>
      <c r="B2413" s="24" t="s">
        <v>101</v>
      </c>
      <c r="C2413">
        <v>389</v>
      </c>
      <c r="E2413">
        <v>426.85</v>
      </c>
      <c r="F2413">
        <v>5.99</v>
      </c>
      <c r="G2413">
        <v>391.55</v>
      </c>
      <c r="I2413">
        <v>3.64</v>
      </c>
      <c r="K2413" s="155">
        <f t="shared" si="195"/>
        <v>0.11000000000001364</v>
      </c>
      <c r="M2413" s="155">
        <f t="shared" si="192"/>
        <v>-6.9999999999993179E-2</v>
      </c>
      <c r="N2413" s="155">
        <f t="shared" si="193"/>
        <v>-9.9999999999997868E-3</v>
      </c>
      <c r="O2413" s="155">
        <f t="shared" si="194"/>
        <v>0.75</v>
      </c>
      <c r="Q2413" s="155">
        <f t="shared" ref="Q2413:Q2476" si="196">I2413-I2412</f>
        <v>0</v>
      </c>
      <c r="R2413" s="104">
        <v>16</v>
      </c>
    </row>
    <row r="2414" spans="1:18" x14ac:dyDescent="0.25">
      <c r="A2414" s="104">
        <v>133</v>
      </c>
      <c r="B2414" s="24" t="s">
        <v>102</v>
      </c>
      <c r="C2414">
        <v>389.38</v>
      </c>
      <c r="E2414">
        <v>427.81</v>
      </c>
      <c r="F2414">
        <v>5.99</v>
      </c>
      <c r="G2414">
        <v>392.48</v>
      </c>
      <c r="I2414">
        <v>3.64</v>
      </c>
      <c r="K2414" s="155">
        <f t="shared" si="195"/>
        <v>0.37999999999999545</v>
      </c>
      <c r="M2414" s="155">
        <f t="shared" si="192"/>
        <v>0.95999999999997954</v>
      </c>
      <c r="N2414" s="155">
        <f t="shared" si="193"/>
        <v>0</v>
      </c>
      <c r="O2414" s="155">
        <f t="shared" si="194"/>
        <v>0.93000000000000682</v>
      </c>
      <c r="Q2414" s="155">
        <f t="shared" si="196"/>
        <v>0</v>
      </c>
      <c r="R2414" s="104">
        <v>17</v>
      </c>
    </row>
    <row r="2415" spans="1:18" x14ac:dyDescent="0.25">
      <c r="A2415" s="104">
        <v>134</v>
      </c>
      <c r="B2415" s="24" t="s">
        <v>103</v>
      </c>
      <c r="C2415">
        <v>390.09</v>
      </c>
      <c r="E2415">
        <v>428.32</v>
      </c>
      <c r="F2415">
        <v>6.01</v>
      </c>
      <c r="G2415">
        <v>392.68</v>
      </c>
      <c r="I2415">
        <v>3.63</v>
      </c>
      <c r="K2415" s="155">
        <f t="shared" si="195"/>
        <v>0.70999999999997954</v>
      </c>
      <c r="M2415" s="155">
        <f t="shared" si="192"/>
        <v>0.50999999999999091</v>
      </c>
      <c r="N2415" s="155">
        <f t="shared" si="193"/>
        <v>1.9999999999999574E-2</v>
      </c>
      <c r="O2415" s="155">
        <f t="shared" si="194"/>
        <v>0.19999999999998863</v>
      </c>
      <c r="Q2415" s="155">
        <f t="shared" si="196"/>
        <v>-1.0000000000000231E-2</v>
      </c>
      <c r="R2415" s="104">
        <v>18</v>
      </c>
    </row>
    <row r="2416" spans="1:18" x14ac:dyDescent="0.25">
      <c r="A2416" s="104">
        <v>135</v>
      </c>
      <c r="B2416" s="24" t="s">
        <v>104</v>
      </c>
      <c r="C2416">
        <v>390.13</v>
      </c>
      <c r="E2416">
        <v>430.31</v>
      </c>
      <c r="F2416">
        <v>6.03</v>
      </c>
      <c r="G2416">
        <v>393.47</v>
      </c>
      <c r="I2416">
        <v>3.63</v>
      </c>
      <c r="K2416" s="155">
        <f t="shared" si="195"/>
        <v>4.0000000000020464E-2</v>
      </c>
      <c r="M2416" s="155">
        <f t="shared" si="192"/>
        <v>1.9900000000000091</v>
      </c>
      <c r="N2416" s="155">
        <f t="shared" si="193"/>
        <v>2.0000000000000462E-2</v>
      </c>
      <c r="O2416" s="155">
        <f t="shared" si="194"/>
        <v>0.79000000000002046</v>
      </c>
      <c r="Q2416" s="155">
        <f t="shared" si="196"/>
        <v>0</v>
      </c>
      <c r="R2416" s="104">
        <v>19</v>
      </c>
    </row>
    <row r="2417" spans="1:18" x14ac:dyDescent="0.25">
      <c r="A2417" s="104">
        <v>136</v>
      </c>
      <c r="B2417" s="24" t="s">
        <v>105</v>
      </c>
      <c r="C2417">
        <v>389.52</v>
      </c>
      <c r="E2417">
        <v>429.21</v>
      </c>
      <c r="F2417">
        <v>6.07</v>
      </c>
      <c r="G2417">
        <v>390.3</v>
      </c>
      <c r="I2417">
        <v>3.6</v>
      </c>
      <c r="K2417" s="155">
        <f t="shared" si="195"/>
        <v>-0.61000000000001364</v>
      </c>
      <c r="M2417" s="155">
        <f t="shared" si="192"/>
        <v>-1.1000000000000227</v>
      </c>
      <c r="N2417" s="155">
        <f t="shared" si="193"/>
        <v>4.0000000000000036E-2</v>
      </c>
      <c r="O2417" s="155">
        <f t="shared" si="194"/>
        <v>-3.1700000000000159</v>
      </c>
      <c r="Q2417" s="155">
        <f t="shared" si="196"/>
        <v>-2.9999999999999805E-2</v>
      </c>
      <c r="R2417" s="104">
        <v>20</v>
      </c>
    </row>
    <row r="2418" spans="1:18" x14ac:dyDescent="0.25">
      <c r="A2418" s="104">
        <v>137</v>
      </c>
      <c r="B2418" s="24" t="s">
        <v>106</v>
      </c>
      <c r="C2418">
        <v>389.62</v>
      </c>
      <c r="E2418">
        <v>429.98</v>
      </c>
      <c r="F2418">
        <v>6.06</v>
      </c>
      <c r="G2418">
        <v>391.54</v>
      </c>
      <c r="I2418">
        <v>3.6</v>
      </c>
      <c r="K2418" s="155">
        <f t="shared" si="195"/>
        <v>0.10000000000002274</v>
      </c>
      <c r="M2418" s="155">
        <f t="shared" si="192"/>
        <v>0.77000000000003865</v>
      </c>
      <c r="N2418" s="155">
        <f t="shared" si="193"/>
        <v>-1.0000000000000675E-2</v>
      </c>
      <c r="O2418" s="155">
        <f t="shared" si="194"/>
        <v>1.2400000000000091</v>
      </c>
      <c r="Q2418" s="155">
        <f t="shared" si="196"/>
        <v>0</v>
      </c>
      <c r="R2418" s="104">
        <v>21</v>
      </c>
    </row>
    <row r="2419" spans="1:18" x14ac:dyDescent="0.25">
      <c r="A2419" s="104">
        <v>138</v>
      </c>
      <c r="B2419" s="24" t="s">
        <v>107</v>
      </c>
      <c r="C2419">
        <v>389.59</v>
      </c>
      <c r="E2419">
        <v>429.06</v>
      </c>
      <c r="F2419">
        <v>6.05</v>
      </c>
      <c r="G2419">
        <v>390.41</v>
      </c>
      <c r="I2419">
        <v>3.6</v>
      </c>
      <c r="K2419" s="155">
        <f t="shared" si="195"/>
        <v>-3.0000000000029559E-2</v>
      </c>
      <c r="M2419" s="155">
        <f t="shared" si="192"/>
        <v>-0.92000000000001592</v>
      </c>
      <c r="N2419" s="155">
        <f t="shared" si="193"/>
        <v>-9.9999999999997868E-3</v>
      </c>
      <c r="O2419" s="155">
        <f t="shared" si="194"/>
        <v>-1.1299999999999955</v>
      </c>
      <c r="Q2419" s="155">
        <f t="shared" si="196"/>
        <v>0</v>
      </c>
      <c r="R2419" s="104">
        <v>22</v>
      </c>
    </row>
    <row r="2420" spans="1:18" x14ac:dyDescent="0.25">
      <c r="A2420" s="104">
        <v>139</v>
      </c>
      <c r="B2420" s="24" t="s">
        <v>108</v>
      </c>
      <c r="C2420">
        <v>389.81</v>
      </c>
      <c r="E2420">
        <v>430.27</v>
      </c>
      <c r="F2420">
        <v>6.06</v>
      </c>
      <c r="G2420">
        <v>390.67</v>
      </c>
      <c r="I2420">
        <v>3.59</v>
      </c>
      <c r="K2420" s="155">
        <f t="shared" si="195"/>
        <v>0.22000000000002728</v>
      </c>
      <c r="M2420" s="155">
        <f t="shared" si="192"/>
        <v>1.2099999999999795</v>
      </c>
      <c r="N2420" s="155">
        <f t="shared" si="193"/>
        <v>9.9999999999997868E-3</v>
      </c>
      <c r="O2420" s="155">
        <f t="shared" si="194"/>
        <v>0.25999999999999091</v>
      </c>
      <c r="Q2420" s="155">
        <f t="shared" si="196"/>
        <v>-1.0000000000000231E-2</v>
      </c>
      <c r="R2420" s="104">
        <v>23</v>
      </c>
    </row>
    <row r="2421" spans="1:18" x14ac:dyDescent="0.25">
      <c r="A2421" s="104">
        <v>140</v>
      </c>
      <c r="B2421" s="24" t="s">
        <v>109</v>
      </c>
      <c r="C2421">
        <v>389.94</v>
      </c>
      <c r="E2421">
        <v>433.5</v>
      </c>
      <c r="F2421">
        <v>6.1</v>
      </c>
      <c r="G2421">
        <v>392.73</v>
      </c>
      <c r="I2421">
        <v>3.59</v>
      </c>
      <c r="K2421" s="155">
        <f t="shared" si="195"/>
        <v>0.12999999999999545</v>
      </c>
      <c r="M2421" s="155">
        <f t="shared" si="192"/>
        <v>3.2300000000000182</v>
      </c>
      <c r="N2421" s="155">
        <f t="shared" si="193"/>
        <v>4.0000000000000036E-2</v>
      </c>
      <c r="O2421" s="155">
        <f t="shared" si="194"/>
        <v>2.0600000000000023</v>
      </c>
      <c r="Q2421" s="155">
        <f t="shared" si="196"/>
        <v>0</v>
      </c>
      <c r="R2421" s="104">
        <v>24</v>
      </c>
    </row>
    <row r="2422" spans="1:18" x14ac:dyDescent="0.25">
      <c r="A2422" s="104">
        <v>141</v>
      </c>
      <c r="B2422" s="24" t="s">
        <v>110</v>
      </c>
      <c r="C2422">
        <v>389.98</v>
      </c>
      <c r="E2422">
        <v>434.01</v>
      </c>
      <c r="F2422">
        <v>6.1</v>
      </c>
      <c r="G2422">
        <v>394.72</v>
      </c>
      <c r="I2422">
        <v>3.59</v>
      </c>
      <c r="K2422" s="155">
        <f t="shared" si="195"/>
        <v>4.0000000000020464E-2</v>
      </c>
      <c r="M2422" s="155">
        <f t="shared" si="192"/>
        <v>0.50999999999999091</v>
      </c>
      <c r="N2422" s="155">
        <f t="shared" si="193"/>
        <v>0</v>
      </c>
      <c r="O2422" s="155">
        <f t="shared" si="194"/>
        <v>1.9900000000000091</v>
      </c>
      <c r="Q2422" s="155">
        <f t="shared" si="196"/>
        <v>0</v>
      </c>
      <c r="R2422" s="104">
        <v>25</v>
      </c>
    </row>
    <row r="2423" spans="1:18" x14ac:dyDescent="0.25">
      <c r="A2423" s="104">
        <v>142</v>
      </c>
      <c r="B2423" s="24" t="s">
        <v>111</v>
      </c>
      <c r="C2423">
        <v>389.86</v>
      </c>
      <c r="E2423">
        <v>435.32</v>
      </c>
      <c r="F2423">
        <v>6.12</v>
      </c>
      <c r="G2423">
        <v>395.76</v>
      </c>
      <c r="I2423">
        <v>3.59</v>
      </c>
      <c r="K2423" s="155">
        <f t="shared" si="195"/>
        <v>-0.12000000000000455</v>
      </c>
      <c r="M2423" s="155">
        <f t="shared" si="192"/>
        <v>1.3100000000000023</v>
      </c>
      <c r="N2423" s="155">
        <f t="shared" si="193"/>
        <v>2.0000000000000462E-2</v>
      </c>
      <c r="O2423" s="155">
        <f t="shared" si="194"/>
        <v>1.0399999999999636</v>
      </c>
      <c r="Q2423" s="155">
        <f t="shared" si="196"/>
        <v>0</v>
      </c>
      <c r="R2423" s="104">
        <v>26</v>
      </c>
    </row>
    <row r="2424" spans="1:18" x14ac:dyDescent="0.25">
      <c r="A2424" s="104">
        <v>143</v>
      </c>
      <c r="B2424" s="24" t="s">
        <v>112</v>
      </c>
      <c r="C2424">
        <v>389.75</v>
      </c>
      <c r="E2424">
        <v>434.26</v>
      </c>
      <c r="F2424">
        <v>6.12</v>
      </c>
      <c r="G2424">
        <v>394.24</v>
      </c>
      <c r="I2424">
        <v>3.59</v>
      </c>
      <c r="K2424" s="155">
        <f t="shared" si="195"/>
        <v>-0.11000000000001364</v>
      </c>
      <c r="M2424" s="155">
        <f t="shared" si="192"/>
        <v>-1.0600000000000023</v>
      </c>
      <c r="N2424" s="155">
        <f t="shared" si="193"/>
        <v>0</v>
      </c>
      <c r="O2424" s="155">
        <f t="shared" si="194"/>
        <v>-1.5199999999999818</v>
      </c>
      <c r="Q2424" s="155">
        <f t="shared" si="196"/>
        <v>0</v>
      </c>
      <c r="R2424" s="104">
        <v>27</v>
      </c>
    </row>
    <row r="2425" spans="1:18" x14ac:dyDescent="0.25">
      <c r="A2425" s="104">
        <v>144</v>
      </c>
      <c r="B2425" s="24" t="s">
        <v>113</v>
      </c>
      <c r="C2425">
        <v>388.96</v>
      </c>
      <c r="E2425">
        <v>432.21</v>
      </c>
      <c r="F2425">
        <v>6.09</v>
      </c>
      <c r="G2425">
        <v>393.09</v>
      </c>
      <c r="I2425">
        <v>3.59</v>
      </c>
      <c r="K2425" s="155">
        <f t="shared" si="195"/>
        <v>-0.79000000000002046</v>
      </c>
      <c r="M2425" s="155">
        <f t="shared" si="192"/>
        <v>-2.0500000000000114</v>
      </c>
      <c r="N2425" s="155">
        <f t="shared" si="193"/>
        <v>-3.0000000000000249E-2</v>
      </c>
      <c r="O2425" s="155">
        <f t="shared" si="194"/>
        <v>-1.1500000000000341</v>
      </c>
      <c r="Q2425" s="155">
        <f t="shared" si="196"/>
        <v>0</v>
      </c>
      <c r="R2425" s="104">
        <v>28</v>
      </c>
    </row>
    <row r="2426" spans="1:18" x14ac:dyDescent="0.25">
      <c r="A2426" s="104">
        <v>145</v>
      </c>
      <c r="B2426" s="24" t="s">
        <v>114</v>
      </c>
      <c r="C2426">
        <v>388.93</v>
      </c>
      <c r="E2426">
        <v>432.84</v>
      </c>
      <c r="F2426">
        <v>6.09</v>
      </c>
      <c r="G2426">
        <v>392.78</v>
      </c>
      <c r="I2426">
        <v>3.58</v>
      </c>
      <c r="K2426" s="155">
        <f t="shared" si="195"/>
        <v>-2.9999999999972715E-2</v>
      </c>
      <c r="M2426" s="155">
        <f t="shared" si="192"/>
        <v>0.62999999999999545</v>
      </c>
      <c r="N2426" s="155">
        <f t="shared" si="193"/>
        <v>0</v>
      </c>
      <c r="O2426" s="155">
        <f t="shared" si="194"/>
        <v>-0.31000000000000227</v>
      </c>
      <c r="Q2426" s="155">
        <f t="shared" si="196"/>
        <v>-9.9999999999997868E-3</v>
      </c>
      <c r="R2426" s="104">
        <v>29</v>
      </c>
    </row>
    <row r="2427" spans="1:18" x14ac:dyDescent="0.25">
      <c r="A2427" s="104">
        <v>146</v>
      </c>
      <c r="B2427" s="24" t="s">
        <v>115</v>
      </c>
      <c r="C2427">
        <v>388.92</v>
      </c>
      <c r="E2427">
        <v>432.21</v>
      </c>
      <c r="F2427">
        <v>6.08</v>
      </c>
      <c r="G2427">
        <v>392.37</v>
      </c>
      <c r="I2427">
        <v>3.58</v>
      </c>
      <c r="K2427" s="155">
        <f t="shared" si="195"/>
        <v>-9.9999999999909051E-3</v>
      </c>
      <c r="M2427" s="155">
        <f t="shared" si="192"/>
        <v>-0.62999999999999545</v>
      </c>
      <c r="N2427" s="155">
        <f t="shared" si="193"/>
        <v>-9.9999999999997868E-3</v>
      </c>
      <c r="O2427" s="155">
        <f t="shared" si="194"/>
        <v>-0.40999999999996817</v>
      </c>
      <c r="Q2427" s="155">
        <f t="shared" si="196"/>
        <v>0</v>
      </c>
      <c r="R2427" s="104">
        <v>30</v>
      </c>
    </row>
    <row r="2428" spans="1:18" x14ac:dyDescent="0.25">
      <c r="A2428" s="104">
        <v>147</v>
      </c>
      <c r="B2428" s="24" t="s">
        <v>116</v>
      </c>
      <c r="C2428">
        <v>387.98</v>
      </c>
      <c r="E2428">
        <v>430.31</v>
      </c>
      <c r="F2428">
        <v>6.09</v>
      </c>
      <c r="G2428">
        <v>389.81</v>
      </c>
      <c r="I2428">
        <v>3.57</v>
      </c>
      <c r="K2428" s="155">
        <f t="shared" si="195"/>
        <v>-0.93999999999999773</v>
      </c>
      <c r="M2428" s="155">
        <f t="shared" si="192"/>
        <v>-1.8999999999999773</v>
      </c>
      <c r="N2428" s="155">
        <f t="shared" si="193"/>
        <v>9.9999999999997868E-3</v>
      </c>
      <c r="O2428" s="155">
        <f t="shared" si="194"/>
        <v>-2.5600000000000023</v>
      </c>
      <c r="Q2428" s="155">
        <f t="shared" si="196"/>
        <v>-1.0000000000000231E-2</v>
      </c>
      <c r="R2428" s="104">
        <v>31</v>
      </c>
    </row>
    <row r="2429" spans="1:18" x14ac:dyDescent="0.25">
      <c r="A2429" s="104">
        <v>148</v>
      </c>
      <c r="B2429" s="24" t="s">
        <v>117</v>
      </c>
      <c r="C2429">
        <v>387.92</v>
      </c>
      <c r="E2429">
        <v>429.7</v>
      </c>
      <c r="F2429">
        <v>6.06</v>
      </c>
      <c r="G2429">
        <v>389.75</v>
      </c>
      <c r="I2429">
        <v>3.56</v>
      </c>
      <c r="K2429" s="155">
        <f t="shared" si="195"/>
        <v>-6.0000000000002274E-2</v>
      </c>
      <c r="M2429" s="155">
        <f t="shared" si="192"/>
        <v>-0.61000000000001364</v>
      </c>
      <c r="N2429" s="155">
        <f t="shared" si="193"/>
        <v>-3.0000000000000249E-2</v>
      </c>
      <c r="O2429" s="155">
        <f t="shared" si="194"/>
        <v>-6.0000000000002274E-2</v>
      </c>
      <c r="Q2429" s="155">
        <f t="shared" si="196"/>
        <v>-9.9999999999997868E-3</v>
      </c>
      <c r="R2429" s="104">
        <v>32</v>
      </c>
    </row>
    <row r="2430" spans="1:18" x14ac:dyDescent="0.25">
      <c r="A2430" s="104">
        <v>149</v>
      </c>
      <c r="B2430" s="24" t="s">
        <v>118</v>
      </c>
      <c r="C2430">
        <v>388.54</v>
      </c>
      <c r="E2430">
        <v>431.67</v>
      </c>
      <c r="F2430">
        <v>6.09</v>
      </c>
      <c r="G2430">
        <v>391.71</v>
      </c>
      <c r="I2430">
        <v>3.57</v>
      </c>
      <c r="K2430" s="155">
        <f t="shared" si="195"/>
        <v>0.62000000000000455</v>
      </c>
      <c r="M2430" s="155">
        <f t="shared" si="192"/>
        <v>1.9700000000000273</v>
      </c>
      <c r="N2430" s="155">
        <f t="shared" si="193"/>
        <v>3.0000000000000249E-2</v>
      </c>
      <c r="O2430" s="155">
        <f t="shared" si="194"/>
        <v>1.9599999999999795</v>
      </c>
      <c r="Q2430" s="155">
        <f t="shared" si="196"/>
        <v>9.9999999999997868E-3</v>
      </c>
      <c r="R2430" s="104">
        <v>33</v>
      </c>
    </row>
    <row r="2431" spans="1:18" x14ac:dyDescent="0.25">
      <c r="A2431" s="104">
        <v>150</v>
      </c>
      <c r="B2431" s="24" t="s">
        <v>119</v>
      </c>
      <c r="C2431">
        <v>388.67</v>
      </c>
      <c r="E2431">
        <v>433.83</v>
      </c>
      <c r="F2431">
        <v>6.07</v>
      </c>
      <c r="G2431">
        <v>393.91</v>
      </c>
      <c r="I2431">
        <v>3.59</v>
      </c>
      <c r="K2431" s="155">
        <f t="shared" si="195"/>
        <v>0.12999999999999545</v>
      </c>
      <c r="M2431" s="155">
        <f t="shared" si="192"/>
        <v>2.1599999999999682</v>
      </c>
      <c r="N2431" s="155">
        <f t="shared" si="193"/>
        <v>-1.9999999999999574E-2</v>
      </c>
      <c r="O2431" s="155">
        <f t="shared" si="194"/>
        <v>2.2000000000000455</v>
      </c>
      <c r="Q2431" s="155">
        <f t="shared" si="196"/>
        <v>2.0000000000000018E-2</v>
      </c>
      <c r="R2431" s="104">
        <v>34</v>
      </c>
    </row>
    <row r="2432" spans="1:18" x14ac:dyDescent="0.25">
      <c r="A2432" s="104">
        <v>151</v>
      </c>
      <c r="B2432" s="24" t="s">
        <v>120</v>
      </c>
      <c r="C2432">
        <v>389.46</v>
      </c>
      <c r="E2432">
        <v>434.17</v>
      </c>
      <c r="F2432">
        <v>6.09</v>
      </c>
      <c r="G2432">
        <v>394.63</v>
      </c>
      <c r="I2432">
        <v>3.6</v>
      </c>
      <c r="K2432" s="155">
        <f t="shared" si="195"/>
        <v>0.78999999999996362</v>
      </c>
      <c r="M2432" s="155">
        <f t="shared" si="192"/>
        <v>0.34000000000003183</v>
      </c>
      <c r="N2432" s="155">
        <f t="shared" si="193"/>
        <v>1.9999999999999574E-2</v>
      </c>
      <c r="O2432" s="155">
        <f t="shared" si="194"/>
        <v>0.71999999999997044</v>
      </c>
      <c r="Q2432" s="155">
        <f t="shared" si="196"/>
        <v>1.0000000000000231E-2</v>
      </c>
      <c r="R2432" s="104">
        <v>35</v>
      </c>
    </row>
    <row r="2433" spans="1:18" x14ac:dyDescent="0.25">
      <c r="A2433" s="104">
        <v>152</v>
      </c>
      <c r="B2433" s="24" t="s">
        <v>121</v>
      </c>
      <c r="C2433">
        <v>388.19</v>
      </c>
      <c r="E2433">
        <v>433.41</v>
      </c>
      <c r="F2433">
        <v>6.14</v>
      </c>
      <c r="G2433">
        <v>393.02</v>
      </c>
      <c r="I2433">
        <v>3.58</v>
      </c>
      <c r="K2433" s="155">
        <f t="shared" si="195"/>
        <v>-1.2699999999999818</v>
      </c>
      <c r="M2433" s="155">
        <f t="shared" si="192"/>
        <v>-0.75999999999999091</v>
      </c>
      <c r="N2433" s="155">
        <f t="shared" si="193"/>
        <v>4.9999999999999822E-2</v>
      </c>
      <c r="O2433" s="155">
        <f t="shared" si="194"/>
        <v>-1.6100000000000136</v>
      </c>
      <c r="Q2433" s="155">
        <f t="shared" si="196"/>
        <v>-2.0000000000000018E-2</v>
      </c>
      <c r="R2433" s="104">
        <v>36</v>
      </c>
    </row>
    <row r="2434" spans="1:18" x14ac:dyDescent="0.25">
      <c r="A2434" s="104">
        <v>153</v>
      </c>
      <c r="B2434" s="24" t="s">
        <v>122</v>
      </c>
      <c r="C2434">
        <v>388.39</v>
      </c>
      <c r="E2434">
        <v>432.24</v>
      </c>
      <c r="F2434">
        <v>6.13</v>
      </c>
      <c r="G2434">
        <v>392.19</v>
      </c>
      <c r="I2434">
        <v>3.57</v>
      </c>
      <c r="K2434" s="155">
        <f t="shared" si="195"/>
        <v>0.19999999999998863</v>
      </c>
      <c r="M2434" s="155">
        <f t="shared" si="192"/>
        <v>-1.1700000000000159</v>
      </c>
      <c r="N2434" s="155">
        <f t="shared" si="193"/>
        <v>-9.9999999999997868E-3</v>
      </c>
      <c r="O2434" s="155">
        <f t="shared" si="194"/>
        <v>-0.82999999999998408</v>
      </c>
      <c r="Q2434" s="155">
        <f t="shared" si="196"/>
        <v>-1.0000000000000231E-2</v>
      </c>
      <c r="R2434" s="104">
        <v>37</v>
      </c>
    </row>
    <row r="2435" spans="1:18" x14ac:dyDescent="0.25">
      <c r="A2435" s="104">
        <v>154</v>
      </c>
      <c r="B2435" s="24" t="s">
        <v>123</v>
      </c>
      <c r="C2435">
        <v>388.86</v>
      </c>
      <c r="E2435">
        <v>431.28</v>
      </c>
      <c r="F2435">
        <v>6.1</v>
      </c>
      <c r="G2435">
        <v>391.76</v>
      </c>
      <c r="I2435">
        <v>3.57</v>
      </c>
      <c r="K2435" s="155">
        <f t="shared" si="195"/>
        <v>0.47000000000002728</v>
      </c>
      <c r="M2435" s="155">
        <f t="shared" si="192"/>
        <v>-0.96000000000003638</v>
      </c>
      <c r="N2435" s="155">
        <f t="shared" si="193"/>
        <v>-3.0000000000000249E-2</v>
      </c>
      <c r="O2435" s="155">
        <f t="shared" si="194"/>
        <v>-0.43000000000000682</v>
      </c>
      <c r="Q2435" s="155">
        <f t="shared" si="196"/>
        <v>0</v>
      </c>
      <c r="R2435" s="104">
        <v>38</v>
      </c>
    </row>
    <row r="2436" spans="1:18" x14ac:dyDescent="0.25">
      <c r="A2436" s="104">
        <v>155</v>
      </c>
      <c r="B2436" s="24" t="s">
        <v>124</v>
      </c>
      <c r="C2436">
        <v>389.04</v>
      </c>
      <c r="E2436">
        <v>430.9</v>
      </c>
      <c r="F2436">
        <v>6.11</v>
      </c>
      <c r="G2436">
        <v>391.78</v>
      </c>
      <c r="I2436">
        <v>3.57</v>
      </c>
      <c r="K2436" s="155">
        <f t="shared" si="195"/>
        <v>0.18000000000000682</v>
      </c>
      <c r="M2436" s="155">
        <f t="shared" si="192"/>
        <v>-0.37999999999999545</v>
      </c>
      <c r="N2436" s="155">
        <f t="shared" si="193"/>
        <v>1.0000000000000675E-2</v>
      </c>
      <c r="O2436" s="155">
        <f t="shared" si="194"/>
        <v>1.999999999998181E-2</v>
      </c>
      <c r="Q2436" s="155">
        <f t="shared" si="196"/>
        <v>0</v>
      </c>
      <c r="R2436" s="104">
        <v>39</v>
      </c>
    </row>
    <row r="2437" spans="1:18" x14ac:dyDescent="0.25">
      <c r="A2437" s="104">
        <v>156</v>
      </c>
      <c r="B2437" s="24" t="s">
        <v>125</v>
      </c>
      <c r="C2437">
        <v>388.29</v>
      </c>
      <c r="E2437">
        <v>428.56</v>
      </c>
      <c r="F2437">
        <v>6.08</v>
      </c>
      <c r="G2437">
        <v>390.05</v>
      </c>
      <c r="I2437">
        <v>3.55</v>
      </c>
      <c r="K2437" s="155">
        <f t="shared" si="195"/>
        <v>-0.75</v>
      </c>
      <c r="M2437" s="155">
        <f t="shared" si="192"/>
        <v>-2.339999999999975</v>
      </c>
      <c r="N2437" s="155">
        <f t="shared" si="193"/>
        <v>-3.0000000000000249E-2</v>
      </c>
      <c r="O2437" s="155">
        <f t="shared" si="194"/>
        <v>-1.7299999999999613</v>
      </c>
      <c r="Q2437" s="155">
        <f t="shared" si="196"/>
        <v>-2.0000000000000018E-2</v>
      </c>
      <c r="R2437" s="104">
        <v>40</v>
      </c>
    </row>
    <row r="2438" spans="1:18" x14ac:dyDescent="0.25">
      <c r="A2438" s="104">
        <v>157</v>
      </c>
      <c r="B2438" s="24" t="s">
        <v>126</v>
      </c>
      <c r="C2438">
        <v>388.7</v>
      </c>
      <c r="E2438">
        <v>428.7</v>
      </c>
      <c r="F2438">
        <v>6.08</v>
      </c>
      <c r="G2438">
        <v>390.57</v>
      </c>
      <c r="I2438">
        <v>3.57</v>
      </c>
      <c r="K2438" s="155">
        <f t="shared" si="195"/>
        <v>0.40999999999996817</v>
      </c>
      <c r="M2438" s="155">
        <f t="shared" si="192"/>
        <v>0.13999999999998636</v>
      </c>
      <c r="N2438" s="155">
        <f t="shared" si="193"/>
        <v>0</v>
      </c>
      <c r="O2438" s="155">
        <f t="shared" si="194"/>
        <v>0.51999999999998181</v>
      </c>
      <c r="Q2438" s="155">
        <f t="shared" si="196"/>
        <v>2.0000000000000018E-2</v>
      </c>
      <c r="R2438" s="104">
        <v>41</v>
      </c>
    </row>
    <row r="2439" spans="1:18" x14ac:dyDescent="0.25">
      <c r="A2439" s="104">
        <v>158</v>
      </c>
      <c r="B2439" s="24" t="s">
        <v>127</v>
      </c>
      <c r="C2439">
        <v>388.81</v>
      </c>
      <c r="E2439">
        <v>429.01</v>
      </c>
      <c r="F2439">
        <v>6.08</v>
      </c>
      <c r="G2439">
        <v>391</v>
      </c>
      <c r="I2439">
        <v>3.56</v>
      </c>
      <c r="K2439" s="155">
        <f t="shared" si="195"/>
        <v>0.11000000000001364</v>
      </c>
      <c r="M2439" s="155">
        <f t="shared" si="192"/>
        <v>0.31000000000000227</v>
      </c>
      <c r="N2439" s="155">
        <f t="shared" si="193"/>
        <v>0</v>
      </c>
      <c r="O2439" s="155">
        <f t="shared" si="194"/>
        <v>0.43000000000000682</v>
      </c>
      <c r="Q2439" s="155">
        <f t="shared" si="196"/>
        <v>-9.9999999999997868E-3</v>
      </c>
      <c r="R2439" s="104">
        <v>42</v>
      </c>
    </row>
    <row r="2440" spans="1:18" x14ac:dyDescent="0.25">
      <c r="A2440" s="104">
        <v>159</v>
      </c>
      <c r="B2440" s="24" t="s">
        <v>128</v>
      </c>
      <c r="C2440">
        <v>389.34</v>
      </c>
      <c r="E2440">
        <v>428.78</v>
      </c>
      <c r="F2440">
        <v>6.05</v>
      </c>
      <c r="G2440">
        <v>393.43</v>
      </c>
      <c r="I2440">
        <v>3.58</v>
      </c>
      <c r="K2440" s="155">
        <f t="shared" si="195"/>
        <v>0.52999999999997272</v>
      </c>
      <c r="M2440" s="155">
        <f t="shared" si="192"/>
        <v>-0.23000000000001819</v>
      </c>
      <c r="N2440" s="155">
        <f t="shared" si="193"/>
        <v>-3.0000000000000249E-2</v>
      </c>
      <c r="O2440" s="155">
        <f t="shared" si="194"/>
        <v>2.4300000000000068</v>
      </c>
      <c r="Q2440" s="155">
        <f t="shared" si="196"/>
        <v>2.0000000000000018E-2</v>
      </c>
      <c r="R2440" s="104">
        <v>43</v>
      </c>
    </row>
    <row r="2441" spans="1:18" x14ac:dyDescent="0.25">
      <c r="A2441" s="104">
        <v>160</v>
      </c>
      <c r="B2441" s="24" t="s">
        <v>129</v>
      </c>
      <c r="C2441">
        <v>388.49</v>
      </c>
      <c r="E2441">
        <v>427.26</v>
      </c>
      <c r="F2441">
        <v>6.06</v>
      </c>
      <c r="G2441">
        <v>393.45</v>
      </c>
      <c r="I2441">
        <v>3.58</v>
      </c>
      <c r="K2441" s="155">
        <f t="shared" si="195"/>
        <v>-0.84999999999996589</v>
      </c>
      <c r="M2441" s="155">
        <f t="shared" si="192"/>
        <v>-1.5199999999999818</v>
      </c>
      <c r="N2441" s="155">
        <f t="shared" si="193"/>
        <v>9.9999999999997868E-3</v>
      </c>
      <c r="O2441" s="155">
        <f t="shared" si="194"/>
        <v>1.999999999998181E-2</v>
      </c>
      <c r="Q2441" s="155">
        <f t="shared" si="196"/>
        <v>0</v>
      </c>
      <c r="R2441" s="104">
        <v>44</v>
      </c>
    </row>
    <row r="2442" spans="1:18" x14ac:dyDescent="0.25">
      <c r="A2442" s="104">
        <v>161</v>
      </c>
      <c r="B2442" s="24" t="s">
        <v>130</v>
      </c>
      <c r="C2442">
        <v>388.07</v>
      </c>
      <c r="E2442">
        <v>427.54</v>
      </c>
      <c r="F2442">
        <v>6.08</v>
      </c>
      <c r="G2442">
        <v>391.71</v>
      </c>
      <c r="I2442">
        <v>3.57</v>
      </c>
      <c r="K2442" s="155">
        <f t="shared" si="195"/>
        <v>-0.42000000000001592</v>
      </c>
      <c r="M2442" s="155">
        <f t="shared" si="192"/>
        <v>0.28000000000002956</v>
      </c>
      <c r="N2442" s="155">
        <f t="shared" si="193"/>
        <v>2.0000000000000462E-2</v>
      </c>
      <c r="O2442" s="155">
        <f t="shared" si="194"/>
        <v>-1.7400000000000091</v>
      </c>
      <c r="Q2442" s="155">
        <f t="shared" si="196"/>
        <v>-1.0000000000000231E-2</v>
      </c>
      <c r="R2442" s="104">
        <v>45</v>
      </c>
    </row>
    <row r="2443" spans="1:18" x14ac:dyDescent="0.25">
      <c r="A2443" s="104">
        <v>162</v>
      </c>
      <c r="B2443" s="24" t="s">
        <v>131</v>
      </c>
      <c r="C2443">
        <v>387.14</v>
      </c>
      <c r="E2443">
        <v>428.18</v>
      </c>
      <c r="F2443">
        <v>6.06</v>
      </c>
      <c r="G2443">
        <v>390.77</v>
      </c>
      <c r="I2443">
        <v>3.55</v>
      </c>
      <c r="K2443" s="155">
        <f t="shared" si="195"/>
        <v>-0.93000000000000682</v>
      </c>
      <c r="M2443" s="155">
        <f t="shared" si="192"/>
        <v>0.63999999999998636</v>
      </c>
      <c r="N2443" s="155">
        <f t="shared" si="193"/>
        <v>-2.0000000000000462E-2</v>
      </c>
      <c r="O2443" s="155">
        <f t="shared" si="194"/>
        <v>-0.93999999999999773</v>
      </c>
      <c r="Q2443" s="155">
        <f t="shared" si="196"/>
        <v>-2.0000000000000018E-2</v>
      </c>
      <c r="R2443" s="104">
        <v>46</v>
      </c>
    </row>
    <row r="2444" spans="1:18" x14ac:dyDescent="0.25">
      <c r="A2444" s="104">
        <v>163</v>
      </c>
      <c r="B2444" s="24" t="s">
        <v>132</v>
      </c>
      <c r="C2444">
        <v>387.16</v>
      </c>
      <c r="E2444">
        <v>428.47</v>
      </c>
      <c r="F2444">
        <v>6.08</v>
      </c>
      <c r="G2444">
        <v>390.44</v>
      </c>
      <c r="I2444">
        <v>3.56</v>
      </c>
      <c r="K2444" s="155">
        <f t="shared" si="195"/>
        <v>2.0000000000038654E-2</v>
      </c>
      <c r="M2444" s="155">
        <f t="shared" si="192"/>
        <v>0.29000000000002046</v>
      </c>
      <c r="N2444" s="155">
        <f t="shared" si="193"/>
        <v>2.0000000000000462E-2</v>
      </c>
      <c r="O2444" s="155">
        <f t="shared" si="194"/>
        <v>-0.32999999999998408</v>
      </c>
      <c r="Q2444" s="155">
        <f t="shared" si="196"/>
        <v>1.0000000000000231E-2</v>
      </c>
      <c r="R2444" s="104">
        <v>47</v>
      </c>
    </row>
    <row r="2445" spans="1:18" x14ac:dyDescent="0.25">
      <c r="A2445" s="104">
        <v>164</v>
      </c>
      <c r="B2445" s="24" t="s">
        <v>133</v>
      </c>
      <c r="C2445">
        <v>387.37</v>
      </c>
      <c r="E2445">
        <v>428.55</v>
      </c>
      <c r="F2445">
        <v>6.06</v>
      </c>
      <c r="G2445">
        <v>390.81</v>
      </c>
      <c r="I2445">
        <v>3.57</v>
      </c>
      <c r="K2445" s="155">
        <f t="shared" si="195"/>
        <v>0.20999999999997954</v>
      </c>
      <c r="M2445" s="155">
        <f t="shared" si="192"/>
        <v>7.9999999999984084E-2</v>
      </c>
      <c r="N2445" s="155">
        <f t="shared" si="193"/>
        <v>-2.0000000000000462E-2</v>
      </c>
      <c r="O2445" s="155">
        <f t="shared" si="194"/>
        <v>0.37000000000000455</v>
      </c>
      <c r="Q2445" s="155">
        <f t="shared" si="196"/>
        <v>9.9999999999997868E-3</v>
      </c>
      <c r="R2445" s="104">
        <v>48</v>
      </c>
    </row>
    <row r="2446" spans="1:18" x14ac:dyDescent="0.25">
      <c r="A2446" s="104">
        <v>165</v>
      </c>
      <c r="B2446" s="24" t="s">
        <v>134</v>
      </c>
      <c r="C2446">
        <v>386.44</v>
      </c>
      <c r="E2446">
        <v>428.37</v>
      </c>
      <c r="F2446">
        <v>6.06</v>
      </c>
      <c r="G2446">
        <v>390.23</v>
      </c>
      <c r="I2446">
        <v>3.56</v>
      </c>
      <c r="K2446" s="155">
        <f t="shared" si="195"/>
        <v>-0.93000000000000682</v>
      </c>
      <c r="M2446" s="155">
        <f t="shared" si="192"/>
        <v>-0.18000000000000682</v>
      </c>
      <c r="N2446" s="155">
        <f t="shared" si="193"/>
        <v>0</v>
      </c>
      <c r="O2446" s="155">
        <f t="shared" si="194"/>
        <v>-0.57999999999998408</v>
      </c>
      <c r="Q2446" s="155">
        <f t="shared" si="196"/>
        <v>-9.9999999999997868E-3</v>
      </c>
      <c r="R2446" s="104">
        <v>49</v>
      </c>
    </row>
    <row r="2447" spans="1:18" x14ac:dyDescent="0.25">
      <c r="A2447" s="104">
        <v>166</v>
      </c>
      <c r="B2447" s="24" t="s">
        <v>135</v>
      </c>
      <c r="C2447">
        <v>385.01</v>
      </c>
      <c r="E2447">
        <v>425.78</v>
      </c>
      <c r="F2447">
        <v>6.05</v>
      </c>
      <c r="G2447">
        <v>387.57</v>
      </c>
      <c r="I2447">
        <v>3.55</v>
      </c>
      <c r="K2447" s="155">
        <f t="shared" si="195"/>
        <v>-1.4300000000000068</v>
      </c>
      <c r="M2447" s="155">
        <f t="shared" si="192"/>
        <v>-2.5900000000000318</v>
      </c>
      <c r="N2447" s="155">
        <f t="shared" si="193"/>
        <v>-9.9999999999997868E-3</v>
      </c>
      <c r="O2447" s="155">
        <f t="shared" si="194"/>
        <v>-2.660000000000025</v>
      </c>
      <c r="Q2447" s="155">
        <f t="shared" si="196"/>
        <v>-1.0000000000000231E-2</v>
      </c>
      <c r="R2447" s="104">
        <v>50</v>
      </c>
    </row>
    <row r="2448" spans="1:18" x14ac:dyDescent="0.25">
      <c r="A2448" s="104">
        <v>167</v>
      </c>
      <c r="B2448" s="24" t="s">
        <v>136</v>
      </c>
      <c r="C2448">
        <v>386.21</v>
      </c>
      <c r="E2448">
        <v>425.26</v>
      </c>
      <c r="F2448">
        <v>6.05</v>
      </c>
      <c r="G2448">
        <v>387.22</v>
      </c>
      <c r="I2448">
        <v>3.55</v>
      </c>
      <c r="K2448" s="155">
        <f t="shared" si="195"/>
        <v>1.1999999999999886</v>
      </c>
      <c r="M2448" s="155">
        <f t="shared" si="192"/>
        <v>-0.51999999999998181</v>
      </c>
      <c r="N2448" s="155">
        <f t="shared" si="193"/>
        <v>0</v>
      </c>
      <c r="O2448" s="155">
        <f t="shared" si="194"/>
        <v>-0.34999999999996589</v>
      </c>
      <c r="Q2448" s="155">
        <f t="shared" si="196"/>
        <v>0</v>
      </c>
      <c r="R2448" s="104">
        <v>51</v>
      </c>
    </row>
    <row r="2449" spans="1:18" x14ac:dyDescent="0.25">
      <c r="A2449" s="104">
        <v>168</v>
      </c>
      <c r="B2449" s="24" t="s">
        <v>137</v>
      </c>
      <c r="C2449">
        <v>386.49</v>
      </c>
      <c r="E2449">
        <v>425.68</v>
      </c>
      <c r="F2449">
        <v>6.04</v>
      </c>
      <c r="G2449">
        <v>387.58</v>
      </c>
      <c r="I2449">
        <v>3.55</v>
      </c>
      <c r="K2449" s="155">
        <f t="shared" si="195"/>
        <v>0.28000000000002956</v>
      </c>
      <c r="M2449" s="155">
        <f t="shared" si="192"/>
        <v>0.42000000000001592</v>
      </c>
      <c r="N2449" s="155">
        <f t="shared" si="193"/>
        <v>-9.9999999999997868E-3</v>
      </c>
      <c r="O2449" s="155">
        <f t="shared" si="194"/>
        <v>0.3599999999999568</v>
      </c>
      <c r="Q2449" s="155">
        <f t="shared" si="196"/>
        <v>0</v>
      </c>
      <c r="R2449" s="104">
        <v>52</v>
      </c>
    </row>
    <row r="2450" spans="1:18" x14ac:dyDescent="0.25">
      <c r="A2450" s="104">
        <v>169</v>
      </c>
      <c r="B2450" s="24" t="s">
        <v>138</v>
      </c>
      <c r="C2450">
        <v>386.19</v>
      </c>
      <c r="E2450">
        <v>425.08</v>
      </c>
      <c r="F2450">
        <v>6.04</v>
      </c>
      <c r="G2450">
        <v>387.08</v>
      </c>
      <c r="I2450">
        <v>3.54</v>
      </c>
      <c r="K2450" s="155">
        <f t="shared" si="195"/>
        <v>-0.30000000000001137</v>
      </c>
      <c r="M2450" s="155">
        <f t="shared" si="192"/>
        <v>-0.60000000000002274</v>
      </c>
      <c r="N2450" s="155">
        <f t="shared" si="193"/>
        <v>0</v>
      </c>
      <c r="O2450" s="155">
        <f t="shared" si="194"/>
        <v>-0.5</v>
      </c>
      <c r="Q2450" s="155">
        <f t="shared" si="196"/>
        <v>-9.9999999999997868E-3</v>
      </c>
      <c r="R2450" s="104">
        <v>53</v>
      </c>
    </row>
    <row r="2451" spans="1:18" x14ac:dyDescent="0.25">
      <c r="A2451" s="104">
        <v>170</v>
      </c>
      <c r="B2451" s="24" t="s">
        <v>139</v>
      </c>
      <c r="C2451">
        <v>386.31</v>
      </c>
      <c r="E2451">
        <v>425.4</v>
      </c>
      <c r="F2451">
        <v>6.03</v>
      </c>
      <c r="G2451">
        <v>386.89</v>
      </c>
      <c r="I2451">
        <v>3.53</v>
      </c>
      <c r="K2451" s="155">
        <f t="shared" si="195"/>
        <v>0.12000000000000455</v>
      </c>
      <c r="M2451" s="155">
        <f t="shared" si="192"/>
        <v>0.31999999999999318</v>
      </c>
      <c r="N2451" s="155">
        <f t="shared" si="193"/>
        <v>-9.9999999999997868E-3</v>
      </c>
      <c r="O2451" s="155">
        <f t="shared" si="194"/>
        <v>-0.18999999999999773</v>
      </c>
      <c r="Q2451" s="155">
        <f t="shared" si="196"/>
        <v>-1.0000000000000231E-2</v>
      </c>
      <c r="R2451" s="104">
        <v>54</v>
      </c>
    </row>
    <row r="2452" spans="1:18" x14ac:dyDescent="0.25">
      <c r="A2452" s="104">
        <v>171</v>
      </c>
      <c r="B2452" s="24" t="s">
        <v>140</v>
      </c>
      <c r="C2452">
        <v>386.35</v>
      </c>
      <c r="E2452">
        <v>425.14</v>
      </c>
      <c r="F2452">
        <v>6.03</v>
      </c>
      <c r="G2452">
        <v>386.58</v>
      </c>
      <c r="I2452">
        <v>3.53</v>
      </c>
      <c r="K2452" s="155">
        <f t="shared" si="195"/>
        <v>4.0000000000020464E-2</v>
      </c>
      <c r="M2452" s="155">
        <f t="shared" si="192"/>
        <v>-0.25999999999999091</v>
      </c>
      <c r="N2452" s="155">
        <f t="shared" si="193"/>
        <v>0</v>
      </c>
      <c r="O2452" s="155">
        <f t="shared" si="194"/>
        <v>-0.31000000000000227</v>
      </c>
      <c r="Q2452" s="155">
        <f t="shared" si="196"/>
        <v>0</v>
      </c>
      <c r="R2452" s="104">
        <v>55</v>
      </c>
    </row>
    <row r="2453" spans="1:18" x14ac:dyDescent="0.25">
      <c r="A2453" s="104">
        <v>172</v>
      </c>
      <c r="B2453" s="24" t="s">
        <v>141</v>
      </c>
      <c r="C2453">
        <v>387.07</v>
      </c>
      <c r="E2453">
        <v>428.95</v>
      </c>
      <c r="F2453">
        <v>6.04</v>
      </c>
      <c r="G2453">
        <v>391.34</v>
      </c>
      <c r="I2453">
        <v>3.55</v>
      </c>
      <c r="K2453" s="155">
        <f t="shared" si="195"/>
        <v>0.71999999999997044</v>
      </c>
      <c r="M2453" s="155">
        <f t="shared" si="192"/>
        <v>3.8100000000000023</v>
      </c>
      <c r="N2453" s="155">
        <f t="shared" si="193"/>
        <v>9.9999999999997868E-3</v>
      </c>
      <c r="O2453" s="155">
        <f t="shared" si="194"/>
        <v>4.7599999999999909</v>
      </c>
      <c r="Q2453" s="155">
        <f t="shared" si="196"/>
        <v>2.0000000000000018E-2</v>
      </c>
      <c r="R2453" s="104">
        <v>56</v>
      </c>
    </row>
    <row r="2454" spans="1:18" x14ac:dyDescent="0.25">
      <c r="A2454" s="104">
        <v>173</v>
      </c>
      <c r="B2454" s="24" t="s">
        <v>142</v>
      </c>
      <c r="C2454">
        <v>387.48</v>
      </c>
      <c r="E2454">
        <v>428.98</v>
      </c>
      <c r="F2454">
        <v>6.05</v>
      </c>
      <c r="G2454">
        <v>391.91</v>
      </c>
      <c r="I2454">
        <v>3.56</v>
      </c>
      <c r="K2454" s="155">
        <f t="shared" si="195"/>
        <v>0.41000000000002501</v>
      </c>
      <c r="M2454" s="155">
        <f t="shared" si="192"/>
        <v>3.0000000000029559E-2</v>
      </c>
      <c r="N2454" s="155">
        <f t="shared" si="193"/>
        <v>9.9999999999997868E-3</v>
      </c>
      <c r="O2454" s="155">
        <f t="shared" si="194"/>
        <v>0.57000000000005002</v>
      </c>
      <c r="Q2454" s="155">
        <f t="shared" si="196"/>
        <v>1.0000000000000231E-2</v>
      </c>
      <c r="R2454" s="104">
        <v>57</v>
      </c>
    </row>
    <row r="2455" spans="1:18" x14ac:dyDescent="0.25">
      <c r="A2455" s="104">
        <v>174</v>
      </c>
      <c r="B2455" s="24" t="s">
        <v>143</v>
      </c>
      <c r="C2455">
        <v>385.76</v>
      </c>
      <c r="E2455">
        <v>427.89</v>
      </c>
      <c r="F2455">
        <v>6.04</v>
      </c>
      <c r="G2455">
        <v>390.09</v>
      </c>
      <c r="I2455">
        <v>3.54</v>
      </c>
      <c r="K2455" s="155">
        <f t="shared" si="195"/>
        <v>-1.7200000000000273</v>
      </c>
      <c r="M2455" s="155">
        <f t="shared" si="192"/>
        <v>-1.0900000000000318</v>
      </c>
      <c r="N2455" s="155">
        <f t="shared" si="193"/>
        <v>-9.9999999999997868E-3</v>
      </c>
      <c r="O2455" s="155">
        <f t="shared" si="194"/>
        <v>-1.82000000000005</v>
      </c>
      <c r="Q2455" s="155">
        <f t="shared" si="196"/>
        <v>-2.0000000000000018E-2</v>
      </c>
      <c r="R2455" s="104">
        <v>58</v>
      </c>
    </row>
    <row r="2456" spans="1:18" x14ac:dyDescent="0.25">
      <c r="A2456" s="104">
        <v>175</v>
      </c>
      <c r="B2456" s="24" t="s">
        <v>144</v>
      </c>
      <c r="C2456">
        <v>384.97</v>
      </c>
      <c r="E2456">
        <v>427.12</v>
      </c>
      <c r="F2456">
        <v>6.04</v>
      </c>
      <c r="G2456">
        <v>389.72</v>
      </c>
      <c r="I2456">
        <v>3.55</v>
      </c>
      <c r="K2456" s="155">
        <f t="shared" si="195"/>
        <v>-0.78999999999996362</v>
      </c>
      <c r="M2456" s="155">
        <f t="shared" si="192"/>
        <v>-0.76999999999998181</v>
      </c>
      <c r="N2456" s="155">
        <f t="shared" si="193"/>
        <v>0</v>
      </c>
      <c r="O2456" s="155">
        <f t="shared" si="194"/>
        <v>-0.3699999999999477</v>
      </c>
      <c r="Q2456" s="155">
        <f t="shared" si="196"/>
        <v>9.9999999999997868E-3</v>
      </c>
      <c r="R2456" s="104">
        <v>59</v>
      </c>
    </row>
    <row r="2457" spans="1:18" x14ac:dyDescent="0.25">
      <c r="A2457" s="104">
        <v>176</v>
      </c>
      <c r="B2457" s="24" t="s">
        <v>145</v>
      </c>
      <c r="C2457">
        <v>385.55</v>
      </c>
      <c r="E2457">
        <v>426.57</v>
      </c>
      <c r="F2457">
        <v>6.05</v>
      </c>
      <c r="G2457">
        <v>389.44</v>
      </c>
      <c r="I2457">
        <v>3.55</v>
      </c>
      <c r="K2457" s="155">
        <f t="shared" si="195"/>
        <v>0.57999999999998408</v>
      </c>
      <c r="M2457" s="155">
        <f t="shared" si="192"/>
        <v>-0.55000000000001137</v>
      </c>
      <c r="N2457" s="155">
        <f t="shared" si="193"/>
        <v>9.9999999999997868E-3</v>
      </c>
      <c r="O2457" s="155">
        <f t="shared" si="194"/>
        <v>-0.28000000000002956</v>
      </c>
      <c r="Q2457" s="155">
        <f t="shared" si="196"/>
        <v>0</v>
      </c>
      <c r="R2457" s="104">
        <v>60</v>
      </c>
    </row>
    <row r="2458" spans="1:18" x14ac:dyDescent="0.25">
      <c r="A2458" s="104">
        <v>177</v>
      </c>
      <c r="B2458" s="24" t="s">
        <v>146</v>
      </c>
      <c r="C2458">
        <v>386.19</v>
      </c>
      <c r="E2458">
        <v>427.71</v>
      </c>
      <c r="F2458">
        <v>6.07</v>
      </c>
      <c r="G2458">
        <v>391.63</v>
      </c>
      <c r="I2458">
        <v>3.56</v>
      </c>
      <c r="K2458" s="155">
        <f t="shared" si="195"/>
        <v>0.63999999999998636</v>
      </c>
      <c r="M2458" s="155">
        <f t="shared" si="192"/>
        <v>1.1399999999999864</v>
      </c>
      <c r="N2458" s="155">
        <f t="shared" si="193"/>
        <v>2.0000000000000462E-2</v>
      </c>
      <c r="O2458" s="155">
        <f t="shared" si="194"/>
        <v>2.1899999999999977</v>
      </c>
      <c r="Q2458" s="155">
        <f t="shared" si="196"/>
        <v>1.0000000000000231E-2</v>
      </c>
      <c r="R2458" s="104">
        <v>61</v>
      </c>
    </row>
    <row r="2459" spans="1:18" x14ac:dyDescent="0.25">
      <c r="A2459" s="104">
        <v>178</v>
      </c>
      <c r="B2459" s="24" t="s">
        <v>147</v>
      </c>
      <c r="C2459">
        <v>386.3</v>
      </c>
      <c r="E2459">
        <v>428.14</v>
      </c>
      <c r="F2459">
        <v>6.08</v>
      </c>
      <c r="G2459">
        <v>392.34</v>
      </c>
      <c r="I2459">
        <v>3.55</v>
      </c>
      <c r="K2459" s="155">
        <f t="shared" si="195"/>
        <v>0.11000000000001364</v>
      </c>
      <c r="M2459" s="155">
        <f t="shared" si="192"/>
        <v>0.43000000000000682</v>
      </c>
      <c r="N2459" s="155">
        <f t="shared" si="193"/>
        <v>9.9999999999997868E-3</v>
      </c>
      <c r="O2459" s="155">
        <f t="shared" si="194"/>
        <v>0.70999999999997954</v>
      </c>
      <c r="Q2459" s="155">
        <f t="shared" si="196"/>
        <v>-1.0000000000000231E-2</v>
      </c>
      <c r="R2459" s="104">
        <v>62</v>
      </c>
    </row>
    <row r="2460" spans="1:18" x14ac:dyDescent="0.25">
      <c r="A2460" s="104">
        <v>179</v>
      </c>
      <c r="B2460" s="24" t="s">
        <v>148</v>
      </c>
      <c r="C2460">
        <v>384.63</v>
      </c>
      <c r="E2460">
        <v>427.98</v>
      </c>
      <c r="F2460">
        <v>6.08</v>
      </c>
      <c r="G2460">
        <v>391.48</v>
      </c>
      <c r="I2460">
        <v>3.54</v>
      </c>
      <c r="K2460" s="155">
        <f t="shared" si="195"/>
        <v>-1.6700000000000159</v>
      </c>
      <c r="M2460" s="155">
        <f t="shared" si="192"/>
        <v>-0.15999999999996817</v>
      </c>
      <c r="N2460" s="155">
        <f t="shared" si="193"/>
        <v>0</v>
      </c>
      <c r="O2460" s="155">
        <f t="shared" si="194"/>
        <v>-0.8599999999999568</v>
      </c>
      <c r="Q2460" s="155">
        <f t="shared" si="196"/>
        <v>-9.9999999999997868E-3</v>
      </c>
      <c r="R2460" s="104">
        <v>63</v>
      </c>
    </row>
    <row r="2461" spans="1:18" x14ac:dyDescent="0.25">
      <c r="A2461" s="104">
        <v>180</v>
      </c>
      <c r="B2461" s="24" t="s">
        <v>149</v>
      </c>
      <c r="C2461">
        <v>383.95</v>
      </c>
      <c r="E2461">
        <v>429.26</v>
      </c>
      <c r="F2461">
        <v>6.16</v>
      </c>
      <c r="G2461">
        <v>390.95</v>
      </c>
      <c r="I2461">
        <v>3.5</v>
      </c>
      <c r="K2461" s="155">
        <f t="shared" si="195"/>
        <v>-0.68000000000000682</v>
      </c>
      <c r="M2461" s="155">
        <f t="shared" si="192"/>
        <v>1.2799999999999727</v>
      </c>
      <c r="N2461" s="155">
        <f t="shared" si="193"/>
        <v>8.0000000000000071E-2</v>
      </c>
      <c r="O2461" s="155">
        <f t="shared" si="194"/>
        <v>-0.53000000000002956</v>
      </c>
      <c r="Q2461" s="155">
        <f t="shared" si="196"/>
        <v>-4.0000000000000036E-2</v>
      </c>
      <c r="R2461" s="104">
        <v>64</v>
      </c>
    </row>
    <row r="2462" spans="1:18" x14ac:dyDescent="0.25">
      <c r="A2462" s="104">
        <v>181</v>
      </c>
      <c r="B2462" s="24" t="s">
        <v>150</v>
      </c>
      <c r="C2462">
        <v>384.4</v>
      </c>
      <c r="E2462">
        <v>427.88</v>
      </c>
      <c r="F2462">
        <v>6.14</v>
      </c>
      <c r="G2462">
        <v>392.12</v>
      </c>
      <c r="I2462">
        <v>3.51</v>
      </c>
      <c r="K2462" s="155">
        <f t="shared" si="195"/>
        <v>0.44999999999998863</v>
      </c>
      <c r="M2462" s="155">
        <f t="shared" si="192"/>
        <v>-1.3799999999999955</v>
      </c>
      <c r="N2462" s="155">
        <f t="shared" si="193"/>
        <v>-2.0000000000000462E-2</v>
      </c>
      <c r="O2462" s="155">
        <f t="shared" si="194"/>
        <v>1.1700000000000159</v>
      </c>
      <c r="Q2462" s="155">
        <f t="shared" si="196"/>
        <v>9.9999999999997868E-3</v>
      </c>
      <c r="R2462" s="104">
        <v>65</v>
      </c>
    </row>
    <row r="2463" spans="1:18" x14ac:dyDescent="0.25">
      <c r="A2463" s="104">
        <v>182</v>
      </c>
      <c r="B2463" s="24" t="s">
        <v>151</v>
      </c>
      <c r="C2463">
        <v>384.46</v>
      </c>
      <c r="E2463">
        <v>428.1</v>
      </c>
      <c r="F2463">
        <v>6.16</v>
      </c>
      <c r="G2463">
        <v>391.95</v>
      </c>
      <c r="I2463">
        <v>3.51</v>
      </c>
      <c r="K2463" s="155">
        <f t="shared" si="195"/>
        <v>6.0000000000002274E-2</v>
      </c>
      <c r="M2463" s="155">
        <f t="shared" si="192"/>
        <v>0.22000000000002728</v>
      </c>
      <c r="N2463" s="155">
        <f t="shared" si="193"/>
        <v>2.0000000000000462E-2</v>
      </c>
      <c r="O2463" s="155">
        <f t="shared" si="194"/>
        <v>-0.17000000000001592</v>
      </c>
      <c r="Q2463" s="155">
        <f t="shared" si="196"/>
        <v>0</v>
      </c>
      <c r="R2463" s="104">
        <v>66</v>
      </c>
    </row>
    <row r="2464" spans="1:18" x14ac:dyDescent="0.25">
      <c r="A2464" s="104">
        <v>183</v>
      </c>
      <c r="B2464" s="24" t="s">
        <v>152</v>
      </c>
      <c r="C2464">
        <v>382.99</v>
      </c>
      <c r="E2464">
        <v>425.85</v>
      </c>
      <c r="F2464">
        <v>6.15</v>
      </c>
      <c r="G2464">
        <v>390.93</v>
      </c>
      <c r="I2464">
        <v>3.5</v>
      </c>
      <c r="K2464" s="155">
        <f t="shared" si="195"/>
        <v>-1.4699999999999704</v>
      </c>
      <c r="M2464" s="155">
        <f t="shared" si="192"/>
        <v>-2.25</v>
      </c>
      <c r="N2464" s="155">
        <f t="shared" si="193"/>
        <v>-9.9999999999997868E-3</v>
      </c>
      <c r="O2464" s="155">
        <f t="shared" si="194"/>
        <v>-1.0199999999999818</v>
      </c>
      <c r="Q2464" s="155">
        <f t="shared" si="196"/>
        <v>-9.9999999999997868E-3</v>
      </c>
      <c r="R2464" s="104">
        <v>67</v>
      </c>
    </row>
    <row r="2465" spans="1:18" x14ac:dyDescent="0.25">
      <c r="A2465" s="104">
        <v>184</v>
      </c>
      <c r="B2465" s="24" t="s">
        <v>153</v>
      </c>
      <c r="C2465">
        <v>382.65</v>
      </c>
      <c r="E2465">
        <v>424.05</v>
      </c>
      <c r="F2465">
        <v>6.14</v>
      </c>
      <c r="G2465">
        <v>390.42</v>
      </c>
      <c r="I2465">
        <v>3.5</v>
      </c>
      <c r="K2465" s="155">
        <f t="shared" si="195"/>
        <v>-0.34000000000003183</v>
      </c>
      <c r="M2465" s="155">
        <f t="shared" si="192"/>
        <v>-1.8000000000000114</v>
      </c>
      <c r="N2465" s="155">
        <f t="shared" si="193"/>
        <v>-1.0000000000000675E-2</v>
      </c>
      <c r="O2465" s="155">
        <f t="shared" si="194"/>
        <v>-0.50999999999999091</v>
      </c>
      <c r="Q2465" s="155">
        <f t="shared" si="196"/>
        <v>0</v>
      </c>
      <c r="R2465" s="104">
        <v>68</v>
      </c>
    </row>
    <row r="2466" spans="1:18" x14ac:dyDescent="0.25">
      <c r="A2466" s="104">
        <v>185</v>
      </c>
      <c r="B2466" s="24" t="s">
        <v>154</v>
      </c>
      <c r="C2466">
        <v>381.56</v>
      </c>
      <c r="E2466">
        <v>422.54</v>
      </c>
      <c r="F2466">
        <v>6.15</v>
      </c>
      <c r="G2466">
        <v>388.36</v>
      </c>
      <c r="I2466">
        <v>3.49</v>
      </c>
      <c r="K2466" s="155">
        <f t="shared" si="195"/>
        <v>-1.089999999999975</v>
      </c>
      <c r="M2466" s="155">
        <f t="shared" si="192"/>
        <v>-1.5099999999999909</v>
      </c>
      <c r="N2466" s="155">
        <f t="shared" si="193"/>
        <v>1.0000000000000675E-2</v>
      </c>
      <c r="O2466" s="155">
        <f t="shared" si="194"/>
        <v>-2.0600000000000023</v>
      </c>
      <c r="Q2466" s="155">
        <f t="shared" si="196"/>
        <v>-9.9999999999997868E-3</v>
      </c>
      <c r="R2466" s="104">
        <v>69</v>
      </c>
    </row>
    <row r="2467" spans="1:18" x14ac:dyDescent="0.25">
      <c r="A2467" s="104">
        <v>186</v>
      </c>
      <c r="B2467" s="24" t="s">
        <v>155</v>
      </c>
      <c r="C2467">
        <v>378.6</v>
      </c>
      <c r="E2467">
        <v>419.83</v>
      </c>
      <c r="F2467">
        <v>6.14</v>
      </c>
      <c r="G2467">
        <v>385.97</v>
      </c>
      <c r="I2467">
        <v>3.46</v>
      </c>
      <c r="K2467" s="155">
        <f t="shared" si="195"/>
        <v>-2.9599999999999795</v>
      </c>
      <c r="M2467" s="155">
        <f t="shared" si="192"/>
        <v>-2.7100000000000364</v>
      </c>
      <c r="N2467" s="155">
        <f t="shared" si="193"/>
        <v>-1.0000000000000675E-2</v>
      </c>
      <c r="O2467" s="155">
        <f t="shared" si="194"/>
        <v>-2.3899999999999864</v>
      </c>
      <c r="Q2467" s="155">
        <f t="shared" si="196"/>
        <v>-3.0000000000000249E-2</v>
      </c>
      <c r="R2467" s="104">
        <v>70</v>
      </c>
    </row>
    <row r="2468" spans="1:18" x14ac:dyDescent="0.25">
      <c r="A2468" s="104">
        <v>187</v>
      </c>
      <c r="B2468" s="24" t="s">
        <v>156</v>
      </c>
      <c r="C2468">
        <v>378.79</v>
      </c>
      <c r="E2468">
        <v>420</v>
      </c>
      <c r="F2468">
        <v>6.13</v>
      </c>
      <c r="G2468">
        <v>386.17</v>
      </c>
      <c r="I2468">
        <v>3.46</v>
      </c>
      <c r="K2468" s="155">
        <f t="shared" si="195"/>
        <v>0.18999999999999773</v>
      </c>
      <c r="M2468" s="155">
        <f t="shared" si="192"/>
        <v>0.17000000000001592</v>
      </c>
      <c r="N2468" s="155">
        <f t="shared" si="193"/>
        <v>-9.9999999999997868E-3</v>
      </c>
      <c r="O2468" s="155">
        <f t="shared" si="194"/>
        <v>0.19999999999998863</v>
      </c>
      <c r="Q2468" s="155">
        <f t="shared" si="196"/>
        <v>0</v>
      </c>
      <c r="R2468" s="104">
        <v>71</v>
      </c>
    </row>
    <row r="2469" spans="1:18" x14ac:dyDescent="0.25">
      <c r="A2469" s="104">
        <v>188</v>
      </c>
      <c r="B2469" s="24" t="s">
        <v>157</v>
      </c>
      <c r="C2469">
        <v>380.44</v>
      </c>
      <c r="E2469">
        <v>423.66</v>
      </c>
      <c r="F2469">
        <v>6.14</v>
      </c>
      <c r="G2469">
        <v>389.76</v>
      </c>
      <c r="I2469">
        <v>3.48</v>
      </c>
      <c r="K2469" s="155">
        <f t="shared" si="195"/>
        <v>1.6499999999999773</v>
      </c>
      <c r="M2469" s="155">
        <f t="shared" si="192"/>
        <v>3.660000000000025</v>
      </c>
      <c r="N2469" s="155">
        <f t="shared" si="193"/>
        <v>9.9999999999997868E-3</v>
      </c>
      <c r="O2469" s="155">
        <f t="shared" si="194"/>
        <v>3.589999999999975</v>
      </c>
      <c r="Q2469" s="155">
        <f t="shared" si="196"/>
        <v>2.0000000000000018E-2</v>
      </c>
      <c r="R2469" s="104">
        <v>72</v>
      </c>
    </row>
    <row r="2470" spans="1:18" x14ac:dyDescent="0.25">
      <c r="A2470" s="104">
        <v>189</v>
      </c>
      <c r="B2470" s="24" t="s">
        <v>158</v>
      </c>
      <c r="C2470">
        <v>381.18</v>
      </c>
      <c r="E2470">
        <v>426.85</v>
      </c>
      <c r="F2470">
        <v>6.17</v>
      </c>
      <c r="G2470">
        <v>391.88</v>
      </c>
      <c r="I2470">
        <v>3.49</v>
      </c>
      <c r="K2470" s="155">
        <f t="shared" si="195"/>
        <v>0.74000000000000909</v>
      </c>
      <c r="M2470" s="155">
        <f t="shared" si="192"/>
        <v>3.1899999999999977</v>
      </c>
      <c r="N2470" s="155">
        <f t="shared" si="193"/>
        <v>3.0000000000000249E-2</v>
      </c>
      <c r="O2470" s="155">
        <f t="shared" si="194"/>
        <v>2.1200000000000045</v>
      </c>
      <c r="Q2470" s="155">
        <f t="shared" si="196"/>
        <v>1.0000000000000231E-2</v>
      </c>
      <c r="R2470" s="104">
        <v>73</v>
      </c>
    </row>
    <row r="2471" spans="1:18" x14ac:dyDescent="0.25">
      <c r="A2471" s="104">
        <v>190</v>
      </c>
      <c r="B2471" s="24" t="s">
        <v>159</v>
      </c>
      <c r="C2471">
        <v>382.14</v>
      </c>
      <c r="E2471">
        <v>426.39</v>
      </c>
      <c r="F2471">
        <v>6.16</v>
      </c>
      <c r="G2471">
        <v>392.95</v>
      </c>
      <c r="I2471">
        <v>3.54</v>
      </c>
      <c r="K2471" s="155">
        <f t="shared" si="195"/>
        <v>0.95999999999997954</v>
      </c>
      <c r="M2471" s="155">
        <f t="shared" si="192"/>
        <v>-0.46000000000003638</v>
      </c>
      <c r="N2471" s="155">
        <f t="shared" si="193"/>
        <v>-9.9999999999997868E-3</v>
      </c>
      <c r="O2471" s="155">
        <f t="shared" si="194"/>
        <v>1.0699999999999932</v>
      </c>
      <c r="Q2471" s="155">
        <f t="shared" si="196"/>
        <v>4.9999999999999822E-2</v>
      </c>
      <c r="R2471" s="104">
        <v>74</v>
      </c>
    </row>
    <row r="2472" spans="1:18" x14ac:dyDescent="0.25">
      <c r="A2472" s="104">
        <v>191</v>
      </c>
      <c r="B2472" s="24" t="s">
        <v>160</v>
      </c>
      <c r="C2472">
        <v>381.2</v>
      </c>
      <c r="E2472">
        <v>426.64</v>
      </c>
      <c r="F2472">
        <v>6.14</v>
      </c>
      <c r="G2472">
        <v>393.48</v>
      </c>
      <c r="I2472">
        <v>3.53</v>
      </c>
      <c r="K2472" s="155">
        <f t="shared" si="195"/>
        <v>-0.93999999999999773</v>
      </c>
      <c r="M2472" s="155">
        <f t="shared" si="192"/>
        <v>0.25</v>
      </c>
      <c r="N2472" s="155">
        <f t="shared" si="193"/>
        <v>-2.0000000000000462E-2</v>
      </c>
      <c r="O2472" s="155">
        <f t="shared" si="194"/>
        <v>0.53000000000002956</v>
      </c>
      <c r="Q2472" s="155">
        <f t="shared" si="196"/>
        <v>-1.0000000000000231E-2</v>
      </c>
      <c r="R2472" s="104">
        <v>75</v>
      </c>
    </row>
    <row r="2473" spans="1:18" x14ac:dyDescent="0.25">
      <c r="A2473" s="104">
        <v>192</v>
      </c>
      <c r="B2473" s="24" t="s">
        <v>161</v>
      </c>
      <c r="C2473">
        <v>378.21</v>
      </c>
      <c r="E2473">
        <v>421.25</v>
      </c>
      <c r="F2473">
        <v>6.11</v>
      </c>
      <c r="G2473">
        <v>389.43</v>
      </c>
      <c r="I2473">
        <v>3.49</v>
      </c>
      <c r="K2473" s="155">
        <f t="shared" si="195"/>
        <v>-2.9900000000000091</v>
      </c>
      <c r="M2473" s="155">
        <f t="shared" ref="M2473:M2536" si="197">E2473-E2472</f>
        <v>-5.3899999999999864</v>
      </c>
      <c r="N2473" s="155">
        <f t="shared" ref="N2473:N2536" si="198">F2473-F2472</f>
        <v>-2.9999999999999361E-2</v>
      </c>
      <c r="O2473" s="155">
        <f t="shared" ref="O2473:O2536" si="199">G2473-G2472</f>
        <v>-4.0500000000000114</v>
      </c>
      <c r="Q2473" s="155">
        <f t="shared" si="196"/>
        <v>-3.9999999999999591E-2</v>
      </c>
      <c r="R2473" s="104">
        <v>76</v>
      </c>
    </row>
    <row r="2474" spans="1:18" x14ac:dyDescent="0.25">
      <c r="A2474" s="104">
        <v>193</v>
      </c>
      <c r="B2474" s="24" t="s">
        <v>162</v>
      </c>
      <c r="C2474">
        <v>376.5</v>
      </c>
      <c r="E2474">
        <v>417.84</v>
      </c>
      <c r="F2474">
        <v>6.16</v>
      </c>
      <c r="G2474">
        <v>386.55</v>
      </c>
      <c r="I2474">
        <v>3.44</v>
      </c>
      <c r="K2474" s="155">
        <f t="shared" ref="K2474:K2537" si="200">C2474-C2473</f>
        <v>-1.7099999999999795</v>
      </c>
      <c r="M2474" s="155">
        <f t="shared" si="197"/>
        <v>-3.410000000000025</v>
      </c>
      <c r="N2474" s="155">
        <f t="shared" si="198"/>
        <v>4.9999999999999822E-2</v>
      </c>
      <c r="O2474" s="155">
        <f t="shared" si="199"/>
        <v>-2.8799999999999955</v>
      </c>
      <c r="Q2474" s="155">
        <f t="shared" si="196"/>
        <v>-5.0000000000000266E-2</v>
      </c>
      <c r="R2474" s="104">
        <v>77</v>
      </c>
    </row>
    <row r="2475" spans="1:18" x14ac:dyDescent="0.25">
      <c r="A2475" s="104">
        <v>194</v>
      </c>
      <c r="B2475" s="24" t="s">
        <v>163</v>
      </c>
      <c r="C2475">
        <v>377.46</v>
      </c>
      <c r="E2475">
        <v>418.75</v>
      </c>
      <c r="F2475">
        <v>6.15</v>
      </c>
      <c r="G2475">
        <v>387.3</v>
      </c>
      <c r="I2475">
        <v>3.44</v>
      </c>
      <c r="K2475" s="155">
        <f t="shared" si="200"/>
        <v>0.95999999999997954</v>
      </c>
      <c r="M2475" s="155">
        <f t="shared" si="197"/>
        <v>0.91000000000002501</v>
      </c>
      <c r="N2475" s="155">
        <f t="shared" si="198"/>
        <v>-9.9999999999997868E-3</v>
      </c>
      <c r="O2475" s="155">
        <f t="shared" si="199"/>
        <v>0.75</v>
      </c>
      <c r="Q2475" s="155">
        <f t="shared" si="196"/>
        <v>0</v>
      </c>
      <c r="R2475" s="104">
        <v>78</v>
      </c>
    </row>
    <row r="2476" spans="1:18" x14ac:dyDescent="0.25">
      <c r="A2476" s="104">
        <v>195</v>
      </c>
      <c r="B2476" s="24" t="s">
        <v>164</v>
      </c>
      <c r="C2476">
        <v>378.06</v>
      </c>
      <c r="E2476">
        <v>420.18</v>
      </c>
      <c r="F2476">
        <v>6.2</v>
      </c>
      <c r="G2476">
        <v>388.67</v>
      </c>
      <c r="I2476">
        <v>3.44</v>
      </c>
      <c r="K2476" s="155">
        <f t="shared" si="200"/>
        <v>0.60000000000002274</v>
      </c>
      <c r="M2476" s="155">
        <f t="shared" si="197"/>
        <v>1.4300000000000068</v>
      </c>
      <c r="N2476" s="155">
        <f t="shared" si="198"/>
        <v>4.9999999999999822E-2</v>
      </c>
      <c r="O2476" s="155">
        <f t="shared" si="199"/>
        <v>1.3700000000000045</v>
      </c>
      <c r="Q2476" s="155">
        <f t="shared" si="196"/>
        <v>0</v>
      </c>
      <c r="R2476" s="104">
        <v>79</v>
      </c>
    </row>
    <row r="2477" spans="1:18" x14ac:dyDescent="0.25">
      <c r="A2477" s="104">
        <v>196</v>
      </c>
      <c r="B2477" s="24" t="s">
        <v>165</v>
      </c>
      <c r="C2477">
        <v>379.34</v>
      </c>
      <c r="E2477">
        <v>422.21</v>
      </c>
      <c r="F2477">
        <v>6.18</v>
      </c>
      <c r="G2477">
        <v>391.23</v>
      </c>
      <c r="I2477">
        <v>3.45</v>
      </c>
      <c r="K2477" s="155">
        <f t="shared" si="200"/>
        <v>1.2799999999999727</v>
      </c>
      <c r="M2477" s="155">
        <f t="shared" si="197"/>
        <v>2.0299999999999727</v>
      </c>
      <c r="N2477" s="155">
        <f t="shared" si="198"/>
        <v>-2.0000000000000462E-2</v>
      </c>
      <c r="O2477" s="155">
        <f t="shared" si="199"/>
        <v>2.5600000000000023</v>
      </c>
      <c r="Q2477" s="155">
        <f t="shared" ref="Q2477:Q2540" si="201">I2477-I2476</f>
        <v>1.0000000000000231E-2</v>
      </c>
      <c r="R2477" s="104">
        <v>80</v>
      </c>
    </row>
    <row r="2478" spans="1:18" x14ac:dyDescent="0.25">
      <c r="A2478" s="104">
        <v>197</v>
      </c>
      <c r="B2478" s="24" t="s">
        <v>166</v>
      </c>
      <c r="C2478">
        <v>379.7</v>
      </c>
      <c r="E2478">
        <v>422.53</v>
      </c>
      <c r="F2478">
        <v>6.17</v>
      </c>
      <c r="G2478">
        <v>393.02</v>
      </c>
      <c r="I2478">
        <v>3.46</v>
      </c>
      <c r="K2478" s="155">
        <f t="shared" si="200"/>
        <v>0.36000000000001364</v>
      </c>
      <c r="M2478" s="155">
        <f t="shared" si="197"/>
        <v>0.31999999999999318</v>
      </c>
      <c r="N2478" s="155">
        <f t="shared" si="198"/>
        <v>-9.9999999999997868E-3</v>
      </c>
      <c r="O2478" s="155">
        <f t="shared" si="199"/>
        <v>1.7899999999999636</v>
      </c>
      <c r="Q2478" s="155">
        <f t="shared" si="201"/>
        <v>9.9999999999997868E-3</v>
      </c>
      <c r="R2478" s="104">
        <v>81</v>
      </c>
    </row>
    <row r="2479" spans="1:18" x14ac:dyDescent="0.25">
      <c r="A2479" s="104">
        <v>198</v>
      </c>
      <c r="B2479" s="24" t="s">
        <v>167</v>
      </c>
      <c r="C2479">
        <v>377.75</v>
      </c>
      <c r="E2479">
        <v>421.27</v>
      </c>
      <c r="F2479">
        <v>6.13</v>
      </c>
      <c r="G2479">
        <v>392.26</v>
      </c>
      <c r="I2479">
        <v>3.43</v>
      </c>
      <c r="K2479" s="155">
        <f t="shared" si="200"/>
        <v>-1.9499999999999886</v>
      </c>
      <c r="M2479" s="155">
        <f t="shared" si="197"/>
        <v>-1.2599999999999909</v>
      </c>
      <c r="N2479" s="155">
        <f t="shared" si="198"/>
        <v>-4.0000000000000036E-2</v>
      </c>
      <c r="O2479" s="155">
        <f t="shared" si="199"/>
        <v>-0.75999999999999091</v>
      </c>
      <c r="Q2479" s="155">
        <f t="shared" si="201"/>
        <v>-2.9999999999999805E-2</v>
      </c>
      <c r="R2479" s="104">
        <v>82</v>
      </c>
    </row>
    <row r="2480" spans="1:18" x14ac:dyDescent="0.25">
      <c r="A2480" s="104">
        <v>199</v>
      </c>
      <c r="B2480" s="24" t="s">
        <v>168</v>
      </c>
      <c r="C2480">
        <v>376.51</v>
      </c>
      <c r="E2480">
        <v>418.91</v>
      </c>
      <c r="F2480">
        <v>6.13</v>
      </c>
      <c r="G2480">
        <v>390</v>
      </c>
      <c r="I2480">
        <v>3.42</v>
      </c>
      <c r="K2480" s="155">
        <f t="shared" si="200"/>
        <v>-1.2400000000000091</v>
      </c>
      <c r="M2480" s="155">
        <f t="shared" si="197"/>
        <v>-2.3599999999999568</v>
      </c>
      <c r="N2480" s="155">
        <f t="shared" si="198"/>
        <v>0</v>
      </c>
      <c r="O2480" s="155">
        <f t="shared" si="199"/>
        <v>-2.2599999999999909</v>
      </c>
      <c r="Q2480" s="155">
        <f t="shared" si="201"/>
        <v>-1.0000000000000231E-2</v>
      </c>
      <c r="R2480" s="104">
        <v>83</v>
      </c>
    </row>
    <row r="2481" spans="1:18" x14ac:dyDescent="0.25">
      <c r="A2481" s="104">
        <v>200</v>
      </c>
      <c r="B2481" s="24" t="s">
        <v>169</v>
      </c>
      <c r="C2481">
        <v>375.91</v>
      </c>
      <c r="E2481">
        <v>416.85</v>
      </c>
      <c r="F2481">
        <v>6.1</v>
      </c>
      <c r="G2481">
        <v>388.38</v>
      </c>
      <c r="I2481">
        <v>3.41</v>
      </c>
      <c r="K2481" s="155">
        <f t="shared" si="200"/>
        <v>-0.59999999999996589</v>
      </c>
      <c r="M2481" s="155">
        <f t="shared" si="197"/>
        <v>-2.0600000000000023</v>
      </c>
      <c r="N2481" s="155">
        <f t="shared" si="198"/>
        <v>-3.0000000000000249E-2</v>
      </c>
      <c r="O2481" s="155">
        <f t="shared" si="199"/>
        <v>-1.6200000000000045</v>
      </c>
      <c r="Q2481" s="155">
        <f t="shared" si="201"/>
        <v>-9.9999999999997868E-3</v>
      </c>
      <c r="R2481" s="104">
        <v>84</v>
      </c>
    </row>
    <row r="2482" spans="1:18" x14ac:dyDescent="0.25">
      <c r="A2482" s="104">
        <v>201</v>
      </c>
      <c r="B2482" s="24" t="s">
        <v>170</v>
      </c>
      <c r="C2482">
        <v>376.42</v>
      </c>
      <c r="E2482">
        <v>417.41</v>
      </c>
      <c r="F2482">
        <v>6.09</v>
      </c>
      <c r="G2482">
        <v>388.78</v>
      </c>
      <c r="I2482">
        <v>3.42</v>
      </c>
      <c r="K2482" s="155">
        <f t="shared" si="200"/>
        <v>0.50999999999999091</v>
      </c>
      <c r="M2482" s="155">
        <f t="shared" si="197"/>
        <v>0.56000000000000227</v>
      </c>
      <c r="N2482" s="155">
        <f t="shared" si="198"/>
        <v>-9.9999999999997868E-3</v>
      </c>
      <c r="O2482" s="155">
        <f t="shared" si="199"/>
        <v>0.39999999999997726</v>
      </c>
      <c r="Q2482" s="155">
        <f t="shared" si="201"/>
        <v>9.9999999999997868E-3</v>
      </c>
      <c r="R2482" s="104">
        <v>85</v>
      </c>
    </row>
    <row r="2483" spans="1:18" x14ac:dyDescent="0.25">
      <c r="A2483" s="104">
        <v>202</v>
      </c>
      <c r="B2483" s="24" t="s">
        <v>171</v>
      </c>
      <c r="C2483">
        <v>377.29</v>
      </c>
      <c r="E2483">
        <v>418.41</v>
      </c>
      <c r="F2483">
        <v>6.09</v>
      </c>
      <c r="G2483">
        <v>388.44</v>
      </c>
      <c r="I2483">
        <v>3.43</v>
      </c>
      <c r="K2483" s="155">
        <f t="shared" si="200"/>
        <v>0.87000000000000455</v>
      </c>
      <c r="M2483" s="155">
        <f t="shared" si="197"/>
        <v>1</v>
      </c>
      <c r="N2483" s="155">
        <f t="shared" si="198"/>
        <v>0</v>
      </c>
      <c r="O2483" s="155">
        <f t="shared" si="199"/>
        <v>-0.33999999999997499</v>
      </c>
      <c r="Q2483" s="155">
        <f t="shared" si="201"/>
        <v>1.0000000000000231E-2</v>
      </c>
      <c r="R2483" s="104">
        <v>86</v>
      </c>
    </row>
    <row r="2484" spans="1:18" x14ac:dyDescent="0.25">
      <c r="A2484" s="104">
        <v>203</v>
      </c>
      <c r="B2484" s="24" t="s">
        <v>172</v>
      </c>
      <c r="C2484">
        <v>377.86</v>
      </c>
      <c r="E2484">
        <v>418.74</v>
      </c>
      <c r="F2484">
        <v>6.1</v>
      </c>
      <c r="G2484">
        <v>390.07</v>
      </c>
      <c r="I2484">
        <v>3.45</v>
      </c>
      <c r="K2484" s="155">
        <f t="shared" si="200"/>
        <v>0.56999999999999318</v>
      </c>
      <c r="M2484" s="155">
        <f t="shared" si="197"/>
        <v>0.32999999999998408</v>
      </c>
      <c r="N2484" s="155">
        <f t="shared" si="198"/>
        <v>9.9999999999997868E-3</v>
      </c>
      <c r="O2484" s="155">
        <f t="shared" si="199"/>
        <v>1.6299999999999955</v>
      </c>
      <c r="Q2484" s="155">
        <f t="shared" si="201"/>
        <v>2.0000000000000018E-2</v>
      </c>
      <c r="R2484" s="104">
        <v>87</v>
      </c>
    </row>
    <row r="2485" spans="1:18" x14ac:dyDescent="0.25">
      <c r="A2485" s="104">
        <v>204</v>
      </c>
      <c r="B2485" s="24" t="s">
        <v>173</v>
      </c>
      <c r="C2485">
        <v>378.6</v>
      </c>
      <c r="E2485">
        <v>417.75</v>
      </c>
      <c r="F2485">
        <v>6.13</v>
      </c>
      <c r="G2485">
        <v>390.07</v>
      </c>
      <c r="I2485">
        <v>3.46</v>
      </c>
      <c r="K2485" s="155">
        <f t="shared" si="200"/>
        <v>0.74000000000000909</v>
      </c>
      <c r="M2485" s="155">
        <f t="shared" si="197"/>
        <v>-0.99000000000000909</v>
      </c>
      <c r="N2485" s="155">
        <f t="shared" si="198"/>
        <v>3.0000000000000249E-2</v>
      </c>
      <c r="O2485" s="155">
        <f t="shared" si="199"/>
        <v>0</v>
      </c>
      <c r="Q2485" s="155">
        <f t="shared" si="201"/>
        <v>9.9999999999997868E-3</v>
      </c>
      <c r="R2485" s="104">
        <v>88</v>
      </c>
    </row>
    <row r="2486" spans="1:18" x14ac:dyDescent="0.25">
      <c r="A2486" s="104">
        <v>205</v>
      </c>
      <c r="B2486" s="24" t="s">
        <v>174</v>
      </c>
      <c r="C2486">
        <v>380.19</v>
      </c>
      <c r="E2486">
        <v>419.01</v>
      </c>
      <c r="F2486">
        <v>6.08</v>
      </c>
      <c r="G2486">
        <v>391.91</v>
      </c>
      <c r="I2486">
        <v>3.49</v>
      </c>
      <c r="K2486" s="155">
        <f t="shared" si="200"/>
        <v>1.589999999999975</v>
      </c>
      <c r="M2486" s="155">
        <f t="shared" si="197"/>
        <v>1.2599999999999909</v>
      </c>
      <c r="N2486" s="155">
        <f t="shared" si="198"/>
        <v>-4.9999999999999822E-2</v>
      </c>
      <c r="O2486" s="155">
        <f t="shared" si="199"/>
        <v>1.8400000000000318</v>
      </c>
      <c r="Q2486" s="155">
        <f t="shared" si="201"/>
        <v>3.0000000000000249E-2</v>
      </c>
      <c r="R2486" s="104">
        <v>89</v>
      </c>
    </row>
    <row r="2487" spans="1:18" x14ac:dyDescent="0.25">
      <c r="A2487" s="104">
        <v>206</v>
      </c>
      <c r="B2487" s="24" t="s">
        <v>175</v>
      </c>
      <c r="C2487">
        <v>380.84</v>
      </c>
      <c r="E2487">
        <v>419.5</v>
      </c>
      <c r="F2487">
        <v>6.05</v>
      </c>
      <c r="G2487">
        <v>393.19</v>
      </c>
      <c r="I2487">
        <v>3.5</v>
      </c>
      <c r="K2487" s="155">
        <f t="shared" si="200"/>
        <v>0.64999999999997726</v>
      </c>
      <c r="M2487" s="155">
        <f t="shared" si="197"/>
        <v>0.49000000000000909</v>
      </c>
      <c r="N2487" s="155">
        <f t="shared" si="198"/>
        <v>-3.0000000000000249E-2</v>
      </c>
      <c r="O2487" s="155">
        <f t="shared" si="199"/>
        <v>1.2799999999999727</v>
      </c>
      <c r="Q2487" s="155">
        <f t="shared" si="201"/>
        <v>9.9999999999997868E-3</v>
      </c>
      <c r="R2487" s="104">
        <v>90</v>
      </c>
    </row>
    <row r="2488" spans="1:18" x14ac:dyDescent="0.25">
      <c r="A2488" s="104">
        <v>207</v>
      </c>
      <c r="B2488" s="24" t="s">
        <v>176</v>
      </c>
      <c r="C2488">
        <v>378.86</v>
      </c>
      <c r="E2488">
        <v>416.78</v>
      </c>
      <c r="F2488">
        <v>6.06</v>
      </c>
      <c r="G2488">
        <v>388.73</v>
      </c>
      <c r="I2488">
        <v>3.48</v>
      </c>
      <c r="K2488" s="155">
        <f t="shared" si="200"/>
        <v>-1.9799999999999613</v>
      </c>
      <c r="M2488" s="155">
        <f t="shared" si="197"/>
        <v>-2.7200000000000273</v>
      </c>
      <c r="N2488" s="155">
        <f t="shared" si="198"/>
        <v>9.9999999999997868E-3</v>
      </c>
      <c r="O2488" s="155">
        <f t="shared" si="199"/>
        <v>-4.4599999999999795</v>
      </c>
      <c r="Q2488" s="155">
        <f t="shared" si="201"/>
        <v>-2.0000000000000018E-2</v>
      </c>
      <c r="R2488" s="104">
        <v>91</v>
      </c>
    </row>
    <row r="2489" spans="1:18" x14ac:dyDescent="0.25">
      <c r="A2489" s="104">
        <v>208</v>
      </c>
      <c r="B2489" s="24" t="s">
        <v>177</v>
      </c>
      <c r="C2489">
        <v>378.8</v>
      </c>
      <c r="E2489">
        <v>417.32</v>
      </c>
      <c r="F2489">
        <v>6.02</v>
      </c>
      <c r="G2489">
        <v>390.27</v>
      </c>
      <c r="I2489">
        <v>3.48</v>
      </c>
      <c r="K2489" s="155">
        <f t="shared" si="200"/>
        <v>-6.0000000000002274E-2</v>
      </c>
      <c r="M2489" s="155">
        <f t="shared" si="197"/>
        <v>0.54000000000002046</v>
      </c>
      <c r="N2489" s="155">
        <f t="shared" si="198"/>
        <v>-4.0000000000000036E-2</v>
      </c>
      <c r="O2489" s="155">
        <f t="shared" si="199"/>
        <v>1.5399999999999636</v>
      </c>
      <c r="Q2489" s="155">
        <f t="shared" si="201"/>
        <v>0</v>
      </c>
      <c r="R2489" s="104">
        <v>92</v>
      </c>
    </row>
    <row r="2490" spans="1:18" x14ac:dyDescent="0.25">
      <c r="A2490" s="104">
        <v>209</v>
      </c>
      <c r="B2490" s="24" t="s">
        <v>178</v>
      </c>
      <c r="C2490">
        <v>379.02</v>
      </c>
      <c r="E2490">
        <v>417.98</v>
      </c>
      <c r="F2490">
        <v>5.99</v>
      </c>
      <c r="G2490">
        <v>390.74</v>
      </c>
      <c r="I2490">
        <v>3.48</v>
      </c>
      <c r="K2490" s="155">
        <f t="shared" si="200"/>
        <v>0.21999999999997044</v>
      </c>
      <c r="M2490" s="155">
        <f t="shared" si="197"/>
        <v>0.66000000000002501</v>
      </c>
      <c r="N2490" s="155">
        <f t="shared" si="198"/>
        <v>-2.9999999999999361E-2</v>
      </c>
      <c r="O2490" s="155">
        <f t="shared" si="199"/>
        <v>0.47000000000002728</v>
      </c>
      <c r="Q2490" s="155">
        <f t="shared" si="201"/>
        <v>0</v>
      </c>
      <c r="R2490" s="104">
        <v>93</v>
      </c>
    </row>
    <row r="2491" spans="1:18" x14ac:dyDescent="0.25">
      <c r="A2491" s="104">
        <v>210</v>
      </c>
      <c r="B2491" s="24" t="s">
        <v>179</v>
      </c>
      <c r="C2491">
        <v>380.65</v>
      </c>
      <c r="E2491">
        <v>421.42</v>
      </c>
      <c r="F2491">
        <v>5.96</v>
      </c>
      <c r="G2491">
        <v>394.91</v>
      </c>
      <c r="I2491">
        <v>3.51</v>
      </c>
      <c r="K2491" s="155">
        <f t="shared" si="200"/>
        <v>1.6299999999999955</v>
      </c>
      <c r="M2491" s="155">
        <f t="shared" si="197"/>
        <v>3.4399999999999977</v>
      </c>
      <c r="N2491" s="155">
        <f t="shared" si="198"/>
        <v>-3.0000000000000249E-2</v>
      </c>
      <c r="O2491" s="155">
        <f t="shared" si="199"/>
        <v>4.1700000000000159</v>
      </c>
      <c r="Q2491" s="155">
        <f t="shared" si="201"/>
        <v>2.9999999999999805E-2</v>
      </c>
      <c r="R2491" s="104">
        <v>94</v>
      </c>
    </row>
    <row r="2492" spans="1:18" x14ac:dyDescent="0.25">
      <c r="A2492" s="104">
        <v>211</v>
      </c>
      <c r="B2492" s="24" t="s">
        <v>180</v>
      </c>
      <c r="C2492">
        <v>379.53</v>
      </c>
      <c r="E2492">
        <v>419.53</v>
      </c>
      <c r="F2492">
        <v>6</v>
      </c>
      <c r="G2492">
        <v>391.91</v>
      </c>
      <c r="I2492">
        <v>3.48</v>
      </c>
      <c r="K2492" s="155">
        <f t="shared" si="200"/>
        <v>-1.1200000000000045</v>
      </c>
      <c r="M2492" s="155">
        <f t="shared" si="197"/>
        <v>-1.8900000000000432</v>
      </c>
      <c r="N2492" s="155">
        <f t="shared" si="198"/>
        <v>4.0000000000000036E-2</v>
      </c>
      <c r="O2492" s="155">
        <f t="shared" si="199"/>
        <v>-3</v>
      </c>
      <c r="Q2492" s="155">
        <f t="shared" si="201"/>
        <v>-2.9999999999999805E-2</v>
      </c>
      <c r="R2492" s="104">
        <v>95</v>
      </c>
    </row>
    <row r="2493" spans="1:18" x14ac:dyDescent="0.25">
      <c r="A2493" s="104">
        <v>212</v>
      </c>
      <c r="B2493" s="24" t="s">
        <v>181</v>
      </c>
      <c r="C2493">
        <v>378.49</v>
      </c>
      <c r="E2493">
        <v>417.21</v>
      </c>
      <c r="F2493">
        <v>6.04</v>
      </c>
      <c r="G2493">
        <v>389.27</v>
      </c>
      <c r="I2493">
        <v>3.45</v>
      </c>
      <c r="K2493" s="155">
        <f t="shared" si="200"/>
        <v>-1.0399999999999636</v>
      </c>
      <c r="M2493" s="155">
        <f t="shared" si="197"/>
        <v>-2.3199999999999932</v>
      </c>
      <c r="N2493" s="155">
        <f t="shared" si="198"/>
        <v>4.0000000000000036E-2</v>
      </c>
      <c r="O2493" s="155">
        <f t="shared" si="199"/>
        <v>-2.6400000000000432</v>
      </c>
      <c r="Q2493" s="155">
        <f t="shared" si="201"/>
        <v>-2.9999999999999805E-2</v>
      </c>
      <c r="R2493" s="104">
        <v>96</v>
      </c>
    </row>
    <row r="2494" spans="1:18" x14ac:dyDescent="0.25">
      <c r="A2494" s="104">
        <v>213</v>
      </c>
      <c r="B2494" s="24" t="s">
        <v>182</v>
      </c>
      <c r="C2494">
        <v>377.56</v>
      </c>
      <c r="E2494">
        <v>415.24</v>
      </c>
      <c r="F2494">
        <v>5.97</v>
      </c>
      <c r="G2494">
        <v>387.48</v>
      </c>
      <c r="I2494">
        <v>3.44</v>
      </c>
      <c r="K2494" s="155">
        <f t="shared" si="200"/>
        <v>-0.93000000000000682</v>
      </c>
      <c r="M2494" s="155">
        <f t="shared" si="197"/>
        <v>-1.9699999999999704</v>
      </c>
      <c r="N2494" s="155">
        <f t="shared" si="198"/>
        <v>-7.0000000000000284E-2</v>
      </c>
      <c r="O2494" s="155">
        <f t="shared" si="199"/>
        <v>-1.7899999999999636</v>
      </c>
      <c r="Q2494" s="155">
        <f t="shared" si="201"/>
        <v>-1.0000000000000231E-2</v>
      </c>
      <c r="R2494" s="104">
        <v>97</v>
      </c>
    </row>
    <row r="2495" spans="1:18" x14ac:dyDescent="0.25">
      <c r="A2495" s="104">
        <v>214</v>
      </c>
      <c r="B2495" s="24" t="s">
        <v>183</v>
      </c>
      <c r="C2495">
        <v>378.31</v>
      </c>
      <c r="E2495">
        <v>414.36</v>
      </c>
      <c r="F2495">
        <v>5.93</v>
      </c>
      <c r="G2495">
        <v>387.73</v>
      </c>
      <c r="I2495">
        <v>3.45</v>
      </c>
      <c r="K2495" s="155">
        <f t="shared" si="200"/>
        <v>0.75</v>
      </c>
      <c r="M2495" s="155">
        <f t="shared" si="197"/>
        <v>-0.87999999999999545</v>
      </c>
      <c r="N2495" s="155">
        <f t="shared" si="198"/>
        <v>-4.0000000000000036E-2</v>
      </c>
      <c r="O2495" s="155">
        <f t="shared" si="199"/>
        <v>0.25</v>
      </c>
      <c r="Q2495" s="155">
        <f t="shared" si="201"/>
        <v>1.0000000000000231E-2</v>
      </c>
      <c r="R2495" s="104">
        <v>98</v>
      </c>
    </row>
    <row r="2496" spans="1:18" x14ac:dyDescent="0.25">
      <c r="A2496" s="104">
        <v>215</v>
      </c>
      <c r="B2496" s="24" t="s">
        <v>184</v>
      </c>
      <c r="C2496">
        <v>379.04</v>
      </c>
      <c r="E2496">
        <v>415.05</v>
      </c>
      <c r="F2496">
        <v>5.93</v>
      </c>
      <c r="G2496">
        <v>387.84</v>
      </c>
      <c r="I2496">
        <v>3.45</v>
      </c>
      <c r="K2496" s="155">
        <f t="shared" si="200"/>
        <v>0.73000000000001819</v>
      </c>
      <c r="M2496" s="155">
        <f t="shared" si="197"/>
        <v>0.68999999999999773</v>
      </c>
      <c r="N2496" s="155">
        <f t="shared" si="198"/>
        <v>0</v>
      </c>
      <c r="O2496" s="155">
        <f t="shared" si="199"/>
        <v>0.1099999999999568</v>
      </c>
      <c r="Q2496" s="155">
        <f t="shared" si="201"/>
        <v>0</v>
      </c>
      <c r="R2496" s="104">
        <v>99</v>
      </c>
    </row>
    <row r="2497" spans="1:18" x14ac:dyDescent="0.25">
      <c r="A2497" s="104">
        <v>216</v>
      </c>
      <c r="B2497" s="24" t="s">
        <v>185</v>
      </c>
      <c r="C2497">
        <v>378.19</v>
      </c>
      <c r="E2497">
        <v>412.64</v>
      </c>
      <c r="F2497">
        <v>5.92</v>
      </c>
      <c r="G2497">
        <v>387.05</v>
      </c>
      <c r="I2497">
        <v>3.44</v>
      </c>
      <c r="K2497" s="155">
        <f t="shared" si="200"/>
        <v>-0.85000000000002274</v>
      </c>
      <c r="M2497" s="155">
        <f t="shared" si="197"/>
        <v>-2.410000000000025</v>
      </c>
      <c r="N2497" s="155">
        <f t="shared" si="198"/>
        <v>-9.9999999999997868E-3</v>
      </c>
      <c r="O2497" s="155">
        <f t="shared" si="199"/>
        <v>-0.78999999999996362</v>
      </c>
      <c r="Q2497" s="155">
        <f t="shared" si="201"/>
        <v>-1.0000000000000231E-2</v>
      </c>
      <c r="R2497" s="104">
        <v>100</v>
      </c>
    </row>
    <row r="2498" spans="1:18" x14ac:dyDescent="0.25">
      <c r="A2498" s="104">
        <v>217</v>
      </c>
      <c r="B2498" s="24" t="s">
        <v>186</v>
      </c>
      <c r="C2498">
        <v>376.2</v>
      </c>
      <c r="E2498">
        <v>410.77</v>
      </c>
      <c r="F2498">
        <v>5.96</v>
      </c>
      <c r="G2498">
        <v>386.12</v>
      </c>
      <c r="I2498">
        <v>3.42</v>
      </c>
      <c r="K2498" s="155">
        <f t="shared" si="200"/>
        <v>-1.9900000000000091</v>
      </c>
      <c r="M2498" s="155">
        <f t="shared" si="197"/>
        <v>-1.8700000000000045</v>
      </c>
      <c r="N2498" s="155">
        <f t="shared" si="198"/>
        <v>4.0000000000000036E-2</v>
      </c>
      <c r="O2498" s="155">
        <f t="shared" si="199"/>
        <v>-0.93000000000000682</v>
      </c>
      <c r="Q2498" s="155">
        <f t="shared" si="201"/>
        <v>-2.0000000000000018E-2</v>
      </c>
      <c r="R2498" s="104">
        <v>101</v>
      </c>
    </row>
    <row r="2499" spans="1:18" x14ac:dyDescent="0.25">
      <c r="A2499" s="104">
        <v>218</v>
      </c>
      <c r="B2499" s="24" t="s">
        <v>187</v>
      </c>
      <c r="C2499">
        <v>376.4</v>
      </c>
      <c r="E2499">
        <v>409.56</v>
      </c>
      <c r="F2499">
        <v>5.91</v>
      </c>
      <c r="G2499">
        <v>385.5</v>
      </c>
      <c r="I2499">
        <v>3.43</v>
      </c>
      <c r="K2499" s="155">
        <f t="shared" si="200"/>
        <v>0.19999999999998863</v>
      </c>
      <c r="M2499" s="155">
        <f t="shared" si="197"/>
        <v>-1.2099999999999795</v>
      </c>
      <c r="N2499" s="155">
        <f t="shared" si="198"/>
        <v>-4.9999999999999822E-2</v>
      </c>
      <c r="O2499" s="155">
        <f t="shared" si="199"/>
        <v>-0.62000000000000455</v>
      </c>
      <c r="Q2499" s="155">
        <f t="shared" si="201"/>
        <v>1.0000000000000231E-2</v>
      </c>
      <c r="R2499" s="104">
        <v>102</v>
      </c>
    </row>
    <row r="2500" spans="1:18" x14ac:dyDescent="0.25">
      <c r="A2500" s="104">
        <v>219</v>
      </c>
      <c r="B2500" s="24" t="s">
        <v>188</v>
      </c>
      <c r="C2500">
        <v>377.19</v>
      </c>
      <c r="E2500">
        <v>408.99</v>
      </c>
      <c r="F2500">
        <v>5.93</v>
      </c>
      <c r="G2500">
        <v>384.53</v>
      </c>
      <c r="I2500">
        <v>3.44</v>
      </c>
      <c r="K2500" s="155">
        <f t="shared" si="200"/>
        <v>0.79000000000002046</v>
      </c>
      <c r="M2500" s="155">
        <f t="shared" si="197"/>
        <v>-0.56999999999999318</v>
      </c>
      <c r="N2500" s="155">
        <f t="shared" si="198"/>
        <v>1.9999999999999574E-2</v>
      </c>
      <c r="O2500" s="155">
        <f t="shared" si="199"/>
        <v>-0.97000000000002728</v>
      </c>
      <c r="Q2500" s="155">
        <f t="shared" si="201"/>
        <v>9.9999999999997868E-3</v>
      </c>
      <c r="R2500" s="104">
        <v>103</v>
      </c>
    </row>
    <row r="2501" spans="1:18" x14ac:dyDescent="0.25">
      <c r="A2501" s="104">
        <v>220</v>
      </c>
      <c r="B2501" s="24" t="s">
        <v>189</v>
      </c>
      <c r="C2501">
        <v>376.77</v>
      </c>
      <c r="E2501">
        <v>408.46</v>
      </c>
      <c r="F2501">
        <v>5.95</v>
      </c>
      <c r="G2501">
        <v>383.87</v>
      </c>
      <c r="I2501">
        <v>3.43</v>
      </c>
      <c r="K2501" s="155">
        <f t="shared" si="200"/>
        <v>-0.42000000000001592</v>
      </c>
      <c r="M2501" s="155">
        <f t="shared" si="197"/>
        <v>-0.53000000000002956</v>
      </c>
      <c r="N2501" s="155">
        <f t="shared" si="198"/>
        <v>2.0000000000000462E-2</v>
      </c>
      <c r="O2501" s="155">
        <f t="shared" si="199"/>
        <v>-0.65999999999996817</v>
      </c>
      <c r="Q2501" s="155">
        <f t="shared" si="201"/>
        <v>-9.9999999999997868E-3</v>
      </c>
      <c r="R2501" s="104">
        <v>104</v>
      </c>
    </row>
    <row r="2502" spans="1:18" x14ac:dyDescent="0.25">
      <c r="A2502" s="104">
        <v>221</v>
      </c>
      <c r="B2502" s="24" t="s">
        <v>190</v>
      </c>
      <c r="C2502">
        <v>376.84</v>
      </c>
      <c r="E2502">
        <v>407.97</v>
      </c>
      <c r="F2502">
        <v>5.91</v>
      </c>
      <c r="G2502">
        <v>384.3</v>
      </c>
      <c r="I2502">
        <v>3.44</v>
      </c>
      <c r="K2502" s="155">
        <f t="shared" si="200"/>
        <v>6.9999999999993179E-2</v>
      </c>
      <c r="M2502" s="155">
        <f t="shared" si="197"/>
        <v>-0.48999999999995225</v>
      </c>
      <c r="N2502" s="155">
        <f t="shared" si="198"/>
        <v>-4.0000000000000036E-2</v>
      </c>
      <c r="O2502" s="155">
        <f t="shared" si="199"/>
        <v>0.43000000000000682</v>
      </c>
      <c r="Q2502" s="155">
        <f t="shared" si="201"/>
        <v>9.9999999999997868E-3</v>
      </c>
      <c r="R2502" s="104">
        <v>105</v>
      </c>
    </row>
    <row r="2503" spans="1:18" x14ac:dyDescent="0.25">
      <c r="A2503" s="104">
        <v>222</v>
      </c>
      <c r="B2503" s="24" t="s">
        <v>191</v>
      </c>
      <c r="C2503">
        <v>377.09</v>
      </c>
      <c r="E2503">
        <v>407.37</v>
      </c>
      <c r="F2503">
        <v>5.93</v>
      </c>
      <c r="G2503">
        <v>383.42</v>
      </c>
      <c r="I2503">
        <v>3.42</v>
      </c>
      <c r="K2503" s="155">
        <f t="shared" si="200"/>
        <v>0.25</v>
      </c>
      <c r="M2503" s="155">
        <f t="shared" si="197"/>
        <v>-0.60000000000002274</v>
      </c>
      <c r="N2503" s="155">
        <f t="shared" si="198"/>
        <v>1.9999999999999574E-2</v>
      </c>
      <c r="O2503" s="155">
        <f t="shared" si="199"/>
        <v>-0.87999999999999545</v>
      </c>
      <c r="Q2503" s="155">
        <f t="shared" si="201"/>
        <v>-2.0000000000000018E-2</v>
      </c>
      <c r="R2503" s="104">
        <v>106</v>
      </c>
    </row>
    <row r="2504" spans="1:18" x14ac:dyDescent="0.25">
      <c r="A2504" s="104">
        <v>223</v>
      </c>
      <c r="B2504" s="24" t="s">
        <v>192</v>
      </c>
      <c r="C2504">
        <v>376.16</v>
      </c>
      <c r="E2504">
        <v>406.18</v>
      </c>
      <c r="F2504">
        <v>5.9</v>
      </c>
      <c r="G2504">
        <v>382.7</v>
      </c>
      <c r="I2504">
        <v>3.36</v>
      </c>
      <c r="K2504" s="155">
        <f t="shared" si="200"/>
        <v>-0.92999999999994998</v>
      </c>
      <c r="M2504" s="155">
        <f t="shared" si="197"/>
        <v>-1.1899999999999977</v>
      </c>
      <c r="N2504" s="155">
        <f t="shared" si="198"/>
        <v>-2.9999999999999361E-2</v>
      </c>
      <c r="O2504" s="155">
        <f t="shared" si="199"/>
        <v>-0.72000000000002728</v>
      </c>
      <c r="Q2504" s="155">
        <f t="shared" si="201"/>
        <v>-6.0000000000000053E-2</v>
      </c>
      <c r="R2504" s="104">
        <v>107</v>
      </c>
    </row>
    <row r="2505" spans="1:18" x14ac:dyDescent="0.25">
      <c r="A2505" s="104">
        <v>224</v>
      </c>
      <c r="B2505" s="24" t="s">
        <v>193</v>
      </c>
      <c r="C2505">
        <v>375.87</v>
      </c>
      <c r="E2505">
        <v>406.24</v>
      </c>
      <c r="F2505">
        <v>5.84</v>
      </c>
      <c r="G2505">
        <v>382.99</v>
      </c>
      <c r="I2505">
        <v>3.37</v>
      </c>
      <c r="K2505" s="155">
        <f t="shared" si="200"/>
        <v>-0.29000000000002046</v>
      </c>
      <c r="M2505" s="155">
        <f t="shared" si="197"/>
        <v>6.0000000000002274E-2</v>
      </c>
      <c r="N2505" s="155">
        <f t="shared" si="198"/>
        <v>-6.0000000000000497E-2</v>
      </c>
      <c r="O2505" s="155">
        <f t="shared" si="199"/>
        <v>0.29000000000002046</v>
      </c>
      <c r="Q2505" s="155">
        <f t="shared" si="201"/>
        <v>1.0000000000000231E-2</v>
      </c>
      <c r="R2505" s="104">
        <v>108</v>
      </c>
    </row>
    <row r="2506" spans="1:18" x14ac:dyDescent="0.25">
      <c r="A2506" s="104">
        <v>225</v>
      </c>
      <c r="B2506" s="24" t="s">
        <v>194</v>
      </c>
      <c r="C2506">
        <v>376.43</v>
      </c>
      <c r="E2506">
        <v>407.11</v>
      </c>
      <c r="F2506">
        <v>5.76</v>
      </c>
      <c r="G2506">
        <v>383.72</v>
      </c>
      <c r="I2506">
        <v>3.38</v>
      </c>
      <c r="K2506" s="155">
        <f t="shared" si="200"/>
        <v>0.56000000000000227</v>
      </c>
      <c r="M2506" s="155">
        <f t="shared" si="197"/>
        <v>0.87000000000000455</v>
      </c>
      <c r="N2506" s="155">
        <f t="shared" si="198"/>
        <v>-8.0000000000000071E-2</v>
      </c>
      <c r="O2506" s="155">
        <f t="shared" si="199"/>
        <v>0.73000000000001819</v>
      </c>
      <c r="Q2506" s="155">
        <f t="shared" si="201"/>
        <v>9.9999999999997868E-3</v>
      </c>
      <c r="R2506" s="104">
        <v>109</v>
      </c>
    </row>
    <row r="2507" spans="1:18" x14ac:dyDescent="0.25">
      <c r="A2507" s="104">
        <v>226</v>
      </c>
      <c r="B2507" s="24" t="s">
        <v>195</v>
      </c>
      <c r="C2507">
        <v>376.72</v>
      </c>
      <c r="E2507">
        <v>408.67</v>
      </c>
      <c r="F2507">
        <v>5.76</v>
      </c>
      <c r="G2507">
        <v>385.47</v>
      </c>
      <c r="I2507">
        <v>3.41</v>
      </c>
      <c r="K2507" s="155">
        <f t="shared" si="200"/>
        <v>0.29000000000002046</v>
      </c>
      <c r="M2507" s="155">
        <f t="shared" si="197"/>
        <v>1.5600000000000023</v>
      </c>
      <c r="N2507" s="155">
        <f t="shared" si="198"/>
        <v>0</v>
      </c>
      <c r="O2507" s="155">
        <f t="shared" si="199"/>
        <v>1.75</v>
      </c>
      <c r="Q2507" s="155">
        <f t="shared" si="201"/>
        <v>3.0000000000000249E-2</v>
      </c>
      <c r="R2507" s="104">
        <v>110</v>
      </c>
    </row>
    <row r="2508" spans="1:18" x14ac:dyDescent="0.25">
      <c r="A2508" s="104">
        <v>227</v>
      </c>
      <c r="B2508" s="24" t="s">
        <v>196</v>
      </c>
      <c r="C2508">
        <v>378.36</v>
      </c>
      <c r="E2508">
        <v>411.92</v>
      </c>
      <c r="F2508">
        <v>5.76</v>
      </c>
      <c r="G2508">
        <v>388.42</v>
      </c>
      <c r="I2508">
        <v>3.43</v>
      </c>
      <c r="K2508" s="155">
        <f t="shared" si="200"/>
        <v>1.6399999999999864</v>
      </c>
      <c r="M2508" s="155">
        <f t="shared" si="197"/>
        <v>3.25</v>
      </c>
      <c r="N2508" s="155">
        <f t="shared" si="198"/>
        <v>0</v>
      </c>
      <c r="O2508" s="155">
        <f t="shared" si="199"/>
        <v>2.9499999999999886</v>
      </c>
      <c r="Q2508" s="155">
        <f t="shared" si="201"/>
        <v>2.0000000000000018E-2</v>
      </c>
      <c r="R2508" s="104">
        <v>111</v>
      </c>
    </row>
    <row r="2509" spans="1:18" x14ac:dyDescent="0.25">
      <c r="A2509" s="104">
        <v>228</v>
      </c>
      <c r="B2509" s="24" t="s">
        <v>197</v>
      </c>
      <c r="C2509">
        <v>379.75</v>
      </c>
      <c r="E2509">
        <v>415.18</v>
      </c>
      <c r="F2509">
        <v>5.78</v>
      </c>
      <c r="G2509">
        <v>390.73</v>
      </c>
      <c r="I2509">
        <v>3.45</v>
      </c>
      <c r="K2509" s="155">
        <f t="shared" si="200"/>
        <v>1.3899999999999864</v>
      </c>
      <c r="M2509" s="155">
        <f t="shared" si="197"/>
        <v>3.2599999999999909</v>
      </c>
      <c r="N2509" s="155">
        <f t="shared" si="198"/>
        <v>2.0000000000000462E-2</v>
      </c>
      <c r="O2509" s="155">
        <f t="shared" si="199"/>
        <v>2.3100000000000023</v>
      </c>
      <c r="Q2509" s="155">
        <f t="shared" si="201"/>
        <v>2.0000000000000018E-2</v>
      </c>
      <c r="R2509" s="104">
        <v>112</v>
      </c>
    </row>
    <row r="2510" spans="1:18" x14ac:dyDescent="0.25">
      <c r="A2510" s="104">
        <v>229</v>
      </c>
      <c r="B2510" s="24" t="s">
        <v>198</v>
      </c>
      <c r="C2510">
        <v>381.1</v>
      </c>
      <c r="E2510">
        <v>420.81</v>
      </c>
      <c r="F2510">
        <v>5.65</v>
      </c>
      <c r="G2510">
        <v>395.54</v>
      </c>
      <c r="I2510">
        <v>3.51</v>
      </c>
      <c r="K2510" s="155">
        <f t="shared" si="200"/>
        <v>1.3500000000000227</v>
      </c>
      <c r="M2510" s="155">
        <f t="shared" si="197"/>
        <v>5.6299999999999955</v>
      </c>
      <c r="N2510" s="155">
        <f t="shared" si="198"/>
        <v>-0.12999999999999989</v>
      </c>
      <c r="O2510" s="155">
        <f t="shared" si="199"/>
        <v>4.8100000000000023</v>
      </c>
      <c r="Q2510" s="155">
        <f t="shared" si="201"/>
        <v>5.9999999999999609E-2</v>
      </c>
      <c r="R2510" s="104">
        <v>113</v>
      </c>
    </row>
    <row r="2511" spans="1:18" x14ac:dyDescent="0.25">
      <c r="A2511" s="104">
        <v>230</v>
      </c>
      <c r="B2511" s="24" t="s">
        <v>199</v>
      </c>
      <c r="C2511">
        <v>381.23</v>
      </c>
      <c r="E2511">
        <v>422.29</v>
      </c>
      <c r="F2511">
        <v>5.73</v>
      </c>
      <c r="G2511">
        <v>396.41</v>
      </c>
      <c r="I2511">
        <v>3.54</v>
      </c>
      <c r="K2511" s="155">
        <f t="shared" si="200"/>
        <v>0.12999999999999545</v>
      </c>
      <c r="M2511" s="155">
        <f t="shared" si="197"/>
        <v>1.4800000000000182</v>
      </c>
      <c r="N2511" s="155">
        <f t="shared" si="198"/>
        <v>8.0000000000000071E-2</v>
      </c>
      <c r="O2511" s="155">
        <f t="shared" si="199"/>
        <v>0.87000000000000455</v>
      </c>
      <c r="Q2511" s="155">
        <f t="shared" si="201"/>
        <v>3.0000000000000249E-2</v>
      </c>
      <c r="R2511" s="104">
        <v>114</v>
      </c>
    </row>
    <row r="2512" spans="1:18" x14ac:dyDescent="0.25">
      <c r="A2512" s="104">
        <v>231</v>
      </c>
      <c r="B2512" s="24" t="s">
        <v>200</v>
      </c>
      <c r="C2512">
        <v>380.26</v>
      </c>
      <c r="E2512">
        <v>423.08</v>
      </c>
      <c r="F2512">
        <v>5.73</v>
      </c>
      <c r="G2512">
        <v>397.35</v>
      </c>
      <c r="I2512">
        <v>3.52</v>
      </c>
      <c r="K2512" s="155">
        <f t="shared" si="200"/>
        <v>-0.97000000000002728</v>
      </c>
      <c r="M2512" s="155">
        <f t="shared" si="197"/>
        <v>0.78999999999996362</v>
      </c>
      <c r="N2512" s="155">
        <f t="shared" si="198"/>
        <v>0</v>
      </c>
      <c r="O2512" s="155">
        <f t="shared" si="199"/>
        <v>0.93999999999999773</v>
      </c>
      <c r="Q2512" s="155">
        <f t="shared" si="201"/>
        <v>-2.0000000000000018E-2</v>
      </c>
      <c r="R2512" s="104">
        <v>115</v>
      </c>
    </row>
    <row r="2513" spans="1:18" x14ac:dyDescent="0.25">
      <c r="A2513" s="104">
        <v>232</v>
      </c>
      <c r="B2513" s="24" t="s">
        <v>201</v>
      </c>
      <c r="C2513">
        <v>379.45</v>
      </c>
      <c r="E2513">
        <v>423.28</v>
      </c>
      <c r="F2513">
        <v>5.77</v>
      </c>
      <c r="G2513">
        <v>397.7</v>
      </c>
      <c r="I2513">
        <v>3.53</v>
      </c>
      <c r="K2513" s="155">
        <f t="shared" si="200"/>
        <v>-0.81000000000000227</v>
      </c>
      <c r="M2513" s="155">
        <f t="shared" si="197"/>
        <v>0.19999999999998863</v>
      </c>
      <c r="N2513" s="155">
        <f t="shared" si="198"/>
        <v>3.9999999999999147E-2</v>
      </c>
      <c r="O2513" s="155">
        <f t="shared" si="199"/>
        <v>0.34999999999996589</v>
      </c>
      <c r="Q2513" s="155">
        <f t="shared" si="201"/>
        <v>9.9999999999997868E-3</v>
      </c>
      <c r="R2513" s="104">
        <v>116</v>
      </c>
    </row>
    <row r="2514" spans="1:18" x14ac:dyDescent="0.25">
      <c r="A2514" s="104">
        <v>233</v>
      </c>
      <c r="B2514" s="24" t="s">
        <v>202</v>
      </c>
      <c r="C2514">
        <v>380.53</v>
      </c>
      <c r="E2514">
        <v>425.09</v>
      </c>
      <c r="F2514">
        <v>5.74</v>
      </c>
      <c r="G2514">
        <v>399.51</v>
      </c>
      <c r="I2514">
        <v>3.56</v>
      </c>
      <c r="K2514" s="155">
        <f t="shared" si="200"/>
        <v>1.0799999999999841</v>
      </c>
      <c r="M2514" s="155">
        <f t="shared" si="197"/>
        <v>1.8100000000000023</v>
      </c>
      <c r="N2514" s="155">
        <f t="shared" si="198"/>
        <v>-2.9999999999999361E-2</v>
      </c>
      <c r="O2514" s="155">
        <f t="shared" si="199"/>
        <v>1.8100000000000023</v>
      </c>
      <c r="Q2514" s="155">
        <f t="shared" si="201"/>
        <v>3.0000000000000249E-2</v>
      </c>
      <c r="R2514" s="104">
        <v>117</v>
      </c>
    </row>
    <row r="2515" spans="1:18" x14ac:dyDescent="0.25">
      <c r="A2515" s="104">
        <v>234</v>
      </c>
      <c r="B2515" s="24" t="s">
        <v>203</v>
      </c>
      <c r="C2515">
        <v>382.05</v>
      </c>
      <c r="E2515">
        <v>431.49</v>
      </c>
      <c r="F2515">
        <v>5.61</v>
      </c>
      <c r="G2515">
        <v>407.04</v>
      </c>
      <c r="I2515">
        <v>3.63</v>
      </c>
      <c r="K2515" s="155">
        <f t="shared" si="200"/>
        <v>1.5200000000000387</v>
      </c>
      <c r="M2515" s="155">
        <f t="shared" si="197"/>
        <v>6.4000000000000341</v>
      </c>
      <c r="N2515" s="155">
        <f t="shared" si="198"/>
        <v>-0.12999999999999989</v>
      </c>
      <c r="O2515" s="155">
        <f t="shared" si="199"/>
        <v>7.5300000000000296</v>
      </c>
      <c r="Q2515" s="155">
        <f t="shared" si="201"/>
        <v>6.999999999999984E-2</v>
      </c>
      <c r="R2515" s="104">
        <v>118</v>
      </c>
    </row>
    <row r="2516" spans="1:18" x14ac:dyDescent="0.25">
      <c r="A2516" s="104">
        <v>235</v>
      </c>
      <c r="B2516" s="24" t="s">
        <v>204</v>
      </c>
      <c r="C2516">
        <v>393.6</v>
      </c>
      <c r="E2516">
        <v>446.85</v>
      </c>
      <c r="F2516">
        <v>5.47</v>
      </c>
      <c r="G2516">
        <v>421.96</v>
      </c>
      <c r="I2516">
        <v>3.76</v>
      </c>
      <c r="K2516" s="155">
        <f t="shared" si="200"/>
        <v>11.550000000000011</v>
      </c>
      <c r="M2516" s="155">
        <f t="shared" si="197"/>
        <v>15.360000000000014</v>
      </c>
      <c r="N2516" s="155">
        <f t="shared" si="198"/>
        <v>-0.14000000000000057</v>
      </c>
      <c r="O2516" s="155">
        <f t="shared" si="199"/>
        <v>14.919999999999959</v>
      </c>
      <c r="Q2516" s="155">
        <f t="shared" si="201"/>
        <v>0.12999999999999989</v>
      </c>
      <c r="R2516" s="104">
        <v>119</v>
      </c>
    </row>
    <row r="2517" spans="1:18" x14ac:dyDescent="0.25">
      <c r="A2517" s="104">
        <v>236</v>
      </c>
      <c r="B2517" s="24" t="s">
        <v>205</v>
      </c>
      <c r="C2517">
        <v>394.6</v>
      </c>
      <c r="E2517">
        <v>446.02</v>
      </c>
      <c r="F2517">
        <v>5.52</v>
      </c>
      <c r="G2517">
        <v>421.13</v>
      </c>
      <c r="I2517">
        <v>3.76</v>
      </c>
      <c r="K2517" s="155">
        <f t="shared" si="200"/>
        <v>1</v>
      </c>
      <c r="M2517" s="155">
        <f t="shared" si="197"/>
        <v>-0.83000000000004093</v>
      </c>
      <c r="N2517" s="155">
        <f t="shared" si="198"/>
        <v>4.9999999999999822E-2</v>
      </c>
      <c r="O2517" s="155">
        <f t="shared" si="199"/>
        <v>-0.82999999999998408</v>
      </c>
      <c r="Q2517" s="155">
        <f t="shared" si="201"/>
        <v>0</v>
      </c>
      <c r="R2517" s="104">
        <v>120</v>
      </c>
    </row>
    <row r="2518" spans="1:18" x14ac:dyDescent="0.25">
      <c r="A2518" s="104">
        <v>237</v>
      </c>
      <c r="B2518" s="24" t="s">
        <v>206</v>
      </c>
      <c r="C2518">
        <v>399.24</v>
      </c>
      <c r="E2518">
        <v>448.95</v>
      </c>
      <c r="F2518">
        <v>5.31</v>
      </c>
      <c r="G2518">
        <v>425.72</v>
      </c>
      <c r="I2518">
        <v>3.85</v>
      </c>
      <c r="K2518" s="155">
        <f t="shared" si="200"/>
        <v>4.6399999999999864</v>
      </c>
      <c r="M2518" s="155">
        <f t="shared" si="197"/>
        <v>2.9300000000000068</v>
      </c>
      <c r="N2518" s="155">
        <f t="shared" si="198"/>
        <v>-0.20999999999999996</v>
      </c>
      <c r="O2518" s="155">
        <f t="shared" si="199"/>
        <v>4.5900000000000318</v>
      </c>
      <c r="Q2518" s="155">
        <f t="shared" si="201"/>
        <v>9.0000000000000302E-2</v>
      </c>
      <c r="R2518" s="104">
        <v>121</v>
      </c>
    </row>
    <row r="2519" spans="1:18" x14ac:dyDescent="0.25">
      <c r="A2519" s="104">
        <v>238</v>
      </c>
      <c r="B2519" s="24" t="s">
        <v>207</v>
      </c>
      <c r="C2519">
        <v>405.46</v>
      </c>
      <c r="E2519">
        <v>452.62</v>
      </c>
      <c r="F2519">
        <v>5.58</v>
      </c>
      <c r="G2519">
        <v>428.79</v>
      </c>
      <c r="I2519">
        <v>3.82</v>
      </c>
      <c r="K2519" s="155">
        <f t="shared" si="200"/>
        <v>6.2199999999999704</v>
      </c>
      <c r="M2519" s="155">
        <f t="shared" si="197"/>
        <v>3.6700000000000159</v>
      </c>
      <c r="N2519" s="155">
        <f t="shared" si="198"/>
        <v>0.27000000000000046</v>
      </c>
      <c r="O2519" s="155">
        <f t="shared" si="199"/>
        <v>3.0699999999999932</v>
      </c>
      <c r="Q2519" s="155">
        <f t="shared" si="201"/>
        <v>-3.0000000000000249E-2</v>
      </c>
      <c r="R2519" s="104">
        <v>122</v>
      </c>
    </row>
    <row r="2520" spans="1:18" x14ac:dyDescent="0.25">
      <c r="A2520" s="104">
        <v>239</v>
      </c>
      <c r="B2520" s="24" t="s">
        <v>208</v>
      </c>
      <c r="C2520">
        <v>434.59</v>
      </c>
      <c r="E2520">
        <v>486.35</v>
      </c>
      <c r="F2520">
        <v>5.81</v>
      </c>
      <c r="G2520">
        <v>461.25</v>
      </c>
      <c r="I2520">
        <v>4.0999999999999996</v>
      </c>
      <c r="K2520" s="155">
        <f t="shared" si="200"/>
        <v>29.129999999999995</v>
      </c>
      <c r="M2520" s="155">
        <f t="shared" si="197"/>
        <v>33.730000000000018</v>
      </c>
      <c r="N2520" s="155">
        <f t="shared" si="198"/>
        <v>0.22999999999999954</v>
      </c>
      <c r="O2520" s="155">
        <f t="shared" si="199"/>
        <v>32.45999999999998</v>
      </c>
      <c r="Q2520" s="155">
        <f t="shared" si="201"/>
        <v>0.2799999999999998</v>
      </c>
      <c r="R2520" s="104">
        <v>123</v>
      </c>
    </row>
    <row r="2521" spans="1:18" x14ac:dyDescent="0.25">
      <c r="A2521" s="104">
        <v>240</v>
      </c>
      <c r="B2521" s="24" t="s">
        <v>209</v>
      </c>
      <c r="C2521">
        <v>435.85</v>
      </c>
      <c r="E2521">
        <v>483.44</v>
      </c>
      <c r="F2521">
        <v>5.84</v>
      </c>
      <c r="G2521">
        <v>457.54</v>
      </c>
      <c r="I2521">
        <v>4.09</v>
      </c>
      <c r="K2521" s="155">
        <f t="shared" si="200"/>
        <v>1.2600000000000477</v>
      </c>
      <c r="M2521" s="155">
        <f t="shared" si="197"/>
        <v>-2.910000000000025</v>
      </c>
      <c r="N2521" s="155">
        <f t="shared" si="198"/>
        <v>3.0000000000000249E-2</v>
      </c>
      <c r="O2521" s="155">
        <f t="shared" si="199"/>
        <v>-3.7099999999999795</v>
      </c>
      <c r="Q2521" s="155">
        <f t="shared" si="201"/>
        <v>-9.9999999999997868E-3</v>
      </c>
      <c r="R2521" s="104">
        <v>124</v>
      </c>
    </row>
    <row r="2522" spans="1:18" x14ac:dyDescent="0.25">
      <c r="A2522" s="104">
        <v>241</v>
      </c>
      <c r="B2522" s="24" t="s">
        <v>210</v>
      </c>
      <c r="C2522">
        <v>439.32</v>
      </c>
      <c r="E2522">
        <v>482.94</v>
      </c>
      <c r="F2522">
        <v>5.64</v>
      </c>
      <c r="G2522">
        <v>458.01</v>
      </c>
      <c r="I2522">
        <v>4.09</v>
      </c>
      <c r="K2522" s="155">
        <f t="shared" si="200"/>
        <v>3.4699999999999704</v>
      </c>
      <c r="M2522" s="155">
        <f t="shared" si="197"/>
        <v>-0.5</v>
      </c>
      <c r="N2522" s="155">
        <f t="shared" si="198"/>
        <v>-0.20000000000000018</v>
      </c>
      <c r="O2522" s="155">
        <f t="shared" si="199"/>
        <v>0.46999999999997044</v>
      </c>
      <c r="Q2522" s="155">
        <f t="shared" si="201"/>
        <v>0</v>
      </c>
      <c r="R2522" s="104">
        <v>125</v>
      </c>
    </row>
    <row r="2523" spans="1:18" x14ac:dyDescent="0.25">
      <c r="A2523" s="104">
        <v>242</v>
      </c>
      <c r="B2523" s="24" t="s">
        <v>211</v>
      </c>
      <c r="C2523">
        <v>448.5</v>
      </c>
      <c r="E2523">
        <v>485.28</v>
      </c>
      <c r="F2523">
        <v>5.61</v>
      </c>
      <c r="G2523">
        <v>460.38</v>
      </c>
      <c r="I2523">
        <v>4.1100000000000003</v>
      </c>
      <c r="K2523" s="155">
        <f t="shared" si="200"/>
        <v>9.1800000000000068</v>
      </c>
      <c r="M2523" s="155">
        <f t="shared" si="197"/>
        <v>2.339999999999975</v>
      </c>
      <c r="N2523" s="155">
        <f t="shared" si="198"/>
        <v>-2.9999999999999361E-2</v>
      </c>
      <c r="O2523" s="155">
        <f t="shared" si="199"/>
        <v>2.3700000000000045</v>
      </c>
      <c r="Q2523" s="155">
        <f t="shared" si="201"/>
        <v>2.0000000000000462E-2</v>
      </c>
      <c r="R2523" s="104">
        <v>126</v>
      </c>
    </row>
    <row r="2524" spans="1:18" x14ac:dyDescent="0.25">
      <c r="A2524" s="104">
        <v>243</v>
      </c>
      <c r="B2524" s="24" t="s">
        <v>212</v>
      </c>
      <c r="C2524">
        <v>444.8</v>
      </c>
      <c r="E2524">
        <v>476.78</v>
      </c>
      <c r="F2524">
        <v>5.72</v>
      </c>
      <c r="G2524">
        <v>452.4</v>
      </c>
      <c r="I2524">
        <v>4.03</v>
      </c>
      <c r="K2524" s="155">
        <f t="shared" si="200"/>
        <v>-3.6999999999999886</v>
      </c>
      <c r="M2524" s="155">
        <f t="shared" si="197"/>
        <v>-8.5</v>
      </c>
      <c r="N2524" s="155">
        <f t="shared" si="198"/>
        <v>0.10999999999999943</v>
      </c>
      <c r="O2524" s="155">
        <f t="shared" si="199"/>
        <v>-7.9800000000000182</v>
      </c>
      <c r="Q2524" s="155">
        <f t="shared" si="201"/>
        <v>-8.0000000000000071E-2</v>
      </c>
      <c r="R2524" s="104">
        <v>127</v>
      </c>
    </row>
    <row r="2525" spans="1:18" x14ac:dyDescent="0.25">
      <c r="A2525" s="104">
        <v>244</v>
      </c>
      <c r="B2525" s="24" t="s">
        <v>213</v>
      </c>
      <c r="C2525">
        <v>446.06</v>
      </c>
      <c r="E2525">
        <v>488.17</v>
      </c>
      <c r="F2525">
        <v>5.69</v>
      </c>
      <c r="G2525">
        <v>459</v>
      </c>
      <c r="I2525">
        <v>4.05</v>
      </c>
      <c r="K2525" s="155">
        <f t="shared" si="200"/>
        <v>1.2599999999999909</v>
      </c>
      <c r="M2525" s="155">
        <f t="shared" si="197"/>
        <v>11.390000000000043</v>
      </c>
      <c r="N2525" s="155">
        <f t="shared" si="198"/>
        <v>-2.9999999999999361E-2</v>
      </c>
      <c r="O2525" s="155">
        <f t="shared" si="199"/>
        <v>6.6000000000000227</v>
      </c>
      <c r="Q2525" s="155">
        <f t="shared" si="201"/>
        <v>1.9999999999999574E-2</v>
      </c>
      <c r="R2525" s="104">
        <v>128</v>
      </c>
    </row>
    <row r="2526" spans="1:18" x14ac:dyDescent="0.25">
      <c r="A2526" s="104">
        <v>245</v>
      </c>
      <c r="B2526" s="24" t="s">
        <v>214</v>
      </c>
      <c r="C2526">
        <v>445.84</v>
      </c>
      <c r="E2526">
        <v>490.47</v>
      </c>
      <c r="F2526">
        <v>5.73</v>
      </c>
      <c r="G2526">
        <v>462.83</v>
      </c>
      <c r="I2526">
        <v>4.0999999999999996</v>
      </c>
      <c r="K2526" s="155">
        <f t="shared" si="200"/>
        <v>-0.22000000000002728</v>
      </c>
      <c r="M2526" s="155">
        <f t="shared" si="197"/>
        <v>2.3000000000000114</v>
      </c>
      <c r="N2526" s="155">
        <f t="shared" si="198"/>
        <v>4.0000000000000036E-2</v>
      </c>
      <c r="O2526" s="155">
        <f t="shared" si="199"/>
        <v>3.8299999999999841</v>
      </c>
      <c r="Q2526" s="155">
        <f t="shared" si="201"/>
        <v>4.9999999999999822E-2</v>
      </c>
      <c r="R2526" s="104">
        <v>129</v>
      </c>
    </row>
    <row r="2527" spans="1:18" x14ac:dyDescent="0.25">
      <c r="A2527" s="104">
        <v>246</v>
      </c>
      <c r="B2527" s="24" t="s">
        <v>215</v>
      </c>
      <c r="C2527">
        <v>448.01</v>
      </c>
      <c r="E2527">
        <v>495.86</v>
      </c>
      <c r="F2527">
        <v>5.64</v>
      </c>
      <c r="G2527">
        <v>468.87</v>
      </c>
      <c r="I2527">
        <v>4.16</v>
      </c>
      <c r="K2527" s="155">
        <f t="shared" si="200"/>
        <v>2.1700000000000159</v>
      </c>
      <c r="M2527" s="155">
        <f t="shared" si="197"/>
        <v>5.3899999999999864</v>
      </c>
      <c r="N2527" s="155">
        <f t="shared" si="198"/>
        <v>-9.0000000000000746E-2</v>
      </c>
      <c r="O2527" s="155">
        <f t="shared" si="199"/>
        <v>6.0400000000000205</v>
      </c>
      <c r="Q2527" s="155">
        <f t="shared" si="201"/>
        <v>6.0000000000000497E-2</v>
      </c>
      <c r="R2527" s="104">
        <v>130</v>
      </c>
    </row>
    <row r="2528" spans="1:18" x14ac:dyDescent="0.25">
      <c r="A2528" s="104">
        <v>247</v>
      </c>
      <c r="B2528" s="24" t="s">
        <v>216</v>
      </c>
      <c r="C2528">
        <v>447.67</v>
      </c>
      <c r="E2528">
        <v>491.36</v>
      </c>
      <c r="F2528">
        <v>5.74</v>
      </c>
      <c r="G2528">
        <v>464.34</v>
      </c>
      <c r="I2528">
        <v>4.13</v>
      </c>
      <c r="K2528" s="155">
        <f t="shared" si="200"/>
        <v>-0.33999999999997499</v>
      </c>
      <c r="M2528" s="155">
        <f t="shared" si="197"/>
        <v>-4.5</v>
      </c>
      <c r="N2528" s="155">
        <f t="shared" si="198"/>
        <v>0.10000000000000053</v>
      </c>
      <c r="O2528" s="155">
        <f t="shared" si="199"/>
        <v>-4.5300000000000296</v>
      </c>
      <c r="Q2528" s="155">
        <f t="shared" si="201"/>
        <v>-3.0000000000000249E-2</v>
      </c>
      <c r="R2528" s="104">
        <v>131</v>
      </c>
    </row>
    <row r="2529" spans="1:18" x14ac:dyDescent="0.25">
      <c r="A2529" s="104">
        <v>248</v>
      </c>
      <c r="B2529" s="24" t="s">
        <v>217</v>
      </c>
      <c r="C2529">
        <v>448.52</v>
      </c>
      <c r="E2529">
        <v>490.32</v>
      </c>
      <c r="F2529">
        <v>5.69</v>
      </c>
      <c r="G2529">
        <v>463.97</v>
      </c>
      <c r="I2529">
        <v>4.17</v>
      </c>
      <c r="K2529" s="155">
        <f t="shared" si="200"/>
        <v>0.84999999999996589</v>
      </c>
      <c r="M2529" s="155">
        <f t="shared" si="197"/>
        <v>-1.0400000000000205</v>
      </c>
      <c r="N2529" s="155">
        <f t="shared" si="198"/>
        <v>-4.9999999999999822E-2</v>
      </c>
      <c r="O2529" s="155">
        <f t="shared" si="199"/>
        <v>-0.3699999999999477</v>
      </c>
      <c r="Q2529" s="155">
        <f t="shared" si="201"/>
        <v>4.0000000000000036E-2</v>
      </c>
      <c r="R2529" s="104">
        <v>132</v>
      </c>
    </row>
    <row r="2530" spans="1:18" x14ac:dyDescent="0.25">
      <c r="A2530" s="104">
        <v>249</v>
      </c>
      <c r="B2530" s="24" t="s">
        <v>218</v>
      </c>
      <c r="C2530">
        <v>447.6</v>
      </c>
      <c r="E2530">
        <v>489.41</v>
      </c>
      <c r="F2530">
        <v>5.71</v>
      </c>
      <c r="G2530">
        <v>463.11</v>
      </c>
      <c r="I2530">
        <v>4.17</v>
      </c>
      <c r="K2530" s="155">
        <f t="shared" si="200"/>
        <v>-0.91999999999995907</v>
      </c>
      <c r="M2530" s="155">
        <f t="shared" si="197"/>
        <v>-0.90999999999996817</v>
      </c>
      <c r="N2530" s="155">
        <f t="shared" si="198"/>
        <v>1.9999999999999574E-2</v>
      </c>
      <c r="O2530" s="155">
        <f t="shared" si="199"/>
        <v>-0.86000000000001364</v>
      </c>
      <c r="Q2530" s="155">
        <f t="shared" si="201"/>
        <v>0</v>
      </c>
      <c r="R2530" s="104">
        <v>133</v>
      </c>
    </row>
    <row r="2531" spans="1:18" x14ac:dyDescent="0.25">
      <c r="A2531" s="104">
        <v>250</v>
      </c>
      <c r="B2531" s="24" t="s">
        <v>219</v>
      </c>
      <c r="C2531">
        <v>443.5</v>
      </c>
      <c r="E2531">
        <v>479.47</v>
      </c>
      <c r="F2531">
        <v>5.79</v>
      </c>
      <c r="G2531">
        <v>454.83</v>
      </c>
      <c r="I2531">
        <v>4.09</v>
      </c>
      <c r="K2531" s="155">
        <f t="shared" si="200"/>
        <v>-4.1000000000000227</v>
      </c>
      <c r="M2531" s="155">
        <f t="shared" si="197"/>
        <v>-9.9399999999999977</v>
      </c>
      <c r="N2531" s="155">
        <f t="shared" si="198"/>
        <v>8.0000000000000071E-2</v>
      </c>
      <c r="O2531" s="155">
        <f t="shared" si="199"/>
        <v>-8.2800000000000296</v>
      </c>
      <c r="Q2531" s="155">
        <f t="shared" si="201"/>
        <v>-8.0000000000000071E-2</v>
      </c>
      <c r="R2531" s="104">
        <v>134</v>
      </c>
    </row>
    <row r="2532" spans="1:18" x14ac:dyDescent="0.25">
      <c r="A2532" s="104">
        <v>251</v>
      </c>
      <c r="B2532" s="24" t="s">
        <v>220</v>
      </c>
      <c r="C2532">
        <v>439.01</v>
      </c>
      <c r="E2532">
        <v>474.61</v>
      </c>
      <c r="F2532">
        <v>5.75</v>
      </c>
      <c r="G2532">
        <v>449.25</v>
      </c>
      <c r="I2532">
        <v>4.0199999999999996</v>
      </c>
      <c r="K2532" s="155">
        <f t="shared" si="200"/>
        <v>-4.4900000000000091</v>
      </c>
      <c r="M2532" s="155">
        <f t="shared" si="197"/>
        <v>-4.8600000000000136</v>
      </c>
      <c r="N2532" s="155">
        <f t="shared" si="198"/>
        <v>-4.0000000000000036E-2</v>
      </c>
      <c r="O2532" s="155">
        <f t="shared" si="199"/>
        <v>-5.5799999999999841</v>
      </c>
      <c r="Q2532" s="155">
        <f t="shared" si="201"/>
        <v>-7.0000000000000284E-2</v>
      </c>
      <c r="R2532" s="104">
        <v>135</v>
      </c>
    </row>
    <row r="2533" spans="1:18" x14ac:dyDescent="0.25">
      <c r="A2533" s="104">
        <v>252</v>
      </c>
      <c r="B2533" s="24" t="s">
        <v>221</v>
      </c>
      <c r="C2533">
        <v>437.2</v>
      </c>
      <c r="E2533">
        <v>475.32</v>
      </c>
      <c r="F2533">
        <v>5.79</v>
      </c>
      <c r="G2533">
        <v>449.33</v>
      </c>
      <c r="I2533">
        <v>4.01</v>
      </c>
      <c r="K2533" s="155">
        <f t="shared" si="200"/>
        <v>-1.8100000000000023</v>
      </c>
      <c r="M2533" s="155">
        <f t="shared" si="197"/>
        <v>0.70999999999997954</v>
      </c>
      <c r="N2533" s="155">
        <f t="shared" si="198"/>
        <v>4.0000000000000036E-2</v>
      </c>
      <c r="O2533" s="155">
        <f t="shared" si="199"/>
        <v>7.9999999999984084E-2</v>
      </c>
      <c r="Q2533" s="155">
        <f t="shared" si="201"/>
        <v>-9.9999999999997868E-3</v>
      </c>
      <c r="R2533" s="104">
        <v>136</v>
      </c>
    </row>
    <row r="2534" spans="1:18" x14ac:dyDescent="0.25">
      <c r="A2534" s="104">
        <v>253</v>
      </c>
      <c r="B2534" s="24" t="s">
        <v>222</v>
      </c>
      <c r="C2534">
        <v>435.54</v>
      </c>
      <c r="E2534">
        <v>473.08</v>
      </c>
      <c r="F2534">
        <v>5.76</v>
      </c>
      <c r="G2534">
        <v>448.46</v>
      </c>
      <c r="I2534">
        <v>4</v>
      </c>
      <c r="K2534" s="155">
        <f t="shared" si="200"/>
        <v>-1.6599999999999682</v>
      </c>
      <c r="M2534" s="155">
        <f t="shared" si="197"/>
        <v>-2.2400000000000091</v>
      </c>
      <c r="N2534" s="155">
        <f t="shared" si="198"/>
        <v>-3.0000000000000249E-2</v>
      </c>
      <c r="O2534" s="155">
        <f t="shared" si="199"/>
        <v>-0.87000000000000455</v>
      </c>
      <c r="Q2534" s="155">
        <f t="shared" si="201"/>
        <v>-9.9999999999997868E-3</v>
      </c>
      <c r="R2534" s="104">
        <v>137</v>
      </c>
    </row>
    <row r="2535" spans="1:18" x14ac:dyDescent="0.25">
      <c r="A2535" s="104">
        <v>254</v>
      </c>
      <c r="B2535" s="24" t="s">
        <v>223</v>
      </c>
      <c r="C2535">
        <v>432.55</v>
      </c>
      <c r="E2535">
        <v>470.83</v>
      </c>
      <c r="F2535">
        <v>5.84</v>
      </c>
      <c r="G2535">
        <v>446.2</v>
      </c>
      <c r="I2535">
        <v>3.98</v>
      </c>
      <c r="K2535" s="155">
        <f t="shared" si="200"/>
        <v>-2.9900000000000091</v>
      </c>
      <c r="M2535" s="155">
        <f t="shared" si="197"/>
        <v>-2.25</v>
      </c>
      <c r="N2535" s="155">
        <f t="shared" si="198"/>
        <v>8.0000000000000071E-2</v>
      </c>
      <c r="O2535" s="155">
        <f t="shared" si="199"/>
        <v>-2.2599999999999909</v>
      </c>
      <c r="Q2535" s="155">
        <f t="shared" si="201"/>
        <v>-2.0000000000000018E-2</v>
      </c>
      <c r="R2535" s="104">
        <v>138</v>
      </c>
    </row>
    <row r="2536" spans="1:18" x14ac:dyDescent="0.25">
      <c r="A2536" s="104">
        <v>255</v>
      </c>
      <c r="B2536" s="24" t="s">
        <v>224</v>
      </c>
      <c r="C2536">
        <v>431.03</v>
      </c>
      <c r="E2536">
        <v>471.76</v>
      </c>
      <c r="F2536">
        <v>5.85</v>
      </c>
      <c r="G2536">
        <v>446.8</v>
      </c>
      <c r="I2536">
        <v>3.98</v>
      </c>
      <c r="K2536" s="155">
        <f t="shared" si="200"/>
        <v>-1.5200000000000387</v>
      </c>
      <c r="M2536" s="155">
        <f t="shared" si="197"/>
        <v>0.93000000000000682</v>
      </c>
      <c r="N2536" s="155">
        <f t="shared" si="198"/>
        <v>9.9999999999997868E-3</v>
      </c>
      <c r="O2536" s="155">
        <f t="shared" si="199"/>
        <v>0.60000000000002274</v>
      </c>
      <c r="Q2536" s="155">
        <f t="shared" si="201"/>
        <v>0</v>
      </c>
      <c r="R2536" s="104">
        <v>139</v>
      </c>
    </row>
    <row r="2537" spans="1:18" x14ac:dyDescent="0.25">
      <c r="A2537" s="104">
        <v>256</v>
      </c>
      <c r="B2537" s="24" t="s">
        <v>225</v>
      </c>
      <c r="C2537">
        <v>427.25</v>
      </c>
      <c r="E2537">
        <v>467.33</v>
      </c>
      <c r="F2537">
        <v>5.8</v>
      </c>
      <c r="G2537">
        <v>442.33</v>
      </c>
      <c r="I2537">
        <v>3.96</v>
      </c>
      <c r="K2537" s="155">
        <f t="shared" si="200"/>
        <v>-3.7799999999999727</v>
      </c>
      <c r="M2537" s="155">
        <f t="shared" ref="M2537:M2589" si="202">E2537-E2536</f>
        <v>-4.4300000000000068</v>
      </c>
      <c r="N2537" s="155">
        <f t="shared" ref="N2537:N2590" si="203">F2537-F2536</f>
        <v>-4.9999999999999822E-2</v>
      </c>
      <c r="O2537" s="155">
        <f t="shared" ref="O2537:O2590" si="204">G2537-G2536</f>
        <v>-4.4700000000000273</v>
      </c>
      <c r="Q2537" s="155">
        <f t="shared" si="201"/>
        <v>-2.0000000000000018E-2</v>
      </c>
      <c r="R2537" s="104">
        <v>140</v>
      </c>
    </row>
    <row r="2538" spans="1:18" x14ac:dyDescent="0.25">
      <c r="A2538" s="104">
        <v>257</v>
      </c>
      <c r="B2538" s="24" t="s">
        <v>226</v>
      </c>
      <c r="C2538">
        <v>425.58</v>
      </c>
      <c r="E2538">
        <v>465.75</v>
      </c>
      <c r="F2538">
        <v>5.8</v>
      </c>
      <c r="G2538">
        <v>441.75</v>
      </c>
      <c r="I2538">
        <v>3.96</v>
      </c>
      <c r="K2538" s="155">
        <f t="shared" ref="K2538:K2592" si="205">C2538-C2537</f>
        <v>-1.6700000000000159</v>
      </c>
      <c r="M2538" s="155">
        <f t="shared" si="202"/>
        <v>-1.5799999999999841</v>
      </c>
      <c r="N2538" s="155">
        <f t="shared" si="203"/>
        <v>0</v>
      </c>
      <c r="O2538" s="155">
        <f t="shared" si="204"/>
        <v>-0.57999999999998408</v>
      </c>
      <c r="Q2538" s="155">
        <f t="shared" si="201"/>
        <v>0</v>
      </c>
      <c r="R2538" s="104">
        <v>141</v>
      </c>
    </row>
    <row r="2539" spans="1:18" x14ac:dyDescent="0.25">
      <c r="A2539" s="104">
        <v>258</v>
      </c>
      <c r="B2539" s="24" t="s">
        <v>227</v>
      </c>
      <c r="C2539">
        <v>425.51</v>
      </c>
      <c r="E2539">
        <v>465.21</v>
      </c>
      <c r="F2539">
        <v>5.75</v>
      </c>
      <c r="G2539">
        <v>441.54</v>
      </c>
      <c r="I2539">
        <v>3.96</v>
      </c>
      <c r="K2539" s="155">
        <f t="shared" si="205"/>
        <v>-6.9999999999993179E-2</v>
      </c>
      <c r="M2539" s="155">
        <f t="shared" si="202"/>
        <v>-0.54000000000002046</v>
      </c>
      <c r="N2539" s="155">
        <f t="shared" si="203"/>
        <v>-4.9999999999999822E-2</v>
      </c>
      <c r="O2539" s="155">
        <f t="shared" si="204"/>
        <v>-0.20999999999997954</v>
      </c>
      <c r="Q2539" s="155">
        <f t="shared" si="201"/>
        <v>0</v>
      </c>
      <c r="R2539" s="104">
        <v>142</v>
      </c>
    </row>
    <row r="2540" spans="1:18" x14ac:dyDescent="0.25">
      <c r="A2540" s="104">
        <v>259</v>
      </c>
      <c r="B2540" s="24" t="s">
        <v>228</v>
      </c>
      <c r="C2540">
        <v>427.57</v>
      </c>
      <c r="E2540">
        <v>464.64</v>
      </c>
      <c r="F2540">
        <v>5.77</v>
      </c>
      <c r="G2540">
        <v>441.93</v>
      </c>
      <c r="I2540">
        <v>3.97</v>
      </c>
      <c r="K2540" s="155">
        <f t="shared" si="205"/>
        <v>2.0600000000000023</v>
      </c>
      <c r="M2540" s="155">
        <f t="shared" si="202"/>
        <v>-0.56999999999999318</v>
      </c>
      <c r="N2540" s="155">
        <f t="shared" si="203"/>
        <v>1.9999999999999574E-2</v>
      </c>
      <c r="O2540" s="155">
        <f t="shared" si="204"/>
        <v>0.38999999999998636</v>
      </c>
      <c r="Q2540" s="155">
        <f t="shared" si="201"/>
        <v>1.0000000000000231E-2</v>
      </c>
      <c r="R2540" s="104">
        <v>143</v>
      </c>
    </row>
    <row r="2541" spans="1:18" x14ac:dyDescent="0.25">
      <c r="A2541" s="104">
        <v>260</v>
      </c>
      <c r="B2541" s="24" t="s">
        <v>229</v>
      </c>
      <c r="C2541">
        <v>426.44</v>
      </c>
      <c r="E2541">
        <v>461.37</v>
      </c>
      <c r="F2541">
        <v>5.74</v>
      </c>
      <c r="G2541">
        <v>438.81</v>
      </c>
      <c r="I2541">
        <v>3.95</v>
      </c>
      <c r="K2541" s="155">
        <f t="shared" si="205"/>
        <v>-1.1299999999999955</v>
      </c>
      <c r="M2541" s="155">
        <f t="shared" si="202"/>
        <v>-3.2699999999999818</v>
      </c>
      <c r="N2541" s="155">
        <f t="shared" si="203"/>
        <v>-2.9999999999999361E-2</v>
      </c>
      <c r="O2541" s="155">
        <f t="shared" si="204"/>
        <v>-3.1200000000000045</v>
      </c>
      <c r="Q2541" s="155">
        <f t="shared" ref="Q2541:Q2590" si="206">I2541-I2540</f>
        <v>-2.0000000000000018E-2</v>
      </c>
      <c r="R2541" s="104">
        <v>144</v>
      </c>
    </row>
    <row r="2542" spans="1:18" x14ac:dyDescent="0.25">
      <c r="A2542" s="104">
        <v>261</v>
      </c>
      <c r="B2542" s="24" t="s">
        <v>230</v>
      </c>
      <c r="C2542">
        <v>427.48</v>
      </c>
      <c r="E2542">
        <v>465.01</v>
      </c>
      <c r="F2542">
        <v>5.75</v>
      </c>
      <c r="G2542">
        <v>442.21</v>
      </c>
      <c r="I2542">
        <v>3.97</v>
      </c>
      <c r="K2542" s="155">
        <f t="shared" si="205"/>
        <v>1.0400000000000205</v>
      </c>
      <c r="M2542" s="155">
        <f t="shared" si="202"/>
        <v>3.6399999999999864</v>
      </c>
      <c r="N2542" s="155">
        <f t="shared" si="203"/>
        <v>9.9999999999997868E-3</v>
      </c>
      <c r="O2542" s="155">
        <f t="shared" si="204"/>
        <v>3.3999999999999773</v>
      </c>
      <c r="Q2542" s="155">
        <f t="shared" si="206"/>
        <v>2.0000000000000018E-2</v>
      </c>
      <c r="R2542" s="104">
        <v>145</v>
      </c>
    </row>
    <row r="2543" spans="1:18" x14ac:dyDescent="0.25">
      <c r="A2543" s="104">
        <v>262</v>
      </c>
      <c r="B2543" s="24" t="s">
        <v>231</v>
      </c>
      <c r="C2543">
        <v>430.5</v>
      </c>
      <c r="E2543">
        <v>466.27</v>
      </c>
      <c r="F2543">
        <v>5.61</v>
      </c>
      <c r="G2543">
        <v>443.45</v>
      </c>
      <c r="I2543">
        <v>4.01</v>
      </c>
      <c r="K2543" s="155">
        <f t="shared" si="205"/>
        <v>3.0199999999999818</v>
      </c>
      <c r="M2543" s="155">
        <f t="shared" si="202"/>
        <v>1.2599999999999909</v>
      </c>
      <c r="N2543" s="155">
        <f t="shared" si="203"/>
        <v>-0.13999999999999968</v>
      </c>
      <c r="O2543" s="155">
        <f t="shared" si="204"/>
        <v>1.2400000000000091</v>
      </c>
      <c r="Q2543" s="155">
        <f t="shared" si="206"/>
        <v>3.9999999999999591E-2</v>
      </c>
      <c r="R2543" s="104">
        <v>146</v>
      </c>
    </row>
    <row r="2544" spans="1:18" x14ac:dyDescent="0.25">
      <c r="A2544" s="104">
        <v>263</v>
      </c>
      <c r="B2544" s="24" t="s">
        <v>232</v>
      </c>
      <c r="C2544">
        <v>435.82</v>
      </c>
      <c r="E2544">
        <v>473.26</v>
      </c>
      <c r="F2544">
        <v>5.69</v>
      </c>
      <c r="G2544">
        <v>449.86</v>
      </c>
      <c r="I2544">
        <v>4.05</v>
      </c>
      <c r="K2544" s="155">
        <f t="shared" si="205"/>
        <v>5.3199999999999932</v>
      </c>
      <c r="M2544" s="155">
        <f t="shared" si="202"/>
        <v>6.9900000000000091</v>
      </c>
      <c r="N2544" s="155">
        <f t="shared" si="203"/>
        <v>8.0000000000000071E-2</v>
      </c>
      <c r="O2544" s="155">
        <f t="shared" si="204"/>
        <v>6.410000000000025</v>
      </c>
      <c r="Q2544" s="155">
        <f t="shared" si="206"/>
        <v>4.0000000000000036E-2</v>
      </c>
      <c r="R2544" s="104">
        <v>147</v>
      </c>
    </row>
    <row r="2545" spans="1:18" x14ac:dyDescent="0.25">
      <c r="A2545" s="104">
        <v>264</v>
      </c>
      <c r="B2545" s="24" t="s">
        <v>233</v>
      </c>
      <c r="C2545">
        <v>432.24</v>
      </c>
      <c r="E2545">
        <v>465.61</v>
      </c>
      <c r="F2545">
        <v>5.75</v>
      </c>
      <c r="G2545">
        <v>443.05</v>
      </c>
      <c r="I2545">
        <v>4.0199999999999996</v>
      </c>
      <c r="K2545" s="155">
        <f t="shared" si="205"/>
        <v>-3.5799999999999841</v>
      </c>
      <c r="M2545" s="155">
        <f t="shared" si="202"/>
        <v>-7.6499999999999773</v>
      </c>
      <c r="N2545" s="155">
        <f t="shared" si="203"/>
        <v>5.9999999999999609E-2</v>
      </c>
      <c r="O2545" s="155">
        <f t="shared" si="204"/>
        <v>-6.8100000000000023</v>
      </c>
      <c r="Q2545" s="155">
        <f t="shared" si="206"/>
        <v>-3.0000000000000249E-2</v>
      </c>
      <c r="R2545" s="104">
        <v>148</v>
      </c>
    </row>
    <row r="2546" spans="1:18" x14ac:dyDescent="0.25">
      <c r="A2546" s="104">
        <v>265</v>
      </c>
      <c r="B2546" s="24" t="s">
        <v>234</v>
      </c>
      <c r="C2546">
        <v>430.99</v>
      </c>
      <c r="E2546">
        <v>463.96</v>
      </c>
      <c r="F2546">
        <v>5.77</v>
      </c>
      <c r="G2546">
        <v>441.36</v>
      </c>
      <c r="I2546">
        <v>4</v>
      </c>
      <c r="K2546" s="155">
        <f t="shared" si="205"/>
        <v>-1.25</v>
      </c>
      <c r="M2546" s="155">
        <f t="shared" si="202"/>
        <v>-1.6500000000000341</v>
      </c>
      <c r="N2546" s="155">
        <f t="shared" si="203"/>
        <v>1.9999999999999574E-2</v>
      </c>
      <c r="O2546" s="155">
        <f t="shared" si="204"/>
        <v>-1.6899999999999977</v>
      </c>
      <c r="Q2546" s="155">
        <f t="shared" si="206"/>
        <v>-1.9999999999999574E-2</v>
      </c>
      <c r="R2546" s="104">
        <v>149</v>
      </c>
    </row>
    <row r="2547" spans="1:18" x14ac:dyDescent="0.25">
      <c r="A2547" s="104">
        <v>266</v>
      </c>
      <c r="B2547" s="24" t="s">
        <v>235</v>
      </c>
      <c r="C2547">
        <v>430.78</v>
      </c>
      <c r="E2547">
        <v>467.18</v>
      </c>
      <c r="F2547">
        <v>5.8</v>
      </c>
      <c r="G2547">
        <v>442.87</v>
      </c>
      <c r="I2547">
        <v>4.0199999999999996</v>
      </c>
      <c r="K2547" s="155">
        <f t="shared" si="205"/>
        <v>-0.21000000000003638</v>
      </c>
      <c r="M2547" s="155">
        <f t="shared" si="202"/>
        <v>3.2200000000000273</v>
      </c>
      <c r="N2547" s="155">
        <f t="shared" si="203"/>
        <v>3.0000000000000249E-2</v>
      </c>
      <c r="O2547" s="155">
        <f t="shared" si="204"/>
        <v>1.5099999999999909</v>
      </c>
      <c r="Q2547" s="155">
        <f t="shared" si="206"/>
        <v>1.9999999999999574E-2</v>
      </c>
      <c r="R2547" s="104">
        <v>150</v>
      </c>
    </row>
    <row r="2548" spans="1:18" x14ac:dyDescent="0.25">
      <c r="A2548" s="104">
        <v>267</v>
      </c>
      <c r="B2548" s="24" t="s">
        <v>236</v>
      </c>
      <c r="C2548">
        <v>431.16</v>
      </c>
      <c r="E2548">
        <v>469.02</v>
      </c>
      <c r="F2548">
        <v>5.83</v>
      </c>
      <c r="G2548">
        <v>442.9</v>
      </c>
      <c r="I2548">
        <v>4.04</v>
      </c>
      <c r="K2548" s="155">
        <f t="shared" si="205"/>
        <v>0.3800000000000523</v>
      </c>
      <c r="M2548" s="155">
        <f t="shared" si="202"/>
        <v>1.839999999999975</v>
      </c>
      <c r="N2548" s="155">
        <f t="shared" si="203"/>
        <v>3.0000000000000249E-2</v>
      </c>
      <c r="O2548" s="155">
        <f t="shared" si="204"/>
        <v>2.9999999999972715E-2</v>
      </c>
      <c r="Q2548" s="155">
        <f t="shared" si="206"/>
        <v>2.0000000000000462E-2</v>
      </c>
      <c r="R2548" s="104">
        <v>151</v>
      </c>
    </row>
    <row r="2549" spans="1:18" x14ac:dyDescent="0.25">
      <c r="A2549" s="104">
        <v>268</v>
      </c>
      <c r="B2549" s="24" t="s">
        <v>237</v>
      </c>
      <c r="C2549">
        <v>429.41</v>
      </c>
      <c r="E2549">
        <v>466.08</v>
      </c>
      <c r="F2549">
        <v>5.83</v>
      </c>
      <c r="G2549">
        <v>441.19</v>
      </c>
      <c r="I2549">
        <v>4.03</v>
      </c>
      <c r="K2549" s="155">
        <f t="shared" si="205"/>
        <v>-1.75</v>
      </c>
      <c r="M2549" s="155">
        <f t="shared" si="202"/>
        <v>-2.9399999999999977</v>
      </c>
      <c r="N2549" s="155">
        <f t="shared" si="203"/>
        <v>0</v>
      </c>
      <c r="O2549" s="155">
        <f t="shared" si="204"/>
        <v>-1.7099999999999795</v>
      </c>
      <c r="Q2549" s="155">
        <f t="shared" si="206"/>
        <v>-9.9999999999997868E-3</v>
      </c>
      <c r="R2549" s="104">
        <v>152</v>
      </c>
    </row>
    <row r="2550" spans="1:18" x14ac:dyDescent="0.25">
      <c r="A2550" s="104">
        <v>269</v>
      </c>
      <c r="B2550" s="24" t="s">
        <v>238</v>
      </c>
      <c r="C2550">
        <v>424.57</v>
      </c>
      <c r="E2550">
        <v>461.13</v>
      </c>
      <c r="F2550">
        <v>5.81</v>
      </c>
      <c r="G2550">
        <v>436.89</v>
      </c>
      <c r="I2550">
        <v>3.98</v>
      </c>
      <c r="K2550" s="155">
        <f t="shared" si="205"/>
        <v>-4.8400000000000318</v>
      </c>
      <c r="M2550" s="155">
        <f t="shared" si="202"/>
        <v>-4.9499999999999886</v>
      </c>
      <c r="N2550" s="155">
        <f t="shared" si="203"/>
        <v>-2.0000000000000462E-2</v>
      </c>
      <c r="O2550" s="155">
        <f t="shared" si="204"/>
        <v>-4.3000000000000114</v>
      </c>
      <c r="Q2550" s="155">
        <f t="shared" si="206"/>
        <v>-5.0000000000000266E-2</v>
      </c>
      <c r="R2550" s="104">
        <v>153</v>
      </c>
    </row>
    <row r="2551" spans="1:18" x14ac:dyDescent="0.25">
      <c r="A2551" s="104">
        <v>270</v>
      </c>
      <c r="B2551" s="24" t="s">
        <v>239</v>
      </c>
      <c r="C2551">
        <v>425.41</v>
      </c>
      <c r="E2551">
        <v>465.27</v>
      </c>
      <c r="F2551">
        <v>5.64</v>
      </c>
      <c r="G2551">
        <v>441.25</v>
      </c>
      <c r="I2551">
        <v>3.99</v>
      </c>
      <c r="K2551" s="155">
        <f t="shared" si="205"/>
        <v>0.84000000000003183</v>
      </c>
      <c r="M2551" s="155">
        <f t="shared" si="202"/>
        <v>4.1399999999999864</v>
      </c>
      <c r="N2551" s="155">
        <f t="shared" si="203"/>
        <v>-0.16999999999999993</v>
      </c>
      <c r="O2551" s="155">
        <f t="shared" si="204"/>
        <v>4.3600000000000136</v>
      </c>
      <c r="Q2551" s="155">
        <f t="shared" si="206"/>
        <v>1.0000000000000231E-2</v>
      </c>
      <c r="R2551" s="104">
        <v>154</v>
      </c>
    </row>
    <row r="2552" spans="1:18" x14ac:dyDescent="0.25">
      <c r="A2552" s="104">
        <v>271</v>
      </c>
      <c r="B2552" s="24" t="s">
        <v>240</v>
      </c>
      <c r="C2552">
        <v>423.73</v>
      </c>
      <c r="E2552">
        <v>459.66</v>
      </c>
      <c r="F2552">
        <v>5.72</v>
      </c>
      <c r="G2552">
        <v>436.88</v>
      </c>
      <c r="I2552">
        <v>3.97</v>
      </c>
      <c r="K2552" s="155">
        <f t="shared" si="205"/>
        <v>-1.6800000000000068</v>
      </c>
      <c r="M2552" s="155">
        <f t="shared" si="202"/>
        <v>-5.6099999999999568</v>
      </c>
      <c r="N2552" s="155">
        <f t="shared" si="203"/>
        <v>8.0000000000000071E-2</v>
      </c>
      <c r="O2552" s="155">
        <f t="shared" si="204"/>
        <v>-4.3700000000000045</v>
      </c>
      <c r="Q2552" s="155">
        <f t="shared" si="206"/>
        <v>-2.0000000000000018E-2</v>
      </c>
      <c r="R2552" s="104">
        <v>155</v>
      </c>
    </row>
    <row r="2553" spans="1:18" x14ac:dyDescent="0.25">
      <c r="A2553" s="104">
        <v>272</v>
      </c>
      <c r="B2553" s="24" t="s">
        <v>241</v>
      </c>
      <c r="C2553">
        <v>420.92</v>
      </c>
      <c r="E2553">
        <v>453.92</v>
      </c>
      <c r="F2553">
        <v>5.66</v>
      </c>
      <c r="G2553">
        <v>431.58</v>
      </c>
      <c r="I2553">
        <v>3.96</v>
      </c>
      <c r="K2553" s="155">
        <f t="shared" si="205"/>
        <v>-2.8100000000000023</v>
      </c>
      <c r="M2553" s="155">
        <f t="shared" si="202"/>
        <v>-5.7400000000000091</v>
      </c>
      <c r="N2553" s="155">
        <f t="shared" si="203"/>
        <v>-5.9999999999999609E-2</v>
      </c>
      <c r="O2553" s="155">
        <f t="shared" si="204"/>
        <v>-5.3000000000000114</v>
      </c>
      <c r="Q2553" s="155">
        <f t="shared" si="206"/>
        <v>-1.0000000000000231E-2</v>
      </c>
      <c r="R2553" s="104">
        <v>156</v>
      </c>
    </row>
    <row r="2554" spans="1:18" x14ac:dyDescent="0.25">
      <c r="A2554" s="104">
        <v>273</v>
      </c>
      <c r="B2554" s="24" t="s">
        <v>242</v>
      </c>
      <c r="C2554">
        <v>420.23</v>
      </c>
      <c r="E2554">
        <v>454.81</v>
      </c>
      <c r="F2554">
        <v>5.7</v>
      </c>
      <c r="G2554">
        <v>432.42</v>
      </c>
      <c r="I2554">
        <v>3.92</v>
      </c>
      <c r="K2554" s="155">
        <f t="shared" si="205"/>
        <v>-0.68999999999999773</v>
      </c>
      <c r="M2554" s="155">
        <f t="shared" si="202"/>
        <v>0.88999999999998636</v>
      </c>
      <c r="N2554" s="155">
        <f t="shared" si="203"/>
        <v>4.0000000000000036E-2</v>
      </c>
      <c r="O2554" s="155">
        <f t="shared" si="204"/>
        <v>0.84000000000003183</v>
      </c>
      <c r="Q2554" s="155">
        <f t="shared" si="206"/>
        <v>-4.0000000000000036E-2</v>
      </c>
      <c r="R2554" s="104">
        <v>157</v>
      </c>
    </row>
    <row r="2555" spans="1:18" x14ac:dyDescent="0.25">
      <c r="A2555" s="104">
        <v>274</v>
      </c>
      <c r="B2555" s="24" t="s">
        <v>243</v>
      </c>
      <c r="C2555">
        <v>420.16</v>
      </c>
      <c r="E2555">
        <v>454.57</v>
      </c>
      <c r="F2555">
        <v>5.72</v>
      </c>
      <c r="G2555">
        <v>432.31</v>
      </c>
      <c r="I2555">
        <v>3.91</v>
      </c>
      <c r="K2555" s="155">
        <f t="shared" si="205"/>
        <v>-6.9999999999993179E-2</v>
      </c>
      <c r="M2555" s="155">
        <f t="shared" si="202"/>
        <v>-0.24000000000000909</v>
      </c>
      <c r="N2555" s="155">
        <f t="shared" si="203"/>
        <v>1.9999999999999574E-2</v>
      </c>
      <c r="O2555" s="155">
        <f t="shared" si="204"/>
        <v>-0.11000000000001364</v>
      </c>
      <c r="Q2555" s="155">
        <f t="shared" si="206"/>
        <v>-9.9999999999997868E-3</v>
      </c>
      <c r="R2555" s="104">
        <v>158</v>
      </c>
    </row>
    <row r="2556" spans="1:18" x14ac:dyDescent="0.25">
      <c r="A2556" s="104">
        <v>275</v>
      </c>
      <c r="B2556" s="24" t="s">
        <v>244</v>
      </c>
      <c r="C2556">
        <v>421.16</v>
      </c>
      <c r="E2556">
        <v>456.58</v>
      </c>
      <c r="F2556">
        <v>5.74</v>
      </c>
      <c r="G2556">
        <v>433.96</v>
      </c>
      <c r="I2556">
        <v>3.93</v>
      </c>
      <c r="K2556" s="155">
        <f t="shared" si="205"/>
        <v>1</v>
      </c>
      <c r="M2556" s="155">
        <f t="shared" si="202"/>
        <v>2.0099999999999909</v>
      </c>
      <c r="N2556" s="155">
        <f t="shared" si="203"/>
        <v>2.0000000000000462E-2</v>
      </c>
      <c r="O2556" s="155">
        <f t="shared" si="204"/>
        <v>1.6499999999999773</v>
      </c>
      <c r="Q2556" s="155">
        <f t="shared" si="206"/>
        <v>2.0000000000000018E-2</v>
      </c>
      <c r="R2556" s="104">
        <v>159</v>
      </c>
    </row>
    <row r="2557" spans="1:18" x14ac:dyDescent="0.25">
      <c r="A2557" s="104">
        <v>276</v>
      </c>
      <c r="B2557" s="24" t="s">
        <v>245</v>
      </c>
      <c r="C2557">
        <v>422.4</v>
      </c>
      <c r="E2557">
        <v>456.49</v>
      </c>
      <c r="F2557">
        <v>5.73</v>
      </c>
      <c r="G2557">
        <v>434.21</v>
      </c>
      <c r="I2557">
        <v>3.95</v>
      </c>
      <c r="K2557" s="155">
        <f t="shared" si="205"/>
        <v>1.2399999999999523</v>
      </c>
      <c r="M2557" s="155">
        <f t="shared" si="202"/>
        <v>-8.9999999999974989E-2</v>
      </c>
      <c r="N2557" s="155">
        <f t="shared" si="203"/>
        <v>-9.9999999999997868E-3</v>
      </c>
      <c r="O2557" s="155">
        <f t="shared" si="204"/>
        <v>0.25</v>
      </c>
      <c r="Q2557" s="155">
        <f t="shared" si="206"/>
        <v>2.0000000000000018E-2</v>
      </c>
      <c r="R2557" s="104">
        <v>160</v>
      </c>
    </row>
    <row r="2558" spans="1:18" x14ac:dyDescent="0.25">
      <c r="A2558" s="104">
        <v>277</v>
      </c>
      <c r="B2558" s="24" t="s">
        <v>246</v>
      </c>
      <c r="C2558">
        <v>420.12</v>
      </c>
      <c r="E2558">
        <v>454.19</v>
      </c>
      <c r="F2558">
        <v>5.73</v>
      </c>
      <c r="G2558">
        <v>432</v>
      </c>
      <c r="I2558">
        <v>3.92</v>
      </c>
      <c r="K2558" s="155">
        <f t="shared" si="205"/>
        <v>-2.2799999999999727</v>
      </c>
      <c r="M2558" s="155">
        <f t="shared" si="202"/>
        <v>-2.3000000000000114</v>
      </c>
      <c r="N2558" s="155">
        <f t="shared" si="203"/>
        <v>0</v>
      </c>
      <c r="O2558" s="155">
        <f t="shared" si="204"/>
        <v>-2.2099999999999795</v>
      </c>
      <c r="Q2558" s="155">
        <f t="shared" si="206"/>
        <v>-3.0000000000000249E-2</v>
      </c>
      <c r="R2558" s="104">
        <v>161</v>
      </c>
    </row>
    <row r="2559" spans="1:18" x14ac:dyDescent="0.25">
      <c r="A2559" s="104">
        <v>278</v>
      </c>
      <c r="B2559" s="24" t="s">
        <v>247</v>
      </c>
      <c r="C2559">
        <v>417.23</v>
      </c>
      <c r="E2559">
        <v>450.86</v>
      </c>
      <c r="F2559">
        <v>5.72</v>
      </c>
      <c r="G2559">
        <v>429.07</v>
      </c>
      <c r="I2559">
        <v>3.89</v>
      </c>
      <c r="K2559" s="155">
        <f t="shared" si="205"/>
        <v>-2.8899999999999864</v>
      </c>
      <c r="M2559" s="155">
        <f t="shared" si="202"/>
        <v>-3.3299999999999841</v>
      </c>
      <c r="N2559" s="155">
        <f t="shared" si="203"/>
        <v>-1.0000000000000675E-2</v>
      </c>
      <c r="O2559" s="155">
        <f t="shared" si="204"/>
        <v>-2.9300000000000068</v>
      </c>
      <c r="Q2559" s="155">
        <f t="shared" si="206"/>
        <v>-2.9999999999999805E-2</v>
      </c>
      <c r="R2559" s="104">
        <v>162</v>
      </c>
    </row>
    <row r="2560" spans="1:18" x14ac:dyDescent="0.25">
      <c r="A2560" s="104">
        <v>279</v>
      </c>
      <c r="B2560" s="24" t="s">
        <v>248</v>
      </c>
      <c r="C2560">
        <v>415.11</v>
      </c>
      <c r="E2560">
        <v>454.38</v>
      </c>
      <c r="F2560">
        <v>5.74</v>
      </c>
      <c r="G2560">
        <v>427.29</v>
      </c>
      <c r="I2560">
        <v>3.86</v>
      </c>
      <c r="K2560" s="155">
        <f t="shared" si="205"/>
        <v>-2.1200000000000045</v>
      </c>
      <c r="M2560" s="155">
        <f t="shared" si="202"/>
        <v>3.5199999999999818</v>
      </c>
      <c r="N2560" s="155">
        <f t="shared" si="203"/>
        <v>2.0000000000000462E-2</v>
      </c>
      <c r="O2560" s="155">
        <f t="shared" si="204"/>
        <v>-1.7799999999999727</v>
      </c>
      <c r="Q2560" s="155">
        <f t="shared" si="206"/>
        <v>-3.0000000000000249E-2</v>
      </c>
      <c r="R2560" s="104">
        <v>163</v>
      </c>
    </row>
    <row r="2561" spans="1:18" x14ac:dyDescent="0.25">
      <c r="A2561" s="104">
        <v>280</v>
      </c>
      <c r="B2561" s="24" t="s">
        <v>249</v>
      </c>
      <c r="C2561">
        <v>415.25</v>
      </c>
      <c r="E2561">
        <v>454.66</v>
      </c>
      <c r="F2561">
        <v>5.78</v>
      </c>
      <c r="G2561">
        <v>429.64</v>
      </c>
      <c r="I2561">
        <v>3.86</v>
      </c>
      <c r="K2561" s="155">
        <f t="shared" si="205"/>
        <v>0.13999999999998636</v>
      </c>
      <c r="M2561" s="155">
        <f t="shared" si="202"/>
        <v>0.28000000000002956</v>
      </c>
      <c r="N2561" s="155">
        <f t="shared" si="203"/>
        <v>4.0000000000000036E-2</v>
      </c>
      <c r="O2561" s="155">
        <f t="shared" si="204"/>
        <v>2.3499999999999659</v>
      </c>
      <c r="Q2561" s="155">
        <f t="shared" si="206"/>
        <v>0</v>
      </c>
      <c r="R2561" s="104">
        <v>164</v>
      </c>
    </row>
    <row r="2562" spans="1:18" x14ac:dyDescent="0.25">
      <c r="A2562" s="104">
        <v>281</v>
      </c>
      <c r="B2562" s="24" t="s">
        <v>250</v>
      </c>
      <c r="C2562">
        <v>413.03</v>
      </c>
      <c r="E2562">
        <v>452.64</v>
      </c>
      <c r="F2562">
        <v>5.83</v>
      </c>
      <c r="G2562">
        <v>427.26</v>
      </c>
      <c r="I2562">
        <v>3.83</v>
      </c>
      <c r="K2562" s="155">
        <f t="shared" si="205"/>
        <v>-2.2200000000000273</v>
      </c>
      <c r="M2562" s="155">
        <f t="shared" si="202"/>
        <v>-2.0200000000000387</v>
      </c>
      <c r="N2562" s="155">
        <f t="shared" si="203"/>
        <v>4.9999999999999822E-2</v>
      </c>
      <c r="O2562" s="155">
        <f t="shared" si="204"/>
        <v>-2.3799999999999955</v>
      </c>
      <c r="Q2562" s="155">
        <f t="shared" si="206"/>
        <v>-2.9999999999999805E-2</v>
      </c>
      <c r="R2562" s="104">
        <v>165</v>
      </c>
    </row>
    <row r="2563" spans="1:18" x14ac:dyDescent="0.25">
      <c r="A2563" s="104">
        <v>282</v>
      </c>
      <c r="B2563" s="24" t="s">
        <v>251</v>
      </c>
      <c r="C2563">
        <v>414.46</v>
      </c>
      <c r="E2563">
        <v>451.35</v>
      </c>
      <c r="F2563">
        <v>5.77</v>
      </c>
      <c r="G2563">
        <v>426.18</v>
      </c>
      <c r="I2563">
        <v>3.86</v>
      </c>
      <c r="K2563" s="155">
        <f t="shared" si="205"/>
        <v>1.4300000000000068</v>
      </c>
      <c r="M2563" s="155">
        <f t="shared" si="202"/>
        <v>-1.2899999999999636</v>
      </c>
      <c r="N2563" s="155">
        <f t="shared" si="203"/>
        <v>-6.0000000000000497E-2</v>
      </c>
      <c r="O2563" s="155">
        <f t="shared" si="204"/>
        <v>-1.0799999999999841</v>
      </c>
      <c r="Q2563" s="155">
        <f t="shared" si="206"/>
        <v>2.9999999999999805E-2</v>
      </c>
      <c r="R2563" s="104">
        <v>166</v>
      </c>
    </row>
    <row r="2564" spans="1:18" x14ac:dyDescent="0.25">
      <c r="A2564" s="104">
        <v>283</v>
      </c>
      <c r="B2564" s="24" t="s">
        <v>252</v>
      </c>
      <c r="C2564">
        <v>414.13</v>
      </c>
      <c r="E2564">
        <v>451.4</v>
      </c>
      <c r="F2564">
        <v>5.8</v>
      </c>
      <c r="G2564">
        <v>426.32</v>
      </c>
      <c r="I2564">
        <v>3.84</v>
      </c>
      <c r="K2564" s="155">
        <f t="shared" si="205"/>
        <v>-0.32999999999998408</v>
      </c>
      <c r="M2564" s="155">
        <f t="shared" si="202"/>
        <v>4.9999999999954525E-2</v>
      </c>
      <c r="N2564" s="155">
        <f t="shared" si="203"/>
        <v>3.0000000000000249E-2</v>
      </c>
      <c r="O2564" s="155">
        <f t="shared" si="204"/>
        <v>0.13999999999998636</v>
      </c>
      <c r="Q2564" s="155">
        <f t="shared" si="206"/>
        <v>-2.0000000000000018E-2</v>
      </c>
      <c r="R2564" s="104">
        <v>167</v>
      </c>
    </row>
    <row r="2565" spans="1:18" x14ac:dyDescent="0.25">
      <c r="A2565" s="104">
        <v>284</v>
      </c>
      <c r="B2565" s="24" t="s">
        <v>253</v>
      </c>
      <c r="C2565">
        <v>413.12</v>
      </c>
      <c r="E2565">
        <v>452.86</v>
      </c>
      <c r="F2565">
        <v>5.82</v>
      </c>
      <c r="G2565">
        <v>426.78</v>
      </c>
      <c r="I2565">
        <v>3.84</v>
      </c>
      <c r="K2565" s="155">
        <f t="shared" si="205"/>
        <v>-1.0099999999999909</v>
      </c>
      <c r="M2565" s="155">
        <f t="shared" si="202"/>
        <v>1.4600000000000364</v>
      </c>
      <c r="N2565" s="155">
        <f t="shared" si="203"/>
        <v>2.0000000000000462E-2</v>
      </c>
      <c r="O2565" s="155">
        <f t="shared" si="204"/>
        <v>0.45999999999997954</v>
      </c>
      <c r="Q2565" s="155">
        <f t="shared" si="206"/>
        <v>0</v>
      </c>
      <c r="R2565" s="104">
        <v>168</v>
      </c>
    </row>
    <row r="2566" spans="1:18" x14ac:dyDescent="0.25">
      <c r="A2566" s="104">
        <v>285</v>
      </c>
      <c r="B2566" s="24" t="s">
        <v>254</v>
      </c>
      <c r="C2566">
        <v>412.1</v>
      </c>
      <c r="E2566">
        <v>454.34</v>
      </c>
      <c r="F2566">
        <v>5.82</v>
      </c>
      <c r="G2566">
        <v>425.06</v>
      </c>
      <c r="I2566">
        <v>3.83</v>
      </c>
      <c r="K2566" s="155">
        <f t="shared" si="205"/>
        <v>-1.0199999999999818</v>
      </c>
      <c r="M2566" s="155">
        <f t="shared" si="202"/>
        <v>1.4799999999999613</v>
      </c>
      <c r="N2566" s="155">
        <f t="shared" si="203"/>
        <v>0</v>
      </c>
      <c r="O2566" s="155">
        <f t="shared" si="204"/>
        <v>-1.7199999999999704</v>
      </c>
      <c r="Q2566" s="155">
        <f t="shared" si="206"/>
        <v>-9.9999999999997868E-3</v>
      </c>
      <c r="R2566" s="104">
        <v>169</v>
      </c>
    </row>
    <row r="2567" spans="1:18" x14ac:dyDescent="0.25">
      <c r="A2567" s="104">
        <v>286</v>
      </c>
      <c r="B2567" s="24" t="s">
        <v>255</v>
      </c>
      <c r="C2567">
        <v>412.55</v>
      </c>
      <c r="E2567">
        <v>454.18</v>
      </c>
      <c r="F2567">
        <v>5.81</v>
      </c>
      <c r="G2567">
        <v>425.75</v>
      </c>
      <c r="I2567">
        <v>3.83</v>
      </c>
      <c r="K2567" s="155">
        <f t="shared" si="205"/>
        <v>0.44999999999998863</v>
      </c>
      <c r="M2567" s="155">
        <f t="shared" si="202"/>
        <v>-0.15999999999996817</v>
      </c>
      <c r="N2567" s="155">
        <f t="shared" si="203"/>
        <v>-1.0000000000000675E-2</v>
      </c>
      <c r="O2567" s="155">
        <f t="shared" si="204"/>
        <v>0.68999999999999773</v>
      </c>
      <c r="Q2567" s="155">
        <f t="shared" si="206"/>
        <v>0</v>
      </c>
      <c r="R2567" s="104">
        <v>170</v>
      </c>
    </row>
    <row r="2568" spans="1:18" x14ac:dyDescent="0.25">
      <c r="A2568" s="104">
        <v>287</v>
      </c>
      <c r="B2568" s="24" t="s">
        <v>256</v>
      </c>
      <c r="C2568">
        <v>411.54</v>
      </c>
      <c r="E2568">
        <v>458.13</v>
      </c>
      <c r="F2568">
        <v>5.84</v>
      </c>
      <c r="G2568">
        <v>428.24</v>
      </c>
      <c r="I2568">
        <v>3.84</v>
      </c>
      <c r="K2568" s="155">
        <f t="shared" si="205"/>
        <v>-1.0099999999999909</v>
      </c>
      <c r="M2568" s="155">
        <f t="shared" si="202"/>
        <v>3.9499999999999886</v>
      </c>
      <c r="N2568" s="155">
        <f t="shared" si="203"/>
        <v>3.0000000000000249E-2</v>
      </c>
      <c r="O2568" s="155">
        <f t="shared" si="204"/>
        <v>2.4900000000000091</v>
      </c>
      <c r="Q2568" s="155">
        <f t="shared" si="206"/>
        <v>9.9999999999997868E-3</v>
      </c>
      <c r="R2568" s="104">
        <v>171</v>
      </c>
    </row>
    <row r="2569" spans="1:18" x14ac:dyDescent="0.25">
      <c r="A2569" s="104">
        <v>288</v>
      </c>
      <c r="B2569" s="24" t="s">
        <v>257</v>
      </c>
      <c r="C2569">
        <v>408.61</v>
      </c>
      <c r="E2569">
        <v>454.09</v>
      </c>
      <c r="F2569">
        <v>5.86</v>
      </c>
      <c r="G2569">
        <v>425.37</v>
      </c>
      <c r="I2569">
        <v>3.8</v>
      </c>
      <c r="K2569" s="155">
        <f t="shared" si="205"/>
        <v>-2.9300000000000068</v>
      </c>
      <c r="M2569" s="155">
        <f t="shared" si="202"/>
        <v>-4.0400000000000205</v>
      </c>
      <c r="N2569" s="155">
        <f t="shared" si="203"/>
        <v>2.0000000000000462E-2</v>
      </c>
      <c r="O2569" s="155">
        <f t="shared" si="204"/>
        <v>-2.8700000000000045</v>
      </c>
      <c r="Q2569" s="155">
        <f t="shared" si="206"/>
        <v>-4.0000000000000036E-2</v>
      </c>
      <c r="R2569" s="104">
        <v>172</v>
      </c>
    </row>
    <row r="2570" spans="1:18" x14ac:dyDescent="0.25">
      <c r="A2570" s="104">
        <v>289</v>
      </c>
      <c r="B2570" s="24" t="s">
        <v>258</v>
      </c>
      <c r="C2570">
        <v>402.37</v>
      </c>
      <c r="E2570">
        <v>449.81</v>
      </c>
      <c r="F2570">
        <v>5.86</v>
      </c>
      <c r="G2570">
        <v>418.57</v>
      </c>
      <c r="I2570">
        <v>3.74</v>
      </c>
      <c r="K2570" s="155">
        <f t="shared" si="205"/>
        <v>-6.2400000000000091</v>
      </c>
      <c r="M2570" s="155">
        <f t="shared" si="202"/>
        <v>-4.2799999999999727</v>
      </c>
      <c r="N2570" s="155">
        <f t="shared" si="203"/>
        <v>0</v>
      </c>
      <c r="O2570" s="155">
        <f t="shared" si="204"/>
        <v>-6.8000000000000114</v>
      </c>
      <c r="Q2570" s="155">
        <f t="shared" si="206"/>
        <v>-5.9999999999999609E-2</v>
      </c>
      <c r="R2570" s="104">
        <v>173</v>
      </c>
    </row>
    <row r="2571" spans="1:18" x14ac:dyDescent="0.25">
      <c r="A2571" s="104">
        <v>290</v>
      </c>
      <c r="B2571" s="24" t="s">
        <v>259</v>
      </c>
      <c r="C2571">
        <v>397.56</v>
      </c>
      <c r="E2571">
        <v>445.94</v>
      </c>
      <c r="F2571">
        <v>5.82</v>
      </c>
      <c r="G2571">
        <v>413.18</v>
      </c>
      <c r="I2571">
        <v>3.66</v>
      </c>
      <c r="K2571" s="155">
        <f t="shared" si="205"/>
        <v>-4.8100000000000023</v>
      </c>
      <c r="M2571" s="155">
        <f t="shared" si="202"/>
        <v>-3.8700000000000045</v>
      </c>
      <c r="N2571" s="155">
        <f t="shared" si="203"/>
        <v>-4.0000000000000036E-2</v>
      </c>
      <c r="O2571" s="155">
        <f t="shared" si="204"/>
        <v>-5.3899999999999864</v>
      </c>
      <c r="Q2571" s="155">
        <f t="shared" si="206"/>
        <v>-8.0000000000000071E-2</v>
      </c>
      <c r="R2571" s="104">
        <v>174</v>
      </c>
    </row>
    <row r="2572" spans="1:18" x14ac:dyDescent="0.25">
      <c r="A2572" s="104">
        <v>291</v>
      </c>
      <c r="B2572" s="24" t="s">
        <v>260</v>
      </c>
      <c r="C2572">
        <v>399.51</v>
      </c>
      <c r="E2572">
        <v>447.33</v>
      </c>
      <c r="F2572">
        <v>5.78</v>
      </c>
      <c r="G2572">
        <v>416.11</v>
      </c>
      <c r="I2572">
        <v>3.67</v>
      </c>
      <c r="K2572" s="155">
        <f t="shared" si="205"/>
        <v>1.9499999999999886</v>
      </c>
      <c r="M2572" s="155">
        <f t="shared" si="202"/>
        <v>1.3899999999999864</v>
      </c>
      <c r="N2572" s="155">
        <f t="shared" si="203"/>
        <v>-4.0000000000000036E-2</v>
      </c>
      <c r="O2572" s="155">
        <f t="shared" si="204"/>
        <v>2.9300000000000068</v>
      </c>
      <c r="Q2572" s="155">
        <f t="shared" si="206"/>
        <v>9.9999999999997868E-3</v>
      </c>
      <c r="R2572" s="104">
        <v>175</v>
      </c>
    </row>
    <row r="2573" spans="1:18" x14ac:dyDescent="0.25">
      <c r="A2573" s="104">
        <v>292</v>
      </c>
      <c r="B2573" s="24" t="s">
        <v>261</v>
      </c>
      <c r="C2573">
        <v>399.67</v>
      </c>
      <c r="E2573">
        <v>452.95</v>
      </c>
      <c r="F2573">
        <v>5.82</v>
      </c>
      <c r="G2573">
        <v>417.58</v>
      </c>
      <c r="I2573">
        <v>3.66</v>
      </c>
      <c r="K2573" s="155">
        <f t="shared" si="205"/>
        <v>0.16000000000002501</v>
      </c>
      <c r="M2573" s="155">
        <f t="shared" si="202"/>
        <v>5.6200000000000045</v>
      </c>
      <c r="N2573" s="155">
        <f t="shared" si="203"/>
        <v>4.0000000000000036E-2</v>
      </c>
      <c r="O2573" s="155">
        <f t="shared" si="204"/>
        <v>1.4699999999999704</v>
      </c>
      <c r="Q2573" s="155">
        <f t="shared" si="206"/>
        <v>-9.9999999999997868E-3</v>
      </c>
      <c r="R2573" s="104">
        <v>176</v>
      </c>
    </row>
    <row r="2574" spans="1:18" x14ac:dyDescent="0.25">
      <c r="A2574" s="104">
        <v>293</v>
      </c>
      <c r="B2574" s="24" t="s">
        <v>262</v>
      </c>
      <c r="C2574">
        <v>397.31</v>
      </c>
      <c r="E2574">
        <v>448.76</v>
      </c>
      <c r="F2574">
        <v>5.83</v>
      </c>
      <c r="G2574">
        <v>412.79</v>
      </c>
      <c r="I2574">
        <v>3.63</v>
      </c>
      <c r="K2574" s="155">
        <f t="shared" si="205"/>
        <v>-2.3600000000000136</v>
      </c>
      <c r="M2574" s="155">
        <f t="shared" si="202"/>
        <v>-4.1899999999999977</v>
      </c>
      <c r="N2574" s="155">
        <f t="shared" si="203"/>
        <v>9.9999999999997868E-3</v>
      </c>
      <c r="O2574" s="155">
        <f t="shared" si="204"/>
        <v>-4.7899999999999636</v>
      </c>
      <c r="Q2574" s="155">
        <f t="shared" si="206"/>
        <v>-3.0000000000000249E-2</v>
      </c>
      <c r="R2574" s="104">
        <v>177</v>
      </c>
    </row>
    <row r="2575" spans="1:18" x14ac:dyDescent="0.25">
      <c r="A2575" s="104">
        <v>294</v>
      </c>
      <c r="B2575" s="24" t="s">
        <v>263</v>
      </c>
      <c r="C2575">
        <v>398.59</v>
      </c>
      <c r="E2575">
        <v>449.09</v>
      </c>
      <c r="F2575">
        <v>5.79</v>
      </c>
      <c r="G2575">
        <v>417.81</v>
      </c>
      <c r="I2575">
        <v>3.7</v>
      </c>
      <c r="K2575" s="155">
        <f t="shared" si="205"/>
        <v>1.2799999999999727</v>
      </c>
      <c r="M2575" s="155">
        <f t="shared" si="202"/>
        <v>0.32999999999998408</v>
      </c>
      <c r="N2575" s="155">
        <f t="shared" si="203"/>
        <v>-4.0000000000000036E-2</v>
      </c>
      <c r="O2575" s="155">
        <f t="shared" si="204"/>
        <v>5.0199999999999818</v>
      </c>
      <c r="Q2575" s="155">
        <f t="shared" si="206"/>
        <v>7.0000000000000284E-2</v>
      </c>
      <c r="R2575" s="104">
        <v>178</v>
      </c>
    </row>
    <row r="2576" spans="1:18" x14ac:dyDescent="0.25">
      <c r="A2576" s="104">
        <v>295</v>
      </c>
      <c r="B2576" s="24" t="s">
        <v>264</v>
      </c>
      <c r="C2576">
        <v>399.32</v>
      </c>
      <c r="E2576">
        <v>453.55</v>
      </c>
      <c r="F2576">
        <v>5.81</v>
      </c>
      <c r="G2576">
        <v>421.85</v>
      </c>
      <c r="I2576">
        <v>3.72</v>
      </c>
      <c r="K2576" s="155">
        <f t="shared" si="205"/>
        <v>0.73000000000001819</v>
      </c>
      <c r="M2576" s="155">
        <f t="shared" si="202"/>
        <v>4.4600000000000364</v>
      </c>
      <c r="N2576" s="155">
        <f t="shared" si="203"/>
        <v>1.9999999999999574E-2</v>
      </c>
      <c r="O2576" s="155">
        <f t="shared" si="204"/>
        <v>4.0400000000000205</v>
      </c>
      <c r="Q2576" s="155">
        <f t="shared" si="206"/>
        <v>2.0000000000000018E-2</v>
      </c>
      <c r="R2576" s="104">
        <v>179</v>
      </c>
    </row>
    <row r="2577" spans="1:18" x14ac:dyDescent="0.25">
      <c r="A2577" s="104">
        <v>296</v>
      </c>
      <c r="B2577" s="24" t="s">
        <v>265</v>
      </c>
      <c r="C2577">
        <v>399.47</v>
      </c>
      <c r="E2577">
        <v>454.64</v>
      </c>
      <c r="F2577">
        <v>5.8</v>
      </c>
      <c r="G2577">
        <v>424.47</v>
      </c>
      <c r="I2577">
        <v>3.74</v>
      </c>
      <c r="K2577" s="155">
        <f t="shared" si="205"/>
        <v>0.15000000000003411</v>
      </c>
      <c r="M2577" s="155">
        <f t="shared" si="202"/>
        <v>1.089999999999975</v>
      </c>
      <c r="N2577" s="155">
        <f t="shared" si="203"/>
        <v>-9.9999999999997868E-3</v>
      </c>
      <c r="O2577" s="155">
        <f t="shared" si="204"/>
        <v>2.6200000000000045</v>
      </c>
      <c r="Q2577" s="155">
        <f t="shared" si="206"/>
        <v>2.0000000000000018E-2</v>
      </c>
      <c r="R2577" s="104">
        <v>180</v>
      </c>
    </row>
    <row r="2578" spans="1:18" x14ac:dyDescent="0.25">
      <c r="A2578" s="104">
        <v>297</v>
      </c>
      <c r="B2578" s="24" t="s">
        <v>266</v>
      </c>
      <c r="C2578">
        <v>403.38</v>
      </c>
      <c r="E2578">
        <v>456.67</v>
      </c>
      <c r="F2578">
        <v>5.8</v>
      </c>
      <c r="G2578">
        <v>426.14</v>
      </c>
      <c r="I2578">
        <v>3.75</v>
      </c>
      <c r="K2578" s="155">
        <f t="shared" si="205"/>
        <v>3.9099999999999682</v>
      </c>
      <c r="M2578" s="155">
        <f t="shared" si="202"/>
        <v>2.0300000000000296</v>
      </c>
      <c r="N2578" s="155">
        <f t="shared" si="203"/>
        <v>0</v>
      </c>
      <c r="O2578" s="155">
        <f t="shared" si="204"/>
        <v>1.6699999999999591</v>
      </c>
      <c r="Q2578" s="155">
        <f t="shared" si="206"/>
        <v>9.9999999999997868E-3</v>
      </c>
      <c r="R2578" s="104">
        <v>181</v>
      </c>
    </row>
    <row r="2579" spans="1:18" x14ac:dyDescent="0.25">
      <c r="A2579" s="104">
        <v>298</v>
      </c>
      <c r="B2579" s="24" t="s">
        <v>267</v>
      </c>
      <c r="C2579">
        <v>405.08</v>
      </c>
      <c r="E2579">
        <v>455.63</v>
      </c>
      <c r="F2579">
        <v>5.76</v>
      </c>
      <c r="G2579">
        <v>425.59</v>
      </c>
      <c r="I2579">
        <v>3.78</v>
      </c>
      <c r="K2579" s="155">
        <f t="shared" si="205"/>
        <v>1.6999999999999886</v>
      </c>
      <c r="M2579" s="155">
        <f t="shared" si="202"/>
        <v>-1.0400000000000205</v>
      </c>
      <c r="N2579" s="155">
        <f t="shared" si="203"/>
        <v>-4.0000000000000036E-2</v>
      </c>
      <c r="O2579" s="155">
        <f t="shared" si="204"/>
        <v>-0.55000000000001137</v>
      </c>
      <c r="Q2579" s="155">
        <f t="shared" si="206"/>
        <v>2.9999999999999805E-2</v>
      </c>
      <c r="R2579" s="104">
        <v>182</v>
      </c>
    </row>
    <row r="2580" spans="1:18" x14ac:dyDescent="0.25">
      <c r="A2580" s="104">
        <v>299</v>
      </c>
      <c r="B2580" s="24" t="s">
        <v>268</v>
      </c>
      <c r="C2580">
        <v>403.68</v>
      </c>
      <c r="E2580">
        <v>457.53</v>
      </c>
      <c r="F2580">
        <v>5.79</v>
      </c>
      <c r="G2580">
        <v>426.18</v>
      </c>
      <c r="I2580">
        <v>3.76</v>
      </c>
      <c r="K2580" s="155">
        <f t="shared" si="205"/>
        <v>-1.3999999999999773</v>
      </c>
      <c r="M2580" s="155">
        <f t="shared" si="202"/>
        <v>1.8999999999999773</v>
      </c>
      <c r="N2580" s="155">
        <f t="shared" si="203"/>
        <v>3.0000000000000249E-2</v>
      </c>
      <c r="O2580" s="155">
        <f t="shared" si="204"/>
        <v>0.59000000000003183</v>
      </c>
      <c r="Q2580" s="155">
        <f t="shared" si="206"/>
        <v>-2.0000000000000018E-2</v>
      </c>
      <c r="R2580" s="104">
        <v>183</v>
      </c>
    </row>
    <row r="2581" spans="1:18" x14ac:dyDescent="0.25">
      <c r="A2581" s="104">
        <v>300</v>
      </c>
      <c r="B2581" s="24" t="s">
        <v>269</v>
      </c>
      <c r="C2581">
        <v>404.21</v>
      </c>
      <c r="E2581">
        <v>453.85</v>
      </c>
      <c r="F2581">
        <v>5.79</v>
      </c>
      <c r="G2581">
        <v>425.75</v>
      </c>
      <c r="I2581">
        <v>3.77</v>
      </c>
      <c r="K2581" s="155">
        <f t="shared" si="205"/>
        <v>0.52999999999997272</v>
      </c>
      <c r="M2581" s="155">
        <f t="shared" si="202"/>
        <v>-3.67999999999995</v>
      </c>
      <c r="N2581" s="155">
        <f t="shared" si="203"/>
        <v>0</v>
      </c>
      <c r="O2581" s="155">
        <f t="shared" si="204"/>
        <v>-0.43000000000000682</v>
      </c>
      <c r="Q2581" s="155">
        <f t="shared" si="206"/>
        <v>1.0000000000000231E-2</v>
      </c>
      <c r="R2581" s="104">
        <v>184</v>
      </c>
    </row>
    <row r="2582" spans="1:18" x14ac:dyDescent="0.25">
      <c r="A2582" s="104">
        <v>301</v>
      </c>
      <c r="B2582" s="24" t="s">
        <v>270</v>
      </c>
      <c r="C2582">
        <v>404.79</v>
      </c>
      <c r="E2582">
        <v>455.31</v>
      </c>
      <c r="F2582">
        <v>5.84</v>
      </c>
      <c r="G2582">
        <v>426.59</v>
      </c>
      <c r="I2582">
        <v>3.78</v>
      </c>
      <c r="K2582" s="155">
        <f t="shared" si="205"/>
        <v>0.58000000000004093</v>
      </c>
      <c r="M2582" s="155">
        <f t="shared" si="202"/>
        <v>1.4599999999999795</v>
      </c>
      <c r="N2582" s="155">
        <f t="shared" si="203"/>
        <v>4.9999999999999822E-2</v>
      </c>
      <c r="O2582" s="155">
        <f t="shared" si="204"/>
        <v>0.83999999999997499</v>
      </c>
      <c r="Q2582" s="155">
        <f t="shared" si="206"/>
        <v>9.9999999999997868E-3</v>
      </c>
      <c r="R2582" s="104">
        <v>185</v>
      </c>
    </row>
    <row r="2583" spans="1:18" x14ac:dyDescent="0.25">
      <c r="A2583" s="104">
        <v>302</v>
      </c>
      <c r="B2583" s="24" t="s">
        <v>271</v>
      </c>
      <c r="C2583">
        <v>403.79</v>
      </c>
      <c r="E2583">
        <v>452.77</v>
      </c>
      <c r="F2583">
        <v>5.82</v>
      </c>
      <c r="G2583">
        <v>424.64</v>
      </c>
      <c r="I2583">
        <v>3.78</v>
      </c>
      <c r="K2583" s="155">
        <f t="shared" si="205"/>
        <v>-1</v>
      </c>
      <c r="M2583" s="155">
        <f t="shared" si="202"/>
        <v>-2.5400000000000205</v>
      </c>
      <c r="N2583" s="155">
        <f t="shared" si="203"/>
        <v>-1.9999999999999574E-2</v>
      </c>
      <c r="O2583" s="155">
        <f t="shared" si="204"/>
        <v>-1.9499999999999886</v>
      </c>
      <c r="Q2583" s="155">
        <f t="shared" si="206"/>
        <v>0</v>
      </c>
      <c r="R2583" s="104">
        <v>186</v>
      </c>
    </row>
    <row r="2584" spans="1:18" x14ac:dyDescent="0.25">
      <c r="A2584" s="104">
        <v>303</v>
      </c>
      <c r="B2584" s="24" t="s">
        <v>272</v>
      </c>
      <c r="C2584">
        <v>402.72</v>
      </c>
      <c r="E2584">
        <v>451.57</v>
      </c>
      <c r="F2584">
        <v>5.81</v>
      </c>
      <c r="G2584">
        <v>423.69</v>
      </c>
      <c r="I2584">
        <v>3.77</v>
      </c>
      <c r="K2584" s="155">
        <f t="shared" si="205"/>
        <v>-1.0699999999999932</v>
      </c>
      <c r="M2584" s="155">
        <f t="shared" si="202"/>
        <v>-1.1999999999999886</v>
      </c>
      <c r="N2584" s="155">
        <f t="shared" si="203"/>
        <v>-1.0000000000000675E-2</v>
      </c>
      <c r="O2584" s="155">
        <f t="shared" si="204"/>
        <v>-0.94999999999998863</v>
      </c>
      <c r="Q2584" s="155">
        <f t="shared" si="206"/>
        <v>-9.9999999999997868E-3</v>
      </c>
      <c r="R2584" s="104">
        <v>187</v>
      </c>
    </row>
    <row r="2585" spans="1:18" x14ac:dyDescent="0.25">
      <c r="A2585" s="104">
        <v>304</v>
      </c>
      <c r="B2585" s="24" t="s">
        <v>273</v>
      </c>
      <c r="C2585">
        <v>401.26</v>
      </c>
      <c r="E2585">
        <v>452.86</v>
      </c>
      <c r="F2585">
        <v>5.83</v>
      </c>
      <c r="G2585">
        <v>424.7</v>
      </c>
      <c r="I2585">
        <v>3.75</v>
      </c>
      <c r="K2585" s="155">
        <f t="shared" si="205"/>
        <v>-1.4600000000000364</v>
      </c>
      <c r="M2585" s="155">
        <f t="shared" si="202"/>
        <v>1.2900000000000205</v>
      </c>
      <c r="N2585" s="155">
        <f t="shared" si="203"/>
        <v>2.0000000000000462E-2</v>
      </c>
      <c r="O2585" s="155">
        <f t="shared" si="204"/>
        <v>1.0099999999999909</v>
      </c>
      <c r="Q2585" s="155">
        <f t="shared" si="206"/>
        <v>-2.0000000000000018E-2</v>
      </c>
      <c r="R2585" s="104">
        <v>188</v>
      </c>
    </row>
    <row r="2586" spans="1:18" x14ac:dyDescent="0.25">
      <c r="A2586" s="104">
        <v>305</v>
      </c>
      <c r="B2586" s="24" t="s">
        <v>274</v>
      </c>
      <c r="C2586">
        <v>401.51</v>
      </c>
      <c r="E2586">
        <v>453.79</v>
      </c>
      <c r="F2586">
        <v>5.81</v>
      </c>
      <c r="G2586">
        <v>425.1</v>
      </c>
      <c r="I2586">
        <v>3.77</v>
      </c>
      <c r="K2586" s="155">
        <f t="shared" si="205"/>
        <v>0.25</v>
      </c>
      <c r="M2586" s="155">
        <f t="shared" si="202"/>
        <v>0.93000000000000682</v>
      </c>
      <c r="N2586" s="155">
        <f t="shared" si="203"/>
        <v>-2.0000000000000462E-2</v>
      </c>
      <c r="O2586" s="155">
        <f t="shared" si="204"/>
        <v>0.40000000000003411</v>
      </c>
      <c r="Q2586" s="155">
        <f t="shared" si="206"/>
        <v>2.0000000000000018E-2</v>
      </c>
      <c r="R2586" s="104">
        <v>189</v>
      </c>
    </row>
    <row r="2587" spans="1:18" x14ac:dyDescent="0.25">
      <c r="A2587" s="104">
        <v>306</v>
      </c>
      <c r="B2587" s="24" t="s">
        <v>275</v>
      </c>
      <c r="C2587">
        <v>403.58</v>
      </c>
      <c r="E2587">
        <v>452.66</v>
      </c>
      <c r="F2587">
        <v>5.82</v>
      </c>
      <c r="G2587">
        <v>425.31</v>
      </c>
      <c r="I2587">
        <v>3.76</v>
      </c>
      <c r="K2587" s="155">
        <f t="shared" si="205"/>
        <v>2.0699999999999932</v>
      </c>
      <c r="M2587" s="155">
        <f t="shared" si="202"/>
        <v>-1.1299999999999955</v>
      </c>
      <c r="N2587" s="155">
        <f t="shared" si="203"/>
        <v>1.0000000000000675E-2</v>
      </c>
      <c r="O2587" s="155">
        <f t="shared" si="204"/>
        <v>0.20999999999997954</v>
      </c>
      <c r="Q2587" s="155">
        <f t="shared" si="206"/>
        <v>-1.0000000000000231E-2</v>
      </c>
      <c r="R2587" s="104">
        <v>190</v>
      </c>
    </row>
    <row r="2588" spans="1:18" x14ac:dyDescent="0.25">
      <c r="A2588" s="104">
        <v>307</v>
      </c>
      <c r="B2588" s="24" t="s">
        <v>276</v>
      </c>
      <c r="C2588">
        <v>401.87</v>
      </c>
      <c r="E2588">
        <v>450.82</v>
      </c>
      <c r="F2588">
        <v>5.79</v>
      </c>
      <c r="G2588">
        <v>423.96</v>
      </c>
      <c r="I2588">
        <v>3.76</v>
      </c>
      <c r="K2588" s="155">
        <f t="shared" si="205"/>
        <v>-1.7099999999999795</v>
      </c>
      <c r="M2588" s="155">
        <f t="shared" si="202"/>
        <v>-1.8400000000000318</v>
      </c>
      <c r="N2588" s="155">
        <f t="shared" si="203"/>
        <v>-3.0000000000000249E-2</v>
      </c>
      <c r="O2588" s="155">
        <f t="shared" si="204"/>
        <v>-1.3500000000000227</v>
      </c>
      <c r="Q2588" s="155">
        <f t="shared" si="206"/>
        <v>0</v>
      </c>
      <c r="R2588" s="104">
        <v>191</v>
      </c>
    </row>
    <row r="2589" spans="1:18" x14ac:dyDescent="0.25">
      <c r="A2589" s="104">
        <v>308</v>
      </c>
      <c r="B2589" s="24" t="s">
        <v>277</v>
      </c>
      <c r="C2589">
        <v>403.83</v>
      </c>
      <c r="E2589">
        <v>455.12</v>
      </c>
      <c r="F2589">
        <v>5.77</v>
      </c>
      <c r="G2589">
        <v>427.11</v>
      </c>
      <c r="I2589">
        <v>3.77</v>
      </c>
      <c r="K2589" s="155">
        <f t="shared" si="205"/>
        <v>1.9599999999999795</v>
      </c>
      <c r="M2589" s="155">
        <f t="shared" si="202"/>
        <v>4.3000000000000114</v>
      </c>
      <c r="N2589" s="155">
        <f t="shared" si="203"/>
        <v>-2.0000000000000462E-2</v>
      </c>
      <c r="O2589" s="155">
        <f t="shared" si="204"/>
        <v>3.1500000000000341</v>
      </c>
      <c r="Q2589" s="155">
        <f t="shared" si="206"/>
        <v>1.0000000000000231E-2</v>
      </c>
      <c r="R2589" s="104">
        <v>192</v>
      </c>
    </row>
    <row r="2590" spans="1:18" x14ac:dyDescent="0.25">
      <c r="A2590" s="104">
        <v>309</v>
      </c>
      <c r="B2590" s="24" t="s">
        <v>278</v>
      </c>
      <c r="C2590">
        <v>403.93</v>
      </c>
      <c r="E2590">
        <v>452.52</v>
      </c>
      <c r="F2590">
        <v>5.7</v>
      </c>
      <c r="G2590">
        <v>424.39</v>
      </c>
      <c r="I2590">
        <v>3.75</v>
      </c>
      <c r="K2590" s="155">
        <f t="shared" si="205"/>
        <v>0.10000000000002274</v>
      </c>
      <c r="M2590" s="155">
        <f>E2590-E2589</f>
        <v>-2.6000000000000227</v>
      </c>
      <c r="N2590" s="155">
        <f t="shared" si="203"/>
        <v>-6.9999999999999396E-2</v>
      </c>
      <c r="O2590" s="155">
        <f t="shared" si="204"/>
        <v>-2.7200000000000273</v>
      </c>
      <c r="Q2590" s="155">
        <f t="shared" si="206"/>
        <v>-2.0000000000000018E-2</v>
      </c>
      <c r="R2590" s="104">
        <v>193</v>
      </c>
    </row>
    <row r="2591" spans="1:18" x14ac:dyDescent="0.25">
      <c r="A2591" s="104">
        <v>310</v>
      </c>
      <c r="B2591" s="133">
        <v>44014</v>
      </c>
      <c r="C2591" s="104">
        <v>405.66</v>
      </c>
      <c r="E2591">
        <v>454.7</v>
      </c>
      <c r="F2591">
        <v>5.71</v>
      </c>
      <c r="G2591">
        <v>428.05</v>
      </c>
      <c r="I2591">
        <v>3.77</v>
      </c>
      <c r="K2591" s="155">
        <f t="shared" si="205"/>
        <v>1.7300000000000182</v>
      </c>
      <c r="M2591" s="155">
        <f t="shared" ref="M2591:M2653" si="207">E2591-E2590</f>
        <v>2.1800000000000068</v>
      </c>
      <c r="N2591" s="155">
        <f t="shared" ref="N2591:N2653" si="208">F2591-F2590</f>
        <v>9.9999999999997868E-3</v>
      </c>
      <c r="O2591" s="155">
        <f t="shared" ref="O2591:O2653" si="209">G2591-G2590</f>
        <v>3.660000000000025</v>
      </c>
      <c r="P2591" s="104"/>
      <c r="Q2591" s="155">
        <f t="shared" ref="Q2591:Q2653" si="210">I2591-I2590</f>
        <v>2.0000000000000018E-2</v>
      </c>
      <c r="R2591" s="104">
        <v>194</v>
      </c>
    </row>
    <row r="2592" spans="1:18" x14ac:dyDescent="0.25">
      <c r="A2592" s="104">
        <v>311</v>
      </c>
      <c r="B2592" s="104" t="s">
        <v>281</v>
      </c>
      <c r="C2592" s="104">
        <v>405.77</v>
      </c>
      <c r="E2592">
        <v>457.91</v>
      </c>
      <c r="F2592">
        <v>5.77</v>
      </c>
      <c r="G2592">
        <v>430.16</v>
      </c>
      <c r="I2592">
        <v>3.78</v>
      </c>
      <c r="K2592" s="155">
        <f t="shared" si="205"/>
        <v>0.1099999999999568</v>
      </c>
      <c r="M2592" s="155">
        <f t="shared" si="207"/>
        <v>3.2100000000000364</v>
      </c>
      <c r="N2592" s="155">
        <f t="shared" si="208"/>
        <v>5.9999999999999609E-2</v>
      </c>
      <c r="O2592" s="155">
        <f t="shared" si="209"/>
        <v>2.1100000000000136</v>
      </c>
      <c r="P2592" s="104"/>
      <c r="Q2592" s="155">
        <f t="shared" si="210"/>
        <v>9.9999999999997868E-3</v>
      </c>
      <c r="R2592" s="104">
        <v>195</v>
      </c>
    </row>
    <row r="2593" spans="1:18" x14ac:dyDescent="0.25">
      <c r="A2593" s="104">
        <v>312</v>
      </c>
      <c r="B2593" s="104" t="s">
        <v>282</v>
      </c>
      <c r="C2593" s="104">
        <v>405.69</v>
      </c>
      <c r="E2593">
        <v>455.51</v>
      </c>
      <c r="F2593">
        <v>5.72</v>
      </c>
      <c r="G2593">
        <v>428.62</v>
      </c>
      <c r="I2593">
        <v>3.78</v>
      </c>
      <c r="K2593" s="155">
        <f>C2593-C2592</f>
        <v>-7.9999999999984084E-2</v>
      </c>
      <c r="M2593" s="155">
        <f t="shared" si="207"/>
        <v>-2.4000000000000341</v>
      </c>
      <c r="N2593" s="155">
        <f t="shared" si="208"/>
        <v>-4.9999999999999822E-2</v>
      </c>
      <c r="O2593" s="155">
        <f t="shared" si="209"/>
        <v>-1.5400000000000205</v>
      </c>
      <c r="P2593" s="104"/>
      <c r="Q2593" s="155">
        <f t="shared" si="210"/>
        <v>0</v>
      </c>
      <c r="R2593" s="104">
        <v>196</v>
      </c>
    </row>
    <row r="2594" spans="1:18" x14ac:dyDescent="0.25">
      <c r="A2594" s="104">
        <v>313</v>
      </c>
      <c r="B2594" s="104" t="s">
        <v>283</v>
      </c>
      <c r="C2594" s="104">
        <v>409.19</v>
      </c>
      <c r="E2594">
        <v>461.24</v>
      </c>
      <c r="F2594">
        <v>5.67</v>
      </c>
      <c r="G2594">
        <v>433.33</v>
      </c>
      <c r="I2594">
        <v>3.8</v>
      </c>
      <c r="K2594" s="155">
        <f t="shared" ref="K2594:K2653" si="211">C2594-C2593</f>
        <v>3.5</v>
      </c>
      <c r="M2594" s="155">
        <f t="shared" si="207"/>
        <v>5.7300000000000182</v>
      </c>
      <c r="N2594" s="155">
        <f t="shared" si="208"/>
        <v>-4.9999999999999822E-2</v>
      </c>
      <c r="O2594" s="155">
        <f t="shared" si="209"/>
        <v>4.7099999999999795</v>
      </c>
      <c r="P2594" s="104"/>
      <c r="Q2594" s="155">
        <f t="shared" si="210"/>
        <v>2.0000000000000018E-2</v>
      </c>
      <c r="R2594" s="104">
        <v>197</v>
      </c>
    </row>
    <row r="2595" spans="1:18" x14ac:dyDescent="0.25">
      <c r="A2595" s="104">
        <v>314</v>
      </c>
      <c r="B2595" s="104" t="s">
        <v>284</v>
      </c>
      <c r="C2595" s="104">
        <v>409.98</v>
      </c>
      <c r="E2595">
        <v>462.21</v>
      </c>
      <c r="F2595">
        <v>5.75</v>
      </c>
      <c r="G2595">
        <v>435.36</v>
      </c>
      <c r="I2595">
        <v>3.81</v>
      </c>
      <c r="K2595" s="155">
        <f t="shared" si="211"/>
        <v>0.79000000000002046</v>
      </c>
      <c r="M2595" s="155">
        <f t="shared" si="207"/>
        <v>0.96999999999997044</v>
      </c>
      <c r="N2595" s="155">
        <f t="shared" si="208"/>
        <v>8.0000000000000071E-2</v>
      </c>
      <c r="O2595" s="155">
        <f t="shared" si="209"/>
        <v>2.0300000000000296</v>
      </c>
      <c r="P2595" s="104"/>
      <c r="Q2595" s="155">
        <f t="shared" si="210"/>
        <v>1.0000000000000231E-2</v>
      </c>
      <c r="R2595" s="104">
        <v>198</v>
      </c>
    </row>
    <row r="2596" spans="1:18" x14ac:dyDescent="0.25">
      <c r="A2596" s="104">
        <v>315</v>
      </c>
      <c r="B2596" s="104" t="s">
        <v>285</v>
      </c>
      <c r="C2596" s="104">
        <v>410.7</v>
      </c>
      <c r="E2596">
        <v>465.28</v>
      </c>
      <c r="F2596">
        <v>5.8</v>
      </c>
      <c r="G2596">
        <v>437.85</v>
      </c>
      <c r="I2596">
        <v>3.83</v>
      </c>
      <c r="K2596" s="155">
        <f t="shared" si="211"/>
        <v>0.71999999999997044</v>
      </c>
      <c r="M2596" s="155">
        <f t="shared" si="207"/>
        <v>3.0699999999999932</v>
      </c>
      <c r="N2596" s="155">
        <f t="shared" si="208"/>
        <v>4.9999999999999822E-2</v>
      </c>
      <c r="O2596" s="155">
        <f t="shared" si="209"/>
        <v>2.4900000000000091</v>
      </c>
      <c r="P2596" s="104"/>
      <c r="Q2596" s="155">
        <f t="shared" si="210"/>
        <v>2.0000000000000018E-2</v>
      </c>
      <c r="R2596" s="104">
        <v>199</v>
      </c>
    </row>
    <row r="2597" spans="1:18" x14ac:dyDescent="0.25">
      <c r="A2597" s="104">
        <v>316</v>
      </c>
      <c r="B2597" s="104" t="s">
        <v>286</v>
      </c>
      <c r="C2597" s="104">
        <v>412.55</v>
      </c>
      <c r="E2597">
        <v>465.73</v>
      </c>
      <c r="F2597">
        <v>5.79</v>
      </c>
      <c r="G2597">
        <v>438.18</v>
      </c>
      <c r="I2597">
        <v>3.86</v>
      </c>
      <c r="K2597" s="155">
        <f t="shared" si="211"/>
        <v>1.8500000000000227</v>
      </c>
      <c r="M2597" s="155">
        <f t="shared" si="207"/>
        <v>0.45000000000004547</v>
      </c>
      <c r="N2597" s="155">
        <f t="shared" si="208"/>
        <v>-9.9999999999997868E-3</v>
      </c>
      <c r="O2597" s="155">
        <f t="shared" si="209"/>
        <v>0.32999999999998408</v>
      </c>
      <c r="P2597" s="104"/>
      <c r="Q2597" s="155">
        <f t="shared" si="210"/>
        <v>2.9999999999999805E-2</v>
      </c>
      <c r="R2597" s="104">
        <v>200</v>
      </c>
    </row>
    <row r="2598" spans="1:18" x14ac:dyDescent="0.25">
      <c r="A2598" s="104">
        <v>317</v>
      </c>
      <c r="B2598" s="104" t="s">
        <v>287</v>
      </c>
      <c r="C2598" s="104">
        <v>411.66</v>
      </c>
      <c r="E2598">
        <v>465.92</v>
      </c>
      <c r="F2598">
        <v>5.81</v>
      </c>
      <c r="G2598">
        <v>437.19</v>
      </c>
      <c r="I2598">
        <v>3.84</v>
      </c>
      <c r="K2598" s="155">
        <f t="shared" si="211"/>
        <v>-0.88999999999998636</v>
      </c>
      <c r="M2598" s="155">
        <f t="shared" si="207"/>
        <v>0.18999999999999773</v>
      </c>
      <c r="N2598" s="155">
        <f t="shared" si="208"/>
        <v>1.9999999999999574E-2</v>
      </c>
      <c r="O2598" s="155">
        <f t="shared" si="209"/>
        <v>-0.99000000000000909</v>
      </c>
      <c r="P2598" s="104"/>
      <c r="Q2598" s="155">
        <f t="shared" si="210"/>
        <v>-2.0000000000000018E-2</v>
      </c>
      <c r="R2598" s="104">
        <v>201</v>
      </c>
    </row>
    <row r="2599" spans="1:18" x14ac:dyDescent="0.25">
      <c r="A2599" s="104">
        <v>318</v>
      </c>
      <c r="B2599" s="104" t="s">
        <v>288</v>
      </c>
      <c r="C2599" s="104">
        <v>412.55</v>
      </c>
      <c r="E2599">
        <v>468.66</v>
      </c>
      <c r="F2599">
        <v>5.79</v>
      </c>
      <c r="G2599">
        <v>439.02</v>
      </c>
      <c r="I2599">
        <v>3.84</v>
      </c>
      <c r="K2599" s="155">
        <f t="shared" si="211"/>
        <v>0.88999999999998636</v>
      </c>
      <c r="M2599" s="155">
        <f t="shared" si="207"/>
        <v>2.7400000000000091</v>
      </c>
      <c r="N2599" s="155">
        <f t="shared" si="208"/>
        <v>-1.9999999999999574E-2</v>
      </c>
      <c r="O2599" s="155">
        <f t="shared" si="209"/>
        <v>1.8299999999999841</v>
      </c>
      <c r="P2599" s="104"/>
      <c r="Q2599" s="155">
        <f t="shared" si="210"/>
        <v>0</v>
      </c>
      <c r="R2599" s="104">
        <v>202</v>
      </c>
    </row>
    <row r="2600" spans="1:18" x14ac:dyDescent="0.25">
      <c r="A2600" s="104">
        <v>319</v>
      </c>
      <c r="B2600" s="104" t="s">
        <v>289</v>
      </c>
      <c r="C2600" s="104">
        <v>412.24</v>
      </c>
      <c r="E2600">
        <v>470.98</v>
      </c>
      <c r="F2600">
        <v>5.81</v>
      </c>
      <c r="G2600">
        <v>438.69</v>
      </c>
      <c r="I2600">
        <v>3.86</v>
      </c>
      <c r="K2600" s="155">
        <f t="shared" si="211"/>
        <v>-0.31000000000000227</v>
      </c>
      <c r="M2600" s="155">
        <f t="shared" si="207"/>
        <v>2.3199999999999932</v>
      </c>
      <c r="N2600" s="155">
        <f t="shared" si="208"/>
        <v>1.9999999999999574E-2</v>
      </c>
      <c r="O2600" s="155">
        <f t="shared" si="209"/>
        <v>-0.32999999999998408</v>
      </c>
      <c r="P2600" s="104"/>
      <c r="Q2600" s="155">
        <f t="shared" si="210"/>
        <v>2.0000000000000018E-2</v>
      </c>
      <c r="R2600" s="104">
        <v>203</v>
      </c>
    </row>
    <row r="2601" spans="1:18" x14ac:dyDescent="0.25">
      <c r="A2601" s="104">
        <v>320</v>
      </c>
      <c r="B2601" s="104" t="s">
        <v>290</v>
      </c>
      <c r="C2601" s="104">
        <v>412.4</v>
      </c>
      <c r="E2601">
        <v>469.48</v>
      </c>
      <c r="F2601">
        <v>5.78</v>
      </c>
      <c r="G2601">
        <v>436.17</v>
      </c>
      <c r="I2601">
        <v>3.85</v>
      </c>
      <c r="K2601" s="155">
        <f t="shared" si="211"/>
        <v>0.15999999999996817</v>
      </c>
      <c r="M2601" s="155">
        <f t="shared" si="207"/>
        <v>-1.5</v>
      </c>
      <c r="N2601" s="155">
        <f t="shared" si="208"/>
        <v>-2.9999999999999361E-2</v>
      </c>
      <c r="O2601" s="155">
        <f t="shared" si="209"/>
        <v>-2.5199999999999818</v>
      </c>
      <c r="P2601" s="104"/>
      <c r="Q2601" s="155">
        <f t="shared" si="210"/>
        <v>-9.9999999999997868E-3</v>
      </c>
      <c r="R2601" s="104">
        <v>204</v>
      </c>
    </row>
    <row r="2602" spans="1:18" x14ac:dyDescent="0.25">
      <c r="A2602" s="104">
        <v>321</v>
      </c>
      <c r="B2602" s="104" t="s">
        <v>291</v>
      </c>
      <c r="C2602" s="104">
        <v>413.45</v>
      </c>
      <c r="E2602">
        <v>471.79</v>
      </c>
      <c r="F2602">
        <v>5.76</v>
      </c>
      <c r="G2602">
        <v>438.81</v>
      </c>
      <c r="I2602">
        <v>3.86</v>
      </c>
      <c r="K2602" s="155">
        <f t="shared" si="211"/>
        <v>1.0500000000000114</v>
      </c>
      <c r="M2602" s="155">
        <f t="shared" si="207"/>
        <v>2.3100000000000023</v>
      </c>
      <c r="N2602" s="155">
        <f t="shared" si="208"/>
        <v>-2.0000000000000462E-2</v>
      </c>
      <c r="O2602" s="155">
        <f t="shared" si="209"/>
        <v>2.6399999999999864</v>
      </c>
      <c r="P2602" s="104"/>
      <c r="Q2602" s="155">
        <f t="shared" si="210"/>
        <v>9.9999999999997868E-3</v>
      </c>
      <c r="R2602" s="104">
        <v>205</v>
      </c>
    </row>
    <row r="2603" spans="1:18" x14ac:dyDescent="0.25">
      <c r="A2603" s="104">
        <v>322</v>
      </c>
      <c r="B2603" s="104" t="s">
        <v>292</v>
      </c>
      <c r="C2603" s="104">
        <v>414.8</v>
      </c>
      <c r="E2603">
        <v>475.15</v>
      </c>
      <c r="F2603">
        <v>5.78</v>
      </c>
      <c r="G2603">
        <v>441.65</v>
      </c>
      <c r="I2603">
        <v>3.87</v>
      </c>
      <c r="K2603" s="155">
        <f t="shared" si="211"/>
        <v>1.3500000000000227</v>
      </c>
      <c r="M2603" s="155">
        <f t="shared" si="207"/>
        <v>3.3599999999999568</v>
      </c>
      <c r="N2603" s="155">
        <f t="shared" si="208"/>
        <v>2.0000000000000462E-2</v>
      </c>
      <c r="O2603" s="155">
        <f t="shared" si="209"/>
        <v>2.839999999999975</v>
      </c>
      <c r="P2603" s="104"/>
      <c r="Q2603" s="155">
        <f t="shared" si="210"/>
        <v>1.0000000000000231E-2</v>
      </c>
      <c r="R2603" s="104">
        <v>206</v>
      </c>
    </row>
    <row r="2604" spans="1:18" x14ac:dyDescent="0.25">
      <c r="A2604" s="104">
        <v>323</v>
      </c>
      <c r="B2604" s="104" t="s">
        <v>293</v>
      </c>
      <c r="C2604" s="104">
        <v>413.7</v>
      </c>
      <c r="E2604">
        <v>473.31</v>
      </c>
      <c r="F2604">
        <v>5.84</v>
      </c>
      <c r="G2604">
        <v>441.23</v>
      </c>
      <c r="I2604">
        <v>3.86</v>
      </c>
      <c r="K2604" s="155">
        <f t="shared" si="211"/>
        <v>-1.1000000000000227</v>
      </c>
      <c r="M2604" s="155">
        <f t="shared" si="207"/>
        <v>-1.839999999999975</v>
      </c>
      <c r="N2604" s="155">
        <f t="shared" si="208"/>
        <v>5.9999999999999609E-2</v>
      </c>
      <c r="O2604" s="155">
        <f t="shared" si="209"/>
        <v>-0.41999999999995907</v>
      </c>
      <c r="P2604" s="104"/>
      <c r="Q2604" s="155">
        <f t="shared" si="210"/>
        <v>-1.0000000000000231E-2</v>
      </c>
      <c r="R2604" s="104">
        <v>207</v>
      </c>
    </row>
    <row r="2605" spans="1:18" x14ac:dyDescent="0.25">
      <c r="A2605" s="104">
        <v>324</v>
      </c>
      <c r="B2605" s="104" t="s">
        <v>294</v>
      </c>
      <c r="C2605" s="104">
        <v>412.18</v>
      </c>
      <c r="E2605">
        <v>475.78</v>
      </c>
      <c r="F2605">
        <v>5.81</v>
      </c>
      <c r="G2605">
        <v>441.4</v>
      </c>
      <c r="I2605">
        <v>3.85</v>
      </c>
      <c r="K2605" s="155">
        <f t="shared" si="211"/>
        <v>-1.5199999999999818</v>
      </c>
      <c r="M2605" s="155">
        <f t="shared" si="207"/>
        <v>2.4699999999999704</v>
      </c>
      <c r="N2605" s="155">
        <f t="shared" si="208"/>
        <v>-3.0000000000000249E-2</v>
      </c>
      <c r="O2605" s="155">
        <f t="shared" si="209"/>
        <v>0.16999999999995907</v>
      </c>
      <c r="P2605" s="104"/>
      <c r="Q2605" s="155">
        <f t="shared" si="210"/>
        <v>-9.9999999999997868E-3</v>
      </c>
      <c r="R2605" s="104">
        <v>208</v>
      </c>
    </row>
    <row r="2606" spans="1:18" x14ac:dyDescent="0.25">
      <c r="A2606" s="104">
        <v>325</v>
      </c>
      <c r="B2606" s="104" t="s">
        <v>295</v>
      </c>
      <c r="C2606" s="104">
        <v>412.54</v>
      </c>
      <c r="E2606">
        <v>478.18</v>
      </c>
      <c r="F2606">
        <v>5.8</v>
      </c>
      <c r="G2606">
        <v>445.17</v>
      </c>
      <c r="I2606">
        <v>3.85</v>
      </c>
      <c r="K2606" s="155">
        <f t="shared" si="211"/>
        <v>0.36000000000001364</v>
      </c>
      <c r="M2606" s="155">
        <f t="shared" si="207"/>
        <v>2.4000000000000341</v>
      </c>
      <c r="N2606" s="155">
        <f t="shared" si="208"/>
        <v>-9.9999999999997868E-3</v>
      </c>
      <c r="O2606" s="155">
        <f t="shared" si="209"/>
        <v>3.7700000000000387</v>
      </c>
      <c r="P2606" s="104"/>
      <c r="Q2606" s="155">
        <f t="shared" si="210"/>
        <v>0</v>
      </c>
      <c r="R2606" s="104">
        <v>209</v>
      </c>
    </row>
    <row r="2607" spans="1:18" x14ac:dyDescent="0.25">
      <c r="A2607" s="104">
        <v>326</v>
      </c>
      <c r="B2607" s="104" t="s">
        <v>296</v>
      </c>
      <c r="C2607" s="104">
        <v>414.09</v>
      </c>
      <c r="E2607">
        <v>480.18</v>
      </c>
      <c r="F2607">
        <v>5.79</v>
      </c>
      <c r="G2607">
        <v>447.81</v>
      </c>
      <c r="I2607">
        <v>3.9</v>
      </c>
      <c r="K2607" s="155">
        <f t="shared" si="211"/>
        <v>1.5499999999999545</v>
      </c>
      <c r="M2607" s="155">
        <f t="shared" si="207"/>
        <v>2</v>
      </c>
      <c r="N2607" s="155">
        <f t="shared" si="208"/>
        <v>-9.9999999999997868E-3</v>
      </c>
      <c r="O2607" s="155">
        <f t="shared" si="209"/>
        <v>2.6399999999999864</v>
      </c>
      <c r="P2607" s="104"/>
      <c r="Q2607" s="155">
        <f t="shared" si="210"/>
        <v>4.9999999999999822E-2</v>
      </c>
      <c r="R2607" s="104">
        <v>210</v>
      </c>
    </row>
    <row r="2608" spans="1:18" x14ac:dyDescent="0.25">
      <c r="A2608" s="104">
        <v>327</v>
      </c>
      <c r="B2608" s="104" t="s">
        <v>297</v>
      </c>
      <c r="C2608" s="104">
        <v>414.2</v>
      </c>
      <c r="E2608">
        <v>484.86</v>
      </c>
      <c r="F2608">
        <v>5.79</v>
      </c>
      <c r="G2608">
        <v>450.22</v>
      </c>
      <c r="I2608">
        <v>3.93</v>
      </c>
      <c r="K2608" s="155">
        <f t="shared" si="211"/>
        <v>0.11000000000001364</v>
      </c>
      <c r="M2608" s="155">
        <f t="shared" si="207"/>
        <v>4.6800000000000068</v>
      </c>
      <c r="N2608" s="155">
        <f t="shared" si="208"/>
        <v>0</v>
      </c>
      <c r="O2608" s="155">
        <f t="shared" si="209"/>
        <v>2.410000000000025</v>
      </c>
      <c r="P2608" s="104"/>
      <c r="Q2608" s="155">
        <f t="shared" si="210"/>
        <v>3.0000000000000249E-2</v>
      </c>
      <c r="R2608" s="104">
        <v>211</v>
      </c>
    </row>
    <row r="2609" spans="1:18" x14ac:dyDescent="0.25">
      <c r="A2609" s="104">
        <v>328</v>
      </c>
      <c r="B2609" s="104" t="s">
        <v>298</v>
      </c>
      <c r="C2609" s="104">
        <v>414.54</v>
      </c>
      <c r="E2609">
        <v>486.09</v>
      </c>
      <c r="F2609">
        <v>5.74</v>
      </c>
      <c r="G2609">
        <v>451.08</v>
      </c>
      <c r="I2609">
        <v>3.94</v>
      </c>
      <c r="K2609" s="155">
        <f t="shared" si="211"/>
        <v>0.34000000000003183</v>
      </c>
      <c r="M2609" s="155">
        <f t="shared" si="207"/>
        <v>1.2299999999999613</v>
      </c>
      <c r="N2609" s="155">
        <f t="shared" si="208"/>
        <v>-4.9999999999999822E-2</v>
      </c>
      <c r="O2609" s="155">
        <f t="shared" si="209"/>
        <v>0.8599999999999568</v>
      </c>
      <c r="P2609" s="104"/>
      <c r="Q2609" s="155">
        <f t="shared" si="210"/>
        <v>9.9999999999997868E-3</v>
      </c>
      <c r="R2609" s="104">
        <v>212</v>
      </c>
    </row>
    <row r="2610" spans="1:18" x14ac:dyDescent="0.25">
      <c r="A2610" s="104">
        <v>329</v>
      </c>
      <c r="B2610" s="104" t="s">
        <v>299</v>
      </c>
      <c r="C2610" s="104">
        <v>416.49</v>
      </c>
      <c r="E2610">
        <v>489.25</v>
      </c>
      <c r="F2610">
        <v>5.75</v>
      </c>
      <c r="G2610">
        <v>454.78</v>
      </c>
      <c r="I2610">
        <v>3.97</v>
      </c>
      <c r="K2610" s="155">
        <f t="shared" si="211"/>
        <v>1.9499999999999886</v>
      </c>
      <c r="M2610" s="155">
        <f t="shared" si="207"/>
        <v>3.160000000000025</v>
      </c>
      <c r="N2610" s="155">
        <f t="shared" si="208"/>
        <v>9.9999999999997868E-3</v>
      </c>
      <c r="O2610" s="155">
        <f t="shared" si="209"/>
        <v>3.6999999999999886</v>
      </c>
      <c r="P2610" s="104"/>
      <c r="Q2610" s="155">
        <f t="shared" si="210"/>
        <v>3.0000000000000249E-2</v>
      </c>
      <c r="R2610" s="104">
        <v>213</v>
      </c>
    </row>
    <row r="2611" spans="1:18" x14ac:dyDescent="0.25">
      <c r="A2611" s="104">
        <v>330</v>
      </c>
      <c r="B2611" s="104" t="s">
        <v>300</v>
      </c>
      <c r="C2611" s="104">
        <v>418</v>
      </c>
      <c r="E2611">
        <v>491.36</v>
      </c>
      <c r="F2611">
        <v>5.69</v>
      </c>
      <c r="G2611">
        <v>457.33</v>
      </c>
      <c r="I2611">
        <v>3.98</v>
      </c>
      <c r="K2611" s="155">
        <f t="shared" si="211"/>
        <v>1.5099999999999909</v>
      </c>
      <c r="M2611" s="155">
        <f t="shared" si="207"/>
        <v>2.1100000000000136</v>
      </c>
      <c r="N2611" s="155">
        <f t="shared" si="208"/>
        <v>-5.9999999999999609E-2</v>
      </c>
      <c r="O2611" s="155">
        <f t="shared" si="209"/>
        <v>2.5500000000000114</v>
      </c>
      <c r="P2611" s="104"/>
      <c r="Q2611" s="155">
        <f t="shared" si="210"/>
        <v>9.9999999999997868E-3</v>
      </c>
      <c r="R2611" s="104">
        <v>214</v>
      </c>
    </row>
    <row r="2612" spans="1:18" x14ac:dyDescent="0.25">
      <c r="A2612" s="104">
        <v>331</v>
      </c>
      <c r="B2612" s="104" t="s">
        <v>301</v>
      </c>
      <c r="C2612" s="104">
        <v>420.07</v>
      </c>
      <c r="E2612">
        <v>493.25</v>
      </c>
      <c r="F2612">
        <v>5.68</v>
      </c>
      <c r="G2612">
        <v>457.74</v>
      </c>
      <c r="I2612">
        <v>3.97</v>
      </c>
      <c r="K2612" s="155">
        <f t="shared" si="211"/>
        <v>2.0699999999999932</v>
      </c>
      <c r="M2612" s="155">
        <f t="shared" si="207"/>
        <v>1.8899999999999864</v>
      </c>
      <c r="N2612" s="155">
        <f t="shared" si="208"/>
        <v>-1.0000000000000675E-2</v>
      </c>
      <c r="O2612" s="155">
        <f t="shared" si="209"/>
        <v>0.41000000000002501</v>
      </c>
      <c r="P2612" s="104"/>
      <c r="Q2612" s="155">
        <f t="shared" si="210"/>
        <v>-9.9999999999997868E-3</v>
      </c>
      <c r="R2612" s="104">
        <v>215</v>
      </c>
    </row>
    <row r="2613" spans="1:18" x14ac:dyDescent="0.25">
      <c r="A2613" s="104">
        <v>332</v>
      </c>
      <c r="B2613" s="104" t="s">
        <v>302</v>
      </c>
      <c r="C2613" s="104">
        <v>418.52</v>
      </c>
      <c r="E2613">
        <v>493.52</v>
      </c>
      <c r="F2613">
        <v>5.67</v>
      </c>
      <c r="G2613">
        <v>457.7</v>
      </c>
      <c r="I2613">
        <v>3.95</v>
      </c>
      <c r="K2613" s="155">
        <f t="shared" si="211"/>
        <v>-1.5500000000000114</v>
      </c>
      <c r="M2613" s="155">
        <f t="shared" si="207"/>
        <v>0.26999999999998181</v>
      </c>
      <c r="N2613" s="155">
        <f t="shared" si="208"/>
        <v>-9.9999999999997868E-3</v>
      </c>
      <c r="O2613" s="155">
        <f t="shared" si="209"/>
        <v>-4.0000000000020464E-2</v>
      </c>
      <c r="P2613" s="104"/>
      <c r="Q2613" s="155">
        <f t="shared" si="210"/>
        <v>-2.0000000000000018E-2</v>
      </c>
      <c r="R2613" s="104">
        <v>216</v>
      </c>
    </row>
    <row r="2614" spans="1:18" x14ac:dyDescent="0.25">
      <c r="A2614" s="104">
        <v>333</v>
      </c>
      <c r="B2614" s="104" t="s">
        <v>303</v>
      </c>
      <c r="C2614" s="104">
        <v>418.35</v>
      </c>
      <c r="E2614">
        <v>496.08</v>
      </c>
      <c r="F2614">
        <v>5.73</v>
      </c>
      <c r="G2614">
        <v>460.38</v>
      </c>
      <c r="I2614">
        <v>3.96</v>
      </c>
      <c r="K2614" s="155">
        <f t="shared" si="211"/>
        <v>-0.16999999999995907</v>
      </c>
      <c r="M2614" s="155">
        <f t="shared" si="207"/>
        <v>2.5600000000000023</v>
      </c>
      <c r="N2614" s="155">
        <f t="shared" si="208"/>
        <v>6.0000000000000497E-2</v>
      </c>
      <c r="O2614" s="155">
        <f t="shared" si="209"/>
        <v>2.6800000000000068</v>
      </c>
      <c r="P2614" s="104"/>
      <c r="Q2614" s="155">
        <f t="shared" si="210"/>
        <v>9.9999999999997868E-3</v>
      </c>
      <c r="R2614" s="104">
        <v>217</v>
      </c>
    </row>
    <row r="2615" spans="1:18" x14ac:dyDescent="0.25">
      <c r="A2615" s="104">
        <v>334</v>
      </c>
      <c r="B2615" s="104" t="s">
        <v>304</v>
      </c>
      <c r="C2615" s="104">
        <v>417.87</v>
      </c>
      <c r="E2615">
        <v>495.59</v>
      </c>
      <c r="F2615">
        <v>5.7</v>
      </c>
      <c r="G2615">
        <v>460.46</v>
      </c>
      <c r="I2615">
        <v>3.96</v>
      </c>
      <c r="K2615" s="155">
        <f t="shared" si="211"/>
        <v>-0.48000000000001819</v>
      </c>
      <c r="M2615" s="155">
        <f t="shared" si="207"/>
        <v>-0.49000000000000909</v>
      </c>
      <c r="N2615" s="155">
        <f t="shared" si="208"/>
        <v>-3.0000000000000249E-2</v>
      </c>
      <c r="O2615" s="155">
        <f t="shared" si="209"/>
        <v>7.9999999999984084E-2</v>
      </c>
      <c r="P2615" s="104"/>
      <c r="Q2615" s="155">
        <f t="shared" si="210"/>
        <v>0</v>
      </c>
      <c r="R2615" s="104">
        <v>218</v>
      </c>
    </row>
    <row r="2616" spans="1:18" x14ac:dyDescent="0.25">
      <c r="A2616" s="104">
        <v>335</v>
      </c>
      <c r="B2616" s="104" t="s">
        <v>305</v>
      </c>
      <c r="C2616" s="104">
        <v>418.17</v>
      </c>
      <c r="E2616">
        <v>494.07</v>
      </c>
      <c r="F2616">
        <v>5.68</v>
      </c>
      <c r="G2616">
        <v>457.57</v>
      </c>
      <c r="I2616">
        <v>3.96</v>
      </c>
      <c r="K2616" s="155">
        <f t="shared" si="211"/>
        <v>0.30000000000001137</v>
      </c>
      <c r="M2616" s="155">
        <f t="shared" si="207"/>
        <v>-1.5199999999999818</v>
      </c>
      <c r="N2616" s="155">
        <f t="shared" si="208"/>
        <v>-2.0000000000000462E-2</v>
      </c>
      <c r="O2616" s="155">
        <f t="shared" si="209"/>
        <v>-2.8899999999999864</v>
      </c>
      <c r="P2616" s="104"/>
      <c r="Q2616" s="155">
        <f t="shared" si="210"/>
        <v>0</v>
      </c>
      <c r="R2616" s="104">
        <v>219</v>
      </c>
    </row>
    <row r="2617" spans="1:18" x14ac:dyDescent="0.25">
      <c r="A2617" s="104">
        <v>336</v>
      </c>
      <c r="B2617" s="104" t="s">
        <v>306</v>
      </c>
      <c r="C2617" s="104">
        <v>418.31</v>
      </c>
      <c r="E2617">
        <v>491.93</v>
      </c>
      <c r="F2617">
        <v>5.68</v>
      </c>
      <c r="G2617">
        <v>456.57</v>
      </c>
      <c r="I2617">
        <v>3.95</v>
      </c>
      <c r="K2617" s="155">
        <f t="shared" si="211"/>
        <v>0.13999999999998636</v>
      </c>
      <c r="M2617" s="155">
        <f t="shared" si="207"/>
        <v>-2.1399999999999864</v>
      </c>
      <c r="N2617" s="155">
        <f t="shared" si="208"/>
        <v>0</v>
      </c>
      <c r="O2617" s="155">
        <f t="shared" si="209"/>
        <v>-1</v>
      </c>
      <c r="P2617" s="104"/>
      <c r="Q2617" s="155">
        <f t="shared" si="210"/>
        <v>-9.9999999999997868E-3</v>
      </c>
      <c r="R2617" s="104">
        <v>220</v>
      </c>
    </row>
    <row r="2618" spans="1:18" x14ac:dyDescent="0.25">
      <c r="A2618" s="104">
        <v>337</v>
      </c>
      <c r="B2618" s="104" t="s">
        <v>307</v>
      </c>
      <c r="C2618" s="104">
        <v>417.99</v>
      </c>
      <c r="E2618">
        <v>492.68</v>
      </c>
      <c r="F2618">
        <v>5.74</v>
      </c>
      <c r="G2618">
        <v>457.72</v>
      </c>
      <c r="I2618">
        <v>3.94</v>
      </c>
      <c r="K2618" s="155">
        <f t="shared" si="211"/>
        <v>-0.31999999999999318</v>
      </c>
      <c r="M2618" s="155">
        <f t="shared" si="207"/>
        <v>0.75</v>
      </c>
      <c r="N2618" s="155">
        <f t="shared" si="208"/>
        <v>6.0000000000000497E-2</v>
      </c>
      <c r="O2618" s="155">
        <f t="shared" si="209"/>
        <v>1.1500000000000341</v>
      </c>
      <c r="P2618" s="104"/>
      <c r="Q2618" s="155">
        <f t="shared" si="210"/>
        <v>-1.0000000000000231E-2</v>
      </c>
      <c r="R2618" s="104">
        <v>221</v>
      </c>
    </row>
    <row r="2619" spans="1:18" x14ac:dyDescent="0.25">
      <c r="A2619" s="104">
        <v>338</v>
      </c>
      <c r="B2619" s="104" t="s">
        <v>308</v>
      </c>
      <c r="C2619" s="104">
        <v>418.9</v>
      </c>
      <c r="E2619">
        <v>492.88</v>
      </c>
      <c r="F2619">
        <v>5.73</v>
      </c>
      <c r="G2619">
        <v>458.21</v>
      </c>
      <c r="I2619">
        <v>3.92</v>
      </c>
      <c r="K2619" s="155">
        <f t="shared" si="211"/>
        <v>0.90999999999996817</v>
      </c>
      <c r="M2619" s="155">
        <f t="shared" si="207"/>
        <v>0.19999999999998863</v>
      </c>
      <c r="N2619" s="155">
        <f t="shared" si="208"/>
        <v>-9.9999999999997868E-3</v>
      </c>
      <c r="O2619" s="155">
        <f t="shared" si="209"/>
        <v>0.48999999999995225</v>
      </c>
      <c r="P2619" s="104"/>
      <c r="Q2619" s="155">
        <f t="shared" si="210"/>
        <v>-2.0000000000000018E-2</v>
      </c>
      <c r="R2619" s="104">
        <v>222</v>
      </c>
    </row>
    <row r="2620" spans="1:18" x14ac:dyDescent="0.25">
      <c r="A2620" s="104">
        <v>339</v>
      </c>
      <c r="B2620" s="104" t="s">
        <v>309</v>
      </c>
      <c r="C2620" s="104">
        <v>418.72</v>
      </c>
      <c r="E2620">
        <v>495.47</v>
      </c>
      <c r="F2620">
        <v>5.7</v>
      </c>
      <c r="G2620">
        <v>460.13</v>
      </c>
      <c r="I2620">
        <v>3.92</v>
      </c>
      <c r="K2620" s="155">
        <f t="shared" si="211"/>
        <v>-0.17999999999994998</v>
      </c>
      <c r="M2620" s="155">
        <f t="shared" si="207"/>
        <v>2.5900000000000318</v>
      </c>
      <c r="N2620" s="155">
        <f t="shared" si="208"/>
        <v>-3.0000000000000249E-2</v>
      </c>
      <c r="O2620" s="155">
        <f t="shared" si="209"/>
        <v>1.9200000000000159</v>
      </c>
      <c r="P2620" s="104"/>
      <c r="Q2620" s="155">
        <f t="shared" si="210"/>
        <v>0</v>
      </c>
      <c r="R2620" s="104">
        <v>223</v>
      </c>
    </row>
    <row r="2621" spans="1:18" x14ac:dyDescent="0.25">
      <c r="A2621" s="104">
        <v>340</v>
      </c>
      <c r="B2621" s="104" t="s">
        <v>310</v>
      </c>
      <c r="C2621" s="104">
        <v>419.02</v>
      </c>
      <c r="E2621">
        <v>494.02</v>
      </c>
      <c r="F2621">
        <v>5.71</v>
      </c>
      <c r="G2621">
        <v>459.6</v>
      </c>
      <c r="I2621">
        <v>3.93</v>
      </c>
      <c r="K2621" s="155">
        <f t="shared" si="211"/>
        <v>0.29999999999995453</v>
      </c>
      <c r="M2621" s="155">
        <f t="shared" si="207"/>
        <v>-1.4500000000000455</v>
      </c>
      <c r="N2621" s="155">
        <f t="shared" si="208"/>
        <v>9.9999999999997868E-3</v>
      </c>
      <c r="O2621" s="155">
        <f t="shared" si="209"/>
        <v>-0.52999999999997272</v>
      </c>
      <c r="P2621" s="104"/>
      <c r="Q2621" s="155">
        <f t="shared" si="210"/>
        <v>1.0000000000000231E-2</v>
      </c>
      <c r="R2621" s="104">
        <v>224</v>
      </c>
    </row>
    <row r="2622" spans="1:18" x14ac:dyDescent="0.25">
      <c r="A2622" s="104">
        <v>341</v>
      </c>
      <c r="B2622" s="104" t="s">
        <v>311</v>
      </c>
      <c r="C2622" s="104">
        <v>418.12</v>
      </c>
      <c r="E2622">
        <v>495.6</v>
      </c>
      <c r="F2622">
        <v>5.7</v>
      </c>
      <c r="G2622">
        <v>461.09</v>
      </c>
      <c r="I2622">
        <v>3.93</v>
      </c>
      <c r="K2622" s="155">
        <f t="shared" si="211"/>
        <v>-0.89999999999997726</v>
      </c>
      <c r="M2622" s="155">
        <f t="shared" si="207"/>
        <v>1.5800000000000409</v>
      </c>
      <c r="N2622" s="155">
        <f t="shared" si="208"/>
        <v>-9.9999999999997868E-3</v>
      </c>
      <c r="O2622" s="155">
        <f t="shared" si="209"/>
        <v>1.4899999999999523</v>
      </c>
      <c r="P2622" s="104"/>
      <c r="Q2622" s="155">
        <f t="shared" si="210"/>
        <v>0</v>
      </c>
      <c r="R2622" s="104">
        <v>225</v>
      </c>
    </row>
    <row r="2623" spans="1:18" x14ac:dyDescent="0.25">
      <c r="A2623" s="104">
        <v>342</v>
      </c>
      <c r="B2623" s="104" t="s">
        <v>312</v>
      </c>
      <c r="C2623" s="104">
        <v>418.12</v>
      </c>
      <c r="E2623">
        <v>497.56</v>
      </c>
      <c r="F2623">
        <v>5.71</v>
      </c>
      <c r="G2623">
        <v>461.6</v>
      </c>
      <c r="I2623">
        <v>3.96</v>
      </c>
      <c r="K2623" s="155">
        <f t="shared" si="211"/>
        <v>0</v>
      </c>
      <c r="M2623" s="155">
        <f t="shared" si="207"/>
        <v>1.9599999999999795</v>
      </c>
      <c r="N2623" s="155">
        <f t="shared" si="208"/>
        <v>9.9999999999997868E-3</v>
      </c>
      <c r="O2623" s="155">
        <f t="shared" si="209"/>
        <v>0.51000000000004775</v>
      </c>
      <c r="P2623" s="104"/>
      <c r="Q2623" s="155">
        <f t="shared" si="210"/>
        <v>2.9999999999999805E-2</v>
      </c>
      <c r="R2623" s="104">
        <v>226</v>
      </c>
    </row>
    <row r="2624" spans="1:18" x14ac:dyDescent="0.25">
      <c r="A2624" s="104">
        <v>343</v>
      </c>
      <c r="B2624" s="104" t="s">
        <v>313</v>
      </c>
      <c r="C2624" s="104">
        <v>418.06</v>
      </c>
      <c r="E2624">
        <v>499</v>
      </c>
      <c r="F2624">
        <v>5.7</v>
      </c>
      <c r="G2624">
        <v>463.07</v>
      </c>
      <c r="I2624">
        <v>3.97</v>
      </c>
      <c r="K2624" s="155">
        <f t="shared" si="211"/>
        <v>-6.0000000000002274E-2</v>
      </c>
      <c r="M2624" s="155">
        <f t="shared" si="207"/>
        <v>1.4399999999999977</v>
      </c>
      <c r="N2624" s="155">
        <f t="shared" si="208"/>
        <v>-9.9999999999997868E-3</v>
      </c>
      <c r="O2624" s="155">
        <f t="shared" si="209"/>
        <v>1.4699999999999704</v>
      </c>
      <c r="P2624" s="104"/>
      <c r="Q2624" s="155">
        <f t="shared" si="210"/>
        <v>1.0000000000000231E-2</v>
      </c>
      <c r="R2624" s="104">
        <v>227</v>
      </c>
    </row>
    <row r="2625" spans="1:18" x14ac:dyDescent="0.25">
      <c r="A2625" s="104">
        <v>344</v>
      </c>
      <c r="B2625" s="104" t="s">
        <v>314</v>
      </c>
      <c r="C2625" s="104">
        <v>418.37</v>
      </c>
      <c r="E2625">
        <v>495.1</v>
      </c>
      <c r="F2625">
        <v>5.66</v>
      </c>
      <c r="G2625">
        <v>458.89</v>
      </c>
      <c r="I2625">
        <v>3.95</v>
      </c>
      <c r="K2625" s="155">
        <f t="shared" si="211"/>
        <v>0.31000000000000227</v>
      </c>
      <c r="M2625" s="155">
        <f t="shared" si="207"/>
        <v>-3.8999999999999773</v>
      </c>
      <c r="N2625" s="155">
        <f t="shared" si="208"/>
        <v>-4.0000000000000036E-2</v>
      </c>
      <c r="O2625" s="155">
        <f t="shared" si="209"/>
        <v>-4.1800000000000068</v>
      </c>
      <c r="P2625" s="104"/>
      <c r="Q2625" s="155">
        <f t="shared" si="210"/>
        <v>-2.0000000000000018E-2</v>
      </c>
      <c r="R2625" s="104">
        <v>228</v>
      </c>
    </row>
    <row r="2626" spans="1:18" x14ac:dyDescent="0.25">
      <c r="A2626" s="104">
        <v>345</v>
      </c>
      <c r="B2626" s="104" t="s">
        <v>315</v>
      </c>
      <c r="C2626" s="104">
        <v>418.62</v>
      </c>
      <c r="E2626">
        <v>494.43</v>
      </c>
      <c r="F2626">
        <v>5.64</v>
      </c>
      <c r="G2626">
        <v>459.87</v>
      </c>
      <c r="I2626">
        <v>3.96</v>
      </c>
      <c r="K2626" s="155">
        <f t="shared" si="211"/>
        <v>0.25</v>
      </c>
      <c r="M2626" s="155">
        <f t="shared" si="207"/>
        <v>-0.67000000000001592</v>
      </c>
      <c r="N2626" s="155">
        <f t="shared" si="208"/>
        <v>-2.0000000000000462E-2</v>
      </c>
      <c r="O2626" s="155">
        <f t="shared" si="209"/>
        <v>0.98000000000001819</v>
      </c>
      <c r="P2626" s="104"/>
      <c r="Q2626" s="155">
        <f t="shared" si="210"/>
        <v>9.9999999999997868E-3</v>
      </c>
      <c r="R2626" s="104">
        <v>229</v>
      </c>
    </row>
    <row r="2627" spans="1:18" x14ac:dyDescent="0.25">
      <c r="A2627" s="104">
        <v>346</v>
      </c>
      <c r="B2627" s="104" t="s">
        <v>316</v>
      </c>
      <c r="C2627" s="104">
        <v>419.48</v>
      </c>
      <c r="E2627">
        <v>496.33</v>
      </c>
      <c r="F2627">
        <v>5.65</v>
      </c>
      <c r="G2627">
        <v>461.07</v>
      </c>
      <c r="I2627">
        <v>3.97</v>
      </c>
      <c r="K2627" s="155">
        <f t="shared" si="211"/>
        <v>0.86000000000001364</v>
      </c>
      <c r="M2627" s="155">
        <f t="shared" si="207"/>
        <v>1.8999999999999773</v>
      </c>
      <c r="N2627" s="155">
        <f t="shared" si="208"/>
        <v>1.0000000000000675E-2</v>
      </c>
      <c r="O2627" s="155">
        <f t="shared" si="209"/>
        <v>1.1999999999999886</v>
      </c>
      <c r="P2627" s="104"/>
      <c r="Q2627" s="155">
        <f t="shared" si="210"/>
        <v>1.0000000000000231E-2</v>
      </c>
      <c r="R2627" s="104">
        <v>230</v>
      </c>
    </row>
    <row r="2628" spans="1:18" x14ac:dyDescent="0.25">
      <c r="A2628" s="104">
        <v>347</v>
      </c>
      <c r="B2628" s="104" t="s">
        <v>317</v>
      </c>
      <c r="C2628" s="104">
        <v>418.09</v>
      </c>
      <c r="E2628">
        <v>494.52</v>
      </c>
      <c r="F2628">
        <v>5.59</v>
      </c>
      <c r="G2628">
        <v>459.95</v>
      </c>
      <c r="I2628">
        <v>3.93</v>
      </c>
      <c r="K2628" s="155">
        <f t="shared" si="211"/>
        <v>-1.3900000000000432</v>
      </c>
      <c r="M2628" s="155">
        <f t="shared" si="207"/>
        <v>-1.8100000000000023</v>
      </c>
      <c r="N2628" s="155">
        <f t="shared" si="208"/>
        <v>-6.0000000000000497E-2</v>
      </c>
      <c r="O2628" s="155">
        <f t="shared" si="209"/>
        <v>-1.1200000000000045</v>
      </c>
      <c r="P2628" s="104"/>
      <c r="Q2628" s="155">
        <f t="shared" si="210"/>
        <v>-4.0000000000000036E-2</v>
      </c>
      <c r="R2628" s="104">
        <v>231</v>
      </c>
    </row>
    <row r="2629" spans="1:18" x14ac:dyDescent="0.25">
      <c r="A2629" s="104">
        <v>348</v>
      </c>
      <c r="B2629" s="104" t="s">
        <v>318</v>
      </c>
      <c r="C2629" s="104">
        <v>418.64</v>
      </c>
      <c r="E2629">
        <v>494.67</v>
      </c>
      <c r="F2629">
        <v>5.52</v>
      </c>
      <c r="G2629">
        <v>460.5</v>
      </c>
      <c r="I2629">
        <v>3.94</v>
      </c>
      <c r="K2629" s="155">
        <f t="shared" si="211"/>
        <v>0.55000000000001137</v>
      </c>
      <c r="M2629" s="155">
        <f t="shared" si="207"/>
        <v>0.15000000000003411</v>
      </c>
      <c r="N2629" s="155">
        <f t="shared" si="208"/>
        <v>-7.0000000000000284E-2</v>
      </c>
      <c r="O2629" s="155">
        <f t="shared" si="209"/>
        <v>0.55000000000001137</v>
      </c>
      <c r="P2629" s="104"/>
      <c r="Q2629" s="155">
        <f t="shared" si="210"/>
        <v>9.9999999999997868E-3</v>
      </c>
      <c r="R2629" s="104">
        <v>232</v>
      </c>
    </row>
    <row r="2630" spans="1:18" x14ac:dyDescent="0.25">
      <c r="A2630" s="104">
        <v>349</v>
      </c>
      <c r="B2630" s="104" t="s">
        <v>319</v>
      </c>
      <c r="C2630" s="104">
        <v>419.5</v>
      </c>
      <c r="E2630">
        <v>495.97</v>
      </c>
      <c r="F2630">
        <v>5.59</v>
      </c>
      <c r="G2630">
        <v>461.75</v>
      </c>
      <c r="I2630">
        <v>3.96</v>
      </c>
      <c r="K2630" s="155">
        <f t="shared" si="211"/>
        <v>0.86000000000001364</v>
      </c>
      <c r="M2630" s="155">
        <f t="shared" si="207"/>
        <v>1.3000000000000114</v>
      </c>
      <c r="N2630" s="155">
        <f t="shared" si="208"/>
        <v>7.0000000000000284E-2</v>
      </c>
      <c r="O2630" s="155">
        <f t="shared" si="209"/>
        <v>1.25</v>
      </c>
      <c r="P2630" s="104"/>
      <c r="Q2630" s="155">
        <f t="shared" si="210"/>
        <v>2.0000000000000018E-2</v>
      </c>
      <c r="R2630" s="104">
        <v>233</v>
      </c>
    </row>
    <row r="2631" spans="1:18" x14ac:dyDescent="0.25">
      <c r="A2631" s="104">
        <v>350</v>
      </c>
      <c r="B2631" s="104" t="s">
        <v>320</v>
      </c>
      <c r="C2631" s="104">
        <v>420.11</v>
      </c>
      <c r="E2631">
        <v>499.47</v>
      </c>
      <c r="F2631">
        <v>5.64</v>
      </c>
      <c r="G2631">
        <v>464.62</v>
      </c>
      <c r="I2631">
        <v>3.98</v>
      </c>
      <c r="K2631" s="155">
        <f t="shared" si="211"/>
        <v>0.61000000000001364</v>
      </c>
      <c r="M2631" s="155">
        <f t="shared" si="207"/>
        <v>3.5</v>
      </c>
      <c r="N2631" s="155">
        <f t="shared" si="208"/>
        <v>4.9999999999999822E-2</v>
      </c>
      <c r="O2631" s="155">
        <f t="shared" si="209"/>
        <v>2.8700000000000045</v>
      </c>
      <c r="P2631" s="104"/>
      <c r="Q2631" s="155">
        <f t="shared" si="210"/>
        <v>2.0000000000000018E-2</v>
      </c>
      <c r="R2631" s="104">
        <v>234</v>
      </c>
    </row>
    <row r="2632" spans="1:18" x14ac:dyDescent="0.25">
      <c r="A2632" s="104">
        <v>351</v>
      </c>
      <c r="B2632" s="104" t="s">
        <v>321</v>
      </c>
      <c r="C2632" s="104">
        <v>419.24</v>
      </c>
      <c r="E2632">
        <v>502.25</v>
      </c>
      <c r="F2632">
        <v>5.69</v>
      </c>
      <c r="G2632">
        <v>464.22</v>
      </c>
      <c r="I2632">
        <v>3.97</v>
      </c>
      <c r="K2632" s="155">
        <f t="shared" si="211"/>
        <v>-0.87000000000000455</v>
      </c>
      <c r="M2632" s="155">
        <f t="shared" si="207"/>
        <v>2.7799999999999727</v>
      </c>
      <c r="N2632" s="155">
        <f t="shared" si="208"/>
        <v>5.0000000000000711E-2</v>
      </c>
      <c r="O2632" s="155">
        <f t="shared" si="209"/>
        <v>-0.39999999999997726</v>
      </c>
      <c r="P2632" s="104"/>
      <c r="Q2632" s="155">
        <f t="shared" si="210"/>
        <v>-9.9999999999997868E-3</v>
      </c>
      <c r="R2632" s="104">
        <v>235</v>
      </c>
    </row>
    <row r="2633" spans="1:18" x14ac:dyDescent="0.25">
      <c r="A2633" s="104">
        <v>352</v>
      </c>
      <c r="B2633" s="104" t="s">
        <v>322</v>
      </c>
      <c r="C2633" s="104">
        <v>418.29</v>
      </c>
      <c r="E2633">
        <v>496.47</v>
      </c>
      <c r="F2633">
        <v>5.65</v>
      </c>
      <c r="G2633">
        <v>459.46</v>
      </c>
      <c r="I2633">
        <v>3.94</v>
      </c>
      <c r="K2633" s="155">
        <f t="shared" si="211"/>
        <v>-0.94999999999998863</v>
      </c>
      <c r="M2633" s="155">
        <f t="shared" si="207"/>
        <v>-5.7799999999999727</v>
      </c>
      <c r="N2633" s="155">
        <f t="shared" si="208"/>
        <v>-4.0000000000000036E-2</v>
      </c>
      <c r="O2633" s="155">
        <f t="shared" si="209"/>
        <v>-4.7600000000000477</v>
      </c>
      <c r="P2633" s="104"/>
      <c r="Q2633" s="155">
        <f t="shared" si="210"/>
        <v>-3.0000000000000249E-2</v>
      </c>
      <c r="R2633" s="104">
        <v>236</v>
      </c>
    </row>
    <row r="2634" spans="1:18" x14ac:dyDescent="0.25">
      <c r="A2634" s="104">
        <v>353</v>
      </c>
      <c r="B2634" s="104" t="s">
        <v>323</v>
      </c>
      <c r="C2634" s="104">
        <v>420.43</v>
      </c>
      <c r="E2634">
        <v>496.7</v>
      </c>
      <c r="F2634">
        <v>5.57</v>
      </c>
      <c r="G2634">
        <v>461.35</v>
      </c>
      <c r="I2634">
        <v>3.95</v>
      </c>
      <c r="K2634" s="155">
        <f t="shared" si="211"/>
        <v>2.1399999999999864</v>
      </c>
      <c r="M2634" s="155">
        <f t="shared" si="207"/>
        <v>0.22999999999996135</v>
      </c>
      <c r="N2634" s="155">
        <f t="shared" si="208"/>
        <v>-8.0000000000000071E-2</v>
      </c>
      <c r="O2634" s="155">
        <f t="shared" si="209"/>
        <v>1.8900000000000432</v>
      </c>
      <c r="P2634" s="104"/>
      <c r="Q2634" s="155">
        <f t="shared" si="210"/>
        <v>1.0000000000000231E-2</v>
      </c>
      <c r="R2634" s="104">
        <v>237</v>
      </c>
    </row>
    <row r="2635" spans="1:18" x14ac:dyDescent="0.25">
      <c r="A2635" s="104">
        <v>354</v>
      </c>
      <c r="B2635" s="104" t="s">
        <v>324</v>
      </c>
      <c r="C2635" s="104">
        <v>420.76</v>
      </c>
      <c r="E2635">
        <v>498.68</v>
      </c>
      <c r="F2635">
        <v>5.61</v>
      </c>
      <c r="G2635">
        <v>462.32</v>
      </c>
      <c r="I2635">
        <v>3.96</v>
      </c>
      <c r="K2635" s="155">
        <f t="shared" si="211"/>
        <v>0.32999999999998408</v>
      </c>
      <c r="M2635" s="155">
        <f t="shared" si="207"/>
        <v>1.9800000000000182</v>
      </c>
      <c r="N2635" s="155">
        <f t="shared" si="208"/>
        <v>4.0000000000000036E-2</v>
      </c>
      <c r="O2635" s="155">
        <f t="shared" si="209"/>
        <v>0.96999999999997044</v>
      </c>
      <c r="P2635" s="104"/>
      <c r="Q2635" s="155">
        <f t="shared" si="210"/>
        <v>9.9999999999997868E-3</v>
      </c>
      <c r="R2635" s="104">
        <v>238</v>
      </c>
    </row>
    <row r="2636" spans="1:18" x14ac:dyDescent="0.25">
      <c r="A2636" s="104">
        <v>355</v>
      </c>
      <c r="B2636" s="104" t="s">
        <v>325</v>
      </c>
      <c r="C2636" s="104">
        <v>422.99</v>
      </c>
      <c r="E2636">
        <v>500.19</v>
      </c>
      <c r="F2636">
        <v>5.57</v>
      </c>
      <c r="G2636">
        <v>462.99</v>
      </c>
      <c r="I2636">
        <v>3.98</v>
      </c>
      <c r="K2636" s="155">
        <f t="shared" si="211"/>
        <v>2.2300000000000182</v>
      </c>
      <c r="M2636" s="155">
        <f t="shared" si="207"/>
        <v>1.5099999999999909</v>
      </c>
      <c r="N2636" s="155">
        <f t="shared" si="208"/>
        <v>-4.0000000000000036E-2</v>
      </c>
      <c r="O2636" s="155">
        <f t="shared" si="209"/>
        <v>0.67000000000001592</v>
      </c>
      <c r="P2636" s="104"/>
      <c r="Q2636" s="155">
        <f t="shared" si="210"/>
        <v>2.0000000000000018E-2</v>
      </c>
      <c r="R2636" s="104">
        <v>239</v>
      </c>
    </row>
    <row r="2637" spans="1:18" x14ac:dyDescent="0.25">
      <c r="A2637" s="104">
        <v>356</v>
      </c>
      <c r="B2637" s="104" t="s">
        <v>326</v>
      </c>
      <c r="C2637" s="104">
        <v>423.54</v>
      </c>
      <c r="E2637">
        <v>499.4</v>
      </c>
      <c r="F2637">
        <v>5.55</v>
      </c>
      <c r="G2637">
        <v>460.72</v>
      </c>
      <c r="I2637">
        <v>3.98</v>
      </c>
      <c r="K2637" s="155">
        <f t="shared" si="211"/>
        <v>0.55000000000001137</v>
      </c>
      <c r="M2637" s="155">
        <f t="shared" si="207"/>
        <v>-0.79000000000002046</v>
      </c>
      <c r="N2637" s="155">
        <f t="shared" si="208"/>
        <v>-2.0000000000000462E-2</v>
      </c>
      <c r="O2637" s="155">
        <f t="shared" si="209"/>
        <v>-2.2699999999999818</v>
      </c>
      <c r="P2637" s="104"/>
      <c r="Q2637" s="155">
        <f t="shared" si="210"/>
        <v>0</v>
      </c>
      <c r="R2637" s="104">
        <v>240</v>
      </c>
    </row>
    <row r="2638" spans="1:18" x14ac:dyDescent="0.25">
      <c r="A2638" s="104">
        <v>357</v>
      </c>
      <c r="B2638" s="104" t="s">
        <v>327</v>
      </c>
      <c r="C2638" s="104">
        <v>426.36</v>
      </c>
      <c r="E2638">
        <v>501.7</v>
      </c>
      <c r="F2638">
        <v>5.62</v>
      </c>
      <c r="G2638">
        <v>464.44</v>
      </c>
      <c r="I2638">
        <v>4.0199999999999996</v>
      </c>
      <c r="K2638" s="155">
        <f t="shared" si="211"/>
        <v>2.8199999999999932</v>
      </c>
      <c r="M2638" s="155">
        <f t="shared" si="207"/>
        <v>2.3000000000000114</v>
      </c>
      <c r="N2638" s="155">
        <f t="shared" si="208"/>
        <v>7.0000000000000284E-2</v>
      </c>
      <c r="O2638" s="155">
        <f t="shared" si="209"/>
        <v>3.7199999999999704</v>
      </c>
      <c r="P2638" s="104"/>
      <c r="Q2638" s="155">
        <f t="shared" si="210"/>
        <v>3.9999999999999591E-2</v>
      </c>
      <c r="R2638" s="104">
        <v>241</v>
      </c>
    </row>
    <row r="2639" spans="1:18" x14ac:dyDescent="0.25">
      <c r="A2639" s="104">
        <v>358</v>
      </c>
      <c r="B2639" s="104" t="s">
        <v>328</v>
      </c>
      <c r="C2639" s="104">
        <v>425.67</v>
      </c>
      <c r="E2639">
        <v>503.82</v>
      </c>
      <c r="F2639">
        <v>5.65</v>
      </c>
      <c r="G2639">
        <v>468.18</v>
      </c>
      <c r="I2639">
        <v>4.01</v>
      </c>
      <c r="K2639" s="155">
        <f t="shared" si="211"/>
        <v>-0.68999999999999773</v>
      </c>
      <c r="M2639" s="155">
        <f t="shared" si="207"/>
        <v>2.1200000000000045</v>
      </c>
      <c r="N2639" s="155">
        <f t="shared" si="208"/>
        <v>3.0000000000000249E-2</v>
      </c>
      <c r="O2639" s="155">
        <f t="shared" si="209"/>
        <v>3.7400000000000091</v>
      </c>
      <c r="P2639" s="104"/>
      <c r="Q2639" s="155">
        <f t="shared" si="210"/>
        <v>-9.9999999999997868E-3</v>
      </c>
      <c r="R2639" s="104">
        <v>242</v>
      </c>
    </row>
    <row r="2640" spans="1:18" x14ac:dyDescent="0.25">
      <c r="A2640" s="104">
        <v>359</v>
      </c>
      <c r="B2640" s="104" t="s">
        <v>329</v>
      </c>
      <c r="C2640" s="104">
        <v>426.29</v>
      </c>
      <c r="E2640">
        <v>506.05</v>
      </c>
      <c r="F2640">
        <v>5.69</v>
      </c>
      <c r="G2640">
        <v>469.53</v>
      </c>
      <c r="I2640">
        <v>4.01</v>
      </c>
      <c r="K2640" s="155">
        <f t="shared" si="211"/>
        <v>0.62000000000000455</v>
      </c>
      <c r="M2640" s="155">
        <f t="shared" si="207"/>
        <v>2.2300000000000182</v>
      </c>
      <c r="N2640" s="155">
        <f t="shared" si="208"/>
        <v>4.0000000000000036E-2</v>
      </c>
      <c r="O2640" s="155">
        <f t="shared" si="209"/>
        <v>1.3499999999999659</v>
      </c>
      <c r="P2640" s="104"/>
      <c r="Q2640" s="155">
        <f t="shared" si="210"/>
        <v>0</v>
      </c>
      <c r="R2640" s="104">
        <v>243</v>
      </c>
    </row>
    <row r="2641" spans="1:18" x14ac:dyDescent="0.25">
      <c r="A2641" s="104">
        <v>360</v>
      </c>
      <c r="B2641" s="104" t="s">
        <v>330</v>
      </c>
      <c r="C2641" s="104">
        <v>426.29</v>
      </c>
      <c r="E2641">
        <v>505.32</v>
      </c>
      <c r="F2641">
        <v>5.66</v>
      </c>
      <c r="G2641">
        <v>469.07</v>
      </c>
      <c r="I2641">
        <v>4.0199999999999996</v>
      </c>
      <c r="K2641" s="155">
        <f t="shared" si="211"/>
        <v>0</v>
      </c>
      <c r="M2641" s="155">
        <f t="shared" si="207"/>
        <v>-0.73000000000001819</v>
      </c>
      <c r="N2641" s="155">
        <f t="shared" si="208"/>
        <v>-3.0000000000000249E-2</v>
      </c>
      <c r="O2641" s="155">
        <f t="shared" si="209"/>
        <v>-0.45999999999997954</v>
      </c>
      <c r="P2641" s="104"/>
      <c r="Q2641" s="155">
        <f t="shared" si="210"/>
        <v>9.9999999999997868E-3</v>
      </c>
      <c r="R2641" s="104">
        <v>244</v>
      </c>
    </row>
    <row r="2642" spans="1:18" x14ac:dyDescent="0.25">
      <c r="A2642" s="104">
        <v>361</v>
      </c>
      <c r="B2642" s="104" t="s">
        <v>331</v>
      </c>
      <c r="C2642" s="104">
        <v>426.46</v>
      </c>
      <c r="E2642">
        <v>506.59</v>
      </c>
      <c r="F2642">
        <v>5.68</v>
      </c>
      <c r="G2642">
        <v>470.29</v>
      </c>
      <c r="I2642">
        <v>4.04</v>
      </c>
      <c r="K2642" s="155">
        <f t="shared" si="211"/>
        <v>0.16999999999995907</v>
      </c>
      <c r="M2642" s="155">
        <f t="shared" si="207"/>
        <v>1.2699999999999818</v>
      </c>
      <c r="N2642" s="155">
        <f t="shared" si="208"/>
        <v>1.9999999999999574E-2</v>
      </c>
      <c r="O2642" s="155">
        <f t="shared" si="209"/>
        <v>1.2200000000000273</v>
      </c>
      <c r="P2642" s="104"/>
      <c r="Q2642" s="155">
        <f t="shared" si="210"/>
        <v>2.0000000000000462E-2</v>
      </c>
      <c r="R2642" s="104">
        <v>245</v>
      </c>
    </row>
    <row r="2643" spans="1:18" x14ac:dyDescent="0.25">
      <c r="A2643" s="104">
        <v>362</v>
      </c>
      <c r="B2643" s="104" t="s">
        <v>332</v>
      </c>
      <c r="C2643" s="104">
        <v>424.65</v>
      </c>
      <c r="E2643">
        <v>504.27</v>
      </c>
      <c r="F2643">
        <v>5.68</v>
      </c>
      <c r="G2643">
        <v>468.81</v>
      </c>
      <c r="I2643">
        <v>4.04</v>
      </c>
      <c r="K2643" s="155">
        <f t="shared" si="211"/>
        <v>-1.8100000000000023</v>
      </c>
      <c r="M2643" s="155">
        <f t="shared" si="207"/>
        <v>-2.3199999999999932</v>
      </c>
      <c r="N2643" s="155">
        <f t="shared" si="208"/>
        <v>0</v>
      </c>
      <c r="O2643" s="155">
        <f t="shared" si="209"/>
        <v>-1.4800000000000182</v>
      </c>
      <c r="P2643" s="104"/>
      <c r="Q2643" s="155">
        <f t="shared" si="210"/>
        <v>0</v>
      </c>
      <c r="R2643" s="104">
        <v>246</v>
      </c>
    </row>
    <row r="2644" spans="1:18" x14ac:dyDescent="0.25">
      <c r="A2644" s="104">
        <v>363</v>
      </c>
      <c r="B2644" s="104" t="s">
        <v>333</v>
      </c>
      <c r="C2644" s="104">
        <v>422.9</v>
      </c>
      <c r="E2644">
        <v>498.9</v>
      </c>
      <c r="F2644">
        <v>5.64</v>
      </c>
      <c r="G2644">
        <v>464.62</v>
      </c>
      <c r="I2644">
        <v>4.04</v>
      </c>
      <c r="K2644" s="155">
        <f t="shared" si="211"/>
        <v>-1.75</v>
      </c>
      <c r="M2644" s="155">
        <f t="shared" si="207"/>
        <v>-5.3700000000000045</v>
      </c>
      <c r="N2644" s="155">
        <f t="shared" si="208"/>
        <v>-4.0000000000000036E-2</v>
      </c>
      <c r="O2644" s="155">
        <f t="shared" si="209"/>
        <v>-4.1899999999999977</v>
      </c>
      <c r="P2644" s="104"/>
      <c r="Q2644" s="155">
        <f t="shared" si="210"/>
        <v>0</v>
      </c>
      <c r="R2644" s="104">
        <v>247</v>
      </c>
    </row>
    <row r="2645" spans="1:18" x14ac:dyDescent="0.25">
      <c r="B2645" s="104" t="s">
        <v>334</v>
      </c>
      <c r="C2645" s="104">
        <v>420.76</v>
      </c>
      <c r="E2645">
        <v>498.6</v>
      </c>
      <c r="F2645">
        <v>5.6</v>
      </c>
      <c r="G2645">
        <v>463.49</v>
      </c>
      <c r="I2645">
        <v>4.03</v>
      </c>
      <c r="K2645" s="155">
        <f t="shared" si="211"/>
        <v>-2.1399999999999864</v>
      </c>
      <c r="M2645" s="155">
        <f t="shared" si="207"/>
        <v>-0.29999999999995453</v>
      </c>
      <c r="N2645" s="155">
        <f t="shared" si="208"/>
        <v>-4.0000000000000036E-2</v>
      </c>
      <c r="O2645" s="155">
        <f t="shared" si="209"/>
        <v>-1.1299999999999955</v>
      </c>
      <c r="P2645" s="104"/>
      <c r="Q2645" s="155">
        <f t="shared" si="210"/>
        <v>-9.9999999999997868E-3</v>
      </c>
      <c r="R2645" s="104">
        <v>248</v>
      </c>
    </row>
    <row r="2646" spans="1:18" x14ac:dyDescent="0.25">
      <c r="A2646" s="104">
        <v>1</v>
      </c>
      <c r="B2646" s="104" t="s">
        <v>335</v>
      </c>
      <c r="C2646" s="104">
        <v>421.58</v>
      </c>
      <c r="E2646">
        <v>496.83</v>
      </c>
      <c r="F2646">
        <v>5.53</v>
      </c>
      <c r="G2646">
        <v>460.94</v>
      </c>
      <c r="I2646">
        <v>4.05</v>
      </c>
      <c r="K2646" s="155">
        <f t="shared" si="211"/>
        <v>0.81999999999999318</v>
      </c>
      <c r="M2646" s="155">
        <f t="shared" si="207"/>
        <v>-1.7700000000000387</v>
      </c>
      <c r="N2646" s="155">
        <f t="shared" si="208"/>
        <v>-6.9999999999999396E-2</v>
      </c>
      <c r="O2646" s="155">
        <f t="shared" si="209"/>
        <v>-2.5500000000000114</v>
      </c>
      <c r="P2646" s="104"/>
      <c r="Q2646" s="155">
        <f t="shared" si="210"/>
        <v>1.9999999999999574E-2</v>
      </c>
      <c r="R2646" s="104">
        <v>249</v>
      </c>
    </row>
    <row r="2647" spans="1:18" x14ac:dyDescent="0.25">
      <c r="A2647" s="104">
        <v>2</v>
      </c>
      <c r="B2647" s="104" t="s">
        <v>336</v>
      </c>
      <c r="C2647" s="104">
        <v>423.41</v>
      </c>
      <c r="E2647">
        <v>496.91</v>
      </c>
      <c r="F2647">
        <v>5.57</v>
      </c>
      <c r="G2647">
        <v>462.09</v>
      </c>
      <c r="I2647">
        <v>4.05</v>
      </c>
      <c r="K2647" s="155">
        <f t="shared" si="211"/>
        <v>1.8300000000000409</v>
      </c>
      <c r="M2647" s="155">
        <f t="shared" si="207"/>
        <v>8.0000000000040927E-2</v>
      </c>
      <c r="N2647" s="155">
        <f t="shared" si="208"/>
        <v>4.0000000000000036E-2</v>
      </c>
      <c r="O2647" s="155">
        <f t="shared" si="209"/>
        <v>1.1499999999999773</v>
      </c>
      <c r="P2647" s="104"/>
      <c r="Q2647" s="155">
        <f t="shared" si="210"/>
        <v>0</v>
      </c>
      <c r="R2647" s="104">
        <v>250</v>
      </c>
    </row>
    <row r="2648" spans="1:18" x14ac:dyDescent="0.25">
      <c r="A2648" s="104">
        <v>3</v>
      </c>
      <c r="B2648" s="104" t="s">
        <v>337</v>
      </c>
      <c r="C2648" s="104">
        <v>424.85</v>
      </c>
      <c r="E2648">
        <v>497.33</v>
      </c>
      <c r="F2648">
        <v>5.56</v>
      </c>
      <c r="G2648">
        <v>462.09</v>
      </c>
      <c r="I2648">
        <v>4.05</v>
      </c>
      <c r="K2648" s="155">
        <f t="shared" si="211"/>
        <v>1.4399999999999977</v>
      </c>
      <c r="M2648" s="155">
        <f t="shared" si="207"/>
        <v>0.41999999999995907</v>
      </c>
      <c r="N2648" s="155">
        <f t="shared" si="208"/>
        <v>-1.0000000000000675E-2</v>
      </c>
      <c r="O2648" s="155">
        <f t="shared" si="209"/>
        <v>0</v>
      </c>
      <c r="P2648" s="104"/>
      <c r="Q2648" s="155">
        <f t="shared" si="210"/>
        <v>0</v>
      </c>
      <c r="R2648" s="104">
        <v>251</v>
      </c>
    </row>
    <row r="2649" spans="1:18" x14ac:dyDescent="0.25">
      <c r="A2649" s="104">
        <v>4</v>
      </c>
      <c r="B2649" s="104" t="s">
        <v>338</v>
      </c>
      <c r="C2649" s="104">
        <v>426.19</v>
      </c>
      <c r="E2649">
        <v>496.26</v>
      </c>
      <c r="F2649">
        <v>5.53</v>
      </c>
      <c r="G2649">
        <v>460.35</v>
      </c>
      <c r="I2649">
        <v>4.04</v>
      </c>
      <c r="K2649" s="155">
        <f t="shared" si="211"/>
        <v>1.339999999999975</v>
      </c>
      <c r="M2649" s="155">
        <f t="shared" si="207"/>
        <v>-1.0699999999999932</v>
      </c>
      <c r="N2649" s="155">
        <f t="shared" si="208"/>
        <v>-2.9999999999999361E-2</v>
      </c>
      <c r="O2649" s="155">
        <f t="shared" si="209"/>
        <v>-1.7399999999999523</v>
      </c>
      <c r="P2649" s="104"/>
      <c r="Q2649" s="155">
        <f t="shared" si="210"/>
        <v>-9.9999999999997868E-3</v>
      </c>
      <c r="R2649" s="104">
        <v>252</v>
      </c>
    </row>
    <row r="2650" spans="1:18" x14ac:dyDescent="0.25">
      <c r="A2650" s="104">
        <v>5</v>
      </c>
      <c r="B2650" s="104" t="s">
        <v>339</v>
      </c>
      <c r="C2650" s="104">
        <v>426.32</v>
      </c>
      <c r="E2650">
        <v>496.41</v>
      </c>
      <c r="F2650">
        <v>5.5</v>
      </c>
      <c r="G2650">
        <v>459.59</v>
      </c>
      <c r="I2650">
        <v>4.04</v>
      </c>
      <c r="K2650" s="155">
        <f t="shared" si="211"/>
        <v>0.12999999999999545</v>
      </c>
      <c r="M2650" s="155">
        <f t="shared" si="207"/>
        <v>0.15000000000003411</v>
      </c>
      <c r="N2650" s="155">
        <f t="shared" si="208"/>
        <v>-3.0000000000000249E-2</v>
      </c>
      <c r="O2650" s="155">
        <f t="shared" si="209"/>
        <v>-0.76000000000004775</v>
      </c>
      <c r="P2650" s="104"/>
      <c r="Q2650" s="155">
        <f t="shared" si="210"/>
        <v>0</v>
      </c>
      <c r="R2650" s="104">
        <v>253</v>
      </c>
    </row>
    <row r="2651" spans="1:18" x14ac:dyDescent="0.25">
      <c r="A2651" s="104">
        <v>6</v>
      </c>
      <c r="B2651" s="104" t="s">
        <v>340</v>
      </c>
      <c r="C2651" s="104">
        <v>428.35</v>
      </c>
      <c r="E2651">
        <v>499.41</v>
      </c>
      <c r="F2651">
        <v>5.44</v>
      </c>
      <c r="G2651">
        <v>462.38</v>
      </c>
      <c r="I2651">
        <v>4.07</v>
      </c>
      <c r="K2651" s="155">
        <f t="shared" si="211"/>
        <v>2.0300000000000296</v>
      </c>
      <c r="M2651" s="155">
        <f t="shared" si="207"/>
        <v>3</v>
      </c>
      <c r="N2651" s="155">
        <f t="shared" si="208"/>
        <v>-5.9999999999999609E-2</v>
      </c>
      <c r="O2651" s="155">
        <f t="shared" si="209"/>
        <v>2.7900000000000205</v>
      </c>
      <c r="P2651" s="104"/>
      <c r="Q2651" s="155">
        <f t="shared" si="210"/>
        <v>3.0000000000000249E-2</v>
      </c>
      <c r="R2651" s="104">
        <v>254</v>
      </c>
    </row>
    <row r="2652" spans="1:18" x14ac:dyDescent="0.25">
      <c r="A2652" s="104">
        <v>7</v>
      </c>
      <c r="B2652" s="104" t="s">
        <v>341</v>
      </c>
      <c r="C2652" s="104">
        <v>429.51</v>
      </c>
      <c r="E2652">
        <v>502.14</v>
      </c>
      <c r="F2652">
        <v>5.42</v>
      </c>
      <c r="G2652">
        <v>465.54</v>
      </c>
      <c r="I2652">
        <v>4.07</v>
      </c>
      <c r="K2652" s="155">
        <f t="shared" si="211"/>
        <v>1.1599999999999682</v>
      </c>
      <c r="M2652" s="155">
        <f t="shared" si="207"/>
        <v>2.7299999999999613</v>
      </c>
      <c r="N2652" s="155">
        <f t="shared" si="208"/>
        <v>-2.0000000000000462E-2</v>
      </c>
      <c r="O2652" s="155">
        <f t="shared" si="209"/>
        <v>3.160000000000025</v>
      </c>
      <c r="P2652" s="104"/>
      <c r="Q2652" s="155">
        <f t="shared" si="210"/>
        <v>0</v>
      </c>
      <c r="R2652" s="104">
        <v>255</v>
      </c>
    </row>
    <row r="2653" spans="1:18" x14ac:dyDescent="0.25">
      <c r="A2653" s="104">
        <v>8</v>
      </c>
      <c r="B2653" s="133">
        <v>44105</v>
      </c>
      <c r="C2653" s="104">
        <v>431.82</v>
      </c>
      <c r="E2653">
        <v>505.57</v>
      </c>
      <c r="F2653">
        <v>5.52</v>
      </c>
      <c r="G2653">
        <v>467.74</v>
      </c>
      <c r="I2653">
        <v>4.09</v>
      </c>
      <c r="K2653" s="155">
        <f t="shared" si="211"/>
        <v>2.3100000000000023</v>
      </c>
      <c r="M2653" s="155">
        <f t="shared" si="207"/>
        <v>3.4300000000000068</v>
      </c>
      <c r="N2653" s="155">
        <f t="shared" si="208"/>
        <v>9.9999999999999645E-2</v>
      </c>
      <c r="O2653" s="155">
        <f t="shared" si="209"/>
        <v>2.1999999999999886</v>
      </c>
      <c r="P2653" s="104"/>
      <c r="Q2653" s="155">
        <f t="shared" si="210"/>
        <v>1.9999999999999574E-2</v>
      </c>
      <c r="R2653" s="104">
        <v>256</v>
      </c>
    </row>
    <row r="2654" spans="1:18" x14ac:dyDescent="0.25">
      <c r="A2654" s="104">
        <v>9</v>
      </c>
      <c r="B2654" s="104" t="s">
        <v>346</v>
      </c>
      <c r="C2654" s="104">
        <v>429.37</v>
      </c>
      <c r="E2654" s="104">
        <v>504.34</v>
      </c>
      <c r="F2654" s="104">
        <v>5.55</v>
      </c>
      <c r="G2654" s="104">
        <v>468.34</v>
      </c>
      <c r="H2654" s="104"/>
      <c r="I2654" s="104">
        <v>4.07</v>
      </c>
      <c r="K2654" s="155">
        <f t="shared" ref="K2654:K2655" si="212">C2654-C2653</f>
        <v>-2.4499999999999886</v>
      </c>
      <c r="L2654" s="104"/>
      <c r="M2654" s="155">
        <f t="shared" ref="M2654:M2655" si="213">E2654-E2653</f>
        <v>-1.2300000000000182</v>
      </c>
      <c r="N2654" s="155">
        <f t="shared" ref="N2654:N2655" si="214">F2654-F2653</f>
        <v>3.0000000000000249E-2</v>
      </c>
      <c r="O2654" s="155">
        <f t="shared" ref="O2654:O2655" si="215">G2654-G2653</f>
        <v>0.59999999999996589</v>
      </c>
      <c r="P2654" s="104"/>
      <c r="Q2654" s="155">
        <f t="shared" ref="Q2654:Q2655" si="216">I2654-I2653</f>
        <v>-1.9999999999999574E-2</v>
      </c>
      <c r="R2654" s="104">
        <v>257</v>
      </c>
    </row>
    <row r="2655" spans="1:18" x14ac:dyDescent="0.25">
      <c r="A2655" s="104">
        <v>10</v>
      </c>
      <c r="B2655" s="104" t="s">
        <v>347</v>
      </c>
      <c r="C2655" s="104">
        <v>431.12</v>
      </c>
      <c r="E2655" s="104">
        <v>505.27</v>
      </c>
      <c r="F2655" s="104">
        <v>5.49</v>
      </c>
      <c r="G2655" s="104">
        <v>468.41</v>
      </c>
      <c r="H2655" s="104"/>
      <c r="I2655" s="104">
        <v>4.0999999999999996</v>
      </c>
      <c r="K2655" s="155">
        <f t="shared" si="212"/>
        <v>1.75</v>
      </c>
      <c r="L2655" s="104"/>
      <c r="M2655" s="155">
        <f t="shared" si="213"/>
        <v>0.93000000000000682</v>
      </c>
      <c r="N2655" s="155">
        <f t="shared" si="214"/>
        <v>-5.9999999999999609E-2</v>
      </c>
      <c r="O2655" s="155">
        <f t="shared" si="215"/>
        <v>7.0000000000050022E-2</v>
      </c>
      <c r="P2655" s="104"/>
      <c r="Q2655" s="155">
        <f t="shared" si="216"/>
        <v>2.9999999999999361E-2</v>
      </c>
      <c r="R2655" s="104">
        <v>258</v>
      </c>
    </row>
    <row r="2656" spans="1:18" x14ac:dyDescent="0.25">
      <c r="A2656" s="104">
        <v>11</v>
      </c>
      <c r="B2656" s="104" t="s">
        <v>348</v>
      </c>
      <c r="C2656" s="104">
        <v>430.8</v>
      </c>
      <c r="E2656" s="104">
        <v>506.36</v>
      </c>
      <c r="F2656" s="104">
        <v>5.48</v>
      </c>
      <c r="G2656" s="104">
        <v>470.15</v>
      </c>
      <c r="H2656" s="104"/>
      <c r="I2656" s="104">
        <v>4.08</v>
      </c>
      <c r="K2656" s="155">
        <f t="shared" ref="K2656:K2661" si="217">C2656-C2655</f>
        <v>-0.31999999999999318</v>
      </c>
      <c r="L2656" s="104"/>
      <c r="M2656" s="155">
        <f t="shared" ref="M2656:M2661" si="218">E2656-E2655</f>
        <v>1.0900000000000318</v>
      </c>
      <c r="N2656" s="155">
        <f t="shared" ref="N2656:N2661" si="219">F2656-F2655</f>
        <v>-9.9999999999997868E-3</v>
      </c>
      <c r="O2656" s="155">
        <f t="shared" ref="O2656:O2661" si="220">G2656-G2655</f>
        <v>1.7399999999999523</v>
      </c>
      <c r="P2656" s="104"/>
      <c r="Q2656" s="155">
        <f t="shared" ref="Q2656:Q2661" si="221">I2656-I2655</f>
        <v>-1.9999999999999574E-2</v>
      </c>
      <c r="R2656" s="104">
        <v>259</v>
      </c>
    </row>
    <row r="2657" spans="1:18" x14ac:dyDescent="0.25">
      <c r="A2657" s="104">
        <v>12</v>
      </c>
      <c r="B2657" s="104" t="s">
        <v>349</v>
      </c>
      <c r="C2657" s="104">
        <v>429.46</v>
      </c>
      <c r="E2657" s="104">
        <v>505.82</v>
      </c>
      <c r="F2657" s="104">
        <v>5.48</v>
      </c>
      <c r="G2657" s="104">
        <v>469.51</v>
      </c>
      <c r="H2657" s="104"/>
      <c r="I2657" s="104">
        <v>4.07</v>
      </c>
      <c r="K2657" s="155">
        <f t="shared" si="217"/>
        <v>-1.3400000000000318</v>
      </c>
      <c r="L2657" s="104"/>
      <c r="M2657" s="155">
        <f t="shared" si="218"/>
        <v>-0.54000000000002046</v>
      </c>
      <c r="N2657" s="155">
        <f t="shared" si="219"/>
        <v>0</v>
      </c>
      <c r="O2657" s="155">
        <f t="shared" si="220"/>
        <v>-0.63999999999998636</v>
      </c>
      <c r="P2657" s="104"/>
      <c r="Q2657" s="155">
        <f t="shared" si="221"/>
        <v>-9.9999999999997868E-3</v>
      </c>
      <c r="R2657" s="104">
        <v>260</v>
      </c>
    </row>
    <row r="2658" spans="1:18" x14ac:dyDescent="0.25">
      <c r="A2658" s="104">
        <v>13</v>
      </c>
      <c r="B2658" s="104" t="s">
        <v>350</v>
      </c>
      <c r="C2658" s="104">
        <v>428.88</v>
      </c>
      <c r="E2658" s="104">
        <v>504.28</v>
      </c>
      <c r="F2658" s="104">
        <v>5.48</v>
      </c>
      <c r="G2658" s="104">
        <v>467.34</v>
      </c>
      <c r="H2658" s="104"/>
      <c r="I2658" s="104">
        <v>4.04</v>
      </c>
      <c r="K2658" s="155">
        <f t="shared" si="217"/>
        <v>-0.57999999999998408</v>
      </c>
      <c r="L2658" s="104"/>
      <c r="M2658" s="155">
        <f t="shared" si="218"/>
        <v>-1.5400000000000205</v>
      </c>
      <c r="N2658" s="155">
        <f t="shared" si="219"/>
        <v>0</v>
      </c>
      <c r="O2658" s="155">
        <f t="shared" si="220"/>
        <v>-2.1700000000000159</v>
      </c>
      <c r="P2658" s="104"/>
      <c r="Q2658" s="155">
        <f t="shared" si="221"/>
        <v>-3.0000000000000249E-2</v>
      </c>
      <c r="R2658" s="104">
        <v>261</v>
      </c>
    </row>
    <row r="2659" spans="1:18" x14ac:dyDescent="0.25">
      <c r="A2659" s="104">
        <v>14</v>
      </c>
      <c r="B2659" s="104" t="s">
        <v>351</v>
      </c>
      <c r="C2659" s="104">
        <v>428.31</v>
      </c>
      <c r="E2659" s="104">
        <v>503.52</v>
      </c>
      <c r="F2659" s="104">
        <v>5.5</v>
      </c>
      <c r="G2659" s="104">
        <v>466.67</v>
      </c>
      <c r="H2659" s="104"/>
      <c r="I2659" s="104">
        <v>4.04</v>
      </c>
      <c r="K2659" s="155">
        <f t="shared" si="217"/>
        <v>-0.56999999999999318</v>
      </c>
      <c r="L2659" s="104"/>
      <c r="M2659" s="155">
        <f t="shared" si="218"/>
        <v>-0.75999999999999091</v>
      </c>
      <c r="N2659" s="155">
        <f t="shared" si="219"/>
        <v>1.9999999999999574E-2</v>
      </c>
      <c r="O2659" s="155">
        <f t="shared" si="220"/>
        <v>-0.66999999999995907</v>
      </c>
      <c r="P2659" s="104"/>
      <c r="Q2659" s="155">
        <f t="shared" si="221"/>
        <v>0</v>
      </c>
      <c r="R2659" s="104">
        <v>262</v>
      </c>
    </row>
    <row r="2660" spans="1:18" x14ac:dyDescent="0.25">
      <c r="A2660" s="104">
        <v>15</v>
      </c>
      <c r="B2660" s="104" t="s">
        <v>352</v>
      </c>
      <c r="C2660" s="104">
        <v>427.29</v>
      </c>
      <c r="E2660" s="104">
        <v>503.99</v>
      </c>
      <c r="F2660" s="104">
        <v>5.54</v>
      </c>
      <c r="G2660" s="104">
        <v>467.85</v>
      </c>
      <c r="H2660" s="104"/>
      <c r="I2660" s="104">
        <v>4.04</v>
      </c>
      <c r="K2660" s="155">
        <f t="shared" si="217"/>
        <v>-1.0199999999999818</v>
      </c>
      <c r="L2660" s="104"/>
      <c r="M2660" s="155">
        <f t="shared" si="218"/>
        <v>0.47000000000002728</v>
      </c>
      <c r="N2660" s="155">
        <f t="shared" si="219"/>
        <v>4.0000000000000036E-2</v>
      </c>
      <c r="O2660" s="155">
        <f t="shared" si="220"/>
        <v>1.1800000000000068</v>
      </c>
      <c r="P2660" s="104"/>
      <c r="Q2660" s="155">
        <f t="shared" si="221"/>
        <v>0</v>
      </c>
      <c r="R2660" s="104">
        <v>263</v>
      </c>
    </row>
    <row r="2661" spans="1:18" x14ac:dyDescent="0.25">
      <c r="A2661" s="104">
        <v>16</v>
      </c>
      <c r="B2661" s="104" t="s">
        <v>353</v>
      </c>
      <c r="C2661" s="104">
        <v>427.82</v>
      </c>
      <c r="E2661" s="104">
        <v>504.87</v>
      </c>
      <c r="F2661" s="104">
        <v>5.54</v>
      </c>
      <c r="G2661" s="104">
        <v>469.41</v>
      </c>
      <c r="H2661" s="104"/>
      <c r="I2661" s="104">
        <v>4.0599999999999996</v>
      </c>
      <c r="K2661" s="155">
        <f t="shared" si="217"/>
        <v>0.52999999999997272</v>
      </c>
      <c r="L2661" s="104"/>
      <c r="M2661" s="155">
        <f t="shared" si="218"/>
        <v>0.87999999999999545</v>
      </c>
      <c r="N2661" s="155">
        <f t="shared" si="219"/>
        <v>0</v>
      </c>
      <c r="O2661" s="155">
        <f t="shared" si="220"/>
        <v>1.5600000000000023</v>
      </c>
      <c r="P2661" s="104"/>
      <c r="Q2661" s="155">
        <f t="shared" si="221"/>
        <v>1.9999999999999574E-2</v>
      </c>
      <c r="R2661" s="104">
        <v>264</v>
      </c>
    </row>
    <row r="2662" spans="1:18" x14ac:dyDescent="0.25">
      <c r="A2662" s="104">
        <v>17</v>
      </c>
      <c r="B2662" s="104" t="s">
        <v>354</v>
      </c>
      <c r="C2662" s="104">
        <v>428.93</v>
      </c>
      <c r="E2662" s="104">
        <v>505.49</v>
      </c>
      <c r="F2662" s="104">
        <v>5.57</v>
      </c>
      <c r="G2662" s="104">
        <v>470.78</v>
      </c>
      <c r="H2662" s="104"/>
      <c r="I2662" s="104">
        <v>4.07</v>
      </c>
      <c r="K2662" s="155">
        <f t="shared" ref="K2662:K2716" si="222">C2662-C2661</f>
        <v>1.1100000000000136</v>
      </c>
      <c r="L2662" s="104"/>
      <c r="M2662" s="155">
        <f t="shared" ref="M2662:M2716" si="223">E2662-E2661</f>
        <v>0.62000000000000455</v>
      </c>
      <c r="N2662" s="155">
        <f t="shared" ref="N2662:N2716" si="224">F2662-F2661</f>
        <v>3.0000000000000249E-2</v>
      </c>
      <c r="O2662" s="155">
        <f t="shared" ref="O2662:O2716" si="225">G2662-G2661</f>
        <v>1.3699999999999477</v>
      </c>
      <c r="P2662" s="104"/>
      <c r="Q2662" s="155">
        <f t="shared" ref="Q2662:Q2716" si="226">I2662-I2661</f>
        <v>1.0000000000000675E-2</v>
      </c>
      <c r="R2662" s="104">
        <v>265</v>
      </c>
    </row>
    <row r="2663" spans="1:18" x14ac:dyDescent="0.25">
      <c r="A2663" s="104">
        <v>18</v>
      </c>
      <c r="B2663" s="104" t="s">
        <v>355</v>
      </c>
      <c r="C2663" s="104">
        <v>428.87</v>
      </c>
      <c r="E2663" s="104">
        <v>503.11</v>
      </c>
      <c r="F2663" s="104">
        <v>5.54</v>
      </c>
      <c r="G2663" s="104">
        <v>468.86</v>
      </c>
      <c r="H2663" s="104"/>
      <c r="I2663" s="104">
        <v>4.07</v>
      </c>
      <c r="K2663" s="155">
        <f t="shared" si="222"/>
        <v>-6.0000000000002274E-2</v>
      </c>
      <c r="L2663" s="104"/>
      <c r="M2663" s="155">
        <f t="shared" si="223"/>
        <v>-2.3799999999999955</v>
      </c>
      <c r="N2663" s="155">
        <f t="shared" si="224"/>
        <v>-3.0000000000000249E-2</v>
      </c>
      <c r="O2663" s="155">
        <f t="shared" si="225"/>
        <v>-1.9199999999999591</v>
      </c>
      <c r="P2663" s="104"/>
      <c r="Q2663" s="155">
        <f t="shared" si="226"/>
        <v>0</v>
      </c>
      <c r="R2663" s="104">
        <v>266</v>
      </c>
    </row>
    <row r="2664" spans="1:18" x14ac:dyDescent="0.25">
      <c r="A2664" s="104">
        <v>19</v>
      </c>
      <c r="B2664" s="104" t="s">
        <v>356</v>
      </c>
      <c r="C2664" s="104">
        <v>427.63</v>
      </c>
      <c r="E2664" s="104">
        <v>500.75</v>
      </c>
      <c r="F2664" s="104">
        <v>5.48</v>
      </c>
      <c r="G2664" s="104">
        <v>467.71</v>
      </c>
      <c r="H2664" s="104"/>
      <c r="I2664" s="104">
        <v>4.0599999999999996</v>
      </c>
      <c r="K2664" s="155">
        <f t="shared" si="222"/>
        <v>-1.2400000000000091</v>
      </c>
      <c r="L2664" s="104"/>
      <c r="M2664" s="155">
        <f t="shared" si="223"/>
        <v>-2.3600000000000136</v>
      </c>
      <c r="N2664" s="155">
        <f t="shared" si="224"/>
        <v>-5.9999999999999609E-2</v>
      </c>
      <c r="O2664" s="155">
        <f t="shared" si="225"/>
        <v>-1.1500000000000341</v>
      </c>
      <c r="P2664" s="104"/>
      <c r="Q2664" s="155">
        <f t="shared" si="226"/>
        <v>-1.0000000000000675E-2</v>
      </c>
      <c r="R2664" s="104">
        <v>267</v>
      </c>
    </row>
    <row r="2665" spans="1:18" x14ac:dyDescent="0.25">
      <c r="A2665" s="104">
        <v>20</v>
      </c>
      <c r="B2665" s="104" t="s">
        <v>357</v>
      </c>
      <c r="C2665" s="104">
        <v>428.05</v>
      </c>
      <c r="E2665" s="104">
        <v>501.2</v>
      </c>
      <c r="F2665" s="104">
        <v>5.47</v>
      </c>
      <c r="G2665" s="104">
        <v>467.97</v>
      </c>
      <c r="H2665" s="104"/>
      <c r="I2665" s="104">
        <v>4.07</v>
      </c>
      <c r="K2665" s="155">
        <f t="shared" si="222"/>
        <v>0.42000000000001592</v>
      </c>
      <c r="L2665" s="104"/>
      <c r="M2665" s="155">
        <f t="shared" si="223"/>
        <v>0.44999999999998863</v>
      </c>
      <c r="N2665" s="155">
        <f t="shared" si="224"/>
        <v>-1.0000000000000675E-2</v>
      </c>
      <c r="O2665" s="155">
        <f t="shared" si="225"/>
        <v>0.26000000000004775</v>
      </c>
      <c r="P2665" s="104"/>
      <c r="Q2665" s="155">
        <f t="shared" si="226"/>
        <v>1.0000000000000675E-2</v>
      </c>
      <c r="R2665" s="104">
        <v>268</v>
      </c>
    </row>
    <row r="2666" spans="1:18" x14ac:dyDescent="0.25">
      <c r="A2666" s="104">
        <v>21</v>
      </c>
      <c r="B2666" s="104" t="s">
        <v>358</v>
      </c>
      <c r="C2666" s="104">
        <v>427.88</v>
      </c>
      <c r="E2666" s="104">
        <v>502.93</v>
      </c>
      <c r="F2666" s="104">
        <v>5.51</v>
      </c>
      <c r="G2666" s="104">
        <v>469.27</v>
      </c>
      <c r="H2666" s="104"/>
      <c r="I2666" s="104">
        <v>4.0599999999999996</v>
      </c>
      <c r="K2666" s="155">
        <f t="shared" si="222"/>
        <v>-0.17000000000001592</v>
      </c>
      <c r="L2666" s="104"/>
      <c r="M2666" s="155">
        <f t="shared" si="223"/>
        <v>1.7300000000000182</v>
      </c>
      <c r="N2666" s="155">
        <f t="shared" si="224"/>
        <v>4.0000000000000036E-2</v>
      </c>
      <c r="O2666" s="155">
        <f t="shared" si="225"/>
        <v>1.2999999999999545</v>
      </c>
      <c r="P2666" s="104"/>
      <c r="Q2666" s="155">
        <f t="shared" si="226"/>
        <v>-1.0000000000000675E-2</v>
      </c>
      <c r="R2666" s="104">
        <v>269</v>
      </c>
    </row>
    <row r="2667" spans="1:18" x14ac:dyDescent="0.25">
      <c r="A2667" s="104">
        <v>22</v>
      </c>
      <c r="B2667" s="104" t="s">
        <v>359</v>
      </c>
      <c r="C2667" s="104">
        <v>428.68</v>
      </c>
      <c r="E2667" s="104">
        <v>506.01</v>
      </c>
      <c r="F2667" s="104">
        <v>5.5</v>
      </c>
      <c r="G2667" s="104">
        <v>472.22</v>
      </c>
      <c r="H2667" s="104"/>
      <c r="I2667" s="104">
        <v>4.0599999999999996</v>
      </c>
      <c r="K2667" s="155">
        <f t="shared" si="222"/>
        <v>0.80000000000001137</v>
      </c>
      <c r="L2667" s="104"/>
      <c r="M2667" s="155">
        <f t="shared" si="223"/>
        <v>3.0799999999999841</v>
      </c>
      <c r="N2667" s="155">
        <f t="shared" si="224"/>
        <v>-9.9999999999997868E-3</v>
      </c>
      <c r="O2667" s="155">
        <f t="shared" si="225"/>
        <v>2.9500000000000455</v>
      </c>
      <c r="P2667" s="104"/>
      <c r="Q2667" s="155">
        <f t="shared" si="226"/>
        <v>0</v>
      </c>
      <c r="R2667" s="104">
        <v>270</v>
      </c>
    </row>
    <row r="2668" spans="1:18" x14ac:dyDescent="0.25">
      <c r="A2668" s="104">
        <v>23</v>
      </c>
      <c r="B2668" s="104" t="s">
        <v>360</v>
      </c>
      <c r="C2668" s="104">
        <v>427.93</v>
      </c>
      <c r="E2668" s="104">
        <v>506.71</v>
      </c>
      <c r="F2668" s="104">
        <v>5.55</v>
      </c>
      <c r="G2668" s="104">
        <v>473.06</v>
      </c>
      <c r="H2668" s="104"/>
      <c r="I2668" s="104">
        <v>4.08</v>
      </c>
      <c r="K2668" s="155">
        <f t="shared" si="222"/>
        <v>-0.75</v>
      </c>
      <c r="L2668" s="104"/>
      <c r="M2668" s="155">
        <f t="shared" si="223"/>
        <v>0.69999999999998863</v>
      </c>
      <c r="N2668" s="155">
        <f t="shared" si="224"/>
        <v>4.9999999999999822E-2</v>
      </c>
      <c r="O2668" s="155">
        <f t="shared" si="225"/>
        <v>0.83999999999997499</v>
      </c>
      <c r="P2668" s="104"/>
      <c r="Q2668" s="155">
        <f t="shared" si="226"/>
        <v>2.0000000000000462E-2</v>
      </c>
      <c r="R2668" s="104">
        <v>271</v>
      </c>
    </row>
    <row r="2669" spans="1:18" x14ac:dyDescent="0.25">
      <c r="A2669" s="104">
        <v>24</v>
      </c>
      <c r="B2669" s="104" t="s">
        <v>361</v>
      </c>
      <c r="C2669" s="104">
        <v>428.68</v>
      </c>
      <c r="E2669" s="104">
        <v>507.21</v>
      </c>
      <c r="F2669" s="104">
        <v>5.57</v>
      </c>
      <c r="G2669" s="104">
        <v>472.79</v>
      </c>
      <c r="H2669" s="104"/>
      <c r="I2669" s="104">
        <v>4.09</v>
      </c>
      <c r="K2669" s="155">
        <f t="shared" si="222"/>
        <v>0.75</v>
      </c>
      <c r="L2669" s="104"/>
      <c r="M2669" s="155">
        <f t="shared" si="223"/>
        <v>0.5</v>
      </c>
      <c r="N2669" s="155">
        <f t="shared" si="224"/>
        <v>2.0000000000000462E-2</v>
      </c>
      <c r="O2669" s="155">
        <f t="shared" si="225"/>
        <v>-0.26999999999998181</v>
      </c>
      <c r="P2669" s="104"/>
      <c r="Q2669" s="155">
        <f t="shared" si="226"/>
        <v>9.9999999999997868E-3</v>
      </c>
      <c r="R2669" s="104">
        <v>272</v>
      </c>
    </row>
    <row r="2670" spans="1:18" x14ac:dyDescent="0.25">
      <c r="A2670" s="104">
        <v>25</v>
      </c>
      <c r="B2670" s="104" t="s">
        <v>362</v>
      </c>
      <c r="C2670" s="104">
        <v>427.91</v>
      </c>
      <c r="E2670" s="104">
        <v>506.9</v>
      </c>
      <c r="F2670" s="104">
        <v>5.6</v>
      </c>
      <c r="G2670" s="104">
        <v>473.25</v>
      </c>
      <c r="H2670" s="104"/>
      <c r="I2670" s="104">
        <v>4.09</v>
      </c>
      <c r="K2670" s="155">
        <f t="shared" si="222"/>
        <v>-0.76999999999998181</v>
      </c>
      <c r="L2670" s="104"/>
      <c r="M2670" s="155">
        <f t="shared" si="223"/>
        <v>-0.31000000000000227</v>
      </c>
      <c r="N2670" s="155">
        <f t="shared" si="224"/>
        <v>2.9999999999999361E-2</v>
      </c>
      <c r="O2670" s="155">
        <f t="shared" si="225"/>
        <v>0.45999999999997954</v>
      </c>
      <c r="P2670" s="104"/>
      <c r="Q2670" s="155">
        <f t="shared" si="226"/>
        <v>0</v>
      </c>
      <c r="R2670" s="104">
        <v>273</v>
      </c>
    </row>
    <row r="2671" spans="1:18" x14ac:dyDescent="0.25">
      <c r="A2671" s="104">
        <v>26</v>
      </c>
      <c r="B2671" s="104" t="s">
        <v>363</v>
      </c>
      <c r="C2671" s="104">
        <v>429.59</v>
      </c>
      <c r="E2671" s="104">
        <v>507.3</v>
      </c>
      <c r="F2671" s="104">
        <v>5.62</v>
      </c>
      <c r="G2671" s="104">
        <v>473.74</v>
      </c>
      <c r="H2671" s="104"/>
      <c r="I2671" s="104">
        <v>4.0999999999999996</v>
      </c>
      <c r="K2671" s="155">
        <f t="shared" si="222"/>
        <v>1.67999999999995</v>
      </c>
      <c r="L2671" s="104"/>
      <c r="M2671" s="155">
        <f t="shared" si="223"/>
        <v>0.40000000000003411</v>
      </c>
      <c r="N2671" s="155">
        <f t="shared" si="224"/>
        <v>2.0000000000000462E-2</v>
      </c>
      <c r="O2671" s="155">
        <f t="shared" si="225"/>
        <v>0.49000000000000909</v>
      </c>
      <c r="P2671" s="104"/>
      <c r="Q2671" s="155">
        <f t="shared" si="226"/>
        <v>9.9999999999997868E-3</v>
      </c>
      <c r="R2671" s="104">
        <v>274</v>
      </c>
    </row>
    <row r="2672" spans="1:18" x14ac:dyDescent="0.25">
      <c r="A2672" s="104">
        <v>27</v>
      </c>
      <c r="B2672" s="104" t="s">
        <v>364</v>
      </c>
      <c r="C2672" s="104">
        <v>429.75</v>
      </c>
      <c r="E2672" s="104">
        <v>507.45</v>
      </c>
      <c r="F2672" s="104">
        <v>5.61</v>
      </c>
      <c r="G2672" s="104">
        <v>472.77</v>
      </c>
      <c r="H2672" s="104"/>
      <c r="I2672" s="104">
        <v>4.1100000000000003</v>
      </c>
      <c r="K2672" s="155">
        <f t="shared" si="222"/>
        <v>0.16000000000002501</v>
      </c>
      <c r="L2672" s="104"/>
      <c r="M2672" s="155">
        <f t="shared" si="223"/>
        <v>0.14999999999997726</v>
      </c>
      <c r="N2672" s="155">
        <f t="shared" si="224"/>
        <v>-9.9999999999997868E-3</v>
      </c>
      <c r="O2672" s="155">
        <f t="shared" si="225"/>
        <v>-0.97000000000002728</v>
      </c>
      <c r="P2672" s="104"/>
      <c r="Q2672" s="155">
        <f t="shared" si="226"/>
        <v>1.0000000000000675E-2</v>
      </c>
      <c r="R2672" s="104">
        <v>275</v>
      </c>
    </row>
    <row r="2673" spans="1:18" x14ac:dyDescent="0.25">
      <c r="A2673" s="104">
        <v>28</v>
      </c>
      <c r="B2673" s="104" t="s">
        <v>365</v>
      </c>
      <c r="C2673" s="104">
        <v>430.51</v>
      </c>
      <c r="E2673" s="104">
        <v>505.72</v>
      </c>
      <c r="F2673" s="104">
        <v>5.51</v>
      </c>
      <c r="G2673" s="104">
        <v>472.21</v>
      </c>
      <c r="H2673" s="104"/>
      <c r="I2673" s="104">
        <v>4.13</v>
      </c>
      <c r="K2673" s="155">
        <f t="shared" si="222"/>
        <v>0.75999999999999091</v>
      </c>
      <c r="L2673" s="104"/>
      <c r="M2673" s="155">
        <f t="shared" si="223"/>
        <v>-1.7299999999999613</v>
      </c>
      <c r="N2673" s="155">
        <f t="shared" si="224"/>
        <v>-0.10000000000000053</v>
      </c>
      <c r="O2673" s="155">
        <f t="shared" si="225"/>
        <v>-0.56000000000000227</v>
      </c>
      <c r="P2673" s="104"/>
      <c r="Q2673" s="155">
        <f t="shared" si="226"/>
        <v>1.9999999999999574E-2</v>
      </c>
      <c r="R2673" s="104">
        <v>276</v>
      </c>
    </row>
    <row r="2674" spans="1:18" x14ac:dyDescent="0.25">
      <c r="A2674" s="104">
        <v>29</v>
      </c>
      <c r="B2674" s="104" t="s">
        <v>366</v>
      </c>
      <c r="C2674" s="104">
        <v>432.23</v>
      </c>
      <c r="E2674" s="104">
        <v>506.79</v>
      </c>
      <c r="F2674" s="104">
        <v>5.45</v>
      </c>
      <c r="G2674" s="104">
        <v>474.09</v>
      </c>
      <c r="H2674" s="104"/>
      <c r="I2674" s="104">
        <v>4.1500000000000004</v>
      </c>
      <c r="K2674" s="155">
        <f t="shared" si="222"/>
        <v>1.7200000000000273</v>
      </c>
      <c r="L2674" s="104"/>
      <c r="M2674" s="155">
        <f t="shared" si="223"/>
        <v>1.0699999999999932</v>
      </c>
      <c r="N2674" s="155">
        <f t="shared" si="224"/>
        <v>-5.9999999999999609E-2</v>
      </c>
      <c r="O2674" s="155">
        <f t="shared" si="225"/>
        <v>1.8799999999999955</v>
      </c>
      <c r="P2674" s="104"/>
      <c r="Q2674" s="155">
        <f t="shared" si="226"/>
        <v>2.0000000000000462E-2</v>
      </c>
      <c r="R2674" s="104">
        <v>277</v>
      </c>
    </row>
    <row r="2675" spans="1:18" x14ac:dyDescent="0.25">
      <c r="A2675" s="104">
        <v>30</v>
      </c>
      <c r="B2675" s="104" t="s">
        <v>367</v>
      </c>
      <c r="C2675" s="104">
        <v>432.64</v>
      </c>
      <c r="E2675" s="104">
        <v>505.02</v>
      </c>
      <c r="F2675" s="104">
        <v>5.47</v>
      </c>
      <c r="G2675" s="104">
        <v>472.42</v>
      </c>
      <c r="H2675" s="104"/>
      <c r="I2675" s="104">
        <v>4.1399999999999997</v>
      </c>
      <c r="K2675" s="155">
        <f t="shared" si="222"/>
        <v>0.40999999999996817</v>
      </c>
      <c r="L2675" s="104"/>
      <c r="M2675" s="155">
        <f t="shared" si="223"/>
        <v>-1.7700000000000387</v>
      </c>
      <c r="N2675" s="155">
        <f t="shared" si="224"/>
        <v>1.9999999999999574E-2</v>
      </c>
      <c r="O2675" s="155">
        <f t="shared" si="225"/>
        <v>-1.6699999999999591</v>
      </c>
      <c r="P2675" s="104"/>
      <c r="Q2675" s="155">
        <f t="shared" si="226"/>
        <v>-1.0000000000000675E-2</v>
      </c>
      <c r="R2675" s="104">
        <v>278</v>
      </c>
    </row>
    <row r="2676" spans="1:18" x14ac:dyDescent="0.25">
      <c r="A2676" s="104">
        <v>31</v>
      </c>
      <c r="B2676" s="104" t="s">
        <v>368</v>
      </c>
      <c r="C2676" s="104">
        <v>434.58</v>
      </c>
      <c r="E2676" s="104">
        <v>505.81</v>
      </c>
      <c r="F2676" s="104">
        <v>5.41</v>
      </c>
      <c r="G2676" s="104">
        <v>473.91</v>
      </c>
      <c r="H2676" s="104"/>
      <c r="I2676" s="104">
        <v>4.1500000000000004</v>
      </c>
      <c r="K2676" s="155">
        <f t="shared" si="222"/>
        <v>1.9399999999999977</v>
      </c>
      <c r="L2676" s="104"/>
      <c r="M2676" s="155">
        <f t="shared" si="223"/>
        <v>0.79000000000002046</v>
      </c>
      <c r="N2676" s="155">
        <f t="shared" si="224"/>
        <v>-5.9999999999999609E-2</v>
      </c>
      <c r="O2676" s="155">
        <f t="shared" si="225"/>
        <v>1.4900000000000091</v>
      </c>
      <c r="P2676" s="104"/>
      <c r="Q2676" s="155">
        <f t="shared" si="226"/>
        <v>1.0000000000000675E-2</v>
      </c>
      <c r="R2676" s="104">
        <v>279</v>
      </c>
    </row>
    <row r="2677" spans="1:18" x14ac:dyDescent="0.25">
      <c r="A2677" s="104">
        <v>32</v>
      </c>
      <c r="B2677" s="104" t="s">
        <v>369</v>
      </c>
      <c r="C2677" s="104">
        <v>433.3</v>
      </c>
      <c r="E2677" s="104">
        <v>506.74</v>
      </c>
      <c r="F2677" s="104">
        <v>5.44</v>
      </c>
      <c r="G2677" s="104">
        <v>473.29</v>
      </c>
      <c r="H2677" s="104"/>
      <c r="I2677" s="104">
        <v>4.1399999999999997</v>
      </c>
      <c r="K2677" s="155">
        <f t="shared" si="222"/>
        <v>-1.2799999999999727</v>
      </c>
      <c r="L2677" s="104"/>
      <c r="M2677" s="155">
        <f t="shared" si="223"/>
        <v>0.93000000000000682</v>
      </c>
      <c r="N2677" s="155">
        <f t="shared" si="224"/>
        <v>3.0000000000000249E-2</v>
      </c>
      <c r="O2677" s="155">
        <f t="shared" si="225"/>
        <v>-0.62000000000000455</v>
      </c>
      <c r="P2677" s="104"/>
      <c r="Q2677" s="155">
        <f t="shared" si="226"/>
        <v>-1.0000000000000675E-2</v>
      </c>
      <c r="R2677" s="104">
        <v>280</v>
      </c>
    </row>
    <row r="2678" spans="1:18" x14ac:dyDescent="0.25">
      <c r="A2678" s="104">
        <v>33</v>
      </c>
      <c r="B2678" s="104" t="s">
        <v>370</v>
      </c>
      <c r="C2678" s="104">
        <v>432.12</v>
      </c>
      <c r="E2678" s="104">
        <v>504.46</v>
      </c>
      <c r="F2678" s="104">
        <v>5.46</v>
      </c>
      <c r="G2678" s="104">
        <v>472.06</v>
      </c>
      <c r="H2678" s="104"/>
      <c r="I2678" s="104">
        <v>4.12</v>
      </c>
      <c r="K2678" s="155">
        <f t="shared" si="222"/>
        <v>-1.1800000000000068</v>
      </c>
      <c r="L2678" s="104"/>
      <c r="M2678" s="155">
        <f t="shared" si="223"/>
        <v>-2.2800000000000296</v>
      </c>
      <c r="N2678" s="155">
        <f t="shared" si="224"/>
        <v>1.9999999999999574E-2</v>
      </c>
      <c r="O2678" s="155">
        <f t="shared" si="225"/>
        <v>-1.2300000000000182</v>
      </c>
      <c r="P2678" s="104"/>
      <c r="Q2678" s="155">
        <f t="shared" si="226"/>
        <v>-1.9999999999999574E-2</v>
      </c>
      <c r="R2678" s="104">
        <v>281</v>
      </c>
    </row>
    <row r="2679" spans="1:18" x14ac:dyDescent="0.25">
      <c r="A2679" s="104">
        <v>34</v>
      </c>
      <c r="B2679" s="104" t="s">
        <v>371</v>
      </c>
      <c r="C2679" s="104">
        <v>432.15</v>
      </c>
      <c r="E2679" s="104">
        <v>509.72</v>
      </c>
      <c r="F2679" s="104">
        <v>5.56</v>
      </c>
      <c r="G2679" s="104">
        <v>476.3</v>
      </c>
      <c r="H2679" s="104"/>
      <c r="I2679" s="104">
        <v>4.1500000000000004</v>
      </c>
      <c r="K2679" s="155">
        <f t="shared" si="222"/>
        <v>2.9999999999972715E-2</v>
      </c>
      <c r="L2679" s="104"/>
      <c r="M2679" s="155">
        <f t="shared" si="223"/>
        <v>5.2600000000000477</v>
      </c>
      <c r="N2679" s="155">
        <f t="shared" si="224"/>
        <v>9.9999999999999645E-2</v>
      </c>
      <c r="O2679" s="155">
        <f t="shared" si="225"/>
        <v>4.2400000000000091</v>
      </c>
      <c r="P2679" s="104"/>
      <c r="Q2679" s="155">
        <f t="shared" si="226"/>
        <v>3.0000000000000249E-2</v>
      </c>
      <c r="R2679" s="104">
        <v>282</v>
      </c>
    </row>
    <row r="2680" spans="1:18" x14ac:dyDescent="0.25">
      <c r="A2680" s="104">
        <v>35</v>
      </c>
      <c r="B2680" s="104" t="s">
        <v>372</v>
      </c>
      <c r="C2680" s="104">
        <v>432.43</v>
      </c>
      <c r="E2680" s="104">
        <v>512.52</v>
      </c>
      <c r="F2680" s="104">
        <v>5.57</v>
      </c>
      <c r="G2680" s="104">
        <v>479.78</v>
      </c>
      <c r="H2680" s="104"/>
      <c r="I2680" s="104">
        <v>4.18</v>
      </c>
      <c r="K2680" s="155">
        <f t="shared" si="222"/>
        <v>0.28000000000002956</v>
      </c>
      <c r="L2680" s="104"/>
      <c r="M2680" s="155">
        <f t="shared" si="223"/>
        <v>2.7999999999999545</v>
      </c>
      <c r="N2680" s="155">
        <f t="shared" si="224"/>
        <v>1.0000000000000675E-2</v>
      </c>
      <c r="O2680" s="155">
        <f t="shared" si="225"/>
        <v>3.4799999999999613</v>
      </c>
      <c r="P2680" s="104"/>
      <c r="Q2680" s="155">
        <f t="shared" si="226"/>
        <v>2.9999999999999361E-2</v>
      </c>
      <c r="R2680" s="104">
        <v>283</v>
      </c>
    </row>
    <row r="2681" spans="1:18" x14ac:dyDescent="0.25">
      <c r="A2681" s="104">
        <v>36</v>
      </c>
      <c r="B2681" s="104" t="s">
        <v>373</v>
      </c>
      <c r="C2681" s="104">
        <v>431.1</v>
      </c>
      <c r="E2681" s="104">
        <v>511.8</v>
      </c>
      <c r="F2681" s="104">
        <v>5.59</v>
      </c>
      <c r="G2681" s="104">
        <v>478.89</v>
      </c>
      <c r="H2681" s="104"/>
      <c r="I2681" s="104">
        <v>4.16</v>
      </c>
      <c r="K2681" s="155">
        <f t="shared" si="222"/>
        <v>-1.3299999999999841</v>
      </c>
      <c r="L2681" s="104"/>
      <c r="M2681" s="155">
        <f t="shared" si="223"/>
        <v>-0.71999999999997044</v>
      </c>
      <c r="N2681" s="155">
        <f t="shared" si="224"/>
        <v>1.9999999999999574E-2</v>
      </c>
      <c r="O2681" s="155">
        <f t="shared" si="225"/>
        <v>-0.88999999999998636</v>
      </c>
      <c r="P2681" s="104"/>
      <c r="Q2681" s="155">
        <f t="shared" si="226"/>
        <v>-1.9999999999999574E-2</v>
      </c>
      <c r="R2681" s="104">
        <v>284</v>
      </c>
    </row>
    <row r="2682" spans="1:18" x14ac:dyDescent="0.25">
      <c r="A2682" s="104">
        <v>37</v>
      </c>
      <c r="B2682" s="104" t="s">
        <v>374</v>
      </c>
      <c r="C2682" s="104">
        <v>429.01</v>
      </c>
      <c r="E2682" s="104">
        <v>506.4</v>
      </c>
      <c r="F2682" s="104">
        <v>5.62</v>
      </c>
      <c r="G2682" s="104">
        <v>468.35</v>
      </c>
      <c r="H2682" s="104"/>
      <c r="I2682" s="104">
        <v>4.07</v>
      </c>
      <c r="K2682" s="155">
        <f t="shared" si="222"/>
        <v>-2.0900000000000318</v>
      </c>
      <c r="L2682" s="104"/>
      <c r="M2682" s="155">
        <f t="shared" si="223"/>
        <v>-5.4000000000000341</v>
      </c>
      <c r="N2682" s="155">
        <f t="shared" si="224"/>
        <v>3.0000000000000249E-2</v>
      </c>
      <c r="O2682" s="155">
        <f t="shared" si="225"/>
        <v>-10.539999999999964</v>
      </c>
      <c r="P2682" s="104"/>
      <c r="Q2682" s="155">
        <f t="shared" si="226"/>
        <v>-8.9999999999999858E-2</v>
      </c>
      <c r="R2682" s="104">
        <v>285</v>
      </c>
    </row>
    <row r="2683" spans="1:18" x14ac:dyDescent="0.25">
      <c r="A2683" s="104">
        <v>38</v>
      </c>
      <c r="B2683" s="104" t="s">
        <v>375</v>
      </c>
      <c r="C2683" s="104">
        <v>427.26</v>
      </c>
      <c r="E2683" s="104">
        <v>503.78</v>
      </c>
      <c r="F2683" s="104">
        <v>5.61</v>
      </c>
      <c r="G2683" s="104">
        <v>465.73</v>
      </c>
      <c r="H2683" s="104"/>
      <c r="I2683" s="104">
        <v>4.05</v>
      </c>
      <c r="K2683" s="155">
        <f t="shared" si="222"/>
        <v>-1.75</v>
      </c>
      <c r="L2683" s="104"/>
      <c r="M2683" s="155">
        <f t="shared" si="223"/>
        <v>-2.6200000000000045</v>
      </c>
      <c r="N2683" s="155">
        <f t="shared" si="224"/>
        <v>-9.9999999999997868E-3</v>
      </c>
      <c r="O2683" s="155">
        <f t="shared" si="225"/>
        <v>-2.6200000000000045</v>
      </c>
      <c r="P2683" s="104"/>
      <c r="Q2683" s="155">
        <f t="shared" si="226"/>
        <v>-2.0000000000000462E-2</v>
      </c>
      <c r="R2683" s="104">
        <v>286</v>
      </c>
    </row>
    <row r="2684" spans="1:18" x14ac:dyDescent="0.25">
      <c r="A2684" s="104">
        <v>39</v>
      </c>
      <c r="B2684" s="104" t="s">
        <v>376</v>
      </c>
      <c r="C2684" s="104">
        <v>428.99</v>
      </c>
      <c r="E2684" s="104">
        <v>506.51</v>
      </c>
      <c r="F2684" s="104">
        <v>5.58</v>
      </c>
      <c r="G2684" s="104">
        <v>469.46</v>
      </c>
      <c r="H2684" s="104"/>
      <c r="I2684" s="104">
        <v>4.07</v>
      </c>
      <c r="K2684" s="155">
        <f t="shared" si="222"/>
        <v>1.7300000000000182</v>
      </c>
      <c r="L2684" s="104"/>
      <c r="M2684" s="155">
        <f t="shared" si="223"/>
        <v>2.7300000000000182</v>
      </c>
      <c r="N2684" s="155">
        <f t="shared" si="224"/>
        <v>-3.0000000000000249E-2</v>
      </c>
      <c r="O2684" s="155">
        <f t="shared" si="225"/>
        <v>3.7299999999999613</v>
      </c>
      <c r="P2684" s="104"/>
      <c r="Q2684" s="155">
        <f t="shared" si="226"/>
        <v>2.0000000000000462E-2</v>
      </c>
      <c r="R2684" s="104">
        <v>287</v>
      </c>
    </row>
    <row r="2685" spans="1:18" x14ac:dyDescent="0.25">
      <c r="A2685" s="104">
        <v>40</v>
      </c>
      <c r="B2685" s="104" t="s">
        <v>377</v>
      </c>
      <c r="C2685" s="104">
        <v>430.52</v>
      </c>
      <c r="E2685" s="104">
        <v>509.13</v>
      </c>
      <c r="F2685" s="104">
        <v>5.57</v>
      </c>
      <c r="G2685" s="104">
        <v>471.29</v>
      </c>
      <c r="H2685" s="104"/>
      <c r="I2685" s="104">
        <v>4.0999999999999996</v>
      </c>
      <c r="K2685" s="155">
        <f t="shared" si="222"/>
        <v>1.5299999999999727</v>
      </c>
      <c r="L2685" s="104"/>
      <c r="M2685" s="155">
        <f t="shared" si="223"/>
        <v>2.6200000000000045</v>
      </c>
      <c r="N2685" s="155">
        <f t="shared" si="224"/>
        <v>-9.9999999999997868E-3</v>
      </c>
      <c r="O2685" s="155">
        <f t="shared" si="225"/>
        <v>1.8300000000000409</v>
      </c>
      <c r="P2685" s="104"/>
      <c r="Q2685" s="155">
        <f t="shared" si="226"/>
        <v>2.9999999999999361E-2</v>
      </c>
      <c r="R2685" s="104">
        <v>288</v>
      </c>
    </row>
    <row r="2686" spans="1:18" x14ac:dyDescent="0.25">
      <c r="A2686" s="104">
        <v>41</v>
      </c>
      <c r="B2686" s="104" t="s">
        <v>378</v>
      </c>
      <c r="C2686" s="104">
        <v>429.44</v>
      </c>
      <c r="E2686" s="104">
        <v>508.63</v>
      </c>
      <c r="F2686" s="104">
        <v>5.59</v>
      </c>
      <c r="G2686" s="104">
        <v>471.39</v>
      </c>
      <c r="H2686" s="104"/>
      <c r="I2686" s="104">
        <v>4.1100000000000003</v>
      </c>
      <c r="K2686" s="155">
        <f t="shared" si="222"/>
        <v>-1.0799999999999841</v>
      </c>
      <c r="L2686" s="104"/>
      <c r="M2686" s="155">
        <f t="shared" si="223"/>
        <v>-0.5</v>
      </c>
      <c r="N2686" s="155">
        <f t="shared" si="224"/>
        <v>1.9999999999999574E-2</v>
      </c>
      <c r="O2686" s="155">
        <f t="shared" si="225"/>
        <v>9.9999999999965894E-2</v>
      </c>
      <c r="P2686" s="104"/>
      <c r="Q2686" s="155">
        <f t="shared" si="226"/>
        <v>1.0000000000000675E-2</v>
      </c>
      <c r="R2686" s="104">
        <v>289</v>
      </c>
    </row>
    <row r="2687" spans="1:18" x14ac:dyDescent="0.25">
      <c r="A2687" s="104">
        <v>42</v>
      </c>
      <c r="B2687" s="104" t="s">
        <v>379</v>
      </c>
      <c r="C2687" s="104">
        <v>428.13</v>
      </c>
      <c r="E2687" s="104">
        <v>508.1</v>
      </c>
      <c r="F2687" s="104">
        <v>5.59</v>
      </c>
      <c r="G2687" s="104">
        <v>470.16</v>
      </c>
      <c r="H2687" s="104"/>
      <c r="I2687" s="104">
        <v>4.1100000000000003</v>
      </c>
      <c r="K2687" s="155">
        <f t="shared" si="222"/>
        <v>-1.3100000000000023</v>
      </c>
      <c r="L2687" s="104"/>
      <c r="M2687" s="155">
        <f t="shared" si="223"/>
        <v>-0.52999999999997272</v>
      </c>
      <c r="N2687" s="155">
        <f t="shared" si="224"/>
        <v>0</v>
      </c>
      <c r="O2687" s="155">
        <f t="shared" si="225"/>
        <v>-1.2299999999999613</v>
      </c>
      <c r="P2687" s="104"/>
      <c r="Q2687" s="155">
        <f t="shared" si="226"/>
        <v>0</v>
      </c>
      <c r="R2687" s="104">
        <v>290</v>
      </c>
    </row>
    <row r="2688" spans="1:18" x14ac:dyDescent="0.25">
      <c r="A2688" s="104">
        <v>43</v>
      </c>
      <c r="B2688" s="104" t="s">
        <v>380</v>
      </c>
      <c r="C2688" s="104">
        <v>428.76</v>
      </c>
      <c r="E2688" s="104">
        <v>509.67</v>
      </c>
      <c r="F2688" s="104">
        <v>5.67</v>
      </c>
      <c r="G2688" s="104">
        <v>471.32</v>
      </c>
      <c r="H2688" s="104"/>
      <c r="I2688" s="104">
        <v>4.13</v>
      </c>
      <c r="K2688" s="155">
        <f t="shared" si="222"/>
        <v>0.62999999999999545</v>
      </c>
      <c r="L2688" s="104"/>
      <c r="M2688" s="155">
        <f t="shared" si="223"/>
        <v>1.5699999999999932</v>
      </c>
      <c r="N2688" s="155">
        <f t="shared" si="224"/>
        <v>8.0000000000000071E-2</v>
      </c>
      <c r="O2688" s="155">
        <f t="shared" si="225"/>
        <v>1.1599999999999682</v>
      </c>
      <c r="P2688" s="104"/>
      <c r="Q2688" s="155">
        <f t="shared" si="226"/>
        <v>1.9999999999999574E-2</v>
      </c>
      <c r="R2688" s="104">
        <v>291</v>
      </c>
    </row>
    <row r="2689" spans="1:18" x14ac:dyDescent="0.25">
      <c r="A2689" s="104">
        <v>44</v>
      </c>
      <c r="B2689" s="104" t="s">
        <v>381</v>
      </c>
      <c r="C2689" s="104">
        <v>427.98</v>
      </c>
      <c r="E2689" s="104">
        <v>506.17</v>
      </c>
      <c r="F2689" s="104">
        <v>5.59</v>
      </c>
      <c r="G2689" s="104">
        <v>468.51</v>
      </c>
      <c r="H2689" s="104"/>
      <c r="I2689" s="104">
        <v>4.1100000000000003</v>
      </c>
      <c r="K2689" s="155">
        <f t="shared" si="222"/>
        <v>-0.77999999999997272</v>
      </c>
      <c r="L2689" s="104"/>
      <c r="M2689" s="155">
        <f t="shared" si="223"/>
        <v>-3.5</v>
      </c>
      <c r="N2689" s="155">
        <f t="shared" si="224"/>
        <v>-8.0000000000000071E-2</v>
      </c>
      <c r="O2689" s="155">
        <f t="shared" si="225"/>
        <v>-2.8100000000000023</v>
      </c>
      <c r="P2689" s="104"/>
      <c r="Q2689" s="155">
        <f t="shared" si="226"/>
        <v>-1.9999999999999574E-2</v>
      </c>
      <c r="R2689" s="104">
        <v>292</v>
      </c>
    </row>
    <row r="2690" spans="1:18" x14ac:dyDescent="0.25">
      <c r="A2690" s="104">
        <v>45</v>
      </c>
      <c r="B2690" s="104" t="s">
        <v>382</v>
      </c>
      <c r="C2690" s="104">
        <v>428.07</v>
      </c>
      <c r="E2690" s="104">
        <v>507.61</v>
      </c>
      <c r="F2690" s="104">
        <v>5.62</v>
      </c>
      <c r="G2690" s="104">
        <v>469.99</v>
      </c>
      <c r="H2690" s="104"/>
      <c r="I2690" s="104">
        <v>4.12</v>
      </c>
      <c r="K2690" s="155">
        <f t="shared" si="222"/>
        <v>8.9999999999974989E-2</v>
      </c>
      <c r="L2690" s="104"/>
      <c r="M2690" s="155">
        <f t="shared" si="223"/>
        <v>1.4399999999999977</v>
      </c>
      <c r="N2690" s="155">
        <f t="shared" si="224"/>
        <v>3.0000000000000249E-2</v>
      </c>
      <c r="O2690" s="155">
        <f t="shared" si="225"/>
        <v>1.4800000000000182</v>
      </c>
      <c r="P2690" s="104"/>
      <c r="Q2690" s="155">
        <f t="shared" si="226"/>
        <v>9.9999999999997868E-3</v>
      </c>
      <c r="R2690" s="104">
        <v>293</v>
      </c>
    </row>
    <row r="2691" spans="1:18" x14ac:dyDescent="0.25">
      <c r="A2691" s="104">
        <v>46</v>
      </c>
      <c r="B2691" s="104" t="s">
        <v>383</v>
      </c>
      <c r="C2691" s="104">
        <v>425.59</v>
      </c>
      <c r="E2691" s="104">
        <v>505.43</v>
      </c>
      <c r="F2691" s="104">
        <v>5.61</v>
      </c>
      <c r="G2691" s="104">
        <v>467.42</v>
      </c>
      <c r="H2691" s="104"/>
      <c r="I2691" s="104">
        <v>4.0999999999999996</v>
      </c>
      <c r="K2691" s="155">
        <f t="shared" si="222"/>
        <v>-2.4800000000000182</v>
      </c>
      <c r="L2691" s="104"/>
      <c r="M2691" s="155">
        <f t="shared" si="223"/>
        <v>-2.1800000000000068</v>
      </c>
      <c r="N2691" s="155">
        <f t="shared" si="224"/>
        <v>-9.9999999999997868E-3</v>
      </c>
      <c r="O2691" s="155">
        <f t="shared" si="225"/>
        <v>-2.5699999999999932</v>
      </c>
      <c r="P2691" s="104"/>
      <c r="Q2691" s="155">
        <f t="shared" si="226"/>
        <v>-2.0000000000000462E-2</v>
      </c>
      <c r="R2691" s="104">
        <v>294</v>
      </c>
    </row>
    <row r="2692" spans="1:18" x14ac:dyDescent="0.25">
      <c r="A2692" s="104">
        <v>47</v>
      </c>
      <c r="B2692" s="104" t="s">
        <v>384</v>
      </c>
      <c r="C2692" s="104">
        <v>424.49</v>
      </c>
      <c r="E2692" s="104">
        <v>504.51</v>
      </c>
      <c r="F2692" s="104">
        <v>5.59</v>
      </c>
      <c r="G2692" s="104">
        <v>466.01</v>
      </c>
      <c r="H2692" s="104"/>
      <c r="I2692" s="104">
        <v>4.07</v>
      </c>
      <c r="K2692" s="155">
        <f t="shared" si="222"/>
        <v>-1.0999999999999659</v>
      </c>
      <c r="L2692" s="104"/>
      <c r="M2692" s="155">
        <f t="shared" si="223"/>
        <v>-0.92000000000001592</v>
      </c>
      <c r="N2692" s="155">
        <f t="shared" si="224"/>
        <v>-2.0000000000000462E-2</v>
      </c>
      <c r="O2692" s="155">
        <f t="shared" si="225"/>
        <v>-1.410000000000025</v>
      </c>
      <c r="P2692" s="104"/>
      <c r="Q2692" s="155">
        <f t="shared" si="226"/>
        <v>-2.9999999999999361E-2</v>
      </c>
      <c r="R2692" s="104">
        <v>295</v>
      </c>
    </row>
    <row r="2693" spans="1:18" x14ac:dyDescent="0.25">
      <c r="A2693" s="104">
        <v>48</v>
      </c>
      <c r="B2693" s="104" t="s">
        <v>385</v>
      </c>
      <c r="C2693" s="104">
        <v>422.87</v>
      </c>
      <c r="E2693" s="104">
        <v>503.38</v>
      </c>
      <c r="F2693" s="104">
        <v>5.6</v>
      </c>
      <c r="G2693" s="104">
        <v>463.57</v>
      </c>
      <c r="H2693" s="104"/>
      <c r="I2693" s="104">
        <v>4.05</v>
      </c>
      <c r="K2693" s="155">
        <f t="shared" si="222"/>
        <v>-1.6200000000000045</v>
      </c>
      <c r="L2693" s="104"/>
      <c r="M2693" s="155">
        <f t="shared" si="223"/>
        <v>-1.1299999999999955</v>
      </c>
      <c r="N2693" s="155">
        <f t="shared" si="224"/>
        <v>9.9999999999997868E-3</v>
      </c>
      <c r="O2693" s="155">
        <f t="shared" si="225"/>
        <v>-2.4399999999999977</v>
      </c>
      <c r="P2693" s="104"/>
      <c r="Q2693" s="155">
        <f t="shared" si="226"/>
        <v>-2.0000000000000462E-2</v>
      </c>
      <c r="R2693" s="104">
        <v>296</v>
      </c>
    </row>
    <row r="2694" spans="1:18" x14ac:dyDescent="0.25">
      <c r="A2694" s="104">
        <v>49</v>
      </c>
      <c r="B2694" s="104" t="s">
        <v>386</v>
      </c>
      <c r="C2694" s="104">
        <v>422.4</v>
      </c>
      <c r="E2694" s="104">
        <v>502.78</v>
      </c>
      <c r="F2694" s="104">
        <v>5.59</v>
      </c>
      <c r="G2694" s="104">
        <v>464.84</v>
      </c>
      <c r="H2694" s="104"/>
      <c r="I2694" s="104">
        <v>4.05</v>
      </c>
      <c r="K2694" s="155">
        <f t="shared" si="222"/>
        <v>-0.47000000000002728</v>
      </c>
      <c r="L2694" s="104"/>
      <c r="M2694" s="155">
        <f t="shared" si="223"/>
        <v>-0.60000000000002274</v>
      </c>
      <c r="N2694" s="155">
        <f t="shared" si="224"/>
        <v>-9.9999999999997868E-3</v>
      </c>
      <c r="O2694" s="155">
        <f t="shared" si="225"/>
        <v>1.2699999999999818</v>
      </c>
      <c r="P2694" s="104"/>
      <c r="Q2694" s="155">
        <f t="shared" si="226"/>
        <v>0</v>
      </c>
      <c r="R2694" s="104">
        <v>297</v>
      </c>
    </row>
    <row r="2695" spans="1:18" x14ac:dyDescent="0.25">
      <c r="A2695" s="104">
        <v>50</v>
      </c>
      <c r="B2695" s="104" t="s">
        <v>387</v>
      </c>
      <c r="C2695" s="104">
        <v>423.87</v>
      </c>
      <c r="E2695" s="104">
        <v>505.25</v>
      </c>
      <c r="F2695" s="104">
        <v>5.59</v>
      </c>
      <c r="G2695" s="104">
        <v>467.49</v>
      </c>
      <c r="H2695" s="104"/>
      <c r="I2695" s="104">
        <v>4.07</v>
      </c>
      <c r="K2695" s="155">
        <f t="shared" si="222"/>
        <v>1.4700000000000273</v>
      </c>
      <c r="L2695" s="104"/>
      <c r="M2695" s="155">
        <f t="shared" si="223"/>
        <v>2.4700000000000273</v>
      </c>
      <c r="N2695" s="155">
        <f t="shared" si="224"/>
        <v>0</v>
      </c>
      <c r="O2695" s="155">
        <f t="shared" si="225"/>
        <v>2.6500000000000341</v>
      </c>
      <c r="P2695" s="104"/>
      <c r="Q2695" s="155">
        <f t="shared" si="226"/>
        <v>2.0000000000000462E-2</v>
      </c>
      <c r="R2695" s="104">
        <v>298</v>
      </c>
    </row>
    <row r="2696" spans="1:18" x14ac:dyDescent="0.25">
      <c r="A2696" s="104">
        <v>51</v>
      </c>
      <c r="B2696" s="104" t="s">
        <v>388</v>
      </c>
      <c r="C2696" s="104">
        <v>425.05</v>
      </c>
      <c r="E2696" s="104">
        <v>509.29</v>
      </c>
      <c r="F2696" s="104">
        <v>5.58</v>
      </c>
      <c r="G2696" s="104">
        <v>470.6</v>
      </c>
      <c r="H2696" s="104"/>
      <c r="I2696" s="104">
        <v>4.09</v>
      </c>
      <c r="K2696" s="155">
        <f t="shared" si="222"/>
        <v>1.1800000000000068</v>
      </c>
      <c r="L2696" s="104"/>
      <c r="M2696" s="155">
        <f t="shared" si="223"/>
        <v>4.0400000000000205</v>
      </c>
      <c r="N2696" s="155">
        <f t="shared" si="224"/>
        <v>-9.9999999999997868E-3</v>
      </c>
      <c r="O2696" s="155">
        <f t="shared" si="225"/>
        <v>3.1100000000000136</v>
      </c>
      <c r="P2696" s="104"/>
      <c r="Q2696" s="155">
        <f t="shared" si="226"/>
        <v>1.9999999999999574E-2</v>
      </c>
      <c r="R2696" s="104">
        <v>299</v>
      </c>
    </row>
    <row r="2697" spans="1:18" x14ac:dyDescent="0.25">
      <c r="A2697" s="104">
        <v>52</v>
      </c>
      <c r="B2697" s="104" t="s">
        <v>389</v>
      </c>
      <c r="C2697" s="104">
        <v>425.49</v>
      </c>
      <c r="E2697" s="104">
        <v>512.84</v>
      </c>
      <c r="F2697" s="104">
        <v>5.63</v>
      </c>
      <c r="G2697" s="104">
        <v>472.45</v>
      </c>
      <c r="H2697" s="104"/>
      <c r="I2697" s="104">
        <v>4.0599999999999996</v>
      </c>
      <c r="K2697" s="155">
        <f t="shared" si="222"/>
        <v>0.43999999999999773</v>
      </c>
      <c r="L2697" s="104"/>
      <c r="M2697" s="155">
        <f t="shared" si="223"/>
        <v>3.5500000000000114</v>
      </c>
      <c r="N2697" s="155">
        <f t="shared" si="224"/>
        <v>4.9999999999999822E-2</v>
      </c>
      <c r="O2697" s="155">
        <f t="shared" si="225"/>
        <v>1.8499999999999659</v>
      </c>
      <c r="P2697" s="104"/>
      <c r="Q2697" s="155">
        <f t="shared" si="226"/>
        <v>-3.0000000000000249E-2</v>
      </c>
      <c r="R2697" s="104">
        <v>300</v>
      </c>
    </row>
    <row r="2698" spans="1:18" x14ac:dyDescent="0.25">
      <c r="A2698" s="104">
        <v>53</v>
      </c>
      <c r="B2698" s="104" t="s">
        <v>390</v>
      </c>
      <c r="C2698" s="104">
        <v>422.87</v>
      </c>
      <c r="E2698" s="104">
        <v>512.1</v>
      </c>
      <c r="F2698" s="104">
        <v>5.63</v>
      </c>
      <c r="G2698" s="104">
        <v>473.01</v>
      </c>
      <c r="H2698" s="104"/>
      <c r="I2698" s="104">
        <v>4.0599999999999996</v>
      </c>
      <c r="K2698" s="155">
        <f t="shared" si="222"/>
        <v>-2.6200000000000045</v>
      </c>
      <c r="L2698" s="104"/>
      <c r="M2698" s="155">
        <f t="shared" si="223"/>
        <v>-0.74000000000000909</v>
      </c>
      <c r="N2698" s="155">
        <f t="shared" si="224"/>
        <v>0</v>
      </c>
      <c r="O2698" s="155">
        <f t="shared" si="225"/>
        <v>0.56000000000000227</v>
      </c>
      <c r="P2698" s="104"/>
      <c r="Q2698" s="155">
        <f t="shared" si="226"/>
        <v>0</v>
      </c>
      <c r="R2698" s="104">
        <v>301</v>
      </c>
    </row>
    <row r="2699" spans="1:18" x14ac:dyDescent="0.25">
      <c r="A2699" s="104">
        <v>54</v>
      </c>
      <c r="B2699" s="104" t="s">
        <v>391</v>
      </c>
      <c r="C2699" s="104">
        <v>420.79</v>
      </c>
      <c r="E2699" s="104">
        <v>511.98</v>
      </c>
      <c r="F2699" s="104">
        <v>5.67</v>
      </c>
      <c r="G2699" s="104">
        <v>472.11</v>
      </c>
      <c r="H2699" s="104"/>
      <c r="I2699" s="104">
        <v>4.05</v>
      </c>
      <c r="K2699" s="155">
        <f t="shared" si="222"/>
        <v>-2.0799999999999841</v>
      </c>
      <c r="L2699" s="104"/>
      <c r="M2699" s="155">
        <f t="shared" si="223"/>
        <v>-0.12000000000000455</v>
      </c>
      <c r="N2699" s="155">
        <f t="shared" si="224"/>
        <v>4.0000000000000036E-2</v>
      </c>
      <c r="O2699" s="155">
        <f t="shared" si="225"/>
        <v>-0.89999999999997726</v>
      </c>
      <c r="P2699" s="104"/>
      <c r="Q2699" s="155">
        <f t="shared" si="226"/>
        <v>-9.9999999999997868E-3</v>
      </c>
      <c r="R2699" s="104">
        <v>302</v>
      </c>
    </row>
    <row r="2700" spans="1:18" x14ac:dyDescent="0.25">
      <c r="A2700" s="104">
        <v>55</v>
      </c>
      <c r="B2700" s="104" t="s">
        <v>392</v>
      </c>
      <c r="C2700" s="104">
        <v>421.51</v>
      </c>
      <c r="E2700" s="104">
        <v>509.65</v>
      </c>
      <c r="F2700" s="104">
        <v>5.67</v>
      </c>
      <c r="G2700" s="104">
        <v>471.91</v>
      </c>
      <c r="H2700" s="104"/>
      <c r="I2700" s="104">
        <v>4.04</v>
      </c>
      <c r="K2700" s="155">
        <f t="shared" si="222"/>
        <v>0.71999999999997044</v>
      </c>
      <c r="L2700" s="104"/>
      <c r="M2700" s="155">
        <f t="shared" si="223"/>
        <v>-2.3300000000000409</v>
      </c>
      <c r="N2700" s="155">
        <f t="shared" si="224"/>
        <v>0</v>
      </c>
      <c r="O2700" s="155">
        <f t="shared" si="225"/>
        <v>-0.19999999999998863</v>
      </c>
      <c r="P2700" s="104"/>
      <c r="Q2700" s="155">
        <f t="shared" si="226"/>
        <v>-9.9999999999997868E-3</v>
      </c>
      <c r="R2700" s="104">
        <v>303</v>
      </c>
    </row>
    <row r="2701" spans="1:18" x14ac:dyDescent="0.25">
      <c r="A2701" s="104">
        <v>56</v>
      </c>
      <c r="B2701" s="104" t="s">
        <v>393</v>
      </c>
      <c r="C2701" s="104">
        <v>421.24</v>
      </c>
      <c r="E2701" s="104">
        <v>510.96</v>
      </c>
      <c r="F2701" s="104">
        <v>5.77</v>
      </c>
      <c r="G2701" s="104">
        <v>473.78</v>
      </c>
      <c r="H2701" s="104"/>
      <c r="I2701" s="104">
        <v>4.05</v>
      </c>
      <c r="K2701" s="155">
        <f t="shared" si="222"/>
        <v>-0.26999999999998181</v>
      </c>
      <c r="L2701" s="104"/>
      <c r="M2701" s="155">
        <f t="shared" si="223"/>
        <v>1.3100000000000023</v>
      </c>
      <c r="N2701" s="155">
        <f t="shared" si="224"/>
        <v>9.9999999999999645E-2</v>
      </c>
      <c r="O2701" s="155">
        <f t="shared" si="225"/>
        <v>1.8699999999999477</v>
      </c>
      <c r="P2701" s="104"/>
      <c r="Q2701" s="155">
        <f t="shared" si="226"/>
        <v>9.9999999999997868E-3</v>
      </c>
      <c r="R2701" s="104">
        <v>304</v>
      </c>
    </row>
    <row r="2702" spans="1:18" x14ac:dyDescent="0.25">
      <c r="A2702" s="104">
        <v>57</v>
      </c>
      <c r="B2702" s="104" t="s">
        <v>394</v>
      </c>
      <c r="C2702" s="104">
        <v>419.91</v>
      </c>
      <c r="E2702" s="104">
        <v>509.14</v>
      </c>
      <c r="F2702" s="104">
        <v>5.73</v>
      </c>
      <c r="G2702" s="104">
        <v>472.82</v>
      </c>
      <c r="H2702" s="104"/>
      <c r="I2702" s="104">
        <v>4.03</v>
      </c>
      <c r="K2702" s="155">
        <f t="shared" si="222"/>
        <v>-1.3299999999999841</v>
      </c>
      <c r="L2702" s="104"/>
      <c r="M2702" s="155">
        <f t="shared" si="223"/>
        <v>-1.8199999999999932</v>
      </c>
      <c r="N2702" s="155">
        <f t="shared" si="224"/>
        <v>-3.9999999999999147E-2</v>
      </c>
      <c r="O2702" s="155">
        <f t="shared" si="225"/>
        <v>-0.95999999999997954</v>
      </c>
      <c r="P2702" s="104"/>
      <c r="Q2702" s="155">
        <f t="shared" si="226"/>
        <v>-1.9999999999999574E-2</v>
      </c>
      <c r="R2702" s="104">
        <v>305</v>
      </c>
    </row>
    <row r="2703" spans="1:18" x14ac:dyDescent="0.25">
      <c r="A2703" s="104">
        <v>58</v>
      </c>
      <c r="B2703" s="104" t="s">
        <v>395</v>
      </c>
      <c r="C2703" s="104">
        <v>420.16</v>
      </c>
      <c r="E2703" s="104">
        <v>508.52</v>
      </c>
      <c r="F2703" s="104">
        <v>5.72</v>
      </c>
      <c r="G2703" s="104">
        <v>472.73</v>
      </c>
      <c r="H2703" s="104"/>
      <c r="I2703" s="104">
        <v>4.0199999999999996</v>
      </c>
      <c r="K2703" s="155">
        <f t="shared" si="222"/>
        <v>0.25</v>
      </c>
      <c r="L2703" s="104"/>
      <c r="M2703" s="155">
        <f t="shared" si="223"/>
        <v>-0.62000000000000455</v>
      </c>
      <c r="N2703" s="155">
        <f t="shared" si="224"/>
        <v>-1.0000000000000675E-2</v>
      </c>
      <c r="O2703" s="155">
        <f t="shared" si="225"/>
        <v>-8.9999999999974989E-2</v>
      </c>
      <c r="P2703" s="104"/>
      <c r="Q2703" s="155">
        <f t="shared" si="226"/>
        <v>-1.0000000000000675E-2</v>
      </c>
      <c r="R2703" s="104">
        <v>306</v>
      </c>
    </row>
    <row r="2704" spans="1:18" x14ac:dyDescent="0.25">
      <c r="A2704" s="104">
        <v>59</v>
      </c>
      <c r="B2704" s="133">
        <v>44179</v>
      </c>
      <c r="C2704" s="104">
        <v>419.09</v>
      </c>
      <c r="E2704" s="104">
        <v>507.81</v>
      </c>
      <c r="F2704" s="104">
        <v>5.72</v>
      </c>
      <c r="G2704" s="104">
        <v>472.53</v>
      </c>
      <c r="H2704" s="104"/>
      <c r="I2704" s="104">
        <v>4.03</v>
      </c>
      <c r="K2704" s="155">
        <f t="shared" si="222"/>
        <v>-1.07000000000005</v>
      </c>
      <c r="L2704" s="104"/>
      <c r="M2704" s="155">
        <f t="shared" si="223"/>
        <v>-0.70999999999997954</v>
      </c>
      <c r="N2704" s="155">
        <f t="shared" si="224"/>
        <v>0</v>
      </c>
      <c r="O2704" s="155">
        <f t="shared" si="225"/>
        <v>-0.20000000000004547</v>
      </c>
      <c r="P2704" s="104"/>
      <c r="Q2704" s="155">
        <f t="shared" si="226"/>
        <v>1.0000000000000675E-2</v>
      </c>
      <c r="R2704" s="104">
        <v>307</v>
      </c>
    </row>
    <row r="2705" spans="1:18" x14ac:dyDescent="0.25">
      <c r="A2705" s="104">
        <v>60</v>
      </c>
      <c r="B2705" s="133">
        <v>44180</v>
      </c>
      <c r="C2705" s="104">
        <v>418.63</v>
      </c>
      <c r="E2705" s="104">
        <v>508.93</v>
      </c>
      <c r="F2705" s="104">
        <v>5.74</v>
      </c>
      <c r="G2705" s="104">
        <v>472.81</v>
      </c>
      <c r="H2705" s="104"/>
      <c r="I2705" s="104">
        <v>4.04</v>
      </c>
      <c r="K2705" s="155">
        <f t="shared" si="222"/>
        <v>-0.45999999999997954</v>
      </c>
      <c r="L2705" s="104"/>
      <c r="M2705" s="155">
        <f t="shared" si="223"/>
        <v>1.1200000000000045</v>
      </c>
      <c r="N2705" s="155">
        <f t="shared" si="224"/>
        <v>2.0000000000000462E-2</v>
      </c>
      <c r="O2705" s="155">
        <f t="shared" si="225"/>
        <v>0.28000000000002956</v>
      </c>
      <c r="P2705" s="104"/>
      <c r="Q2705" s="155">
        <f t="shared" si="226"/>
        <v>9.9999999999997868E-3</v>
      </c>
      <c r="R2705" s="104">
        <v>308</v>
      </c>
    </row>
    <row r="2706" spans="1:18" x14ac:dyDescent="0.25">
      <c r="A2706" s="104">
        <v>61</v>
      </c>
      <c r="B2706" s="133">
        <v>44185</v>
      </c>
      <c r="C2706" s="104">
        <v>420.01</v>
      </c>
      <c r="E2706" s="104">
        <v>510.56</v>
      </c>
      <c r="F2706" s="104">
        <v>5.72</v>
      </c>
      <c r="G2706" s="104">
        <v>474.32</v>
      </c>
      <c r="H2706" s="104"/>
      <c r="I2706" s="104">
        <v>4.04</v>
      </c>
      <c r="K2706" s="155">
        <f t="shared" si="222"/>
        <v>1.3799999999999955</v>
      </c>
      <c r="L2706" s="104"/>
      <c r="M2706" s="155">
        <f t="shared" si="223"/>
        <v>1.6299999999999955</v>
      </c>
      <c r="N2706" s="155">
        <f t="shared" si="224"/>
        <v>-2.0000000000000462E-2</v>
      </c>
      <c r="O2706" s="155">
        <f t="shared" si="225"/>
        <v>1.5099999999999909</v>
      </c>
      <c r="P2706" s="104"/>
      <c r="Q2706" s="155">
        <f t="shared" si="226"/>
        <v>0</v>
      </c>
      <c r="R2706" s="104">
        <v>309</v>
      </c>
    </row>
    <row r="2707" spans="1:18" x14ac:dyDescent="0.25">
      <c r="A2707" s="104">
        <v>62</v>
      </c>
      <c r="B2707" s="133">
        <v>44186</v>
      </c>
      <c r="C2707" s="104">
        <v>417.42</v>
      </c>
      <c r="E2707" s="104">
        <v>511.55</v>
      </c>
      <c r="F2707" s="104">
        <v>5.71</v>
      </c>
      <c r="G2707" s="104">
        <v>472.62</v>
      </c>
      <c r="H2707" s="104"/>
      <c r="I2707" s="104">
        <v>4.04</v>
      </c>
      <c r="K2707" s="155">
        <f t="shared" si="222"/>
        <v>-2.589999999999975</v>
      </c>
      <c r="L2707" s="104"/>
      <c r="M2707" s="155">
        <f t="shared" si="223"/>
        <v>0.99000000000000909</v>
      </c>
      <c r="N2707" s="155">
        <f t="shared" si="224"/>
        <v>-9.9999999999997868E-3</v>
      </c>
      <c r="O2707" s="155">
        <f t="shared" si="225"/>
        <v>-1.6999999999999886</v>
      </c>
      <c r="P2707" s="104"/>
      <c r="Q2707" s="155">
        <f t="shared" si="226"/>
        <v>0</v>
      </c>
      <c r="R2707" s="104">
        <v>310</v>
      </c>
    </row>
    <row r="2708" spans="1:18" x14ac:dyDescent="0.25">
      <c r="A2708" s="104">
        <v>63</v>
      </c>
      <c r="B2708" s="104" t="s">
        <v>396</v>
      </c>
      <c r="C2708" s="104">
        <v>419.62</v>
      </c>
      <c r="E2708" s="104">
        <v>510.8</v>
      </c>
      <c r="F2708" s="104">
        <v>5.6</v>
      </c>
      <c r="G2708" s="104">
        <v>472.39</v>
      </c>
      <c r="H2708" s="104"/>
      <c r="I2708" s="104">
        <v>4.05</v>
      </c>
      <c r="K2708" s="155">
        <f t="shared" si="222"/>
        <v>2.1999999999999886</v>
      </c>
      <c r="L2708" s="104"/>
      <c r="M2708" s="155">
        <f t="shared" si="223"/>
        <v>-0.75</v>
      </c>
      <c r="N2708" s="155">
        <f t="shared" si="224"/>
        <v>-0.11000000000000032</v>
      </c>
      <c r="O2708" s="155">
        <f t="shared" si="225"/>
        <v>-0.23000000000001819</v>
      </c>
      <c r="P2708" s="104"/>
      <c r="Q2708" s="155">
        <f t="shared" si="226"/>
        <v>9.9999999999997868E-3</v>
      </c>
      <c r="R2708" s="104">
        <v>311</v>
      </c>
    </row>
    <row r="2709" spans="1:18" x14ac:dyDescent="0.25">
      <c r="A2709" s="104">
        <v>64</v>
      </c>
      <c r="B2709" s="104" t="s">
        <v>397</v>
      </c>
      <c r="C2709" s="104">
        <v>419.74</v>
      </c>
      <c r="E2709" s="104">
        <v>512.38</v>
      </c>
      <c r="F2709" s="104">
        <v>5.56</v>
      </c>
      <c r="G2709" s="104">
        <v>473.37</v>
      </c>
      <c r="H2709" s="104"/>
      <c r="I2709" s="104">
        <v>4.0599999999999996</v>
      </c>
      <c r="K2709" s="155">
        <f t="shared" si="222"/>
        <v>0.12000000000000455</v>
      </c>
      <c r="L2709" s="104"/>
      <c r="M2709" s="155">
        <f t="shared" si="223"/>
        <v>1.5799999999999841</v>
      </c>
      <c r="N2709" s="155">
        <f t="shared" si="224"/>
        <v>-4.0000000000000036E-2</v>
      </c>
      <c r="O2709" s="155">
        <f t="shared" si="225"/>
        <v>0.98000000000001819</v>
      </c>
      <c r="P2709" s="104"/>
      <c r="Q2709" s="155">
        <f t="shared" si="226"/>
        <v>9.9999999999997868E-3</v>
      </c>
      <c r="R2709" s="104">
        <v>312</v>
      </c>
    </row>
    <row r="2710" spans="1:18" x14ac:dyDescent="0.25">
      <c r="A2710" s="104">
        <v>65</v>
      </c>
      <c r="B2710" s="104" t="s">
        <v>398</v>
      </c>
      <c r="C2710" s="104">
        <v>421.43</v>
      </c>
      <c r="E2710" s="104">
        <v>513.85</v>
      </c>
      <c r="F2710" s="104">
        <v>5.59</v>
      </c>
      <c r="G2710" s="104">
        <v>474.1</v>
      </c>
      <c r="H2710" s="104"/>
      <c r="I2710" s="104">
        <v>4.07</v>
      </c>
      <c r="K2710" s="155">
        <f t="shared" si="222"/>
        <v>1.6899999999999977</v>
      </c>
      <c r="L2710" s="104"/>
      <c r="M2710" s="155">
        <f t="shared" si="223"/>
        <v>1.4700000000000273</v>
      </c>
      <c r="N2710" s="155">
        <f t="shared" si="224"/>
        <v>3.0000000000000249E-2</v>
      </c>
      <c r="O2710" s="155">
        <f t="shared" si="225"/>
        <v>0.73000000000001819</v>
      </c>
      <c r="P2710" s="104"/>
      <c r="Q2710" s="155">
        <f t="shared" si="226"/>
        <v>1.0000000000000675E-2</v>
      </c>
      <c r="R2710" s="104">
        <v>313</v>
      </c>
    </row>
    <row r="2711" spans="1:18" x14ac:dyDescent="0.25">
      <c r="A2711" s="104">
        <v>66</v>
      </c>
      <c r="B2711" s="104" t="s">
        <v>399</v>
      </c>
      <c r="C2711" s="104">
        <v>419.89</v>
      </c>
      <c r="E2711" s="104">
        <v>511.85</v>
      </c>
      <c r="F2711" s="104">
        <v>5.62</v>
      </c>
      <c r="G2711" s="104">
        <v>472.53</v>
      </c>
      <c r="H2711" s="104"/>
      <c r="I2711" s="104">
        <v>4.05</v>
      </c>
      <c r="K2711" s="155">
        <f t="shared" si="222"/>
        <v>-1.5400000000000205</v>
      </c>
      <c r="L2711" s="104"/>
      <c r="M2711" s="155">
        <f t="shared" si="223"/>
        <v>-2</v>
      </c>
      <c r="N2711" s="155">
        <f t="shared" si="224"/>
        <v>3.0000000000000249E-2</v>
      </c>
      <c r="O2711" s="155">
        <f t="shared" si="225"/>
        <v>-1.57000000000005</v>
      </c>
      <c r="P2711" s="104"/>
      <c r="Q2711" s="155">
        <f t="shared" si="226"/>
        <v>-2.0000000000000462E-2</v>
      </c>
      <c r="R2711" s="104">
        <v>314</v>
      </c>
    </row>
    <row r="2712" spans="1:18" x14ac:dyDescent="0.25">
      <c r="A2712" s="104">
        <v>67</v>
      </c>
      <c r="B2712" s="104" t="s">
        <v>400</v>
      </c>
      <c r="C2712" s="104">
        <v>419.5</v>
      </c>
      <c r="E2712" s="104">
        <v>511.08</v>
      </c>
      <c r="F2712" s="104">
        <v>5.69</v>
      </c>
      <c r="G2712" s="104">
        <v>472.14</v>
      </c>
      <c r="H2712" s="104"/>
      <c r="I2712" s="104">
        <v>4.05</v>
      </c>
      <c r="K2712" s="155">
        <f t="shared" si="222"/>
        <v>-0.38999999999998636</v>
      </c>
      <c r="L2712" s="104"/>
      <c r="M2712" s="155">
        <f t="shared" si="223"/>
        <v>-0.77000000000003865</v>
      </c>
      <c r="N2712" s="155">
        <f t="shared" si="224"/>
        <v>7.0000000000000284E-2</v>
      </c>
      <c r="O2712" s="155">
        <f t="shared" si="225"/>
        <v>-0.38999999999998636</v>
      </c>
      <c r="P2712" s="104"/>
      <c r="Q2712" s="155">
        <f t="shared" si="226"/>
        <v>0</v>
      </c>
      <c r="R2712" s="104">
        <v>315</v>
      </c>
    </row>
    <row r="2713" spans="1:18" x14ac:dyDescent="0.25">
      <c r="A2713" s="104">
        <v>68</v>
      </c>
      <c r="B2713" s="104" t="s">
        <v>401</v>
      </c>
      <c r="C2713" s="104">
        <v>419.87</v>
      </c>
      <c r="E2713" s="104">
        <v>514.26</v>
      </c>
      <c r="F2713" s="104">
        <v>5.7</v>
      </c>
      <c r="G2713" s="104">
        <v>472.51</v>
      </c>
      <c r="H2713" s="104"/>
      <c r="I2713" s="104">
        <v>4.0599999999999996</v>
      </c>
      <c r="K2713" s="155">
        <f t="shared" si="222"/>
        <v>0.37000000000000455</v>
      </c>
      <c r="L2713" s="104"/>
      <c r="M2713" s="155">
        <f t="shared" si="223"/>
        <v>3.1800000000000068</v>
      </c>
      <c r="N2713" s="155">
        <f t="shared" si="224"/>
        <v>9.9999999999997868E-3</v>
      </c>
      <c r="O2713" s="155">
        <f t="shared" si="225"/>
        <v>0.37000000000000455</v>
      </c>
      <c r="P2713" s="104"/>
      <c r="Q2713" s="155">
        <f t="shared" si="226"/>
        <v>9.9999999999997868E-3</v>
      </c>
      <c r="R2713" s="104">
        <v>316</v>
      </c>
    </row>
    <row r="2714" spans="1:18" x14ac:dyDescent="0.25">
      <c r="A2714" s="104">
        <v>69</v>
      </c>
      <c r="B2714" s="104" t="s">
        <v>402</v>
      </c>
      <c r="C2714" s="104">
        <v>420.48</v>
      </c>
      <c r="E2714" s="104">
        <v>515</v>
      </c>
      <c r="F2714" s="104">
        <v>5.72</v>
      </c>
      <c r="G2714" s="104">
        <v>474.9</v>
      </c>
      <c r="H2714" s="104"/>
      <c r="I2714" s="104">
        <v>4.0599999999999996</v>
      </c>
      <c r="K2714" s="155">
        <f t="shared" si="222"/>
        <v>0.61000000000001364</v>
      </c>
      <c r="L2714" s="104"/>
      <c r="M2714" s="155">
        <f t="shared" si="223"/>
        <v>0.74000000000000909</v>
      </c>
      <c r="N2714" s="155">
        <f t="shared" si="224"/>
        <v>1.9999999999999574E-2</v>
      </c>
      <c r="O2714" s="155">
        <f t="shared" si="225"/>
        <v>2.3899999999999864</v>
      </c>
      <c r="P2714" s="104"/>
      <c r="Q2714" s="155">
        <f t="shared" si="226"/>
        <v>0</v>
      </c>
      <c r="R2714" s="104">
        <v>317</v>
      </c>
    </row>
    <row r="2715" spans="1:18" x14ac:dyDescent="0.25">
      <c r="A2715" s="104">
        <v>70</v>
      </c>
      <c r="B2715" s="104" t="s">
        <v>403</v>
      </c>
      <c r="C2715" s="104">
        <v>420.71</v>
      </c>
      <c r="E2715" s="104">
        <v>516.13</v>
      </c>
      <c r="F2715" s="104">
        <v>5.65</v>
      </c>
      <c r="G2715" s="104">
        <v>475.54</v>
      </c>
      <c r="H2715" s="104"/>
      <c r="I2715" s="104">
        <v>4.08</v>
      </c>
      <c r="K2715" s="155">
        <f t="shared" si="222"/>
        <v>0.22999999999996135</v>
      </c>
      <c r="L2715" s="104"/>
      <c r="M2715" s="155">
        <f t="shared" si="223"/>
        <v>1.1299999999999955</v>
      </c>
      <c r="N2715" s="155">
        <f t="shared" si="224"/>
        <v>-6.9999999999999396E-2</v>
      </c>
      <c r="O2715" s="155">
        <f t="shared" si="225"/>
        <v>0.6400000000000432</v>
      </c>
      <c r="P2715" s="104"/>
      <c r="Q2715" s="155">
        <f t="shared" si="226"/>
        <v>2.0000000000000462E-2</v>
      </c>
      <c r="R2715" s="104">
        <v>318</v>
      </c>
    </row>
    <row r="2716" spans="1:18" x14ac:dyDescent="0.25">
      <c r="A2716" s="104">
        <v>71</v>
      </c>
      <c r="B2716" s="104" t="s">
        <v>404</v>
      </c>
      <c r="C2716" s="104">
        <v>420.91</v>
      </c>
      <c r="E2716" s="104">
        <v>516.79</v>
      </c>
      <c r="F2716" s="104">
        <v>5.62</v>
      </c>
      <c r="G2716" s="104">
        <v>477.6</v>
      </c>
      <c r="H2716" s="104"/>
      <c r="I2716" s="104">
        <v>4.09</v>
      </c>
      <c r="K2716" s="155">
        <f t="shared" si="222"/>
        <v>0.20000000000004547</v>
      </c>
      <c r="L2716" s="104"/>
      <c r="M2716" s="155">
        <f t="shared" si="223"/>
        <v>0.65999999999996817</v>
      </c>
      <c r="N2716" s="155">
        <f t="shared" si="224"/>
        <v>-3.0000000000000249E-2</v>
      </c>
      <c r="O2716" s="155">
        <f t="shared" si="225"/>
        <v>2.0600000000000023</v>
      </c>
      <c r="P2716" s="104"/>
      <c r="Q2716" s="155">
        <f t="shared" si="226"/>
        <v>9.9999999999997868E-3</v>
      </c>
      <c r="R2716" s="104">
        <v>319</v>
      </c>
    </row>
    <row r="2717" spans="1:18" x14ac:dyDescent="0.25">
      <c r="A2717" s="104">
        <v>72</v>
      </c>
      <c r="B2717" s="24" t="s">
        <v>405</v>
      </c>
      <c r="C2717">
        <v>420.91</v>
      </c>
      <c r="E2717">
        <v>516.79</v>
      </c>
      <c r="F2717">
        <v>5.62</v>
      </c>
      <c r="G2717">
        <v>477.6</v>
      </c>
      <c r="K2717" s="155">
        <f t="shared" ref="K2717:K2774" si="227">C2717-C2716</f>
        <v>0</v>
      </c>
      <c r="L2717" s="104"/>
      <c r="M2717" s="155">
        <f t="shared" ref="M2717:M2774" si="228">E2717-E2716</f>
        <v>0</v>
      </c>
      <c r="N2717" s="155">
        <f t="shared" ref="N2717:N2774" si="229">F2717-F2716</f>
        <v>0</v>
      </c>
      <c r="O2717" s="155">
        <f t="shared" ref="O2717:O2774" si="230">G2717-G2716</f>
        <v>0</v>
      </c>
      <c r="P2717" s="104"/>
    </row>
    <row r="2718" spans="1:18" x14ac:dyDescent="0.25">
      <c r="A2718" s="104">
        <v>73</v>
      </c>
      <c r="B2718" s="24" t="s">
        <v>406</v>
      </c>
      <c r="C2718">
        <v>420.78</v>
      </c>
      <c r="E2718">
        <v>516.38</v>
      </c>
      <c r="F2718">
        <v>5.62</v>
      </c>
      <c r="G2718">
        <v>478.16</v>
      </c>
      <c r="K2718" s="155">
        <f t="shared" si="227"/>
        <v>-0.1300000000000523</v>
      </c>
      <c r="L2718" s="104"/>
      <c r="M2718" s="155">
        <f t="shared" si="228"/>
        <v>-0.40999999999996817</v>
      </c>
      <c r="N2718" s="155">
        <f t="shared" si="229"/>
        <v>0</v>
      </c>
      <c r="O2718" s="155">
        <f t="shared" si="230"/>
        <v>0.56000000000000227</v>
      </c>
      <c r="P2718" s="104"/>
    </row>
    <row r="2719" spans="1:18" x14ac:dyDescent="0.25">
      <c r="A2719" s="104">
        <v>74</v>
      </c>
      <c r="B2719" s="24" t="s">
        <v>407</v>
      </c>
      <c r="C2719">
        <v>418.94</v>
      </c>
      <c r="E2719">
        <v>516.85</v>
      </c>
      <c r="F2719">
        <v>5.69</v>
      </c>
      <c r="G2719">
        <v>477.97</v>
      </c>
      <c r="K2719" s="155">
        <f t="shared" si="227"/>
        <v>-1.839999999999975</v>
      </c>
      <c r="L2719" s="104"/>
      <c r="M2719" s="155">
        <f t="shared" si="228"/>
        <v>0.47000000000002728</v>
      </c>
      <c r="N2719" s="155">
        <f t="shared" si="229"/>
        <v>7.0000000000000284E-2</v>
      </c>
      <c r="O2719" s="155">
        <f t="shared" si="230"/>
        <v>-0.18999999999999773</v>
      </c>
      <c r="P2719" s="104"/>
    </row>
    <row r="2720" spans="1:18" x14ac:dyDescent="0.25">
      <c r="A2720" s="104">
        <v>75</v>
      </c>
      <c r="B2720" s="24" t="s">
        <v>408</v>
      </c>
      <c r="C2720">
        <v>418.96</v>
      </c>
      <c r="E2720">
        <v>512.89</v>
      </c>
      <c r="F2720">
        <v>5.63</v>
      </c>
      <c r="G2720">
        <v>473.08</v>
      </c>
      <c r="K2720" s="155">
        <f t="shared" si="227"/>
        <v>1.999999999998181E-2</v>
      </c>
      <c r="L2720" s="104"/>
      <c r="M2720" s="155">
        <f t="shared" si="228"/>
        <v>-3.9600000000000364</v>
      </c>
      <c r="N2720" s="155">
        <f t="shared" si="229"/>
        <v>-6.0000000000000497E-2</v>
      </c>
      <c r="O2720" s="155">
        <f t="shared" si="230"/>
        <v>-4.8900000000000432</v>
      </c>
      <c r="P2720" s="104"/>
    </row>
    <row r="2721" spans="1:16" x14ac:dyDescent="0.25">
      <c r="A2721" s="104">
        <v>76</v>
      </c>
      <c r="B2721" s="24" t="s">
        <v>409</v>
      </c>
      <c r="C2721">
        <v>419.13</v>
      </c>
      <c r="E2721">
        <v>509.62</v>
      </c>
      <c r="F2721">
        <v>5.63</v>
      </c>
      <c r="G2721">
        <v>471.2</v>
      </c>
      <c r="K2721" s="155">
        <f t="shared" si="227"/>
        <v>0.17000000000001592</v>
      </c>
      <c r="L2721" s="104"/>
      <c r="M2721" s="155">
        <f t="shared" si="228"/>
        <v>-3.2699999999999818</v>
      </c>
      <c r="N2721" s="155">
        <f t="shared" si="229"/>
        <v>0</v>
      </c>
      <c r="O2721" s="155">
        <f t="shared" si="230"/>
        <v>-1.8799999999999955</v>
      </c>
      <c r="P2721" s="104"/>
    </row>
    <row r="2722" spans="1:16" x14ac:dyDescent="0.25">
      <c r="A2722" s="104">
        <v>77</v>
      </c>
      <c r="B2722" s="24" t="s">
        <v>410</v>
      </c>
      <c r="C2722">
        <v>420.3</v>
      </c>
      <c r="E2722">
        <v>511.08</v>
      </c>
      <c r="F2722">
        <v>5.67</v>
      </c>
      <c r="G2722">
        <v>472.3</v>
      </c>
      <c r="K2722" s="155">
        <f t="shared" si="227"/>
        <v>1.1700000000000159</v>
      </c>
      <c r="L2722" s="104"/>
      <c r="M2722" s="155">
        <f t="shared" si="228"/>
        <v>1.4599999999999795</v>
      </c>
      <c r="N2722" s="155">
        <f t="shared" si="229"/>
        <v>4.0000000000000036E-2</v>
      </c>
      <c r="O2722" s="155">
        <f t="shared" si="230"/>
        <v>1.1000000000000227</v>
      </c>
      <c r="P2722" s="104"/>
    </row>
    <row r="2723" spans="1:16" x14ac:dyDescent="0.25">
      <c r="A2723" s="104">
        <v>78</v>
      </c>
      <c r="B2723" s="24" t="s">
        <v>411</v>
      </c>
      <c r="C2723">
        <v>419.15</v>
      </c>
      <c r="E2723">
        <v>510.9</v>
      </c>
      <c r="F2723">
        <v>5.68</v>
      </c>
      <c r="G2723">
        <v>472.49</v>
      </c>
      <c r="K2723" s="155">
        <f t="shared" si="227"/>
        <v>-1.1500000000000341</v>
      </c>
      <c r="L2723" s="104"/>
      <c r="M2723" s="155">
        <f t="shared" si="228"/>
        <v>-0.18000000000000682</v>
      </c>
      <c r="N2723" s="155">
        <f t="shared" si="229"/>
        <v>9.9999999999997868E-3</v>
      </c>
      <c r="O2723" s="155">
        <f t="shared" si="230"/>
        <v>0.18999999999999773</v>
      </c>
      <c r="P2723" s="104"/>
    </row>
    <row r="2724" spans="1:16" x14ac:dyDescent="0.25">
      <c r="A2724" s="104">
        <v>79</v>
      </c>
      <c r="B2724" s="24" t="s">
        <v>412</v>
      </c>
      <c r="C2724">
        <v>419.96</v>
      </c>
      <c r="E2724">
        <v>510.88</v>
      </c>
      <c r="F2724">
        <v>5.72</v>
      </c>
      <c r="G2724">
        <v>473.35</v>
      </c>
      <c r="K2724" s="155">
        <f t="shared" si="227"/>
        <v>0.81000000000000227</v>
      </c>
      <c r="L2724" s="104"/>
      <c r="M2724" s="155">
        <f t="shared" si="228"/>
        <v>-1.999999999998181E-2</v>
      </c>
      <c r="N2724" s="155">
        <f t="shared" si="229"/>
        <v>4.0000000000000036E-2</v>
      </c>
      <c r="O2724" s="155">
        <f t="shared" si="230"/>
        <v>0.86000000000001364</v>
      </c>
      <c r="P2724" s="104"/>
    </row>
    <row r="2725" spans="1:16" x14ac:dyDescent="0.25">
      <c r="A2725" s="104">
        <v>80</v>
      </c>
      <c r="B2725" s="24" t="s">
        <v>413</v>
      </c>
      <c r="C2725">
        <v>419.54</v>
      </c>
      <c r="E2725">
        <v>509.2</v>
      </c>
      <c r="F2725">
        <v>5.72</v>
      </c>
      <c r="G2725">
        <v>472.83</v>
      </c>
      <c r="K2725" s="155">
        <f t="shared" si="227"/>
        <v>-0.41999999999995907</v>
      </c>
      <c r="L2725" s="104"/>
      <c r="M2725" s="155">
        <f t="shared" si="228"/>
        <v>-1.6800000000000068</v>
      </c>
      <c r="N2725" s="155">
        <f t="shared" si="229"/>
        <v>0</v>
      </c>
      <c r="O2725" s="155">
        <f t="shared" si="230"/>
        <v>-0.52000000000003865</v>
      </c>
      <c r="P2725" s="104"/>
    </row>
    <row r="2726" spans="1:16" x14ac:dyDescent="0.25">
      <c r="A2726" s="104">
        <v>81</v>
      </c>
      <c r="B2726" s="24" t="s">
        <v>414</v>
      </c>
      <c r="C2726">
        <v>420.29</v>
      </c>
      <c r="E2726">
        <v>506.87</v>
      </c>
      <c r="F2726">
        <v>5.66</v>
      </c>
      <c r="G2726">
        <v>471.71</v>
      </c>
      <c r="K2726" s="155">
        <f t="shared" si="227"/>
        <v>0.75</v>
      </c>
      <c r="L2726" s="104"/>
      <c r="M2726" s="155">
        <f t="shared" si="228"/>
        <v>-2.3299999999999841</v>
      </c>
      <c r="N2726" s="155">
        <f t="shared" si="229"/>
        <v>-5.9999999999999609E-2</v>
      </c>
      <c r="O2726" s="155">
        <f t="shared" si="230"/>
        <v>-1.1200000000000045</v>
      </c>
      <c r="P2726" s="104"/>
    </row>
    <row r="2727" spans="1:16" x14ac:dyDescent="0.25">
      <c r="A2727" s="104">
        <v>82</v>
      </c>
      <c r="B2727" s="24" t="s">
        <v>415</v>
      </c>
      <c r="C2727">
        <v>420.32</v>
      </c>
      <c r="E2727">
        <v>509.34</v>
      </c>
      <c r="F2727">
        <v>5.7</v>
      </c>
      <c r="G2727">
        <v>473.44</v>
      </c>
      <c r="K2727" s="155">
        <f t="shared" si="227"/>
        <v>2.9999999999972715E-2</v>
      </c>
      <c r="L2727" s="104"/>
      <c r="M2727" s="155">
        <f t="shared" si="228"/>
        <v>2.4699999999999704</v>
      </c>
      <c r="N2727" s="155">
        <f t="shared" si="229"/>
        <v>4.0000000000000036E-2</v>
      </c>
      <c r="O2727" s="155">
        <f t="shared" si="230"/>
        <v>1.7300000000000182</v>
      </c>
      <c r="P2727" s="104"/>
    </row>
    <row r="2728" spans="1:16" x14ac:dyDescent="0.25">
      <c r="A2728" s="104">
        <v>83</v>
      </c>
      <c r="B2728" s="24" t="s">
        <v>416</v>
      </c>
      <c r="C2728">
        <v>418.67</v>
      </c>
      <c r="E2728">
        <v>507.64</v>
      </c>
      <c r="F2728">
        <v>5.71</v>
      </c>
      <c r="G2728">
        <v>471.26</v>
      </c>
      <c r="K2728" s="155">
        <f t="shared" si="227"/>
        <v>-1.6499999999999773</v>
      </c>
      <c r="L2728" s="104"/>
      <c r="M2728" s="155">
        <f t="shared" si="228"/>
        <v>-1.6999999999999886</v>
      </c>
      <c r="N2728" s="155">
        <f t="shared" si="229"/>
        <v>9.9999999999997868E-3</v>
      </c>
      <c r="O2728" s="155">
        <f t="shared" si="230"/>
        <v>-2.1800000000000068</v>
      </c>
      <c r="P2728" s="104"/>
    </row>
    <row r="2729" spans="1:16" x14ac:dyDescent="0.25">
      <c r="A2729" s="104">
        <v>84</v>
      </c>
      <c r="B2729" s="24" t="s">
        <v>417</v>
      </c>
      <c r="C2729">
        <v>418.41</v>
      </c>
      <c r="E2729">
        <v>507.95</v>
      </c>
      <c r="F2729">
        <v>5.69</v>
      </c>
      <c r="G2729">
        <v>471.61</v>
      </c>
      <c r="K2729" s="155">
        <f t="shared" si="227"/>
        <v>-0.25999999999999091</v>
      </c>
      <c r="L2729" s="104"/>
      <c r="M2729" s="155">
        <f t="shared" si="228"/>
        <v>0.31000000000000227</v>
      </c>
      <c r="N2729" s="155">
        <f t="shared" si="229"/>
        <v>-1.9999999999999574E-2</v>
      </c>
      <c r="O2729" s="155">
        <f t="shared" si="230"/>
        <v>0.35000000000002274</v>
      </c>
      <c r="P2729" s="104"/>
    </row>
    <row r="2730" spans="1:16" x14ac:dyDescent="0.25">
      <c r="A2730" s="104">
        <v>85</v>
      </c>
      <c r="B2730" s="24" t="s">
        <v>418</v>
      </c>
      <c r="C2730">
        <v>419.69</v>
      </c>
      <c r="E2730">
        <v>510.89</v>
      </c>
      <c r="F2730">
        <v>5.63</v>
      </c>
      <c r="G2730">
        <v>474.39</v>
      </c>
      <c r="K2730" s="155">
        <f t="shared" si="227"/>
        <v>1.2799999999999727</v>
      </c>
      <c r="L2730" s="104"/>
      <c r="M2730" s="155">
        <f t="shared" si="228"/>
        <v>2.9399999999999977</v>
      </c>
      <c r="N2730" s="155">
        <f t="shared" si="229"/>
        <v>-6.0000000000000497E-2</v>
      </c>
      <c r="O2730" s="155">
        <f t="shared" si="230"/>
        <v>2.7799999999999727</v>
      </c>
      <c r="P2730" s="104"/>
    </row>
    <row r="2731" spans="1:16" x14ac:dyDescent="0.25">
      <c r="A2731" s="104">
        <v>86</v>
      </c>
      <c r="B2731" s="24" t="s">
        <v>419</v>
      </c>
      <c r="C2731">
        <v>420.67</v>
      </c>
      <c r="E2731">
        <v>510.99</v>
      </c>
      <c r="F2731">
        <v>5.58</v>
      </c>
      <c r="G2731">
        <v>474.26</v>
      </c>
      <c r="K2731" s="155">
        <f t="shared" si="227"/>
        <v>0.98000000000001819</v>
      </c>
      <c r="L2731" s="104"/>
      <c r="M2731" s="155">
        <f t="shared" si="228"/>
        <v>0.10000000000002274</v>
      </c>
      <c r="N2731" s="155">
        <f t="shared" si="229"/>
        <v>-4.9999999999999822E-2</v>
      </c>
      <c r="O2731" s="155">
        <f t="shared" si="230"/>
        <v>-0.12999999999999545</v>
      </c>
      <c r="P2731" s="104"/>
    </row>
    <row r="2732" spans="1:16" x14ac:dyDescent="0.25">
      <c r="A2732" s="104">
        <v>87</v>
      </c>
      <c r="B2732" s="24" t="s">
        <v>420</v>
      </c>
      <c r="C2732">
        <v>421.91</v>
      </c>
      <c r="E2732">
        <v>511.57</v>
      </c>
      <c r="F2732">
        <v>5.59</v>
      </c>
      <c r="G2732">
        <v>474.54</v>
      </c>
      <c r="K2732" s="155">
        <f t="shared" si="227"/>
        <v>1.2400000000000091</v>
      </c>
      <c r="L2732" s="104"/>
      <c r="M2732" s="155">
        <f t="shared" si="228"/>
        <v>0.57999999999998408</v>
      </c>
      <c r="N2732" s="155">
        <f t="shared" si="229"/>
        <v>9.9999999999997868E-3</v>
      </c>
      <c r="O2732" s="155">
        <f t="shared" si="230"/>
        <v>0.28000000000002956</v>
      </c>
      <c r="P2732" s="104"/>
    </row>
    <row r="2733" spans="1:16" x14ac:dyDescent="0.25">
      <c r="A2733" s="104">
        <v>88</v>
      </c>
      <c r="B2733" s="24" t="s">
        <v>421</v>
      </c>
      <c r="C2733">
        <v>421.98</v>
      </c>
      <c r="E2733">
        <v>511.61</v>
      </c>
      <c r="F2733">
        <v>5.61</v>
      </c>
      <c r="G2733">
        <v>475.42</v>
      </c>
      <c r="K2733" s="155">
        <f t="shared" si="227"/>
        <v>6.9999999999993179E-2</v>
      </c>
      <c r="L2733" s="104"/>
      <c r="M2733" s="155">
        <f t="shared" si="228"/>
        <v>4.0000000000020464E-2</v>
      </c>
      <c r="N2733" s="155">
        <f t="shared" si="229"/>
        <v>2.0000000000000462E-2</v>
      </c>
      <c r="O2733" s="155">
        <f t="shared" si="230"/>
        <v>0.87999999999999545</v>
      </c>
      <c r="P2733" s="104"/>
    </row>
    <row r="2734" spans="1:16" x14ac:dyDescent="0.25">
      <c r="A2734" s="104">
        <v>89</v>
      </c>
      <c r="B2734" s="24" t="s">
        <v>422</v>
      </c>
      <c r="C2734">
        <v>423.42</v>
      </c>
      <c r="E2734">
        <v>512.63</v>
      </c>
      <c r="F2734">
        <v>5.56</v>
      </c>
      <c r="G2734">
        <v>475.97</v>
      </c>
      <c r="K2734" s="155">
        <f t="shared" si="227"/>
        <v>1.4399999999999977</v>
      </c>
      <c r="L2734" s="104"/>
      <c r="M2734" s="155">
        <f t="shared" si="228"/>
        <v>1.0199999999999818</v>
      </c>
      <c r="N2734" s="155">
        <f t="shared" si="229"/>
        <v>-5.0000000000000711E-2</v>
      </c>
      <c r="O2734" s="155">
        <f t="shared" si="230"/>
        <v>0.55000000000001137</v>
      </c>
      <c r="P2734" s="104"/>
    </row>
    <row r="2735" spans="1:16" x14ac:dyDescent="0.25">
      <c r="A2735" s="104">
        <v>90</v>
      </c>
      <c r="B2735" s="24" t="s">
        <v>423</v>
      </c>
      <c r="C2735">
        <v>424.22</v>
      </c>
      <c r="E2735">
        <v>513.9</v>
      </c>
      <c r="F2735">
        <v>5.56</v>
      </c>
      <c r="G2735">
        <v>477.08</v>
      </c>
      <c r="K2735" s="155">
        <f t="shared" si="227"/>
        <v>0.80000000000001137</v>
      </c>
      <c r="L2735" s="104"/>
      <c r="M2735" s="155">
        <f t="shared" si="228"/>
        <v>1.2699999999999818</v>
      </c>
      <c r="N2735" s="155">
        <f t="shared" si="229"/>
        <v>0</v>
      </c>
      <c r="O2735" s="155">
        <f t="shared" si="230"/>
        <v>1.1099999999999568</v>
      </c>
      <c r="P2735" s="104"/>
    </row>
    <row r="2736" spans="1:16" x14ac:dyDescent="0.25">
      <c r="A2736" s="104">
        <v>91</v>
      </c>
      <c r="B2736" s="24" t="s">
        <v>424</v>
      </c>
      <c r="C2736">
        <v>424.16</v>
      </c>
      <c r="E2736">
        <v>512.89</v>
      </c>
      <c r="F2736">
        <v>5.62</v>
      </c>
      <c r="G2736">
        <v>474.13</v>
      </c>
      <c r="K2736" s="155">
        <f t="shared" si="227"/>
        <v>-6.0000000000002274E-2</v>
      </c>
      <c r="L2736" s="104"/>
      <c r="M2736" s="155">
        <f t="shared" si="228"/>
        <v>-1.0099999999999909</v>
      </c>
      <c r="N2736" s="155">
        <f t="shared" si="229"/>
        <v>6.0000000000000497E-2</v>
      </c>
      <c r="O2736" s="155">
        <f t="shared" si="230"/>
        <v>-2.9499999999999886</v>
      </c>
      <c r="P2736" s="104"/>
    </row>
    <row r="2737" spans="1:16" x14ac:dyDescent="0.25">
      <c r="A2737" s="104">
        <v>92</v>
      </c>
      <c r="B2737" s="24" t="s">
        <v>425</v>
      </c>
      <c r="C2737">
        <v>423.74</v>
      </c>
      <c r="E2737">
        <v>511.24</v>
      </c>
      <c r="F2737">
        <v>5.58</v>
      </c>
      <c r="G2737">
        <v>472.92</v>
      </c>
      <c r="K2737" s="155">
        <f t="shared" si="227"/>
        <v>-0.42000000000001592</v>
      </c>
      <c r="L2737" s="104"/>
      <c r="M2737" s="155">
        <f t="shared" si="228"/>
        <v>-1.6499999999999773</v>
      </c>
      <c r="N2737" s="155">
        <f t="shared" si="229"/>
        <v>-4.0000000000000036E-2</v>
      </c>
      <c r="O2737" s="155">
        <f t="shared" si="230"/>
        <v>-1.2099999999999795</v>
      </c>
      <c r="P2737" s="104"/>
    </row>
    <row r="2738" spans="1:16" x14ac:dyDescent="0.25">
      <c r="A2738" s="104">
        <v>93</v>
      </c>
      <c r="B2738" s="24" t="s">
        <v>426</v>
      </c>
      <c r="C2738">
        <v>423.59</v>
      </c>
      <c r="E2738">
        <v>509.28</v>
      </c>
      <c r="F2738">
        <v>5.57</v>
      </c>
      <c r="G2738">
        <v>471.44</v>
      </c>
      <c r="K2738" s="155">
        <f t="shared" si="227"/>
        <v>-0.15000000000003411</v>
      </c>
      <c r="L2738" s="104"/>
      <c r="M2738" s="155">
        <f t="shared" si="228"/>
        <v>-1.9600000000000364</v>
      </c>
      <c r="N2738" s="155">
        <f t="shared" si="229"/>
        <v>-9.9999999999997868E-3</v>
      </c>
      <c r="O2738" s="155">
        <f t="shared" si="230"/>
        <v>-1.4800000000000182</v>
      </c>
      <c r="P2738" s="104"/>
    </row>
    <row r="2739" spans="1:16" x14ac:dyDescent="0.25">
      <c r="A2739" s="104">
        <v>94</v>
      </c>
      <c r="B2739" s="24" t="s">
        <v>427</v>
      </c>
      <c r="C2739">
        <v>421.99</v>
      </c>
      <c r="E2739">
        <v>505.67</v>
      </c>
      <c r="F2739">
        <v>5.6</v>
      </c>
      <c r="G2739">
        <v>467.79</v>
      </c>
      <c r="K2739" s="155">
        <f t="shared" si="227"/>
        <v>-1.5999999999999659</v>
      </c>
      <c r="L2739" s="104"/>
      <c r="M2739" s="155">
        <f t="shared" si="228"/>
        <v>-3.6099999999999568</v>
      </c>
      <c r="N2739" s="155">
        <f t="shared" si="229"/>
        <v>2.9999999999999361E-2</v>
      </c>
      <c r="O2739" s="155">
        <f t="shared" si="230"/>
        <v>-3.6499999999999773</v>
      </c>
      <c r="P2739" s="104"/>
    </row>
    <row r="2740" spans="1:16" x14ac:dyDescent="0.25">
      <c r="A2740" s="104">
        <v>95</v>
      </c>
      <c r="B2740" s="24" t="s">
        <v>428</v>
      </c>
      <c r="C2740">
        <v>420.49</v>
      </c>
      <c r="E2740">
        <v>503.54</v>
      </c>
      <c r="F2740">
        <v>5.61</v>
      </c>
      <c r="G2740">
        <v>465.76</v>
      </c>
      <c r="K2740" s="155">
        <f t="shared" si="227"/>
        <v>-1.5</v>
      </c>
      <c r="L2740" s="104"/>
      <c r="M2740" s="155">
        <f t="shared" si="228"/>
        <v>-2.1299999999999955</v>
      </c>
      <c r="N2740" s="155">
        <f t="shared" si="229"/>
        <v>1.0000000000000675E-2</v>
      </c>
      <c r="O2740" s="155">
        <f t="shared" si="230"/>
        <v>-2.0300000000000296</v>
      </c>
      <c r="P2740" s="104"/>
    </row>
    <row r="2741" spans="1:16" x14ac:dyDescent="0.25">
      <c r="A2741" s="104">
        <v>96</v>
      </c>
      <c r="B2741" s="24" t="s">
        <v>429</v>
      </c>
      <c r="C2741">
        <v>418.82</v>
      </c>
      <c r="E2741">
        <v>503.71</v>
      </c>
      <c r="F2741">
        <v>5.63</v>
      </c>
      <c r="G2741">
        <v>464.89</v>
      </c>
      <c r="K2741" s="155">
        <f t="shared" si="227"/>
        <v>-1.6700000000000159</v>
      </c>
      <c r="L2741" s="104"/>
      <c r="M2741" s="155">
        <f t="shared" si="228"/>
        <v>0.16999999999995907</v>
      </c>
      <c r="N2741" s="155">
        <f t="shared" si="229"/>
        <v>1.9999999999999574E-2</v>
      </c>
      <c r="O2741" s="155">
        <f t="shared" si="230"/>
        <v>-0.87000000000000455</v>
      </c>
      <c r="P2741" s="104"/>
    </row>
    <row r="2742" spans="1:16" x14ac:dyDescent="0.25">
      <c r="A2742" s="104">
        <v>97</v>
      </c>
      <c r="B2742" s="24" t="s">
        <v>430</v>
      </c>
      <c r="C2742">
        <v>417.76</v>
      </c>
      <c r="E2742">
        <v>505.82</v>
      </c>
      <c r="F2742">
        <v>5.65</v>
      </c>
      <c r="G2742">
        <v>467.61</v>
      </c>
      <c r="K2742" s="155">
        <f t="shared" si="227"/>
        <v>-1.0600000000000023</v>
      </c>
      <c r="L2742" s="104"/>
      <c r="M2742" s="155">
        <f t="shared" si="228"/>
        <v>2.1100000000000136</v>
      </c>
      <c r="N2742" s="155">
        <f t="shared" si="229"/>
        <v>2.0000000000000462E-2</v>
      </c>
      <c r="O2742" s="155">
        <f t="shared" si="230"/>
        <v>2.7200000000000273</v>
      </c>
      <c r="P2742" s="104"/>
    </row>
    <row r="2743" spans="1:16" x14ac:dyDescent="0.25">
      <c r="A2743" s="104">
        <v>98</v>
      </c>
      <c r="B2743" s="24" t="s">
        <v>431</v>
      </c>
      <c r="C2743">
        <v>417.84</v>
      </c>
      <c r="E2743">
        <v>506.3</v>
      </c>
      <c r="F2743">
        <v>5.66</v>
      </c>
      <c r="G2743">
        <v>468.75</v>
      </c>
      <c r="K2743" s="155">
        <f t="shared" si="227"/>
        <v>7.9999999999984084E-2</v>
      </c>
      <c r="L2743" s="104"/>
      <c r="M2743" s="155">
        <f t="shared" si="228"/>
        <v>0.48000000000001819</v>
      </c>
      <c r="N2743" s="155">
        <f t="shared" si="229"/>
        <v>9.9999999999997868E-3</v>
      </c>
      <c r="O2743" s="155">
        <f t="shared" si="230"/>
        <v>1.1399999999999864</v>
      </c>
      <c r="P2743" s="104"/>
    </row>
    <row r="2744" spans="1:16" x14ac:dyDescent="0.25">
      <c r="A2744" s="104">
        <v>99</v>
      </c>
      <c r="B2744" s="24" t="s">
        <v>432</v>
      </c>
      <c r="C2744">
        <v>417.6</v>
      </c>
      <c r="E2744">
        <v>506.47</v>
      </c>
      <c r="F2744">
        <v>5.66</v>
      </c>
      <c r="G2744">
        <v>469.27</v>
      </c>
      <c r="K2744" s="155">
        <f t="shared" si="227"/>
        <v>-0.23999999999995225</v>
      </c>
      <c r="L2744" s="104"/>
      <c r="M2744" s="155">
        <f t="shared" si="228"/>
        <v>0.17000000000001592</v>
      </c>
      <c r="N2744" s="155">
        <f t="shared" si="229"/>
        <v>0</v>
      </c>
      <c r="O2744" s="155">
        <f t="shared" si="230"/>
        <v>0.51999999999998181</v>
      </c>
      <c r="P2744" s="104"/>
    </row>
    <row r="2745" spans="1:16" x14ac:dyDescent="0.25">
      <c r="A2745" s="104">
        <v>100</v>
      </c>
      <c r="B2745" s="24" t="s">
        <v>433</v>
      </c>
      <c r="C2745">
        <v>418.86</v>
      </c>
      <c r="E2745">
        <v>507.03</v>
      </c>
      <c r="F2745">
        <v>5.64</v>
      </c>
      <c r="G2745">
        <v>469.42</v>
      </c>
      <c r="K2745" s="155">
        <f t="shared" si="227"/>
        <v>1.2599999999999909</v>
      </c>
      <c r="L2745" s="104"/>
      <c r="M2745" s="155">
        <f t="shared" si="228"/>
        <v>0.55999999999994543</v>
      </c>
      <c r="N2745" s="155">
        <f t="shared" si="229"/>
        <v>-2.0000000000000462E-2</v>
      </c>
      <c r="O2745" s="155">
        <f t="shared" si="230"/>
        <v>0.15000000000003411</v>
      </c>
      <c r="P2745" s="104"/>
    </row>
    <row r="2746" spans="1:16" x14ac:dyDescent="0.25">
      <c r="A2746" s="104">
        <v>101</v>
      </c>
      <c r="B2746" s="24" t="s">
        <v>434</v>
      </c>
      <c r="C2746">
        <v>416.87</v>
      </c>
      <c r="E2746">
        <v>505.83</v>
      </c>
      <c r="F2746">
        <v>5.69</v>
      </c>
      <c r="G2746">
        <v>468.13</v>
      </c>
      <c r="K2746" s="155">
        <f t="shared" si="227"/>
        <v>-1.9900000000000091</v>
      </c>
      <c r="L2746" s="104"/>
      <c r="M2746" s="155">
        <f t="shared" si="228"/>
        <v>-1.1999999999999886</v>
      </c>
      <c r="N2746" s="155">
        <f t="shared" si="229"/>
        <v>5.0000000000000711E-2</v>
      </c>
      <c r="O2746" s="155">
        <f t="shared" si="230"/>
        <v>-1.2900000000000205</v>
      </c>
      <c r="P2746" s="104"/>
    </row>
    <row r="2747" spans="1:16" x14ac:dyDescent="0.25">
      <c r="A2747" s="104">
        <v>102</v>
      </c>
      <c r="B2747" s="24" t="s">
        <v>435</v>
      </c>
      <c r="C2747">
        <v>416.62</v>
      </c>
      <c r="E2747">
        <v>506.28</v>
      </c>
      <c r="F2747">
        <v>5.68</v>
      </c>
      <c r="G2747">
        <v>468.9</v>
      </c>
      <c r="K2747" s="155">
        <f t="shared" si="227"/>
        <v>-0.25</v>
      </c>
      <c r="L2747" s="104"/>
      <c r="M2747" s="155">
        <f t="shared" si="228"/>
        <v>0.44999999999998863</v>
      </c>
      <c r="N2747" s="155">
        <f t="shared" si="229"/>
        <v>-1.0000000000000675E-2</v>
      </c>
      <c r="O2747" s="155">
        <f t="shared" si="230"/>
        <v>0.76999999999998181</v>
      </c>
      <c r="P2747" s="104"/>
    </row>
    <row r="2748" spans="1:16" x14ac:dyDescent="0.25">
      <c r="A2748" s="104">
        <v>103</v>
      </c>
      <c r="B2748" s="24" t="s">
        <v>436</v>
      </c>
      <c r="C2748">
        <v>416.8</v>
      </c>
      <c r="E2748">
        <v>502.87</v>
      </c>
      <c r="F2748">
        <v>5.66</v>
      </c>
      <c r="G2748">
        <v>465.91</v>
      </c>
      <c r="K2748" s="155">
        <f t="shared" si="227"/>
        <v>0.18000000000000682</v>
      </c>
      <c r="L2748" s="104"/>
      <c r="M2748" s="155">
        <f t="shared" si="228"/>
        <v>-3.4099999999999682</v>
      </c>
      <c r="N2748" s="155">
        <f t="shared" si="229"/>
        <v>-1.9999999999999574E-2</v>
      </c>
      <c r="O2748" s="155">
        <f t="shared" si="230"/>
        <v>-2.9899999999999523</v>
      </c>
      <c r="P2748" s="104"/>
    </row>
    <row r="2749" spans="1:16" x14ac:dyDescent="0.25">
      <c r="A2749" s="104">
        <v>104</v>
      </c>
      <c r="B2749" s="24" t="s">
        <v>437</v>
      </c>
      <c r="C2749">
        <v>415.96</v>
      </c>
      <c r="E2749">
        <v>502.19</v>
      </c>
      <c r="F2749">
        <v>5.65</v>
      </c>
      <c r="G2749">
        <v>463.93</v>
      </c>
      <c r="K2749" s="155">
        <f t="shared" si="227"/>
        <v>-0.84000000000003183</v>
      </c>
      <c r="L2749" s="104"/>
      <c r="M2749" s="155">
        <f t="shared" si="228"/>
        <v>-0.68000000000000682</v>
      </c>
      <c r="N2749" s="155">
        <f t="shared" si="229"/>
        <v>-9.9999999999997868E-3</v>
      </c>
      <c r="O2749" s="155">
        <f t="shared" si="230"/>
        <v>-1.9800000000000182</v>
      </c>
      <c r="P2749" s="104"/>
    </row>
    <row r="2750" spans="1:16" x14ac:dyDescent="0.25">
      <c r="A2750" s="104">
        <v>105</v>
      </c>
      <c r="B2750" s="24" t="s">
        <v>438</v>
      </c>
      <c r="C2750">
        <v>417.97</v>
      </c>
      <c r="E2750">
        <v>507.12</v>
      </c>
      <c r="F2750">
        <v>5.66</v>
      </c>
      <c r="G2750">
        <v>467.53</v>
      </c>
      <c r="K2750" s="155">
        <f t="shared" si="227"/>
        <v>2.0100000000000477</v>
      </c>
      <c r="L2750" s="104"/>
      <c r="M2750" s="155">
        <f t="shared" si="228"/>
        <v>4.9300000000000068</v>
      </c>
      <c r="N2750" s="155">
        <f t="shared" si="229"/>
        <v>9.9999999999997868E-3</v>
      </c>
      <c r="O2750" s="155">
        <f t="shared" si="230"/>
        <v>3.5999999999999659</v>
      </c>
      <c r="P2750" s="104"/>
    </row>
    <row r="2751" spans="1:16" x14ac:dyDescent="0.25">
      <c r="A2751" s="104">
        <v>106</v>
      </c>
      <c r="B2751" s="24" t="s">
        <v>439</v>
      </c>
      <c r="C2751">
        <v>416.51</v>
      </c>
      <c r="E2751">
        <v>504.27</v>
      </c>
      <c r="F2751">
        <v>5.57</v>
      </c>
      <c r="G2751">
        <v>463.2</v>
      </c>
      <c r="K2751" s="155">
        <f t="shared" si="227"/>
        <v>-1.4600000000000364</v>
      </c>
      <c r="L2751" s="104"/>
      <c r="M2751" s="155">
        <f t="shared" si="228"/>
        <v>-2.8500000000000227</v>
      </c>
      <c r="N2751" s="155">
        <f t="shared" si="229"/>
        <v>-8.9999999999999858E-2</v>
      </c>
      <c r="O2751" s="155">
        <f t="shared" si="230"/>
        <v>-4.3299999999999841</v>
      </c>
      <c r="P2751" s="104"/>
    </row>
    <row r="2752" spans="1:16" x14ac:dyDescent="0.25">
      <c r="A2752" s="104">
        <v>107</v>
      </c>
      <c r="B2752" s="24" t="s">
        <v>440</v>
      </c>
      <c r="C2752">
        <v>414.94</v>
      </c>
      <c r="E2752">
        <v>504.03</v>
      </c>
      <c r="F2752">
        <v>5.59</v>
      </c>
      <c r="G2752">
        <v>461.35</v>
      </c>
      <c r="K2752" s="155">
        <f t="shared" si="227"/>
        <v>-1.5699999999999932</v>
      </c>
      <c r="L2752" s="104"/>
      <c r="M2752" s="155">
        <f t="shared" si="228"/>
        <v>-0.24000000000000909</v>
      </c>
      <c r="N2752" s="155">
        <f t="shared" si="229"/>
        <v>1.9999999999999574E-2</v>
      </c>
      <c r="O2752" s="155">
        <f t="shared" si="230"/>
        <v>-1.8499999999999659</v>
      </c>
      <c r="P2752" s="104"/>
    </row>
    <row r="2753" spans="1:16" x14ac:dyDescent="0.25">
      <c r="A2753" s="104">
        <v>108</v>
      </c>
      <c r="B2753" s="24" t="s">
        <v>441</v>
      </c>
      <c r="C2753">
        <v>415.57</v>
      </c>
      <c r="E2753">
        <v>505.37</v>
      </c>
      <c r="F2753">
        <v>5.65</v>
      </c>
      <c r="G2753">
        <v>458.33</v>
      </c>
      <c r="K2753" s="155">
        <f t="shared" si="227"/>
        <v>0.62999999999999545</v>
      </c>
      <c r="L2753" s="104"/>
      <c r="M2753" s="155">
        <f t="shared" si="228"/>
        <v>1.3400000000000318</v>
      </c>
      <c r="N2753" s="155">
        <f t="shared" si="229"/>
        <v>6.0000000000000497E-2</v>
      </c>
      <c r="O2753" s="155">
        <f t="shared" si="230"/>
        <v>-3.0200000000000387</v>
      </c>
      <c r="P2753" s="104"/>
    </row>
    <row r="2754" spans="1:16" x14ac:dyDescent="0.25">
      <c r="A2754" s="104">
        <v>109</v>
      </c>
      <c r="B2754" s="24" t="s">
        <v>442</v>
      </c>
      <c r="C2754">
        <v>414.77</v>
      </c>
      <c r="E2754">
        <v>506.81</v>
      </c>
      <c r="F2754">
        <v>5.64</v>
      </c>
      <c r="G2754">
        <v>457.75</v>
      </c>
      <c r="K2754" s="155">
        <f t="shared" si="227"/>
        <v>-0.80000000000001137</v>
      </c>
      <c r="L2754" s="104"/>
      <c r="M2754" s="155">
        <f t="shared" si="228"/>
        <v>1.4399999999999977</v>
      </c>
      <c r="N2754" s="155">
        <f t="shared" si="229"/>
        <v>-1.0000000000000675E-2</v>
      </c>
      <c r="O2754" s="155">
        <f t="shared" si="230"/>
        <v>-0.57999999999998408</v>
      </c>
      <c r="P2754" s="104"/>
    </row>
    <row r="2755" spans="1:16" x14ac:dyDescent="0.25">
      <c r="A2755" s="104">
        <v>110</v>
      </c>
      <c r="B2755" s="24" t="s">
        <v>443</v>
      </c>
      <c r="C2755">
        <v>417.02</v>
      </c>
      <c r="E2755">
        <v>505.51</v>
      </c>
      <c r="F2755">
        <v>5.59</v>
      </c>
      <c r="G2755">
        <v>461.25</v>
      </c>
      <c r="K2755" s="155">
        <f t="shared" si="227"/>
        <v>2.25</v>
      </c>
      <c r="L2755" s="104"/>
      <c r="M2755" s="155">
        <f t="shared" si="228"/>
        <v>-1.3000000000000114</v>
      </c>
      <c r="N2755" s="155">
        <f t="shared" si="229"/>
        <v>-4.9999999999999822E-2</v>
      </c>
      <c r="O2755" s="155">
        <f t="shared" si="230"/>
        <v>3.5</v>
      </c>
      <c r="P2755" s="104"/>
    </row>
    <row r="2756" spans="1:16" x14ac:dyDescent="0.25">
      <c r="A2756" s="104">
        <v>111</v>
      </c>
      <c r="B2756" s="24" t="s">
        <v>444</v>
      </c>
      <c r="C2756">
        <v>417.9</v>
      </c>
      <c r="E2756">
        <v>503.07</v>
      </c>
      <c r="F2756">
        <v>5.64</v>
      </c>
      <c r="G2756">
        <v>458.53</v>
      </c>
      <c r="K2756" s="155">
        <f t="shared" si="227"/>
        <v>0.87999999999999545</v>
      </c>
      <c r="L2756" s="104"/>
      <c r="M2756" s="155">
        <f t="shared" si="228"/>
        <v>-2.4399999999999977</v>
      </c>
      <c r="N2756" s="155">
        <f t="shared" si="229"/>
        <v>4.9999999999999822E-2</v>
      </c>
      <c r="O2756" s="155">
        <f t="shared" si="230"/>
        <v>-2.7200000000000273</v>
      </c>
      <c r="P2756" s="104"/>
    </row>
    <row r="2757" spans="1:16" x14ac:dyDescent="0.25">
      <c r="A2757" s="104">
        <v>112</v>
      </c>
      <c r="B2757" s="24" t="s">
        <v>445</v>
      </c>
      <c r="C2757">
        <v>420.65</v>
      </c>
      <c r="E2757">
        <v>505.03</v>
      </c>
      <c r="F2757">
        <v>5.64</v>
      </c>
      <c r="G2757">
        <v>458.07</v>
      </c>
      <c r="K2757" s="155">
        <f t="shared" si="227"/>
        <v>2.75</v>
      </c>
      <c r="L2757" s="104"/>
      <c r="M2757" s="155">
        <f t="shared" si="228"/>
        <v>1.9599999999999795</v>
      </c>
      <c r="N2757" s="155">
        <f t="shared" si="229"/>
        <v>0</v>
      </c>
      <c r="O2757" s="155">
        <f t="shared" si="230"/>
        <v>-0.45999999999997954</v>
      </c>
      <c r="P2757" s="104"/>
    </row>
    <row r="2758" spans="1:16" x14ac:dyDescent="0.25">
      <c r="A2758" s="104">
        <v>113</v>
      </c>
      <c r="B2758" s="24" t="s">
        <v>446</v>
      </c>
      <c r="C2758">
        <v>419.87</v>
      </c>
      <c r="E2758">
        <v>508.04</v>
      </c>
      <c r="F2758">
        <v>5.7</v>
      </c>
      <c r="G2758">
        <v>458.82</v>
      </c>
      <c r="K2758" s="155">
        <f t="shared" si="227"/>
        <v>-0.77999999999997272</v>
      </c>
      <c r="L2758" s="104"/>
      <c r="M2758" s="155">
        <f t="shared" si="228"/>
        <v>3.0100000000000477</v>
      </c>
      <c r="N2758" s="155">
        <f t="shared" si="229"/>
        <v>6.0000000000000497E-2</v>
      </c>
      <c r="O2758" s="155">
        <f t="shared" si="230"/>
        <v>0.75</v>
      </c>
      <c r="P2758" s="104"/>
    </row>
    <row r="2759" spans="1:16" x14ac:dyDescent="0.25">
      <c r="A2759" s="104">
        <v>114</v>
      </c>
      <c r="B2759" s="24" t="s">
        <v>447</v>
      </c>
      <c r="C2759">
        <v>419.45</v>
      </c>
      <c r="E2759">
        <v>504.64</v>
      </c>
      <c r="F2759">
        <v>5.68</v>
      </c>
      <c r="G2759">
        <v>454.54</v>
      </c>
      <c r="K2759" s="155">
        <f t="shared" si="227"/>
        <v>-0.42000000000001592</v>
      </c>
      <c r="L2759" s="104"/>
      <c r="M2759" s="155">
        <f t="shared" si="228"/>
        <v>-3.4000000000000341</v>
      </c>
      <c r="N2759" s="155">
        <f t="shared" si="229"/>
        <v>-2.0000000000000462E-2</v>
      </c>
      <c r="O2759" s="155">
        <f t="shared" si="230"/>
        <v>-4.2799999999999727</v>
      </c>
      <c r="P2759" s="104"/>
    </row>
    <row r="2760" spans="1:16" x14ac:dyDescent="0.25">
      <c r="A2760" s="104">
        <v>115</v>
      </c>
      <c r="B2760" s="24" t="s">
        <v>448</v>
      </c>
      <c r="C2760">
        <v>419.66</v>
      </c>
      <c r="E2760">
        <v>500.44</v>
      </c>
      <c r="F2760">
        <v>5.62</v>
      </c>
      <c r="G2760">
        <v>451.68</v>
      </c>
      <c r="K2760" s="155">
        <f t="shared" si="227"/>
        <v>0.21000000000003638</v>
      </c>
      <c r="L2760" s="104"/>
      <c r="M2760" s="155">
        <f t="shared" si="228"/>
        <v>-4.1999999999999886</v>
      </c>
      <c r="N2760" s="155">
        <f t="shared" si="229"/>
        <v>-5.9999999999999609E-2</v>
      </c>
      <c r="O2760" s="155">
        <f t="shared" si="230"/>
        <v>-2.8600000000000136</v>
      </c>
      <c r="P2760" s="104"/>
    </row>
    <row r="2761" spans="1:16" x14ac:dyDescent="0.25">
      <c r="A2761" s="104">
        <v>116</v>
      </c>
      <c r="B2761" s="24" t="s">
        <v>449</v>
      </c>
      <c r="C2761">
        <v>419.78</v>
      </c>
      <c r="E2761">
        <v>499.66</v>
      </c>
      <c r="F2761">
        <v>5.67</v>
      </c>
      <c r="G2761">
        <v>449.93</v>
      </c>
      <c r="K2761" s="155">
        <f t="shared" si="227"/>
        <v>0.1199999999999477</v>
      </c>
      <c r="L2761" s="104"/>
      <c r="M2761" s="155">
        <f t="shared" si="228"/>
        <v>-0.77999999999997272</v>
      </c>
      <c r="N2761" s="155">
        <f t="shared" si="229"/>
        <v>4.9999999999999822E-2</v>
      </c>
      <c r="O2761" s="155">
        <f t="shared" si="230"/>
        <v>-1.75</v>
      </c>
      <c r="P2761" s="104"/>
    </row>
    <row r="2762" spans="1:16" x14ac:dyDescent="0.25">
      <c r="A2762" s="104">
        <v>117</v>
      </c>
      <c r="B2762" s="24" t="s">
        <v>450</v>
      </c>
      <c r="C2762">
        <v>420.64</v>
      </c>
      <c r="E2762">
        <v>500.52</v>
      </c>
      <c r="F2762">
        <v>5.69</v>
      </c>
      <c r="G2762">
        <v>452.64</v>
      </c>
      <c r="K2762" s="155">
        <f t="shared" si="227"/>
        <v>0.86000000000001364</v>
      </c>
      <c r="L2762" s="104"/>
      <c r="M2762" s="155">
        <f t="shared" si="228"/>
        <v>0.8599999999999568</v>
      </c>
      <c r="N2762" s="155">
        <f t="shared" si="229"/>
        <v>2.0000000000000462E-2</v>
      </c>
      <c r="O2762" s="155">
        <f t="shared" si="230"/>
        <v>2.7099999999999795</v>
      </c>
      <c r="P2762" s="104"/>
    </row>
    <row r="2763" spans="1:16" x14ac:dyDescent="0.25">
      <c r="A2763" s="104">
        <v>118</v>
      </c>
      <c r="B2763" s="24" t="s">
        <v>451</v>
      </c>
      <c r="C2763">
        <v>419.1</v>
      </c>
      <c r="E2763">
        <v>501.41</v>
      </c>
      <c r="F2763">
        <v>5.7</v>
      </c>
      <c r="G2763">
        <v>453.13</v>
      </c>
      <c r="K2763" s="155">
        <f t="shared" si="227"/>
        <v>-1.5399999999999636</v>
      </c>
      <c r="L2763" s="104"/>
      <c r="M2763" s="155">
        <f t="shared" si="228"/>
        <v>0.8900000000000432</v>
      </c>
      <c r="N2763" s="155">
        <f t="shared" si="229"/>
        <v>9.9999999999997868E-3</v>
      </c>
      <c r="O2763" s="155">
        <f t="shared" si="230"/>
        <v>0.49000000000000909</v>
      </c>
      <c r="P2763" s="104"/>
    </row>
    <row r="2764" spans="1:16" x14ac:dyDescent="0.25">
      <c r="A2764" s="104">
        <v>119</v>
      </c>
      <c r="B2764" s="24" t="s">
        <v>452</v>
      </c>
      <c r="C2764">
        <v>418.64</v>
      </c>
      <c r="E2764">
        <v>498.89</v>
      </c>
      <c r="F2764">
        <v>5.68</v>
      </c>
      <c r="G2764">
        <v>449.72</v>
      </c>
      <c r="K2764" s="155">
        <f t="shared" si="227"/>
        <v>-0.46000000000003638</v>
      </c>
      <c r="L2764" s="104"/>
      <c r="M2764" s="155">
        <f t="shared" si="228"/>
        <v>-2.5200000000000387</v>
      </c>
      <c r="N2764" s="155">
        <f t="shared" si="229"/>
        <v>-2.0000000000000462E-2</v>
      </c>
      <c r="O2764" s="155">
        <f t="shared" si="230"/>
        <v>-3.4099999999999682</v>
      </c>
      <c r="P2764" s="104"/>
    </row>
    <row r="2765" spans="1:16" x14ac:dyDescent="0.25">
      <c r="A2765" s="104">
        <v>120</v>
      </c>
      <c r="B2765" s="24" t="s">
        <v>453</v>
      </c>
      <c r="C2765">
        <v>418.82</v>
      </c>
      <c r="E2765">
        <v>499.44</v>
      </c>
      <c r="F2765">
        <v>5.73</v>
      </c>
      <c r="G2765">
        <v>450.73</v>
      </c>
      <c r="K2765" s="155">
        <f t="shared" si="227"/>
        <v>0.18000000000000682</v>
      </c>
      <c r="L2765" s="104"/>
      <c r="M2765" s="155">
        <f t="shared" si="228"/>
        <v>0.55000000000001137</v>
      </c>
      <c r="N2765" s="155">
        <f t="shared" si="229"/>
        <v>5.0000000000000711E-2</v>
      </c>
      <c r="O2765" s="155">
        <f t="shared" si="230"/>
        <v>1.0099999999999909</v>
      </c>
      <c r="P2765" s="104"/>
    </row>
    <row r="2766" spans="1:16" x14ac:dyDescent="0.25">
      <c r="A2766" s="104">
        <v>121</v>
      </c>
      <c r="B2766" s="24" t="s">
        <v>454</v>
      </c>
      <c r="C2766">
        <v>418.94</v>
      </c>
      <c r="E2766">
        <v>499.75</v>
      </c>
      <c r="F2766">
        <v>5.75</v>
      </c>
      <c r="G2766">
        <v>451.74</v>
      </c>
      <c r="K2766" s="155">
        <f t="shared" si="227"/>
        <v>0.12000000000000455</v>
      </c>
      <c r="L2766" s="104"/>
      <c r="M2766" s="155">
        <f t="shared" si="228"/>
        <v>0.31000000000000227</v>
      </c>
      <c r="N2766" s="155">
        <f t="shared" si="229"/>
        <v>1.9999999999999574E-2</v>
      </c>
      <c r="O2766" s="155">
        <f t="shared" si="230"/>
        <v>1.0099999999999909</v>
      </c>
      <c r="P2766" s="104"/>
    </row>
    <row r="2767" spans="1:16" x14ac:dyDescent="0.25">
      <c r="A2767" s="104">
        <v>122</v>
      </c>
      <c r="B2767" s="24" t="s">
        <v>455</v>
      </c>
      <c r="C2767">
        <v>418.44</v>
      </c>
      <c r="E2767">
        <v>498.32</v>
      </c>
      <c r="F2767">
        <v>5.73</v>
      </c>
      <c r="G2767">
        <v>451.78</v>
      </c>
      <c r="K2767" s="155">
        <f t="shared" si="227"/>
        <v>-0.5</v>
      </c>
      <c r="L2767" s="104"/>
      <c r="M2767" s="155">
        <f t="shared" si="228"/>
        <v>-1.4300000000000068</v>
      </c>
      <c r="N2767" s="155">
        <f t="shared" si="229"/>
        <v>-1.9999999999999574E-2</v>
      </c>
      <c r="O2767" s="155">
        <f t="shared" si="230"/>
        <v>3.999999999996362E-2</v>
      </c>
      <c r="P2767" s="104"/>
    </row>
    <row r="2768" spans="1:16" x14ac:dyDescent="0.25">
      <c r="A2768" s="104">
        <v>123</v>
      </c>
      <c r="B2768" s="24" t="s">
        <v>456</v>
      </c>
      <c r="C2768">
        <v>419.17</v>
      </c>
      <c r="E2768">
        <v>500.57</v>
      </c>
      <c r="F2768">
        <v>5.69</v>
      </c>
      <c r="G2768">
        <v>453.11</v>
      </c>
      <c r="K2768" s="155">
        <f t="shared" si="227"/>
        <v>0.73000000000001819</v>
      </c>
      <c r="L2768" s="104"/>
      <c r="M2768" s="155">
        <f t="shared" si="228"/>
        <v>2.25</v>
      </c>
      <c r="N2768" s="155">
        <f t="shared" si="229"/>
        <v>-4.0000000000000036E-2</v>
      </c>
      <c r="O2768" s="155">
        <f t="shared" si="230"/>
        <v>1.3300000000000409</v>
      </c>
      <c r="P2768" s="104"/>
    </row>
    <row r="2769" spans="1:16" x14ac:dyDescent="0.25">
      <c r="A2769" s="104">
        <v>124</v>
      </c>
      <c r="B2769" s="24" t="s">
        <v>457</v>
      </c>
      <c r="C2769">
        <v>421.29</v>
      </c>
      <c r="E2769">
        <v>500.96</v>
      </c>
      <c r="F2769">
        <v>5.69</v>
      </c>
      <c r="G2769">
        <v>453.39</v>
      </c>
      <c r="K2769" s="155">
        <f t="shared" si="227"/>
        <v>2.1200000000000045</v>
      </c>
      <c r="L2769" s="104"/>
      <c r="M2769" s="155">
        <f t="shared" si="228"/>
        <v>0.38999999999998636</v>
      </c>
      <c r="N2769" s="155">
        <f t="shared" si="229"/>
        <v>0</v>
      </c>
      <c r="O2769" s="155">
        <f t="shared" si="230"/>
        <v>0.27999999999997272</v>
      </c>
      <c r="P2769" s="104"/>
    </row>
    <row r="2770" spans="1:16" x14ac:dyDescent="0.25">
      <c r="A2770" s="104">
        <v>125</v>
      </c>
      <c r="B2770" s="24" t="s">
        <v>458</v>
      </c>
      <c r="C2770">
        <v>423.36</v>
      </c>
      <c r="E2770">
        <v>499.9</v>
      </c>
      <c r="F2770">
        <v>5.57</v>
      </c>
      <c r="G2770">
        <v>452.45</v>
      </c>
      <c r="K2770" s="155">
        <f t="shared" si="227"/>
        <v>2.0699999999999932</v>
      </c>
      <c r="L2770" s="104"/>
      <c r="M2770" s="155">
        <f t="shared" si="228"/>
        <v>-1.0600000000000023</v>
      </c>
      <c r="N2770" s="155">
        <f t="shared" si="229"/>
        <v>-0.12000000000000011</v>
      </c>
      <c r="O2770" s="155">
        <f t="shared" si="230"/>
        <v>-0.93999999999999773</v>
      </c>
      <c r="P2770" s="104"/>
    </row>
    <row r="2771" spans="1:16" x14ac:dyDescent="0.25">
      <c r="A2771" s="104">
        <v>1</v>
      </c>
      <c r="B2771" s="24" t="s">
        <v>459</v>
      </c>
      <c r="C2771">
        <v>424.28</v>
      </c>
      <c r="E2771">
        <v>500.27</v>
      </c>
      <c r="F2771">
        <v>5.59</v>
      </c>
      <c r="G2771">
        <v>451.41</v>
      </c>
      <c r="K2771" s="155">
        <f t="shared" si="227"/>
        <v>0.91999999999995907</v>
      </c>
      <c r="L2771" s="104"/>
      <c r="M2771" s="155">
        <f t="shared" si="228"/>
        <v>0.37000000000000455</v>
      </c>
      <c r="N2771" s="155">
        <f t="shared" si="229"/>
        <v>1.9999999999999574E-2</v>
      </c>
      <c r="O2771" s="155">
        <f t="shared" si="230"/>
        <v>-1.0399999999999636</v>
      </c>
      <c r="P2771" s="104"/>
    </row>
    <row r="2772" spans="1:16" x14ac:dyDescent="0.25">
      <c r="A2772" s="104">
        <v>2</v>
      </c>
      <c r="B2772" s="24" t="s">
        <v>460</v>
      </c>
      <c r="C2772">
        <v>423.65</v>
      </c>
      <c r="E2772">
        <v>498.81</v>
      </c>
      <c r="F2772">
        <v>5.58</v>
      </c>
      <c r="G2772">
        <v>451.36</v>
      </c>
      <c r="K2772" s="155">
        <f t="shared" si="227"/>
        <v>-0.62999999999999545</v>
      </c>
      <c r="L2772" s="104"/>
      <c r="M2772" s="155">
        <f t="shared" si="228"/>
        <v>-1.4599999999999795</v>
      </c>
      <c r="N2772" s="155">
        <f t="shared" si="229"/>
        <v>-9.9999999999997868E-3</v>
      </c>
      <c r="O2772" s="155">
        <f t="shared" si="230"/>
        <v>-5.0000000000011369E-2</v>
      </c>
      <c r="P2772" s="104"/>
    </row>
    <row r="2773" spans="1:16" x14ac:dyDescent="0.25">
      <c r="A2773" s="104">
        <v>3</v>
      </c>
      <c r="B2773" s="24" t="s">
        <v>461</v>
      </c>
      <c r="C2773">
        <v>424.34</v>
      </c>
      <c r="E2773">
        <v>498.13</v>
      </c>
      <c r="F2773">
        <v>5.59</v>
      </c>
      <c r="G2773">
        <v>450.42</v>
      </c>
      <c r="K2773" s="155">
        <f t="shared" si="227"/>
        <v>0.68999999999999773</v>
      </c>
      <c r="L2773" s="104"/>
      <c r="M2773" s="155">
        <f t="shared" si="228"/>
        <v>-0.68000000000000682</v>
      </c>
      <c r="N2773" s="155">
        <f t="shared" si="229"/>
        <v>9.9999999999997868E-3</v>
      </c>
      <c r="O2773" s="155">
        <f t="shared" si="230"/>
        <v>-0.93999999999999773</v>
      </c>
      <c r="P2773" s="104"/>
    </row>
    <row r="2774" spans="1:16" x14ac:dyDescent="0.25">
      <c r="A2774" s="104">
        <v>4</v>
      </c>
      <c r="B2774" s="24" t="s">
        <v>462</v>
      </c>
      <c r="C2774">
        <v>424.89</v>
      </c>
      <c r="E2774">
        <v>498.31</v>
      </c>
      <c r="F2774">
        <v>5.62</v>
      </c>
      <c r="G2774">
        <v>450.72</v>
      </c>
      <c r="K2774" s="155">
        <f t="shared" si="227"/>
        <v>0.55000000000001137</v>
      </c>
      <c r="L2774" s="104"/>
      <c r="M2774" s="155">
        <f t="shared" si="228"/>
        <v>0.18000000000000682</v>
      </c>
      <c r="N2774" s="155">
        <f t="shared" si="229"/>
        <v>3.0000000000000249E-2</v>
      </c>
      <c r="O2774" s="155">
        <f t="shared" si="230"/>
        <v>0.30000000000001137</v>
      </c>
      <c r="P2774" s="104"/>
    </row>
    <row r="2775" spans="1:16" x14ac:dyDescent="0.25">
      <c r="A2775" s="104">
        <v>5</v>
      </c>
      <c r="B2775" s="24" t="s">
        <v>463</v>
      </c>
      <c r="C2775">
        <v>426.91</v>
      </c>
      <c r="E2775">
        <v>501.15</v>
      </c>
      <c r="F2775">
        <v>5.62</v>
      </c>
      <c r="G2775">
        <v>451.23</v>
      </c>
      <c r="K2775" s="155">
        <f t="shared" ref="K2775:K2835" si="231">C2775-C2774</f>
        <v>2.0200000000000387</v>
      </c>
      <c r="L2775" s="104"/>
      <c r="M2775" s="155">
        <f t="shared" ref="M2775:M2836" si="232">E2775-E2774</f>
        <v>2.839999999999975</v>
      </c>
      <c r="N2775" s="155">
        <f t="shared" ref="N2775:N2836" si="233">F2775-F2774</f>
        <v>0</v>
      </c>
      <c r="O2775" s="155">
        <f t="shared" ref="O2775:O2836" si="234">G2775-G2774</f>
        <v>0.50999999999999091</v>
      </c>
    </row>
    <row r="2776" spans="1:16" x14ac:dyDescent="0.25">
      <c r="A2776" s="104">
        <v>6</v>
      </c>
      <c r="B2776" s="24" t="s">
        <v>464</v>
      </c>
      <c r="C2776">
        <v>426.84</v>
      </c>
      <c r="E2776">
        <v>502.69</v>
      </c>
      <c r="F2776">
        <v>5.6</v>
      </c>
      <c r="G2776">
        <v>453.7</v>
      </c>
      <c r="K2776" s="155">
        <f t="shared" si="231"/>
        <v>-7.0000000000050022E-2</v>
      </c>
      <c r="L2776" s="104"/>
      <c r="M2776" s="155">
        <f t="shared" si="232"/>
        <v>1.5400000000000205</v>
      </c>
      <c r="N2776" s="155">
        <f t="shared" si="233"/>
        <v>-2.0000000000000462E-2</v>
      </c>
      <c r="O2776" s="155">
        <f t="shared" si="234"/>
        <v>2.4699999999999704</v>
      </c>
    </row>
    <row r="2777" spans="1:16" x14ac:dyDescent="0.25">
      <c r="A2777" s="104">
        <v>7</v>
      </c>
      <c r="B2777" s="24" t="s">
        <v>465</v>
      </c>
      <c r="C2777">
        <v>427.39</v>
      </c>
      <c r="E2777">
        <v>501.71</v>
      </c>
      <c r="F2777">
        <v>5.6</v>
      </c>
      <c r="G2777">
        <v>453.22</v>
      </c>
      <c r="K2777" s="155">
        <f t="shared" si="231"/>
        <v>0.55000000000001137</v>
      </c>
      <c r="L2777" s="104"/>
      <c r="M2777" s="155">
        <f t="shared" si="232"/>
        <v>-0.98000000000001819</v>
      </c>
      <c r="N2777" s="155">
        <f t="shared" si="233"/>
        <v>0</v>
      </c>
      <c r="O2777" s="155">
        <f t="shared" si="234"/>
        <v>-0.47999999999996135</v>
      </c>
    </row>
    <row r="2778" spans="1:16" x14ac:dyDescent="0.25">
      <c r="A2778" s="104">
        <v>8</v>
      </c>
      <c r="B2778" s="24" t="s">
        <v>466</v>
      </c>
      <c r="C2778">
        <v>429.1</v>
      </c>
      <c r="E2778">
        <v>506.85</v>
      </c>
      <c r="F2778">
        <v>5.62</v>
      </c>
      <c r="G2778">
        <v>457.41</v>
      </c>
      <c r="K2778" s="155">
        <f t="shared" si="231"/>
        <v>1.7100000000000364</v>
      </c>
      <c r="L2778" s="104"/>
      <c r="M2778" s="155">
        <f t="shared" si="232"/>
        <v>5.1400000000000432</v>
      </c>
      <c r="N2778" s="155">
        <f t="shared" si="233"/>
        <v>2.0000000000000462E-2</v>
      </c>
      <c r="O2778" s="155">
        <f t="shared" si="234"/>
        <v>4.1899999999999977</v>
      </c>
    </row>
    <row r="2779" spans="1:16" x14ac:dyDescent="0.25">
      <c r="A2779" s="104">
        <v>9</v>
      </c>
      <c r="B2779" s="24" t="s">
        <v>467</v>
      </c>
      <c r="C2779">
        <v>430.77</v>
      </c>
      <c r="E2779">
        <v>511.93</v>
      </c>
      <c r="F2779">
        <v>5.55</v>
      </c>
      <c r="G2779">
        <v>463.69</v>
      </c>
      <c r="K2779" s="155">
        <f t="shared" si="231"/>
        <v>1.6699999999999591</v>
      </c>
      <c r="L2779" s="104"/>
      <c r="M2779" s="155">
        <f t="shared" si="232"/>
        <v>5.0799999999999841</v>
      </c>
      <c r="N2779" s="155">
        <f t="shared" si="233"/>
        <v>-7.0000000000000284E-2</v>
      </c>
      <c r="O2779" s="155">
        <f t="shared" si="234"/>
        <v>6.2799999999999727</v>
      </c>
    </row>
    <row r="2780" spans="1:16" x14ac:dyDescent="0.25">
      <c r="A2780" s="104">
        <v>10</v>
      </c>
      <c r="B2780" s="24" t="s">
        <v>468</v>
      </c>
      <c r="C2780">
        <v>432.94</v>
      </c>
      <c r="E2780">
        <v>513.67999999999995</v>
      </c>
      <c r="F2780">
        <v>5.62</v>
      </c>
      <c r="G2780">
        <v>466.28</v>
      </c>
      <c r="K2780" s="155">
        <f t="shared" si="231"/>
        <v>2.1700000000000159</v>
      </c>
      <c r="L2780" s="104"/>
      <c r="M2780" s="155">
        <f t="shared" si="232"/>
        <v>1.7499999999999432</v>
      </c>
      <c r="N2780" s="155">
        <f t="shared" si="233"/>
        <v>7.0000000000000284E-2</v>
      </c>
      <c r="O2780" s="155">
        <f t="shared" si="234"/>
        <v>2.589999999999975</v>
      </c>
    </row>
    <row r="2781" spans="1:16" x14ac:dyDescent="0.25">
      <c r="A2781" s="104">
        <v>11</v>
      </c>
      <c r="B2781" s="24" t="s">
        <v>469</v>
      </c>
      <c r="C2781">
        <v>433.15</v>
      </c>
      <c r="E2781">
        <v>515.05999999999995</v>
      </c>
      <c r="F2781">
        <v>5.61</v>
      </c>
      <c r="G2781">
        <v>467.56</v>
      </c>
      <c r="K2781" s="155">
        <f t="shared" si="231"/>
        <v>0.20999999999997954</v>
      </c>
      <c r="L2781" s="104"/>
      <c r="M2781" s="155">
        <f t="shared" si="232"/>
        <v>1.3799999999999955</v>
      </c>
      <c r="N2781" s="155">
        <f t="shared" si="233"/>
        <v>-9.9999999999997868E-3</v>
      </c>
      <c r="O2781" s="155">
        <f t="shared" si="234"/>
        <v>1.2800000000000296</v>
      </c>
    </row>
    <row r="2782" spans="1:16" x14ac:dyDescent="0.25">
      <c r="A2782" s="104">
        <v>12</v>
      </c>
      <c r="B2782" s="24" t="s">
        <v>470</v>
      </c>
      <c r="C2782">
        <v>433.4</v>
      </c>
      <c r="E2782">
        <v>515.83000000000004</v>
      </c>
      <c r="F2782">
        <v>5.6</v>
      </c>
      <c r="G2782">
        <v>469.1</v>
      </c>
      <c r="K2782" s="155">
        <f t="shared" si="231"/>
        <v>0.25</v>
      </c>
      <c r="L2782" s="104"/>
      <c r="M2782" s="155">
        <f t="shared" si="232"/>
        <v>0.7700000000000955</v>
      </c>
      <c r="N2782" s="155">
        <f t="shared" si="233"/>
        <v>-1.0000000000000675E-2</v>
      </c>
      <c r="O2782" s="155">
        <f t="shared" si="234"/>
        <v>1.5400000000000205</v>
      </c>
    </row>
    <row r="2783" spans="1:16" x14ac:dyDescent="0.25">
      <c r="A2783" s="104">
        <v>13</v>
      </c>
      <c r="B2783" s="24" t="s">
        <v>471</v>
      </c>
      <c r="C2783">
        <v>433.55</v>
      </c>
      <c r="E2783">
        <v>515.53</v>
      </c>
      <c r="F2783">
        <v>5.62</v>
      </c>
      <c r="G2783">
        <v>468.45</v>
      </c>
      <c r="K2783" s="155">
        <f t="shared" si="231"/>
        <v>0.15000000000003411</v>
      </c>
      <c r="L2783" s="104"/>
      <c r="M2783" s="155">
        <f t="shared" si="232"/>
        <v>-0.30000000000006821</v>
      </c>
      <c r="N2783" s="155">
        <f t="shared" si="233"/>
        <v>2.0000000000000462E-2</v>
      </c>
      <c r="O2783" s="155">
        <f t="shared" si="234"/>
        <v>-0.65000000000003411</v>
      </c>
    </row>
    <row r="2784" spans="1:16" x14ac:dyDescent="0.25">
      <c r="A2784" s="104">
        <v>14</v>
      </c>
      <c r="B2784" s="24" t="s">
        <v>472</v>
      </c>
      <c r="C2784">
        <v>430.99</v>
      </c>
      <c r="E2784">
        <v>515.29</v>
      </c>
      <c r="F2784">
        <v>5.69</v>
      </c>
      <c r="G2784">
        <v>467.65</v>
      </c>
      <c r="K2784" s="155">
        <f t="shared" si="231"/>
        <v>-2.5600000000000023</v>
      </c>
      <c r="L2784" s="104"/>
      <c r="M2784" s="155">
        <f t="shared" si="232"/>
        <v>-0.24000000000000909</v>
      </c>
      <c r="N2784" s="155">
        <f t="shared" si="233"/>
        <v>7.0000000000000284E-2</v>
      </c>
      <c r="O2784" s="155">
        <f t="shared" si="234"/>
        <v>-0.80000000000001137</v>
      </c>
    </row>
    <row r="2785" spans="1:15" x14ac:dyDescent="0.25">
      <c r="A2785" s="104">
        <v>15</v>
      </c>
      <c r="B2785" s="24" t="s">
        <v>473</v>
      </c>
      <c r="C2785">
        <v>430.26</v>
      </c>
      <c r="E2785">
        <v>515.32000000000005</v>
      </c>
      <c r="F2785">
        <v>5.61</v>
      </c>
      <c r="G2785">
        <v>466.46</v>
      </c>
      <c r="K2785" s="155">
        <f t="shared" si="231"/>
        <v>-0.73000000000001819</v>
      </c>
      <c r="L2785" s="104"/>
      <c r="M2785" s="155">
        <f t="shared" si="232"/>
        <v>3.0000000000086402E-2</v>
      </c>
      <c r="N2785" s="155">
        <f t="shared" si="233"/>
        <v>-8.0000000000000071E-2</v>
      </c>
      <c r="O2785" s="155">
        <f t="shared" si="234"/>
        <v>-1.1899999999999977</v>
      </c>
    </row>
    <row r="2786" spans="1:15" x14ac:dyDescent="0.25">
      <c r="A2786" s="104">
        <v>16</v>
      </c>
      <c r="B2786" s="24" t="s">
        <v>474</v>
      </c>
      <c r="C2786">
        <v>430.39</v>
      </c>
      <c r="E2786">
        <v>515.52</v>
      </c>
      <c r="F2786">
        <v>5.68</v>
      </c>
      <c r="G2786">
        <v>468.22</v>
      </c>
      <c r="K2786" s="155">
        <f t="shared" si="231"/>
        <v>0.12999999999999545</v>
      </c>
      <c r="L2786" s="104"/>
      <c r="M2786" s="155">
        <f t="shared" si="232"/>
        <v>0.19999999999993179</v>
      </c>
      <c r="N2786" s="155">
        <f t="shared" si="233"/>
        <v>6.9999999999999396E-2</v>
      </c>
      <c r="O2786" s="155">
        <f t="shared" si="234"/>
        <v>1.7600000000000477</v>
      </c>
    </row>
    <row r="2787" spans="1:15" x14ac:dyDescent="0.25">
      <c r="A2787" s="104">
        <v>17</v>
      </c>
      <c r="B2787" s="24" t="s">
        <v>475</v>
      </c>
      <c r="C2787">
        <v>430.69</v>
      </c>
      <c r="E2787">
        <v>518.41999999999996</v>
      </c>
      <c r="F2787">
        <v>5.66</v>
      </c>
      <c r="G2787">
        <v>471.58</v>
      </c>
      <c r="K2787" s="155">
        <f t="shared" si="231"/>
        <v>0.30000000000001137</v>
      </c>
      <c r="L2787" s="104"/>
      <c r="M2787" s="155">
        <f t="shared" si="232"/>
        <v>2.8999999999999773</v>
      </c>
      <c r="N2787" s="155">
        <f t="shared" si="233"/>
        <v>-1.9999999999999574E-2</v>
      </c>
      <c r="O2787" s="155">
        <f t="shared" si="234"/>
        <v>3.3599999999999568</v>
      </c>
    </row>
    <row r="2788" spans="1:15" x14ac:dyDescent="0.25">
      <c r="A2788" s="104">
        <v>18</v>
      </c>
      <c r="B2788" s="24" t="s">
        <v>476</v>
      </c>
      <c r="C2788">
        <v>429.76</v>
      </c>
      <c r="E2788">
        <v>518.16</v>
      </c>
      <c r="F2788">
        <v>5.64</v>
      </c>
      <c r="G2788">
        <v>469.12</v>
      </c>
      <c r="K2788" s="155">
        <f t="shared" si="231"/>
        <v>-0.93000000000000682</v>
      </c>
      <c r="L2788" s="104"/>
      <c r="M2788" s="155">
        <f t="shared" si="232"/>
        <v>-0.25999999999999091</v>
      </c>
      <c r="N2788" s="155">
        <f t="shared" si="233"/>
        <v>-2.0000000000000462E-2</v>
      </c>
      <c r="O2788" s="155">
        <f t="shared" si="234"/>
        <v>-2.4599999999999795</v>
      </c>
    </row>
    <row r="2789" spans="1:15" x14ac:dyDescent="0.25">
      <c r="A2789" s="104">
        <v>19</v>
      </c>
      <c r="B2789" s="24" t="s">
        <v>477</v>
      </c>
      <c r="C2789">
        <v>432.01</v>
      </c>
      <c r="E2789">
        <v>518.66999999999996</v>
      </c>
      <c r="F2789">
        <v>5.61</v>
      </c>
      <c r="G2789">
        <v>471.16</v>
      </c>
      <c r="K2789" s="155">
        <f t="shared" si="231"/>
        <v>2.25</v>
      </c>
      <c r="L2789" s="104"/>
      <c r="M2789" s="155">
        <f t="shared" si="232"/>
        <v>0.50999999999999091</v>
      </c>
      <c r="N2789" s="155">
        <f t="shared" si="233"/>
        <v>-2.9999999999999361E-2</v>
      </c>
      <c r="O2789" s="155">
        <f t="shared" si="234"/>
        <v>2.0400000000000205</v>
      </c>
    </row>
    <row r="2790" spans="1:15" x14ac:dyDescent="0.25">
      <c r="A2790" s="104">
        <v>20</v>
      </c>
      <c r="B2790" s="24" t="s">
        <v>478</v>
      </c>
      <c r="C2790">
        <v>432.21</v>
      </c>
      <c r="E2790">
        <v>520.38</v>
      </c>
      <c r="F2790">
        <v>5.67</v>
      </c>
      <c r="G2790">
        <v>471.9</v>
      </c>
      <c r="K2790" s="155">
        <f t="shared" si="231"/>
        <v>0.19999999999998863</v>
      </c>
      <c r="L2790" s="104"/>
      <c r="M2790" s="155">
        <f t="shared" si="232"/>
        <v>1.7100000000000364</v>
      </c>
      <c r="N2790" s="155">
        <f t="shared" si="233"/>
        <v>5.9999999999999609E-2</v>
      </c>
      <c r="O2790" s="155">
        <f t="shared" si="234"/>
        <v>0.73999999999995225</v>
      </c>
    </row>
    <row r="2791" spans="1:15" x14ac:dyDescent="0.25">
      <c r="A2791" s="104">
        <v>21</v>
      </c>
      <c r="B2791" s="24" t="s">
        <v>479</v>
      </c>
      <c r="C2791">
        <v>430.73</v>
      </c>
      <c r="E2791">
        <v>519.29</v>
      </c>
      <c r="F2791">
        <v>5.73</v>
      </c>
      <c r="G2791">
        <v>471</v>
      </c>
      <c r="K2791" s="155">
        <f t="shared" si="231"/>
        <v>-1.4799999999999613</v>
      </c>
      <c r="L2791" s="104"/>
      <c r="M2791" s="155">
        <f t="shared" si="232"/>
        <v>-1.0900000000000318</v>
      </c>
      <c r="N2791" s="155">
        <f t="shared" si="233"/>
        <v>6.0000000000000497E-2</v>
      </c>
      <c r="O2791" s="155">
        <f t="shared" si="234"/>
        <v>-0.89999999999997726</v>
      </c>
    </row>
    <row r="2792" spans="1:15" x14ac:dyDescent="0.25">
      <c r="A2792" s="104">
        <v>22</v>
      </c>
      <c r="B2792" s="24" t="s">
        <v>480</v>
      </c>
      <c r="C2792">
        <v>429.85</v>
      </c>
      <c r="E2792">
        <v>519.95000000000005</v>
      </c>
      <c r="F2792">
        <v>5.74</v>
      </c>
      <c r="G2792">
        <v>470.66</v>
      </c>
      <c r="K2792" s="155">
        <f t="shared" si="231"/>
        <v>-0.87999999999999545</v>
      </c>
      <c r="L2792" s="104"/>
      <c r="M2792" s="155">
        <f t="shared" si="232"/>
        <v>0.66000000000008185</v>
      </c>
      <c r="N2792" s="155">
        <f t="shared" si="233"/>
        <v>9.9999999999997868E-3</v>
      </c>
      <c r="O2792" s="155">
        <f t="shared" si="234"/>
        <v>-0.33999999999997499</v>
      </c>
    </row>
    <row r="2793" spans="1:15" x14ac:dyDescent="0.25">
      <c r="A2793" s="104">
        <v>23</v>
      </c>
      <c r="B2793" s="24" t="s">
        <v>481</v>
      </c>
      <c r="C2793">
        <v>429.42</v>
      </c>
      <c r="E2793">
        <v>518.04999999999995</v>
      </c>
      <c r="F2793">
        <v>5.73</v>
      </c>
      <c r="G2793">
        <v>469.77</v>
      </c>
      <c r="K2793" s="155">
        <f t="shared" si="231"/>
        <v>-0.43000000000000682</v>
      </c>
      <c r="L2793" s="104"/>
      <c r="M2793" s="155">
        <f t="shared" si="232"/>
        <v>-1.9000000000000909</v>
      </c>
      <c r="N2793" s="155">
        <f t="shared" si="233"/>
        <v>-9.9999999999997868E-3</v>
      </c>
      <c r="O2793" s="155">
        <f t="shared" si="234"/>
        <v>-0.8900000000000432</v>
      </c>
    </row>
    <row r="2794" spans="1:15" x14ac:dyDescent="0.25">
      <c r="A2794" s="104">
        <v>24</v>
      </c>
      <c r="B2794" s="24" t="s">
        <v>482</v>
      </c>
      <c r="C2794">
        <v>429.33</v>
      </c>
      <c r="E2794">
        <v>517.94000000000005</v>
      </c>
      <c r="F2794">
        <v>5.74</v>
      </c>
      <c r="G2794">
        <v>468.91</v>
      </c>
      <c r="K2794" s="155">
        <f t="shared" si="231"/>
        <v>-9.0000000000031832E-2</v>
      </c>
      <c r="L2794" s="104"/>
      <c r="M2794" s="155">
        <f t="shared" si="232"/>
        <v>-0.10999999999989996</v>
      </c>
      <c r="N2794" s="155">
        <f t="shared" si="233"/>
        <v>9.9999999999997868E-3</v>
      </c>
      <c r="O2794" s="155">
        <f t="shared" si="234"/>
        <v>-0.8599999999999568</v>
      </c>
    </row>
    <row r="2795" spans="1:15" x14ac:dyDescent="0.25">
      <c r="A2795" s="104">
        <v>25</v>
      </c>
      <c r="B2795" s="24" t="s">
        <v>483</v>
      </c>
      <c r="C2795">
        <v>427.75</v>
      </c>
      <c r="E2795">
        <v>518.29999999999995</v>
      </c>
      <c r="F2795">
        <v>5.76</v>
      </c>
      <c r="G2795">
        <v>470.52</v>
      </c>
      <c r="K2795" s="155">
        <f t="shared" si="231"/>
        <v>-1.5799999999999841</v>
      </c>
      <c r="L2795" s="104"/>
      <c r="M2795" s="155">
        <f t="shared" si="232"/>
        <v>0.35999999999989996</v>
      </c>
      <c r="N2795" s="155">
        <f t="shared" si="233"/>
        <v>1.9999999999999574E-2</v>
      </c>
      <c r="O2795" s="155">
        <f t="shared" si="234"/>
        <v>1.6099999999999568</v>
      </c>
    </row>
    <row r="2796" spans="1:15" x14ac:dyDescent="0.25">
      <c r="A2796" s="104">
        <v>26</v>
      </c>
      <c r="B2796" s="24" t="s">
        <v>484</v>
      </c>
      <c r="C2796">
        <v>428.75</v>
      </c>
      <c r="E2796">
        <v>518.49</v>
      </c>
      <c r="F2796">
        <v>5.72</v>
      </c>
      <c r="G2796">
        <v>471.93</v>
      </c>
      <c r="K2796" s="155">
        <f t="shared" si="231"/>
        <v>1</v>
      </c>
      <c r="L2796" s="104"/>
      <c r="M2796" s="155">
        <f t="shared" si="232"/>
        <v>0.19000000000005457</v>
      </c>
      <c r="N2796" s="155">
        <f t="shared" si="233"/>
        <v>-4.0000000000000036E-2</v>
      </c>
      <c r="O2796" s="155">
        <f t="shared" si="234"/>
        <v>1.410000000000025</v>
      </c>
    </row>
    <row r="2797" spans="1:15" x14ac:dyDescent="0.25">
      <c r="A2797" s="104">
        <v>27</v>
      </c>
      <c r="B2797" s="24" t="s">
        <v>485</v>
      </c>
      <c r="C2797">
        <v>428.99</v>
      </c>
      <c r="E2797">
        <v>515.04999999999995</v>
      </c>
      <c r="F2797">
        <v>5.71</v>
      </c>
      <c r="G2797">
        <v>468.59</v>
      </c>
      <c r="K2797" s="155">
        <f t="shared" si="231"/>
        <v>0.24000000000000909</v>
      </c>
      <c r="L2797" s="104"/>
      <c r="M2797" s="155">
        <f t="shared" si="232"/>
        <v>-3.4400000000000546</v>
      </c>
      <c r="N2797" s="155">
        <f t="shared" si="233"/>
        <v>-9.9999999999997868E-3</v>
      </c>
      <c r="O2797" s="155">
        <f t="shared" si="234"/>
        <v>-3.3400000000000318</v>
      </c>
    </row>
    <row r="2798" spans="1:15" x14ac:dyDescent="0.25">
      <c r="A2798" s="104">
        <v>28</v>
      </c>
      <c r="B2798" s="24" t="s">
        <v>486</v>
      </c>
      <c r="C2798">
        <v>426.85</v>
      </c>
      <c r="E2798">
        <v>512.35</v>
      </c>
      <c r="F2798">
        <v>5.71</v>
      </c>
      <c r="G2798">
        <v>466.5</v>
      </c>
      <c r="K2798" s="155">
        <f t="shared" si="231"/>
        <v>-2.1399999999999864</v>
      </c>
      <c r="L2798" s="104"/>
      <c r="M2798" s="155">
        <f t="shared" si="232"/>
        <v>-2.6999999999999318</v>
      </c>
      <c r="N2798" s="155">
        <f t="shared" si="233"/>
        <v>0</v>
      </c>
      <c r="O2798" s="155">
        <f t="shared" si="234"/>
        <v>-2.089999999999975</v>
      </c>
    </row>
    <row r="2799" spans="1:15" x14ac:dyDescent="0.25">
      <c r="A2799" s="104">
        <v>29</v>
      </c>
      <c r="B2799" s="24" t="s">
        <v>487</v>
      </c>
      <c r="C2799">
        <v>426.99</v>
      </c>
      <c r="E2799">
        <v>514.35</v>
      </c>
      <c r="F2799">
        <v>5.72</v>
      </c>
      <c r="G2799">
        <v>469.48</v>
      </c>
      <c r="K2799" s="155">
        <f t="shared" si="231"/>
        <v>0.13999999999998636</v>
      </c>
      <c r="L2799" s="104"/>
      <c r="M2799" s="155">
        <f t="shared" si="232"/>
        <v>2</v>
      </c>
      <c r="N2799" s="155">
        <f t="shared" si="233"/>
        <v>9.9999999999997868E-3</v>
      </c>
      <c r="O2799" s="155">
        <f t="shared" si="234"/>
        <v>2.9800000000000182</v>
      </c>
    </row>
    <row r="2800" spans="1:15" x14ac:dyDescent="0.25">
      <c r="A2800" s="104">
        <v>30</v>
      </c>
      <c r="B2800" s="24" t="s">
        <v>488</v>
      </c>
      <c r="C2800">
        <v>427.22</v>
      </c>
      <c r="E2800">
        <v>519.71</v>
      </c>
      <c r="F2800">
        <v>5.78</v>
      </c>
      <c r="G2800">
        <v>473.58</v>
      </c>
      <c r="K2800" s="155">
        <f t="shared" si="231"/>
        <v>0.23000000000001819</v>
      </c>
      <c r="L2800" s="104"/>
      <c r="M2800" s="155">
        <f t="shared" si="232"/>
        <v>5.3600000000000136</v>
      </c>
      <c r="N2800" s="155">
        <f t="shared" si="233"/>
        <v>6.0000000000000497E-2</v>
      </c>
      <c r="O2800" s="155">
        <f t="shared" si="234"/>
        <v>4.0999999999999659</v>
      </c>
    </row>
    <row r="2801" spans="1:15" x14ac:dyDescent="0.25">
      <c r="A2801" s="104">
        <v>31</v>
      </c>
      <c r="B2801" s="24" t="s">
        <v>489</v>
      </c>
      <c r="C2801">
        <v>426.14</v>
      </c>
      <c r="E2801">
        <v>517.08000000000004</v>
      </c>
      <c r="F2801">
        <v>5.74</v>
      </c>
      <c r="G2801">
        <v>471.6</v>
      </c>
      <c r="K2801" s="155">
        <f t="shared" si="231"/>
        <v>-1.0800000000000409</v>
      </c>
      <c r="L2801" s="104"/>
      <c r="M2801" s="155">
        <f t="shared" si="232"/>
        <v>-2.6299999999999955</v>
      </c>
      <c r="N2801" s="155">
        <f t="shared" si="233"/>
        <v>-4.0000000000000036E-2</v>
      </c>
      <c r="O2801" s="155">
        <f t="shared" si="234"/>
        <v>-1.9799999999999613</v>
      </c>
    </row>
    <row r="2802" spans="1:15" x14ac:dyDescent="0.25">
      <c r="A2802" s="104">
        <v>32</v>
      </c>
      <c r="B2802" s="24" t="s">
        <v>490</v>
      </c>
      <c r="C2802">
        <v>427.55</v>
      </c>
      <c r="E2802">
        <v>515.84</v>
      </c>
      <c r="F2802">
        <v>5.75</v>
      </c>
      <c r="G2802">
        <v>470.77</v>
      </c>
      <c r="K2802" s="155">
        <f t="shared" si="231"/>
        <v>1.410000000000025</v>
      </c>
      <c r="L2802" s="104"/>
      <c r="M2802" s="155">
        <f t="shared" si="232"/>
        <v>-1.2400000000000091</v>
      </c>
      <c r="N2802" s="155">
        <f t="shared" si="233"/>
        <v>9.9999999999997868E-3</v>
      </c>
      <c r="O2802" s="155">
        <f t="shared" si="234"/>
        <v>-0.83000000000004093</v>
      </c>
    </row>
    <row r="2803" spans="1:15" x14ac:dyDescent="0.25">
      <c r="A2803" s="104">
        <v>33</v>
      </c>
      <c r="B2803" s="24" t="s">
        <v>491</v>
      </c>
      <c r="C2803">
        <v>428.71</v>
      </c>
      <c r="E2803">
        <v>519.12</v>
      </c>
      <c r="F2803">
        <v>5.79</v>
      </c>
      <c r="G2803">
        <v>474.29</v>
      </c>
      <c r="K2803" s="155">
        <f t="shared" si="231"/>
        <v>1.1599999999999682</v>
      </c>
      <c r="L2803" s="104"/>
      <c r="M2803" s="155">
        <f t="shared" si="232"/>
        <v>3.2799999999999727</v>
      </c>
      <c r="N2803" s="155">
        <f t="shared" si="233"/>
        <v>4.0000000000000036E-2</v>
      </c>
      <c r="O2803" s="155">
        <f t="shared" si="234"/>
        <v>3.5200000000000387</v>
      </c>
    </row>
    <row r="2804" spans="1:15" x14ac:dyDescent="0.25">
      <c r="A2804" s="104">
        <v>34</v>
      </c>
      <c r="B2804" s="24" t="s">
        <v>492</v>
      </c>
      <c r="C2804">
        <v>427.41</v>
      </c>
      <c r="E2804">
        <v>519.47</v>
      </c>
      <c r="F2804">
        <v>5.78</v>
      </c>
      <c r="G2804">
        <v>474.53</v>
      </c>
      <c r="K2804" s="155">
        <f t="shared" si="231"/>
        <v>-1.2999999999999545</v>
      </c>
      <c r="L2804" s="104"/>
      <c r="M2804" s="155">
        <f t="shared" si="232"/>
        <v>0.35000000000002274</v>
      </c>
      <c r="N2804" s="155">
        <f t="shared" si="233"/>
        <v>-9.9999999999997868E-3</v>
      </c>
      <c r="O2804" s="155">
        <f t="shared" si="234"/>
        <v>0.23999999999995225</v>
      </c>
    </row>
    <row r="2805" spans="1:15" x14ac:dyDescent="0.25">
      <c r="A2805" s="104">
        <v>35</v>
      </c>
      <c r="B2805" s="24" t="s">
        <v>493</v>
      </c>
      <c r="C2805">
        <v>426.05</v>
      </c>
      <c r="E2805">
        <v>520.46</v>
      </c>
      <c r="F2805">
        <v>5.78</v>
      </c>
      <c r="G2805">
        <v>474.81</v>
      </c>
      <c r="K2805" s="155">
        <f t="shared" si="231"/>
        <v>-1.3600000000000136</v>
      </c>
      <c r="L2805" s="104"/>
      <c r="M2805" s="155">
        <f t="shared" si="232"/>
        <v>0.99000000000000909</v>
      </c>
      <c r="N2805" s="155">
        <f t="shared" si="233"/>
        <v>0</v>
      </c>
      <c r="O2805" s="155">
        <f t="shared" si="234"/>
        <v>0.28000000000002956</v>
      </c>
    </row>
    <row r="2806" spans="1:15" x14ac:dyDescent="0.25">
      <c r="A2806" s="104">
        <v>36</v>
      </c>
      <c r="B2806" s="24" t="s">
        <v>494</v>
      </c>
      <c r="C2806">
        <v>427.54</v>
      </c>
      <c r="E2806">
        <v>521.98</v>
      </c>
      <c r="F2806">
        <v>5.8</v>
      </c>
      <c r="G2806">
        <v>474.52</v>
      </c>
      <c r="K2806" s="155">
        <f t="shared" si="231"/>
        <v>1.4900000000000091</v>
      </c>
      <c r="L2806" s="104"/>
      <c r="M2806" s="155">
        <f t="shared" si="232"/>
        <v>1.5199999999999818</v>
      </c>
      <c r="N2806" s="155">
        <f t="shared" si="233"/>
        <v>1.9999999999999574E-2</v>
      </c>
      <c r="O2806" s="155">
        <f t="shared" si="234"/>
        <v>-0.29000000000002046</v>
      </c>
    </row>
    <row r="2807" spans="1:15" x14ac:dyDescent="0.25">
      <c r="A2807" s="104">
        <v>37</v>
      </c>
      <c r="B2807" s="24" t="s">
        <v>495</v>
      </c>
      <c r="C2807">
        <v>429.21</v>
      </c>
      <c r="E2807">
        <v>522.99</v>
      </c>
      <c r="F2807">
        <v>5.83</v>
      </c>
      <c r="G2807">
        <v>476.05</v>
      </c>
      <c r="K2807" s="155">
        <f t="shared" si="231"/>
        <v>1.6699999999999591</v>
      </c>
      <c r="L2807" s="104"/>
      <c r="M2807" s="155">
        <f t="shared" si="232"/>
        <v>1.0099999999999909</v>
      </c>
      <c r="N2807" s="155">
        <f t="shared" si="233"/>
        <v>3.0000000000000249E-2</v>
      </c>
      <c r="O2807" s="155">
        <f t="shared" si="234"/>
        <v>1.5300000000000296</v>
      </c>
    </row>
    <row r="2808" spans="1:15" x14ac:dyDescent="0.25">
      <c r="A2808" s="104">
        <v>38</v>
      </c>
      <c r="B2808" s="24" t="s">
        <v>496</v>
      </c>
      <c r="C2808">
        <v>428.86</v>
      </c>
      <c r="E2808">
        <v>524.28</v>
      </c>
      <c r="F2808">
        <v>5.84</v>
      </c>
      <c r="G2808">
        <v>478.42</v>
      </c>
      <c r="K2808" s="155">
        <f t="shared" si="231"/>
        <v>-0.34999999999996589</v>
      </c>
      <c r="L2808" s="104"/>
      <c r="M2808" s="155">
        <f t="shared" si="232"/>
        <v>1.2899999999999636</v>
      </c>
      <c r="N2808" s="155">
        <f t="shared" si="233"/>
        <v>9.9999999999997868E-3</v>
      </c>
      <c r="O2808" s="155">
        <f t="shared" si="234"/>
        <v>2.3700000000000045</v>
      </c>
    </row>
    <row r="2809" spans="1:15" x14ac:dyDescent="0.25">
      <c r="A2809" s="104">
        <v>39</v>
      </c>
      <c r="B2809" s="24" t="s">
        <v>497</v>
      </c>
      <c r="C2809">
        <v>427.58</v>
      </c>
      <c r="E2809">
        <v>522.12</v>
      </c>
      <c r="F2809">
        <v>5.81</v>
      </c>
      <c r="G2809">
        <v>476.52</v>
      </c>
      <c r="K2809" s="155">
        <f t="shared" si="231"/>
        <v>-1.2800000000000296</v>
      </c>
      <c r="L2809" s="104"/>
      <c r="M2809" s="155">
        <f t="shared" si="232"/>
        <v>-2.1599999999999682</v>
      </c>
      <c r="N2809" s="155">
        <f t="shared" si="233"/>
        <v>-3.0000000000000249E-2</v>
      </c>
      <c r="O2809" s="155">
        <f t="shared" si="234"/>
        <v>-1.9000000000000341</v>
      </c>
    </row>
    <row r="2810" spans="1:15" x14ac:dyDescent="0.25">
      <c r="A2810" s="104">
        <v>40</v>
      </c>
      <c r="B2810" s="24" t="s">
        <v>498</v>
      </c>
      <c r="C2810">
        <v>426.48</v>
      </c>
      <c r="E2810">
        <v>522.52</v>
      </c>
      <c r="F2810">
        <v>5.81</v>
      </c>
      <c r="G2810">
        <v>477.05</v>
      </c>
      <c r="K2810" s="155">
        <f t="shared" si="231"/>
        <v>-1.0999999999999659</v>
      </c>
      <c r="L2810" s="104"/>
      <c r="M2810" s="155">
        <f t="shared" si="232"/>
        <v>0.39999999999997726</v>
      </c>
      <c r="N2810" s="155">
        <f t="shared" si="233"/>
        <v>0</v>
      </c>
      <c r="O2810" s="155">
        <f t="shared" si="234"/>
        <v>0.53000000000002956</v>
      </c>
    </row>
    <row r="2811" spans="1:15" x14ac:dyDescent="0.25">
      <c r="A2811" s="104">
        <v>41</v>
      </c>
      <c r="B2811" s="24" t="s">
        <v>499</v>
      </c>
      <c r="C2811">
        <v>427.19</v>
      </c>
      <c r="E2811">
        <v>523.01</v>
      </c>
      <c r="F2811">
        <v>5.81</v>
      </c>
      <c r="G2811">
        <v>477.68</v>
      </c>
      <c r="K2811" s="155">
        <f t="shared" si="231"/>
        <v>0.70999999999997954</v>
      </c>
      <c r="L2811" s="104"/>
      <c r="M2811" s="155">
        <f t="shared" si="232"/>
        <v>0.49000000000000909</v>
      </c>
      <c r="N2811" s="155">
        <f t="shared" si="233"/>
        <v>0</v>
      </c>
      <c r="O2811" s="155">
        <f t="shared" si="234"/>
        <v>0.62999999999999545</v>
      </c>
    </row>
    <row r="2812" spans="1:15" x14ac:dyDescent="0.25">
      <c r="A2812" s="104">
        <v>42</v>
      </c>
      <c r="B2812" s="24" t="s">
        <v>500</v>
      </c>
      <c r="C2812">
        <v>428.48</v>
      </c>
      <c r="E2812">
        <v>522.45000000000005</v>
      </c>
      <c r="F2812">
        <v>5.83</v>
      </c>
      <c r="G2812">
        <v>476.72</v>
      </c>
      <c r="K2812" s="155">
        <f t="shared" si="231"/>
        <v>1.2900000000000205</v>
      </c>
      <c r="L2812" s="104"/>
      <c r="M2812" s="155">
        <f t="shared" si="232"/>
        <v>-0.55999999999994543</v>
      </c>
      <c r="N2812" s="155">
        <f t="shared" si="233"/>
        <v>2.0000000000000462E-2</v>
      </c>
      <c r="O2812" s="155">
        <f t="shared" si="234"/>
        <v>-0.95999999999997954</v>
      </c>
    </row>
    <row r="2813" spans="1:15" x14ac:dyDescent="0.25">
      <c r="A2813" s="104">
        <v>43</v>
      </c>
      <c r="B2813" s="24" t="s">
        <v>501</v>
      </c>
      <c r="C2813">
        <v>427.9</v>
      </c>
      <c r="E2813">
        <v>521.35</v>
      </c>
      <c r="F2813">
        <v>5.82</v>
      </c>
      <c r="G2813">
        <v>476.03</v>
      </c>
      <c r="K2813" s="155">
        <f t="shared" si="231"/>
        <v>-0.58000000000004093</v>
      </c>
      <c r="L2813" s="104"/>
      <c r="M2813" s="155">
        <f t="shared" si="232"/>
        <v>-1.1000000000000227</v>
      </c>
      <c r="N2813" s="155">
        <f t="shared" si="233"/>
        <v>-9.9999999999997868E-3</v>
      </c>
      <c r="O2813" s="155">
        <f t="shared" si="234"/>
        <v>-0.69000000000005457</v>
      </c>
    </row>
    <row r="2814" spans="1:15" x14ac:dyDescent="0.25">
      <c r="A2814" s="104">
        <v>44</v>
      </c>
      <c r="B2814" s="24" t="s">
        <v>502</v>
      </c>
      <c r="C2814">
        <v>428.7</v>
      </c>
      <c r="E2814">
        <v>522.37</v>
      </c>
      <c r="F2814">
        <v>5.84</v>
      </c>
      <c r="G2814">
        <v>476.23</v>
      </c>
      <c r="K2814" s="155">
        <f t="shared" si="231"/>
        <v>0.80000000000001137</v>
      </c>
      <c r="L2814" s="104"/>
      <c r="M2814" s="155">
        <f t="shared" si="232"/>
        <v>1.0199999999999818</v>
      </c>
      <c r="N2814" s="155">
        <f t="shared" si="233"/>
        <v>1.9999999999999574E-2</v>
      </c>
      <c r="O2814" s="155">
        <f t="shared" si="234"/>
        <v>0.20000000000004547</v>
      </c>
    </row>
    <row r="2815" spans="1:15" x14ac:dyDescent="0.25">
      <c r="A2815" s="104">
        <v>45</v>
      </c>
      <c r="B2815" s="24" t="s">
        <v>503</v>
      </c>
      <c r="C2815">
        <v>427.42</v>
      </c>
      <c r="E2815">
        <v>522.73</v>
      </c>
      <c r="F2815">
        <v>5.82</v>
      </c>
      <c r="G2815">
        <v>475.44</v>
      </c>
      <c r="K2815" s="155">
        <f t="shared" si="231"/>
        <v>-1.2799999999999727</v>
      </c>
      <c r="L2815" s="104"/>
      <c r="M2815" s="155">
        <f t="shared" si="232"/>
        <v>0.36000000000001364</v>
      </c>
      <c r="N2815" s="155">
        <f t="shared" si="233"/>
        <v>-1.9999999999999574E-2</v>
      </c>
      <c r="O2815" s="155">
        <f t="shared" si="234"/>
        <v>-0.79000000000002046</v>
      </c>
    </row>
    <row r="2816" spans="1:15" x14ac:dyDescent="0.25">
      <c r="A2816" s="104">
        <v>46</v>
      </c>
      <c r="B2816" s="24" t="s">
        <v>504</v>
      </c>
      <c r="C2816">
        <v>428.14</v>
      </c>
      <c r="E2816">
        <v>521.42999999999995</v>
      </c>
      <c r="F2816">
        <v>5.82</v>
      </c>
      <c r="G2816">
        <v>475.24</v>
      </c>
      <c r="K2816" s="155">
        <f t="shared" si="231"/>
        <v>0.71999999999997044</v>
      </c>
      <c r="L2816" s="104"/>
      <c r="M2816" s="155">
        <f t="shared" si="232"/>
        <v>-1.3000000000000682</v>
      </c>
      <c r="N2816" s="155">
        <f t="shared" si="233"/>
        <v>0</v>
      </c>
      <c r="O2816" s="155">
        <f t="shared" si="234"/>
        <v>-0.19999999999998863</v>
      </c>
    </row>
    <row r="2817" spans="1:15" x14ac:dyDescent="0.25">
      <c r="A2817" s="104">
        <v>47</v>
      </c>
      <c r="B2817" s="24" t="s">
        <v>505</v>
      </c>
      <c r="C2817">
        <v>427.99</v>
      </c>
      <c r="E2817">
        <v>521.80999999999995</v>
      </c>
      <c r="F2817">
        <v>5.85</v>
      </c>
      <c r="G2817">
        <v>475.7</v>
      </c>
      <c r="K2817" s="155">
        <f t="shared" si="231"/>
        <v>-0.14999999999997726</v>
      </c>
      <c r="L2817" s="104"/>
      <c r="M2817" s="155">
        <f t="shared" si="232"/>
        <v>0.37999999999999545</v>
      </c>
      <c r="N2817" s="155">
        <f t="shared" si="233"/>
        <v>2.9999999999999361E-2</v>
      </c>
      <c r="O2817" s="155">
        <f t="shared" si="234"/>
        <v>0.45999999999997954</v>
      </c>
    </row>
    <row r="2818" spans="1:15" x14ac:dyDescent="0.25">
      <c r="A2818" s="104">
        <v>48</v>
      </c>
      <c r="B2818" s="24" t="s">
        <v>506</v>
      </c>
      <c r="C2818">
        <v>428.15</v>
      </c>
      <c r="E2818">
        <v>518.70000000000005</v>
      </c>
      <c r="F2818">
        <v>5.85</v>
      </c>
      <c r="G2818">
        <v>473.56</v>
      </c>
      <c r="K2818" s="155">
        <f t="shared" si="231"/>
        <v>0.15999999999996817</v>
      </c>
      <c r="L2818" s="104"/>
      <c r="M2818" s="155">
        <f t="shared" si="232"/>
        <v>-3.1099999999999</v>
      </c>
      <c r="N2818" s="155">
        <f t="shared" si="233"/>
        <v>0</v>
      </c>
      <c r="O2818" s="155">
        <f t="shared" si="234"/>
        <v>-2.1399999999999864</v>
      </c>
    </row>
    <row r="2819" spans="1:15" x14ac:dyDescent="0.25">
      <c r="A2819" s="104">
        <v>49</v>
      </c>
      <c r="B2819" s="24" t="s">
        <v>507</v>
      </c>
      <c r="C2819">
        <v>426.81</v>
      </c>
      <c r="E2819">
        <v>518.96</v>
      </c>
      <c r="F2819">
        <v>5.86</v>
      </c>
      <c r="G2819">
        <v>474.66</v>
      </c>
      <c r="K2819" s="155">
        <f t="shared" si="231"/>
        <v>-1.339999999999975</v>
      </c>
      <c r="L2819" s="104"/>
      <c r="M2819" s="155">
        <f t="shared" si="232"/>
        <v>0.25999999999999091</v>
      </c>
      <c r="N2819" s="155">
        <f t="shared" si="233"/>
        <v>1.0000000000000675E-2</v>
      </c>
      <c r="O2819" s="155">
        <f t="shared" si="234"/>
        <v>1.1000000000000227</v>
      </c>
    </row>
    <row r="2820" spans="1:15" x14ac:dyDescent="0.25">
      <c r="A2820" s="104">
        <v>50</v>
      </c>
      <c r="B2820" s="24" t="s">
        <v>508</v>
      </c>
      <c r="C2820">
        <v>427.83</v>
      </c>
      <c r="E2820">
        <v>520.75</v>
      </c>
      <c r="F2820">
        <v>5.89</v>
      </c>
      <c r="G2820">
        <v>477.01</v>
      </c>
      <c r="K2820" s="155">
        <f t="shared" si="231"/>
        <v>1.0199999999999818</v>
      </c>
      <c r="L2820" s="104"/>
      <c r="M2820" s="155">
        <f t="shared" si="232"/>
        <v>1.7899999999999636</v>
      </c>
      <c r="N2820" s="155">
        <f t="shared" si="233"/>
        <v>2.9999999999999361E-2</v>
      </c>
      <c r="O2820" s="155">
        <f t="shared" si="234"/>
        <v>2.3499999999999659</v>
      </c>
    </row>
    <row r="2821" spans="1:15" x14ac:dyDescent="0.25">
      <c r="A2821" s="104">
        <v>51</v>
      </c>
      <c r="B2821" s="24" t="s">
        <v>509</v>
      </c>
      <c r="C2821">
        <v>426.72</v>
      </c>
      <c r="E2821">
        <v>520.16999999999996</v>
      </c>
      <c r="F2821">
        <v>5.91</v>
      </c>
      <c r="G2821">
        <v>476.52</v>
      </c>
      <c r="K2821" s="155">
        <f t="shared" si="231"/>
        <v>-1.1099999999999568</v>
      </c>
      <c r="L2821" s="104"/>
      <c r="M2821" s="155">
        <f t="shared" si="232"/>
        <v>-0.58000000000004093</v>
      </c>
      <c r="N2821" s="155">
        <f t="shared" si="233"/>
        <v>2.0000000000000462E-2</v>
      </c>
      <c r="O2821" s="155">
        <f t="shared" si="234"/>
        <v>-0.49000000000000909</v>
      </c>
    </row>
    <row r="2822" spans="1:15" x14ac:dyDescent="0.25">
      <c r="A2822" s="104">
        <v>52</v>
      </c>
      <c r="B2822" s="24" t="s">
        <v>510</v>
      </c>
      <c r="C2822">
        <v>427.53</v>
      </c>
      <c r="E2822">
        <v>520.09</v>
      </c>
      <c r="F2822">
        <v>5.92</v>
      </c>
      <c r="G2822">
        <v>476.99</v>
      </c>
      <c r="K2822" s="155">
        <f t="shared" si="231"/>
        <v>0.80999999999994543</v>
      </c>
      <c r="L2822" s="104"/>
      <c r="M2822" s="155">
        <f t="shared" si="232"/>
        <v>-7.999999999992724E-2</v>
      </c>
      <c r="N2822" s="155">
        <f t="shared" si="233"/>
        <v>9.9999999999997868E-3</v>
      </c>
      <c r="O2822" s="155">
        <f t="shared" si="234"/>
        <v>0.47000000000002728</v>
      </c>
    </row>
    <row r="2823" spans="1:15" x14ac:dyDescent="0.25">
      <c r="A2823" s="104">
        <v>53</v>
      </c>
      <c r="B2823" s="24" t="s">
        <v>511</v>
      </c>
      <c r="C2823">
        <v>427.15</v>
      </c>
      <c r="E2823">
        <v>519.12</v>
      </c>
      <c r="F2823">
        <v>5.96</v>
      </c>
      <c r="G2823">
        <v>476.46</v>
      </c>
      <c r="K2823" s="155">
        <f t="shared" si="231"/>
        <v>-0.37999999999999545</v>
      </c>
      <c r="L2823" s="104"/>
      <c r="M2823" s="155">
        <f t="shared" si="232"/>
        <v>-0.97000000000002728</v>
      </c>
      <c r="N2823" s="155">
        <f t="shared" si="233"/>
        <v>4.0000000000000036E-2</v>
      </c>
      <c r="O2823" s="155">
        <f t="shared" si="234"/>
        <v>-0.53000000000002956</v>
      </c>
    </row>
    <row r="2824" spans="1:15" x14ac:dyDescent="0.25">
      <c r="A2824" s="104">
        <v>54</v>
      </c>
      <c r="B2824" s="24" t="s">
        <v>512</v>
      </c>
      <c r="C2824">
        <v>426.81</v>
      </c>
      <c r="E2824">
        <v>517</v>
      </c>
      <c r="F2824">
        <v>5.91</v>
      </c>
      <c r="G2824">
        <v>474.76</v>
      </c>
      <c r="K2824" s="155">
        <f t="shared" si="231"/>
        <v>-0.33999999999997499</v>
      </c>
      <c r="L2824" s="104"/>
      <c r="M2824" s="155">
        <f t="shared" si="232"/>
        <v>-2.1200000000000045</v>
      </c>
      <c r="N2824" s="155">
        <f t="shared" si="233"/>
        <v>-4.9999999999999822E-2</v>
      </c>
      <c r="O2824" s="155">
        <f t="shared" si="234"/>
        <v>-1.6999999999999886</v>
      </c>
    </row>
    <row r="2825" spans="1:15" x14ac:dyDescent="0.25">
      <c r="A2825" s="104">
        <v>55</v>
      </c>
      <c r="B2825" s="24" t="s">
        <v>513</v>
      </c>
      <c r="C2825">
        <v>426.99</v>
      </c>
      <c r="E2825">
        <v>517.54999999999995</v>
      </c>
      <c r="F2825">
        <v>5.94</v>
      </c>
      <c r="G2825">
        <v>475.28</v>
      </c>
      <c r="K2825" s="155">
        <f t="shared" si="231"/>
        <v>0.18000000000000682</v>
      </c>
      <c r="L2825" s="104"/>
      <c r="M2825" s="155">
        <f t="shared" si="232"/>
        <v>0.54999999999995453</v>
      </c>
      <c r="N2825" s="155">
        <f t="shared" si="233"/>
        <v>3.0000000000000249E-2</v>
      </c>
      <c r="O2825" s="155">
        <f t="shared" si="234"/>
        <v>0.51999999999998181</v>
      </c>
    </row>
    <row r="2826" spans="1:15" x14ac:dyDescent="0.25">
      <c r="A2826" s="104">
        <v>56</v>
      </c>
      <c r="B2826" s="24" t="s">
        <v>514</v>
      </c>
      <c r="C2826">
        <v>425.63</v>
      </c>
      <c r="E2826">
        <v>515.99</v>
      </c>
      <c r="F2826">
        <v>5.92</v>
      </c>
      <c r="G2826">
        <v>473.61</v>
      </c>
      <c r="K2826" s="155">
        <f t="shared" si="231"/>
        <v>-1.3600000000000136</v>
      </c>
      <c r="L2826" s="104"/>
      <c r="M2826" s="155">
        <f t="shared" si="232"/>
        <v>-1.5599999999999454</v>
      </c>
      <c r="N2826" s="155">
        <f t="shared" si="233"/>
        <v>-2.0000000000000462E-2</v>
      </c>
      <c r="O2826" s="155">
        <f t="shared" si="234"/>
        <v>-1.6699999999999591</v>
      </c>
    </row>
    <row r="2827" spans="1:15" x14ac:dyDescent="0.25">
      <c r="A2827" s="104">
        <v>57</v>
      </c>
      <c r="B2827" s="24" t="s">
        <v>515</v>
      </c>
      <c r="C2827">
        <v>426.77</v>
      </c>
      <c r="E2827">
        <v>509.95</v>
      </c>
      <c r="F2827">
        <v>5.89</v>
      </c>
      <c r="G2827">
        <v>466.77</v>
      </c>
      <c r="K2827" s="155">
        <f t="shared" si="231"/>
        <v>1.1399999999999864</v>
      </c>
      <c r="L2827" s="104"/>
      <c r="M2827" s="155">
        <f t="shared" si="232"/>
        <v>-6.0400000000000205</v>
      </c>
      <c r="N2827" s="155">
        <f t="shared" si="233"/>
        <v>-3.0000000000000249E-2</v>
      </c>
      <c r="O2827" s="155">
        <f t="shared" si="234"/>
        <v>-6.8400000000000318</v>
      </c>
    </row>
    <row r="2828" spans="1:15" x14ac:dyDescent="0.25">
      <c r="A2828" s="104">
        <v>58</v>
      </c>
      <c r="B2828" s="24" t="s">
        <v>516</v>
      </c>
      <c r="C2828">
        <v>427.82</v>
      </c>
      <c r="E2828">
        <v>509.75</v>
      </c>
      <c r="F2828">
        <v>5.93</v>
      </c>
      <c r="G2828">
        <v>465.78</v>
      </c>
      <c r="K2828" s="155">
        <f t="shared" si="231"/>
        <v>1.0500000000000114</v>
      </c>
      <c r="L2828" s="104"/>
      <c r="M2828" s="155">
        <f t="shared" si="232"/>
        <v>-0.19999999999998863</v>
      </c>
      <c r="N2828" s="155">
        <f t="shared" si="233"/>
        <v>4.0000000000000036E-2</v>
      </c>
      <c r="O2828" s="155">
        <f t="shared" si="234"/>
        <v>-0.99000000000000909</v>
      </c>
    </row>
    <row r="2829" spans="1:15" x14ac:dyDescent="0.25">
      <c r="A2829" s="104">
        <v>59</v>
      </c>
      <c r="B2829" s="24" t="s">
        <v>517</v>
      </c>
      <c r="C2829">
        <v>427.23</v>
      </c>
      <c r="E2829">
        <v>508.19</v>
      </c>
      <c r="F2829">
        <v>5.85</v>
      </c>
      <c r="G2829">
        <v>463.78</v>
      </c>
      <c r="K2829" s="155">
        <f t="shared" si="231"/>
        <v>-0.58999999999997499</v>
      </c>
      <c r="L2829" s="104"/>
      <c r="M2829" s="155">
        <f t="shared" si="232"/>
        <v>-1.5600000000000023</v>
      </c>
      <c r="N2829" s="155">
        <f t="shared" si="233"/>
        <v>-8.0000000000000071E-2</v>
      </c>
      <c r="O2829" s="155">
        <f t="shared" si="234"/>
        <v>-2</v>
      </c>
    </row>
    <row r="2830" spans="1:15" x14ac:dyDescent="0.25">
      <c r="A2830" s="104">
        <v>60</v>
      </c>
      <c r="B2830" s="24" t="s">
        <v>518</v>
      </c>
      <c r="C2830">
        <v>426.04</v>
      </c>
      <c r="E2830">
        <v>506.39</v>
      </c>
      <c r="F2830">
        <v>5.82</v>
      </c>
      <c r="G2830">
        <v>462.68</v>
      </c>
      <c r="K2830" s="155">
        <f t="shared" si="231"/>
        <v>-1.1899999999999977</v>
      </c>
      <c r="L2830" s="104"/>
      <c r="M2830" s="155">
        <f t="shared" si="232"/>
        <v>-1.8000000000000114</v>
      </c>
      <c r="N2830" s="155">
        <f t="shared" si="233"/>
        <v>-2.9999999999999361E-2</v>
      </c>
      <c r="O2830" s="155">
        <f t="shared" si="234"/>
        <v>-1.0999999999999659</v>
      </c>
    </row>
    <row r="2831" spans="1:15" x14ac:dyDescent="0.25">
      <c r="A2831" s="104">
        <v>61</v>
      </c>
      <c r="B2831" s="24" t="s">
        <v>519</v>
      </c>
      <c r="C2831">
        <v>426.61</v>
      </c>
      <c r="E2831">
        <v>509.33</v>
      </c>
      <c r="F2831">
        <v>5.88</v>
      </c>
      <c r="G2831">
        <v>464.67</v>
      </c>
      <c r="K2831" s="155">
        <f t="shared" si="231"/>
        <v>0.56999999999999318</v>
      </c>
      <c r="L2831" s="104"/>
      <c r="M2831" s="155">
        <f t="shared" si="232"/>
        <v>2.9399999999999977</v>
      </c>
      <c r="N2831" s="155">
        <f t="shared" si="233"/>
        <v>5.9999999999999609E-2</v>
      </c>
      <c r="O2831" s="155">
        <f t="shared" si="234"/>
        <v>1.9900000000000091</v>
      </c>
    </row>
    <row r="2832" spans="1:15" x14ac:dyDescent="0.25">
      <c r="A2832" s="104">
        <v>1</v>
      </c>
      <c r="B2832" s="24" t="s">
        <v>520</v>
      </c>
      <c r="C2832">
        <v>427.01</v>
      </c>
      <c r="E2832">
        <v>509.94</v>
      </c>
      <c r="F2832">
        <v>5.91</v>
      </c>
      <c r="G2832">
        <v>465.05</v>
      </c>
      <c r="K2832" s="155">
        <f t="shared" si="231"/>
        <v>0.39999999999997726</v>
      </c>
      <c r="L2832" s="104"/>
      <c r="M2832" s="155">
        <f t="shared" si="232"/>
        <v>0.61000000000001364</v>
      </c>
      <c r="N2832" s="155">
        <f t="shared" si="233"/>
        <v>3.0000000000000249E-2</v>
      </c>
      <c r="O2832" s="155">
        <f t="shared" si="234"/>
        <v>0.37999999999999545</v>
      </c>
    </row>
    <row r="2833" spans="1:16" x14ac:dyDescent="0.25">
      <c r="A2833" s="104">
        <v>2</v>
      </c>
      <c r="B2833" s="24" t="s">
        <v>521</v>
      </c>
      <c r="C2833">
        <v>426.94</v>
      </c>
      <c r="E2833">
        <v>509.81</v>
      </c>
      <c r="F2833">
        <v>5.92</v>
      </c>
      <c r="G2833">
        <v>465.74</v>
      </c>
      <c r="K2833" s="155">
        <f t="shared" si="231"/>
        <v>-6.9999999999993179E-2</v>
      </c>
      <c r="L2833" s="104"/>
      <c r="M2833" s="155">
        <f t="shared" si="232"/>
        <v>-0.12999999999999545</v>
      </c>
      <c r="N2833" s="155">
        <f t="shared" si="233"/>
        <v>9.9999999999997868E-3</v>
      </c>
      <c r="O2833" s="155">
        <f t="shared" si="234"/>
        <v>0.68999999999999773</v>
      </c>
    </row>
    <row r="2834" spans="1:16" x14ac:dyDescent="0.25">
      <c r="A2834" s="104">
        <v>3</v>
      </c>
      <c r="B2834" s="24" t="s">
        <v>522</v>
      </c>
      <c r="C2834">
        <v>425.75</v>
      </c>
      <c r="E2834">
        <v>508.22</v>
      </c>
      <c r="F2834">
        <v>5.9</v>
      </c>
      <c r="G2834">
        <v>463.73</v>
      </c>
      <c r="K2834" s="155">
        <f t="shared" si="231"/>
        <v>-1.1899999999999977</v>
      </c>
      <c r="L2834" s="104"/>
      <c r="M2834" s="155">
        <f t="shared" si="232"/>
        <v>-1.589999999999975</v>
      </c>
      <c r="N2834" s="155">
        <f t="shared" si="233"/>
        <v>-1.9999999999999574E-2</v>
      </c>
      <c r="O2834" s="155">
        <f t="shared" si="234"/>
        <v>-2.0099999999999909</v>
      </c>
    </row>
    <row r="2835" spans="1:16" x14ac:dyDescent="0.25">
      <c r="A2835" s="104">
        <v>4</v>
      </c>
      <c r="B2835" s="24" t="s">
        <v>523</v>
      </c>
      <c r="C2835">
        <v>427.79</v>
      </c>
      <c r="E2835">
        <v>509.37</v>
      </c>
      <c r="F2835">
        <v>5.91</v>
      </c>
      <c r="G2835">
        <v>464.94</v>
      </c>
      <c r="K2835" s="155">
        <f t="shared" si="231"/>
        <v>2.0400000000000205</v>
      </c>
      <c r="L2835" s="104"/>
      <c r="M2835" s="155">
        <f t="shared" si="232"/>
        <v>1.1499999999999773</v>
      </c>
      <c r="N2835" s="155">
        <f t="shared" si="233"/>
        <v>9.9999999999997868E-3</v>
      </c>
      <c r="O2835" s="155">
        <f t="shared" si="234"/>
        <v>1.2099999999999795</v>
      </c>
    </row>
    <row r="2836" spans="1:16" x14ac:dyDescent="0.25">
      <c r="A2836" s="104">
        <v>5</v>
      </c>
      <c r="B2836" s="104" t="s">
        <v>524</v>
      </c>
      <c r="C2836" s="104">
        <v>427.89</v>
      </c>
      <c r="E2836" s="104">
        <v>508.85</v>
      </c>
      <c r="F2836" s="104">
        <v>5.85</v>
      </c>
      <c r="G2836" s="104">
        <v>463.94</v>
      </c>
      <c r="K2836" s="155">
        <f>C2836-C2835</f>
        <v>9.9999999999965894E-2</v>
      </c>
      <c r="L2836" s="104"/>
      <c r="M2836" s="155">
        <f t="shared" si="232"/>
        <v>-0.51999999999998181</v>
      </c>
      <c r="N2836" s="155">
        <f t="shared" si="233"/>
        <v>-6.0000000000000497E-2</v>
      </c>
      <c r="O2836" s="155">
        <f t="shared" si="234"/>
        <v>-1</v>
      </c>
    </row>
    <row r="2837" spans="1:16" x14ac:dyDescent="0.25">
      <c r="A2837" s="104">
        <v>6</v>
      </c>
      <c r="B2837" s="104" t="s">
        <v>525</v>
      </c>
      <c r="C2837" s="104">
        <v>426.05</v>
      </c>
      <c r="E2837" s="104">
        <v>505.04</v>
      </c>
      <c r="F2837" s="104">
        <v>5.84</v>
      </c>
      <c r="G2837" s="104">
        <v>460.45</v>
      </c>
      <c r="K2837" s="155">
        <f t="shared" ref="K2837:K2898" si="235">C2837-C2836</f>
        <v>-1.839999999999975</v>
      </c>
      <c r="L2837" s="104"/>
      <c r="M2837" s="155">
        <f t="shared" ref="M2837:M2898" si="236">E2837-E2836</f>
        <v>-3.8100000000000023</v>
      </c>
      <c r="N2837" s="155">
        <f t="shared" ref="N2837:N2898" si="237">F2837-F2836</f>
        <v>-9.9999999999997868E-3</v>
      </c>
      <c r="O2837" s="155">
        <f t="shared" ref="O2837:O2898" si="238">G2837-G2836</f>
        <v>-3.4900000000000091</v>
      </c>
      <c r="P2837" s="104"/>
    </row>
    <row r="2838" spans="1:16" x14ac:dyDescent="0.25">
      <c r="A2838" s="104">
        <v>7</v>
      </c>
      <c r="B2838" s="104" t="s">
        <v>586</v>
      </c>
      <c r="C2838" s="104">
        <v>424.99</v>
      </c>
      <c r="E2838" s="104">
        <v>504.21</v>
      </c>
      <c r="F2838" s="104">
        <v>5.81</v>
      </c>
      <c r="G2838" s="104">
        <v>461.64</v>
      </c>
      <c r="K2838" s="155">
        <f t="shared" si="235"/>
        <v>-1.0600000000000023</v>
      </c>
      <c r="L2838" s="104"/>
      <c r="M2838" s="155">
        <f t="shared" si="236"/>
        <v>-0.83000000000004093</v>
      </c>
      <c r="N2838" s="155">
        <f t="shared" si="237"/>
        <v>-3.0000000000000249E-2</v>
      </c>
      <c r="O2838" s="155">
        <f t="shared" si="238"/>
        <v>1.1899999999999977</v>
      </c>
      <c r="P2838" s="104"/>
    </row>
    <row r="2839" spans="1:16" x14ac:dyDescent="0.25">
      <c r="A2839" s="104">
        <v>8</v>
      </c>
      <c r="B2839" s="104" t="s">
        <v>526</v>
      </c>
      <c r="C2839" s="104">
        <v>424.99</v>
      </c>
      <c r="E2839" s="104">
        <v>504.21</v>
      </c>
      <c r="F2839" s="104">
        <v>5.81</v>
      </c>
      <c r="G2839" s="104">
        <v>461.64</v>
      </c>
      <c r="K2839" s="155">
        <f t="shared" si="235"/>
        <v>0</v>
      </c>
      <c r="L2839" s="104"/>
      <c r="M2839" s="155">
        <f t="shared" si="236"/>
        <v>0</v>
      </c>
      <c r="N2839" s="155">
        <f t="shared" si="237"/>
        <v>0</v>
      </c>
      <c r="O2839" s="155">
        <f t="shared" si="238"/>
        <v>0</v>
      </c>
      <c r="P2839" s="104"/>
    </row>
    <row r="2840" spans="1:16" x14ac:dyDescent="0.25">
      <c r="A2840" s="104">
        <v>9</v>
      </c>
      <c r="B2840" s="104" t="s">
        <v>527</v>
      </c>
      <c r="C2840" s="104">
        <v>427.85</v>
      </c>
      <c r="E2840" s="104">
        <v>506.06</v>
      </c>
      <c r="F2840" s="104">
        <v>5.77</v>
      </c>
      <c r="G2840" s="104">
        <v>463.64</v>
      </c>
      <c r="K2840" s="155">
        <f t="shared" si="235"/>
        <v>2.8600000000000136</v>
      </c>
      <c r="L2840" s="104"/>
      <c r="M2840" s="155">
        <f t="shared" si="236"/>
        <v>1.8500000000000227</v>
      </c>
      <c r="N2840" s="155">
        <f t="shared" si="237"/>
        <v>-4.0000000000000036E-2</v>
      </c>
      <c r="O2840" s="155">
        <f t="shared" si="238"/>
        <v>2</v>
      </c>
      <c r="P2840" s="104"/>
    </row>
    <row r="2841" spans="1:16" x14ac:dyDescent="0.25">
      <c r="A2841" s="104">
        <v>10</v>
      </c>
      <c r="B2841" s="104" t="s">
        <v>528</v>
      </c>
      <c r="C2841" s="104">
        <v>429.8</v>
      </c>
      <c r="E2841" s="104">
        <v>508.58</v>
      </c>
      <c r="F2841" s="104">
        <v>5.73</v>
      </c>
      <c r="G2841" s="104">
        <v>468.45</v>
      </c>
      <c r="K2841" s="155">
        <f t="shared" si="235"/>
        <v>1.9499999999999886</v>
      </c>
      <c r="L2841" s="104"/>
      <c r="M2841" s="155">
        <f t="shared" si="236"/>
        <v>2.5199999999999818</v>
      </c>
      <c r="N2841" s="155">
        <f t="shared" si="237"/>
        <v>-3.9999999999999147E-2</v>
      </c>
      <c r="O2841" s="155">
        <f t="shared" si="238"/>
        <v>4.8100000000000023</v>
      </c>
      <c r="P2841" s="104"/>
    </row>
    <row r="2842" spans="1:16" x14ac:dyDescent="0.25">
      <c r="A2842" s="104">
        <v>11</v>
      </c>
      <c r="B2842" s="104" t="s">
        <v>529</v>
      </c>
      <c r="C2842" s="104">
        <v>429.34</v>
      </c>
      <c r="E2842" s="104">
        <v>508.9</v>
      </c>
      <c r="F2842" s="104">
        <v>5.78</v>
      </c>
      <c r="G2842" s="104">
        <v>469.63</v>
      </c>
      <c r="K2842" s="155">
        <f t="shared" si="235"/>
        <v>-0.46000000000003638</v>
      </c>
      <c r="L2842" s="104"/>
      <c r="M2842" s="155">
        <f t="shared" si="236"/>
        <v>0.31999999999999318</v>
      </c>
      <c r="N2842" s="155">
        <f t="shared" si="237"/>
        <v>4.9999999999999822E-2</v>
      </c>
      <c r="O2842" s="155">
        <f t="shared" si="238"/>
        <v>1.1800000000000068</v>
      </c>
      <c r="P2842" s="104"/>
    </row>
    <row r="2843" spans="1:16" x14ac:dyDescent="0.25">
      <c r="A2843" s="104">
        <v>12</v>
      </c>
      <c r="B2843" s="104" t="s">
        <v>530</v>
      </c>
      <c r="C2843" s="104">
        <v>427.68</v>
      </c>
      <c r="E2843" s="104">
        <v>506.84</v>
      </c>
      <c r="F2843" s="104">
        <v>5.73</v>
      </c>
      <c r="G2843" s="104">
        <v>467</v>
      </c>
      <c r="K2843" s="155">
        <f t="shared" si="235"/>
        <v>-1.6599999999999682</v>
      </c>
      <c r="L2843" s="104"/>
      <c r="M2843" s="155">
        <f t="shared" si="236"/>
        <v>-2.0600000000000023</v>
      </c>
      <c r="N2843" s="155">
        <f t="shared" si="237"/>
        <v>-4.9999999999999822E-2</v>
      </c>
      <c r="O2843" s="155">
        <f t="shared" si="238"/>
        <v>-2.6299999999999955</v>
      </c>
      <c r="P2843" s="104"/>
    </row>
    <row r="2844" spans="1:16" x14ac:dyDescent="0.25">
      <c r="A2844" s="104">
        <v>13</v>
      </c>
      <c r="B2844" s="104" t="s">
        <v>531</v>
      </c>
      <c r="C2844" s="104">
        <v>426.51</v>
      </c>
      <c r="E2844" s="104">
        <v>505.03</v>
      </c>
      <c r="F2844" s="104">
        <v>5.76</v>
      </c>
      <c r="G2844" s="104">
        <v>465.67</v>
      </c>
      <c r="K2844" s="155">
        <f t="shared" si="235"/>
        <v>-1.1700000000000159</v>
      </c>
      <c r="L2844" s="104"/>
      <c r="M2844" s="155">
        <f t="shared" si="236"/>
        <v>-1.8100000000000023</v>
      </c>
      <c r="N2844" s="155">
        <f t="shared" si="237"/>
        <v>2.9999999999999361E-2</v>
      </c>
      <c r="O2844" s="155">
        <f t="shared" si="238"/>
        <v>-1.3299999999999841</v>
      </c>
      <c r="P2844" s="104"/>
    </row>
    <row r="2845" spans="1:16" x14ac:dyDescent="0.25">
      <c r="A2845" s="104">
        <v>14</v>
      </c>
      <c r="B2845" s="104" t="s">
        <v>532</v>
      </c>
      <c r="C2845" s="104">
        <v>425.61</v>
      </c>
      <c r="E2845" s="104">
        <v>501.88</v>
      </c>
      <c r="F2845" s="104">
        <v>5.74</v>
      </c>
      <c r="G2845" s="104">
        <v>463.12</v>
      </c>
      <c r="K2845" s="155">
        <f t="shared" si="235"/>
        <v>-0.89999999999997726</v>
      </c>
      <c r="L2845" s="104"/>
      <c r="M2845" s="155">
        <f t="shared" si="236"/>
        <v>-3.1499999999999773</v>
      </c>
      <c r="N2845" s="155">
        <f t="shared" si="237"/>
        <v>-1.9999999999999574E-2</v>
      </c>
      <c r="O2845" s="155">
        <f t="shared" si="238"/>
        <v>-2.5500000000000114</v>
      </c>
      <c r="P2845" s="104"/>
    </row>
    <row r="2846" spans="1:16" x14ac:dyDescent="0.25">
      <c r="A2846" s="104">
        <v>15</v>
      </c>
      <c r="B2846" s="104" t="s">
        <v>533</v>
      </c>
      <c r="C2846" s="104">
        <v>426.61</v>
      </c>
      <c r="E2846" s="104">
        <v>505.15</v>
      </c>
      <c r="F2846" s="104">
        <v>5.76</v>
      </c>
      <c r="G2846" s="104">
        <v>467.62</v>
      </c>
      <c r="K2846" s="155">
        <f t="shared" si="235"/>
        <v>1</v>
      </c>
      <c r="L2846" s="104"/>
      <c r="M2846" s="155">
        <f t="shared" si="236"/>
        <v>3.2699999999999818</v>
      </c>
      <c r="N2846" s="155">
        <f t="shared" si="237"/>
        <v>1.9999999999999574E-2</v>
      </c>
      <c r="O2846" s="155">
        <f t="shared" si="238"/>
        <v>4.5</v>
      </c>
      <c r="P2846" s="104"/>
    </row>
    <row r="2847" spans="1:16" x14ac:dyDescent="0.25">
      <c r="A2847" s="104">
        <v>16</v>
      </c>
      <c r="B2847" s="104" t="s">
        <v>534</v>
      </c>
      <c r="C2847" s="104">
        <v>426.47</v>
      </c>
      <c r="E2847" s="104">
        <v>504.04</v>
      </c>
      <c r="F2847" s="104">
        <v>5.76</v>
      </c>
      <c r="G2847" s="104">
        <v>464.36</v>
      </c>
      <c r="K2847" s="155">
        <f t="shared" si="235"/>
        <v>-0.13999999999998636</v>
      </c>
      <c r="L2847" s="104"/>
      <c r="M2847" s="155">
        <f t="shared" si="236"/>
        <v>-1.1099999999999568</v>
      </c>
      <c r="N2847" s="155">
        <f t="shared" si="237"/>
        <v>0</v>
      </c>
      <c r="O2847" s="155">
        <f t="shared" si="238"/>
        <v>-3.2599999999999909</v>
      </c>
      <c r="P2847" s="104"/>
    </row>
    <row r="2848" spans="1:16" x14ac:dyDescent="0.25">
      <c r="A2848" s="104">
        <v>17</v>
      </c>
      <c r="B2848" s="104" t="s">
        <v>535</v>
      </c>
      <c r="C2848" s="104">
        <v>427.19</v>
      </c>
      <c r="E2848" s="104">
        <v>503.14</v>
      </c>
      <c r="F2848" s="104">
        <v>5.73</v>
      </c>
      <c r="G2848" s="104">
        <v>463.83</v>
      </c>
      <c r="K2848" s="155">
        <f t="shared" si="235"/>
        <v>0.71999999999997044</v>
      </c>
      <c r="L2848" s="104"/>
      <c r="M2848" s="155">
        <f t="shared" si="236"/>
        <v>-0.90000000000003411</v>
      </c>
      <c r="N2848" s="155">
        <f t="shared" si="237"/>
        <v>-2.9999999999999361E-2</v>
      </c>
      <c r="O2848" s="155">
        <f t="shared" si="238"/>
        <v>-0.53000000000002956</v>
      </c>
      <c r="P2848" s="104"/>
    </row>
    <row r="2849" spans="1:16" x14ac:dyDescent="0.25">
      <c r="A2849" s="104">
        <v>18</v>
      </c>
      <c r="B2849" s="104" t="s">
        <v>536</v>
      </c>
      <c r="C2849" s="104">
        <v>428.52</v>
      </c>
      <c r="E2849" s="104">
        <v>504.5</v>
      </c>
      <c r="F2849" s="104">
        <v>5.77</v>
      </c>
      <c r="G2849" s="104">
        <v>464.82</v>
      </c>
      <c r="K2849" s="155">
        <f t="shared" si="235"/>
        <v>1.3299999999999841</v>
      </c>
      <c r="L2849" s="104"/>
      <c r="M2849" s="155">
        <f t="shared" si="236"/>
        <v>1.3600000000000136</v>
      </c>
      <c r="N2849" s="155">
        <f t="shared" si="237"/>
        <v>3.9999999999999147E-2</v>
      </c>
      <c r="O2849" s="155">
        <f t="shared" si="238"/>
        <v>0.99000000000000909</v>
      </c>
      <c r="P2849" s="104"/>
    </row>
    <row r="2850" spans="1:16" x14ac:dyDescent="0.25">
      <c r="A2850" s="104">
        <v>19</v>
      </c>
      <c r="B2850" s="104" t="s">
        <v>537</v>
      </c>
      <c r="C2850" s="104">
        <v>425.71</v>
      </c>
      <c r="E2850" s="104">
        <v>502.08</v>
      </c>
      <c r="F2850" s="104">
        <v>5.77</v>
      </c>
      <c r="G2850" s="104">
        <v>463.84</v>
      </c>
      <c r="K2850" s="155">
        <f t="shared" si="235"/>
        <v>-2.8100000000000023</v>
      </c>
      <c r="L2850" s="104"/>
      <c r="M2850" s="155">
        <f t="shared" si="236"/>
        <v>-2.4200000000000159</v>
      </c>
      <c r="N2850" s="155">
        <f t="shared" si="237"/>
        <v>0</v>
      </c>
      <c r="O2850" s="155">
        <f t="shared" si="238"/>
        <v>-0.98000000000001819</v>
      </c>
      <c r="P2850" s="104"/>
    </row>
    <row r="2851" spans="1:16" x14ac:dyDescent="0.25">
      <c r="A2851" s="104">
        <v>20</v>
      </c>
      <c r="B2851" s="104" t="s">
        <v>538</v>
      </c>
      <c r="C2851" s="104">
        <v>424.68</v>
      </c>
      <c r="E2851" s="104">
        <v>499.76</v>
      </c>
      <c r="F2851" s="104">
        <v>5.77</v>
      </c>
      <c r="G2851" s="104">
        <v>461.26</v>
      </c>
      <c r="K2851" s="155">
        <f t="shared" si="235"/>
        <v>-1.0299999999999727</v>
      </c>
      <c r="L2851" s="104"/>
      <c r="M2851" s="155">
        <f t="shared" si="236"/>
        <v>-2.3199999999999932</v>
      </c>
      <c r="N2851" s="155">
        <f t="shared" si="237"/>
        <v>0</v>
      </c>
      <c r="O2851" s="155">
        <f t="shared" si="238"/>
        <v>-2.5799999999999841</v>
      </c>
      <c r="P2851" s="104"/>
    </row>
    <row r="2852" spans="1:16" x14ac:dyDescent="0.25">
      <c r="A2852" s="104">
        <v>21</v>
      </c>
      <c r="B2852" s="104" t="s">
        <v>539</v>
      </c>
      <c r="C2852" s="104">
        <v>424.6</v>
      </c>
      <c r="E2852" s="104">
        <v>500.9</v>
      </c>
      <c r="F2852" s="104">
        <v>5.73</v>
      </c>
      <c r="G2852" s="104">
        <v>462.83</v>
      </c>
      <c r="K2852" s="155">
        <f t="shared" si="235"/>
        <v>-7.9999999999984084E-2</v>
      </c>
      <c r="L2852" s="104"/>
      <c r="M2852" s="155">
        <f t="shared" si="236"/>
        <v>1.1399999999999864</v>
      </c>
      <c r="N2852" s="155">
        <f t="shared" si="237"/>
        <v>-3.9999999999999147E-2</v>
      </c>
      <c r="O2852" s="155">
        <f t="shared" si="238"/>
        <v>1.5699999999999932</v>
      </c>
      <c r="P2852" s="104"/>
    </row>
    <row r="2853" spans="1:16" x14ac:dyDescent="0.25">
      <c r="A2853" s="104">
        <v>22</v>
      </c>
      <c r="B2853" s="104" t="s">
        <v>540</v>
      </c>
      <c r="C2853" s="104">
        <v>424.37</v>
      </c>
      <c r="E2853" s="104">
        <v>499.91</v>
      </c>
      <c r="F2853" s="104">
        <v>5.75</v>
      </c>
      <c r="G2853" s="104">
        <v>462.18</v>
      </c>
      <c r="K2853" s="155">
        <f t="shared" si="235"/>
        <v>-0.23000000000001819</v>
      </c>
      <c r="L2853" s="104"/>
      <c r="M2853" s="155">
        <f t="shared" si="236"/>
        <v>-0.98999999999995225</v>
      </c>
      <c r="N2853" s="155">
        <f t="shared" si="237"/>
        <v>1.9999999999999574E-2</v>
      </c>
      <c r="O2853" s="155">
        <f t="shared" si="238"/>
        <v>-0.64999999999997726</v>
      </c>
      <c r="P2853" s="104"/>
    </row>
    <row r="2854" spans="1:16" x14ac:dyDescent="0.25">
      <c r="A2854" s="104">
        <v>23</v>
      </c>
      <c r="B2854" s="104" t="s">
        <v>541</v>
      </c>
      <c r="C2854" s="104">
        <v>424.64</v>
      </c>
      <c r="E2854" s="104">
        <v>501.63</v>
      </c>
      <c r="F2854" s="104">
        <v>5.78</v>
      </c>
      <c r="G2854" s="104">
        <v>464.34</v>
      </c>
      <c r="K2854" s="155">
        <f t="shared" si="235"/>
        <v>0.26999999999998181</v>
      </c>
      <c r="L2854" s="104"/>
      <c r="M2854" s="155">
        <f t="shared" si="236"/>
        <v>1.7199999999999704</v>
      </c>
      <c r="N2854" s="155">
        <f t="shared" si="237"/>
        <v>3.0000000000000249E-2</v>
      </c>
      <c r="O2854" s="155">
        <f t="shared" si="238"/>
        <v>2.1599999999999682</v>
      </c>
      <c r="P2854" s="104"/>
    </row>
    <row r="2855" spans="1:16" x14ac:dyDescent="0.25">
      <c r="A2855" s="104">
        <v>24</v>
      </c>
      <c r="B2855" s="104" t="s">
        <v>542</v>
      </c>
      <c r="C2855" s="104">
        <v>424.51</v>
      </c>
      <c r="E2855" s="104">
        <v>504.06</v>
      </c>
      <c r="F2855" s="104">
        <v>5.8</v>
      </c>
      <c r="G2855" s="104">
        <v>467.32</v>
      </c>
      <c r="K2855" s="155">
        <f t="shared" si="235"/>
        <v>-0.12999999999999545</v>
      </c>
      <c r="L2855" s="104"/>
      <c r="M2855" s="155">
        <f t="shared" si="236"/>
        <v>2.4300000000000068</v>
      </c>
      <c r="N2855" s="155">
        <f t="shared" si="237"/>
        <v>1.9999999999999574E-2</v>
      </c>
      <c r="O2855" s="155">
        <f t="shared" si="238"/>
        <v>2.9800000000000182</v>
      </c>
      <c r="P2855" s="104"/>
    </row>
    <row r="2856" spans="1:16" x14ac:dyDescent="0.25">
      <c r="A2856" s="104">
        <v>25</v>
      </c>
      <c r="B2856" s="104" t="s">
        <v>543</v>
      </c>
      <c r="C2856" s="104">
        <v>424.44</v>
      </c>
      <c r="E2856" s="104">
        <v>504.91</v>
      </c>
      <c r="F2856" s="104">
        <v>5.81</v>
      </c>
      <c r="G2856" s="104">
        <v>469.1</v>
      </c>
      <c r="K2856" s="155">
        <f t="shared" si="235"/>
        <v>-6.9999999999993179E-2</v>
      </c>
      <c r="L2856" s="104"/>
      <c r="M2856" s="155">
        <f t="shared" si="236"/>
        <v>0.85000000000002274</v>
      </c>
      <c r="N2856" s="155">
        <f t="shared" si="237"/>
        <v>9.9999999999997868E-3</v>
      </c>
      <c r="O2856" s="155">
        <f t="shared" si="238"/>
        <v>1.7800000000000296</v>
      </c>
      <c r="P2856" s="104"/>
    </row>
    <row r="2857" spans="1:16" x14ac:dyDescent="0.25">
      <c r="A2857" s="104">
        <v>26</v>
      </c>
      <c r="B2857" s="104" t="s">
        <v>544</v>
      </c>
      <c r="C2857" s="104">
        <v>424.46</v>
      </c>
      <c r="E2857" s="104">
        <v>504.81</v>
      </c>
      <c r="F2857" s="104">
        <v>5.82</v>
      </c>
      <c r="G2857" s="104">
        <v>469.12</v>
      </c>
      <c r="K2857" s="155">
        <f t="shared" si="235"/>
        <v>1.999999999998181E-2</v>
      </c>
      <c r="L2857" s="104"/>
      <c r="M2857" s="155">
        <f t="shared" si="236"/>
        <v>-0.10000000000002274</v>
      </c>
      <c r="N2857" s="155">
        <f t="shared" si="237"/>
        <v>1.0000000000000675E-2</v>
      </c>
      <c r="O2857" s="155">
        <f t="shared" si="238"/>
        <v>1.999999999998181E-2</v>
      </c>
      <c r="P2857" s="104"/>
    </row>
    <row r="2858" spans="1:16" x14ac:dyDescent="0.25">
      <c r="A2858" s="104">
        <v>27</v>
      </c>
      <c r="B2858" s="104" t="s">
        <v>545</v>
      </c>
      <c r="C2858" s="104">
        <v>423.75</v>
      </c>
      <c r="E2858" s="104">
        <v>503.54</v>
      </c>
      <c r="F2858" s="104">
        <v>5.82</v>
      </c>
      <c r="G2858" s="104">
        <v>468.96</v>
      </c>
      <c r="K2858" s="155">
        <f t="shared" si="235"/>
        <v>-0.70999999999997954</v>
      </c>
      <c r="L2858" s="104"/>
      <c r="M2858" s="155">
        <f t="shared" si="236"/>
        <v>-1.2699999999999818</v>
      </c>
      <c r="N2858" s="155">
        <f t="shared" si="237"/>
        <v>0</v>
      </c>
      <c r="O2858" s="155">
        <f t="shared" si="238"/>
        <v>-0.16000000000002501</v>
      </c>
      <c r="P2858" s="104"/>
    </row>
    <row r="2859" spans="1:16" x14ac:dyDescent="0.25">
      <c r="A2859" s="104">
        <v>28</v>
      </c>
      <c r="B2859" s="104" t="s">
        <v>546</v>
      </c>
      <c r="C2859" s="104">
        <v>424.02</v>
      </c>
      <c r="E2859" s="104">
        <v>502.76</v>
      </c>
      <c r="F2859" s="104">
        <v>5.82</v>
      </c>
      <c r="G2859" s="104">
        <v>468.74</v>
      </c>
      <c r="K2859" s="155">
        <f t="shared" si="235"/>
        <v>0.26999999999998181</v>
      </c>
      <c r="L2859" s="104"/>
      <c r="M2859" s="155">
        <f t="shared" si="236"/>
        <v>-0.78000000000002956</v>
      </c>
      <c r="N2859" s="155">
        <f t="shared" si="237"/>
        <v>0</v>
      </c>
      <c r="O2859" s="155">
        <f t="shared" si="238"/>
        <v>-0.21999999999997044</v>
      </c>
      <c r="P2859" s="104"/>
    </row>
    <row r="2860" spans="1:16" x14ac:dyDescent="0.25">
      <c r="A2860" s="104">
        <v>29</v>
      </c>
      <c r="B2860" s="104" t="s">
        <v>547</v>
      </c>
      <c r="C2860" s="104">
        <v>425.13</v>
      </c>
      <c r="E2860" s="104">
        <v>503.01</v>
      </c>
      <c r="F2860" s="104">
        <v>5.81</v>
      </c>
      <c r="G2860" s="104">
        <v>468.82</v>
      </c>
      <c r="K2860" s="155">
        <f t="shared" si="235"/>
        <v>1.1100000000000136</v>
      </c>
      <c r="L2860" s="104"/>
      <c r="M2860" s="155">
        <f t="shared" si="236"/>
        <v>0.25</v>
      </c>
      <c r="N2860" s="155">
        <f t="shared" si="237"/>
        <v>-1.0000000000000675E-2</v>
      </c>
      <c r="O2860" s="155">
        <f t="shared" si="238"/>
        <v>7.9999999999984084E-2</v>
      </c>
      <c r="P2860" s="104"/>
    </row>
    <row r="2861" spans="1:16" x14ac:dyDescent="0.25">
      <c r="A2861" s="104">
        <v>30</v>
      </c>
      <c r="B2861" s="104" t="s">
        <v>548</v>
      </c>
      <c r="C2861" s="104">
        <v>424.32</v>
      </c>
      <c r="E2861" s="104">
        <v>501.08</v>
      </c>
      <c r="F2861" s="104">
        <v>5.8</v>
      </c>
      <c r="G2861" s="104">
        <v>467.36</v>
      </c>
      <c r="K2861" s="155">
        <f t="shared" si="235"/>
        <v>-0.81000000000000227</v>
      </c>
      <c r="L2861" s="104"/>
      <c r="M2861" s="155">
        <f t="shared" si="236"/>
        <v>-1.9300000000000068</v>
      </c>
      <c r="N2861" s="155">
        <f t="shared" si="237"/>
        <v>-9.9999999999997868E-3</v>
      </c>
      <c r="O2861" s="155">
        <f t="shared" si="238"/>
        <v>-1.4599999999999795</v>
      </c>
      <c r="P2861" s="104"/>
    </row>
    <row r="2862" spans="1:16" x14ac:dyDescent="0.25">
      <c r="A2862" s="104">
        <v>31</v>
      </c>
      <c r="B2862" s="104" t="s">
        <v>549</v>
      </c>
      <c r="C2862" s="104">
        <v>426.38</v>
      </c>
      <c r="E2862" s="104">
        <v>501.42</v>
      </c>
      <c r="F2862" s="104">
        <v>5.81</v>
      </c>
      <c r="G2862" s="104">
        <v>465.43</v>
      </c>
      <c r="K2862" s="155">
        <f t="shared" si="235"/>
        <v>2.0600000000000023</v>
      </c>
      <c r="L2862" s="104"/>
      <c r="M2862" s="155">
        <f t="shared" si="236"/>
        <v>0.34000000000003183</v>
      </c>
      <c r="N2862" s="155">
        <f t="shared" si="237"/>
        <v>9.9999999999997868E-3</v>
      </c>
      <c r="O2862" s="155">
        <f t="shared" si="238"/>
        <v>-1.9300000000000068</v>
      </c>
      <c r="P2862" s="104"/>
    </row>
    <row r="2863" spans="1:16" x14ac:dyDescent="0.25">
      <c r="A2863" s="104">
        <v>32</v>
      </c>
      <c r="B2863" s="104" t="s">
        <v>550</v>
      </c>
      <c r="C2863" s="104">
        <v>425.83</v>
      </c>
      <c r="E2863" s="104">
        <v>499.16</v>
      </c>
      <c r="F2863" s="104">
        <v>5.79</v>
      </c>
      <c r="G2863" s="104">
        <v>462.16</v>
      </c>
      <c r="K2863" s="155">
        <f t="shared" si="235"/>
        <v>-0.55000000000001137</v>
      </c>
      <c r="L2863" s="104"/>
      <c r="M2863" s="155">
        <f t="shared" si="236"/>
        <v>-2.2599999999999909</v>
      </c>
      <c r="N2863" s="155">
        <f t="shared" si="237"/>
        <v>-1.9999999999999574E-2</v>
      </c>
      <c r="O2863" s="155">
        <f t="shared" si="238"/>
        <v>-3.2699999999999818</v>
      </c>
      <c r="P2863" s="104"/>
    </row>
    <row r="2864" spans="1:16" x14ac:dyDescent="0.25">
      <c r="A2864" s="104">
        <v>33</v>
      </c>
      <c r="B2864" s="104" t="s">
        <v>551</v>
      </c>
      <c r="C2864" s="104">
        <v>425.51</v>
      </c>
      <c r="E2864" s="104">
        <v>498.23</v>
      </c>
      <c r="F2864" s="104">
        <v>5.75</v>
      </c>
      <c r="G2864" s="104">
        <v>460.81</v>
      </c>
      <c r="K2864" s="155">
        <f t="shared" si="235"/>
        <v>-0.31999999999999318</v>
      </c>
      <c r="L2864" s="104"/>
      <c r="M2864" s="155">
        <f t="shared" si="236"/>
        <v>-0.93000000000000682</v>
      </c>
      <c r="N2864" s="155">
        <f t="shared" si="237"/>
        <v>-4.0000000000000036E-2</v>
      </c>
      <c r="O2864" s="155">
        <f t="shared" si="238"/>
        <v>-1.3500000000000227</v>
      </c>
      <c r="P2864" s="104"/>
    </row>
    <row r="2865" spans="1:16" x14ac:dyDescent="0.25">
      <c r="A2865" s="104">
        <v>34</v>
      </c>
      <c r="B2865" s="104" t="s">
        <v>552</v>
      </c>
      <c r="C2865" s="104">
        <v>424.24</v>
      </c>
      <c r="E2865" s="104">
        <v>498.1</v>
      </c>
      <c r="F2865" s="104">
        <v>5.77</v>
      </c>
      <c r="G2865" s="104">
        <v>460.18</v>
      </c>
      <c r="K2865" s="155">
        <f t="shared" si="235"/>
        <v>-1.2699999999999818</v>
      </c>
      <c r="L2865" s="104"/>
      <c r="M2865" s="155">
        <f t="shared" si="236"/>
        <v>-0.12999999999999545</v>
      </c>
      <c r="N2865" s="155">
        <f t="shared" si="237"/>
        <v>1.9999999999999574E-2</v>
      </c>
      <c r="O2865" s="155">
        <f t="shared" si="238"/>
        <v>-0.62999999999999545</v>
      </c>
      <c r="P2865" s="104"/>
    </row>
    <row r="2866" spans="1:16" x14ac:dyDescent="0.25">
      <c r="A2866" s="104">
        <v>35</v>
      </c>
      <c r="B2866" s="104" t="s">
        <v>553</v>
      </c>
      <c r="C2866" s="104">
        <v>425.16</v>
      </c>
      <c r="E2866" s="104">
        <v>499.48</v>
      </c>
      <c r="F2866" s="104">
        <v>5.79</v>
      </c>
      <c r="G2866" s="104">
        <v>461.23</v>
      </c>
      <c r="K2866" s="155">
        <f t="shared" si="235"/>
        <v>0.92000000000001592</v>
      </c>
      <c r="L2866" s="104"/>
      <c r="M2866" s="155">
        <f t="shared" si="236"/>
        <v>1.3799999999999955</v>
      </c>
      <c r="N2866" s="155">
        <f t="shared" si="237"/>
        <v>2.0000000000000462E-2</v>
      </c>
      <c r="O2866" s="155">
        <f t="shared" si="238"/>
        <v>1.0500000000000114</v>
      </c>
      <c r="P2866" s="104"/>
    </row>
    <row r="2867" spans="1:16" x14ac:dyDescent="0.25">
      <c r="A2867" s="104">
        <v>36</v>
      </c>
      <c r="B2867" s="104" t="s">
        <v>554</v>
      </c>
      <c r="C2867" s="104">
        <v>425.58</v>
      </c>
      <c r="E2867" s="104">
        <v>501.33</v>
      </c>
      <c r="F2867" s="104">
        <v>5.8</v>
      </c>
      <c r="G2867" s="104">
        <v>465.67</v>
      </c>
      <c r="K2867" s="155">
        <f t="shared" si="235"/>
        <v>0.41999999999995907</v>
      </c>
      <c r="L2867" s="104"/>
      <c r="M2867" s="155">
        <f t="shared" si="236"/>
        <v>1.8499999999999659</v>
      </c>
      <c r="N2867" s="155">
        <f t="shared" si="237"/>
        <v>9.9999999999997868E-3</v>
      </c>
      <c r="O2867" s="155">
        <f t="shared" si="238"/>
        <v>4.4399999999999977</v>
      </c>
      <c r="P2867" s="104"/>
    </row>
    <row r="2868" spans="1:16" x14ac:dyDescent="0.25">
      <c r="A2868" s="104">
        <v>37</v>
      </c>
      <c r="B2868" s="104" t="s">
        <v>555</v>
      </c>
      <c r="C2868" s="104">
        <v>425</v>
      </c>
      <c r="E2868" s="104">
        <v>500.23</v>
      </c>
      <c r="F2868" s="104">
        <v>5.79</v>
      </c>
      <c r="G2868" s="104">
        <v>466.42</v>
      </c>
      <c r="K2868" s="155">
        <f t="shared" si="235"/>
        <v>-0.57999999999998408</v>
      </c>
      <c r="L2868" s="104"/>
      <c r="M2868" s="155">
        <f t="shared" si="236"/>
        <v>-1.0999999999999659</v>
      </c>
      <c r="N2868" s="155">
        <f t="shared" si="237"/>
        <v>-9.9999999999997868E-3</v>
      </c>
      <c r="O2868" s="155">
        <f t="shared" si="238"/>
        <v>0.75</v>
      </c>
      <c r="P2868" s="104"/>
    </row>
    <row r="2869" spans="1:16" x14ac:dyDescent="0.25">
      <c r="A2869" s="104">
        <v>38</v>
      </c>
      <c r="B2869" s="104" t="s">
        <v>556</v>
      </c>
      <c r="C2869" s="104">
        <v>425.57</v>
      </c>
      <c r="E2869" s="104">
        <v>498.6</v>
      </c>
      <c r="F2869" s="104">
        <v>5.79</v>
      </c>
      <c r="G2869" s="104">
        <v>465.71</v>
      </c>
      <c r="K2869" s="155">
        <f t="shared" si="235"/>
        <v>0.56999999999999318</v>
      </c>
      <c r="L2869" s="104"/>
      <c r="M2869" s="155">
        <f t="shared" si="236"/>
        <v>-1.6299999999999955</v>
      </c>
      <c r="N2869" s="155">
        <f t="shared" si="237"/>
        <v>0</v>
      </c>
      <c r="O2869" s="155">
        <f t="shared" si="238"/>
        <v>-0.71000000000003638</v>
      </c>
      <c r="P2869" s="104"/>
    </row>
    <row r="2870" spans="1:16" x14ac:dyDescent="0.25">
      <c r="A2870" s="104">
        <v>39</v>
      </c>
      <c r="B2870" s="104" t="s">
        <v>557</v>
      </c>
      <c r="C2870" s="104">
        <v>426.66</v>
      </c>
      <c r="E2870" s="104">
        <v>498.98</v>
      </c>
      <c r="F2870" s="104">
        <v>5.76</v>
      </c>
      <c r="G2870" s="104">
        <v>465.94</v>
      </c>
      <c r="K2870" s="155">
        <f t="shared" si="235"/>
        <v>1.0900000000000318</v>
      </c>
      <c r="L2870" s="104"/>
      <c r="M2870" s="155">
        <f t="shared" si="236"/>
        <v>0.37999999999999545</v>
      </c>
      <c r="N2870" s="155">
        <f t="shared" si="237"/>
        <v>-3.0000000000000249E-2</v>
      </c>
      <c r="O2870" s="155">
        <f t="shared" si="238"/>
        <v>0.23000000000001819</v>
      </c>
      <c r="P2870" s="104"/>
    </row>
    <row r="2871" spans="1:16" x14ac:dyDescent="0.25">
      <c r="A2871" s="104">
        <v>40</v>
      </c>
      <c r="B2871" s="104" t="s">
        <v>558</v>
      </c>
      <c r="C2871" s="104">
        <v>426.93</v>
      </c>
      <c r="E2871" s="104">
        <v>498.36</v>
      </c>
      <c r="F2871" s="104">
        <v>5.73</v>
      </c>
      <c r="G2871" s="104">
        <v>465.42</v>
      </c>
      <c r="K2871" s="155">
        <f t="shared" si="235"/>
        <v>0.26999999999998181</v>
      </c>
      <c r="L2871" s="104"/>
      <c r="M2871" s="155">
        <f t="shared" si="236"/>
        <v>-0.62000000000000455</v>
      </c>
      <c r="N2871" s="155">
        <f t="shared" si="237"/>
        <v>-2.9999999999999361E-2</v>
      </c>
      <c r="O2871" s="155">
        <f t="shared" si="238"/>
        <v>-0.51999999999998181</v>
      </c>
      <c r="P2871" s="104"/>
    </row>
    <row r="2872" spans="1:16" x14ac:dyDescent="0.25">
      <c r="A2872" s="104">
        <v>41</v>
      </c>
      <c r="B2872" s="104" t="s">
        <v>559</v>
      </c>
      <c r="C2872" s="104">
        <v>426</v>
      </c>
      <c r="E2872" s="104">
        <v>499.44</v>
      </c>
      <c r="F2872" s="104">
        <v>5.75</v>
      </c>
      <c r="G2872" s="104">
        <v>464.76</v>
      </c>
      <c r="K2872" s="155">
        <f t="shared" si="235"/>
        <v>-0.93000000000000682</v>
      </c>
      <c r="L2872" s="104"/>
      <c r="M2872" s="155">
        <f t="shared" si="236"/>
        <v>1.0799999999999841</v>
      </c>
      <c r="N2872" s="155">
        <f t="shared" si="237"/>
        <v>1.9999999999999574E-2</v>
      </c>
      <c r="O2872" s="155">
        <f t="shared" si="238"/>
        <v>-0.66000000000002501</v>
      </c>
      <c r="P2872" s="104"/>
    </row>
    <row r="2873" spans="1:16" x14ac:dyDescent="0.25">
      <c r="A2873" s="104">
        <v>42</v>
      </c>
      <c r="B2873" s="104" t="s">
        <v>560</v>
      </c>
      <c r="C2873" s="104">
        <v>424.63</v>
      </c>
      <c r="E2873" s="104">
        <v>498.13</v>
      </c>
      <c r="F2873" s="104">
        <v>5.74</v>
      </c>
      <c r="G2873" s="104">
        <v>465.35</v>
      </c>
      <c r="K2873" s="155">
        <f t="shared" si="235"/>
        <v>-1.3700000000000045</v>
      </c>
      <c r="L2873" s="104"/>
      <c r="M2873" s="155">
        <f t="shared" si="236"/>
        <v>-1.3100000000000023</v>
      </c>
      <c r="N2873" s="155">
        <f t="shared" si="237"/>
        <v>-9.9999999999997868E-3</v>
      </c>
      <c r="O2873" s="155">
        <f t="shared" si="238"/>
        <v>0.59000000000003183</v>
      </c>
      <c r="P2873" s="104"/>
    </row>
    <row r="2874" spans="1:16" x14ac:dyDescent="0.25">
      <c r="A2874" s="104">
        <v>43</v>
      </c>
      <c r="B2874" s="104" t="s">
        <v>561</v>
      </c>
      <c r="C2874" s="104">
        <v>424.72</v>
      </c>
      <c r="E2874" s="104">
        <v>498.92</v>
      </c>
      <c r="F2874" s="104">
        <v>5.76</v>
      </c>
      <c r="G2874" s="104">
        <v>465.09</v>
      </c>
      <c r="K2874" s="155">
        <f t="shared" si="235"/>
        <v>9.0000000000031832E-2</v>
      </c>
      <c r="L2874" s="104"/>
      <c r="M2874" s="155">
        <f t="shared" si="236"/>
        <v>0.79000000000002046</v>
      </c>
      <c r="N2874" s="155">
        <f t="shared" si="237"/>
        <v>1.9999999999999574E-2</v>
      </c>
      <c r="O2874" s="155">
        <f t="shared" si="238"/>
        <v>-0.26000000000004775</v>
      </c>
      <c r="P2874" s="104"/>
    </row>
    <row r="2875" spans="1:16" x14ac:dyDescent="0.25">
      <c r="A2875" s="104">
        <v>44</v>
      </c>
      <c r="B2875" s="104" t="s">
        <v>562</v>
      </c>
      <c r="C2875" s="104">
        <v>425.37</v>
      </c>
      <c r="E2875" s="104">
        <v>500.66</v>
      </c>
      <c r="F2875" s="104">
        <v>5.75</v>
      </c>
      <c r="G2875" s="104">
        <v>464.33</v>
      </c>
      <c r="K2875" s="155">
        <f t="shared" si="235"/>
        <v>0.64999999999997726</v>
      </c>
      <c r="L2875" s="104"/>
      <c r="M2875" s="155">
        <f t="shared" si="236"/>
        <v>1.7400000000000091</v>
      </c>
      <c r="N2875" s="155">
        <f t="shared" si="237"/>
        <v>-9.9999999999997868E-3</v>
      </c>
      <c r="O2875" s="155">
        <f t="shared" si="238"/>
        <v>-0.75999999999999091</v>
      </c>
      <c r="P2875" s="104"/>
    </row>
    <row r="2876" spans="1:16" x14ac:dyDescent="0.25">
      <c r="A2876" s="104">
        <v>45</v>
      </c>
      <c r="B2876" s="104" t="s">
        <v>587</v>
      </c>
      <c r="C2876" s="104">
        <v>425.74</v>
      </c>
      <c r="E2876" s="104">
        <v>500.5</v>
      </c>
      <c r="F2876" s="104">
        <v>5.75</v>
      </c>
      <c r="G2876" s="104">
        <v>464.22</v>
      </c>
      <c r="K2876" s="155">
        <f t="shared" si="235"/>
        <v>0.37000000000000455</v>
      </c>
      <c r="L2876" s="104"/>
      <c r="M2876" s="155">
        <f t="shared" si="236"/>
        <v>-0.16000000000002501</v>
      </c>
      <c r="N2876" s="155">
        <f t="shared" si="237"/>
        <v>0</v>
      </c>
      <c r="O2876" s="155">
        <f t="shared" si="238"/>
        <v>-0.1099999999999568</v>
      </c>
      <c r="P2876" s="104"/>
    </row>
    <row r="2877" spans="1:16" x14ac:dyDescent="0.25">
      <c r="A2877" s="104">
        <v>46</v>
      </c>
      <c r="B2877" s="104" t="s">
        <v>563</v>
      </c>
      <c r="C2877" s="104">
        <v>425.74</v>
      </c>
      <c r="E2877" s="104">
        <v>500.5</v>
      </c>
      <c r="F2877" s="104">
        <v>5.75</v>
      </c>
      <c r="G2877" s="104">
        <v>464.22</v>
      </c>
      <c r="K2877" s="155">
        <f t="shared" si="235"/>
        <v>0</v>
      </c>
      <c r="L2877" s="104"/>
      <c r="M2877" s="155">
        <f t="shared" si="236"/>
        <v>0</v>
      </c>
      <c r="N2877" s="155">
        <f t="shared" si="237"/>
        <v>0</v>
      </c>
      <c r="O2877" s="155">
        <f t="shared" si="238"/>
        <v>0</v>
      </c>
      <c r="P2877" s="104"/>
    </row>
    <row r="2878" spans="1:16" x14ac:dyDescent="0.25">
      <c r="A2878" s="104">
        <v>47</v>
      </c>
      <c r="B2878" s="104" t="s">
        <v>564</v>
      </c>
      <c r="C2878" s="104">
        <v>425.41</v>
      </c>
      <c r="E2878" s="104">
        <v>502.88</v>
      </c>
      <c r="F2878" s="104">
        <v>5.81</v>
      </c>
      <c r="G2878" s="104">
        <v>465.64</v>
      </c>
      <c r="K2878" s="155">
        <f t="shared" si="235"/>
        <v>-0.32999999999998408</v>
      </c>
      <c r="L2878" s="104"/>
      <c r="M2878" s="155">
        <f t="shared" si="236"/>
        <v>2.3799999999999955</v>
      </c>
      <c r="N2878" s="155">
        <f t="shared" si="237"/>
        <v>5.9999999999999609E-2</v>
      </c>
      <c r="O2878" s="155">
        <f t="shared" si="238"/>
        <v>1.4199999999999591</v>
      </c>
      <c r="P2878" s="104"/>
    </row>
    <row r="2879" spans="1:16" x14ac:dyDescent="0.25">
      <c r="A2879" s="104">
        <v>48</v>
      </c>
      <c r="B2879" s="104" t="s">
        <v>565</v>
      </c>
      <c r="C2879" s="104">
        <v>425.66</v>
      </c>
      <c r="E2879" s="104">
        <v>503</v>
      </c>
      <c r="F2879" s="104">
        <v>5.82</v>
      </c>
      <c r="G2879" s="104">
        <v>464.39</v>
      </c>
      <c r="K2879" s="155">
        <f t="shared" si="235"/>
        <v>0.25</v>
      </c>
      <c r="L2879" s="104"/>
      <c r="M2879" s="155">
        <f t="shared" si="236"/>
        <v>0.12000000000000455</v>
      </c>
      <c r="N2879" s="155">
        <f t="shared" si="237"/>
        <v>1.0000000000000675E-2</v>
      </c>
      <c r="O2879" s="155">
        <f t="shared" si="238"/>
        <v>-1.25</v>
      </c>
      <c r="P2879" s="104"/>
    </row>
    <row r="2880" spans="1:16" x14ac:dyDescent="0.25">
      <c r="A2880" s="104">
        <v>49</v>
      </c>
      <c r="B2880" s="104" t="s">
        <v>566</v>
      </c>
      <c r="C2880" s="104">
        <v>426.34</v>
      </c>
      <c r="E2880" s="104">
        <v>505.17</v>
      </c>
      <c r="F2880" s="104">
        <v>5.86</v>
      </c>
      <c r="G2880" s="104">
        <v>465.54</v>
      </c>
      <c r="K2880" s="155">
        <f t="shared" si="235"/>
        <v>0.67999999999994998</v>
      </c>
      <c r="L2880" s="104"/>
      <c r="M2880" s="155">
        <f t="shared" si="236"/>
        <v>2.1700000000000159</v>
      </c>
      <c r="N2880" s="155">
        <f t="shared" si="237"/>
        <v>4.0000000000000036E-2</v>
      </c>
      <c r="O2880" s="155">
        <f t="shared" si="238"/>
        <v>1.1500000000000341</v>
      </c>
      <c r="P2880" s="104"/>
    </row>
    <row r="2881" spans="1:16" x14ac:dyDescent="0.25">
      <c r="A2881" s="104">
        <v>50</v>
      </c>
      <c r="B2881" s="104" t="s">
        <v>567</v>
      </c>
      <c r="C2881" s="104">
        <v>424.85</v>
      </c>
      <c r="E2881" s="104">
        <v>504.21</v>
      </c>
      <c r="F2881" s="104">
        <v>5.84</v>
      </c>
      <c r="G2881" s="104">
        <v>464.62</v>
      </c>
      <c r="K2881" s="155">
        <f t="shared" si="235"/>
        <v>-1.4899999999999523</v>
      </c>
      <c r="L2881" s="104"/>
      <c r="M2881" s="155">
        <f t="shared" si="236"/>
        <v>-0.96000000000003638</v>
      </c>
      <c r="N2881" s="155">
        <f t="shared" si="237"/>
        <v>-2.0000000000000462E-2</v>
      </c>
      <c r="O2881" s="155">
        <f t="shared" si="238"/>
        <v>-0.92000000000001592</v>
      </c>
      <c r="P2881" s="104"/>
    </row>
    <row r="2882" spans="1:16" x14ac:dyDescent="0.25">
      <c r="A2882" s="104">
        <v>51</v>
      </c>
      <c r="B2882" s="104" t="s">
        <v>568</v>
      </c>
      <c r="C2882" s="104">
        <v>426.26</v>
      </c>
      <c r="E2882" s="104">
        <v>505.54</v>
      </c>
      <c r="F2882" s="104">
        <v>5.84</v>
      </c>
      <c r="G2882" s="104">
        <v>465.45</v>
      </c>
      <c r="K2882" s="155">
        <f t="shared" si="235"/>
        <v>1.4099999999999682</v>
      </c>
      <c r="L2882" s="104"/>
      <c r="M2882" s="155">
        <f t="shared" si="236"/>
        <v>1.3300000000000409</v>
      </c>
      <c r="N2882" s="155">
        <f t="shared" si="237"/>
        <v>0</v>
      </c>
      <c r="O2882" s="155">
        <f t="shared" si="238"/>
        <v>0.82999999999998408</v>
      </c>
      <c r="P2882" s="104"/>
    </row>
    <row r="2883" spans="1:16" x14ac:dyDescent="0.25">
      <c r="A2883" s="104">
        <v>52</v>
      </c>
      <c r="B2883" s="104" t="s">
        <v>569</v>
      </c>
      <c r="C2883" s="104">
        <v>425.47</v>
      </c>
      <c r="E2883" s="104">
        <v>504.82</v>
      </c>
      <c r="F2883" s="104">
        <v>5.81</v>
      </c>
      <c r="G2883" s="104">
        <v>465.4</v>
      </c>
      <c r="K2883" s="155">
        <f t="shared" si="235"/>
        <v>-0.78999999999996362</v>
      </c>
      <c r="L2883" s="104"/>
      <c r="M2883" s="155">
        <f t="shared" si="236"/>
        <v>-0.72000000000002728</v>
      </c>
      <c r="N2883" s="155">
        <f t="shared" si="237"/>
        <v>-3.0000000000000249E-2</v>
      </c>
      <c r="O2883" s="155">
        <f t="shared" si="238"/>
        <v>-5.0000000000011369E-2</v>
      </c>
      <c r="P2883" s="104"/>
    </row>
    <row r="2884" spans="1:16" x14ac:dyDescent="0.25">
      <c r="A2884" s="104">
        <v>53</v>
      </c>
      <c r="B2884" s="104" t="s">
        <v>570</v>
      </c>
      <c r="C2884" s="104">
        <v>426.38</v>
      </c>
      <c r="E2884" s="104">
        <v>503.73</v>
      </c>
      <c r="F2884" s="104">
        <v>5.81</v>
      </c>
      <c r="G2884" s="104">
        <v>463.05</v>
      </c>
      <c r="K2884" s="155">
        <f t="shared" si="235"/>
        <v>0.90999999999996817</v>
      </c>
      <c r="L2884" s="104"/>
      <c r="M2884" s="155">
        <f t="shared" si="236"/>
        <v>-1.089999999999975</v>
      </c>
      <c r="N2884" s="155">
        <f t="shared" si="237"/>
        <v>0</v>
      </c>
      <c r="O2884" s="155">
        <f t="shared" si="238"/>
        <v>-2.3499999999999659</v>
      </c>
      <c r="P2884" s="104"/>
    </row>
    <row r="2885" spans="1:16" x14ac:dyDescent="0.25">
      <c r="A2885" s="104">
        <v>54</v>
      </c>
      <c r="B2885" s="104" t="s">
        <v>571</v>
      </c>
      <c r="C2885" s="104">
        <v>426.13</v>
      </c>
      <c r="E2885" s="104">
        <v>504.2</v>
      </c>
      <c r="F2885" s="104">
        <v>5.83</v>
      </c>
      <c r="G2885" s="104">
        <v>463.64</v>
      </c>
      <c r="K2885" s="155">
        <f t="shared" si="235"/>
        <v>-0.25</v>
      </c>
      <c r="L2885" s="104"/>
      <c r="M2885" s="155">
        <f t="shared" si="236"/>
        <v>0.46999999999997044</v>
      </c>
      <c r="N2885" s="155">
        <f t="shared" si="237"/>
        <v>2.0000000000000462E-2</v>
      </c>
      <c r="O2885" s="155">
        <f t="shared" si="238"/>
        <v>0.58999999999997499</v>
      </c>
      <c r="P2885" s="104"/>
    </row>
    <row r="2886" spans="1:16" x14ac:dyDescent="0.25">
      <c r="A2886" s="104">
        <v>55</v>
      </c>
      <c r="B2886" s="104" t="s">
        <v>572</v>
      </c>
      <c r="C2886" s="104">
        <v>426.52</v>
      </c>
      <c r="E2886" s="104">
        <v>504.79</v>
      </c>
      <c r="F2886" s="104">
        <v>5.86</v>
      </c>
      <c r="G2886" s="104">
        <v>465.53</v>
      </c>
      <c r="K2886" s="155">
        <f t="shared" si="235"/>
        <v>0.38999999999998636</v>
      </c>
      <c r="L2886" s="104"/>
      <c r="M2886" s="155">
        <f t="shared" si="236"/>
        <v>0.59000000000003183</v>
      </c>
      <c r="N2886" s="155">
        <f t="shared" si="237"/>
        <v>3.0000000000000249E-2</v>
      </c>
      <c r="O2886" s="155">
        <f t="shared" si="238"/>
        <v>1.8899999999999864</v>
      </c>
      <c r="P2886" s="104"/>
    </row>
    <row r="2887" spans="1:16" x14ac:dyDescent="0.25">
      <c r="A2887" s="104">
        <v>56</v>
      </c>
      <c r="B2887" s="104" t="s">
        <v>573</v>
      </c>
      <c r="C2887" s="104">
        <v>425.99</v>
      </c>
      <c r="E2887" s="104">
        <v>502.2</v>
      </c>
      <c r="F2887" s="104">
        <v>5.84</v>
      </c>
      <c r="G2887" s="104">
        <v>462.08</v>
      </c>
      <c r="K2887" s="155">
        <f t="shared" si="235"/>
        <v>-0.52999999999997272</v>
      </c>
      <c r="L2887" s="104"/>
      <c r="M2887" s="155">
        <f t="shared" si="236"/>
        <v>-2.5900000000000318</v>
      </c>
      <c r="N2887" s="155">
        <f t="shared" si="237"/>
        <v>-2.0000000000000462E-2</v>
      </c>
      <c r="O2887" s="155">
        <f t="shared" si="238"/>
        <v>-3.4499999999999886</v>
      </c>
      <c r="P2887" s="104"/>
    </row>
    <row r="2888" spans="1:16" x14ac:dyDescent="0.25">
      <c r="A2888" s="104">
        <v>57</v>
      </c>
      <c r="B2888" s="104" t="s">
        <v>574</v>
      </c>
      <c r="C2888" s="104">
        <v>425.82</v>
      </c>
      <c r="E2888" s="104">
        <v>503.02</v>
      </c>
      <c r="F2888" s="104">
        <v>5.84</v>
      </c>
      <c r="G2888" s="104">
        <v>461.94</v>
      </c>
      <c r="K2888" s="155">
        <f t="shared" si="235"/>
        <v>-0.17000000000001592</v>
      </c>
      <c r="L2888" s="104"/>
      <c r="M2888" s="155">
        <f t="shared" si="236"/>
        <v>0.81999999999999318</v>
      </c>
      <c r="N2888" s="155">
        <f t="shared" si="237"/>
        <v>0</v>
      </c>
      <c r="O2888" s="155">
        <f t="shared" si="238"/>
        <v>-0.13999999999998636</v>
      </c>
      <c r="P2888" s="104"/>
    </row>
    <row r="2889" spans="1:16" x14ac:dyDescent="0.25">
      <c r="A2889" s="104">
        <v>58</v>
      </c>
      <c r="B2889" s="104" t="s">
        <v>575</v>
      </c>
      <c r="C2889" s="104">
        <v>426.39</v>
      </c>
      <c r="E2889" s="104">
        <v>504.16</v>
      </c>
      <c r="F2889" s="104">
        <v>5.87</v>
      </c>
      <c r="G2889" s="104">
        <v>464.78</v>
      </c>
      <c r="K2889" s="155">
        <f t="shared" si="235"/>
        <v>0.56999999999999318</v>
      </c>
      <c r="L2889" s="104"/>
      <c r="M2889" s="155">
        <f t="shared" si="236"/>
        <v>1.1400000000000432</v>
      </c>
      <c r="N2889" s="155">
        <f t="shared" si="237"/>
        <v>3.0000000000000249E-2</v>
      </c>
      <c r="O2889" s="155">
        <f t="shared" si="238"/>
        <v>2.839999999999975</v>
      </c>
      <c r="P2889" s="104"/>
    </row>
    <row r="2890" spans="1:16" x14ac:dyDescent="0.25">
      <c r="A2890" s="104">
        <v>59</v>
      </c>
      <c r="B2890" s="104" t="s">
        <v>576</v>
      </c>
      <c r="C2890" s="104">
        <v>424.92</v>
      </c>
      <c r="E2890" s="104">
        <v>500.09</v>
      </c>
      <c r="F2890" s="104">
        <v>5.87</v>
      </c>
      <c r="G2890" s="104">
        <v>459.97</v>
      </c>
      <c r="K2890" s="155">
        <f t="shared" si="235"/>
        <v>-1.4699999999999704</v>
      </c>
      <c r="L2890" s="104"/>
      <c r="M2890" s="155">
        <f t="shared" si="236"/>
        <v>-4.07000000000005</v>
      </c>
      <c r="N2890" s="155">
        <f t="shared" si="237"/>
        <v>0</v>
      </c>
      <c r="O2890" s="155">
        <f t="shared" si="238"/>
        <v>-4.8099999999999454</v>
      </c>
      <c r="P2890" s="104"/>
    </row>
    <row r="2891" spans="1:16" x14ac:dyDescent="0.25">
      <c r="A2891" s="104">
        <v>60</v>
      </c>
      <c r="B2891" s="104" t="s">
        <v>577</v>
      </c>
      <c r="C2891" s="104">
        <v>425.3</v>
      </c>
      <c r="E2891" s="104">
        <v>501.05</v>
      </c>
      <c r="F2891" s="104">
        <v>5.85</v>
      </c>
      <c r="G2891" s="104">
        <v>458.74</v>
      </c>
      <c r="K2891" s="155">
        <f t="shared" si="235"/>
        <v>0.37999999999999545</v>
      </c>
      <c r="L2891" s="104"/>
      <c r="M2891" s="155">
        <f t="shared" si="236"/>
        <v>0.96000000000003638</v>
      </c>
      <c r="N2891" s="155">
        <f t="shared" si="237"/>
        <v>-2.0000000000000462E-2</v>
      </c>
      <c r="O2891" s="155">
        <f t="shared" si="238"/>
        <v>-1.2300000000000182</v>
      </c>
      <c r="P2891" s="104"/>
    </row>
    <row r="2892" spans="1:16" x14ac:dyDescent="0.25">
      <c r="A2892" s="104">
        <v>61</v>
      </c>
      <c r="B2892" s="104" t="s">
        <v>578</v>
      </c>
      <c r="C2892" s="104">
        <v>425.73</v>
      </c>
      <c r="E2892" s="104">
        <v>498.32</v>
      </c>
      <c r="F2892" s="104">
        <v>5.8</v>
      </c>
      <c r="G2892" s="104">
        <v>456.89</v>
      </c>
      <c r="K2892" s="155">
        <f t="shared" si="235"/>
        <v>0.43000000000000682</v>
      </c>
      <c r="L2892" s="104"/>
      <c r="M2892" s="155">
        <f t="shared" si="236"/>
        <v>-2.7300000000000182</v>
      </c>
      <c r="N2892" s="155">
        <f t="shared" si="237"/>
        <v>-4.9999999999999822E-2</v>
      </c>
      <c r="O2892" s="155">
        <f t="shared" si="238"/>
        <v>-1.8500000000000227</v>
      </c>
      <c r="P2892" s="104"/>
    </row>
    <row r="2893" spans="1:16" x14ac:dyDescent="0.25">
      <c r="A2893" s="104">
        <v>62</v>
      </c>
      <c r="B2893" s="104" t="s">
        <v>579</v>
      </c>
      <c r="C2893" s="104">
        <v>425.85</v>
      </c>
      <c r="E2893" s="104">
        <v>499.78</v>
      </c>
      <c r="F2893" s="104">
        <v>5.82</v>
      </c>
      <c r="G2893" s="104">
        <v>460.33</v>
      </c>
      <c r="K2893" s="155">
        <f t="shared" si="235"/>
        <v>0.12000000000000455</v>
      </c>
      <c r="L2893" s="104"/>
      <c r="M2893" s="155">
        <f t="shared" si="236"/>
        <v>1.4599999999999795</v>
      </c>
      <c r="N2893" s="155">
        <f t="shared" si="237"/>
        <v>2.0000000000000462E-2</v>
      </c>
      <c r="O2893" s="155">
        <f t="shared" si="238"/>
        <v>3.4399999999999977</v>
      </c>
      <c r="P2893" s="104"/>
    </row>
    <row r="2894" spans="1:16" x14ac:dyDescent="0.25">
      <c r="A2894" s="104">
        <v>63</v>
      </c>
      <c r="B2894" s="104" t="s">
        <v>580</v>
      </c>
      <c r="C2894" s="104">
        <v>425.75</v>
      </c>
      <c r="E2894" s="104">
        <v>499.32</v>
      </c>
      <c r="F2894" s="104">
        <v>5.85</v>
      </c>
      <c r="G2894" s="104">
        <v>461.57</v>
      </c>
      <c r="K2894" s="155">
        <f t="shared" si="235"/>
        <v>-0.10000000000002274</v>
      </c>
      <c r="L2894" s="104"/>
      <c r="M2894" s="155">
        <f t="shared" si="236"/>
        <v>-0.45999999999997954</v>
      </c>
      <c r="N2894" s="155">
        <f t="shared" si="237"/>
        <v>2.9999999999999361E-2</v>
      </c>
      <c r="O2894" s="155">
        <f t="shared" si="238"/>
        <v>1.2400000000000091</v>
      </c>
      <c r="P2894" s="104"/>
    </row>
    <row r="2895" spans="1:16" x14ac:dyDescent="0.25">
      <c r="A2895" s="104">
        <v>64</v>
      </c>
      <c r="B2895" s="104" t="s">
        <v>581</v>
      </c>
      <c r="C2895" s="104">
        <v>425.02</v>
      </c>
      <c r="E2895" s="104">
        <v>498.17</v>
      </c>
      <c r="F2895" s="104">
        <v>5.85</v>
      </c>
      <c r="G2895" s="104">
        <v>459.48</v>
      </c>
      <c r="K2895" s="155">
        <f t="shared" si="235"/>
        <v>-0.73000000000001819</v>
      </c>
      <c r="L2895" s="104"/>
      <c r="M2895" s="155">
        <f t="shared" si="236"/>
        <v>-1.1499999999999773</v>
      </c>
      <c r="N2895" s="155">
        <f t="shared" si="237"/>
        <v>0</v>
      </c>
      <c r="O2895" s="155">
        <f t="shared" si="238"/>
        <v>-2.089999999999975</v>
      </c>
      <c r="P2895" s="104"/>
    </row>
    <row r="2896" spans="1:16" x14ac:dyDescent="0.25">
      <c r="A2896" s="104">
        <v>65</v>
      </c>
      <c r="B2896" s="104" t="s">
        <v>582</v>
      </c>
      <c r="C2896" s="104">
        <v>423.91</v>
      </c>
      <c r="E2896" s="104">
        <v>497.37</v>
      </c>
      <c r="F2896" s="104">
        <v>5.82</v>
      </c>
      <c r="G2896" s="104">
        <v>459.47</v>
      </c>
      <c r="K2896" s="155">
        <f t="shared" si="235"/>
        <v>-1.1099999999999568</v>
      </c>
      <c r="L2896" s="104"/>
      <c r="M2896" s="155">
        <f t="shared" si="236"/>
        <v>-0.80000000000001137</v>
      </c>
      <c r="N2896" s="155">
        <f t="shared" si="237"/>
        <v>-2.9999999999999361E-2</v>
      </c>
      <c r="O2896" s="155">
        <f t="shared" si="238"/>
        <v>-9.9999999999909051E-3</v>
      </c>
      <c r="P2896" s="104"/>
    </row>
    <row r="2897" spans="1:17" x14ac:dyDescent="0.25">
      <c r="A2897" s="104">
        <v>66</v>
      </c>
      <c r="B2897" s="104" t="s">
        <v>583</v>
      </c>
      <c r="C2897" s="104">
        <v>423.95</v>
      </c>
      <c r="E2897" s="104">
        <v>495.81</v>
      </c>
      <c r="F2897" s="104">
        <v>5.84</v>
      </c>
      <c r="G2897" s="104">
        <v>457.19</v>
      </c>
      <c r="K2897" s="155">
        <f t="shared" si="235"/>
        <v>3.999999999996362E-2</v>
      </c>
      <c r="L2897" s="104"/>
      <c r="M2897" s="155">
        <f t="shared" si="236"/>
        <v>-1.5600000000000023</v>
      </c>
      <c r="N2897" s="155">
        <f t="shared" si="237"/>
        <v>1.9999999999999574E-2</v>
      </c>
      <c r="O2897" s="155">
        <f t="shared" si="238"/>
        <v>-2.2800000000000296</v>
      </c>
      <c r="P2897" s="104"/>
    </row>
    <row r="2898" spans="1:17" x14ac:dyDescent="0.25">
      <c r="A2898" s="104">
        <v>67</v>
      </c>
      <c r="B2898" s="104" t="s">
        <v>584</v>
      </c>
      <c r="C2898" s="104">
        <v>423.91</v>
      </c>
      <c r="E2898" s="104">
        <v>495</v>
      </c>
      <c r="F2898" s="104">
        <v>5.83</v>
      </c>
      <c r="G2898" s="104">
        <v>456.9</v>
      </c>
      <c r="K2898" s="155">
        <f t="shared" si="235"/>
        <v>-3.999999999996362E-2</v>
      </c>
      <c r="L2898" s="104"/>
      <c r="M2898" s="155">
        <f t="shared" si="236"/>
        <v>-0.81000000000000227</v>
      </c>
      <c r="N2898" s="155">
        <f t="shared" si="237"/>
        <v>-9.9999999999997868E-3</v>
      </c>
      <c r="O2898" s="155">
        <f t="shared" si="238"/>
        <v>-0.29000000000002046</v>
      </c>
      <c r="P2898" s="104"/>
    </row>
    <row r="2899" spans="1:17" s="104" customFormat="1" x14ac:dyDescent="0.25">
      <c r="A2899" s="104">
        <v>68</v>
      </c>
      <c r="B2899" s="133">
        <v>44469</v>
      </c>
      <c r="C2899" s="104">
        <v>425.67</v>
      </c>
      <c r="E2899" s="104">
        <v>496.42</v>
      </c>
      <c r="F2899" s="104">
        <v>5.85</v>
      </c>
      <c r="G2899" s="104">
        <v>458.25</v>
      </c>
      <c r="K2899" s="155">
        <f t="shared" ref="K2899:K2900" si="239">C2899-C2898</f>
        <v>1.7599999999999909</v>
      </c>
      <c r="M2899" s="155">
        <f t="shared" ref="M2899:M2900" si="240">E2899-E2898</f>
        <v>1.4200000000000159</v>
      </c>
      <c r="N2899" s="155">
        <f t="shared" ref="N2899:N2900" si="241">F2899-F2898</f>
        <v>1.9999999999999574E-2</v>
      </c>
      <c r="O2899" s="155">
        <f t="shared" ref="O2899:O2900" si="242">G2899-G2898</f>
        <v>1.3500000000000227</v>
      </c>
      <c r="Q2899" s="139"/>
    </row>
    <row r="2900" spans="1:17" x14ac:dyDescent="0.25">
      <c r="A2900" s="104">
        <v>69</v>
      </c>
      <c r="B2900" s="104" t="s">
        <v>585</v>
      </c>
      <c r="C2900" s="104">
        <v>425.7</v>
      </c>
      <c r="E2900" s="104">
        <v>493.64</v>
      </c>
      <c r="F2900" s="104">
        <v>5.85</v>
      </c>
      <c r="G2900" s="104">
        <v>455.39</v>
      </c>
      <c r="K2900" s="155">
        <f t="shared" si="239"/>
        <v>2.9999999999972715E-2</v>
      </c>
      <c r="L2900" s="104"/>
      <c r="M2900" s="155">
        <f t="shared" si="240"/>
        <v>-2.7800000000000296</v>
      </c>
      <c r="N2900" s="155">
        <f t="shared" si="241"/>
        <v>0</v>
      </c>
      <c r="O2900" s="155">
        <f t="shared" si="242"/>
        <v>-2.8600000000000136</v>
      </c>
      <c r="P2900" s="104"/>
    </row>
    <row r="2901" spans="1:17" x14ac:dyDescent="0.25">
      <c r="A2901" s="104">
        <v>70</v>
      </c>
      <c r="B2901" s="104" t="s">
        <v>588</v>
      </c>
      <c r="C2901" s="104">
        <v>425.94</v>
      </c>
      <c r="E2901" s="104">
        <v>493.2</v>
      </c>
      <c r="F2901" s="104">
        <v>5.83</v>
      </c>
      <c r="G2901" s="104">
        <v>456.63</v>
      </c>
      <c r="K2901" s="155">
        <f t="shared" ref="K2901:K2902" si="243">C2901-C2900</f>
        <v>0.24000000000000909</v>
      </c>
      <c r="L2901" s="104"/>
      <c r="M2901" s="155">
        <f t="shared" ref="M2901:M2902" si="244">E2901-E2900</f>
        <v>-0.43999999999999773</v>
      </c>
      <c r="N2901" s="155">
        <f t="shared" ref="N2901:N2902" si="245">F2901-F2900</f>
        <v>-1.9999999999999574E-2</v>
      </c>
      <c r="O2901" s="155">
        <f t="shared" ref="O2901:O2902" si="246">G2901-G2900</f>
        <v>1.2400000000000091</v>
      </c>
    </row>
    <row r="2902" spans="1:17" x14ac:dyDescent="0.25">
      <c r="A2902" s="104">
        <v>71</v>
      </c>
      <c r="B2902" s="104" t="s">
        <v>589</v>
      </c>
      <c r="C2902" s="104">
        <v>425.68</v>
      </c>
      <c r="E2902" s="104">
        <v>494.09</v>
      </c>
      <c r="F2902" s="104">
        <v>5.84</v>
      </c>
      <c r="G2902" s="104">
        <v>458.26</v>
      </c>
      <c r="K2902" s="155">
        <f t="shared" si="243"/>
        <v>-0.25999999999999091</v>
      </c>
      <c r="L2902" s="104"/>
      <c r="M2902" s="155">
        <f t="shared" si="244"/>
        <v>0.88999999999998636</v>
      </c>
      <c r="N2902" s="155">
        <f t="shared" si="245"/>
        <v>9.9999999999997868E-3</v>
      </c>
      <c r="O2902" s="155">
        <f t="shared" si="246"/>
        <v>1.6299999999999955</v>
      </c>
    </row>
    <row r="2903" spans="1:17" x14ac:dyDescent="0.25">
      <c r="A2903" s="104">
        <v>72</v>
      </c>
      <c r="B2903" s="104" t="s">
        <v>590</v>
      </c>
      <c r="C2903" s="104">
        <v>424.64</v>
      </c>
      <c r="E2903" s="104">
        <v>492.67</v>
      </c>
      <c r="F2903" s="104">
        <v>5.85</v>
      </c>
      <c r="G2903" s="104">
        <v>458.38</v>
      </c>
      <c r="K2903" s="155">
        <f t="shared" ref="K2903:K2962" si="247">C2903-C2902</f>
        <v>-1.0400000000000205</v>
      </c>
      <c r="L2903" s="104"/>
      <c r="M2903" s="155">
        <f t="shared" ref="M2903:M2962" si="248">E2903-E2902</f>
        <v>-1.4199999999999591</v>
      </c>
      <c r="N2903" s="155">
        <f t="shared" ref="N2903:N2962" si="249">F2903-F2902</f>
        <v>9.9999999999997868E-3</v>
      </c>
      <c r="O2903" s="155">
        <f t="shared" ref="O2903:O2962" si="250">G2903-G2902</f>
        <v>0.12000000000000455</v>
      </c>
    </row>
    <row r="2904" spans="1:17" x14ac:dyDescent="0.25">
      <c r="A2904" s="104">
        <v>73</v>
      </c>
      <c r="B2904" s="104" t="s">
        <v>591</v>
      </c>
      <c r="C2904" s="104">
        <v>424.82</v>
      </c>
      <c r="E2904" s="104">
        <v>490.28</v>
      </c>
      <c r="F2904" s="104">
        <v>5.85</v>
      </c>
      <c r="G2904" s="104">
        <v>456.75</v>
      </c>
      <c r="K2904" s="155">
        <f t="shared" si="247"/>
        <v>0.18000000000000682</v>
      </c>
      <c r="L2904" s="104"/>
      <c r="M2904" s="155">
        <f t="shared" si="248"/>
        <v>-2.3900000000000432</v>
      </c>
      <c r="N2904" s="155">
        <f t="shared" si="249"/>
        <v>0</v>
      </c>
      <c r="O2904" s="155">
        <f t="shared" si="250"/>
        <v>-1.6299999999999955</v>
      </c>
    </row>
    <row r="2905" spans="1:17" x14ac:dyDescent="0.25">
      <c r="A2905" s="104">
        <v>74</v>
      </c>
      <c r="B2905" s="104" t="s">
        <v>592</v>
      </c>
      <c r="C2905" s="104">
        <v>425.86</v>
      </c>
      <c r="E2905" s="104">
        <v>492.25</v>
      </c>
      <c r="F2905" s="104">
        <v>5.9</v>
      </c>
      <c r="G2905" s="104">
        <v>459.54</v>
      </c>
      <c r="K2905" s="155">
        <f t="shared" si="247"/>
        <v>1.0400000000000205</v>
      </c>
      <c r="L2905" s="104"/>
      <c r="M2905" s="155">
        <f t="shared" si="248"/>
        <v>1.9700000000000273</v>
      </c>
      <c r="N2905" s="155">
        <f t="shared" si="249"/>
        <v>5.0000000000000711E-2</v>
      </c>
      <c r="O2905" s="155">
        <f t="shared" si="250"/>
        <v>2.7900000000000205</v>
      </c>
    </row>
    <row r="2906" spans="1:17" x14ac:dyDescent="0.25">
      <c r="A2906" s="104">
        <v>75</v>
      </c>
      <c r="B2906" s="104" t="s">
        <v>593</v>
      </c>
      <c r="C2906" s="104">
        <v>424.81</v>
      </c>
      <c r="E2906" s="104">
        <v>491.34</v>
      </c>
      <c r="F2906" s="104">
        <v>5.9</v>
      </c>
      <c r="G2906" s="104">
        <v>457.47</v>
      </c>
      <c r="K2906" s="155">
        <f t="shared" si="247"/>
        <v>-1.0500000000000114</v>
      </c>
      <c r="L2906" s="104"/>
      <c r="M2906" s="155">
        <f t="shared" si="248"/>
        <v>-0.91000000000002501</v>
      </c>
      <c r="N2906" s="155">
        <f t="shared" si="249"/>
        <v>0</v>
      </c>
      <c r="O2906" s="155">
        <f t="shared" si="250"/>
        <v>-2.0699999999999932</v>
      </c>
    </row>
    <row r="2907" spans="1:17" x14ac:dyDescent="0.25">
      <c r="A2907" s="104">
        <v>76</v>
      </c>
      <c r="B2907" s="104" t="s">
        <v>594</v>
      </c>
      <c r="C2907" s="104">
        <v>424.53</v>
      </c>
      <c r="E2907" s="104">
        <v>490.46</v>
      </c>
      <c r="F2907" s="104">
        <v>5.93</v>
      </c>
      <c r="G2907" s="104">
        <v>457.52</v>
      </c>
      <c r="K2907" s="155">
        <f t="shared" si="247"/>
        <v>-0.28000000000002956</v>
      </c>
      <c r="L2907" s="104"/>
      <c r="M2907" s="155">
        <f t="shared" si="248"/>
        <v>-0.87999999999999545</v>
      </c>
      <c r="N2907" s="155">
        <f t="shared" si="249"/>
        <v>2.9999999999999361E-2</v>
      </c>
      <c r="O2907" s="155">
        <f t="shared" si="250"/>
        <v>4.9999999999954525E-2</v>
      </c>
    </row>
    <row r="2908" spans="1:17" x14ac:dyDescent="0.25">
      <c r="A2908" s="104">
        <v>77</v>
      </c>
      <c r="B2908" s="104" t="s">
        <v>595</v>
      </c>
      <c r="C2908" s="104">
        <v>425.22</v>
      </c>
      <c r="E2908" s="104">
        <v>491.47</v>
      </c>
      <c r="F2908" s="104">
        <v>5.92</v>
      </c>
      <c r="G2908" s="104">
        <v>458.66</v>
      </c>
      <c r="K2908" s="155">
        <f t="shared" si="247"/>
        <v>0.69000000000005457</v>
      </c>
      <c r="L2908" s="104"/>
      <c r="M2908" s="155">
        <f t="shared" si="248"/>
        <v>1.0100000000000477</v>
      </c>
      <c r="N2908" s="155">
        <f t="shared" si="249"/>
        <v>-9.9999999999997868E-3</v>
      </c>
      <c r="O2908" s="155">
        <f t="shared" si="250"/>
        <v>1.1400000000000432</v>
      </c>
    </row>
    <row r="2909" spans="1:17" x14ac:dyDescent="0.25">
      <c r="A2909" s="104">
        <v>78</v>
      </c>
      <c r="B2909" s="104" t="s">
        <v>596</v>
      </c>
      <c r="C2909" s="104">
        <v>426.15</v>
      </c>
      <c r="E2909" s="104">
        <v>492.42</v>
      </c>
      <c r="F2909" s="104">
        <v>5.94</v>
      </c>
      <c r="G2909" s="104">
        <v>459.31</v>
      </c>
      <c r="K2909" s="155">
        <f t="shared" si="247"/>
        <v>0.92999999999994998</v>
      </c>
      <c r="L2909" s="104"/>
      <c r="M2909" s="155">
        <f t="shared" si="248"/>
        <v>0.94999999999998863</v>
      </c>
      <c r="N2909" s="155">
        <f t="shared" si="249"/>
        <v>2.0000000000000462E-2</v>
      </c>
      <c r="O2909" s="155">
        <f t="shared" si="250"/>
        <v>0.64999999999997726</v>
      </c>
    </row>
    <row r="2910" spans="1:17" x14ac:dyDescent="0.25">
      <c r="A2910" s="104">
        <v>79</v>
      </c>
      <c r="B2910" s="104" t="s">
        <v>597</v>
      </c>
      <c r="C2910" s="104">
        <v>425.77</v>
      </c>
      <c r="E2910" s="104">
        <v>494.28</v>
      </c>
      <c r="F2910" s="104">
        <v>5.95</v>
      </c>
      <c r="G2910" s="104">
        <v>462.74</v>
      </c>
      <c r="K2910" s="155">
        <f t="shared" si="247"/>
        <v>-0.37999999999999545</v>
      </c>
      <c r="L2910" s="104"/>
      <c r="M2910" s="155">
        <f t="shared" si="248"/>
        <v>1.8599999999999568</v>
      </c>
      <c r="N2910" s="155">
        <f t="shared" si="249"/>
        <v>9.9999999999997868E-3</v>
      </c>
      <c r="O2910" s="155">
        <f t="shared" si="250"/>
        <v>3.4300000000000068</v>
      </c>
    </row>
    <row r="2911" spans="1:17" x14ac:dyDescent="0.25">
      <c r="A2911" s="104">
        <v>80</v>
      </c>
      <c r="B2911" s="104" t="s">
        <v>598</v>
      </c>
      <c r="C2911" s="104">
        <v>425.78</v>
      </c>
      <c r="E2911" s="104">
        <v>494.08</v>
      </c>
      <c r="F2911" s="104">
        <v>5.98</v>
      </c>
      <c r="G2911" s="104">
        <v>461.2</v>
      </c>
      <c r="K2911" s="155">
        <f t="shared" si="247"/>
        <v>9.9999999999909051E-3</v>
      </c>
      <c r="L2911" s="104"/>
      <c r="M2911" s="155">
        <f t="shared" si="248"/>
        <v>-0.19999999999998863</v>
      </c>
      <c r="N2911" s="155">
        <f t="shared" si="249"/>
        <v>3.0000000000000249E-2</v>
      </c>
      <c r="O2911" s="155">
        <f t="shared" si="250"/>
        <v>-1.5400000000000205</v>
      </c>
    </row>
    <row r="2912" spans="1:17" x14ac:dyDescent="0.25">
      <c r="A2912" s="104">
        <v>81</v>
      </c>
      <c r="B2912" s="104" t="s">
        <v>599</v>
      </c>
      <c r="C2912" s="104">
        <v>425.37</v>
      </c>
      <c r="E2912" s="104">
        <v>492.66</v>
      </c>
      <c r="F2912" s="104">
        <v>5.97</v>
      </c>
      <c r="G2912" s="104">
        <v>459.21</v>
      </c>
      <c r="K2912" s="155">
        <f t="shared" si="247"/>
        <v>-0.40999999999996817</v>
      </c>
      <c r="L2912" s="104"/>
      <c r="M2912" s="155">
        <f t="shared" si="248"/>
        <v>-1.4199999999999591</v>
      </c>
      <c r="N2912" s="155">
        <f t="shared" si="249"/>
        <v>-1.0000000000000675E-2</v>
      </c>
      <c r="O2912" s="155">
        <f t="shared" si="250"/>
        <v>-1.9900000000000091</v>
      </c>
    </row>
    <row r="2913" spans="1:15" x14ac:dyDescent="0.25">
      <c r="A2913" s="104">
        <v>82</v>
      </c>
      <c r="B2913" s="104" t="s">
        <v>600</v>
      </c>
      <c r="C2913" s="104">
        <v>426.14</v>
      </c>
      <c r="E2913" s="104">
        <v>497.05</v>
      </c>
      <c r="F2913" s="104">
        <v>6.02</v>
      </c>
      <c r="G2913" s="104">
        <v>463.9</v>
      </c>
      <c r="K2913" s="155">
        <f t="shared" si="247"/>
        <v>0.76999999999998181</v>
      </c>
      <c r="L2913" s="104"/>
      <c r="M2913" s="155">
        <f t="shared" si="248"/>
        <v>4.3899999999999864</v>
      </c>
      <c r="N2913" s="155">
        <f t="shared" si="249"/>
        <v>4.9999999999999822E-2</v>
      </c>
      <c r="O2913" s="155">
        <f t="shared" si="250"/>
        <v>4.6899999999999977</v>
      </c>
    </row>
    <row r="2914" spans="1:15" x14ac:dyDescent="0.25">
      <c r="A2914" s="104">
        <v>83</v>
      </c>
      <c r="B2914" s="104" t="s">
        <v>601</v>
      </c>
      <c r="C2914" s="104">
        <v>425.95</v>
      </c>
      <c r="E2914" s="104">
        <v>495.12</v>
      </c>
      <c r="F2914" s="104">
        <v>6</v>
      </c>
      <c r="G2914" s="104">
        <v>461.08</v>
      </c>
      <c r="K2914" s="155">
        <f t="shared" si="247"/>
        <v>-0.18999999999999773</v>
      </c>
      <c r="L2914" s="104"/>
      <c r="M2914" s="155">
        <f t="shared" si="248"/>
        <v>-1.9300000000000068</v>
      </c>
      <c r="N2914" s="155">
        <f t="shared" si="249"/>
        <v>-1.9999999999999574E-2</v>
      </c>
      <c r="O2914" s="155">
        <f t="shared" si="250"/>
        <v>-2.8199999999999932</v>
      </c>
    </row>
    <row r="2915" spans="1:15" x14ac:dyDescent="0.25">
      <c r="A2915" s="104">
        <v>84</v>
      </c>
      <c r="B2915" s="104" t="s">
        <v>602</v>
      </c>
      <c r="C2915" s="104">
        <v>425.71</v>
      </c>
      <c r="E2915" s="104">
        <v>495.53</v>
      </c>
      <c r="F2915" s="104">
        <v>5.99</v>
      </c>
      <c r="G2915" s="104">
        <v>463.33</v>
      </c>
      <c r="K2915" s="155">
        <f t="shared" si="247"/>
        <v>-0.24000000000000909</v>
      </c>
      <c r="L2915" s="104"/>
      <c r="M2915" s="155">
        <f t="shared" si="248"/>
        <v>0.40999999999996817</v>
      </c>
      <c r="N2915" s="155">
        <f t="shared" si="249"/>
        <v>-9.9999999999997868E-3</v>
      </c>
      <c r="O2915" s="155">
        <f t="shared" si="250"/>
        <v>2.25</v>
      </c>
    </row>
    <row r="2916" spans="1:15" x14ac:dyDescent="0.25">
      <c r="A2916" s="104">
        <v>85</v>
      </c>
      <c r="B2916" s="104" t="s">
        <v>603</v>
      </c>
      <c r="C2916" s="104">
        <v>426.32</v>
      </c>
      <c r="E2916" s="104">
        <v>496.24</v>
      </c>
      <c r="F2916" s="104">
        <v>6.04</v>
      </c>
      <c r="G2916" s="104">
        <v>465.06</v>
      </c>
      <c r="K2916" s="155">
        <f t="shared" si="247"/>
        <v>0.61000000000001364</v>
      </c>
      <c r="L2916" s="104"/>
      <c r="M2916" s="155">
        <f t="shared" si="248"/>
        <v>0.71000000000003638</v>
      </c>
      <c r="N2916" s="155">
        <f t="shared" si="249"/>
        <v>4.9999999999999822E-2</v>
      </c>
      <c r="O2916" s="155">
        <f t="shared" si="250"/>
        <v>1.7300000000000182</v>
      </c>
    </row>
    <row r="2917" spans="1:15" x14ac:dyDescent="0.25">
      <c r="A2917" s="104">
        <v>86</v>
      </c>
      <c r="B2917" s="104" t="s">
        <v>604</v>
      </c>
      <c r="C2917" s="104">
        <v>425.07</v>
      </c>
      <c r="E2917" s="104">
        <v>494.14</v>
      </c>
      <c r="F2917" s="104">
        <v>6.06</v>
      </c>
      <c r="G2917" s="104">
        <v>462.54</v>
      </c>
      <c r="K2917" s="155">
        <f t="shared" si="247"/>
        <v>-1.25</v>
      </c>
      <c r="L2917" s="104"/>
      <c r="M2917" s="155">
        <f t="shared" si="248"/>
        <v>-2.1000000000000227</v>
      </c>
      <c r="N2917" s="155">
        <f t="shared" si="249"/>
        <v>1.9999999999999574E-2</v>
      </c>
      <c r="O2917" s="155">
        <f t="shared" si="250"/>
        <v>-2.5199999999999818</v>
      </c>
    </row>
    <row r="2918" spans="1:15" x14ac:dyDescent="0.25">
      <c r="A2918" s="104">
        <v>87</v>
      </c>
      <c r="B2918" s="104" t="s">
        <v>605</v>
      </c>
      <c r="C2918" s="104">
        <v>425.48</v>
      </c>
      <c r="E2918" s="104">
        <v>494.2</v>
      </c>
      <c r="F2918" s="104">
        <v>6.14</v>
      </c>
      <c r="G2918" s="104">
        <v>462.33</v>
      </c>
      <c r="K2918" s="155">
        <f t="shared" si="247"/>
        <v>0.41000000000002501</v>
      </c>
      <c r="L2918" s="104"/>
      <c r="M2918" s="155">
        <f t="shared" si="248"/>
        <v>6.0000000000002274E-2</v>
      </c>
      <c r="N2918" s="155">
        <f t="shared" si="249"/>
        <v>8.0000000000000071E-2</v>
      </c>
      <c r="O2918" s="155">
        <f t="shared" si="250"/>
        <v>-0.21000000000003638</v>
      </c>
    </row>
    <row r="2919" spans="1:15" x14ac:dyDescent="0.25">
      <c r="A2919" s="104">
        <v>88</v>
      </c>
      <c r="B2919" s="104" t="s">
        <v>606</v>
      </c>
      <c r="C2919" s="104">
        <v>426.01</v>
      </c>
      <c r="E2919" s="104">
        <v>493.75</v>
      </c>
      <c r="F2919" s="104">
        <v>6.05</v>
      </c>
      <c r="G2919" s="104">
        <v>463.81</v>
      </c>
      <c r="K2919" s="155">
        <f t="shared" si="247"/>
        <v>0.52999999999997272</v>
      </c>
      <c r="L2919" s="104"/>
      <c r="M2919" s="155">
        <f t="shared" si="248"/>
        <v>-0.44999999999998863</v>
      </c>
      <c r="N2919" s="155">
        <f t="shared" si="249"/>
        <v>-8.9999999999999858E-2</v>
      </c>
      <c r="O2919" s="155">
        <f t="shared" si="250"/>
        <v>1.4800000000000182</v>
      </c>
    </row>
    <row r="2920" spans="1:15" x14ac:dyDescent="0.25">
      <c r="A2920" s="104">
        <v>89</v>
      </c>
      <c r="B2920" s="104" t="s">
        <v>607</v>
      </c>
      <c r="C2920" s="104">
        <v>427.57</v>
      </c>
      <c r="E2920" s="104">
        <v>495.64</v>
      </c>
      <c r="F2920" s="104">
        <v>6.08</v>
      </c>
      <c r="G2920" s="104">
        <v>465.56</v>
      </c>
      <c r="K2920" s="155">
        <f t="shared" si="247"/>
        <v>1.5600000000000023</v>
      </c>
      <c r="L2920" s="104"/>
      <c r="M2920" s="155">
        <f t="shared" si="248"/>
        <v>1.8899999999999864</v>
      </c>
      <c r="N2920" s="155">
        <f t="shared" si="249"/>
        <v>3.0000000000000249E-2</v>
      </c>
      <c r="O2920" s="155">
        <f t="shared" si="250"/>
        <v>1.75</v>
      </c>
    </row>
    <row r="2921" spans="1:15" x14ac:dyDescent="0.25">
      <c r="A2921" s="104">
        <v>90</v>
      </c>
      <c r="B2921" s="104" t="s">
        <v>608</v>
      </c>
      <c r="C2921" s="104">
        <v>427.11</v>
      </c>
      <c r="E2921" s="104">
        <v>497.5</v>
      </c>
      <c r="F2921" s="104">
        <v>6.05</v>
      </c>
      <c r="G2921" s="104">
        <v>468.68</v>
      </c>
      <c r="K2921" s="155">
        <f t="shared" si="247"/>
        <v>-0.45999999999997954</v>
      </c>
      <c r="L2921" s="104"/>
      <c r="M2921" s="155">
        <f t="shared" si="248"/>
        <v>1.8600000000000136</v>
      </c>
      <c r="N2921" s="155">
        <f t="shared" si="249"/>
        <v>-3.0000000000000249E-2</v>
      </c>
      <c r="O2921" s="155">
        <f t="shared" si="250"/>
        <v>3.1200000000000045</v>
      </c>
    </row>
    <row r="2922" spans="1:15" x14ac:dyDescent="0.25">
      <c r="A2922" s="104">
        <v>91</v>
      </c>
      <c r="B2922" s="104" t="s">
        <v>609</v>
      </c>
      <c r="C2922" s="104">
        <v>427.81</v>
      </c>
      <c r="E2922" s="104">
        <v>494.93</v>
      </c>
      <c r="F2922" s="104">
        <v>6.04</v>
      </c>
      <c r="G2922" s="104">
        <v>467.86</v>
      </c>
      <c r="K2922" s="155">
        <f t="shared" si="247"/>
        <v>0.69999999999998863</v>
      </c>
      <c r="L2922" s="104"/>
      <c r="M2922" s="155">
        <f t="shared" si="248"/>
        <v>-2.5699999999999932</v>
      </c>
      <c r="N2922" s="155">
        <f t="shared" si="249"/>
        <v>-9.9999999999997868E-3</v>
      </c>
      <c r="O2922" s="155">
        <f t="shared" si="250"/>
        <v>-0.81999999999999318</v>
      </c>
    </row>
    <row r="2923" spans="1:15" x14ac:dyDescent="0.25">
      <c r="A2923" s="104">
        <v>92</v>
      </c>
      <c r="B2923" s="104" t="s">
        <v>610</v>
      </c>
      <c r="C2923" s="104">
        <v>427.59</v>
      </c>
      <c r="E2923" s="104">
        <v>495.92</v>
      </c>
      <c r="F2923" s="104">
        <v>5.94</v>
      </c>
      <c r="G2923" s="104">
        <v>469</v>
      </c>
      <c r="K2923" s="155">
        <f t="shared" si="247"/>
        <v>-0.22000000000002728</v>
      </c>
      <c r="L2923" s="104"/>
      <c r="M2923" s="155">
        <f t="shared" si="248"/>
        <v>0.99000000000000909</v>
      </c>
      <c r="N2923" s="155">
        <f t="shared" si="249"/>
        <v>-9.9999999999999645E-2</v>
      </c>
      <c r="O2923" s="155">
        <f t="shared" si="250"/>
        <v>1.1399999999999864</v>
      </c>
    </row>
    <row r="2924" spans="1:15" x14ac:dyDescent="0.25">
      <c r="A2924" s="104">
        <v>93</v>
      </c>
      <c r="B2924" s="104" t="s">
        <v>611</v>
      </c>
      <c r="C2924" s="104">
        <v>428.39</v>
      </c>
      <c r="E2924" s="104">
        <v>496.59</v>
      </c>
      <c r="F2924" s="104">
        <v>5.97</v>
      </c>
      <c r="G2924" s="104">
        <v>470.24</v>
      </c>
      <c r="K2924" s="155">
        <f t="shared" si="247"/>
        <v>0.80000000000001137</v>
      </c>
      <c r="L2924" s="104"/>
      <c r="M2924" s="155">
        <f t="shared" si="248"/>
        <v>0.66999999999995907</v>
      </c>
      <c r="N2924" s="155">
        <f t="shared" si="249"/>
        <v>2.9999999999999361E-2</v>
      </c>
      <c r="O2924" s="155">
        <f t="shared" si="250"/>
        <v>1.2400000000000091</v>
      </c>
    </row>
    <row r="2925" spans="1:15" x14ac:dyDescent="0.25">
      <c r="A2925" s="104">
        <v>94</v>
      </c>
      <c r="B2925" s="104" t="s">
        <v>612</v>
      </c>
      <c r="C2925" s="104">
        <v>429.5</v>
      </c>
      <c r="E2925" s="104">
        <v>496.2</v>
      </c>
      <c r="F2925" s="104">
        <v>6</v>
      </c>
      <c r="G2925" s="104">
        <v>470.68</v>
      </c>
      <c r="K2925" s="155">
        <f t="shared" si="247"/>
        <v>1.1100000000000136</v>
      </c>
      <c r="L2925" s="104"/>
      <c r="M2925" s="155">
        <f t="shared" si="248"/>
        <v>-0.38999999999998636</v>
      </c>
      <c r="N2925" s="155">
        <f t="shared" si="249"/>
        <v>3.0000000000000249E-2</v>
      </c>
      <c r="O2925" s="155">
        <f t="shared" si="250"/>
        <v>0.43999999999999773</v>
      </c>
    </row>
    <row r="2926" spans="1:15" x14ac:dyDescent="0.25">
      <c r="A2926" s="104">
        <v>95</v>
      </c>
      <c r="B2926" s="104" t="s">
        <v>613</v>
      </c>
      <c r="C2926" s="104">
        <v>429.82</v>
      </c>
      <c r="E2926" s="104">
        <v>496.01</v>
      </c>
      <c r="F2926" s="104">
        <v>6</v>
      </c>
      <c r="G2926" s="104">
        <v>469.85</v>
      </c>
      <c r="K2926" s="155">
        <f t="shared" si="247"/>
        <v>0.31999999999999318</v>
      </c>
      <c r="L2926" s="104"/>
      <c r="M2926" s="155">
        <f t="shared" si="248"/>
        <v>-0.18999999999999773</v>
      </c>
      <c r="N2926" s="155">
        <f t="shared" si="249"/>
        <v>0</v>
      </c>
      <c r="O2926" s="155">
        <f t="shared" si="250"/>
        <v>-0.82999999999998408</v>
      </c>
    </row>
    <row r="2927" spans="1:15" x14ac:dyDescent="0.25">
      <c r="A2927" s="104">
        <v>96</v>
      </c>
      <c r="B2927" s="104" t="s">
        <v>614</v>
      </c>
      <c r="C2927" s="104">
        <v>428.67</v>
      </c>
      <c r="E2927" s="104">
        <v>495.5</v>
      </c>
      <c r="F2927" s="104">
        <v>6</v>
      </c>
      <c r="G2927" s="104">
        <v>468.59</v>
      </c>
      <c r="K2927" s="155">
        <f t="shared" si="247"/>
        <v>-1.1499999999999773</v>
      </c>
      <c r="L2927" s="104"/>
      <c r="M2927" s="155">
        <f t="shared" si="248"/>
        <v>-0.50999999999999091</v>
      </c>
      <c r="N2927" s="155">
        <f t="shared" si="249"/>
        <v>0</v>
      </c>
      <c r="O2927" s="155">
        <f t="shared" si="250"/>
        <v>-1.2600000000000477</v>
      </c>
    </row>
    <row r="2928" spans="1:15" x14ac:dyDescent="0.25">
      <c r="A2928" s="104">
        <v>97</v>
      </c>
      <c r="B2928" s="104" t="s">
        <v>615</v>
      </c>
      <c r="C2928" s="104">
        <v>429.22</v>
      </c>
      <c r="E2928" s="104">
        <v>497.59</v>
      </c>
      <c r="F2928" s="104">
        <v>6.05</v>
      </c>
      <c r="G2928" s="104">
        <v>470.33</v>
      </c>
      <c r="K2928" s="155">
        <f t="shared" si="247"/>
        <v>0.55000000000001137</v>
      </c>
      <c r="L2928" s="104"/>
      <c r="M2928" s="155">
        <f t="shared" si="248"/>
        <v>2.089999999999975</v>
      </c>
      <c r="N2928" s="155">
        <f t="shared" si="249"/>
        <v>4.9999999999999822E-2</v>
      </c>
      <c r="O2928" s="155">
        <f t="shared" si="250"/>
        <v>1.7400000000000091</v>
      </c>
    </row>
    <row r="2929" spans="1:15" x14ac:dyDescent="0.25">
      <c r="A2929" s="104">
        <v>98</v>
      </c>
      <c r="B2929" s="104" t="s">
        <v>616</v>
      </c>
      <c r="C2929" s="104">
        <v>428.51</v>
      </c>
      <c r="E2929" s="104">
        <v>496.13</v>
      </c>
      <c r="F2929" s="104">
        <v>6.06</v>
      </c>
      <c r="G2929" s="104">
        <v>469.75</v>
      </c>
      <c r="K2929" s="155">
        <f t="shared" si="247"/>
        <v>-0.71000000000003638</v>
      </c>
      <c r="L2929" s="104"/>
      <c r="M2929" s="155">
        <f t="shared" si="248"/>
        <v>-1.4599999999999795</v>
      </c>
      <c r="N2929" s="155">
        <f t="shared" si="249"/>
        <v>9.9999999999997868E-3</v>
      </c>
      <c r="O2929" s="155">
        <f t="shared" si="250"/>
        <v>-0.57999999999998408</v>
      </c>
    </row>
    <row r="2930" spans="1:15" x14ac:dyDescent="0.25">
      <c r="A2930" s="104">
        <v>99</v>
      </c>
      <c r="B2930" s="104" t="s">
        <v>617</v>
      </c>
      <c r="C2930" s="104">
        <v>429.29</v>
      </c>
      <c r="E2930" s="104">
        <v>492.1</v>
      </c>
      <c r="F2930" s="104">
        <v>6.04</v>
      </c>
      <c r="G2930" s="104">
        <v>466.16</v>
      </c>
      <c r="K2930" s="155">
        <f t="shared" si="247"/>
        <v>0.78000000000002956</v>
      </c>
      <c r="L2930" s="104"/>
      <c r="M2930" s="155">
        <f t="shared" si="248"/>
        <v>-4.0299999999999727</v>
      </c>
      <c r="N2930" s="155">
        <f t="shared" si="249"/>
        <v>-1.9999999999999574E-2</v>
      </c>
      <c r="O2930" s="155">
        <f t="shared" si="250"/>
        <v>-3.589999999999975</v>
      </c>
    </row>
    <row r="2931" spans="1:15" x14ac:dyDescent="0.25">
      <c r="A2931" s="104">
        <v>100</v>
      </c>
      <c r="B2931" s="104" t="s">
        <v>618</v>
      </c>
      <c r="C2931" s="104">
        <v>429.59</v>
      </c>
      <c r="E2931" s="104">
        <v>491.49</v>
      </c>
      <c r="F2931" s="104">
        <v>5.96</v>
      </c>
      <c r="G2931" s="104">
        <v>465.88</v>
      </c>
      <c r="K2931" s="155">
        <f t="shared" si="247"/>
        <v>0.29999999999995453</v>
      </c>
      <c r="L2931" s="104"/>
      <c r="M2931" s="155">
        <f t="shared" si="248"/>
        <v>-0.61000000000001364</v>
      </c>
      <c r="N2931" s="155">
        <f t="shared" si="249"/>
        <v>-8.0000000000000071E-2</v>
      </c>
      <c r="O2931" s="155">
        <f t="shared" si="250"/>
        <v>-0.28000000000002956</v>
      </c>
    </row>
    <row r="2932" spans="1:15" x14ac:dyDescent="0.25">
      <c r="A2932" s="104">
        <v>101</v>
      </c>
      <c r="B2932" s="104" t="s">
        <v>619</v>
      </c>
      <c r="C2932" s="104">
        <v>429.99</v>
      </c>
      <c r="E2932" s="104">
        <v>492.25</v>
      </c>
      <c r="F2932" s="104">
        <v>5.94</v>
      </c>
      <c r="G2932" s="104">
        <v>467.38</v>
      </c>
      <c r="K2932" s="155">
        <f t="shared" si="247"/>
        <v>0.40000000000003411</v>
      </c>
      <c r="L2932" s="104"/>
      <c r="M2932" s="155">
        <f t="shared" si="248"/>
        <v>0.75999999999999091</v>
      </c>
      <c r="N2932" s="155">
        <f t="shared" si="249"/>
        <v>-1.9999999999999574E-2</v>
      </c>
      <c r="O2932" s="155">
        <f t="shared" si="250"/>
        <v>1.5</v>
      </c>
    </row>
    <row r="2933" spans="1:15" x14ac:dyDescent="0.25">
      <c r="A2933" s="104">
        <v>102</v>
      </c>
      <c r="B2933" s="104" t="s">
        <v>620</v>
      </c>
      <c r="C2933" s="104">
        <v>429.68</v>
      </c>
      <c r="E2933" s="104">
        <v>488.16</v>
      </c>
      <c r="F2933" s="104">
        <v>5.92</v>
      </c>
      <c r="G2933" s="104">
        <v>463.52</v>
      </c>
      <c r="K2933" s="155">
        <f t="shared" si="247"/>
        <v>-0.31000000000000227</v>
      </c>
      <c r="L2933" s="104"/>
      <c r="M2933" s="155">
        <f t="shared" si="248"/>
        <v>-4.089999999999975</v>
      </c>
      <c r="N2933" s="155">
        <f t="shared" si="249"/>
        <v>-2.0000000000000462E-2</v>
      </c>
      <c r="O2933" s="155">
        <f t="shared" si="250"/>
        <v>-3.8600000000000136</v>
      </c>
    </row>
    <row r="2934" spans="1:15" x14ac:dyDescent="0.25">
      <c r="A2934" s="104">
        <v>103</v>
      </c>
      <c r="B2934" s="104" t="s">
        <v>621</v>
      </c>
      <c r="C2934" s="104">
        <v>430.74</v>
      </c>
      <c r="E2934" s="104">
        <v>487.17</v>
      </c>
      <c r="F2934" s="104">
        <v>5.92</v>
      </c>
      <c r="G2934" s="104">
        <v>462.32</v>
      </c>
      <c r="K2934" s="155">
        <f t="shared" si="247"/>
        <v>1.0600000000000023</v>
      </c>
      <c r="L2934" s="104"/>
      <c r="M2934" s="155">
        <f t="shared" si="248"/>
        <v>-0.99000000000000909</v>
      </c>
      <c r="N2934" s="155">
        <f t="shared" si="249"/>
        <v>0</v>
      </c>
      <c r="O2934" s="155">
        <f t="shared" si="250"/>
        <v>-1.1999999999999886</v>
      </c>
    </row>
    <row r="2935" spans="1:15" x14ac:dyDescent="0.25">
      <c r="A2935" s="104">
        <v>104</v>
      </c>
      <c r="B2935" s="104" t="s">
        <v>622</v>
      </c>
      <c r="C2935" s="104">
        <v>431.6</v>
      </c>
      <c r="E2935" s="104">
        <v>489</v>
      </c>
      <c r="F2935" s="104">
        <v>5.92</v>
      </c>
      <c r="G2935" s="104">
        <v>465.54</v>
      </c>
      <c r="K2935" s="155">
        <f t="shared" si="247"/>
        <v>0.86000000000001364</v>
      </c>
      <c r="L2935" s="104"/>
      <c r="M2935" s="155">
        <f t="shared" si="248"/>
        <v>1.8299999999999841</v>
      </c>
      <c r="N2935" s="155">
        <f t="shared" si="249"/>
        <v>0</v>
      </c>
      <c r="O2935" s="155">
        <f t="shared" si="250"/>
        <v>3.2200000000000273</v>
      </c>
    </row>
    <row r="2936" spans="1:15" x14ac:dyDescent="0.25">
      <c r="A2936" s="104">
        <v>105</v>
      </c>
      <c r="B2936" s="104" t="s">
        <v>623</v>
      </c>
      <c r="C2936" s="104">
        <v>430.43</v>
      </c>
      <c r="E2936" s="104">
        <v>486.39</v>
      </c>
      <c r="F2936" s="104">
        <v>5.87</v>
      </c>
      <c r="G2936" s="104">
        <v>465.08</v>
      </c>
      <c r="K2936" s="155">
        <f t="shared" si="247"/>
        <v>-1.1700000000000159</v>
      </c>
      <c r="L2936" s="104"/>
      <c r="M2936" s="155">
        <f t="shared" si="248"/>
        <v>-2.6100000000000136</v>
      </c>
      <c r="N2936" s="155">
        <f t="shared" si="249"/>
        <v>-4.9999999999999822E-2</v>
      </c>
      <c r="O2936" s="155">
        <f t="shared" si="250"/>
        <v>-0.46000000000003638</v>
      </c>
    </row>
    <row r="2937" spans="1:15" x14ac:dyDescent="0.25">
      <c r="A2937" s="104">
        <v>106</v>
      </c>
      <c r="B2937" s="104" t="s">
        <v>624</v>
      </c>
      <c r="C2937" s="104">
        <v>431.58</v>
      </c>
      <c r="E2937" s="104">
        <v>486.78</v>
      </c>
      <c r="F2937" s="104">
        <v>5.83</v>
      </c>
      <c r="G2937" s="104">
        <v>465.01</v>
      </c>
      <c r="K2937" s="155">
        <f t="shared" si="247"/>
        <v>1.1499999999999773</v>
      </c>
      <c r="L2937" s="104"/>
      <c r="M2937" s="155">
        <f t="shared" si="248"/>
        <v>0.38999999999998636</v>
      </c>
      <c r="N2937" s="155">
        <f t="shared" si="249"/>
        <v>-4.0000000000000036E-2</v>
      </c>
      <c r="O2937" s="155">
        <f t="shared" si="250"/>
        <v>-6.9999999999993179E-2</v>
      </c>
    </row>
    <row r="2938" spans="1:15" x14ac:dyDescent="0.25">
      <c r="A2938" s="104">
        <v>107</v>
      </c>
      <c r="B2938" s="104" t="s">
        <v>625</v>
      </c>
      <c r="C2938" s="104">
        <v>432.15</v>
      </c>
      <c r="E2938" s="104">
        <v>486.56</v>
      </c>
      <c r="F2938" s="104">
        <v>5.77</v>
      </c>
      <c r="G2938" s="104">
        <v>463.68</v>
      </c>
      <c r="K2938" s="155">
        <f t="shared" si="247"/>
        <v>0.56999999999999318</v>
      </c>
      <c r="L2938" s="104"/>
      <c r="M2938" s="155">
        <f t="shared" si="248"/>
        <v>-0.21999999999997044</v>
      </c>
      <c r="N2938" s="155">
        <f t="shared" si="249"/>
        <v>-6.0000000000000497E-2</v>
      </c>
      <c r="O2938" s="155">
        <f t="shared" si="250"/>
        <v>-1.3299999999999841</v>
      </c>
    </row>
    <row r="2939" spans="1:15" x14ac:dyDescent="0.25">
      <c r="A2939" s="104">
        <v>108</v>
      </c>
      <c r="B2939" s="104" t="s">
        <v>626</v>
      </c>
      <c r="C2939" s="104">
        <v>429.73</v>
      </c>
      <c r="E2939" s="104">
        <v>481.6</v>
      </c>
      <c r="F2939" s="104">
        <v>5.76</v>
      </c>
      <c r="G2939" s="104">
        <v>459.21</v>
      </c>
      <c r="K2939" s="155">
        <f t="shared" si="247"/>
        <v>-2.4199999999999591</v>
      </c>
      <c r="L2939" s="104"/>
      <c r="M2939" s="155">
        <f t="shared" si="248"/>
        <v>-4.9599999999999795</v>
      </c>
      <c r="N2939" s="155">
        <f t="shared" si="249"/>
        <v>-9.9999999999997868E-3</v>
      </c>
      <c r="O2939" s="155">
        <f t="shared" si="250"/>
        <v>-4.4700000000000273</v>
      </c>
    </row>
    <row r="2940" spans="1:15" x14ac:dyDescent="0.25">
      <c r="A2940" s="104">
        <v>109</v>
      </c>
      <c r="B2940" s="104" t="s">
        <v>627</v>
      </c>
      <c r="C2940" s="104">
        <v>429.84</v>
      </c>
      <c r="E2940" s="104">
        <v>482.32</v>
      </c>
      <c r="F2940" s="104">
        <v>5.77</v>
      </c>
      <c r="G2940" s="104">
        <v>460.51</v>
      </c>
      <c r="K2940" s="155">
        <f t="shared" si="247"/>
        <v>0.1099999999999568</v>
      </c>
      <c r="L2940" s="104"/>
      <c r="M2940" s="155">
        <f t="shared" si="248"/>
        <v>0.71999999999997044</v>
      </c>
      <c r="N2940" s="155">
        <f t="shared" si="249"/>
        <v>9.9999999999997868E-3</v>
      </c>
      <c r="O2940" s="155">
        <f t="shared" si="250"/>
        <v>1.3000000000000114</v>
      </c>
    </row>
    <row r="2941" spans="1:15" x14ac:dyDescent="0.25">
      <c r="A2941" s="104">
        <v>110</v>
      </c>
      <c r="B2941" s="104" t="s">
        <v>628</v>
      </c>
      <c r="C2941" s="104">
        <v>431.07</v>
      </c>
      <c r="E2941" s="104">
        <v>485.51</v>
      </c>
      <c r="F2941" s="104">
        <v>5.69</v>
      </c>
      <c r="G2941" s="104">
        <v>465.32</v>
      </c>
      <c r="K2941" s="155">
        <f t="shared" si="247"/>
        <v>1.2300000000000182</v>
      </c>
      <c r="L2941" s="104"/>
      <c r="M2941" s="155">
        <f t="shared" si="248"/>
        <v>3.1899999999999977</v>
      </c>
      <c r="N2941" s="155">
        <f t="shared" si="249"/>
        <v>-7.9999999999999183E-2</v>
      </c>
      <c r="O2941" s="155">
        <f t="shared" si="250"/>
        <v>4.8100000000000023</v>
      </c>
    </row>
    <row r="2942" spans="1:15" x14ac:dyDescent="0.25">
      <c r="A2942" s="104">
        <v>111</v>
      </c>
      <c r="B2942" s="104" t="s">
        <v>629</v>
      </c>
      <c r="C2942" s="104">
        <v>433.74</v>
      </c>
      <c r="E2942" s="104">
        <v>489.52</v>
      </c>
      <c r="F2942" s="104">
        <v>5.78</v>
      </c>
      <c r="G2942" s="104">
        <v>469.11</v>
      </c>
      <c r="K2942" s="155">
        <f t="shared" si="247"/>
        <v>2.6700000000000159</v>
      </c>
      <c r="L2942" s="104"/>
      <c r="M2942" s="155">
        <f t="shared" si="248"/>
        <v>4.0099999999999909</v>
      </c>
      <c r="N2942" s="155">
        <f t="shared" si="249"/>
        <v>8.9999999999999858E-2</v>
      </c>
      <c r="O2942" s="155">
        <f t="shared" si="250"/>
        <v>3.7900000000000205</v>
      </c>
    </row>
    <row r="2943" spans="1:15" x14ac:dyDescent="0.25">
      <c r="A2943" s="104">
        <v>112</v>
      </c>
      <c r="B2943" s="104" t="s">
        <v>630</v>
      </c>
      <c r="C2943" s="104">
        <v>434.16</v>
      </c>
      <c r="E2943" s="104">
        <v>493.29</v>
      </c>
      <c r="F2943" s="104">
        <v>5.81</v>
      </c>
      <c r="G2943" s="104">
        <v>472.99</v>
      </c>
      <c r="K2943" s="155">
        <f t="shared" si="247"/>
        <v>0.42000000000001592</v>
      </c>
      <c r="L2943" s="104"/>
      <c r="M2943" s="155">
        <f t="shared" si="248"/>
        <v>3.7700000000000387</v>
      </c>
      <c r="N2943" s="155">
        <f t="shared" si="249"/>
        <v>2.9999999999999361E-2</v>
      </c>
      <c r="O2943" s="155">
        <f t="shared" si="250"/>
        <v>3.8799999999999955</v>
      </c>
    </row>
    <row r="2944" spans="1:15" x14ac:dyDescent="0.25">
      <c r="A2944" s="104">
        <v>113</v>
      </c>
      <c r="B2944" s="104" t="s">
        <v>631</v>
      </c>
      <c r="C2944" s="104">
        <v>435.76</v>
      </c>
      <c r="E2944" s="104">
        <v>493.41</v>
      </c>
      <c r="F2944" s="104">
        <v>5.89</v>
      </c>
      <c r="G2944" s="104">
        <v>473.45</v>
      </c>
      <c r="K2944" s="155">
        <f t="shared" si="247"/>
        <v>1.5999999999999659</v>
      </c>
      <c r="L2944" s="104"/>
      <c r="M2944" s="155">
        <f t="shared" si="248"/>
        <v>0.12000000000000455</v>
      </c>
      <c r="N2944" s="155">
        <f t="shared" si="249"/>
        <v>8.0000000000000071E-2</v>
      </c>
      <c r="O2944" s="155">
        <f t="shared" si="250"/>
        <v>0.45999999999997954</v>
      </c>
    </row>
    <row r="2945" spans="1:15" x14ac:dyDescent="0.25">
      <c r="A2945" s="104">
        <v>114</v>
      </c>
      <c r="B2945" s="104" t="s">
        <v>632</v>
      </c>
      <c r="C2945" s="104">
        <v>436.29</v>
      </c>
      <c r="E2945" s="104">
        <v>492.83</v>
      </c>
      <c r="F2945" s="104">
        <v>5.92</v>
      </c>
      <c r="G2945" s="104">
        <v>474.02</v>
      </c>
      <c r="K2945" s="155">
        <f t="shared" si="247"/>
        <v>0.53000000000002956</v>
      </c>
      <c r="L2945" s="104"/>
      <c r="M2945" s="155">
        <f t="shared" si="248"/>
        <v>-0.58000000000004093</v>
      </c>
      <c r="N2945" s="155">
        <f t="shared" si="249"/>
        <v>3.0000000000000249E-2</v>
      </c>
      <c r="O2945" s="155">
        <f t="shared" si="250"/>
        <v>0.56999999999999318</v>
      </c>
    </row>
    <row r="2946" spans="1:15" x14ac:dyDescent="0.25">
      <c r="A2946" s="104">
        <v>115</v>
      </c>
      <c r="B2946" s="104" t="s">
        <v>633</v>
      </c>
      <c r="C2946" s="104">
        <v>435.85</v>
      </c>
      <c r="E2946" s="104">
        <v>492.38</v>
      </c>
      <c r="F2946" s="104">
        <v>5.92</v>
      </c>
      <c r="G2946" s="104">
        <v>472.62</v>
      </c>
      <c r="K2946" s="155">
        <f t="shared" si="247"/>
        <v>-0.43999999999999773</v>
      </c>
      <c r="L2946" s="104"/>
      <c r="M2946" s="155">
        <f t="shared" si="248"/>
        <v>-0.44999999999998863</v>
      </c>
      <c r="N2946" s="155">
        <f t="shared" si="249"/>
        <v>0</v>
      </c>
      <c r="O2946" s="155">
        <f t="shared" si="250"/>
        <v>-1.3999999999999773</v>
      </c>
    </row>
    <row r="2947" spans="1:15" x14ac:dyDescent="0.25">
      <c r="A2947" s="104">
        <v>116</v>
      </c>
      <c r="B2947" s="104" t="s">
        <v>634</v>
      </c>
      <c r="C2947" s="104">
        <v>434.6</v>
      </c>
      <c r="E2947" s="104">
        <v>489.92</v>
      </c>
      <c r="F2947" s="104">
        <v>5.85</v>
      </c>
      <c r="G2947" s="104">
        <v>470.75</v>
      </c>
      <c r="K2947" s="155">
        <f t="shared" si="247"/>
        <v>-1.25</v>
      </c>
      <c r="L2947" s="104"/>
      <c r="M2947" s="155">
        <f t="shared" si="248"/>
        <v>-2.4599999999999795</v>
      </c>
      <c r="N2947" s="155">
        <f t="shared" si="249"/>
        <v>-7.0000000000000284E-2</v>
      </c>
      <c r="O2947" s="155">
        <f t="shared" si="250"/>
        <v>-1.8700000000000045</v>
      </c>
    </row>
    <row r="2948" spans="1:15" x14ac:dyDescent="0.25">
      <c r="A2948" s="104">
        <v>117</v>
      </c>
      <c r="B2948" s="104" t="s">
        <v>635</v>
      </c>
      <c r="C2948" s="104">
        <v>434.46</v>
      </c>
      <c r="E2948" s="104">
        <v>490.29</v>
      </c>
      <c r="F2948" s="104">
        <v>5.9</v>
      </c>
      <c r="G2948" s="104">
        <v>470.09</v>
      </c>
      <c r="K2948" s="155">
        <f t="shared" si="247"/>
        <v>-0.1400000000000432</v>
      </c>
      <c r="L2948" s="104"/>
      <c r="M2948" s="155">
        <f t="shared" si="248"/>
        <v>0.37000000000000455</v>
      </c>
      <c r="N2948" s="155">
        <f t="shared" si="249"/>
        <v>5.0000000000000711E-2</v>
      </c>
      <c r="O2948" s="155">
        <f t="shared" si="250"/>
        <v>-0.66000000000002501</v>
      </c>
    </row>
    <row r="2949" spans="1:15" x14ac:dyDescent="0.25">
      <c r="A2949" s="104">
        <v>118</v>
      </c>
      <c r="B2949" s="104" t="s">
        <v>636</v>
      </c>
      <c r="C2949" s="104">
        <v>433.39</v>
      </c>
      <c r="E2949" s="104">
        <v>490.51</v>
      </c>
      <c r="F2949" s="104">
        <v>5.88</v>
      </c>
      <c r="G2949" s="104">
        <v>470.31</v>
      </c>
      <c r="K2949" s="155">
        <f t="shared" si="247"/>
        <v>-1.0699999999999932</v>
      </c>
      <c r="L2949" s="104"/>
      <c r="M2949" s="155">
        <f t="shared" si="248"/>
        <v>0.21999999999997044</v>
      </c>
      <c r="N2949" s="155">
        <f t="shared" si="249"/>
        <v>-2.0000000000000462E-2</v>
      </c>
      <c r="O2949" s="155">
        <f t="shared" si="250"/>
        <v>0.22000000000002728</v>
      </c>
    </row>
    <row r="2950" spans="1:15" x14ac:dyDescent="0.25">
      <c r="A2950" s="104">
        <v>119</v>
      </c>
      <c r="B2950" s="104" t="s">
        <v>637</v>
      </c>
      <c r="C2950" s="104">
        <v>434.4</v>
      </c>
      <c r="E2950" s="104">
        <v>490.09</v>
      </c>
      <c r="F2950" s="104">
        <v>5.91</v>
      </c>
      <c r="G2950" s="104">
        <v>470.23</v>
      </c>
      <c r="K2950" s="155">
        <f t="shared" si="247"/>
        <v>1.0099999999999909</v>
      </c>
      <c r="L2950" s="104"/>
      <c r="M2950" s="155">
        <f t="shared" si="248"/>
        <v>-0.42000000000001592</v>
      </c>
      <c r="N2950" s="155">
        <f t="shared" si="249"/>
        <v>3.0000000000000249E-2</v>
      </c>
      <c r="O2950" s="155">
        <f t="shared" si="250"/>
        <v>-7.9999999999984084E-2</v>
      </c>
    </row>
    <row r="2951" spans="1:15" x14ac:dyDescent="0.25">
      <c r="A2951" s="104">
        <v>120</v>
      </c>
      <c r="B2951" s="104" t="s">
        <v>638</v>
      </c>
      <c r="C2951" s="104">
        <v>433.53</v>
      </c>
      <c r="E2951" s="104">
        <v>488.46</v>
      </c>
      <c r="F2951" s="104">
        <v>5.9</v>
      </c>
      <c r="G2951" s="104">
        <v>468.83</v>
      </c>
      <c r="K2951" s="155">
        <f t="shared" si="247"/>
        <v>-0.87000000000000455</v>
      </c>
      <c r="L2951" s="104"/>
      <c r="M2951" s="155">
        <f t="shared" si="248"/>
        <v>-1.6299999999999955</v>
      </c>
      <c r="N2951" s="155">
        <f t="shared" si="249"/>
        <v>-9.9999999999997868E-3</v>
      </c>
      <c r="O2951" s="155">
        <f t="shared" si="250"/>
        <v>-1.4000000000000341</v>
      </c>
    </row>
    <row r="2952" spans="1:15" x14ac:dyDescent="0.25">
      <c r="A2952" s="104">
        <v>121</v>
      </c>
      <c r="B2952" s="104" t="s">
        <v>639</v>
      </c>
      <c r="C2952" s="104">
        <v>434.84</v>
      </c>
      <c r="E2952" s="104">
        <v>491.37</v>
      </c>
      <c r="F2952" s="104">
        <v>5.91</v>
      </c>
      <c r="G2952" s="104">
        <v>472.4</v>
      </c>
      <c r="K2952" s="155">
        <f t="shared" si="247"/>
        <v>1.3100000000000023</v>
      </c>
      <c r="L2952" s="104"/>
      <c r="M2952" s="155">
        <f t="shared" si="248"/>
        <v>2.910000000000025</v>
      </c>
      <c r="N2952" s="155">
        <f t="shared" si="249"/>
        <v>9.9999999999997868E-3</v>
      </c>
      <c r="O2952" s="155">
        <f t="shared" si="250"/>
        <v>3.5699999999999932</v>
      </c>
    </row>
    <row r="2953" spans="1:15" x14ac:dyDescent="0.25">
      <c r="A2953" s="104">
        <v>122</v>
      </c>
      <c r="B2953" s="104" t="s">
        <v>640</v>
      </c>
      <c r="C2953" s="104">
        <v>435.54</v>
      </c>
      <c r="E2953" s="104">
        <v>490.85</v>
      </c>
      <c r="F2953" s="104">
        <v>5.9</v>
      </c>
      <c r="G2953" s="104">
        <v>471.26</v>
      </c>
      <c r="K2953" s="155">
        <f t="shared" si="247"/>
        <v>0.70000000000004547</v>
      </c>
      <c r="L2953" s="104"/>
      <c r="M2953" s="155">
        <f t="shared" si="248"/>
        <v>-0.51999999999998181</v>
      </c>
      <c r="N2953" s="155">
        <f t="shared" si="249"/>
        <v>-9.9999999999997868E-3</v>
      </c>
      <c r="O2953" s="155">
        <f t="shared" si="250"/>
        <v>-1.1399999999999864</v>
      </c>
    </row>
    <row r="2954" spans="1:15" x14ac:dyDescent="0.25">
      <c r="A2954" s="104">
        <v>123</v>
      </c>
      <c r="B2954" s="104" t="s">
        <v>641</v>
      </c>
      <c r="C2954" s="104">
        <v>436.35</v>
      </c>
      <c r="E2954" s="104">
        <v>491.33</v>
      </c>
      <c r="F2954" s="104">
        <v>5.88</v>
      </c>
      <c r="G2954" s="104">
        <v>472.34</v>
      </c>
      <c r="K2954" s="155">
        <f t="shared" si="247"/>
        <v>0.81000000000000227</v>
      </c>
      <c r="L2954" s="104"/>
      <c r="M2954" s="155">
        <f t="shared" si="248"/>
        <v>0.47999999999996135</v>
      </c>
      <c r="N2954" s="155">
        <f t="shared" si="249"/>
        <v>-2.0000000000000462E-2</v>
      </c>
      <c r="O2954" s="155">
        <f t="shared" si="250"/>
        <v>1.0799999999999841</v>
      </c>
    </row>
    <row r="2955" spans="1:15" x14ac:dyDescent="0.25">
      <c r="A2955" s="104">
        <v>124</v>
      </c>
      <c r="B2955" s="104" t="s">
        <v>642</v>
      </c>
      <c r="C2955" s="104">
        <v>435.89</v>
      </c>
      <c r="E2955" s="104">
        <v>492.34</v>
      </c>
      <c r="F2955" s="104">
        <v>5.9</v>
      </c>
      <c r="G2955" s="104">
        <v>473.59</v>
      </c>
      <c r="K2955" s="155">
        <f t="shared" si="247"/>
        <v>-0.46000000000003638</v>
      </c>
      <c r="L2955" s="104"/>
      <c r="M2955" s="155">
        <f t="shared" si="248"/>
        <v>1.0099999999999909</v>
      </c>
      <c r="N2955" s="155">
        <f t="shared" si="249"/>
        <v>2.0000000000000462E-2</v>
      </c>
      <c r="O2955" s="155">
        <f t="shared" si="250"/>
        <v>1.25</v>
      </c>
    </row>
    <row r="2956" spans="1:15" x14ac:dyDescent="0.25">
      <c r="A2956" s="104">
        <v>125</v>
      </c>
      <c r="B2956" s="104" t="s">
        <v>643</v>
      </c>
      <c r="C2956" s="104">
        <v>434.87</v>
      </c>
      <c r="E2956" s="104">
        <v>490.58</v>
      </c>
      <c r="F2956" s="104">
        <v>5.89</v>
      </c>
      <c r="G2956" s="104">
        <v>470.49</v>
      </c>
      <c r="K2956" s="155">
        <f t="shared" si="247"/>
        <v>-1.0199999999999818</v>
      </c>
      <c r="L2956" s="104"/>
      <c r="M2956" s="155">
        <f t="shared" si="248"/>
        <v>-1.7599999999999909</v>
      </c>
      <c r="N2956" s="155">
        <f t="shared" si="249"/>
        <v>-1.0000000000000675E-2</v>
      </c>
      <c r="O2956" s="155">
        <f t="shared" si="250"/>
        <v>-3.0999999999999659</v>
      </c>
    </row>
    <row r="2957" spans="1:15" x14ac:dyDescent="0.25">
      <c r="A2957" s="104">
        <v>126</v>
      </c>
      <c r="B2957" s="104" t="s">
        <v>644</v>
      </c>
      <c r="C2957" s="104">
        <v>433.88</v>
      </c>
      <c r="E2957" s="104">
        <v>491.11</v>
      </c>
      <c r="F2957" s="104">
        <v>5.92</v>
      </c>
      <c r="G2957" s="104">
        <v>471.46</v>
      </c>
      <c r="K2957" s="155">
        <f t="shared" si="247"/>
        <v>-0.99000000000000909</v>
      </c>
      <c r="L2957" s="104"/>
      <c r="M2957" s="155">
        <f t="shared" si="248"/>
        <v>0.53000000000002956</v>
      </c>
      <c r="N2957" s="155">
        <f t="shared" si="249"/>
        <v>3.0000000000000249E-2</v>
      </c>
      <c r="O2957" s="155">
        <f t="shared" si="250"/>
        <v>0.96999999999997044</v>
      </c>
    </row>
    <row r="2958" spans="1:15" x14ac:dyDescent="0.25">
      <c r="A2958" s="104">
        <v>127</v>
      </c>
      <c r="B2958" s="104" t="s">
        <v>645</v>
      </c>
      <c r="C2958" s="104">
        <v>432.28</v>
      </c>
      <c r="E2958" s="104">
        <v>490.16</v>
      </c>
      <c r="F2958" s="104">
        <v>5.89</v>
      </c>
      <c r="G2958" s="104">
        <v>471.36</v>
      </c>
      <c r="K2958" s="155">
        <f t="shared" si="247"/>
        <v>-1.6000000000000227</v>
      </c>
      <c r="L2958" s="104"/>
      <c r="M2958" s="155">
        <f t="shared" si="248"/>
        <v>-0.94999999999998863</v>
      </c>
      <c r="N2958" s="155">
        <f t="shared" si="249"/>
        <v>-3.0000000000000249E-2</v>
      </c>
      <c r="O2958" s="155">
        <f t="shared" si="250"/>
        <v>-9.9999999999965894E-2</v>
      </c>
    </row>
    <row r="2959" spans="1:15" x14ac:dyDescent="0.25">
      <c r="A2959" s="104">
        <v>1</v>
      </c>
      <c r="B2959" s="104" t="s">
        <v>646</v>
      </c>
      <c r="C2959" s="104">
        <v>431.61</v>
      </c>
      <c r="E2959" s="104">
        <v>488.02</v>
      </c>
      <c r="F2959" s="104">
        <v>5.87</v>
      </c>
      <c r="G2959" s="104">
        <v>469.35</v>
      </c>
      <c r="K2959" s="155">
        <f t="shared" si="247"/>
        <v>-0.66999999999995907</v>
      </c>
      <c r="L2959" s="104"/>
      <c r="M2959" s="155">
        <f t="shared" si="248"/>
        <v>-2.1400000000000432</v>
      </c>
      <c r="N2959" s="155">
        <f t="shared" si="249"/>
        <v>-1.9999999999999574E-2</v>
      </c>
      <c r="O2959" s="155">
        <f t="shared" si="250"/>
        <v>-2.0099999999999909</v>
      </c>
    </row>
    <row r="2960" spans="1:15" x14ac:dyDescent="0.25">
      <c r="A2960" s="104">
        <v>2</v>
      </c>
      <c r="B2960" s="104" t="s">
        <v>647</v>
      </c>
      <c r="C2960" s="104">
        <v>431.18</v>
      </c>
      <c r="E2960" s="104">
        <v>488.44</v>
      </c>
      <c r="F2960" s="104">
        <v>5.86</v>
      </c>
      <c r="G2960" s="104">
        <v>470.52</v>
      </c>
      <c r="K2960" s="155">
        <f t="shared" si="247"/>
        <v>-0.43000000000000682</v>
      </c>
      <c r="L2960" s="104"/>
      <c r="M2960" s="155">
        <f t="shared" si="248"/>
        <v>0.42000000000001592</v>
      </c>
      <c r="N2960" s="155">
        <f t="shared" si="249"/>
        <v>-9.9999999999997868E-3</v>
      </c>
      <c r="O2960" s="155">
        <f t="shared" si="250"/>
        <v>1.1699999999999591</v>
      </c>
    </row>
    <row r="2961" spans="1:15" x14ac:dyDescent="0.25">
      <c r="A2961" s="104">
        <v>3</v>
      </c>
      <c r="B2961" s="104" t="s">
        <v>648</v>
      </c>
      <c r="C2961" s="104">
        <v>431.84</v>
      </c>
      <c r="E2961" s="104">
        <v>487.03</v>
      </c>
      <c r="F2961" s="104">
        <v>5.86</v>
      </c>
      <c r="G2961" s="104">
        <v>469.8</v>
      </c>
      <c r="K2961" s="155">
        <f t="shared" si="247"/>
        <v>0.65999999999996817</v>
      </c>
      <c r="L2961" s="104"/>
      <c r="M2961" s="155">
        <f t="shared" si="248"/>
        <v>-1.410000000000025</v>
      </c>
      <c r="N2961" s="155">
        <f t="shared" si="249"/>
        <v>0</v>
      </c>
      <c r="O2961" s="155">
        <f t="shared" si="250"/>
        <v>-0.71999999999997044</v>
      </c>
    </row>
    <row r="2962" spans="1:15" x14ac:dyDescent="0.25">
      <c r="A2962" s="104">
        <v>4</v>
      </c>
      <c r="B2962" s="104" t="s">
        <v>649</v>
      </c>
      <c r="C2962" s="104">
        <v>431.67</v>
      </c>
      <c r="E2962" s="104">
        <v>487.79</v>
      </c>
      <c r="F2962" s="104">
        <v>5.77</v>
      </c>
      <c r="G2962" s="104">
        <v>470.38</v>
      </c>
      <c r="K2962" s="155">
        <f t="shared" si="247"/>
        <v>-0.16999999999995907</v>
      </c>
      <c r="L2962" s="104"/>
      <c r="M2962" s="155">
        <f t="shared" si="248"/>
        <v>0.76000000000004775</v>
      </c>
      <c r="N2962" s="155">
        <f t="shared" si="249"/>
        <v>-9.0000000000000746E-2</v>
      </c>
      <c r="O2962" s="155">
        <f t="shared" si="250"/>
        <v>0.57999999999998408</v>
      </c>
    </row>
    <row r="2963" spans="1:15" x14ac:dyDescent="0.25">
      <c r="A2963" s="104">
        <v>5</v>
      </c>
      <c r="B2963" s="104" t="s">
        <v>650</v>
      </c>
      <c r="C2963" s="104">
        <v>431.8</v>
      </c>
      <c r="E2963" s="104">
        <v>489.1</v>
      </c>
      <c r="F2963" s="104">
        <v>5.76</v>
      </c>
      <c r="G2963" s="104">
        <v>473.15</v>
      </c>
      <c r="K2963" s="155">
        <f t="shared" ref="K2963:K2969" si="251">C2963-C2962</f>
        <v>0.12999999999999545</v>
      </c>
      <c r="L2963" s="104"/>
      <c r="M2963" s="155">
        <f t="shared" ref="M2963:M2969" si="252">E2963-E2962</f>
        <v>1.3100000000000023</v>
      </c>
      <c r="N2963" s="155">
        <f t="shared" ref="N2963:N2969" si="253">F2963-F2962</f>
        <v>-9.9999999999997868E-3</v>
      </c>
      <c r="O2963" s="155">
        <f t="shared" ref="O2963:O2969" si="254">G2963-G2962</f>
        <v>2.7699999999999818</v>
      </c>
    </row>
    <row r="2964" spans="1:15" x14ac:dyDescent="0.25">
      <c r="A2964" s="104">
        <v>6</v>
      </c>
      <c r="B2964" s="24" t="s">
        <v>651</v>
      </c>
      <c r="C2964">
        <v>431.81</v>
      </c>
      <c r="E2964">
        <v>488.16</v>
      </c>
      <c r="F2964">
        <v>5.7</v>
      </c>
      <c r="G2964">
        <v>471.56</v>
      </c>
      <c r="K2964" s="155">
        <f t="shared" si="251"/>
        <v>9.9999999999909051E-3</v>
      </c>
      <c r="L2964" s="104"/>
      <c r="M2964" s="155">
        <f t="shared" si="252"/>
        <v>-0.93999999999999773</v>
      </c>
      <c r="N2964" s="155">
        <f t="shared" si="253"/>
        <v>-5.9999999999999609E-2</v>
      </c>
      <c r="O2964" s="155">
        <f t="shared" si="254"/>
        <v>-1.589999999999975</v>
      </c>
    </row>
    <row r="2965" spans="1:15" x14ac:dyDescent="0.25">
      <c r="A2965" s="104">
        <v>7</v>
      </c>
      <c r="B2965" s="24" t="s">
        <v>652</v>
      </c>
      <c r="C2965">
        <v>431.81</v>
      </c>
      <c r="E2965">
        <v>488.16</v>
      </c>
      <c r="F2965">
        <v>5.7</v>
      </c>
      <c r="G2965">
        <v>471.56</v>
      </c>
      <c r="K2965" s="155">
        <f t="shared" si="251"/>
        <v>0</v>
      </c>
      <c r="L2965" s="104"/>
      <c r="M2965" s="155">
        <f t="shared" si="252"/>
        <v>0</v>
      </c>
      <c r="N2965" s="155">
        <f t="shared" si="253"/>
        <v>0</v>
      </c>
      <c r="O2965" s="155">
        <f t="shared" si="254"/>
        <v>0</v>
      </c>
    </row>
    <row r="2966" spans="1:15" x14ac:dyDescent="0.25">
      <c r="A2966" s="104">
        <v>8</v>
      </c>
      <c r="B2966" s="24" t="s">
        <v>653</v>
      </c>
      <c r="C2966">
        <v>431.81</v>
      </c>
      <c r="E2966">
        <v>488.16</v>
      </c>
      <c r="F2966">
        <v>5.7</v>
      </c>
      <c r="G2966">
        <v>471.56</v>
      </c>
      <c r="K2966" s="155">
        <f t="shared" si="251"/>
        <v>0</v>
      </c>
      <c r="L2966" s="104"/>
      <c r="M2966" s="155">
        <f t="shared" si="252"/>
        <v>0</v>
      </c>
      <c r="N2966" s="155">
        <f t="shared" si="253"/>
        <v>0</v>
      </c>
      <c r="O2966" s="155">
        <f t="shared" si="254"/>
        <v>0</v>
      </c>
    </row>
    <row r="2967" spans="1:15" x14ac:dyDescent="0.25">
      <c r="A2967" s="104">
        <v>9</v>
      </c>
      <c r="B2967" s="24" t="s">
        <v>654</v>
      </c>
      <c r="C2967">
        <v>431.81</v>
      </c>
      <c r="E2967">
        <v>488.16</v>
      </c>
      <c r="F2967">
        <v>5.7</v>
      </c>
      <c r="G2967">
        <v>471.56</v>
      </c>
      <c r="K2967" s="155">
        <f t="shared" si="251"/>
        <v>0</v>
      </c>
      <c r="L2967" s="104"/>
      <c r="M2967" s="155">
        <f t="shared" si="252"/>
        <v>0</v>
      </c>
      <c r="N2967" s="155">
        <f t="shared" si="253"/>
        <v>0</v>
      </c>
      <c r="O2967" s="155">
        <f t="shared" si="254"/>
        <v>0</v>
      </c>
    </row>
    <row r="2968" spans="1:15" x14ac:dyDescent="0.25">
      <c r="A2968" s="104">
        <v>10</v>
      </c>
      <c r="B2968" s="24" t="s">
        <v>655</v>
      </c>
      <c r="C2968">
        <v>431.81</v>
      </c>
      <c r="E2968">
        <v>488.16</v>
      </c>
      <c r="F2968">
        <v>5.7</v>
      </c>
      <c r="G2968">
        <v>471.56</v>
      </c>
      <c r="K2968" s="155">
        <f t="shared" si="251"/>
        <v>0</v>
      </c>
      <c r="L2968" s="104"/>
      <c r="M2968" s="155">
        <f t="shared" si="252"/>
        <v>0</v>
      </c>
      <c r="N2968" s="155">
        <f t="shared" si="253"/>
        <v>0</v>
      </c>
      <c r="O2968" s="155">
        <f t="shared" si="254"/>
        <v>0</v>
      </c>
    </row>
    <row r="2969" spans="1:15" x14ac:dyDescent="0.25">
      <c r="A2969" s="104">
        <v>11</v>
      </c>
      <c r="B2969" s="24" t="s">
        <v>656</v>
      </c>
      <c r="C2969">
        <v>433.78</v>
      </c>
      <c r="E2969">
        <v>493.08</v>
      </c>
      <c r="F2969">
        <v>5.83</v>
      </c>
      <c r="G2969">
        <v>469.87</v>
      </c>
      <c r="K2969" s="155">
        <f t="shared" si="251"/>
        <v>1.9699999999999704</v>
      </c>
      <c r="L2969" s="104"/>
      <c r="M2969" s="155">
        <f t="shared" si="252"/>
        <v>4.9199999999999591</v>
      </c>
      <c r="N2969" s="155">
        <f t="shared" si="253"/>
        <v>0.12999999999999989</v>
      </c>
      <c r="O2969" s="155">
        <f t="shared" si="254"/>
        <v>-1.6899999999999977</v>
      </c>
    </row>
    <row r="2970" spans="1:15" x14ac:dyDescent="0.25">
      <c r="A2970" s="104">
        <v>12</v>
      </c>
      <c r="B2970" s="24" t="s">
        <v>657</v>
      </c>
      <c r="C2970">
        <v>433.69</v>
      </c>
      <c r="E2970">
        <v>497.4</v>
      </c>
      <c r="F2970">
        <v>5.81</v>
      </c>
      <c r="G2970">
        <v>475.38</v>
      </c>
      <c r="K2970" s="155">
        <f t="shared" ref="K2970:K3023" si="255">C2970-C2969</f>
        <v>-8.9999999999974989E-2</v>
      </c>
      <c r="L2970" s="104"/>
      <c r="M2970" s="155">
        <f t="shared" ref="M2970:M3023" si="256">E2970-E2969</f>
        <v>4.3199999999999932</v>
      </c>
      <c r="N2970" s="155">
        <f t="shared" ref="N2970:N3023" si="257">F2970-F2969</f>
        <v>-2.0000000000000462E-2</v>
      </c>
      <c r="O2970" s="155">
        <f t="shared" ref="O2970:O3023" si="258">G2970-G2969</f>
        <v>5.5099999999999909</v>
      </c>
    </row>
    <row r="2971" spans="1:15" x14ac:dyDescent="0.25">
      <c r="A2971" s="104">
        <v>13</v>
      </c>
      <c r="B2971" s="24" t="s">
        <v>658</v>
      </c>
      <c r="C2971">
        <v>434.84</v>
      </c>
      <c r="E2971">
        <v>498.2</v>
      </c>
      <c r="F2971">
        <v>5.72</v>
      </c>
      <c r="G2971">
        <v>477.43</v>
      </c>
      <c r="K2971" s="155">
        <f t="shared" si="255"/>
        <v>1.1499999999999773</v>
      </c>
      <c r="L2971" s="104"/>
      <c r="M2971" s="155">
        <f t="shared" si="256"/>
        <v>0.80000000000001137</v>
      </c>
      <c r="N2971" s="155">
        <f t="shared" si="257"/>
        <v>-8.9999999999999858E-2</v>
      </c>
      <c r="O2971" s="155">
        <f t="shared" si="258"/>
        <v>2.0500000000000114</v>
      </c>
    </row>
    <row r="2972" spans="1:15" x14ac:dyDescent="0.25">
      <c r="A2972" s="104">
        <v>14</v>
      </c>
      <c r="B2972" s="24" t="s">
        <v>659</v>
      </c>
      <c r="C2972">
        <v>434.58</v>
      </c>
      <c r="E2972">
        <v>496.46</v>
      </c>
      <c r="F2972">
        <v>5.68</v>
      </c>
      <c r="G2972">
        <v>475.78</v>
      </c>
      <c r="K2972" s="155">
        <f t="shared" si="255"/>
        <v>-0.25999999999999091</v>
      </c>
      <c r="L2972" s="104"/>
      <c r="M2972" s="155">
        <f t="shared" si="256"/>
        <v>-1.7400000000000091</v>
      </c>
      <c r="N2972" s="155">
        <f t="shared" si="257"/>
        <v>-4.0000000000000036E-2</v>
      </c>
      <c r="O2972" s="155">
        <f t="shared" si="258"/>
        <v>-1.6500000000000341</v>
      </c>
    </row>
    <row r="2973" spans="1:15" x14ac:dyDescent="0.25">
      <c r="A2973" s="104">
        <v>15</v>
      </c>
      <c r="B2973" s="24" t="s">
        <v>660</v>
      </c>
      <c r="C2973">
        <v>434.07</v>
      </c>
      <c r="E2973">
        <v>494.45</v>
      </c>
      <c r="F2973">
        <v>5.66</v>
      </c>
      <c r="G2973">
        <v>474.65</v>
      </c>
      <c r="K2973" s="155">
        <f t="shared" si="255"/>
        <v>-0.50999999999999091</v>
      </c>
      <c r="L2973" s="104"/>
      <c r="M2973" s="155">
        <f t="shared" si="256"/>
        <v>-2.0099999999999909</v>
      </c>
      <c r="N2973" s="155">
        <f t="shared" si="257"/>
        <v>-1.9999999999999574E-2</v>
      </c>
      <c r="O2973" s="155">
        <f t="shared" si="258"/>
        <v>-1.1299999999999955</v>
      </c>
    </row>
    <row r="2974" spans="1:15" x14ac:dyDescent="0.25">
      <c r="A2974" s="104">
        <v>16</v>
      </c>
      <c r="B2974" s="24" t="s">
        <v>661</v>
      </c>
      <c r="C2974">
        <v>434.48</v>
      </c>
      <c r="E2974">
        <v>492.61</v>
      </c>
      <c r="F2974">
        <v>5.68</v>
      </c>
      <c r="G2974">
        <v>474.53</v>
      </c>
      <c r="K2974" s="155">
        <f t="shared" si="255"/>
        <v>0.41000000000002501</v>
      </c>
      <c r="L2974" s="104"/>
      <c r="M2974" s="155">
        <f t="shared" si="256"/>
        <v>-1.839999999999975</v>
      </c>
      <c r="N2974" s="155">
        <f t="shared" si="257"/>
        <v>1.9999999999999574E-2</v>
      </c>
      <c r="O2974" s="155">
        <f t="shared" si="258"/>
        <v>-0.12000000000000455</v>
      </c>
    </row>
    <row r="2975" spans="1:15" x14ac:dyDescent="0.25">
      <c r="A2975" s="104">
        <v>17</v>
      </c>
      <c r="B2975" s="24" t="s">
        <v>662</v>
      </c>
      <c r="C2975">
        <v>434.24</v>
      </c>
      <c r="E2975">
        <v>492.69</v>
      </c>
      <c r="F2975">
        <v>5.67</v>
      </c>
      <c r="G2975">
        <v>474.53</v>
      </c>
      <c r="K2975" s="155">
        <f t="shared" si="255"/>
        <v>-0.24000000000000909</v>
      </c>
      <c r="L2975" s="104"/>
      <c r="M2975" s="155">
        <f t="shared" si="256"/>
        <v>7.9999999999984084E-2</v>
      </c>
      <c r="N2975" s="155">
        <f t="shared" si="257"/>
        <v>-9.9999999999997868E-3</v>
      </c>
      <c r="O2975" s="155">
        <f t="shared" si="258"/>
        <v>0</v>
      </c>
    </row>
    <row r="2976" spans="1:15" x14ac:dyDescent="0.25">
      <c r="A2976" s="104">
        <v>18</v>
      </c>
      <c r="B2976" s="24" t="s">
        <v>663</v>
      </c>
      <c r="C2976">
        <v>435.1</v>
      </c>
      <c r="E2976">
        <v>493.27</v>
      </c>
      <c r="F2976">
        <v>5.69</v>
      </c>
      <c r="G2976">
        <v>477.03</v>
      </c>
      <c r="K2976" s="155">
        <f t="shared" si="255"/>
        <v>0.86000000000001364</v>
      </c>
      <c r="L2976" s="104"/>
      <c r="M2976" s="155">
        <f t="shared" si="256"/>
        <v>0.57999999999998408</v>
      </c>
      <c r="N2976" s="155">
        <f t="shared" si="257"/>
        <v>2.0000000000000462E-2</v>
      </c>
      <c r="O2976" s="155">
        <f t="shared" si="258"/>
        <v>2.5</v>
      </c>
    </row>
    <row r="2977" spans="1:15" x14ac:dyDescent="0.25">
      <c r="A2977" s="104">
        <v>19</v>
      </c>
      <c r="B2977" s="24" t="s">
        <v>664</v>
      </c>
      <c r="C2977">
        <v>434.34</v>
      </c>
      <c r="E2977">
        <v>491.93</v>
      </c>
      <c r="F2977">
        <v>5.56</v>
      </c>
      <c r="G2977">
        <v>476.56</v>
      </c>
      <c r="K2977" s="155">
        <f t="shared" si="255"/>
        <v>-0.76000000000004775</v>
      </c>
      <c r="L2977" s="104"/>
      <c r="M2977" s="155">
        <f t="shared" si="256"/>
        <v>-1.339999999999975</v>
      </c>
      <c r="N2977" s="155">
        <f t="shared" si="257"/>
        <v>-0.13000000000000078</v>
      </c>
      <c r="O2977" s="155">
        <f t="shared" si="258"/>
        <v>-0.46999999999997044</v>
      </c>
    </row>
    <row r="2978" spans="1:15" x14ac:dyDescent="0.25">
      <c r="A2978" s="104">
        <v>20</v>
      </c>
      <c r="B2978" s="24" t="s">
        <v>665</v>
      </c>
      <c r="C2978">
        <v>435.2</v>
      </c>
      <c r="E2978">
        <v>491.17</v>
      </c>
      <c r="F2978">
        <v>5.54</v>
      </c>
      <c r="G2978">
        <v>473.51</v>
      </c>
      <c r="K2978" s="155">
        <f t="shared" si="255"/>
        <v>0.86000000000001364</v>
      </c>
      <c r="L2978" s="104"/>
      <c r="M2978" s="155">
        <f t="shared" si="256"/>
        <v>-0.75999999999999091</v>
      </c>
      <c r="N2978" s="155">
        <f t="shared" si="257"/>
        <v>-1.9999999999999574E-2</v>
      </c>
      <c r="O2978" s="155">
        <f t="shared" si="258"/>
        <v>-3.0500000000000114</v>
      </c>
    </row>
    <row r="2979" spans="1:15" x14ac:dyDescent="0.25">
      <c r="A2979" s="104">
        <v>21</v>
      </c>
      <c r="B2979" s="24" t="s">
        <v>666</v>
      </c>
      <c r="C2979">
        <v>434.34</v>
      </c>
      <c r="E2979">
        <v>490.24</v>
      </c>
      <c r="F2979">
        <v>5.5</v>
      </c>
      <c r="G2979">
        <v>472.16</v>
      </c>
      <c r="K2979" s="155">
        <f t="shared" si="255"/>
        <v>-0.86000000000001364</v>
      </c>
      <c r="L2979" s="104"/>
      <c r="M2979" s="155">
        <f t="shared" si="256"/>
        <v>-0.93000000000000682</v>
      </c>
      <c r="N2979" s="155">
        <f t="shared" si="257"/>
        <v>-4.0000000000000036E-2</v>
      </c>
      <c r="O2979" s="155">
        <f t="shared" si="258"/>
        <v>-1.3499999999999659</v>
      </c>
    </row>
    <row r="2980" spans="1:15" x14ac:dyDescent="0.25">
      <c r="A2980" s="104">
        <v>22</v>
      </c>
      <c r="B2980" s="24" t="s">
        <v>667</v>
      </c>
      <c r="C2980">
        <v>434.38</v>
      </c>
      <c r="E2980">
        <v>486.33</v>
      </c>
      <c r="F2980">
        <v>5.52</v>
      </c>
      <c r="G2980">
        <v>468.44</v>
      </c>
      <c r="K2980" s="155">
        <f t="shared" si="255"/>
        <v>4.0000000000020464E-2</v>
      </c>
      <c r="L2980" s="104"/>
      <c r="M2980" s="155">
        <f t="shared" si="256"/>
        <v>-3.910000000000025</v>
      </c>
      <c r="N2980" s="155">
        <f t="shared" si="257"/>
        <v>1.9999999999999574E-2</v>
      </c>
      <c r="O2980" s="155">
        <f t="shared" si="258"/>
        <v>-3.7200000000000273</v>
      </c>
    </row>
    <row r="2981" spans="1:15" x14ac:dyDescent="0.25">
      <c r="A2981" s="104">
        <v>23</v>
      </c>
      <c r="B2981" s="24" t="s">
        <v>668</v>
      </c>
      <c r="C2981">
        <v>433.83</v>
      </c>
      <c r="E2981">
        <v>482.81</v>
      </c>
      <c r="F2981">
        <v>5.57</v>
      </c>
      <c r="G2981">
        <v>465.98</v>
      </c>
      <c r="K2981" s="155">
        <f t="shared" si="255"/>
        <v>-0.55000000000001137</v>
      </c>
      <c r="L2981" s="104"/>
      <c r="M2981" s="155">
        <f t="shared" si="256"/>
        <v>-3.5199999999999818</v>
      </c>
      <c r="N2981" s="155">
        <f t="shared" si="257"/>
        <v>5.0000000000000711E-2</v>
      </c>
      <c r="O2981" s="155">
        <f t="shared" si="258"/>
        <v>-2.4599999999999795</v>
      </c>
    </row>
    <row r="2982" spans="1:15" x14ac:dyDescent="0.25">
      <c r="A2982" s="104">
        <v>24</v>
      </c>
      <c r="B2982" s="24" t="s">
        <v>669</v>
      </c>
      <c r="C2982">
        <v>433.5</v>
      </c>
      <c r="E2982">
        <v>484.39</v>
      </c>
      <c r="F2982">
        <v>5.6</v>
      </c>
      <c r="G2982">
        <v>465.28</v>
      </c>
      <c r="K2982" s="155">
        <f t="shared" si="255"/>
        <v>-0.32999999999998408</v>
      </c>
      <c r="L2982" s="104"/>
      <c r="M2982" s="155">
        <f t="shared" si="256"/>
        <v>1.5799999999999841</v>
      </c>
      <c r="N2982" s="155">
        <f t="shared" si="257"/>
        <v>2.9999999999999361E-2</v>
      </c>
      <c r="O2982" s="155">
        <f t="shared" si="258"/>
        <v>-0.70000000000004547</v>
      </c>
    </row>
    <row r="2983" spans="1:15" x14ac:dyDescent="0.25">
      <c r="A2983" s="104">
        <v>25</v>
      </c>
      <c r="B2983" s="24" t="s">
        <v>670</v>
      </c>
      <c r="C2983">
        <v>433.76</v>
      </c>
      <c r="E2983">
        <v>488.46</v>
      </c>
      <c r="F2983">
        <v>5.63</v>
      </c>
      <c r="G2983">
        <v>470.05</v>
      </c>
      <c r="K2983" s="155">
        <f t="shared" si="255"/>
        <v>0.25999999999999091</v>
      </c>
      <c r="L2983" s="104"/>
      <c r="M2983" s="155">
        <f t="shared" si="256"/>
        <v>4.0699999999999932</v>
      </c>
      <c r="N2983" s="155">
        <f t="shared" si="257"/>
        <v>3.0000000000000249E-2</v>
      </c>
      <c r="O2983" s="155">
        <f t="shared" si="258"/>
        <v>4.7700000000000387</v>
      </c>
    </row>
    <row r="2984" spans="1:15" x14ac:dyDescent="0.25">
      <c r="A2984" s="104">
        <v>26</v>
      </c>
      <c r="B2984" s="24" t="s">
        <v>671</v>
      </c>
      <c r="C2984">
        <v>434.11</v>
      </c>
      <c r="E2984">
        <v>490.28</v>
      </c>
      <c r="F2984">
        <v>5.69</v>
      </c>
      <c r="G2984">
        <v>472.01</v>
      </c>
      <c r="K2984" s="155">
        <f t="shared" si="255"/>
        <v>0.35000000000002274</v>
      </c>
      <c r="L2984" s="104"/>
      <c r="M2984" s="155">
        <f t="shared" si="256"/>
        <v>1.8199999999999932</v>
      </c>
      <c r="N2984" s="155">
        <f t="shared" si="257"/>
        <v>6.0000000000000497E-2</v>
      </c>
      <c r="O2984" s="155">
        <f t="shared" si="258"/>
        <v>1.9599999999999795</v>
      </c>
    </row>
    <row r="2985" spans="1:15" x14ac:dyDescent="0.25">
      <c r="A2985" s="104">
        <v>27</v>
      </c>
      <c r="B2985" s="24" t="s">
        <v>672</v>
      </c>
      <c r="C2985">
        <v>434.29</v>
      </c>
      <c r="E2985">
        <v>489.97</v>
      </c>
      <c r="F2985">
        <v>5.67</v>
      </c>
      <c r="G2985">
        <v>470.93</v>
      </c>
      <c r="K2985" s="155">
        <f t="shared" si="255"/>
        <v>0.18000000000000682</v>
      </c>
      <c r="L2985" s="104"/>
      <c r="M2985" s="155">
        <f t="shared" si="256"/>
        <v>-0.30999999999994543</v>
      </c>
      <c r="N2985" s="155">
        <f t="shared" si="257"/>
        <v>-2.0000000000000462E-2</v>
      </c>
      <c r="O2985" s="155">
        <f t="shared" si="258"/>
        <v>-1.0799999999999841</v>
      </c>
    </row>
    <row r="2986" spans="1:15" x14ac:dyDescent="0.25">
      <c r="A2986" s="104">
        <v>28</v>
      </c>
      <c r="B2986" s="24" t="s">
        <v>673</v>
      </c>
      <c r="C2986">
        <v>432.93</v>
      </c>
      <c r="E2986">
        <v>496.18</v>
      </c>
      <c r="F2986">
        <v>5.7</v>
      </c>
      <c r="G2986">
        <v>470.12</v>
      </c>
      <c r="K2986" s="155">
        <f t="shared" si="255"/>
        <v>-1.3600000000000136</v>
      </c>
      <c r="L2986" s="104"/>
      <c r="M2986" s="155">
        <f t="shared" si="256"/>
        <v>6.2099999999999795</v>
      </c>
      <c r="N2986" s="155">
        <f t="shared" si="257"/>
        <v>3.0000000000000249E-2</v>
      </c>
      <c r="O2986" s="155">
        <f t="shared" si="258"/>
        <v>-0.81000000000000227</v>
      </c>
    </row>
    <row r="2987" spans="1:15" x14ac:dyDescent="0.25">
      <c r="A2987" s="104">
        <v>29</v>
      </c>
      <c r="B2987" s="24" t="s">
        <v>674</v>
      </c>
      <c r="C2987">
        <v>431.37</v>
      </c>
      <c r="E2987">
        <v>492.67</v>
      </c>
      <c r="F2987">
        <v>5.71</v>
      </c>
      <c r="G2987">
        <v>466.5</v>
      </c>
      <c r="K2987" s="155">
        <f t="shared" si="255"/>
        <v>-1.5600000000000023</v>
      </c>
      <c r="L2987" s="104"/>
      <c r="M2987" s="155">
        <f t="shared" si="256"/>
        <v>-3.5099999999999909</v>
      </c>
      <c r="N2987" s="155">
        <f t="shared" si="257"/>
        <v>9.9999999999997868E-3</v>
      </c>
      <c r="O2987" s="155">
        <f t="shared" si="258"/>
        <v>-3.6200000000000045</v>
      </c>
    </row>
    <row r="2988" spans="1:15" x14ac:dyDescent="0.25">
      <c r="A2988" s="104">
        <v>30</v>
      </c>
      <c r="B2988" s="24" t="s">
        <v>675</v>
      </c>
      <c r="C2988">
        <v>428.5</v>
      </c>
      <c r="E2988">
        <v>488.7</v>
      </c>
      <c r="F2988">
        <v>5.69</v>
      </c>
      <c r="G2988">
        <v>464.1</v>
      </c>
      <c r="K2988" s="155">
        <f t="shared" si="255"/>
        <v>-2.8700000000000045</v>
      </c>
      <c r="L2988" s="104"/>
      <c r="M2988" s="155">
        <f t="shared" si="256"/>
        <v>-3.9700000000000273</v>
      </c>
      <c r="N2988" s="155">
        <f t="shared" si="257"/>
        <v>-1.9999999999999574E-2</v>
      </c>
      <c r="O2988" s="155">
        <f t="shared" si="258"/>
        <v>-2.3999999999999773</v>
      </c>
    </row>
    <row r="2989" spans="1:15" x14ac:dyDescent="0.25">
      <c r="A2989" s="104">
        <v>31</v>
      </c>
      <c r="B2989" s="24" t="s">
        <v>676</v>
      </c>
      <c r="C2989">
        <v>426.31</v>
      </c>
      <c r="E2989">
        <v>487.02</v>
      </c>
      <c r="F2989">
        <v>5.7</v>
      </c>
      <c r="G2989">
        <v>461.67</v>
      </c>
      <c r="K2989" s="155">
        <f t="shared" si="255"/>
        <v>-2.1899999999999977</v>
      </c>
      <c r="L2989" s="104"/>
      <c r="M2989" s="155">
        <f t="shared" si="256"/>
        <v>-1.6800000000000068</v>
      </c>
      <c r="N2989" s="155">
        <f t="shared" si="257"/>
        <v>9.9999999999997868E-3</v>
      </c>
      <c r="O2989" s="155">
        <f t="shared" si="258"/>
        <v>-2.4300000000000068</v>
      </c>
    </row>
    <row r="2990" spans="1:15" x14ac:dyDescent="0.25">
      <c r="A2990" s="104">
        <v>32</v>
      </c>
      <c r="B2990" s="24" t="s">
        <v>677</v>
      </c>
      <c r="C2990">
        <v>425.76</v>
      </c>
      <c r="E2990">
        <v>487.24</v>
      </c>
      <c r="F2990">
        <v>5.7</v>
      </c>
      <c r="G2990">
        <v>461.13</v>
      </c>
      <c r="K2990" s="155">
        <f t="shared" si="255"/>
        <v>-0.55000000000001137</v>
      </c>
      <c r="L2990" s="104"/>
      <c r="M2990" s="155">
        <f t="shared" si="256"/>
        <v>0.22000000000002728</v>
      </c>
      <c r="N2990" s="155">
        <f t="shared" si="257"/>
        <v>0</v>
      </c>
      <c r="O2990" s="155">
        <f t="shared" si="258"/>
        <v>-0.54000000000002046</v>
      </c>
    </row>
    <row r="2991" spans="1:15" x14ac:dyDescent="0.25">
      <c r="A2991" s="104">
        <v>33</v>
      </c>
      <c r="B2991" s="24" t="s">
        <v>678</v>
      </c>
      <c r="C2991">
        <v>429.1</v>
      </c>
      <c r="E2991">
        <v>488.57</v>
      </c>
      <c r="F2991">
        <v>5.72</v>
      </c>
      <c r="G2991">
        <v>462.64</v>
      </c>
      <c r="K2991" s="155">
        <f t="shared" si="255"/>
        <v>3.3400000000000318</v>
      </c>
      <c r="L2991" s="104"/>
      <c r="M2991" s="155">
        <f t="shared" si="256"/>
        <v>1.3299999999999841</v>
      </c>
      <c r="N2991" s="155">
        <f t="shared" si="257"/>
        <v>1.9999999999999574E-2</v>
      </c>
      <c r="O2991" s="155">
        <f t="shared" si="258"/>
        <v>1.5099999999999909</v>
      </c>
    </row>
    <row r="2992" spans="1:15" x14ac:dyDescent="0.25">
      <c r="A2992" s="104">
        <v>34</v>
      </c>
      <c r="B2992" s="24" t="s">
        <v>679</v>
      </c>
      <c r="C2992">
        <v>431.38</v>
      </c>
      <c r="E2992">
        <v>487.89</v>
      </c>
      <c r="F2992">
        <v>5.58</v>
      </c>
      <c r="G2992">
        <v>466.86</v>
      </c>
      <c r="K2992" s="155">
        <f t="shared" si="255"/>
        <v>2.2799999999999727</v>
      </c>
      <c r="L2992" s="104"/>
      <c r="M2992" s="155">
        <f t="shared" si="256"/>
        <v>-0.68000000000000682</v>
      </c>
      <c r="N2992" s="155">
        <f t="shared" si="257"/>
        <v>-0.13999999999999968</v>
      </c>
      <c r="O2992" s="155">
        <f t="shared" si="258"/>
        <v>4.2200000000000273</v>
      </c>
    </row>
    <row r="2993" spans="1:15" x14ac:dyDescent="0.25">
      <c r="A2993" s="104">
        <v>35</v>
      </c>
      <c r="B2993" s="24" t="s">
        <v>680</v>
      </c>
      <c r="C2993">
        <v>430.84</v>
      </c>
      <c r="E2993">
        <v>488.7</v>
      </c>
      <c r="F2993">
        <v>5.7</v>
      </c>
      <c r="G2993">
        <v>465.72</v>
      </c>
      <c r="K2993" s="155">
        <f t="shared" si="255"/>
        <v>-0.54000000000002046</v>
      </c>
      <c r="L2993" s="104"/>
      <c r="M2993" s="155">
        <f t="shared" si="256"/>
        <v>0.81000000000000227</v>
      </c>
      <c r="N2993" s="155">
        <f t="shared" si="257"/>
        <v>0.12000000000000011</v>
      </c>
      <c r="O2993" s="155">
        <f t="shared" si="258"/>
        <v>-1.1399999999999864</v>
      </c>
    </row>
    <row r="2994" spans="1:15" x14ac:dyDescent="0.25">
      <c r="A2994" s="104">
        <v>36</v>
      </c>
      <c r="B2994" s="24" t="s">
        <v>681</v>
      </c>
      <c r="C2994">
        <v>427.84</v>
      </c>
      <c r="E2994">
        <v>486.71</v>
      </c>
      <c r="F2994">
        <v>5.69</v>
      </c>
      <c r="G2994">
        <v>462.93</v>
      </c>
      <c r="K2994" s="155">
        <f t="shared" si="255"/>
        <v>-3</v>
      </c>
      <c r="L2994" s="104"/>
      <c r="M2994" s="155">
        <f t="shared" si="256"/>
        <v>-1.9900000000000091</v>
      </c>
      <c r="N2994" s="155">
        <f t="shared" si="257"/>
        <v>-9.9999999999997868E-3</v>
      </c>
      <c r="O2994" s="155">
        <f t="shared" si="258"/>
        <v>-2.7900000000000205</v>
      </c>
    </row>
    <row r="2995" spans="1:15" x14ac:dyDescent="0.25">
      <c r="A2995" s="104">
        <v>37</v>
      </c>
      <c r="B2995" s="24" t="s">
        <v>682</v>
      </c>
      <c r="C2995">
        <v>428.52</v>
      </c>
      <c r="E2995">
        <v>486.93</v>
      </c>
      <c r="F2995">
        <v>5.64</v>
      </c>
      <c r="G2995">
        <v>465.23</v>
      </c>
      <c r="K2995" s="155">
        <f t="shared" si="255"/>
        <v>0.68000000000000682</v>
      </c>
      <c r="L2995" s="104"/>
      <c r="M2995" s="155">
        <f t="shared" si="256"/>
        <v>0.22000000000002728</v>
      </c>
      <c r="N2995" s="155">
        <f t="shared" si="257"/>
        <v>-5.0000000000000711E-2</v>
      </c>
      <c r="O2995" s="155">
        <f t="shared" si="258"/>
        <v>2.3000000000000114</v>
      </c>
    </row>
    <row r="2996" spans="1:15" x14ac:dyDescent="0.25">
      <c r="A2996" s="104">
        <v>38</v>
      </c>
      <c r="B2996" s="24" t="s">
        <v>683</v>
      </c>
      <c r="C2996">
        <v>428.32</v>
      </c>
      <c r="E2996">
        <v>486.96</v>
      </c>
      <c r="F2996">
        <v>5.65</v>
      </c>
      <c r="G2996">
        <v>465.31</v>
      </c>
      <c r="K2996" s="155">
        <f t="shared" si="255"/>
        <v>-0.19999999999998863</v>
      </c>
      <c r="L2996" s="104"/>
      <c r="M2996" s="155">
        <f t="shared" si="256"/>
        <v>2.9999999999972715E-2</v>
      </c>
      <c r="N2996" s="155">
        <f t="shared" si="257"/>
        <v>1.0000000000000675E-2</v>
      </c>
      <c r="O2996" s="155">
        <f t="shared" si="258"/>
        <v>7.9999999999984084E-2</v>
      </c>
    </row>
    <row r="2997" spans="1:15" x14ac:dyDescent="0.25">
      <c r="A2997" s="104">
        <v>39</v>
      </c>
      <c r="B2997" s="24" t="s">
        <v>684</v>
      </c>
      <c r="C2997">
        <v>428.54</v>
      </c>
      <c r="E2997">
        <v>486.82</v>
      </c>
      <c r="F2997">
        <v>5.57</v>
      </c>
      <c r="G2997">
        <v>466.97</v>
      </c>
      <c r="K2997" s="155">
        <f t="shared" si="255"/>
        <v>0.22000000000002728</v>
      </c>
      <c r="L2997" s="104"/>
      <c r="M2997" s="155">
        <f t="shared" si="256"/>
        <v>-0.13999999999998636</v>
      </c>
      <c r="N2997" s="155">
        <f t="shared" si="257"/>
        <v>-8.0000000000000071E-2</v>
      </c>
      <c r="O2997" s="155">
        <f t="shared" si="258"/>
        <v>1.660000000000025</v>
      </c>
    </row>
    <row r="2998" spans="1:15" x14ac:dyDescent="0.25">
      <c r="A2998" s="104">
        <v>40</v>
      </c>
      <c r="B2998" s="24" t="s">
        <v>685</v>
      </c>
      <c r="C2998">
        <v>433.39</v>
      </c>
      <c r="E2998">
        <v>490.55</v>
      </c>
      <c r="F2998">
        <v>5.43</v>
      </c>
      <c r="G2998">
        <v>471.9</v>
      </c>
      <c r="K2998" s="155">
        <f t="shared" si="255"/>
        <v>4.8499999999999659</v>
      </c>
      <c r="L2998" s="104"/>
      <c r="M2998" s="155">
        <f t="shared" si="256"/>
        <v>3.7300000000000182</v>
      </c>
      <c r="N2998" s="155">
        <f t="shared" si="257"/>
        <v>-0.14000000000000057</v>
      </c>
      <c r="O2998" s="155">
        <f t="shared" si="258"/>
        <v>4.92999999999995</v>
      </c>
    </row>
    <row r="2999" spans="1:15" x14ac:dyDescent="0.25">
      <c r="A2999" s="104">
        <v>41</v>
      </c>
      <c r="B2999" s="24" t="s">
        <v>686</v>
      </c>
      <c r="C2999">
        <v>437.22</v>
      </c>
      <c r="E2999">
        <v>496.59</v>
      </c>
      <c r="F2999">
        <v>5.5</v>
      </c>
      <c r="G2999">
        <v>475.19</v>
      </c>
      <c r="K2999" s="155">
        <f t="shared" si="255"/>
        <v>3.8300000000000409</v>
      </c>
      <c r="L2999" s="104"/>
      <c r="M2999" s="155">
        <f t="shared" si="256"/>
        <v>6.0399999999999636</v>
      </c>
      <c r="N2999" s="155">
        <f t="shared" si="257"/>
        <v>7.0000000000000284E-2</v>
      </c>
      <c r="O2999" s="155">
        <f t="shared" si="258"/>
        <v>3.2900000000000205</v>
      </c>
    </row>
    <row r="3000" spans="1:15" x14ac:dyDescent="0.25">
      <c r="A3000" s="104">
        <v>42</v>
      </c>
      <c r="B3000" s="24" t="s">
        <v>687</v>
      </c>
      <c r="C3000">
        <v>465.99</v>
      </c>
      <c r="E3000">
        <v>522.51</v>
      </c>
      <c r="F3000">
        <v>5.53</v>
      </c>
      <c r="G3000">
        <v>505.8</v>
      </c>
      <c r="K3000" s="155">
        <f t="shared" si="255"/>
        <v>28.769999999999982</v>
      </c>
      <c r="L3000" s="104"/>
      <c r="M3000" s="155">
        <f t="shared" si="256"/>
        <v>25.920000000000016</v>
      </c>
      <c r="N3000" s="155">
        <f t="shared" si="257"/>
        <v>3.0000000000000249E-2</v>
      </c>
      <c r="O3000" s="155">
        <f t="shared" si="258"/>
        <v>30.610000000000014</v>
      </c>
    </row>
    <row r="3001" spans="1:15" x14ac:dyDescent="0.25">
      <c r="A3001" s="104">
        <v>43</v>
      </c>
      <c r="B3001" s="24" t="s">
        <v>688</v>
      </c>
      <c r="C3001">
        <v>467.09</v>
      </c>
      <c r="E3001">
        <v>522.21</v>
      </c>
      <c r="F3001">
        <v>5.66</v>
      </c>
      <c r="G3001">
        <v>504.36</v>
      </c>
      <c r="K3001" s="155">
        <f t="shared" si="255"/>
        <v>1.0999999999999659</v>
      </c>
      <c r="L3001" s="104"/>
      <c r="M3001" s="155">
        <f t="shared" si="256"/>
        <v>-0.29999999999995453</v>
      </c>
      <c r="N3001" s="155">
        <f t="shared" si="257"/>
        <v>0.12999999999999989</v>
      </c>
      <c r="O3001" s="155">
        <f t="shared" si="258"/>
        <v>-1.4399999999999977</v>
      </c>
    </row>
    <row r="3002" spans="1:15" x14ac:dyDescent="0.25">
      <c r="A3002" s="104">
        <v>44</v>
      </c>
      <c r="B3002" s="24" t="s">
        <v>689</v>
      </c>
      <c r="C3002">
        <v>495</v>
      </c>
      <c r="E3002">
        <v>553.46</v>
      </c>
      <c r="F3002">
        <v>4.95</v>
      </c>
      <c r="G3002">
        <v>536.70000000000005</v>
      </c>
      <c r="K3002" s="155">
        <f t="shared" si="255"/>
        <v>27.910000000000025</v>
      </c>
      <c r="L3002" s="104"/>
      <c r="M3002" s="155">
        <f t="shared" si="256"/>
        <v>31.25</v>
      </c>
      <c r="N3002" s="155">
        <f t="shared" si="257"/>
        <v>-0.71</v>
      </c>
      <c r="O3002" s="155">
        <f t="shared" si="258"/>
        <v>32.340000000000032</v>
      </c>
    </row>
    <row r="3003" spans="1:15" x14ac:dyDescent="0.25">
      <c r="A3003" s="104">
        <v>45</v>
      </c>
      <c r="B3003" s="24" t="s">
        <v>690</v>
      </c>
      <c r="C3003">
        <v>487.75</v>
      </c>
      <c r="E3003">
        <v>545.99</v>
      </c>
      <c r="F3003">
        <v>5.17</v>
      </c>
      <c r="G3003">
        <v>532.41999999999996</v>
      </c>
      <c r="K3003" s="155">
        <f t="shared" si="255"/>
        <v>-7.25</v>
      </c>
      <c r="L3003" s="104"/>
      <c r="M3003" s="155">
        <f t="shared" si="256"/>
        <v>-7.4700000000000273</v>
      </c>
      <c r="N3003" s="155">
        <f t="shared" si="257"/>
        <v>0.21999999999999975</v>
      </c>
      <c r="O3003" s="155">
        <f t="shared" si="258"/>
        <v>-4.2800000000000864</v>
      </c>
    </row>
    <row r="3004" spans="1:15" x14ac:dyDescent="0.25">
      <c r="A3004" s="104">
        <v>46</v>
      </c>
      <c r="B3004" s="24" t="s">
        <v>691</v>
      </c>
      <c r="C3004">
        <v>490.43</v>
      </c>
      <c r="E3004">
        <v>543.49</v>
      </c>
      <c r="F3004">
        <v>4.49</v>
      </c>
      <c r="G3004">
        <v>534.88</v>
      </c>
      <c r="K3004" s="155">
        <f t="shared" si="255"/>
        <v>2.6800000000000068</v>
      </c>
      <c r="L3004" s="104"/>
      <c r="M3004" s="155">
        <f t="shared" si="256"/>
        <v>-2.5</v>
      </c>
      <c r="N3004" s="155">
        <f t="shared" si="257"/>
        <v>-0.67999999999999972</v>
      </c>
      <c r="O3004" s="155">
        <f t="shared" si="258"/>
        <v>2.4600000000000364</v>
      </c>
    </row>
    <row r="3005" spans="1:15" x14ac:dyDescent="0.25">
      <c r="A3005" s="104">
        <v>47</v>
      </c>
      <c r="B3005" s="24" t="s">
        <v>692</v>
      </c>
      <c r="C3005">
        <v>492.28</v>
      </c>
      <c r="E3005">
        <v>545.20000000000005</v>
      </c>
      <c r="F3005">
        <v>4.22</v>
      </c>
      <c r="G3005">
        <v>535.20000000000005</v>
      </c>
      <c r="K3005" s="155">
        <f t="shared" si="255"/>
        <v>1.8499999999999659</v>
      </c>
      <c r="L3005" s="104"/>
      <c r="M3005" s="155">
        <f t="shared" si="256"/>
        <v>1.7100000000000364</v>
      </c>
      <c r="N3005" s="155">
        <f t="shared" si="257"/>
        <v>-0.27000000000000046</v>
      </c>
      <c r="O3005" s="155">
        <f t="shared" si="258"/>
        <v>0.32000000000005002</v>
      </c>
    </row>
    <row r="3006" spans="1:15" x14ac:dyDescent="0.25">
      <c r="A3006" s="104">
        <v>48</v>
      </c>
      <c r="B3006" s="24" t="s">
        <v>693</v>
      </c>
      <c r="C3006">
        <v>499.2</v>
      </c>
      <c r="E3006">
        <v>549.87</v>
      </c>
      <c r="F3006">
        <v>4.54</v>
      </c>
      <c r="G3006">
        <v>543.49</v>
      </c>
      <c r="K3006" s="155">
        <f t="shared" si="255"/>
        <v>6.9200000000000159</v>
      </c>
      <c r="L3006" s="104"/>
      <c r="M3006" s="155">
        <f t="shared" si="256"/>
        <v>4.6699999999999591</v>
      </c>
      <c r="N3006" s="155">
        <f t="shared" si="257"/>
        <v>0.32000000000000028</v>
      </c>
      <c r="O3006" s="155">
        <f t="shared" si="258"/>
        <v>8.2899999999999636</v>
      </c>
    </row>
    <row r="3007" spans="1:15" x14ac:dyDescent="0.25">
      <c r="A3007" s="104">
        <v>49</v>
      </c>
      <c r="B3007" s="24" t="s">
        <v>694</v>
      </c>
      <c r="C3007">
        <v>503.3</v>
      </c>
      <c r="E3007">
        <v>549.91</v>
      </c>
      <c r="F3007">
        <v>4.16</v>
      </c>
      <c r="G3007">
        <v>549.15</v>
      </c>
      <c r="K3007" s="155">
        <f t="shared" si="255"/>
        <v>4.1000000000000227</v>
      </c>
      <c r="L3007" s="104"/>
      <c r="M3007" s="155">
        <f t="shared" si="256"/>
        <v>3.999999999996362E-2</v>
      </c>
      <c r="N3007" s="155">
        <f t="shared" si="257"/>
        <v>-0.37999999999999989</v>
      </c>
      <c r="O3007" s="155">
        <f t="shared" si="258"/>
        <v>5.6599999999999682</v>
      </c>
    </row>
    <row r="3008" spans="1:15" x14ac:dyDescent="0.25">
      <c r="A3008" s="104">
        <v>50</v>
      </c>
      <c r="B3008" s="24" t="s">
        <v>695</v>
      </c>
      <c r="C3008">
        <v>510</v>
      </c>
      <c r="E3008">
        <v>559.27</v>
      </c>
      <c r="F3008">
        <v>3.98</v>
      </c>
      <c r="G3008">
        <v>549.75</v>
      </c>
      <c r="K3008" s="155">
        <f t="shared" si="255"/>
        <v>6.6999999999999886</v>
      </c>
      <c r="L3008" s="104"/>
      <c r="M3008" s="155">
        <f t="shared" si="256"/>
        <v>9.3600000000000136</v>
      </c>
      <c r="N3008" s="155">
        <f t="shared" si="257"/>
        <v>-0.18000000000000016</v>
      </c>
      <c r="O3008" s="155">
        <f t="shared" si="258"/>
        <v>0.60000000000002274</v>
      </c>
    </row>
    <row r="3009" spans="1:15" x14ac:dyDescent="0.25">
      <c r="A3009" s="104">
        <v>51</v>
      </c>
      <c r="B3009" s="24" t="s">
        <v>696</v>
      </c>
      <c r="C3009">
        <v>509.8</v>
      </c>
      <c r="E3009">
        <v>562.87</v>
      </c>
      <c r="F3009">
        <v>4.29</v>
      </c>
      <c r="G3009">
        <v>550.12</v>
      </c>
      <c r="K3009" s="155">
        <f t="shared" si="255"/>
        <v>-0.19999999999998863</v>
      </c>
      <c r="L3009" s="104"/>
      <c r="M3009" s="155">
        <f t="shared" si="256"/>
        <v>3.6000000000000227</v>
      </c>
      <c r="N3009" s="155">
        <f t="shared" si="257"/>
        <v>0.31000000000000005</v>
      </c>
      <c r="O3009" s="155">
        <f t="shared" si="258"/>
        <v>0.37000000000000455</v>
      </c>
    </row>
    <row r="3010" spans="1:15" x14ac:dyDescent="0.25">
      <c r="A3010" s="104">
        <v>52</v>
      </c>
      <c r="B3010" s="24" t="s">
        <v>697</v>
      </c>
      <c r="C3010">
        <v>510.79</v>
      </c>
      <c r="E3010">
        <v>560.17999999999995</v>
      </c>
      <c r="F3010">
        <v>4.42</v>
      </c>
      <c r="G3010">
        <v>548.29</v>
      </c>
      <c r="K3010" s="155">
        <f t="shared" si="255"/>
        <v>0.99000000000000909</v>
      </c>
      <c r="L3010" s="104"/>
      <c r="M3010" s="155">
        <f t="shared" si="256"/>
        <v>-2.6900000000000546</v>
      </c>
      <c r="N3010" s="155">
        <f t="shared" si="257"/>
        <v>0.12999999999999989</v>
      </c>
      <c r="O3010" s="155">
        <f t="shared" si="258"/>
        <v>-1.8300000000000409</v>
      </c>
    </row>
    <row r="3011" spans="1:15" x14ac:dyDescent="0.25">
      <c r="A3011" s="104">
        <v>53</v>
      </c>
      <c r="B3011" s="24" t="s">
        <v>698</v>
      </c>
      <c r="C3011">
        <v>511.71</v>
      </c>
      <c r="E3011">
        <v>561.96</v>
      </c>
      <c r="F3011">
        <v>4.54</v>
      </c>
      <c r="G3011">
        <v>548.52</v>
      </c>
      <c r="K3011" s="155">
        <f t="shared" si="255"/>
        <v>0.91999999999995907</v>
      </c>
      <c r="L3011" s="104"/>
      <c r="M3011" s="155">
        <f t="shared" si="256"/>
        <v>1.7800000000000864</v>
      </c>
      <c r="N3011" s="155">
        <f t="shared" si="257"/>
        <v>0.12000000000000011</v>
      </c>
      <c r="O3011" s="155">
        <f t="shared" si="258"/>
        <v>0.23000000000001819</v>
      </c>
    </row>
    <row r="3012" spans="1:15" x14ac:dyDescent="0.25">
      <c r="A3012" s="104">
        <v>54</v>
      </c>
      <c r="B3012" s="24" t="s">
        <v>699</v>
      </c>
      <c r="C3012">
        <v>512.19000000000005</v>
      </c>
      <c r="E3012">
        <v>563.55999999999995</v>
      </c>
      <c r="F3012">
        <v>4.57</v>
      </c>
      <c r="G3012">
        <v>545.80999999999995</v>
      </c>
      <c r="K3012" s="155">
        <f t="shared" si="255"/>
        <v>0.48000000000007503</v>
      </c>
      <c r="L3012" s="104"/>
      <c r="M3012" s="155">
        <f t="shared" si="256"/>
        <v>1.5999999999999091</v>
      </c>
      <c r="N3012" s="155">
        <f t="shared" si="257"/>
        <v>3.0000000000000249E-2</v>
      </c>
      <c r="O3012" s="155">
        <f t="shared" si="258"/>
        <v>-2.7100000000000364</v>
      </c>
    </row>
    <row r="3013" spans="1:15" x14ac:dyDescent="0.25">
      <c r="A3013" s="104">
        <v>55</v>
      </c>
      <c r="B3013" s="24" t="s">
        <v>700</v>
      </c>
      <c r="C3013">
        <v>508.94</v>
      </c>
      <c r="E3013">
        <v>559.02</v>
      </c>
      <c r="F3013">
        <v>4.7300000000000004</v>
      </c>
      <c r="G3013">
        <v>541.42999999999995</v>
      </c>
      <c r="K3013" s="155">
        <f t="shared" si="255"/>
        <v>-3.2500000000000568</v>
      </c>
      <c r="L3013" s="104"/>
      <c r="M3013" s="155">
        <f t="shared" si="256"/>
        <v>-4.5399999999999636</v>
      </c>
      <c r="N3013" s="155">
        <f t="shared" si="257"/>
        <v>0.16000000000000014</v>
      </c>
      <c r="O3013" s="155">
        <f t="shared" si="258"/>
        <v>-4.3799999999999955</v>
      </c>
    </row>
    <row r="3014" spans="1:15" x14ac:dyDescent="0.25">
      <c r="A3014" s="104">
        <v>56</v>
      </c>
      <c r="B3014" s="24" t="s">
        <v>701</v>
      </c>
      <c r="C3014">
        <v>506.14</v>
      </c>
      <c r="E3014">
        <v>558.83000000000004</v>
      </c>
      <c r="F3014">
        <v>4.9000000000000004</v>
      </c>
      <c r="G3014">
        <v>538.55999999999995</v>
      </c>
      <c r="K3014" s="155">
        <f t="shared" si="255"/>
        <v>-2.8000000000000114</v>
      </c>
      <c r="L3014" s="104"/>
      <c r="M3014" s="155">
        <f t="shared" si="256"/>
        <v>-0.18999999999994088</v>
      </c>
      <c r="N3014" s="155">
        <f t="shared" si="257"/>
        <v>0.16999999999999993</v>
      </c>
      <c r="O3014" s="155">
        <f t="shared" si="258"/>
        <v>-2.8700000000000045</v>
      </c>
    </row>
    <row r="3015" spans="1:15" x14ac:dyDescent="0.25">
      <c r="A3015" s="104">
        <v>57</v>
      </c>
      <c r="B3015" s="24" t="s">
        <v>702</v>
      </c>
      <c r="C3015">
        <v>505.22</v>
      </c>
      <c r="E3015">
        <v>558.72</v>
      </c>
      <c r="F3015">
        <v>4.9000000000000004</v>
      </c>
      <c r="G3015">
        <v>540.86</v>
      </c>
      <c r="K3015" s="155">
        <f t="shared" si="255"/>
        <v>-0.91999999999995907</v>
      </c>
      <c r="L3015" s="104"/>
      <c r="M3015" s="155">
        <f t="shared" si="256"/>
        <v>-0.11000000000001364</v>
      </c>
      <c r="N3015" s="155">
        <f t="shared" si="257"/>
        <v>0</v>
      </c>
      <c r="O3015" s="155">
        <f t="shared" si="258"/>
        <v>2.3000000000000682</v>
      </c>
    </row>
    <row r="3016" spans="1:15" x14ac:dyDescent="0.25">
      <c r="A3016" s="104">
        <v>58</v>
      </c>
      <c r="B3016" s="24" t="s">
        <v>703</v>
      </c>
      <c r="C3016">
        <v>505.22</v>
      </c>
      <c r="E3016">
        <v>558.72</v>
      </c>
      <c r="F3016">
        <v>4.9000000000000004</v>
      </c>
      <c r="G3016">
        <v>540.86</v>
      </c>
      <c r="K3016" s="155">
        <f t="shared" si="255"/>
        <v>0</v>
      </c>
      <c r="L3016" s="104"/>
      <c r="M3016" s="155">
        <f t="shared" si="256"/>
        <v>0</v>
      </c>
      <c r="N3016" s="155">
        <f t="shared" si="257"/>
        <v>0</v>
      </c>
      <c r="O3016" s="155">
        <f t="shared" si="258"/>
        <v>0</v>
      </c>
    </row>
    <row r="3017" spans="1:15" x14ac:dyDescent="0.25">
      <c r="A3017" s="104">
        <v>59</v>
      </c>
      <c r="B3017" s="24" t="s">
        <v>704</v>
      </c>
      <c r="C3017">
        <v>495.43</v>
      </c>
      <c r="E3017">
        <v>544.53</v>
      </c>
      <c r="F3017">
        <v>5.15</v>
      </c>
      <c r="G3017">
        <v>530.95000000000005</v>
      </c>
      <c r="K3017" s="155">
        <f t="shared" si="255"/>
        <v>-9.7900000000000205</v>
      </c>
      <c r="L3017" s="104"/>
      <c r="M3017" s="155">
        <f t="shared" si="256"/>
        <v>-14.190000000000055</v>
      </c>
      <c r="N3017" s="155">
        <f t="shared" si="257"/>
        <v>0.25</v>
      </c>
      <c r="O3017" s="155">
        <f t="shared" si="258"/>
        <v>-9.9099999999999682</v>
      </c>
    </row>
    <row r="3018" spans="1:15" x14ac:dyDescent="0.25">
      <c r="A3018" s="104">
        <v>60</v>
      </c>
      <c r="B3018" s="24" t="s">
        <v>705</v>
      </c>
      <c r="C3018">
        <v>494.16</v>
      </c>
      <c r="E3018">
        <v>543.77</v>
      </c>
      <c r="F3018">
        <v>5.04</v>
      </c>
      <c r="G3018">
        <v>533.29999999999995</v>
      </c>
      <c r="K3018" s="155">
        <f t="shared" si="255"/>
        <v>-1.2699999999999818</v>
      </c>
      <c r="L3018" s="104"/>
      <c r="M3018" s="155">
        <f t="shared" si="256"/>
        <v>-0.75999999999999091</v>
      </c>
      <c r="N3018" s="155">
        <f t="shared" si="257"/>
        <v>-0.11000000000000032</v>
      </c>
      <c r="O3018" s="155">
        <f t="shared" si="258"/>
        <v>2.3499999999999091</v>
      </c>
    </row>
    <row r="3019" spans="1:15" x14ac:dyDescent="0.25">
      <c r="A3019" s="104">
        <v>61</v>
      </c>
      <c r="B3019" s="24" t="s">
        <v>706</v>
      </c>
      <c r="C3019">
        <v>494.16</v>
      </c>
      <c r="E3019">
        <v>543.77</v>
      </c>
      <c r="F3019">
        <v>5.04</v>
      </c>
      <c r="G3019">
        <v>533.29999999999995</v>
      </c>
      <c r="K3019" s="155">
        <f t="shared" si="255"/>
        <v>0</v>
      </c>
      <c r="L3019" s="104"/>
      <c r="M3019" s="155">
        <f t="shared" si="256"/>
        <v>0</v>
      </c>
      <c r="N3019" s="155">
        <f t="shared" si="257"/>
        <v>0</v>
      </c>
      <c r="O3019" s="155">
        <f t="shared" si="258"/>
        <v>0</v>
      </c>
    </row>
    <row r="3020" spans="1:15" x14ac:dyDescent="0.25">
      <c r="A3020" s="104">
        <v>62</v>
      </c>
      <c r="B3020" s="24" t="s">
        <v>707</v>
      </c>
      <c r="C3020">
        <v>494.16</v>
      </c>
      <c r="E3020">
        <v>543.77</v>
      </c>
      <c r="F3020">
        <v>5.04</v>
      </c>
      <c r="G3020">
        <v>533.29999999999995</v>
      </c>
      <c r="K3020" s="155">
        <f t="shared" si="255"/>
        <v>0</v>
      </c>
      <c r="L3020" s="104"/>
      <c r="M3020" s="155">
        <f t="shared" si="256"/>
        <v>0</v>
      </c>
      <c r="N3020" s="155">
        <f t="shared" si="257"/>
        <v>0</v>
      </c>
      <c r="O3020" s="155">
        <f t="shared" si="258"/>
        <v>0</v>
      </c>
    </row>
    <row r="3021" spans="1:15" x14ac:dyDescent="0.25">
      <c r="A3021" s="104">
        <v>63</v>
      </c>
      <c r="B3021" s="24" t="s">
        <v>708</v>
      </c>
      <c r="C3021">
        <v>484.49</v>
      </c>
      <c r="E3021">
        <v>531.87</v>
      </c>
      <c r="F3021">
        <v>4.97</v>
      </c>
      <c r="G3021">
        <v>518</v>
      </c>
      <c r="K3021" s="155">
        <f t="shared" si="255"/>
        <v>-9.6700000000000159</v>
      </c>
      <c r="L3021" s="104"/>
      <c r="M3021" s="155">
        <f t="shared" si="256"/>
        <v>-11.899999999999977</v>
      </c>
      <c r="N3021" s="155">
        <f t="shared" si="257"/>
        <v>-7.0000000000000284E-2</v>
      </c>
      <c r="O3021" s="155">
        <f t="shared" si="258"/>
        <v>-15.299999999999955</v>
      </c>
    </row>
    <row r="3022" spans="1:15" x14ac:dyDescent="0.25">
      <c r="A3022" s="104">
        <v>64</v>
      </c>
      <c r="B3022" s="24" t="s">
        <v>709</v>
      </c>
      <c r="C3022">
        <v>471.3</v>
      </c>
      <c r="E3022">
        <v>520.13</v>
      </c>
      <c r="F3022">
        <v>5.3</v>
      </c>
      <c r="G3022">
        <v>503.53</v>
      </c>
      <c r="K3022" s="155">
        <f t="shared" si="255"/>
        <v>-13.189999999999998</v>
      </c>
      <c r="L3022" s="104"/>
      <c r="M3022" s="155">
        <f t="shared" si="256"/>
        <v>-11.740000000000009</v>
      </c>
      <c r="N3022" s="155">
        <f t="shared" si="257"/>
        <v>0.33000000000000007</v>
      </c>
      <c r="O3022" s="155">
        <f t="shared" si="258"/>
        <v>-14.470000000000027</v>
      </c>
    </row>
    <row r="3023" spans="1:15" x14ac:dyDescent="0.25">
      <c r="A3023" s="104">
        <v>65</v>
      </c>
      <c r="B3023" s="24" t="s">
        <v>710</v>
      </c>
      <c r="C3023">
        <v>458.2</v>
      </c>
      <c r="E3023">
        <v>510.57</v>
      </c>
      <c r="F3023">
        <v>5.49</v>
      </c>
      <c r="G3023">
        <v>494.92</v>
      </c>
      <c r="K3023" s="155">
        <f t="shared" si="255"/>
        <v>-13.100000000000023</v>
      </c>
      <c r="L3023" s="104"/>
      <c r="M3023" s="155">
        <f t="shared" si="256"/>
        <v>-9.5600000000000023</v>
      </c>
      <c r="N3023" s="155">
        <f t="shared" si="257"/>
        <v>0.19000000000000039</v>
      </c>
      <c r="O3023" s="155">
        <f t="shared" si="258"/>
        <v>-8.6099999999999568</v>
      </c>
    </row>
    <row r="3024" spans="1:15" x14ac:dyDescent="0.25">
      <c r="A3024" s="104">
        <v>66</v>
      </c>
      <c r="B3024" s="24" t="s">
        <v>711</v>
      </c>
      <c r="C3024">
        <v>466.31</v>
      </c>
      <c r="E3024">
        <v>517.98</v>
      </c>
      <c r="F3024">
        <v>5.7</v>
      </c>
      <c r="G3024">
        <v>504.83</v>
      </c>
      <c r="K3024" s="155">
        <f t="shared" ref="K3024" si="259">C3024-C3023</f>
        <v>8.1100000000000136</v>
      </c>
      <c r="L3024" s="104"/>
      <c r="M3024" s="155">
        <f t="shared" ref="M3024" si="260">E3024-E3023</f>
        <v>7.410000000000025</v>
      </c>
      <c r="N3024" s="155">
        <f t="shared" ref="N3024" si="261">F3024-F3023</f>
        <v>0.20999999999999996</v>
      </c>
      <c r="O3024" s="155">
        <f t="shared" ref="O3024" si="262">G3024-G3023</f>
        <v>9.9099999999999682</v>
      </c>
    </row>
    <row r="3025" spans="1:16" x14ac:dyDescent="0.25">
      <c r="A3025" s="104">
        <v>67</v>
      </c>
      <c r="B3025" s="24" t="s">
        <v>714</v>
      </c>
      <c r="C3025">
        <v>472.56</v>
      </c>
      <c r="E3025">
        <v>522.37</v>
      </c>
      <c r="F3025">
        <v>5.8</v>
      </c>
      <c r="G3025">
        <v>511.54</v>
      </c>
      <c r="K3025" s="155">
        <f t="shared" ref="K3025:K3086" si="263">C3025-C3024</f>
        <v>6.25</v>
      </c>
      <c r="L3025" s="104"/>
      <c r="M3025" s="155">
        <f t="shared" ref="M3025:M3086" si="264">E3025-E3024</f>
        <v>4.3899999999999864</v>
      </c>
      <c r="N3025" s="155">
        <f t="shared" ref="N3025:N3086" si="265">F3025-F3024</f>
        <v>9.9999999999999645E-2</v>
      </c>
      <c r="O3025" s="155">
        <f t="shared" ref="O3025:O3086" si="266">G3025-G3024</f>
        <v>6.7100000000000364</v>
      </c>
      <c r="P3025" s="104"/>
    </row>
    <row r="3026" spans="1:16" x14ac:dyDescent="0.25">
      <c r="A3026" s="104">
        <v>68</v>
      </c>
      <c r="B3026" s="24" t="s">
        <v>715</v>
      </c>
      <c r="C3026">
        <v>472.76</v>
      </c>
      <c r="E3026">
        <v>520.41</v>
      </c>
      <c r="F3026">
        <v>5.68</v>
      </c>
      <c r="G3026">
        <v>509.99</v>
      </c>
      <c r="K3026" s="155">
        <f t="shared" si="263"/>
        <v>0.19999999999998863</v>
      </c>
      <c r="L3026" s="104"/>
      <c r="M3026" s="155">
        <f t="shared" si="264"/>
        <v>-1.9600000000000364</v>
      </c>
      <c r="N3026" s="155">
        <f t="shared" si="265"/>
        <v>-0.12000000000000011</v>
      </c>
      <c r="O3026" s="155">
        <f t="shared" si="266"/>
        <v>-1.5500000000000114</v>
      </c>
      <c r="P3026" s="104"/>
    </row>
    <row r="3027" spans="1:16" x14ac:dyDescent="0.25">
      <c r="A3027" s="104">
        <v>69</v>
      </c>
      <c r="B3027" s="24" t="s">
        <v>716</v>
      </c>
      <c r="C3027">
        <v>462.91</v>
      </c>
      <c r="E3027">
        <v>508.14</v>
      </c>
      <c r="F3027">
        <v>5.6</v>
      </c>
      <c r="G3027">
        <v>500.34</v>
      </c>
      <c r="K3027" s="155">
        <f t="shared" si="263"/>
        <v>-9.8499999999999659</v>
      </c>
      <c r="L3027" s="104"/>
      <c r="M3027" s="155">
        <f t="shared" si="264"/>
        <v>-12.269999999999982</v>
      </c>
      <c r="N3027" s="155">
        <f t="shared" si="265"/>
        <v>-8.0000000000000071E-2</v>
      </c>
      <c r="O3027" s="155">
        <f t="shared" si="266"/>
        <v>-9.6500000000000341</v>
      </c>
      <c r="P3027" s="104"/>
    </row>
    <row r="3028" spans="1:16" x14ac:dyDescent="0.25">
      <c r="A3028" s="104">
        <v>70</v>
      </c>
      <c r="B3028" s="24" t="s">
        <v>717</v>
      </c>
      <c r="C3028">
        <v>462.22</v>
      </c>
      <c r="E3028">
        <v>504.33</v>
      </c>
      <c r="F3028">
        <v>5.54</v>
      </c>
      <c r="G3028">
        <v>495.36</v>
      </c>
      <c r="K3028" s="155">
        <f t="shared" si="263"/>
        <v>-0.68999999999999773</v>
      </c>
      <c r="L3028" s="104"/>
      <c r="M3028" s="155">
        <f t="shared" si="264"/>
        <v>-3.8100000000000023</v>
      </c>
      <c r="N3028" s="155">
        <f t="shared" si="265"/>
        <v>-5.9999999999999609E-2</v>
      </c>
      <c r="O3028" s="155">
        <f t="shared" si="266"/>
        <v>-4.9799999999999613</v>
      </c>
      <c r="P3028" s="104"/>
    </row>
    <row r="3029" spans="1:16" x14ac:dyDescent="0.25">
      <c r="A3029" s="104">
        <v>71</v>
      </c>
      <c r="B3029" s="24" t="s">
        <v>718</v>
      </c>
      <c r="C3029">
        <v>458.87</v>
      </c>
      <c r="E3029">
        <v>499.76</v>
      </c>
      <c r="F3029">
        <v>6.02</v>
      </c>
      <c r="G3029">
        <v>491.77</v>
      </c>
      <c r="K3029" s="155">
        <f t="shared" si="263"/>
        <v>-3.3500000000000227</v>
      </c>
      <c r="L3029" s="104"/>
      <c r="M3029" s="155">
        <f t="shared" si="264"/>
        <v>-4.5699999999999932</v>
      </c>
      <c r="N3029" s="155">
        <f t="shared" si="265"/>
        <v>0.47999999999999954</v>
      </c>
      <c r="O3029" s="155">
        <f t="shared" si="266"/>
        <v>-3.5900000000000318</v>
      </c>
      <c r="P3029" s="104"/>
    </row>
    <row r="3030" spans="1:16" x14ac:dyDescent="0.25">
      <c r="A3030" s="104">
        <v>72</v>
      </c>
      <c r="B3030" s="24" t="s">
        <v>719</v>
      </c>
      <c r="C3030">
        <v>446.89</v>
      </c>
      <c r="E3030">
        <v>485.68</v>
      </c>
      <c r="F3030">
        <v>5.91</v>
      </c>
      <c r="G3030">
        <v>477.86</v>
      </c>
      <c r="K3030" s="155">
        <f t="shared" si="263"/>
        <v>-11.980000000000018</v>
      </c>
      <c r="L3030" s="104"/>
      <c r="M3030" s="155">
        <f t="shared" si="264"/>
        <v>-14.079999999999984</v>
      </c>
      <c r="N3030" s="155">
        <f t="shared" si="265"/>
        <v>-0.10999999999999943</v>
      </c>
      <c r="O3030" s="155">
        <f t="shared" si="266"/>
        <v>-13.909999999999968</v>
      </c>
      <c r="P3030" s="104"/>
    </row>
    <row r="3031" spans="1:16" x14ac:dyDescent="0.25">
      <c r="A3031" s="104">
        <v>73</v>
      </c>
      <c r="B3031" s="24" t="s">
        <v>720</v>
      </c>
      <c r="C3031">
        <v>449.53</v>
      </c>
      <c r="E3031">
        <v>491.02</v>
      </c>
      <c r="F3031">
        <v>5.71</v>
      </c>
      <c r="G3031">
        <v>481.55</v>
      </c>
      <c r="K3031" s="155">
        <f t="shared" si="263"/>
        <v>2.6399999999999864</v>
      </c>
      <c r="L3031" s="104"/>
      <c r="M3031" s="155">
        <f t="shared" si="264"/>
        <v>5.339999999999975</v>
      </c>
      <c r="N3031" s="155">
        <f t="shared" si="265"/>
        <v>-0.20000000000000018</v>
      </c>
      <c r="O3031" s="155">
        <f t="shared" si="266"/>
        <v>3.6899999999999977</v>
      </c>
      <c r="P3031" s="104"/>
    </row>
    <row r="3032" spans="1:16" x14ac:dyDescent="0.25">
      <c r="A3032" s="104">
        <v>74</v>
      </c>
      <c r="B3032" s="24" t="s">
        <v>721</v>
      </c>
      <c r="C3032">
        <v>449.74</v>
      </c>
      <c r="E3032">
        <v>488.91</v>
      </c>
      <c r="F3032">
        <v>5.39</v>
      </c>
      <c r="G3032">
        <v>482.24</v>
      </c>
      <c r="K3032" s="155">
        <f t="shared" si="263"/>
        <v>0.21000000000003638</v>
      </c>
      <c r="L3032" s="104"/>
      <c r="M3032" s="155">
        <f t="shared" si="264"/>
        <v>-2.1099999999999568</v>
      </c>
      <c r="N3032" s="155">
        <f t="shared" si="265"/>
        <v>-0.32000000000000028</v>
      </c>
      <c r="O3032" s="155">
        <f t="shared" si="266"/>
        <v>0.68999999999999773</v>
      </c>
      <c r="P3032" s="104"/>
    </row>
    <row r="3033" spans="1:16" x14ac:dyDescent="0.25">
      <c r="A3033" s="104">
        <v>75</v>
      </c>
      <c r="B3033" s="24" t="s">
        <v>722</v>
      </c>
      <c r="C3033">
        <v>450.17</v>
      </c>
      <c r="E3033">
        <v>487.67</v>
      </c>
      <c r="F3033">
        <v>5.67</v>
      </c>
      <c r="G3033">
        <v>482.65</v>
      </c>
      <c r="K3033" s="155">
        <f t="shared" si="263"/>
        <v>0.43000000000000682</v>
      </c>
      <c r="L3033" s="104"/>
      <c r="M3033" s="155">
        <f t="shared" si="264"/>
        <v>-1.2400000000000091</v>
      </c>
      <c r="N3033" s="155">
        <f t="shared" si="265"/>
        <v>0.28000000000000025</v>
      </c>
      <c r="O3033" s="155">
        <f t="shared" si="266"/>
        <v>0.40999999999996817</v>
      </c>
      <c r="P3033" s="104"/>
    </row>
    <row r="3034" spans="1:16" x14ac:dyDescent="0.25">
      <c r="A3034" s="104">
        <v>76</v>
      </c>
      <c r="B3034" s="24" t="s">
        <v>723</v>
      </c>
      <c r="C3034">
        <v>448.19</v>
      </c>
      <c r="E3034">
        <v>489.06</v>
      </c>
      <c r="F3034">
        <v>5.47</v>
      </c>
      <c r="G3034">
        <v>479.71</v>
      </c>
      <c r="K3034" s="155">
        <f t="shared" si="263"/>
        <v>-1.9800000000000182</v>
      </c>
      <c r="L3034" s="104"/>
      <c r="M3034" s="155">
        <f t="shared" si="264"/>
        <v>1.3899999999999864</v>
      </c>
      <c r="N3034" s="155">
        <f t="shared" si="265"/>
        <v>-0.20000000000000018</v>
      </c>
      <c r="O3034" s="155">
        <f t="shared" si="266"/>
        <v>-2.9399999999999977</v>
      </c>
      <c r="P3034" s="104"/>
    </row>
    <row r="3035" spans="1:16" x14ac:dyDescent="0.25">
      <c r="A3035" s="104">
        <v>77</v>
      </c>
      <c r="B3035" s="24" t="s">
        <v>724</v>
      </c>
      <c r="C3035">
        <v>454.27</v>
      </c>
      <c r="E3035">
        <v>491.25</v>
      </c>
      <c r="F3035">
        <v>5.74</v>
      </c>
      <c r="G3035">
        <v>482.34</v>
      </c>
      <c r="K3035" s="155">
        <f t="shared" si="263"/>
        <v>6.0799999999999841</v>
      </c>
      <c r="L3035" s="104"/>
      <c r="M3035" s="155">
        <f t="shared" si="264"/>
        <v>2.1899999999999977</v>
      </c>
      <c r="N3035" s="155">
        <f t="shared" si="265"/>
        <v>0.27000000000000046</v>
      </c>
      <c r="O3035" s="155">
        <f t="shared" si="266"/>
        <v>2.6299999999999955</v>
      </c>
      <c r="P3035" s="104"/>
    </row>
    <row r="3036" spans="1:16" x14ac:dyDescent="0.25">
      <c r="A3036" s="104">
        <v>78</v>
      </c>
      <c r="B3036" s="24" t="s">
        <v>725</v>
      </c>
      <c r="C3036">
        <v>449.85</v>
      </c>
      <c r="E3036">
        <v>485.43</v>
      </c>
      <c r="F3036">
        <v>5.71</v>
      </c>
      <c r="G3036">
        <v>476.89</v>
      </c>
      <c r="K3036" s="155">
        <f t="shared" si="263"/>
        <v>-4.4199999999999591</v>
      </c>
      <c r="L3036" s="104"/>
      <c r="M3036" s="155">
        <f t="shared" si="264"/>
        <v>-5.8199999999999932</v>
      </c>
      <c r="N3036" s="155">
        <f t="shared" si="265"/>
        <v>-3.0000000000000249E-2</v>
      </c>
      <c r="O3036" s="155">
        <f t="shared" si="266"/>
        <v>-5.4499999999999886</v>
      </c>
      <c r="P3036" s="104"/>
    </row>
    <row r="3037" spans="1:16" x14ac:dyDescent="0.25">
      <c r="A3037" s="104">
        <v>79</v>
      </c>
      <c r="B3037" s="24" t="s">
        <v>726</v>
      </c>
      <c r="C3037">
        <v>443.57</v>
      </c>
      <c r="E3037">
        <v>478.88</v>
      </c>
      <c r="F3037">
        <v>5.67</v>
      </c>
      <c r="G3037">
        <v>468.69</v>
      </c>
      <c r="K3037" s="155">
        <f t="shared" si="263"/>
        <v>-6.2800000000000296</v>
      </c>
      <c r="L3037" s="104"/>
      <c r="M3037" s="155">
        <f t="shared" si="264"/>
        <v>-6.5500000000000114</v>
      </c>
      <c r="N3037" s="155">
        <f t="shared" si="265"/>
        <v>-4.0000000000000036E-2</v>
      </c>
      <c r="O3037" s="155">
        <f t="shared" si="266"/>
        <v>-8.1999999999999886</v>
      </c>
      <c r="P3037" s="104"/>
    </row>
    <row r="3038" spans="1:16" x14ac:dyDescent="0.25">
      <c r="A3038" s="104">
        <v>80</v>
      </c>
      <c r="B3038" s="24" t="s">
        <v>727</v>
      </c>
      <c r="C3038">
        <v>444.03</v>
      </c>
      <c r="E3038">
        <v>481.91</v>
      </c>
      <c r="F3038">
        <v>5.47</v>
      </c>
      <c r="G3038">
        <v>468.53</v>
      </c>
      <c r="K3038" s="155">
        <f t="shared" si="263"/>
        <v>0.45999999999997954</v>
      </c>
      <c r="L3038" s="104"/>
      <c r="M3038" s="155">
        <f t="shared" si="264"/>
        <v>3.0300000000000296</v>
      </c>
      <c r="N3038" s="155">
        <f t="shared" si="265"/>
        <v>-0.20000000000000018</v>
      </c>
      <c r="O3038" s="155">
        <f t="shared" si="266"/>
        <v>-0.16000000000002501</v>
      </c>
      <c r="P3038" s="104"/>
    </row>
    <row r="3039" spans="1:16" x14ac:dyDescent="0.25">
      <c r="A3039" s="104">
        <v>81</v>
      </c>
      <c r="B3039" s="24" t="s">
        <v>728</v>
      </c>
      <c r="C3039">
        <v>444.04</v>
      </c>
      <c r="E3039">
        <v>484.54</v>
      </c>
      <c r="F3039">
        <v>5.76</v>
      </c>
      <c r="G3039">
        <v>468.25</v>
      </c>
      <c r="K3039" s="155">
        <f t="shared" si="263"/>
        <v>1.0000000000047748E-2</v>
      </c>
      <c r="L3039" s="104"/>
      <c r="M3039" s="155">
        <f t="shared" si="264"/>
        <v>2.6299999999999955</v>
      </c>
      <c r="N3039" s="155">
        <f t="shared" si="265"/>
        <v>0.29000000000000004</v>
      </c>
      <c r="O3039" s="155">
        <f t="shared" si="266"/>
        <v>-0.27999999999997272</v>
      </c>
      <c r="P3039" s="104"/>
    </row>
    <row r="3040" spans="1:16" x14ac:dyDescent="0.25">
      <c r="A3040" s="104">
        <v>82</v>
      </c>
      <c r="B3040" s="24" t="s">
        <v>729</v>
      </c>
      <c r="C3040">
        <v>443.99</v>
      </c>
      <c r="E3040">
        <v>479.69</v>
      </c>
      <c r="F3040">
        <v>5.67</v>
      </c>
      <c r="G3040">
        <v>464.86</v>
      </c>
      <c r="K3040" s="155">
        <f t="shared" si="263"/>
        <v>-5.0000000000011369E-2</v>
      </c>
      <c r="L3040" s="104"/>
      <c r="M3040" s="155">
        <f t="shared" si="264"/>
        <v>-4.8500000000000227</v>
      </c>
      <c r="N3040" s="155">
        <f t="shared" si="265"/>
        <v>-8.9999999999999858E-2</v>
      </c>
      <c r="O3040" s="155">
        <f t="shared" si="266"/>
        <v>-3.3899999999999864</v>
      </c>
      <c r="P3040" s="104"/>
    </row>
    <row r="3041" spans="1:16" x14ac:dyDescent="0.25">
      <c r="A3041" s="104">
        <v>83</v>
      </c>
      <c r="B3041" s="24" t="s">
        <v>730</v>
      </c>
      <c r="C3041">
        <v>448.26</v>
      </c>
      <c r="E3041">
        <v>480.94</v>
      </c>
      <c r="F3041">
        <v>6.06</v>
      </c>
      <c r="G3041">
        <v>467.67</v>
      </c>
      <c r="K3041" s="155">
        <f t="shared" si="263"/>
        <v>4.2699999999999818</v>
      </c>
      <c r="L3041" s="104"/>
      <c r="M3041" s="155">
        <f t="shared" si="264"/>
        <v>1.25</v>
      </c>
      <c r="N3041" s="155">
        <f t="shared" si="265"/>
        <v>0.38999999999999968</v>
      </c>
      <c r="O3041" s="155">
        <f t="shared" si="266"/>
        <v>2.8100000000000023</v>
      </c>
      <c r="P3041" s="104"/>
    </row>
    <row r="3042" spans="1:16" x14ac:dyDescent="0.25">
      <c r="A3042" s="104">
        <v>84</v>
      </c>
      <c r="B3042" s="24" t="s">
        <v>731</v>
      </c>
      <c r="C3042">
        <v>453.53</v>
      </c>
      <c r="E3042">
        <v>484.51</v>
      </c>
      <c r="F3042">
        <v>6.13</v>
      </c>
      <c r="G3042">
        <v>473.36</v>
      </c>
      <c r="K3042" s="155">
        <f t="shared" si="263"/>
        <v>5.2699999999999818</v>
      </c>
      <c r="L3042" s="104"/>
      <c r="M3042" s="155">
        <f t="shared" si="264"/>
        <v>3.5699999999999932</v>
      </c>
      <c r="N3042" s="155">
        <f t="shared" si="265"/>
        <v>7.0000000000000284E-2</v>
      </c>
      <c r="O3042" s="155">
        <f t="shared" si="266"/>
        <v>5.6899999999999977</v>
      </c>
      <c r="P3042" s="104"/>
    </row>
    <row r="3043" spans="1:16" x14ac:dyDescent="0.25">
      <c r="A3043" s="104">
        <v>85</v>
      </c>
      <c r="B3043" s="24" t="s">
        <v>732</v>
      </c>
      <c r="C3043">
        <v>449.55</v>
      </c>
      <c r="E3043">
        <v>477.11</v>
      </c>
      <c r="F3043">
        <v>6.1</v>
      </c>
      <c r="G3043">
        <v>466.53</v>
      </c>
      <c r="K3043" s="155">
        <f t="shared" si="263"/>
        <v>-3.9799999999999613</v>
      </c>
      <c r="L3043" s="104"/>
      <c r="M3043" s="155">
        <f t="shared" si="264"/>
        <v>-7.3999999999999773</v>
      </c>
      <c r="N3043" s="155">
        <f t="shared" si="265"/>
        <v>-3.0000000000000249E-2</v>
      </c>
      <c r="O3043" s="155">
        <f t="shared" si="266"/>
        <v>-6.8300000000000409</v>
      </c>
      <c r="P3043" s="104"/>
    </row>
    <row r="3044" spans="1:16" x14ac:dyDescent="0.25">
      <c r="A3044" s="104">
        <v>86</v>
      </c>
      <c r="B3044" s="24" t="s">
        <v>733</v>
      </c>
      <c r="C3044">
        <v>448.49</v>
      </c>
      <c r="E3044">
        <v>471.72</v>
      </c>
      <c r="F3044">
        <v>6.36</v>
      </c>
      <c r="G3044">
        <v>461.65</v>
      </c>
      <c r="K3044" s="155">
        <f t="shared" si="263"/>
        <v>-1.0600000000000023</v>
      </c>
      <c r="L3044" s="104"/>
      <c r="M3044" s="155">
        <f t="shared" si="264"/>
        <v>-5.3899999999999864</v>
      </c>
      <c r="N3044" s="155">
        <f t="shared" si="265"/>
        <v>0.26000000000000068</v>
      </c>
      <c r="O3044" s="155">
        <f t="shared" si="266"/>
        <v>-4.8799999999999955</v>
      </c>
      <c r="P3044" s="104"/>
    </row>
    <row r="3045" spans="1:16" x14ac:dyDescent="0.25">
      <c r="A3045" s="104">
        <v>87</v>
      </c>
      <c r="B3045" s="24" t="s">
        <v>734</v>
      </c>
      <c r="C3045">
        <v>446.38</v>
      </c>
      <c r="E3045">
        <v>472.09</v>
      </c>
      <c r="F3045">
        <v>6.33</v>
      </c>
      <c r="G3045">
        <v>460.76</v>
      </c>
      <c r="K3045" s="155">
        <f t="shared" si="263"/>
        <v>-2.1100000000000136</v>
      </c>
      <c r="L3045" s="104"/>
      <c r="M3045" s="155">
        <f t="shared" si="264"/>
        <v>0.3699999999999477</v>
      </c>
      <c r="N3045" s="155">
        <f t="shared" si="265"/>
        <v>-3.0000000000000249E-2</v>
      </c>
      <c r="O3045" s="155">
        <f t="shared" si="266"/>
        <v>-0.88999999999998636</v>
      </c>
      <c r="P3045" s="104"/>
    </row>
    <row r="3046" spans="1:16" x14ac:dyDescent="0.25">
      <c r="A3046" s="104">
        <v>88</v>
      </c>
      <c r="B3046" s="24" t="s">
        <v>735</v>
      </c>
      <c r="C3046">
        <v>441.64</v>
      </c>
      <c r="E3046">
        <v>464.25</v>
      </c>
      <c r="F3046">
        <v>6.33</v>
      </c>
      <c r="G3046">
        <v>451.85</v>
      </c>
      <c r="K3046" s="155">
        <f t="shared" si="263"/>
        <v>-4.7400000000000091</v>
      </c>
      <c r="L3046" s="104"/>
      <c r="M3046" s="155">
        <f t="shared" si="264"/>
        <v>-7.839999999999975</v>
      </c>
      <c r="N3046" s="155">
        <f t="shared" si="265"/>
        <v>0</v>
      </c>
      <c r="O3046" s="155">
        <f t="shared" si="266"/>
        <v>-8.9099999999999682</v>
      </c>
      <c r="P3046" s="104"/>
    </row>
    <row r="3047" spans="1:16" x14ac:dyDescent="0.25">
      <c r="A3047" s="104">
        <v>89</v>
      </c>
      <c r="B3047" s="24" t="s">
        <v>736</v>
      </c>
      <c r="C3047">
        <v>436.85</v>
      </c>
      <c r="E3047">
        <v>459.65</v>
      </c>
      <c r="F3047">
        <v>6.57</v>
      </c>
      <c r="G3047">
        <v>445.45</v>
      </c>
      <c r="K3047" s="155">
        <f t="shared" si="263"/>
        <v>-4.7899999999999636</v>
      </c>
      <c r="L3047" s="104"/>
      <c r="M3047" s="155">
        <f t="shared" si="264"/>
        <v>-4.6000000000000227</v>
      </c>
      <c r="N3047" s="155">
        <f t="shared" si="265"/>
        <v>0.24000000000000021</v>
      </c>
      <c r="O3047" s="155">
        <f t="shared" si="266"/>
        <v>-6.4000000000000341</v>
      </c>
      <c r="P3047" s="104"/>
    </row>
    <row r="3048" spans="1:16" x14ac:dyDescent="0.25">
      <c r="A3048" s="104">
        <v>90</v>
      </c>
      <c r="B3048" s="24" t="s">
        <v>737</v>
      </c>
      <c r="C3048">
        <v>427.8</v>
      </c>
      <c r="E3048">
        <v>453.3</v>
      </c>
      <c r="F3048">
        <v>6.79</v>
      </c>
      <c r="G3048">
        <v>437.74</v>
      </c>
      <c r="K3048" s="155">
        <f t="shared" si="263"/>
        <v>-9.0500000000000114</v>
      </c>
      <c r="L3048" s="104"/>
      <c r="M3048" s="155">
        <f t="shared" si="264"/>
        <v>-6.3499999999999659</v>
      </c>
      <c r="N3048" s="155">
        <f t="shared" si="265"/>
        <v>0.21999999999999975</v>
      </c>
      <c r="O3048" s="155">
        <f t="shared" si="266"/>
        <v>-7.7099999999999795</v>
      </c>
      <c r="P3048" s="104"/>
    </row>
    <row r="3049" spans="1:16" x14ac:dyDescent="0.25">
      <c r="A3049" s="104">
        <v>91</v>
      </c>
      <c r="B3049" s="24" t="s">
        <v>738</v>
      </c>
      <c r="C3049">
        <v>434.47</v>
      </c>
      <c r="E3049">
        <v>459.19</v>
      </c>
      <c r="F3049">
        <v>6.58</v>
      </c>
      <c r="G3049">
        <v>441.31</v>
      </c>
      <c r="K3049" s="155">
        <f t="shared" si="263"/>
        <v>6.6700000000000159</v>
      </c>
      <c r="L3049" s="104"/>
      <c r="M3049" s="155">
        <f t="shared" si="264"/>
        <v>5.8899999999999864</v>
      </c>
      <c r="N3049" s="155">
        <f t="shared" si="265"/>
        <v>-0.20999999999999996</v>
      </c>
      <c r="O3049" s="155">
        <f t="shared" si="266"/>
        <v>3.5699999999999932</v>
      </c>
      <c r="P3049" s="104"/>
    </row>
    <row r="3050" spans="1:16" x14ac:dyDescent="0.25">
      <c r="A3050" s="104">
        <v>92</v>
      </c>
      <c r="B3050" s="24" t="s">
        <v>739</v>
      </c>
      <c r="C3050">
        <v>442.61</v>
      </c>
      <c r="E3050">
        <v>467.44</v>
      </c>
      <c r="F3050">
        <v>6.74</v>
      </c>
      <c r="G3050">
        <v>447.99</v>
      </c>
      <c r="K3050" s="155">
        <f t="shared" si="263"/>
        <v>8.1399999999999864</v>
      </c>
      <c r="L3050" s="104"/>
      <c r="M3050" s="155">
        <f t="shared" si="264"/>
        <v>8.25</v>
      </c>
      <c r="N3050" s="155">
        <f t="shared" si="265"/>
        <v>0.16000000000000014</v>
      </c>
      <c r="O3050" s="155">
        <f t="shared" si="266"/>
        <v>6.6800000000000068</v>
      </c>
      <c r="P3050" s="104"/>
    </row>
    <row r="3051" spans="1:16" x14ac:dyDescent="0.25">
      <c r="A3051" s="104">
        <v>93</v>
      </c>
      <c r="B3051" s="24" t="s">
        <v>740</v>
      </c>
      <c r="C3051">
        <v>434.76</v>
      </c>
      <c r="E3051">
        <v>453.37</v>
      </c>
      <c r="F3051">
        <v>6.91</v>
      </c>
      <c r="G3051">
        <v>436.64</v>
      </c>
      <c r="K3051" s="155">
        <f t="shared" si="263"/>
        <v>-7.8500000000000227</v>
      </c>
      <c r="L3051" s="104"/>
      <c r="M3051" s="155">
        <f t="shared" si="264"/>
        <v>-14.069999999999993</v>
      </c>
      <c r="N3051" s="155">
        <f t="shared" si="265"/>
        <v>0.16999999999999993</v>
      </c>
      <c r="O3051" s="155">
        <f t="shared" si="266"/>
        <v>-11.350000000000023</v>
      </c>
      <c r="P3051" s="104"/>
    </row>
    <row r="3052" spans="1:16" x14ac:dyDescent="0.25">
      <c r="A3052" s="104">
        <v>94</v>
      </c>
      <c r="B3052" s="24" t="s">
        <v>741</v>
      </c>
      <c r="C3052">
        <v>427.84</v>
      </c>
      <c r="E3052">
        <v>443.8</v>
      </c>
      <c r="F3052">
        <v>6.67</v>
      </c>
      <c r="G3052">
        <v>427.33</v>
      </c>
      <c r="K3052" s="155">
        <f t="shared" si="263"/>
        <v>-6.9200000000000159</v>
      </c>
      <c r="L3052" s="104"/>
      <c r="M3052" s="155">
        <f t="shared" si="264"/>
        <v>-9.5699999999999932</v>
      </c>
      <c r="N3052" s="155">
        <f t="shared" si="265"/>
        <v>-0.24000000000000021</v>
      </c>
      <c r="O3052" s="155">
        <f t="shared" si="266"/>
        <v>-9.3100000000000023</v>
      </c>
      <c r="P3052" s="104"/>
    </row>
    <row r="3053" spans="1:16" x14ac:dyDescent="0.25">
      <c r="A3053" s="104">
        <v>95</v>
      </c>
      <c r="B3053" s="24" t="s">
        <v>742</v>
      </c>
      <c r="C3053">
        <v>429.57</v>
      </c>
      <c r="E3053">
        <v>447.35</v>
      </c>
      <c r="F3053">
        <v>6.94</v>
      </c>
      <c r="G3053">
        <v>427.52</v>
      </c>
      <c r="K3053" s="155">
        <f t="shared" si="263"/>
        <v>1.7300000000000182</v>
      </c>
      <c r="L3053" s="104"/>
      <c r="M3053" s="155">
        <f t="shared" si="264"/>
        <v>3.5500000000000114</v>
      </c>
      <c r="N3053" s="155">
        <f t="shared" si="265"/>
        <v>0.27000000000000046</v>
      </c>
      <c r="O3053" s="155">
        <f t="shared" si="266"/>
        <v>0.18999999999999773</v>
      </c>
      <c r="P3053" s="104"/>
    </row>
    <row r="3054" spans="1:16" x14ac:dyDescent="0.25">
      <c r="A3054" s="104">
        <v>96</v>
      </c>
      <c r="B3054" s="24" t="s">
        <v>743</v>
      </c>
      <c r="C3054">
        <v>432.79</v>
      </c>
      <c r="E3054">
        <v>453.35</v>
      </c>
      <c r="F3054">
        <v>6.73</v>
      </c>
      <c r="G3054">
        <v>434.48</v>
      </c>
      <c r="K3054" s="155">
        <f t="shared" si="263"/>
        <v>3.2200000000000273</v>
      </c>
      <c r="L3054" s="104"/>
      <c r="M3054" s="155">
        <f t="shared" si="264"/>
        <v>6</v>
      </c>
      <c r="N3054" s="155">
        <f t="shared" si="265"/>
        <v>-0.20999999999999996</v>
      </c>
      <c r="O3054" s="155">
        <f t="shared" si="266"/>
        <v>6.9600000000000364</v>
      </c>
      <c r="P3054" s="104"/>
    </row>
    <row r="3055" spans="1:16" x14ac:dyDescent="0.25">
      <c r="A3055" s="104">
        <v>97</v>
      </c>
      <c r="B3055" s="24" t="s">
        <v>744</v>
      </c>
      <c r="C3055">
        <v>432.69</v>
      </c>
      <c r="E3055">
        <v>455.32</v>
      </c>
      <c r="F3055">
        <v>6.81</v>
      </c>
      <c r="G3055">
        <v>434.47</v>
      </c>
      <c r="K3055" s="155">
        <f t="shared" si="263"/>
        <v>-0.10000000000002274</v>
      </c>
      <c r="L3055" s="104"/>
      <c r="M3055" s="155">
        <f t="shared" si="264"/>
        <v>1.9699999999999704</v>
      </c>
      <c r="N3055" s="155">
        <f t="shared" si="265"/>
        <v>7.9999999999999183E-2</v>
      </c>
      <c r="O3055" s="155">
        <f t="shared" si="266"/>
        <v>-9.9999999999909051E-3</v>
      </c>
      <c r="P3055" s="104"/>
    </row>
    <row r="3056" spans="1:16" x14ac:dyDescent="0.25">
      <c r="A3056" s="104">
        <v>98</v>
      </c>
      <c r="B3056" s="24" t="s">
        <v>745</v>
      </c>
      <c r="C3056">
        <v>431.41</v>
      </c>
      <c r="E3056">
        <v>452.94</v>
      </c>
      <c r="F3056">
        <v>6.92</v>
      </c>
      <c r="G3056">
        <v>441.75</v>
      </c>
      <c r="K3056" s="155">
        <f t="shared" si="263"/>
        <v>-1.2799999999999727</v>
      </c>
      <c r="L3056" s="104"/>
      <c r="M3056" s="155">
        <f t="shared" si="264"/>
        <v>-2.3799999999999955</v>
      </c>
      <c r="N3056" s="155">
        <f t="shared" si="265"/>
        <v>0.11000000000000032</v>
      </c>
      <c r="O3056" s="155">
        <f t="shared" si="266"/>
        <v>7.2799999999999727</v>
      </c>
      <c r="P3056" s="104"/>
    </row>
    <row r="3057" spans="1:23" x14ac:dyDescent="0.25">
      <c r="A3057" s="104">
        <v>99</v>
      </c>
      <c r="B3057" s="24" t="s">
        <v>746</v>
      </c>
      <c r="C3057">
        <v>425.02</v>
      </c>
      <c r="E3057">
        <v>450.1</v>
      </c>
      <c r="F3057">
        <v>7.17</v>
      </c>
      <c r="G3057">
        <v>437.22</v>
      </c>
      <c r="K3057" s="155">
        <f t="shared" si="263"/>
        <v>-6.3900000000000432</v>
      </c>
      <c r="L3057" s="104"/>
      <c r="M3057" s="155">
        <f t="shared" si="264"/>
        <v>-2.839999999999975</v>
      </c>
      <c r="N3057" s="155">
        <f t="shared" si="265"/>
        <v>0.25</v>
      </c>
      <c r="O3057" s="155">
        <f t="shared" si="266"/>
        <v>-4.5299999999999727</v>
      </c>
      <c r="P3057" s="104"/>
    </row>
    <row r="3058" spans="1:23" x14ac:dyDescent="0.25">
      <c r="A3058" s="104">
        <v>100</v>
      </c>
      <c r="B3058" s="24" t="s">
        <v>747</v>
      </c>
      <c r="C3058">
        <v>424.84</v>
      </c>
      <c r="E3058">
        <v>453.6</v>
      </c>
      <c r="F3058">
        <v>7.3</v>
      </c>
      <c r="G3058">
        <v>439.66</v>
      </c>
      <c r="K3058" s="155">
        <f t="shared" si="263"/>
        <v>-0.18000000000000682</v>
      </c>
      <c r="L3058" s="104"/>
      <c r="M3058" s="155">
        <f t="shared" si="264"/>
        <v>3.5</v>
      </c>
      <c r="N3058" s="155">
        <f t="shared" si="265"/>
        <v>0.12999999999999989</v>
      </c>
      <c r="O3058" s="155">
        <f t="shared" si="266"/>
        <v>2.4399999999999977</v>
      </c>
      <c r="P3058" s="104"/>
    </row>
    <row r="3059" spans="1:23" x14ac:dyDescent="0.25">
      <c r="A3059" s="104">
        <v>101</v>
      </c>
      <c r="B3059" s="24" t="s">
        <v>748</v>
      </c>
      <c r="C3059">
        <v>416.91</v>
      </c>
      <c r="E3059">
        <v>446.47</v>
      </c>
      <c r="F3059">
        <v>7.34</v>
      </c>
      <c r="G3059">
        <v>432.17</v>
      </c>
      <c r="K3059" s="155">
        <f t="shared" si="263"/>
        <v>-7.92999999999995</v>
      </c>
      <c r="L3059" s="104"/>
      <c r="M3059" s="155">
        <f t="shared" si="264"/>
        <v>-7.1299999999999955</v>
      </c>
      <c r="N3059" s="155">
        <f t="shared" si="265"/>
        <v>4.0000000000000036E-2</v>
      </c>
      <c r="O3059" s="155">
        <f t="shared" si="266"/>
        <v>-7.4900000000000091</v>
      </c>
      <c r="P3059" s="104"/>
    </row>
    <row r="3060" spans="1:23" x14ac:dyDescent="0.25">
      <c r="A3060" s="104">
        <v>102</v>
      </c>
      <c r="B3060" s="24" t="s">
        <v>749</v>
      </c>
      <c r="C3060">
        <v>415.12</v>
      </c>
      <c r="E3060">
        <v>443.06</v>
      </c>
      <c r="F3060">
        <v>7.41</v>
      </c>
      <c r="G3060">
        <v>430.89</v>
      </c>
      <c r="K3060" s="155">
        <f t="shared" si="263"/>
        <v>-1.7900000000000205</v>
      </c>
      <c r="L3060" s="104"/>
      <c r="M3060" s="155">
        <f t="shared" si="264"/>
        <v>-3.410000000000025</v>
      </c>
      <c r="N3060" s="155">
        <f t="shared" si="265"/>
        <v>7.0000000000000284E-2</v>
      </c>
      <c r="O3060" s="155">
        <f t="shared" si="266"/>
        <v>-1.2800000000000296</v>
      </c>
      <c r="P3060" s="104"/>
    </row>
    <row r="3061" spans="1:23" x14ac:dyDescent="0.25">
      <c r="A3061" s="104">
        <v>103</v>
      </c>
      <c r="B3061" s="24" t="s">
        <v>750</v>
      </c>
      <c r="C3061">
        <v>422.01</v>
      </c>
      <c r="E3061">
        <v>452.06</v>
      </c>
      <c r="F3061">
        <v>6.75</v>
      </c>
      <c r="G3061">
        <v>439.91</v>
      </c>
      <c r="K3061" s="155">
        <f t="shared" si="263"/>
        <v>6.8899999999999864</v>
      </c>
      <c r="L3061" s="104"/>
      <c r="M3061" s="155">
        <f t="shared" si="264"/>
        <v>9</v>
      </c>
      <c r="N3061" s="155">
        <f t="shared" si="265"/>
        <v>-0.66000000000000014</v>
      </c>
      <c r="O3061" s="155">
        <f t="shared" si="266"/>
        <v>9.0200000000000387</v>
      </c>
      <c r="P3061" s="104"/>
    </row>
    <row r="3062" spans="1:23" x14ac:dyDescent="0.25">
      <c r="A3062" s="104">
        <v>104</v>
      </c>
      <c r="B3062" s="24" t="s">
        <v>751</v>
      </c>
      <c r="C3062">
        <v>433.3</v>
      </c>
      <c r="E3062">
        <v>464.19</v>
      </c>
      <c r="F3062">
        <v>6.48</v>
      </c>
      <c r="G3062">
        <v>451.92</v>
      </c>
      <c r="K3062" s="155">
        <f t="shared" si="263"/>
        <v>11.29000000000002</v>
      </c>
      <c r="L3062" s="104"/>
      <c r="M3062" s="155">
        <f t="shared" si="264"/>
        <v>12.129999999999995</v>
      </c>
      <c r="N3062" s="155">
        <f t="shared" si="265"/>
        <v>-0.26999999999999957</v>
      </c>
      <c r="O3062" s="155">
        <f t="shared" si="266"/>
        <v>12.009999999999991</v>
      </c>
      <c r="P3062" s="104"/>
    </row>
    <row r="3063" spans="1:23" x14ac:dyDescent="0.25">
      <c r="A3063" s="104">
        <v>105</v>
      </c>
      <c r="B3063" s="24" t="s">
        <v>752</v>
      </c>
      <c r="C3063">
        <v>427.39</v>
      </c>
      <c r="E3063">
        <v>460.04</v>
      </c>
      <c r="F3063">
        <v>6.81</v>
      </c>
      <c r="G3063">
        <v>446.45</v>
      </c>
      <c r="K3063" s="155">
        <f t="shared" si="263"/>
        <v>-5.910000000000025</v>
      </c>
      <c r="L3063" s="104"/>
      <c r="M3063" s="155">
        <f t="shared" si="264"/>
        <v>-4.1499999999999773</v>
      </c>
      <c r="N3063" s="155">
        <f t="shared" si="265"/>
        <v>0.32999999999999918</v>
      </c>
      <c r="O3063" s="155">
        <f t="shared" si="266"/>
        <v>-5.4700000000000273</v>
      </c>
      <c r="P3063" s="104"/>
    </row>
    <row r="3064" spans="1:23" x14ac:dyDescent="0.25">
      <c r="A3064" s="104">
        <v>106</v>
      </c>
      <c r="B3064" s="24" t="s">
        <v>753</v>
      </c>
      <c r="C3064">
        <v>414.67</v>
      </c>
      <c r="E3064">
        <v>444.65</v>
      </c>
      <c r="F3064">
        <v>6.78</v>
      </c>
      <c r="G3064">
        <v>432.04</v>
      </c>
      <c r="K3064" s="155">
        <f t="shared" si="263"/>
        <v>-12.71999999999997</v>
      </c>
      <c r="L3064" s="104"/>
      <c r="M3064" s="155">
        <f t="shared" si="264"/>
        <v>-15.390000000000043</v>
      </c>
      <c r="N3064" s="155">
        <f t="shared" si="265"/>
        <v>-2.9999999999999361E-2</v>
      </c>
      <c r="O3064" s="155">
        <f t="shared" si="266"/>
        <v>-14.409999999999968</v>
      </c>
      <c r="P3064" s="104"/>
    </row>
    <row r="3065" spans="1:23" x14ac:dyDescent="0.25">
      <c r="A3065" s="104">
        <v>107</v>
      </c>
      <c r="B3065" s="24" t="s">
        <v>754</v>
      </c>
      <c r="C3065">
        <v>424.62</v>
      </c>
      <c r="E3065">
        <v>455.41</v>
      </c>
      <c r="F3065">
        <v>6.94</v>
      </c>
      <c r="G3065">
        <v>441.71</v>
      </c>
      <c r="K3065" s="155">
        <f t="shared" si="263"/>
        <v>9.9499999999999886</v>
      </c>
      <c r="L3065" s="104"/>
      <c r="M3065" s="155">
        <f t="shared" si="264"/>
        <v>10.760000000000048</v>
      </c>
      <c r="N3065" s="155">
        <f t="shared" si="265"/>
        <v>0.16000000000000014</v>
      </c>
      <c r="O3065" s="155">
        <f t="shared" si="266"/>
        <v>9.6699999999999591</v>
      </c>
      <c r="P3065" s="104"/>
    </row>
    <row r="3066" spans="1:23" x14ac:dyDescent="0.25">
      <c r="A3066" s="104">
        <v>108</v>
      </c>
      <c r="B3066" s="24" t="s">
        <v>755</v>
      </c>
      <c r="C3066">
        <v>432.78</v>
      </c>
      <c r="E3066">
        <v>462.51</v>
      </c>
      <c r="F3066">
        <v>7.04</v>
      </c>
      <c r="G3066">
        <v>450.62</v>
      </c>
      <c r="K3066" s="155">
        <f t="shared" si="263"/>
        <v>8.1599999999999682</v>
      </c>
      <c r="L3066" s="104"/>
      <c r="M3066" s="155">
        <f t="shared" si="264"/>
        <v>7.0999999999999659</v>
      </c>
      <c r="N3066" s="155">
        <f t="shared" si="265"/>
        <v>9.9999999999999645E-2</v>
      </c>
      <c r="O3066" s="155">
        <f t="shared" si="266"/>
        <v>8.910000000000025</v>
      </c>
      <c r="P3066" s="104"/>
    </row>
    <row r="3067" spans="1:23" x14ac:dyDescent="0.25">
      <c r="A3067" s="104">
        <v>109</v>
      </c>
      <c r="B3067" s="24" t="s">
        <v>756</v>
      </c>
      <c r="C3067">
        <v>431.95</v>
      </c>
      <c r="E3067">
        <v>464.13</v>
      </c>
      <c r="F3067">
        <v>6.98</v>
      </c>
      <c r="G3067">
        <v>450.32</v>
      </c>
      <c r="K3067" s="155">
        <f t="shared" si="263"/>
        <v>-0.82999999999998408</v>
      </c>
      <c r="L3067" s="104"/>
      <c r="M3067" s="155">
        <f t="shared" si="264"/>
        <v>1.6200000000000045</v>
      </c>
      <c r="N3067" s="155">
        <f t="shared" si="265"/>
        <v>-5.9999999999999609E-2</v>
      </c>
      <c r="O3067" s="155">
        <f t="shared" si="266"/>
        <v>-0.30000000000001137</v>
      </c>
      <c r="P3067" s="104"/>
    </row>
    <row r="3068" spans="1:23" x14ac:dyDescent="0.25">
      <c r="A3068" s="104">
        <v>110</v>
      </c>
      <c r="B3068" s="24" t="s">
        <v>757</v>
      </c>
      <c r="C3068">
        <v>431.88</v>
      </c>
      <c r="E3068">
        <v>464.01</v>
      </c>
      <c r="F3068">
        <v>7.09</v>
      </c>
      <c r="G3068">
        <v>449.59</v>
      </c>
      <c r="K3068" s="155">
        <f t="shared" si="263"/>
        <v>-6.9999999999993179E-2</v>
      </c>
      <c r="L3068" s="104"/>
      <c r="M3068" s="155">
        <f t="shared" si="264"/>
        <v>-0.12000000000000455</v>
      </c>
      <c r="N3068" s="155">
        <f t="shared" si="265"/>
        <v>0.10999999999999943</v>
      </c>
      <c r="O3068" s="155">
        <f t="shared" si="266"/>
        <v>-0.73000000000001819</v>
      </c>
      <c r="P3068" s="104"/>
    </row>
    <row r="3069" spans="1:23" x14ac:dyDescent="0.25">
      <c r="A3069" s="104"/>
      <c r="B3069" s="24" t="s">
        <v>758</v>
      </c>
      <c r="C3069">
        <v>429.41</v>
      </c>
      <c r="E3069">
        <v>458.48</v>
      </c>
      <c r="F3069">
        <v>7.04</v>
      </c>
      <c r="G3069">
        <v>439.88</v>
      </c>
      <c r="K3069" s="155">
        <f t="shared" si="263"/>
        <v>-2.4699999999999704</v>
      </c>
      <c r="L3069" s="104"/>
      <c r="M3069" s="155">
        <f t="shared" si="264"/>
        <v>-5.5299999999999727</v>
      </c>
      <c r="N3069" s="155">
        <f t="shared" si="265"/>
        <v>-4.9999999999999822E-2</v>
      </c>
      <c r="O3069" s="155">
        <f t="shared" si="266"/>
        <v>-9.7099999999999795</v>
      </c>
      <c r="P3069" s="104"/>
    </row>
    <row r="3070" spans="1:23" x14ac:dyDescent="0.25">
      <c r="A3070" s="104">
        <v>1</v>
      </c>
      <c r="B3070" s="24" t="s">
        <v>759</v>
      </c>
      <c r="C3070">
        <v>433.45</v>
      </c>
      <c r="E3070">
        <v>463.88</v>
      </c>
      <c r="F3070">
        <v>7.2</v>
      </c>
      <c r="G3070">
        <v>443.52</v>
      </c>
      <c r="K3070" s="155">
        <f t="shared" si="263"/>
        <v>4.0399999999999636</v>
      </c>
      <c r="L3070" s="104"/>
      <c r="M3070" s="155">
        <f t="shared" si="264"/>
        <v>5.3999999999999773</v>
      </c>
      <c r="N3070" s="155">
        <f t="shared" si="265"/>
        <v>0.16000000000000014</v>
      </c>
      <c r="O3070" s="155">
        <f t="shared" si="266"/>
        <v>3.6399999999999864</v>
      </c>
      <c r="P3070" s="104"/>
      <c r="W3070">
        <f>3107-255</f>
        <v>2852</v>
      </c>
    </row>
    <row r="3071" spans="1:23" x14ac:dyDescent="0.25">
      <c r="A3071" s="104">
        <v>2</v>
      </c>
      <c r="B3071" s="24" t="s">
        <v>760</v>
      </c>
      <c r="C3071">
        <v>434.51</v>
      </c>
      <c r="E3071">
        <v>465.71</v>
      </c>
      <c r="F3071">
        <v>7.45</v>
      </c>
      <c r="G3071">
        <v>444.6</v>
      </c>
      <c r="K3071" s="155">
        <f t="shared" si="263"/>
        <v>1.0600000000000023</v>
      </c>
      <c r="L3071" s="104"/>
      <c r="M3071" s="155">
        <f t="shared" si="264"/>
        <v>1.8299999999999841</v>
      </c>
      <c r="N3071" s="155">
        <f t="shared" si="265"/>
        <v>0.25</v>
      </c>
      <c r="O3071" s="155">
        <f t="shared" si="266"/>
        <v>1.0800000000000409</v>
      </c>
      <c r="P3071" s="104"/>
    </row>
    <row r="3072" spans="1:23" x14ac:dyDescent="0.25">
      <c r="A3072" s="104">
        <v>3</v>
      </c>
      <c r="B3072" s="24" t="s">
        <v>761</v>
      </c>
      <c r="C3072">
        <v>435.76</v>
      </c>
      <c r="E3072">
        <v>461.69</v>
      </c>
      <c r="F3072">
        <v>7.54</v>
      </c>
      <c r="G3072">
        <v>444.15</v>
      </c>
      <c r="K3072" s="155">
        <f t="shared" si="263"/>
        <v>1.25</v>
      </c>
      <c r="L3072" s="104"/>
      <c r="M3072" s="155">
        <f t="shared" si="264"/>
        <v>-4.0199999999999818</v>
      </c>
      <c r="N3072" s="155">
        <f t="shared" si="265"/>
        <v>8.9999999999999858E-2</v>
      </c>
      <c r="O3072" s="155">
        <f t="shared" si="266"/>
        <v>-0.45000000000004547</v>
      </c>
      <c r="P3072" s="104"/>
    </row>
    <row r="3073" spans="1:16" x14ac:dyDescent="0.25">
      <c r="A3073" s="104">
        <v>4</v>
      </c>
      <c r="B3073" s="24" t="s">
        <v>762</v>
      </c>
      <c r="C3073">
        <v>436.18</v>
      </c>
      <c r="E3073">
        <v>456.29</v>
      </c>
      <c r="F3073">
        <v>7.65</v>
      </c>
      <c r="G3073">
        <v>439.08</v>
      </c>
      <c r="K3073" s="155">
        <f t="shared" si="263"/>
        <v>0.42000000000001592</v>
      </c>
      <c r="L3073" s="104"/>
      <c r="M3073" s="155">
        <f t="shared" si="264"/>
        <v>-5.3999999999999773</v>
      </c>
      <c r="N3073" s="155">
        <f t="shared" si="265"/>
        <v>0.11000000000000032</v>
      </c>
      <c r="O3073" s="155">
        <f t="shared" si="266"/>
        <v>-5.0699999999999932</v>
      </c>
      <c r="P3073" s="104"/>
    </row>
    <row r="3074" spans="1:16" x14ac:dyDescent="0.25">
      <c r="A3074" s="104">
        <v>5</v>
      </c>
      <c r="B3074" s="24" t="s">
        <v>763</v>
      </c>
      <c r="C3074">
        <v>435.92</v>
      </c>
      <c r="E3074">
        <v>454.84</v>
      </c>
      <c r="F3074">
        <v>7.65</v>
      </c>
      <c r="G3074">
        <v>438.95</v>
      </c>
      <c r="K3074" s="155">
        <f t="shared" si="263"/>
        <v>-0.25999999999999091</v>
      </c>
      <c r="L3074" s="104"/>
      <c r="M3074" s="155">
        <f t="shared" si="264"/>
        <v>-1.4500000000000455</v>
      </c>
      <c r="N3074" s="155">
        <f t="shared" si="265"/>
        <v>0</v>
      </c>
      <c r="O3074" s="155">
        <f t="shared" si="266"/>
        <v>-0.12999999999999545</v>
      </c>
      <c r="P3074" s="104"/>
    </row>
    <row r="3075" spans="1:16" x14ac:dyDescent="0.25">
      <c r="A3075" s="104">
        <v>6</v>
      </c>
      <c r="B3075" s="24" t="s">
        <v>764</v>
      </c>
      <c r="C3075">
        <v>438.43</v>
      </c>
      <c r="E3075">
        <v>459.96</v>
      </c>
      <c r="F3075">
        <v>7.74</v>
      </c>
      <c r="G3075">
        <v>439.93</v>
      </c>
      <c r="K3075" s="155">
        <f t="shared" si="263"/>
        <v>2.5099999999999909</v>
      </c>
      <c r="L3075" s="104"/>
      <c r="M3075" s="155">
        <f t="shared" si="264"/>
        <v>5.1200000000000045</v>
      </c>
      <c r="N3075" s="155">
        <f t="shared" si="265"/>
        <v>8.9999999999999858E-2</v>
      </c>
      <c r="O3075" s="155">
        <f t="shared" si="266"/>
        <v>0.98000000000001819</v>
      </c>
      <c r="P3075" s="104"/>
    </row>
    <row r="3076" spans="1:16" x14ac:dyDescent="0.25">
      <c r="A3076" s="104">
        <v>7</v>
      </c>
      <c r="B3076" s="24" t="s">
        <v>765</v>
      </c>
      <c r="C3076">
        <v>442.17</v>
      </c>
      <c r="E3076">
        <v>460.21</v>
      </c>
      <c r="F3076">
        <v>7.8</v>
      </c>
      <c r="G3076">
        <v>451.01</v>
      </c>
      <c r="K3076" s="155">
        <f t="shared" si="263"/>
        <v>3.7400000000000091</v>
      </c>
      <c r="L3076" s="104"/>
      <c r="M3076" s="155">
        <f t="shared" si="264"/>
        <v>0.25</v>
      </c>
      <c r="N3076" s="155">
        <f t="shared" si="265"/>
        <v>5.9999999999999609E-2</v>
      </c>
      <c r="O3076" s="155">
        <f t="shared" si="266"/>
        <v>11.079999999999984</v>
      </c>
      <c r="P3076" s="104"/>
    </row>
    <row r="3077" spans="1:16" x14ac:dyDescent="0.25">
      <c r="A3077" s="104">
        <v>8</v>
      </c>
      <c r="B3077" s="24" t="s">
        <v>766</v>
      </c>
      <c r="C3077">
        <v>446.87</v>
      </c>
      <c r="E3077">
        <v>469.97</v>
      </c>
      <c r="F3077">
        <v>7.91</v>
      </c>
      <c r="G3077">
        <v>462.55</v>
      </c>
      <c r="K3077" s="155">
        <f t="shared" si="263"/>
        <v>4.6999999999999886</v>
      </c>
      <c r="L3077" s="104"/>
      <c r="M3077" s="155">
        <f t="shared" si="264"/>
        <v>9.7600000000000477</v>
      </c>
      <c r="N3077" s="155">
        <f t="shared" si="265"/>
        <v>0.11000000000000032</v>
      </c>
      <c r="O3077" s="155">
        <f t="shared" si="266"/>
        <v>11.54000000000002</v>
      </c>
      <c r="P3077" s="104"/>
    </row>
    <row r="3078" spans="1:16" x14ac:dyDescent="0.25">
      <c r="A3078" s="104">
        <v>9</v>
      </c>
      <c r="B3078" s="24" t="s">
        <v>767</v>
      </c>
      <c r="C3078">
        <v>443.26</v>
      </c>
      <c r="E3078">
        <v>466.84</v>
      </c>
      <c r="F3078">
        <v>7.91</v>
      </c>
      <c r="G3078">
        <v>459.96</v>
      </c>
      <c r="K3078" s="155">
        <f t="shared" si="263"/>
        <v>-3.6100000000000136</v>
      </c>
      <c r="L3078" s="104"/>
      <c r="M3078" s="155">
        <f t="shared" si="264"/>
        <v>-3.1300000000000523</v>
      </c>
      <c r="N3078" s="155">
        <f t="shared" si="265"/>
        <v>0</v>
      </c>
      <c r="O3078" s="155">
        <f t="shared" si="266"/>
        <v>-2.5900000000000318</v>
      </c>
      <c r="P3078" s="104"/>
    </row>
    <row r="3079" spans="1:16" x14ac:dyDescent="0.25">
      <c r="A3079" s="104">
        <v>10</v>
      </c>
      <c r="B3079" s="24" t="s">
        <v>768</v>
      </c>
      <c r="C3079">
        <v>447.93</v>
      </c>
      <c r="E3079">
        <v>473.28</v>
      </c>
      <c r="F3079">
        <v>8.2200000000000006</v>
      </c>
      <c r="G3079">
        <v>463.6</v>
      </c>
      <c r="K3079" s="155">
        <f t="shared" si="263"/>
        <v>4.6700000000000159</v>
      </c>
      <c r="L3079" s="104"/>
      <c r="M3079" s="155">
        <f t="shared" si="264"/>
        <v>6.4399999999999977</v>
      </c>
      <c r="N3079" s="155">
        <f t="shared" si="265"/>
        <v>0.3100000000000005</v>
      </c>
      <c r="O3079" s="155">
        <f t="shared" si="266"/>
        <v>3.6400000000000432</v>
      </c>
      <c r="P3079" s="104"/>
    </row>
    <row r="3080" spans="1:16" x14ac:dyDescent="0.25">
      <c r="A3080" s="104">
        <v>11</v>
      </c>
      <c r="B3080" s="24" t="s">
        <v>769</v>
      </c>
      <c r="C3080">
        <v>454.11</v>
      </c>
      <c r="E3080">
        <v>477.68</v>
      </c>
      <c r="F3080">
        <v>8.5399999999999991</v>
      </c>
      <c r="G3080">
        <v>470.39</v>
      </c>
      <c r="K3080" s="155">
        <f t="shared" si="263"/>
        <v>6.1800000000000068</v>
      </c>
      <c r="L3080" s="104"/>
      <c r="M3080" s="155">
        <f t="shared" si="264"/>
        <v>4.4000000000000341</v>
      </c>
      <c r="N3080" s="155">
        <f t="shared" si="265"/>
        <v>0.31999999999999851</v>
      </c>
      <c r="O3080" s="155">
        <f t="shared" si="266"/>
        <v>6.7899999999999636</v>
      </c>
      <c r="P3080" s="104"/>
    </row>
    <row r="3081" spans="1:16" x14ac:dyDescent="0.25">
      <c r="A3081" s="104">
        <v>12</v>
      </c>
      <c r="B3081" s="24" t="s">
        <v>770</v>
      </c>
      <c r="C3081">
        <v>464.81</v>
      </c>
      <c r="E3081">
        <v>488.79</v>
      </c>
      <c r="F3081">
        <v>8.76</v>
      </c>
      <c r="G3081">
        <v>481.22</v>
      </c>
      <c r="K3081" s="155">
        <f t="shared" si="263"/>
        <v>10.699999999999989</v>
      </c>
      <c r="L3081" s="104"/>
      <c r="M3081" s="155">
        <f t="shared" si="264"/>
        <v>11.110000000000014</v>
      </c>
      <c r="N3081" s="155">
        <f t="shared" si="265"/>
        <v>0.22000000000000064</v>
      </c>
      <c r="O3081" s="155">
        <f t="shared" si="266"/>
        <v>10.830000000000041</v>
      </c>
      <c r="P3081" s="104"/>
    </row>
    <row r="3082" spans="1:16" x14ac:dyDescent="0.25">
      <c r="A3082" s="104">
        <v>13</v>
      </c>
      <c r="B3082" s="24" t="s">
        <v>771</v>
      </c>
      <c r="C3082">
        <v>470.9</v>
      </c>
      <c r="E3082">
        <v>496.94</v>
      </c>
      <c r="F3082">
        <v>8.83</v>
      </c>
      <c r="G3082">
        <v>491.9</v>
      </c>
      <c r="K3082" s="155">
        <f t="shared" si="263"/>
        <v>6.089999999999975</v>
      </c>
      <c r="L3082" s="104"/>
      <c r="M3082" s="155">
        <f t="shared" si="264"/>
        <v>8.1499999999999773</v>
      </c>
      <c r="N3082" s="155">
        <f t="shared" si="265"/>
        <v>7.0000000000000284E-2</v>
      </c>
      <c r="O3082" s="155">
        <f t="shared" si="266"/>
        <v>10.67999999999995</v>
      </c>
      <c r="P3082" s="104"/>
    </row>
    <row r="3083" spans="1:16" x14ac:dyDescent="0.25">
      <c r="A3083" s="104">
        <v>14</v>
      </c>
      <c r="B3083" s="24" t="s">
        <v>772</v>
      </c>
      <c r="C3083">
        <v>460.95</v>
      </c>
      <c r="E3083">
        <v>487.18</v>
      </c>
      <c r="F3083">
        <v>8.66</v>
      </c>
      <c r="G3083">
        <v>481.36</v>
      </c>
      <c r="K3083" s="155">
        <f t="shared" si="263"/>
        <v>-9.9499999999999886</v>
      </c>
      <c r="L3083" s="104"/>
      <c r="M3083" s="155">
        <f t="shared" si="264"/>
        <v>-9.7599999999999909</v>
      </c>
      <c r="N3083" s="155">
        <f t="shared" si="265"/>
        <v>-0.16999999999999993</v>
      </c>
      <c r="O3083" s="155">
        <f t="shared" si="266"/>
        <v>-10.539999999999964</v>
      </c>
      <c r="P3083" s="104"/>
    </row>
    <row r="3084" spans="1:16" x14ac:dyDescent="0.25">
      <c r="A3084" s="104">
        <v>15</v>
      </c>
      <c r="B3084" s="24" t="s">
        <v>773</v>
      </c>
      <c r="C3084">
        <v>456.05</v>
      </c>
      <c r="E3084">
        <v>482.68</v>
      </c>
      <c r="F3084">
        <v>8.61</v>
      </c>
      <c r="G3084">
        <v>477.89</v>
      </c>
      <c r="K3084" s="155">
        <f t="shared" si="263"/>
        <v>-4.8999999999999773</v>
      </c>
      <c r="L3084" s="104"/>
      <c r="M3084" s="155">
        <f t="shared" si="264"/>
        <v>-4.5</v>
      </c>
      <c r="N3084" s="155">
        <f t="shared" si="265"/>
        <v>-5.0000000000000711E-2</v>
      </c>
      <c r="O3084" s="155">
        <f t="shared" si="266"/>
        <v>-3.4700000000000273</v>
      </c>
      <c r="P3084" s="104"/>
    </row>
    <row r="3085" spans="1:16" x14ac:dyDescent="0.25">
      <c r="A3085" s="104">
        <v>16</v>
      </c>
      <c r="B3085" s="24" t="s">
        <v>774</v>
      </c>
      <c r="C3085">
        <v>465.08</v>
      </c>
      <c r="E3085">
        <v>488.75</v>
      </c>
      <c r="F3085">
        <v>9.1</v>
      </c>
      <c r="G3085">
        <v>487.51</v>
      </c>
      <c r="K3085" s="155">
        <f t="shared" si="263"/>
        <v>9.0299999999999727</v>
      </c>
      <c r="L3085" s="104"/>
      <c r="M3085" s="155">
        <f t="shared" si="264"/>
        <v>6.0699999999999932</v>
      </c>
      <c r="N3085" s="155">
        <f t="shared" si="265"/>
        <v>0.49000000000000021</v>
      </c>
      <c r="O3085" s="155">
        <f t="shared" si="266"/>
        <v>9.6200000000000045</v>
      </c>
      <c r="P3085" s="104"/>
    </row>
    <row r="3086" spans="1:16" x14ac:dyDescent="0.25">
      <c r="A3086" s="104">
        <v>17</v>
      </c>
      <c r="B3086" s="24" t="s">
        <v>775</v>
      </c>
      <c r="C3086">
        <v>470.34</v>
      </c>
      <c r="E3086">
        <v>490.47</v>
      </c>
      <c r="F3086">
        <v>8.98</v>
      </c>
      <c r="G3086">
        <v>490.91</v>
      </c>
      <c r="K3086" s="155">
        <f t="shared" si="263"/>
        <v>5.2599999999999909</v>
      </c>
      <c r="L3086" s="104"/>
      <c r="M3086" s="155">
        <f t="shared" si="264"/>
        <v>1.7200000000000273</v>
      </c>
      <c r="N3086" s="155">
        <f t="shared" si="265"/>
        <v>-0.11999999999999922</v>
      </c>
      <c r="O3086" s="155">
        <f t="shared" si="266"/>
        <v>3.4000000000000341</v>
      </c>
      <c r="P3086" s="104"/>
    </row>
    <row r="3087" spans="1:16" x14ac:dyDescent="0.25">
      <c r="A3087" s="104">
        <v>18</v>
      </c>
      <c r="B3087" s="24" t="s">
        <v>785</v>
      </c>
      <c r="C3087">
        <v>466.44</v>
      </c>
      <c r="E3087">
        <v>487.71</v>
      </c>
      <c r="F3087">
        <v>8.56</v>
      </c>
      <c r="G3087">
        <v>486.28</v>
      </c>
      <c r="K3087" s="155">
        <f t="shared" ref="K3087:K3150" si="267">C3087-C3086</f>
        <v>-3.8999999999999773</v>
      </c>
      <c r="L3087" s="104"/>
      <c r="M3087" s="155">
        <f t="shared" ref="M3087:M3150" si="268">E3087-E3086</f>
        <v>-2.7600000000000477</v>
      </c>
      <c r="N3087" s="155">
        <f t="shared" ref="N3087:N3150" si="269">F3087-F3086</f>
        <v>-0.41999999999999993</v>
      </c>
      <c r="O3087" s="155">
        <f t="shared" ref="O3087:O3150" si="270">G3087-G3086</f>
        <v>-4.6300000000000523</v>
      </c>
    </row>
    <row r="3088" spans="1:16" x14ac:dyDescent="0.25">
      <c r="A3088" s="104">
        <v>19</v>
      </c>
      <c r="B3088" s="24" t="s">
        <v>786</v>
      </c>
      <c r="C3088">
        <v>464.16</v>
      </c>
      <c r="E3088">
        <v>484.68</v>
      </c>
      <c r="F3088">
        <v>8.42</v>
      </c>
      <c r="G3088">
        <v>483.85</v>
      </c>
      <c r="K3088" s="155">
        <f t="shared" si="267"/>
        <v>-2.2799999999999727</v>
      </c>
      <c r="L3088" s="104"/>
      <c r="M3088" s="155">
        <f t="shared" si="268"/>
        <v>-3.0299999999999727</v>
      </c>
      <c r="N3088" s="155">
        <f t="shared" si="269"/>
        <v>-0.14000000000000057</v>
      </c>
      <c r="O3088" s="155">
        <f t="shared" si="270"/>
        <v>-2.42999999999995</v>
      </c>
    </row>
    <row r="3089" spans="1:15" x14ac:dyDescent="0.25">
      <c r="A3089" s="104">
        <v>20</v>
      </c>
      <c r="B3089" s="24" t="s">
        <v>787</v>
      </c>
      <c r="C3089">
        <v>469.26</v>
      </c>
      <c r="E3089">
        <v>483.06</v>
      </c>
      <c r="F3089">
        <v>8.0399999999999991</v>
      </c>
      <c r="G3089">
        <v>486.33</v>
      </c>
      <c r="K3089" s="155">
        <f t="shared" si="267"/>
        <v>5.0999999999999659</v>
      </c>
      <c r="L3089" s="104"/>
      <c r="M3089" s="155">
        <f t="shared" si="268"/>
        <v>-1.6200000000000045</v>
      </c>
      <c r="N3089" s="155">
        <f t="shared" si="269"/>
        <v>-0.38000000000000078</v>
      </c>
      <c r="O3089" s="155">
        <f t="shared" si="270"/>
        <v>2.4799999999999613</v>
      </c>
    </row>
    <row r="3090" spans="1:15" x14ac:dyDescent="0.25">
      <c r="A3090" s="104">
        <v>21</v>
      </c>
      <c r="B3090" s="24" t="s">
        <v>788</v>
      </c>
      <c r="C3090">
        <v>477.24</v>
      </c>
      <c r="E3090">
        <v>486.78</v>
      </c>
      <c r="F3090">
        <v>7.55</v>
      </c>
      <c r="G3090">
        <v>490.89</v>
      </c>
      <c r="K3090" s="155">
        <f t="shared" si="267"/>
        <v>7.9800000000000182</v>
      </c>
      <c r="L3090" s="104"/>
      <c r="M3090" s="155">
        <f t="shared" si="268"/>
        <v>3.7199999999999704</v>
      </c>
      <c r="N3090" s="155">
        <f t="shared" si="269"/>
        <v>-0.48999999999999932</v>
      </c>
      <c r="O3090" s="155">
        <f t="shared" si="270"/>
        <v>4.5600000000000023</v>
      </c>
    </row>
    <row r="3091" spans="1:15" x14ac:dyDescent="0.25">
      <c r="A3091" s="104">
        <v>22</v>
      </c>
      <c r="B3091" s="24" t="s">
        <v>789</v>
      </c>
      <c r="C3091">
        <v>474.92</v>
      </c>
      <c r="E3091">
        <v>480.52</v>
      </c>
      <c r="F3091">
        <v>7.72</v>
      </c>
      <c r="G3091">
        <v>486.1</v>
      </c>
      <c r="K3091" s="155">
        <f t="shared" si="267"/>
        <v>-2.3199999999999932</v>
      </c>
      <c r="L3091" s="104"/>
      <c r="M3091" s="155">
        <f t="shared" si="268"/>
        <v>-6.2599999999999909</v>
      </c>
      <c r="N3091" s="155">
        <f t="shared" si="269"/>
        <v>0.16999999999999993</v>
      </c>
      <c r="O3091" s="155">
        <f t="shared" si="270"/>
        <v>-4.7899999999999636</v>
      </c>
    </row>
    <row r="3092" spans="1:15" x14ac:dyDescent="0.25">
      <c r="A3092" s="104">
        <v>23</v>
      </c>
      <c r="B3092" s="24" t="s">
        <v>790</v>
      </c>
      <c r="C3092">
        <v>464.85</v>
      </c>
      <c r="E3092">
        <v>469.59</v>
      </c>
      <c r="F3092">
        <v>7.55</v>
      </c>
      <c r="G3092">
        <v>473.71</v>
      </c>
      <c r="K3092" s="155">
        <f t="shared" si="267"/>
        <v>-10.069999999999993</v>
      </c>
      <c r="L3092" s="104"/>
      <c r="M3092" s="155">
        <f t="shared" si="268"/>
        <v>-10.930000000000007</v>
      </c>
      <c r="N3092" s="155">
        <f t="shared" si="269"/>
        <v>-0.16999999999999993</v>
      </c>
      <c r="O3092" s="155">
        <f t="shared" si="270"/>
        <v>-12.390000000000043</v>
      </c>
    </row>
    <row r="3093" spans="1:15" x14ac:dyDescent="0.25">
      <c r="A3093" s="104">
        <v>24</v>
      </c>
      <c r="B3093" s="24" t="s">
        <v>791</v>
      </c>
      <c r="C3093">
        <v>473.38</v>
      </c>
      <c r="E3093">
        <v>473.71</v>
      </c>
      <c r="F3093">
        <v>8.0500000000000007</v>
      </c>
      <c r="G3093">
        <v>480.44</v>
      </c>
      <c r="K3093" s="155">
        <f t="shared" si="267"/>
        <v>8.5299999999999727</v>
      </c>
      <c r="L3093" s="104"/>
      <c r="M3093" s="155">
        <f t="shared" si="268"/>
        <v>4.1200000000000045</v>
      </c>
      <c r="N3093" s="155">
        <f t="shared" si="269"/>
        <v>0.50000000000000089</v>
      </c>
      <c r="O3093" s="155">
        <f t="shared" si="270"/>
        <v>6.7300000000000182</v>
      </c>
    </row>
    <row r="3094" spans="1:15" x14ac:dyDescent="0.25">
      <c r="A3094" s="104">
        <v>25</v>
      </c>
      <c r="B3094" s="24" t="s">
        <v>792</v>
      </c>
      <c r="C3094">
        <v>475.91</v>
      </c>
      <c r="E3094">
        <v>477.58</v>
      </c>
      <c r="F3094">
        <v>8.15</v>
      </c>
      <c r="G3094">
        <v>486.37</v>
      </c>
      <c r="K3094" s="155">
        <f t="shared" si="267"/>
        <v>2.5300000000000296</v>
      </c>
      <c r="L3094" s="104"/>
      <c r="M3094" s="155">
        <f t="shared" si="268"/>
        <v>3.8700000000000045</v>
      </c>
      <c r="N3094" s="155">
        <f t="shared" si="269"/>
        <v>9.9999999999999645E-2</v>
      </c>
      <c r="O3094" s="155">
        <f t="shared" si="270"/>
        <v>5.9300000000000068</v>
      </c>
    </row>
    <row r="3095" spans="1:15" x14ac:dyDescent="0.25">
      <c r="A3095" s="104">
        <v>26</v>
      </c>
      <c r="B3095" s="24" t="s">
        <v>793</v>
      </c>
      <c r="C3095">
        <v>478.39</v>
      </c>
      <c r="E3095">
        <v>480.49</v>
      </c>
      <c r="F3095">
        <v>8.2100000000000009</v>
      </c>
      <c r="G3095">
        <v>486.81</v>
      </c>
      <c r="K3095" s="155">
        <f t="shared" si="267"/>
        <v>2.4799999999999613</v>
      </c>
      <c r="L3095" s="104"/>
      <c r="M3095" s="155">
        <f t="shared" si="268"/>
        <v>2.910000000000025</v>
      </c>
      <c r="N3095" s="155">
        <f t="shared" si="269"/>
        <v>6.0000000000000497E-2</v>
      </c>
      <c r="O3095" s="155">
        <f t="shared" si="270"/>
        <v>0.43999999999999773</v>
      </c>
    </row>
    <row r="3096" spans="1:15" x14ac:dyDescent="0.25">
      <c r="A3096" s="104">
        <v>27</v>
      </c>
      <c r="B3096" s="24" t="s">
        <v>794</v>
      </c>
      <c r="C3096">
        <v>480.37</v>
      </c>
      <c r="E3096">
        <v>482.15</v>
      </c>
      <c r="F3096">
        <v>8.35</v>
      </c>
      <c r="G3096">
        <v>490.47</v>
      </c>
      <c r="K3096" s="155">
        <f t="shared" si="267"/>
        <v>1.9800000000000182</v>
      </c>
      <c r="L3096" s="104"/>
      <c r="M3096" s="155">
        <f t="shared" si="268"/>
        <v>1.6599999999999682</v>
      </c>
      <c r="N3096" s="155">
        <f t="shared" si="269"/>
        <v>0.13999999999999879</v>
      </c>
      <c r="O3096" s="155">
        <f t="shared" si="270"/>
        <v>3.660000000000025</v>
      </c>
    </row>
    <row r="3097" spans="1:15" x14ac:dyDescent="0.25">
      <c r="A3097" s="104">
        <v>28</v>
      </c>
      <c r="B3097" s="24" t="s">
        <v>795</v>
      </c>
      <c r="C3097">
        <v>484.18</v>
      </c>
      <c r="E3097">
        <v>491.64</v>
      </c>
      <c r="F3097">
        <v>8.57</v>
      </c>
      <c r="G3097">
        <v>496.85</v>
      </c>
      <c r="K3097" s="155">
        <f t="shared" si="267"/>
        <v>3.8100000000000023</v>
      </c>
      <c r="L3097" s="104"/>
      <c r="M3097" s="155">
        <f t="shared" si="268"/>
        <v>9.4900000000000091</v>
      </c>
      <c r="N3097" s="155">
        <f t="shared" si="269"/>
        <v>0.22000000000000064</v>
      </c>
      <c r="O3097" s="155">
        <f t="shared" si="270"/>
        <v>6.3799999999999955</v>
      </c>
    </row>
    <row r="3098" spans="1:15" x14ac:dyDescent="0.25">
      <c r="A3098" s="104">
        <v>29</v>
      </c>
      <c r="B3098" s="24" t="s">
        <v>796</v>
      </c>
      <c r="C3098">
        <v>480.36</v>
      </c>
      <c r="E3098">
        <v>491.89</v>
      </c>
      <c r="F3098">
        <v>8.69</v>
      </c>
      <c r="G3098">
        <v>495.63</v>
      </c>
      <c r="K3098" s="155">
        <f t="shared" si="267"/>
        <v>-3.8199999999999932</v>
      </c>
      <c r="L3098" s="104"/>
      <c r="M3098" s="155">
        <f t="shared" si="268"/>
        <v>0.25</v>
      </c>
      <c r="N3098" s="155">
        <f t="shared" si="269"/>
        <v>0.11999999999999922</v>
      </c>
      <c r="O3098" s="155">
        <f t="shared" si="270"/>
        <v>-1.2200000000000273</v>
      </c>
    </row>
    <row r="3099" spans="1:15" x14ac:dyDescent="0.25">
      <c r="A3099" s="104">
        <v>30</v>
      </c>
      <c r="B3099" s="24" t="s">
        <v>797</v>
      </c>
      <c r="C3099">
        <v>481.2</v>
      </c>
      <c r="E3099">
        <v>493.23</v>
      </c>
      <c r="F3099">
        <v>8.77</v>
      </c>
      <c r="G3099">
        <v>496.95</v>
      </c>
      <c r="K3099" s="155">
        <f t="shared" si="267"/>
        <v>0.83999999999997499</v>
      </c>
      <c r="L3099" s="104"/>
      <c r="M3099" s="155">
        <f t="shared" si="268"/>
        <v>1.3400000000000318</v>
      </c>
      <c r="N3099" s="155">
        <f t="shared" si="269"/>
        <v>8.0000000000000071E-2</v>
      </c>
      <c r="O3099" s="155">
        <f t="shared" si="270"/>
        <v>1.3199999999999932</v>
      </c>
    </row>
    <row r="3100" spans="1:15" x14ac:dyDescent="0.25">
      <c r="A3100" s="104">
        <v>31</v>
      </c>
      <c r="B3100" s="24" t="s">
        <v>798</v>
      </c>
      <c r="C3100">
        <v>482.04</v>
      </c>
      <c r="E3100">
        <v>490.76</v>
      </c>
      <c r="F3100">
        <v>8.24</v>
      </c>
      <c r="G3100">
        <v>496.13</v>
      </c>
      <c r="K3100" s="155">
        <f t="shared" si="267"/>
        <v>0.84000000000003183</v>
      </c>
      <c r="L3100" s="104"/>
      <c r="M3100" s="155">
        <f t="shared" si="268"/>
        <v>-2.4700000000000273</v>
      </c>
      <c r="N3100" s="155">
        <f t="shared" si="269"/>
        <v>-0.52999999999999936</v>
      </c>
      <c r="O3100" s="155">
        <f t="shared" si="270"/>
        <v>-0.81999999999999318</v>
      </c>
    </row>
    <row r="3101" spans="1:15" x14ac:dyDescent="0.25">
      <c r="A3101" s="104">
        <v>32</v>
      </c>
      <c r="B3101" s="24" t="s">
        <v>799</v>
      </c>
      <c r="C3101">
        <v>483.88</v>
      </c>
      <c r="E3101">
        <v>491.57</v>
      </c>
      <c r="F3101">
        <v>8.3699999999999992</v>
      </c>
      <c r="G3101">
        <v>500.55</v>
      </c>
      <c r="K3101" s="155">
        <f t="shared" si="267"/>
        <v>1.839999999999975</v>
      </c>
      <c r="L3101" s="104"/>
      <c r="M3101" s="155">
        <f t="shared" si="268"/>
        <v>0.81000000000000227</v>
      </c>
      <c r="N3101" s="155">
        <f t="shared" si="269"/>
        <v>0.12999999999999901</v>
      </c>
      <c r="O3101" s="155">
        <f t="shared" si="270"/>
        <v>4.4200000000000159</v>
      </c>
    </row>
    <row r="3102" spans="1:15" x14ac:dyDescent="0.25">
      <c r="A3102" s="104">
        <v>33</v>
      </c>
      <c r="B3102" s="24" t="s">
        <v>800</v>
      </c>
      <c r="C3102">
        <v>475.92</v>
      </c>
      <c r="E3102">
        <v>487.2</v>
      </c>
      <c r="F3102">
        <v>8.1999999999999993</v>
      </c>
      <c r="G3102">
        <v>494.62</v>
      </c>
      <c r="K3102" s="155">
        <f t="shared" si="267"/>
        <v>-7.9599999999999795</v>
      </c>
      <c r="L3102" s="104"/>
      <c r="M3102" s="155">
        <f t="shared" si="268"/>
        <v>-4.3700000000000045</v>
      </c>
      <c r="N3102" s="155">
        <f t="shared" si="269"/>
        <v>-0.16999999999999993</v>
      </c>
      <c r="O3102" s="155">
        <f t="shared" si="270"/>
        <v>-5.9300000000000068</v>
      </c>
    </row>
    <row r="3103" spans="1:15" x14ac:dyDescent="0.25">
      <c r="A3103" s="104">
        <v>34</v>
      </c>
      <c r="B3103" s="24" t="s">
        <v>801</v>
      </c>
      <c r="C3103">
        <v>479.83</v>
      </c>
      <c r="E3103">
        <v>488.23</v>
      </c>
      <c r="F3103">
        <v>8.2100000000000009</v>
      </c>
      <c r="G3103">
        <v>496.87</v>
      </c>
      <c r="K3103" s="155">
        <f t="shared" si="267"/>
        <v>3.9099999999999682</v>
      </c>
      <c r="L3103" s="104"/>
      <c r="M3103" s="155">
        <f t="shared" si="268"/>
        <v>1.0300000000000296</v>
      </c>
      <c r="N3103" s="155">
        <f t="shared" si="269"/>
        <v>1.0000000000001563E-2</v>
      </c>
      <c r="O3103" s="155">
        <f t="shared" si="270"/>
        <v>2.25</v>
      </c>
    </row>
    <row r="3104" spans="1:15" x14ac:dyDescent="0.25">
      <c r="A3104" s="104">
        <v>35</v>
      </c>
      <c r="B3104" s="24" t="s">
        <v>802</v>
      </c>
      <c r="C3104">
        <v>480.16</v>
      </c>
      <c r="E3104">
        <v>486.93</v>
      </c>
      <c r="F3104">
        <v>7.94</v>
      </c>
      <c r="G3104">
        <v>499.44</v>
      </c>
      <c r="K3104" s="155">
        <f t="shared" si="267"/>
        <v>0.33000000000004093</v>
      </c>
      <c r="L3104" s="104"/>
      <c r="M3104" s="155">
        <f t="shared" si="268"/>
        <v>-1.3000000000000114</v>
      </c>
      <c r="N3104" s="155">
        <f t="shared" si="269"/>
        <v>-0.27000000000000046</v>
      </c>
      <c r="O3104" s="155">
        <f t="shared" si="270"/>
        <v>2.5699999999999932</v>
      </c>
    </row>
    <row r="3105" spans="1:15" x14ac:dyDescent="0.25">
      <c r="A3105" s="104">
        <v>36</v>
      </c>
      <c r="B3105" s="24" t="s">
        <v>803</v>
      </c>
      <c r="C3105">
        <v>478.78</v>
      </c>
      <c r="E3105">
        <v>486.01</v>
      </c>
      <c r="F3105">
        <v>7.97</v>
      </c>
      <c r="G3105">
        <v>498.99</v>
      </c>
      <c r="K3105" s="155">
        <f t="shared" si="267"/>
        <v>-1.3800000000000523</v>
      </c>
      <c r="L3105" s="104"/>
      <c r="M3105" s="155">
        <f t="shared" si="268"/>
        <v>-0.92000000000001592</v>
      </c>
      <c r="N3105" s="155">
        <f t="shared" si="269"/>
        <v>2.9999999999999361E-2</v>
      </c>
      <c r="O3105" s="155">
        <f t="shared" si="270"/>
        <v>-0.44999999999998863</v>
      </c>
    </row>
    <row r="3106" spans="1:15" x14ac:dyDescent="0.25">
      <c r="A3106" s="104">
        <v>37</v>
      </c>
      <c r="B3106" s="24" t="s">
        <v>804</v>
      </c>
      <c r="C3106">
        <v>477.09</v>
      </c>
      <c r="E3106">
        <v>486.73</v>
      </c>
      <c r="F3106">
        <v>7.75</v>
      </c>
      <c r="G3106">
        <v>500.57</v>
      </c>
      <c r="K3106" s="155">
        <f t="shared" si="267"/>
        <v>-1.6899999999999977</v>
      </c>
      <c r="L3106" s="104"/>
      <c r="M3106" s="155">
        <f t="shared" si="268"/>
        <v>0.72000000000002728</v>
      </c>
      <c r="N3106" s="155">
        <f t="shared" si="269"/>
        <v>-0.21999999999999975</v>
      </c>
      <c r="O3106" s="155">
        <f t="shared" si="270"/>
        <v>1.5799999999999841</v>
      </c>
    </row>
    <row r="3107" spans="1:15" x14ac:dyDescent="0.25">
      <c r="A3107" s="104">
        <v>38</v>
      </c>
      <c r="B3107" s="24" t="s">
        <v>805</v>
      </c>
      <c r="C3107">
        <v>477.09</v>
      </c>
      <c r="E3107">
        <v>486.73</v>
      </c>
      <c r="F3107">
        <v>7.75</v>
      </c>
      <c r="G3107">
        <v>500.57</v>
      </c>
      <c r="K3107" s="155">
        <f t="shared" si="267"/>
        <v>0</v>
      </c>
      <c r="L3107" s="104"/>
      <c r="M3107" s="155">
        <f t="shared" si="268"/>
        <v>0</v>
      </c>
      <c r="N3107" s="155">
        <f t="shared" si="269"/>
        <v>0</v>
      </c>
      <c r="O3107" s="155">
        <f t="shared" si="270"/>
        <v>0</v>
      </c>
    </row>
    <row r="3108" spans="1:15" x14ac:dyDescent="0.25">
      <c r="A3108" s="104">
        <v>39</v>
      </c>
      <c r="B3108" s="24" t="s">
        <v>806</v>
      </c>
      <c r="C3108">
        <v>477.09</v>
      </c>
      <c r="E3108">
        <v>486.73</v>
      </c>
      <c r="F3108">
        <v>7.75</v>
      </c>
      <c r="G3108">
        <v>500.57</v>
      </c>
      <c r="K3108" s="155">
        <f t="shared" si="267"/>
        <v>0</v>
      </c>
      <c r="L3108" s="104"/>
      <c r="M3108" s="155">
        <f t="shared" si="268"/>
        <v>0</v>
      </c>
      <c r="N3108" s="155">
        <f t="shared" si="269"/>
        <v>0</v>
      </c>
      <c r="O3108" s="155">
        <f t="shared" si="270"/>
        <v>0</v>
      </c>
    </row>
    <row r="3109" spans="1:15" x14ac:dyDescent="0.25">
      <c r="A3109" s="104">
        <v>40</v>
      </c>
      <c r="B3109" s="24" t="s">
        <v>807</v>
      </c>
      <c r="C3109">
        <v>479.51</v>
      </c>
      <c r="E3109">
        <v>492.12</v>
      </c>
      <c r="F3109">
        <v>7.69</v>
      </c>
      <c r="G3109">
        <v>505.6</v>
      </c>
      <c r="K3109" s="155">
        <f t="shared" si="267"/>
        <v>2.4200000000000159</v>
      </c>
      <c r="L3109" s="104"/>
      <c r="M3109" s="155">
        <f t="shared" si="268"/>
        <v>5.3899999999999864</v>
      </c>
      <c r="N3109" s="155">
        <f t="shared" si="269"/>
        <v>-5.9999999999999609E-2</v>
      </c>
      <c r="O3109" s="155">
        <f t="shared" si="270"/>
        <v>5.0300000000000296</v>
      </c>
    </row>
    <row r="3110" spans="1:15" x14ac:dyDescent="0.25">
      <c r="A3110" s="104">
        <v>41</v>
      </c>
      <c r="B3110" s="24" t="s">
        <v>808</v>
      </c>
      <c r="C3110">
        <v>475.79</v>
      </c>
      <c r="E3110">
        <v>487.02</v>
      </c>
      <c r="F3110">
        <v>7.92</v>
      </c>
      <c r="G3110">
        <v>500.41</v>
      </c>
      <c r="K3110" s="155">
        <f t="shared" si="267"/>
        <v>-3.7199999999999704</v>
      </c>
      <c r="L3110" s="104"/>
      <c r="M3110" s="155">
        <f t="shared" si="268"/>
        <v>-5.1000000000000227</v>
      </c>
      <c r="N3110" s="155">
        <f t="shared" si="269"/>
        <v>0.22999999999999954</v>
      </c>
      <c r="O3110" s="155">
        <f t="shared" si="270"/>
        <v>-5.1899999999999977</v>
      </c>
    </row>
    <row r="3111" spans="1:15" x14ac:dyDescent="0.25">
      <c r="A3111" s="104">
        <v>42</v>
      </c>
      <c r="B3111" s="24" t="s">
        <v>809</v>
      </c>
      <c r="C3111">
        <v>476.27</v>
      </c>
      <c r="E3111">
        <v>485.08</v>
      </c>
      <c r="F3111">
        <v>8.2100000000000009</v>
      </c>
      <c r="G3111">
        <v>496.48</v>
      </c>
      <c r="K3111" s="155">
        <f t="shared" si="267"/>
        <v>0.47999999999996135</v>
      </c>
      <c r="L3111" s="104"/>
      <c r="M3111" s="155">
        <f t="shared" si="268"/>
        <v>-1.9399999999999977</v>
      </c>
      <c r="N3111" s="155">
        <f t="shared" si="269"/>
        <v>0.29000000000000092</v>
      </c>
      <c r="O3111" s="155">
        <f t="shared" si="270"/>
        <v>-3.9300000000000068</v>
      </c>
    </row>
    <row r="3112" spans="1:15" x14ac:dyDescent="0.25">
      <c r="A3112" s="104">
        <v>43</v>
      </c>
      <c r="B3112" s="24" t="s">
        <v>810</v>
      </c>
      <c r="C3112">
        <v>476.18</v>
      </c>
      <c r="E3112">
        <v>485.08</v>
      </c>
      <c r="F3112">
        <v>7.92</v>
      </c>
      <c r="G3112">
        <v>496.23</v>
      </c>
      <c r="K3112" s="155">
        <f t="shared" si="267"/>
        <v>-8.9999999999974989E-2</v>
      </c>
      <c r="L3112" s="104"/>
      <c r="M3112" s="155">
        <f t="shared" si="268"/>
        <v>0</v>
      </c>
      <c r="N3112" s="155">
        <f t="shared" si="269"/>
        <v>-0.29000000000000092</v>
      </c>
      <c r="O3112" s="155">
        <f t="shared" si="270"/>
        <v>-0.25</v>
      </c>
    </row>
    <row r="3113" spans="1:15" x14ac:dyDescent="0.25">
      <c r="A3113" s="104">
        <v>44</v>
      </c>
      <c r="B3113" s="24" t="s">
        <v>811</v>
      </c>
      <c r="C3113">
        <v>477.98</v>
      </c>
      <c r="E3113">
        <v>488.93</v>
      </c>
      <c r="F3113">
        <v>7.93</v>
      </c>
      <c r="G3113">
        <v>500.66</v>
      </c>
      <c r="K3113" s="155">
        <f t="shared" si="267"/>
        <v>1.8000000000000114</v>
      </c>
      <c r="L3113" s="104"/>
      <c r="M3113" s="155">
        <f t="shared" si="268"/>
        <v>3.8500000000000227</v>
      </c>
      <c r="N3113" s="155">
        <f t="shared" si="269"/>
        <v>9.9999999999997868E-3</v>
      </c>
      <c r="O3113" s="155">
        <f t="shared" si="270"/>
        <v>4.4300000000000068</v>
      </c>
    </row>
    <row r="3114" spans="1:15" x14ac:dyDescent="0.25">
      <c r="A3114" s="104">
        <v>45</v>
      </c>
      <c r="B3114" s="24" t="s">
        <v>812</v>
      </c>
      <c r="C3114">
        <v>477.98</v>
      </c>
      <c r="E3114">
        <v>488.93</v>
      </c>
      <c r="F3114">
        <v>7.93</v>
      </c>
      <c r="G3114">
        <v>500.66</v>
      </c>
      <c r="K3114" s="155">
        <f t="shared" si="267"/>
        <v>0</v>
      </c>
      <c r="L3114" s="104"/>
      <c r="M3114" s="155">
        <f t="shared" si="268"/>
        <v>0</v>
      </c>
      <c r="N3114" s="155">
        <f t="shared" si="269"/>
        <v>0</v>
      </c>
      <c r="O3114" s="155">
        <f t="shared" si="270"/>
        <v>0</v>
      </c>
    </row>
    <row r="3115" spans="1:15" x14ac:dyDescent="0.25">
      <c r="A3115" s="104">
        <v>46</v>
      </c>
      <c r="B3115" s="24" t="s">
        <v>813</v>
      </c>
      <c r="C3115">
        <v>477.98</v>
      </c>
      <c r="E3115">
        <v>488.93</v>
      </c>
      <c r="F3115">
        <v>7.93</v>
      </c>
      <c r="G3115">
        <v>500.66</v>
      </c>
      <c r="K3115" s="155">
        <f t="shared" si="267"/>
        <v>0</v>
      </c>
      <c r="L3115" s="104"/>
      <c r="M3115" s="155">
        <f t="shared" si="268"/>
        <v>0</v>
      </c>
      <c r="N3115" s="155">
        <f t="shared" si="269"/>
        <v>0</v>
      </c>
      <c r="O3115" s="155">
        <f t="shared" si="270"/>
        <v>0</v>
      </c>
    </row>
    <row r="3116" spans="1:15" x14ac:dyDescent="0.25">
      <c r="A3116" s="104">
        <v>47</v>
      </c>
      <c r="B3116" s="24" t="s">
        <v>814</v>
      </c>
      <c r="C3116">
        <v>476.62</v>
      </c>
      <c r="E3116">
        <v>485.53</v>
      </c>
      <c r="F3116">
        <v>7.96</v>
      </c>
      <c r="G3116">
        <v>497.36</v>
      </c>
      <c r="K3116" s="155">
        <f t="shared" si="267"/>
        <v>-1.3600000000000136</v>
      </c>
      <c r="L3116" s="104"/>
      <c r="M3116" s="155">
        <f t="shared" si="268"/>
        <v>-3.4000000000000341</v>
      </c>
      <c r="N3116" s="155">
        <f t="shared" si="269"/>
        <v>3.0000000000000249E-2</v>
      </c>
      <c r="O3116" s="155">
        <f t="shared" si="270"/>
        <v>-3.3000000000000114</v>
      </c>
    </row>
    <row r="3117" spans="1:15" x14ac:dyDescent="0.25">
      <c r="A3117" s="104">
        <v>48</v>
      </c>
      <c r="B3117" s="24" t="s">
        <v>815</v>
      </c>
      <c r="C3117">
        <v>478.39</v>
      </c>
      <c r="E3117">
        <v>489.68</v>
      </c>
      <c r="F3117">
        <v>7.95</v>
      </c>
      <c r="G3117">
        <v>502.41</v>
      </c>
      <c r="K3117" s="155">
        <f t="shared" si="267"/>
        <v>1.7699999999999818</v>
      </c>
      <c r="L3117" s="104"/>
      <c r="M3117" s="155">
        <f t="shared" si="268"/>
        <v>4.1500000000000341</v>
      </c>
      <c r="N3117" s="155">
        <f t="shared" si="269"/>
        <v>-9.9999999999997868E-3</v>
      </c>
      <c r="O3117" s="155">
        <f t="shared" si="270"/>
        <v>5.0500000000000114</v>
      </c>
    </row>
    <row r="3118" spans="1:15" x14ac:dyDescent="0.25">
      <c r="A3118" s="104">
        <v>49</v>
      </c>
      <c r="B3118" s="24" t="s">
        <v>816</v>
      </c>
      <c r="C3118">
        <v>478.01</v>
      </c>
      <c r="E3118">
        <v>488.81</v>
      </c>
      <c r="F3118">
        <v>7.91</v>
      </c>
      <c r="G3118">
        <v>503.27</v>
      </c>
      <c r="K3118" s="155">
        <f t="shared" si="267"/>
        <v>-0.37999999999999545</v>
      </c>
      <c r="L3118" s="104"/>
      <c r="M3118" s="155">
        <f t="shared" si="268"/>
        <v>-0.87000000000000455</v>
      </c>
      <c r="N3118" s="155">
        <f t="shared" si="269"/>
        <v>-4.0000000000000036E-2</v>
      </c>
      <c r="O3118" s="155">
        <f t="shared" si="270"/>
        <v>0.8599999999999568</v>
      </c>
    </row>
    <row r="3119" spans="1:15" x14ac:dyDescent="0.25">
      <c r="A3119" s="104">
        <v>50</v>
      </c>
      <c r="B3119" s="24" t="s">
        <v>817</v>
      </c>
      <c r="C3119">
        <v>477.67</v>
      </c>
      <c r="E3119">
        <v>493.67</v>
      </c>
      <c r="F3119">
        <v>7.89</v>
      </c>
      <c r="G3119">
        <v>507.84</v>
      </c>
      <c r="K3119" s="155">
        <f t="shared" si="267"/>
        <v>-0.33999999999997499</v>
      </c>
      <c r="L3119" s="104"/>
      <c r="M3119" s="155">
        <f t="shared" si="268"/>
        <v>4.8600000000000136</v>
      </c>
      <c r="N3119" s="155">
        <f t="shared" si="269"/>
        <v>-2.0000000000000462E-2</v>
      </c>
      <c r="O3119" s="155">
        <f t="shared" si="270"/>
        <v>4.5699999999999932</v>
      </c>
    </row>
    <row r="3120" spans="1:15" x14ac:dyDescent="0.25">
      <c r="A3120" s="104">
        <v>51</v>
      </c>
      <c r="B3120" s="24" t="s">
        <v>818</v>
      </c>
      <c r="C3120">
        <v>476.01</v>
      </c>
      <c r="E3120">
        <v>490.15</v>
      </c>
      <c r="F3120">
        <v>7.81</v>
      </c>
      <c r="G3120">
        <v>505.26</v>
      </c>
      <c r="K3120" s="155">
        <f t="shared" si="267"/>
        <v>-1.660000000000025</v>
      </c>
      <c r="L3120" s="104"/>
      <c r="M3120" s="155">
        <f t="shared" si="268"/>
        <v>-3.5200000000000387</v>
      </c>
      <c r="N3120" s="155">
        <f t="shared" si="269"/>
        <v>-8.0000000000000071E-2</v>
      </c>
      <c r="O3120" s="155">
        <f t="shared" si="270"/>
        <v>-2.5799999999999841</v>
      </c>
    </row>
    <row r="3121" spans="1:15" x14ac:dyDescent="0.25">
      <c r="A3121" s="104">
        <v>52</v>
      </c>
      <c r="B3121" s="24" t="s">
        <v>819</v>
      </c>
      <c r="C3121">
        <v>476.01</v>
      </c>
      <c r="E3121">
        <v>490.15</v>
      </c>
      <c r="F3121">
        <v>7.81</v>
      </c>
      <c r="G3121">
        <v>505.26</v>
      </c>
      <c r="K3121" s="155">
        <f t="shared" si="267"/>
        <v>0</v>
      </c>
      <c r="L3121" s="104"/>
      <c r="M3121" s="155">
        <f t="shared" si="268"/>
        <v>0</v>
      </c>
      <c r="N3121" s="155">
        <f t="shared" si="269"/>
        <v>0</v>
      </c>
      <c r="O3121" s="155">
        <f t="shared" si="270"/>
        <v>0</v>
      </c>
    </row>
    <row r="3122" spans="1:15" x14ac:dyDescent="0.25">
      <c r="A3122" s="104">
        <v>53</v>
      </c>
      <c r="B3122" s="24" t="s">
        <v>820</v>
      </c>
      <c r="C3122">
        <v>476.01</v>
      </c>
      <c r="E3122">
        <v>490.15</v>
      </c>
      <c r="F3122">
        <v>7.81</v>
      </c>
      <c r="G3122">
        <v>505.26</v>
      </c>
      <c r="K3122" s="155">
        <f t="shared" si="267"/>
        <v>0</v>
      </c>
      <c r="L3122" s="104"/>
      <c r="M3122" s="155">
        <f t="shared" si="268"/>
        <v>0</v>
      </c>
      <c r="N3122" s="155">
        <f t="shared" si="269"/>
        <v>0</v>
      </c>
      <c r="O3122" s="155">
        <f t="shared" si="270"/>
        <v>0</v>
      </c>
    </row>
    <row r="3123" spans="1:15" x14ac:dyDescent="0.25">
      <c r="A3123" s="104">
        <v>54</v>
      </c>
      <c r="B3123" s="24" t="s">
        <v>821</v>
      </c>
      <c r="C3123">
        <v>476.18</v>
      </c>
      <c r="E3123">
        <v>485.56</v>
      </c>
      <c r="F3123">
        <v>7.76</v>
      </c>
      <c r="G3123">
        <v>503.84</v>
      </c>
      <c r="K3123" s="155">
        <f t="shared" si="267"/>
        <v>0.17000000000001592</v>
      </c>
      <c r="L3123" s="104"/>
      <c r="M3123" s="155">
        <f t="shared" si="268"/>
        <v>-4.589999999999975</v>
      </c>
      <c r="N3123" s="155">
        <f t="shared" si="269"/>
        <v>-4.9999999999999822E-2</v>
      </c>
      <c r="O3123" s="155">
        <f t="shared" si="270"/>
        <v>-1.4200000000000159</v>
      </c>
    </row>
    <row r="3124" spans="1:15" x14ac:dyDescent="0.25">
      <c r="A3124" s="104">
        <v>55</v>
      </c>
      <c r="B3124" s="24" t="s">
        <v>822</v>
      </c>
      <c r="C3124">
        <v>476.58</v>
      </c>
      <c r="E3124">
        <v>482.92</v>
      </c>
      <c r="F3124">
        <v>7.77</v>
      </c>
      <c r="G3124">
        <v>501.72</v>
      </c>
      <c r="K3124" s="155">
        <f t="shared" si="267"/>
        <v>0.39999999999997726</v>
      </c>
      <c r="L3124" s="104"/>
      <c r="M3124" s="155">
        <f t="shared" si="268"/>
        <v>-2.6399999999999864</v>
      </c>
      <c r="N3124" s="155">
        <f t="shared" si="269"/>
        <v>9.9999999999997868E-3</v>
      </c>
      <c r="O3124" s="155">
        <f t="shared" si="270"/>
        <v>-2.1199999999999477</v>
      </c>
    </row>
    <row r="3125" spans="1:15" x14ac:dyDescent="0.25">
      <c r="A3125" s="104">
        <v>56</v>
      </c>
      <c r="B3125" s="24" t="s">
        <v>823</v>
      </c>
      <c r="C3125">
        <v>476.2</v>
      </c>
      <c r="E3125">
        <v>484.72</v>
      </c>
      <c r="F3125">
        <v>7.86</v>
      </c>
      <c r="G3125">
        <v>501.05</v>
      </c>
      <c r="K3125" s="155">
        <f t="shared" si="267"/>
        <v>-0.37999999999999545</v>
      </c>
      <c r="L3125" s="104"/>
      <c r="M3125" s="155">
        <f t="shared" si="268"/>
        <v>1.8000000000000114</v>
      </c>
      <c r="N3125" s="155">
        <f t="shared" si="269"/>
        <v>9.0000000000000746E-2</v>
      </c>
      <c r="O3125" s="155">
        <f t="shared" si="270"/>
        <v>-0.67000000000001592</v>
      </c>
    </row>
    <row r="3126" spans="1:15" x14ac:dyDescent="0.25">
      <c r="A3126" s="104">
        <v>57</v>
      </c>
      <c r="B3126" s="24" t="s">
        <v>824</v>
      </c>
      <c r="C3126">
        <v>475.94</v>
      </c>
      <c r="E3126">
        <v>483.98</v>
      </c>
      <c r="F3126">
        <v>7.94</v>
      </c>
      <c r="G3126">
        <v>499.36</v>
      </c>
      <c r="K3126" s="155">
        <f t="shared" si="267"/>
        <v>-0.25999999999999091</v>
      </c>
      <c r="L3126" s="104"/>
      <c r="M3126" s="155">
        <f t="shared" si="268"/>
        <v>-0.74000000000000909</v>
      </c>
      <c r="N3126" s="155">
        <f t="shared" si="269"/>
        <v>8.0000000000000071E-2</v>
      </c>
      <c r="O3126" s="155">
        <f t="shared" si="270"/>
        <v>-1.6899999999999977</v>
      </c>
    </row>
    <row r="3127" spans="1:15" x14ac:dyDescent="0.25">
      <c r="A3127" s="104">
        <v>58</v>
      </c>
      <c r="B3127" s="24" t="s">
        <v>825</v>
      </c>
      <c r="C3127">
        <v>476.43</v>
      </c>
      <c r="E3127">
        <v>479.86</v>
      </c>
      <c r="F3127">
        <v>8.07</v>
      </c>
      <c r="G3127">
        <v>498.51</v>
      </c>
      <c r="K3127" s="155">
        <f t="shared" si="267"/>
        <v>0.49000000000000909</v>
      </c>
      <c r="L3127" s="104"/>
      <c r="M3127" s="155">
        <f t="shared" si="268"/>
        <v>-4.1200000000000045</v>
      </c>
      <c r="N3127" s="155">
        <f t="shared" si="269"/>
        <v>0.12999999999999989</v>
      </c>
      <c r="O3127" s="155">
        <f t="shared" si="270"/>
        <v>-0.85000000000002274</v>
      </c>
    </row>
    <row r="3128" spans="1:15" x14ac:dyDescent="0.25">
      <c r="A3128" s="104">
        <v>59</v>
      </c>
      <c r="B3128" s="24" t="s">
        <v>826</v>
      </c>
      <c r="C3128">
        <v>476.43</v>
      </c>
      <c r="E3128">
        <v>479.86</v>
      </c>
      <c r="F3128">
        <v>8.07</v>
      </c>
      <c r="G3128">
        <v>498.51</v>
      </c>
      <c r="K3128" s="155">
        <f t="shared" si="267"/>
        <v>0</v>
      </c>
      <c r="L3128" s="104"/>
      <c r="M3128" s="155">
        <f t="shared" si="268"/>
        <v>0</v>
      </c>
      <c r="N3128" s="155">
        <f t="shared" si="269"/>
        <v>0</v>
      </c>
      <c r="O3128" s="155">
        <f t="shared" si="270"/>
        <v>0</v>
      </c>
    </row>
    <row r="3129" spans="1:15" x14ac:dyDescent="0.25">
      <c r="A3129" s="104">
        <v>60</v>
      </c>
      <c r="B3129" s="24" t="s">
        <v>827</v>
      </c>
      <c r="C3129">
        <v>476.43</v>
      </c>
      <c r="E3129">
        <v>479.86</v>
      </c>
      <c r="F3129">
        <v>8.07</v>
      </c>
      <c r="G3129">
        <v>498.51</v>
      </c>
      <c r="K3129" s="155">
        <f t="shared" si="267"/>
        <v>0</v>
      </c>
      <c r="L3129" s="104"/>
      <c r="M3129" s="155">
        <f t="shared" si="268"/>
        <v>0</v>
      </c>
      <c r="N3129" s="155">
        <f t="shared" si="269"/>
        <v>0</v>
      </c>
      <c r="O3129" s="155">
        <f t="shared" si="270"/>
        <v>0</v>
      </c>
    </row>
    <row r="3130" spans="1:15" x14ac:dyDescent="0.25">
      <c r="A3130" s="104">
        <v>61</v>
      </c>
      <c r="B3130" s="24" t="s">
        <v>828</v>
      </c>
      <c r="C3130">
        <v>473.99</v>
      </c>
      <c r="E3130">
        <v>474.56</v>
      </c>
      <c r="F3130">
        <v>7.94</v>
      </c>
      <c r="G3130">
        <v>494.51</v>
      </c>
      <c r="K3130" s="155">
        <f t="shared" si="267"/>
        <v>-2.4399999999999977</v>
      </c>
      <c r="L3130" s="104"/>
      <c r="M3130" s="155">
        <f t="shared" si="268"/>
        <v>-5.3000000000000114</v>
      </c>
      <c r="N3130" s="155">
        <f t="shared" si="269"/>
        <v>-0.12999999999999989</v>
      </c>
      <c r="O3130" s="155">
        <f t="shared" si="270"/>
        <v>-4</v>
      </c>
    </row>
    <row r="3131" spans="1:15" x14ac:dyDescent="0.25">
      <c r="A3131" s="104">
        <v>62</v>
      </c>
      <c r="B3131" s="24" t="s">
        <v>829</v>
      </c>
      <c r="C3131">
        <v>470.45</v>
      </c>
      <c r="E3131">
        <v>467.06</v>
      </c>
      <c r="F3131">
        <v>7.85</v>
      </c>
      <c r="G3131">
        <v>487.06</v>
      </c>
      <c r="K3131" s="155">
        <f t="shared" si="267"/>
        <v>-3.5400000000000205</v>
      </c>
      <c r="L3131" s="104"/>
      <c r="M3131" s="155">
        <f t="shared" si="268"/>
        <v>-7.5</v>
      </c>
      <c r="N3131" s="155">
        <f t="shared" si="269"/>
        <v>-9.0000000000000746E-2</v>
      </c>
      <c r="O3131" s="155">
        <f t="shared" si="270"/>
        <v>-7.4499999999999886</v>
      </c>
    </row>
    <row r="3132" spans="1:15" x14ac:dyDescent="0.25">
      <c r="A3132" s="104">
        <v>63</v>
      </c>
      <c r="B3132" s="24" t="s">
        <v>830</v>
      </c>
      <c r="C3132">
        <v>461.98</v>
      </c>
      <c r="E3132">
        <v>459.62</v>
      </c>
      <c r="F3132">
        <v>7.7</v>
      </c>
      <c r="G3132">
        <v>480.53</v>
      </c>
      <c r="K3132" s="155">
        <f t="shared" si="267"/>
        <v>-8.4699999999999704</v>
      </c>
      <c r="L3132" s="104"/>
      <c r="M3132" s="155">
        <f t="shared" si="268"/>
        <v>-7.4399999999999977</v>
      </c>
      <c r="N3132" s="155">
        <f t="shared" si="269"/>
        <v>-0.14999999999999947</v>
      </c>
      <c r="O3132" s="155">
        <f t="shared" si="270"/>
        <v>-6.5300000000000296</v>
      </c>
    </row>
    <row r="3133" spans="1:15" x14ac:dyDescent="0.25">
      <c r="A3133" s="104">
        <v>64</v>
      </c>
      <c r="B3133" s="24" t="s">
        <v>831</v>
      </c>
      <c r="C3133">
        <v>465.05</v>
      </c>
      <c r="E3133">
        <v>464.91</v>
      </c>
      <c r="F3133">
        <v>7.79</v>
      </c>
      <c r="G3133">
        <v>483.42</v>
      </c>
      <c r="K3133" s="155">
        <f t="shared" si="267"/>
        <v>3.0699999999999932</v>
      </c>
      <c r="L3133" s="104"/>
      <c r="M3133" s="155">
        <f t="shared" si="268"/>
        <v>5.2900000000000205</v>
      </c>
      <c r="N3133" s="155">
        <f t="shared" si="269"/>
        <v>8.9999999999999858E-2</v>
      </c>
      <c r="O3133" s="155">
        <f t="shared" si="270"/>
        <v>2.8900000000000432</v>
      </c>
    </row>
    <row r="3134" spans="1:15" x14ac:dyDescent="0.25">
      <c r="A3134" s="104">
        <v>65</v>
      </c>
      <c r="B3134" s="24" t="s">
        <v>832</v>
      </c>
      <c r="C3134">
        <v>472.2</v>
      </c>
      <c r="E3134">
        <v>472.29</v>
      </c>
      <c r="F3134">
        <v>7.86</v>
      </c>
      <c r="G3134">
        <v>489.99</v>
      </c>
      <c r="K3134" s="155">
        <f t="shared" si="267"/>
        <v>7.1499999999999773</v>
      </c>
      <c r="L3134" s="104"/>
      <c r="M3134" s="155">
        <f t="shared" si="268"/>
        <v>7.3799999999999955</v>
      </c>
      <c r="N3134" s="155">
        <f t="shared" si="269"/>
        <v>7.0000000000000284E-2</v>
      </c>
      <c r="O3134" s="155">
        <f t="shared" si="270"/>
        <v>6.5699999999999932</v>
      </c>
    </row>
    <row r="3135" spans="1:15" x14ac:dyDescent="0.25">
      <c r="A3135" s="104">
        <v>66</v>
      </c>
      <c r="B3135" s="24" t="s">
        <v>833</v>
      </c>
      <c r="C3135">
        <v>468.1</v>
      </c>
      <c r="E3135">
        <v>466.27</v>
      </c>
      <c r="F3135">
        <v>7.89</v>
      </c>
      <c r="G3135">
        <v>484.43</v>
      </c>
      <c r="K3135" s="155">
        <f t="shared" si="267"/>
        <v>-4.0999999999999659</v>
      </c>
      <c r="L3135" s="104"/>
      <c r="M3135" s="155">
        <f t="shared" si="268"/>
        <v>-6.0200000000000387</v>
      </c>
      <c r="N3135" s="155">
        <f t="shared" si="269"/>
        <v>2.9999999999999361E-2</v>
      </c>
      <c r="O3135" s="155">
        <f t="shared" si="270"/>
        <v>-5.5600000000000023</v>
      </c>
    </row>
    <row r="3136" spans="1:15" x14ac:dyDescent="0.25">
      <c r="A3136" s="104">
        <v>67</v>
      </c>
      <c r="B3136" s="24" t="s">
        <v>834</v>
      </c>
      <c r="C3136">
        <v>468.1</v>
      </c>
      <c r="E3136">
        <v>466.27</v>
      </c>
      <c r="F3136">
        <v>7.89</v>
      </c>
      <c r="G3136">
        <v>484.43</v>
      </c>
      <c r="K3136" s="155">
        <f t="shared" si="267"/>
        <v>0</v>
      </c>
      <c r="L3136" s="104"/>
      <c r="M3136" s="155">
        <f t="shared" si="268"/>
        <v>0</v>
      </c>
      <c r="N3136" s="155">
        <f t="shared" si="269"/>
        <v>0</v>
      </c>
      <c r="O3136" s="155">
        <f t="shared" si="270"/>
        <v>0</v>
      </c>
    </row>
    <row r="3137" spans="1:15" x14ac:dyDescent="0.25">
      <c r="A3137" s="104">
        <v>68</v>
      </c>
      <c r="B3137" s="24" t="s">
        <v>835</v>
      </c>
      <c r="C3137">
        <v>472.21</v>
      </c>
      <c r="E3137">
        <v>471.22</v>
      </c>
      <c r="F3137">
        <v>7.84</v>
      </c>
      <c r="G3137">
        <v>482.34</v>
      </c>
      <c r="K3137" s="155">
        <f t="shared" si="267"/>
        <v>4.1099999999999568</v>
      </c>
      <c r="L3137" s="104"/>
      <c r="M3137" s="155">
        <f t="shared" si="268"/>
        <v>4.9500000000000455</v>
      </c>
      <c r="N3137" s="155">
        <f t="shared" si="269"/>
        <v>-4.9999999999999822E-2</v>
      </c>
      <c r="O3137" s="155">
        <f t="shared" si="270"/>
        <v>-2.0900000000000318</v>
      </c>
    </row>
    <row r="3138" spans="1:15" x14ac:dyDescent="0.25">
      <c r="A3138" s="104">
        <v>69</v>
      </c>
      <c r="B3138" s="24" t="s">
        <v>836</v>
      </c>
      <c r="C3138">
        <v>471.43</v>
      </c>
      <c r="E3138">
        <v>472.7</v>
      </c>
      <c r="F3138">
        <v>7.82</v>
      </c>
      <c r="G3138">
        <v>482.43</v>
      </c>
      <c r="K3138" s="155">
        <f t="shared" si="267"/>
        <v>-0.77999999999997272</v>
      </c>
      <c r="L3138" s="104"/>
      <c r="M3138" s="155">
        <f t="shared" si="268"/>
        <v>1.4799999999999613</v>
      </c>
      <c r="N3138" s="155">
        <f t="shared" si="269"/>
        <v>-1.9999999999999574E-2</v>
      </c>
      <c r="O3138" s="155">
        <f t="shared" si="270"/>
        <v>9.0000000000031832E-2</v>
      </c>
    </row>
    <row r="3139" spans="1:15" x14ac:dyDescent="0.25">
      <c r="A3139" s="104">
        <v>70</v>
      </c>
      <c r="B3139" s="24" t="s">
        <v>837</v>
      </c>
      <c r="C3139">
        <v>472.47</v>
      </c>
      <c r="E3139">
        <v>472.66</v>
      </c>
      <c r="F3139">
        <v>7.84</v>
      </c>
      <c r="G3139">
        <v>481.96</v>
      </c>
      <c r="K3139" s="155">
        <f t="shared" si="267"/>
        <v>1.0400000000000205</v>
      </c>
      <c r="L3139" s="104"/>
      <c r="M3139" s="155">
        <f t="shared" si="268"/>
        <v>-3.999999999996362E-2</v>
      </c>
      <c r="N3139" s="155">
        <f t="shared" si="269"/>
        <v>1.9999999999999574E-2</v>
      </c>
      <c r="O3139" s="155">
        <f t="shared" si="270"/>
        <v>-0.47000000000002728</v>
      </c>
    </row>
    <row r="3140" spans="1:15" x14ac:dyDescent="0.25">
      <c r="A3140" s="104">
        <v>71</v>
      </c>
      <c r="B3140" s="24" t="s">
        <v>838</v>
      </c>
      <c r="C3140">
        <v>472.47</v>
      </c>
      <c r="E3140">
        <v>472.66</v>
      </c>
      <c r="F3140">
        <v>7.84</v>
      </c>
      <c r="G3140">
        <v>481.96</v>
      </c>
      <c r="K3140" s="155">
        <f t="shared" si="267"/>
        <v>0</v>
      </c>
      <c r="L3140" s="104"/>
      <c r="M3140" s="155">
        <f t="shared" si="268"/>
        <v>0</v>
      </c>
      <c r="N3140" s="155">
        <f t="shared" si="269"/>
        <v>0</v>
      </c>
      <c r="O3140" s="155">
        <f t="shared" si="270"/>
        <v>0</v>
      </c>
    </row>
    <row r="3141" spans="1:15" x14ac:dyDescent="0.25">
      <c r="A3141" s="104">
        <v>72</v>
      </c>
      <c r="B3141" s="24" t="s">
        <v>839</v>
      </c>
      <c r="C3141">
        <v>472.47</v>
      </c>
      <c r="E3141">
        <v>472.66</v>
      </c>
      <c r="F3141">
        <v>7.84</v>
      </c>
      <c r="G3141">
        <v>481.96</v>
      </c>
      <c r="K3141" s="155">
        <f t="shared" si="267"/>
        <v>0</v>
      </c>
      <c r="L3141" s="104"/>
      <c r="M3141" s="155">
        <f t="shared" si="268"/>
        <v>0</v>
      </c>
      <c r="N3141" s="155">
        <f t="shared" si="269"/>
        <v>0</v>
      </c>
      <c r="O3141" s="155">
        <f t="shared" si="270"/>
        <v>0</v>
      </c>
    </row>
    <row r="3142" spans="1:15" x14ac:dyDescent="0.25">
      <c r="A3142" s="104">
        <v>73</v>
      </c>
      <c r="B3142" s="24" t="s">
        <v>840</v>
      </c>
      <c r="C3142">
        <v>473.1</v>
      </c>
      <c r="E3142">
        <v>468.7</v>
      </c>
      <c r="F3142">
        <v>7.74</v>
      </c>
      <c r="G3142">
        <v>481.04</v>
      </c>
      <c r="K3142" s="155">
        <f t="shared" si="267"/>
        <v>0.62999999999999545</v>
      </c>
      <c r="L3142" s="104"/>
      <c r="M3142" s="155">
        <f t="shared" si="268"/>
        <v>-3.9600000000000364</v>
      </c>
      <c r="N3142" s="155">
        <f t="shared" si="269"/>
        <v>-9.9999999999999645E-2</v>
      </c>
      <c r="O3142" s="155">
        <f t="shared" si="270"/>
        <v>-0.91999999999995907</v>
      </c>
    </row>
    <row r="3143" spans="1:15" x14ac:dyDescent="0.25">
      <c r="A3143" s="104">
        <v>74</v>
      </c>
      <c r="B3143" s="24" t="s">
        <v>841</v>
      </c>
      <c r="C3143">
        <v>477.46</v>
      </c>
      <c r="E3143">
        <v>477.27</v>
      </c>
      <c r="F3143">
        <v>7.87</v>
      </c>
      <c r="G3143">
        <v>490.1</v>
      </c>
      <c r="K3143" s="155">
        <f t="shared" si="267"/>
        <v>4.3599999999999568</v>
      </c>
      <c r="L3143" s="104"/>
      <c r="M3143" s="155">
        <f t="shared" si="268"/>
        <v>8.5699999999999932</v>
      </c>
      <c r="N3143" s="155">
        <f t="shared" si="269"/>
        <v>0.12999999999999989</v>
      </c>
      <c r="O3143" s="155">
        <f t="shared" si="270"/>
        <v>9.0600000000000023</v>
      </c>
    </row>
    <row r="3144" spans="1:15" x14ac:dyDescent="0.25">
      <c r="A3144" s="104">
        <v>75</v>
      </c>
      <c r="B3144" s="24" t="s">
        <v>842</v>
      </c>
      <c r="C3144">
        <v>473.35</v>
      </c>
      <c r="E3144">
        <v>477.37</v>
      </c>
      <c r="F3144">
        <v>7.84</v>
      </c>
      <c r="G3144">
        <v>495.24</v>
      </c>
      <c r="K3144" s="155">
        <f t="shared" si="267"/>
        <v>-4.1099999999999568</v>
      </c>
      <c r="L3144" s="104"/>
      <c r="M3144" s="155">
        <f t="shared" si="268"/>
        <v>0.10000000000002274</v>
      </c>
      <c r="N3144" s="155">
        <f t="shared" si="269"/>
        <v>-3.0000000000000249E-2</v>
      </c>
      <c r="O3144" s="155">
        <f t="shared" si="270"/>
        <v>5.1399999999999864</v>
      </c>
    </row>
    <row r="3145" spans="1:15" x14ac:dyDescent="0.25">
      <c r="A3145" s="104">
        <v>76</v>
      </c>
      <c r="B3145" s="24" t="s">
        <v>843</v>
      </c>
      <c r="C3145">
        <v>473.35</v>
      </c>
      <c r="E3145">
        <v>477.37</v>
      </c>
      <c r="F3145">
        <v>7.84</v>
      </c>
      <c r="G3145">
        <v>495.24</v>
      </c>
      <c r="K3145" s="155">
        <f t="shared" si="267"/>
        <v>0</v>
      </c>
      <c r="L3145" s="104"/>
      <c r="M3145" s="155">
        <f t="shared" si="268"/>
        <v>0</v>
      </c>
      <c r="N3145" s="155">
        <f t="shared" si="269"/>
        <v>0</v>
      </c>
      <c r="O3145" s="155">
        <f t="shared" si="270"/>
        <v>0</v>
      </c>
    </row>
    <row r="3146" spans="1:15" x14ac:dyDescent="0.25">
      <c r="A3146" s="104">
        <v>77</v>
      </c>
      <c r="B3146" s="24" t="s">
        <v>844</v>
      </c>
      <c r="C3146">
        <v>473.35</v>
      </c>
      <c r="E3146">
        <v>477.37</v>
      </c>
      <c r="F3146">
        <v>7.84</v>
      </c>
      <c r="G3146">
        <v>495.24</v>
      </c>
      <c r="K3146" s="155">
        <f t="shared" si="267"/>
        <v>0</v>
      </c>
      <c r="L3146" s="104"/>
      <c r="M3146" s="155">
        <f t="shared" si="268"/>
        <v>0</v>
      </c>
      <c r="N3146" s="155">
        <f t="shared" si="269"/>
        <v>0</v>
      </c>
      <c r="O3146" s="155">
        <f t="shared" si="270"/>
        <v>0</v>
      </c>
    </row>
    <row r="3147" spans="1:15" x14ac:dyDescent="0.25">
      <c r="A3147" s="104">
        <v>78</v>
      </c>
      <c r="B3147" s="24" t="s">
        <v>845</v>
      </c>
      <c r="C3147">
        <v>473.91</v>
      </c>
      <c r="E3147">
        <v>474.29</v>
      </c>
      <c r="F3147">
        <v>7.94</v>
      </c>
      <c r="G3147">
        <v>493.09</v>
      </c>
      <c r="K3147" s="155">
        <f t="shared" si="267"/>
        <v>0.56000000000000227</v>
      </c>
      <c r="L3147" s="104"/>
      <c r="M3147" s="155">
        <f t="shared" si="268"/>
        <v>-3.0799999999999841</v>
      </c>
      <c r="N3147" s="155">
        <f t="shared" si="269"/>
        <v>0.10000000000000053</v>
      </c>
      <c r="O3147" s="155">
        <f t="shared" si="270"/>
        <v>-2.1500000000000341</v>
      </c>
    </row>
    <row r="3148" spans="1:15" x14ac:dyDescent="0.25">
      <c r="A3148" s="104">
        <v>79</v>
      </c>
      <c r="B3148" s="24" t="s">
        <v>846</v>
      </c>
      <c r="C3148">
        <v>474.19</v>
      </c>
      <c r="E3148">
        <v>473.81</v>
      </c>
      <c r="F3148">
        <v>7.96</v>
      </c>
      <c r="G3148">
        <v>495.44</v>
      </c>
      <c r="K3148" s="155">
        <f t="shared" si="267"/>
        <v>0.27999999999997272</v>
      </c>
      <c r="L3148" s="104"/>
      <c r="M3148" s="155">
        <f t="shared" si="268"/>
        <v>-0.48000000000001819</v>
      </c>
      <c r="N3148" s="155">
        <f t="shared" si="269"/>
        <v>1.9999999999999574E-2</v>
      </c>
      <c r="O3148" s="155">
        <f t="shared" si="270"/>
        <v>2.3500000000000227</v>
      </c>
    </row>
    <row r="3149" spans="1:15" x14ac:dyDescent="0.25">
      <c r="A3149" s="104">
        <v>80</v>
      </c>
      <c r="B3149" s="24" t="s">
        <v>847</v>
      </c>
      <c r="C3149">
        <v>477.12</v>
      </c>
      <c r="E3149">
        <v>475.45</v>
      </c>
      <c r="F3149">
        <v>7.95</v>
      </c>
      <c r="G3149">
        <v>495.5</v>
      </c>
      <c r="K3149" s="155">
        <f t="shared" si="267"/>
        <v>2.9300000000000068</v>
      </c>
      <c r="L3149" s="104"/>
      <c r="M3149" s="155">
        <f t="shared" si="268"/>
        <v>1.6399999999999864</v>
      </c>
      <c r="N3149" s="155">
        <f t="shared" si="269"/>
        <v>-9.9999999999997868E-3</v>
      </c>
      <c r="O3149" s="155">
        <f t="shared" si="270"/>
        <v>6.0000000000002274E-2</v>
      </c>
    </row>
    <row r="3150" spans="1:15" x14ac:dyDescent="0.25">
      <c r="A3150" s="104">
        <v>81</v>
      </c>
      <c r="B3150" s="24" t="s">
        <v>848</v>
      </c>
      <c r="C3150">
        <v>477.12</v>
      </c>
      <c r="E3150">
        <v>475.45</v>
      </c>
      <c r="F3150">
        <v>7.95</v>
      </c>
      <c r="G3150">
        <v>495.5</v>
      </c>
      <c r="K3150" s="155">
        <f t="shared" si="267"/>
        <v>0</v>
      </c>
      <c r="L3150" s="104"/>
      <c r="M3150" s="155">
        <f t="shared" si="268"/>
        <v>0</v>
      </c>
      <c r="N3150" s="155">
        <f t="shared" si="269"/>
        <v>0</v>
      </c>
      <c r="O3150" s="155">
        <f t="shared" si="270"/>
        <v>0</v>
      </c>
    </row>
    <row r="3151" spans="1:15" x14ac:dyDescent="0.25">
      <c r="A3151" s="104">
        <v>82</v>
      </c>
      <c r="B3151" s="24" t="s">
        <v>849</v>
      </c>
      <c r="C3151">
        <v>477.12</v>
      </c>
      <c r="E3151">
        <v>475.45</v>
      </c>
      <c r="F3151">
        <v>7.95</v>
      </c>
      <c r="G3151">
        <v>495.5</v>
      </c>
      <c r="K3151" s="155">
        <f t="shared" ref="K3151:K3160" si="271">C3151-C3150</f>
        <v>0</v>
      </c>
      <c r="L3151" s="104"/>
      <c r="M3151" s="155">
        <f t="shared" ref="M3151:M3160" si="272">E3151-E3150</f>
        <v>0</v>
      </c>
      <c r="N3151" s="155">
        <f t="shared" ref="N3151:N3160" si="273">F3151-F3150</f>
        <v>0</v>
      </c>
      <c r="O3151" s="155">
        <f t="shared" ref="O3151:O3160" si="274">G3151-G3150</f>
        <v>0</v>
      </c>
    </row>
    <row r="3152" spans="1:15" x14ac:dyDescent="0.25">
      <c r="A3152" s="104">
        <v>83</v>
      </c>
      <c r="B3152" s="24" t="s">
        <v>850</v>
      </c>
      <c r="C3152">
        <v>477.73</v>
      </c>
      <c r="E3152">
        <v>474.19</v>
      </c>
      <c r="F3152">
        <v>7.88</v>
      </c>
      <c r="G3152">
        <v>495.67</v>
      </c>
      <c r="K3152" s="155">
        <f t="shared" si="271"/>
        <v>0.61000000000001364</v>
      </c>
      <c r="L3152" s="104"/>
      <c r="M3152" s="155">
        <f t="shared" si="272"/>
        <v>-1.2599999999999909</v>
      </c>
      <c r="N3152" s="155">
        <f t="shared" si="273"/>
        <v>-7.0000000000000284E-2</v>
      </c>
      <c r="O3152" s="155">
        <f t="shared" si="274"/>
        <v>0.17000000000001592</v>
      </c>
    </row>
    <row r="3153" spans="1:15" x14ac:dyDescent="0.25">
      <c r="A3153" s="104">
        <v>84</v>
      </c>
      <c r="B3153" s="24" t="s">
        <v>851</v>
      </c>
      <c r="C3153">
        <v>481.29</v>
      </c>
      <c r="E3153">
        <v>474.31</v>
      </c>
      <c r="F3153">
        <v>8.0299999999999994</v>
      </c>
      <c r="G3153">
        <v>492.77</v>
      </c>
      <c r="K3153" s="155">
        <f t="shared" si="271"/>
        <v>3.5600000000000023</v>
      </c>
      <c r="L3153" s="104"/>
      <c r="M3153" s="155">
        <f t="shared" si="272"/>
        <v>0.12000000000000455</v>
      </c>
      <c r="N3153" s="155">
        <f t="shared" si="273"/>
        <v>0.14999999999999947</v>
      </c>
      <c r="O3153" s="155">
        <f t="shared" si="274"/>
        <v>-2.9000000000000341</v>
      </c>
    </row>
    <row r="3154" spans="1:15" x14ac:dyDescent="0.25">
      <c r="A3154" s="104">
        <v>85</v>
      </c>
      <c r="B3154" s="24" t="s">
        <v>852</v>
      </c>
      <c r="C3154">
        <v>479.42</v>
      </c>
      <c r="E3154">
        <v>467.91</v>
      </c>
      <c r="F3154">
        <v>8.2100000000000009</v>
      </c>
      <c r="G3154">
        <v>488.85</v>
      </c>
      <c r="K3154" s="155">
        <f t="shared" si="271"/>
        <v>-1.8700000000000045</v>
      </c>
      <c r="L3154" s="104"/>
      <c r="M3154" s="155">
        <f t="shared" si="272"/>
        <v>-6.3999999999999773</v>
      </c>
      <c r="N3154" s="155">
        <f t="shared" si="273"/>
        <v>0.18000000000000149</v>
      </c>
      <c r="O3154" s="155">
        <f t="shared" si="274"/>
        <v>-3.9199999999999591</v>
      </c>
    </row>
    <row r="3155" spans="1:15" x14ac:dyDescent="0.25">
      <c r="A3155" s="104">
        <v>86</v>
      </c>
      <c r="B3155" s="24" t="s">
        <v>853</v>
      </c>
      <c r="C3155">
        <v>479.42</v>
      </c>
      <c r="E3155">
        <v>467.91</v>
      </c>
      <c r="F3155">
        <v>8.2100000000000009</v>
      </c>
      <c r="G3155">
        <v>488.85</v>
      </c>
      <c r="K3155" s="155">
        <f t="shared" si="271"/>
        <v>0</v>
      </c>
      <c r="L3155" s="104"/>
      <c r="M3155" s="155">
        <f t="shared" si="272"/>
        <v>0</v>
      </c>
      <c r="N3155" s="155">
        <f t="shared" si="273"/>
        <v>0</v>
      </c>
      <c r="O3155" s="155">
        <f t="shared" si="274"/>
        <v>0</v>
      </c>
    </row>
    <row r="3156" spans="1:15" x14ac:dyDescent="0.25">
      <c r="A3156" s="104">
        <v>87</v>
      </c>
      <c r="B3156" s="24" t="s">
        <v>854</v>
      </c>
      <c r="C3156">
        <v>479.42</v>
      </c>
      <c r="E3156">
        <v>467.91</v>
      </c>
      <c r="F3156">
        <v>8.2100000000000009</v>
      </c>
      <c r="G3156">
        <v>488.85</v>
      </c>
      <c r="K3156" s="155">
        <f t="shared" si="271"/>
        <v>0</v>
      </c>
      <c r="L3156" s="104"/>
      <c r="M3156" s="155">
        <f t="shared" si="272"/>
        <v>0</v>
      </c>
      <c r="N3156" s="155">
        <f t="shared" si="273"/>
        <v>0</v>
      </c>
      <c r="O3156" s="155">
        <f t="shared" si="274"/>
        <v>0</v>
      </c>
    </row>
    <row r="3157" spans="1:15" x14ac:dyDescent="0.25">
      <c r="A3157" s="104">
        <v>88</v>
      </c>
      <c r="B3157" s="24" t="s">
        <v>855</v>
      </c>
      <c r="C3157">
        <v>479.39</v>
      </c>
      <c r="E3157">
        <v>457.43</v>
      </c>
      <c r="F3157">
        <v>8.2100000000000009</v>
      </c>
      <c r="G3157">
        <v>483.01</v>
      </c>
      <c r="K3157" s="155">
        <f t="shared" si="271"/>
        <v>-3.0000000000029559E-2</v>
      </c>
      <c r="L3157" s="104"/>
      <c r="M3157" s="155">
        <f t="shared" si="272"/>
        <v>-10.480000000000018</v>
      </c>
      <c r="N3157" s="155">
        <f t="shared" si="273"/>
        <v>0</v>
      </c>
      <c r="O3157" s="155">
        <f t="shared" si="274"/>
        <v>-5.8400000000000318</v>
      </c>
    </row>
    <row r="3158" spans="1:15" x14ac:dyDescent="0.25">
      <c r="A3158" s="104">
        <v>89</v>
      </c>
      <c r="B3158" s="24" t="s">
        <v>856</v>
      </c>
      <c r="C3158">
        <v>476.89</v>
      </c>
      <c r="E3158">
        <v>462.2</v>
      </c>
      <c r="F3158">
        <v>8.31</v>
      </c>
      <c r="G3158">
        <v>486.32</v>
      </c>
      <c r="K3158" s="155">
        <f t="shared" si="271"/>
        <v>-2.5</v>
      </c>
      <c r="L3158" s="104"/>
      <c r="M3158" s="155">
        <f t="shared" si="272"/>
        <v>4.7699999999999818</v>
      </c>
      <c r="N3158" s="155">
        <f t="shared" si="273"/>
        <v>9.9999999999999645E-2</v>
      </c>
      <c r="O3158" s="155">
        <f t="shared" si="274"/>
        <v>3.3100000000000023</v>
      </c>
    </row>
    <row r="3159" spans="1:15" x14ac:dyDescent="0.25">
      <c r="A3159" s="104">
        <v>90</v>
      </c>
      <c r="B3159" s="24" t="s">
        <v>857</v>
      </c>
      <c r="C3159">
        <v>476.71</v>
      </c>
      <c r="E3159">
        <v>467.03</v>
      </c>
      <c r="F3159">
        <v>8.36</v>
      </c>
      <c r="G3159">
        <v>487.68</v>
      </c>
      <c r="K3159" s="155">
        <f t="shared" si="271"/>
        <v>-0.18000000000000682</v>
      </c>
      <c r="L3159" s="104"/>
      <c r="M3159" s="155">
        <f t="shared" si="272"/>
        <v>4.8299999999999841</v>
      </c>
      <c r="N3159" s="155">
        <f t="shared" si="273"/>
        <v>4.9999999999998934E-2</v>
      </c>
      <c r="O3159" s="155">
        <f t="shared" si="274"/>
        <v>1.3600000000000136</v>
      </c>
    </row>
    <row r="3160" spans="1:15" x14ac:dyDescent="0.25">
      <c r="A3160" s="104">
        <v>91</v>
      </c>
      <c r="B3160" s="24" t="s">
        <v>858</v>
      </c>
      <c r="C3160">
        <v>476.71</v>
      </c>
      <c r="E3160">
        <v>467.03</v>
      </c>
      <c r="F3160">
        <v>8.36</v>
      </c>
      <c r="G3160">
        <v>487.68</v>
      </c>
      <c r="K3160" s="155">
        <f t="shared" si="271"/>
        <v>0</v>
      </c>
      <c r="L3160" s="104"/>
      <c r="M3160" s="155">
        <f t="shared" si="272"/>
        <v>0</v>
      </c>
      <c r="N3160" s="155">
        <f t="shared" si="273"/>
        <v>0</v>
      </c>
      <c r="O3160" s="155">
        <f t="shared" si="274"/>
        <v>0</v>
      </c>
    </row>
    <row r="3161" spans="1:15" x14ac:dyDescent="0.25">
      <c r="A3161" s="104">
        <v>92</v>
      </c>
      <c r="B3161" s="24" t="s">
        <v>859</v>
      </c>
      <c r="C3161">
        <v>475.51</v>
      </c>
      <c r="E3161">
        <v>464.15</v>
      </c>
      <c r="F3161">
        <v>8.1999999999999993</v>
      </c>
      <c r="G3161">
        <v>480.02</v>
      </c>
      <c r="K3161" s="155">
        <f t="shared" ref="K3161:K3222" si="275">C3161-C3160</f>
        <v>-1.1999999999999886</v>
      </c>
      <c r="L3161" s="104"/>
      <c r="M3161" s="155">
        <f t="shared" ref="M3161:M3222" si="276">E3161-E3160</f>
        <v>-2.8799999999999955</v>
      </c>
      <c r="N3161" s="155">
        <f t="shared" ref="N3161:N3222" si="277">F3161-F3160</f>
        <v>-0.16000000000000014</v>
      </c>
      <c r="O3161" s="155">
        <f t="shared" ref="O3161:O3222" si="278">G3161-G3160</f>
        <v>-7.660000000000025</v>
      </c>
    </row>
    <row r="3162" spans="1:15" x14ac:dyDescent="0.25">
      <c r="A3162" s="104">
        <v>93</v>
      </c>
      <c r="B3162" s="24" t="s">
        <v>860</v>
      </c>
      <c r="C3162">
        <v>472.68</v>
      </c>
      <c r="E3162">
        <v>466.91</v>
      </c>
      <c r="F3162">
        <v>8.01</v>
      </c>
      <c r="G3162">
        <v>478.23</v>
      </c>
      <c r="K3162" s="155">
        <f t="shared" si="275"/>
        <v>-2.8299999999999841</v>
      </c>
      <c r="L3162" s="104"/>
      <c r="M3162" s="155">
        <f t="shared" si="276"/>
        <v>2.7600000000000477</v>
      </c>
      <c r="N3162" s="155">
        <f t="shared" si="277"/>
        <v>-0.1899999999999995</v>
      </c>
      <c r="O3162" s="155">
        <f t="shared" si="278"/>
        <v>-1.7899999999999636</v>
      </c>
    </row>
    <row r="3163" spans="1:15" x14ac:dyDescent="0.25">
      <c r="A3163" s="104">
        <v>94</v>
      </c>
      <c r="B3163" s="24" t="s">
        <v>861</v>
      </c>
      <c r="C3163">
        <v>470.06</v>
      </c>
      <c r="E3163">
        <v>466.68</v>
      </c>
      <c r="F3163">
        <v>7.91</v>
      </c>
      <c r="G3163">
        <v>477.61</v>
      </c>
      <c r="K3163" s="155">
        <f t="shared" si="275"/>
        <v>-2.6200000000000045</v>
      </c>
      <c r="L3163" s="104"/>
      <c r="M3163" s="155">
        <f t="shared" si="276"/>
        <v>-0.23000000000001819</v>
      </c>
      <c r="N3163" s="155">
        <f t="shared" si="277"/>
        <v>-9.9999999999999645E-2</v>
      </c>
      <c r="O3163" s="155">
        <f t="shared" si="278"/>
        <v>-0.62000000000000455</v>
      </c>
    </row>
    <row r="3164" spans="1:15" x14ac:dyDescent="0.25">
      <c r="A3164" s="104">
        <v>95</v>
      </c>
      <c r="B3164" s="24" t="s">
        <v>862</v>
      </c>
      <c r="C3164">
        <v>468.75</v>
      </c>
      <c r="E3164">
        <v>463.41</v>
      </c>
      <c r="F3164">
        <v>7.77</v>
      </c>
      <c r="G3164">
        <v>476.86</v>
      </c>
      <c r="K3164" s="155">
        <f t="shared" si="275"/>
        <v>-1.3100000000000023</v>
      </c>
      <c r="L3164" s="104"/>
      <c r="M3164" s="155">
        <f t="shared" si="276"/>
        <v>-3.2699999999999818</v>
      </c>
      <c r="N3164" s="155">
        <f t="shared" si="277"/>
        <v>-0.14000000000000057</v>
      </c>
      <c r="O3164" s="155">
        <f t="shared" si="278"/>
        <v>-0.75</v>
      </c>
    </row>
    <row r="3165" spans="1:15" x14ac:dyDescent="0.25">
      <c r="A3165" s="104">
        <v>96</v>
      </c>
      <c r="B3165" s="24" t="s">
        <v>863</v>
      </c>
      <c r="C3165">
        <v>472.04</v>
      </c>
      <c r="E3165">
        <v>462.84</v>
      </c>
      <c r="F3165">
        <v>7.7</v>
      </c>
      <c r="G3165">
        <v>476.62</v>
      </c>
      <c r="K3165" s="155">
        <f t="shared" si="275"/>
        <v>3.2900000000000205</v>
      </c>
      <c r="L3165" s="104"/>
      <c r="M3165" s="155">
        <f t="shared" si="276"/>
        <v>-0.57000000000005002</v>
      </c>
      <c r="N3165" s="155">
        <f t="shared" si="277"/>
        <v>-6.9999999999999396E-2</v>
      </c>
      <c r="O3165" s="155">
        <f t="shared" si="278"/>
        <v>-0.24000000000000909</v>
      </c>
    </row>
    <row r="3166" spans="1:15" x14ac:dyDescent="0.25">
      <c r="A3166" s="104">
        <v>97</v>
      </c>
      <c r="B3166" s="24" t="s">
        <v>864</v>
      </c>
      <c r="C3166">
        <v>473.38</v>
      </c>
      <c r="E3166">
        <v>459.42</v>
      </c>
      <c r="F3166">
        <v>7.62</v>
      </c>
      <c r="G3166">
        <v>474.71</v>
      </c>
      <c r="K3166" s="155">
        <f t="shared" si="275"/>
        <v>1.339999999999975</v>
      </c>
      <c r="L3166" s="104"/>
      <c r="M3166" s="155">
        <f t="shared" si="276"/>
        <v>-3.4199999999999591</v>
      </c>
      <c r="N3166" s="155">
        <f t="shared" si="277"/>
        <v>-8.0000000000000071E-2</v>
      </c>
      <c r="O3166" s="155">
        <f t="shared" si="278"/>
        <v>-1.910000000000025</v>
      </c>
    </row>
    <row r="3167" spans="1:15" x14ac:dyDescent="0.25">
      <c r="A3167" s="104">
        <v>98</v>
      </c>
      <c r="B3167" s="24" t="s">
        <v>865</v>
      </c>
      <c r="C3167">
        <v>474.95</v>
      </c>
      <c r="E3167">
        <v>460.65</v>
      </c>
      <c r="F3167">
        <v>7.44</v>
      </c>
      <c r="G3167">
        <v>475.43</v>
      </c>
      <c r="K3167" s="155">
        <f t="shared" si="275"/>
        <v>1.5699999999999932</v>
      </c>
      <c r="L3167" s="104"/>
      <c r="M3167" s="155">
        <f t="shared" si="276"/>
        <v>1.2299999999999613</v>
      </c>
      <c r="N3167" s="155">
        <f t="shared" si="277"/>
        <v>-0.17999999999999972</v>
      </c>
      <c r="O3167" s="155">
        <f t="shared" si="278"/>
        <v>0.72000000000002728</v>
      </c>
    </row>
    <row r="3168" spans="1:15" x14ac:dyDescent="0.25">
      <c r="A3168" s="104">
        <v>99</v>
      </c>
      <c r="B3168" s="24" t="s">
        <v>866</v>
      </c>
      <c r="C3168">
        <v>477.89</v>
      </c>
      <c r="E3168">
        <v>463.89</v>
      </c>
      <c r="F3168">
        <v>7.49</v>
      </c>
      <c r="G3168">
        <v>479.95</v>
      </c>
      <c r="K3168" s="155">
        <f t="shared" si="275"/>
        <v>2.9399999999999977</v>
      </c>
      <c r="L3168" s="104"/>
      <c r="M3168" s="155">
        <f t="shared" si="276"/>
        <v>3.2400000000000091</v>
      </c>
      <c r="N3168" s="155">
        <f t="shared" si="277"/>
        <v>4.9999999999999822E-2</v>
      </c>
      <c r="O3168" s="155">
        <f t="shared" si="278"/>
        <v>4.5199999999999818</v>
      </c>
    </row>
    <row r="3169" spans="1:15" x14ac:dyDescent="0.25">
      <c r="A3169" s="104">
        <v>100</v>
      </c>
      <c r="B3169" s="24" t="s">
        <v>867</v>
      </c>
      <c r="C3169">
        <v>479.32</v>
      </c>
      <c r="E3169">
        <v>466.14</v>
      </c>
      <c r="F3169">
        <v>7.57</v>
      </c>
      <c r="G3169">
        <v>480.09</v>
      </c>
      <c r="K3169" s="155">
        <f t="shared" si="275"/>
        <v>1.4300000000000068</v>
      </c>
      <c r="L3169" s="104"/>
      <c r="M3169" s="155">
        <f t="shared" si="276"/>
        <v>2.25</v>
      </c>
      <c r="N3169" s="155">
        <f t="shared" si="277"/>
        <v>8.0000000000000071E-2</v>
      </c>
      <c r="O3169" s="155">
        <f t="shared" si="278"/>
        <v>0.13999999999998636</v>
      </c>
    </row>
    <row r="3170" spans="1:15" x14ac:dyDescent="0.25">
      <c r="A3170" s="104">
        <v>101</v>
      </c>
      <c r="B3170" s="24" t="s">
        <v>868</v>
      </c>
      <c r="C3170">
        <v>476.89</v>
      </c>
      <c r="E3170">
        <v>463.92</v>
      </c>
      <c r="F3170">
        <v>7.57</v>
      </c>
      <c r="G3170">
        <v>475.51</v>
      </c>
      <c r="K3170" s="155">
        <f t="shared" si="275"/>
        <v>-2.4300000000000068</v>
      </c>
      <c r="L3170" s="104"/>
      <c r="M3170" s="155">
        <f t="shared" si="276"/>
        <v>-2.2199999999999704</v>
      </c>
      <c r="N3170" s="155">
        <f t="shared" si="277"/>
        <v>0</v>
      </c>
      <c r="O3170" s="155">
        <f t="shared" si="278"/>
        <v>-4.5799999999999841</v>
      </c>
    </row>
    <row r="3171" spans="1:15" x14ac:dyDescent="0.25">
      <c r="A3171" s="104">
        <v>102</v>
      </c>
      <c r="B3171" s="24" t="s">
        <v>869</v>
      </c>
      <c r="C3171">
        <v>472.92</v>
      </c>
      <c r="E3171">
        <v>461.24</v>
      </c>
      <c r="F3171">
        <v>7.68</v>
      </c>
      <c r="G3171">
        <v>471.74</v>
      </c>
      <c r="K3171" s="155">
        <f t="shared" si="275"/>
        <v>-3.9699999999999704</v>
      </c>
      <c r="L3171" s="104"/>
      <c r="M3171" s="155">
        <f t="shared" si="276"/>
        <v>-2.6800000000000068</v>
      </c>
      <c r="N3171" s="155">
        <f t="shared" si="277"/>
        <v>0.10999999999999943</v>
      </c>
      <c r="O3171" s="155">
        <f t="shared" si="278"/>
        <v>-3.7699999999999818</v>
      </c>
    </row>
    <row r="3172" spans="1:15" x14ac:dyDescent="0.25">
      <c r="A3172" s="104">
        <v>103</v>
      </c>
      <c r="B3172" s="24" t="s">
        <v>870</v>
      </c>
      <c r="C3172">
        <v>472.88</v>
      </c>
      <c r="E3172">
        <v>465.12</v>
      </c>
      <c r="F3172">
        <v>7.66</v>
      </c>
      <c r="G3172">
        <v>475.5</v>
      </c>
      <c r="K3172" s="155">
        <f t="shared" si="275"/>
        <v>-4.0000000000020464E-2</v>
      </c>
      <c r="L3172" s="104"/>
      <c r="M3172" s="155">
        <f t="shared" si="276"/>
        <v>3.8799999999999955</v>
      </c>
      <c r="N3172" s="155">
        <f t="shared" si="277"/>
        <v>-1.9999999999999574E-2</v>
      </c>
      <c r="O3172" s="155">
        <f t="shared" si="278"/>
        <v>3.7599999999999909</v>
      </c>
    </row>
    <row r="3173" spans="1:15" x14ac:dyDescent="0.25">
      <c r="A3173" s="104">
        <v>104</v>
      </c>
      <c r="B3173" s="24" t="s">
        <v>871</v>
      </c>
      <c r="C3173">
        <v>470.13</v>
      </c>
      <c r="E3173">
        <v>461.53</v>
      </c>
      <c r="F3173">
        <v>7.64</v>
      </c>
      <c r="G3173">
        <v>470.41</v>
      </c>
      <c r="K3173" s="155">
        <f t="shared" si="275"/>
        <v>-2.75</v>
      </c>
      <c r="L3173" s="104"/>
      <c r="M3173" s="155">
        <f t="shared" si="276"/>
        <v>-3.5900000000000318</v>
      </c>
      <c r="N3173" s="155">
        <f t="shared" si="277"/>
        <v>-2.0000000000000462E-2</v>
      </c>
      <c r="O3173" s="155">
        <f t="shared" si="278"/>
        <v>-5.089999999999975</v>
      </c>
    </row>
    <row r="3174" spans="1:15" x14ac:dyDescent="0.25">
      <c r="A3174" s="104">
        <v>105</v>
      </c>
      <c r="B3174" s="24" t="s">
        <v>872</v>
      </c>
      <c r="C3174">
        <v>468.27</v>
      </c>
      <c r="E3174">
        <v>458.01</v>
      </c>
      <c r="F3174">
        <v>7.6</v>
      </c>
      <c r="G3174">
        <v>466.08</v>
      </c>
      <c r="K3174" s="155">
        <f t="shared" si="275"/>
        <v>-1.8600000000000136</v>
      </c>
      <c r="L3174" s="104"/>
      <c r="M3174" s="155">
        <f t="shared" si="276"/>
        <v>-3.5199999999999818</v>
      </c>
      <c r="N3174" s="155">
        <f t="shared" si="277"/>
        <v>-4.0000000000000036E-2</v>
      </c>
      <c r="O3174" s="155">
        <f t="shared" si="278"/>
        <v>-4.3300000000000409</v>
      </c>
    </row>
    <row r="3175" spans="1:15" x14ac:dyDescent="0.25">
      <c r="A3175" s="104">
        <v>106</v>
      </c>
      <c r="B3175" s="24" t="s">
        <v>873</v>
      </c>
      <c r="C3175">
        <v>472.93</v>
      </c>
      <c r="E3175">
        <v>466.31</v>
      </c>
      <c r="F3175">
        <v>7.8</v>
      </c>
      <c r="G3175">
        <v>474.07</v>
      </c>
      <c r="K3175" s="155">
        <f t="shared" si="275"/>
        <v>4.660000000000025</v>
      </c>
      <c r="L3175" s="104"/>
      <c r="M3175" s="155">
        <f t="shared" si="276"/>
        <v>8.3000000000000114</v>
      </c>
      <c r="N3175" s="155">
        <f t="shared" si="277"/>
        <v>0.20000000000000018</v>
      </c>
      <c r="O3175" s="155">
        <f t="shared" si="278"/>
        <v>7.9900000000000091</v>
      </c>
    </row>
    <row r="3176" spans="1:15" x14ac:dyDescent="0.25">
      <c r="A3176" s="104">
        <v>107</v>
      </c>
      <c r="B3176" s="24" t="s">
        <v>874</v>
      </c>
      <c r="C3176">
        <v>472.93</v>
      </c>
      <c r="E3176">
        <v>466.31</v>
      </c>
      <c r="F3176">
        <v>7.8</v>
      </c>
      <c r="G3176">
        <v>474.07</v>
      </c>
      <c r="K3176" s="155">
        <f t="shared" si="275"/>
        <v>0</v>
      </c>
      <c r="L3176" s="104"/>
      <c r="M3176" s="155">
        <f t="shared" si="276"/>
        <v>0</v>
      </c>
      <c r="N3176" s="155">
        <f t="shared" si="277"/>
        <v>0</v>
      </c>
      <c r="O3176" s="155">
        <f t="shared" si="278"/>
        <v>0</v>
      </c>
    </row>
    <row r="3177" spans="1:15" x14ac:dyDescent="0.25">
      <c r="A3177" s="104">
        <v>108</v>
      </c>
      <c r="B3177" s="24" t="s">
        <v>875</v>
      </c>
      <c r="C3177">
        <v>471.32</v>
      </c>
      <c r="E3177">
        <v>472.55</v>
      </c>
      <c r="F3177">
        <v>7.67</v>
      </c>
      <c r="G3177">
        <v>476.32</v>
      </c>
      <c r="K3177" s="155">
        <f t="shared" si="275"/>
        <v>-1.6100000000000136</v>
      </c>
      <c r="L3177" s="104"/>
      <c r="M3177" s="155">
        <f t="shared" si="276"/>
        <v>6.2400000000000091</v>
      </c>
      <c r="N3177" s="155">
        <f t="shared" si="277"/>
        <v>-0.12999999999999989</v>
      </c>
      <c r="O3177" s="155">
        <f t="shared" si="278"/>
        <v>2.25</v>
      </c>
    </row>
    <row r="3178" spans="1:15" x14ac:dyDescent="0.25">
      <c r="A3178" s="104">
        <v>109</v>
      </c>
      <c r="B3178" s="24" t="s">
        <v>876</v>
      </c>
      <c r="C3178">
        <v>465.36</v>
      </c>
      <c r="E3178">
        <v>467.08</v>
      </c>
      <c r="F3178">
        <v>7.59</v>
      </c>
      <c r="G3178">
        <v>470.44</v>
      </c>
      <c r="K3178" s="155">
        <f t="shared" si="275"/>
        <v>-5.9599999999999795</v>
      </c>
      <c r="L3178" s="104"/>
      <c r="M3178" s="155">
        <f t="shared" si="276"/>
        <v>-5.4700000000000273</v>
      </c>
      <c r="N3178" s="155">
        <f t="shared" si="277"/>
        <v>-8.0000000000000071E-2</v>
      </c>
      <c r="O3178" s="155">
        <f t="shared" si="278"/>
        <v>-5.8799999999999955</v>
      </c>
    </row>
    <row r="3179" spans="1:15" x14ac:dyDescent="0.25">
      <c r="A3179" s="104">
        <v>110</v>
      </c>
      <c r="B3179" s="24" t="s">
        <v>877</v>
      </c>
      <c r="C3179">
        <v>467</v>
      </c>
      <c r="E3179">
        <v>464.76</v>
      </c>
      <c r="F3179">
        <v>7.58</v>
      </c>
      <c r="G3179">
        <v>469.58</v>
      </c>
      <c r="K3179" s="155">
        <f t="shared" si="275"/>
        <v>1.6399999999999864</v>
      </c>
      <c r="L3179" s="104"/>
      <c r="M3179" s="155">
        <f t="shared" si="276"/>
        <v>-2.3199999999999932</v>
      </c>
      <c r="N3179" s="155">
        <f t="shared" si="277"/>
        <v>-9.9999999999997868E-3</v>
      </c>
      <c r="O3179" s="155">
        <f t="shared" si="278"/>
        <v>-0.86000000000001364</v>
      </c>
    </row>
    <row r="3180" spans="1:15" x14ac:dyDescent="0.25">
      <c r="A3180" s="104">
        <v>111</v>
      </c>
      <c r="B3180" s="24" t="s">
        <v>878</v>
      </c>
      <c r="C3180">
        <v>468.35</v>
      </c>
      <c r="E3180">
        <v>465.73</v>
      </c>
      <c r="F3180">
        <v>7.6</v>
      </c>
      <c r="G3180">
        <v>468.77</v>
      </c>
      <c r="K3180" s="155">
        <f t="shared" si="275"/>
        <v>1.3500000000000227</v>
      </c>
      <c r="L3180" s="104"/>
      <c r="M3180" s="155">
        <f t="shared" si="276"/>
        <v>0.97000000000002728</v>
      </c>
      <c r="N3180" s="155">
        <f t="shared" si="277"/>
        <v>1.9999999999999574E-2</v>
      </c>
      <c r="O3180" s="155">
        <f t="shared" si="278"/>
        <v>-0.81000000000000227</v>
      </c>
    </row>
    <row r="3181" spans="1:15" x14ac:dyDescent="0.25">
      <c r="A3181" s="104">
        <v>112</v>
      </c>
      <c r="B3181" s="24" t="s">
        <v>879</v>
      </c>
      <c r="C3181">
        <v>466.22</v>
      </c>
      <c r="E3181">
        <v>463.05</v>
      </c>
      <c r="F3181">
        <v>7.61</v>
      </c>
      <c r="G3181">
        <v>469.51</v>
      </c>
      <c r="K3181" s="155">
        <f t="shared" si="275"/>
        <v>-2.1299999999999955</v>
      </c>
      <c r="L3181" s="104"/>
      <c r="M3181" s="155">
        <f t="shared" si="276"/>
        <v>-2.6800000000000068</v>
      </c>
      <c r="N3181" s="155">
        <f t="shared" si="277"/>
        <v>1.0000000000000675E-2</v>
      </c>
      <c r="O3181" s="155">
        <f t="shared" si="278"/>
        <v>0.74000000000000909</v>
      </c>
    </row>
    <row r="3182" spans="1:15" x14ac:dyDescent="0.25">
      <c r="A3182" s="104">
        <v>113</v>
      </c>
      <c r="B3182" s="24" t="s">
        <v>880</v>
      </c>
      <c r="C3182">
        <v>460.56</v>
      </c>
      <c r="E3182">
        <v>456.09</v>
      </c>
      <c r="F3182">
        <v>7.47</v>
      </c>
      <c r="G3182">
        <v>462.22</v>
      </c>
      <c r="K3182" s="155">
        <f t="shared" si="275"/>
        <v>-5.660000000000025</v>
      </c>
      <c r="L3182" s="104"/>
      <c r="M3182" s="155">
        <f t="shared" si="276"/>
        <v>-6.9600000000000364</v>
      </c>
      <c r="N3182" s="155">
        <f t="shared" si="277"/>
        <v>-0.14000000000000057</v>
      </c>
      <c r="O3182" s="155">
        <f t="shared" si="278"/>
        <v>-7.2899999999999636</v>
      </c>
    </row>
    <row r="3183" spans="1:15" x14ac:dyDescent="0.25">
      <c r="A3183" s="104">
        <v>114</v>
      </c>
      <c r="B3183" s="24" t="s">
        <v>881</v>
      </c>
      <c r="C3183">
        <v>463.6</v>
      </c>
      <c r="E3183">
        <v>452.1</v>
      </c>
      <c r="F3183">
        <v>7.47</v>
      </c>
      <c r="G3183">
        <v>457.97</v>
      </c>
      <c r="K3183" s="155">
        <f t="shared" si="275"/>
        <v>3.0400000000000205</v>
      </c>
      <c r="L3183" s="104"/>
      <c r="M3183" s="155">
        <f t="shared" si="276"/>
        <v>-3.9899999999999523</v>
      </c>
      <c r="N3183" s="155">
        <f t="shared" si="277"/>
        <v>0</v>
      </c>
      <c r="O3183" s="155">
        <f t="shared" si="278"/>
        <v>-4.25</v>
      </c>
    </row>
    <row r="3184" spans="1:15" x14ac:dyDescent="0.25">
      <c r="A3184" s="104">
        <v>115</v>
      </c>
      <c r="B3184" s="24" t="s">
        <v>882</v>
      </c>
      <c r="C3184">
        <v>464.45</v>
      </c>
      <c r="E3184">
        <v>453.86</v>
      </c>
      <c r="F3184">
        <v>7.49</v>
      </c>
      <c r="G3184">
        <v>460.12</v>
      </c>
      <c r="K3184" s="155">
        <f t="shared" si="275"/>
        <v>0.84999999999996589</v>
      </c>
      <c r="L3184" s="104"/>
      <c r="M3184" s="155">
        <f t="shared" si="276"/>
        <v>1.7599999999999909</v>
      </c>
      <c r="N3184" s="155">
        <f t="shared" si="277"/>
        <v>2.0000000000000462E-2</v>
      </c>
      <c r="O3184" s="155">
        <f t="shared" si="278"/>
        <v>2.1499999999999773</v>
      </c>
    </row>
    <row r="3185" spans="1:15" x14ac:dyDescent="0.25">
      <c r="A3185" s="104">
        <v>116</v>
      </c>
      <c r="B3185" s="24" t="s">
        <v>883</v>
      </c>
      <c r="C3185">
        <v>464.4</v>
      </c>
      <c r="E3185">
        <v>463.7</v>
      </c>
      <c r="F3185">
        <v>7.59</v>
      </c>
      <c r="G3185">
        <v>468.24</v>
      </c>
      <c r="K3185" s="155">
        <f t="shared" si="275"/>
        <v>-5.0000000000011369E-2</v>
      </c>
      <c r="L3185" s="104"/>
      <c r="M3185" s="155">
        <f t="shared" si="276"/>
        <v>9.839999999999975</v>
      </c>
      <c r="N3185" s="155">
        <f t="shared" si="277"/>
        <v>9.9999999999999645E-2</v>
      </c>
      <c r="O3185" s="155">
        <f t="shared" si="278"/>
        <v>8.1200000000000045</v>
      </c>
    </row>
    <row r="3186" spans="1:15" x14ac:dyDescent="0.25">
      <c r="A3186" s="104">
        <v>117</v>
      </c>
      <c r="B3186" s="24" t="s">
        <v>884</v>
      </c>
      <c r="C3186">
        <v>464.01</v>
      </c>
      <c r="E3186">
        <v>464.01</v>
      </c>
      <c r="F3186">
        <v>7.61</v>
      </c>
      <c r="G3186">
        <v>469.17</v>
      </c>
      <c r="K3186" s="155">
        <f t="shared" si="275"/>
        <v>-0.38999999999998636</v>
      </c>
      <c r="L3186" s="104"/>
      <c r="M3186" s="155">
        <f t="shared" si="276"/>
        <v>0.31000000000000227</v>
      </c>
      <c r="N3186" s="155">
        <f t="shared" si="277"/>
        <v>2.0000000000000462E-2</v>
      </c>
      <c r="O3186" s="155">
        <f t="shared" si="278"/>
        <v>0.93000000000000682</v>
      </c>
    </row>
    <row r="3187" spans="1:15" x14ac:dyDescent="0.25">
      <c r="A3187" s="104">
        <v>118</v>
      </c>
      <c r="B3187" s="24" t="s">
        <v>885</v>
      </c>
      <c r="C3187">
        <v>465.58</v>
      </c>
      <c r="E3187">
        <v>467.72</v>
      </c>
      <c r="F3187">
        <v>7.62</v>
      </c>
      <c r="G3187">
        <v>472.19</v>
      </c>
      <c r="K3187" s="155">
        <f t="shared" si="275"/>
        <v>1.5699999999999932</v>
      </c>
      <c r="L3187" s="104"/>
      <c r="M3187" s="155">
        <f t="shared" si="276"/>
        <v>3.7100000000000364</v>
      </c>
      <c r="N3187" s="155">
        <f t="shared" si="277"/>
        <v>9.9999999999997868E-3</v>
      </c>
      <c r="O3187" s="155">
        <f t="shared" si="278"/>
        <v>3.0199999999999818</v>
      </c>
    </row>
    <row r="3188" spans="1:15" x14ac:dyDescent="0.25">
      <c r="A3188" s="104">
        <v>119</v>
      </c>
      <c r="B3188" s="24" t="s">
        <v>886</v>
      </c>
      <c r="C3188">
        <v>469.42</v>
      </c>
      <c r="E3188">
        <v>467.68</v>
      </c>
      <c r="F3188">
        <v>7.68</v>
      </c>
      <c r="G3188">
        <v>475.31</v>
      </c>
      <c r="K3188" s="155">
        <f t="shared" si="275"/>
        <v>3.8400000000000318</v>
      </c>
      <c r="L3188" s="104"/>
      <c r="M3188" s="155">
        <f t="shared" si="276"/>
        <v>-4.0000000000020464E-2</v>
      </c>
      <c r="N3188" s="155">
        <f t="shared" si="277"/>
        <v>5.9999999999999609E-2</v>
      </c>
      <c r="O3188" s="155">
        <f t="shared" si="278"/>
        <v>3.1200000000000045</v>
      </c>
    </row>
    <row r="3189" spans="1:15" x14ac:dyDescent="0.25">
      <c r="A3189" s="104">
        <v>120</v>
      </c>
      <c r="B3189" s="24" t="s">
        <v>887</v>
      </c>
      <c r="C3189">
        <v>462.01</v>
      </c>
      <c r="E3189">
        <v>474.44</v>
      </c>
      <c r="F3189">
        <v>7.67</v>
      </c>
      <c r="G3189">
        <v>481.56</v>
      </c>
      <c r="K3189" s="155">
        <f t="shared" si="275"/>
        <v>-7.410000000000025</v>
      </c>
      <c r="L3189" s="104"/>
      <c r="M3189" s="155">
        <f t="shared" si="276"/>
        <v>6.7599999999999909</v>
      </c>
      <c r="N3189" s="155">
        <f t="shared" si="277"/>
        <v>-9.9999999999997868E-3</v>
      </c>
      <c r="O3189" s="155">
        <f t="shared" si="278"/>
        <v>6.25</v>
      </c>
    </row>
    <row r="3190" spans="1:15" x14ac:dyDescent="0.25">
      <c r="A3190" s="104">
        <v>121</v>
      </c>
      <c r="B3190" s="24" t="s">
        <v>888</v>
      </c>
      <c r="C3190">
        <v>459.74</v>
      </c>
      <c r="E3190">
        <v>474.08</v>
      </c>
      <c r="F3190">
        <v>7.61</v>
      </c>
      <c r="G3190">
        <v>486.14</v>
      </c>
      <c r="K3190" s="155">
        <f t="shared" si="275"/>
        <v>-2.2699999999999818</v>
      </c>
      <c r="L3190" s="104"/>
      <c r="M3190" s="155">
        <f t="shared" si="276"/>
        <v>-0.36000000000001364</v>
      </c>
      <c r="N3190" s="155">
        <f t="shared" si="277"/>
        <v>-5.9999999999999609E-2</v>
      </c>
      <c r="O3190" s="155">
        <f t="shared" si="278"/>
        <v>4.5799999999999841</v>
      </c>
    </row>
    <row r="3191" spans="1:15" x14ac:dyDescent="0.25">
      <c r="A3191" s="104">
        <v>122</v>
      </c>
      <c r="B3191" s="24" t="s">
        <v>889</v>
      </c>
      <c r="C3191">
        <v>460.99</v>
      </c>
      <c r="E3191">
        <v>479.43</v>
      </c>
      <c r="F3191">
        <v>7.64</v>
      </c>
      <c r="G3191">
        <v>490.88</v>
      </c>
      <c r="K3191" s="155">
        <f t="shared" si="275"/>
        <v>1.25</v>
      </c>
      <c r="L3191" s="104"/>
      <c r="M3191" s="155">
        <f t="shared" si="276"/>
        <v>5.3500000000000227</v>
      </c>
      <c r="N3191" s="155">
        <f t="shared" si="277"/>
        <v>2.9999999999999361E-2</v>
      </c>
      <c r="O3191" s="155">
        <f t="shared" si="278"/>
        <v>4.7400000000000091</v>
      </c>
    </row>
    <row r="3192" spans="1:15" x14ac:dyDescent="0.25">
      <c r="A3192" s="104">
        <v>123</v>
      </c>
      <c r="B3192" s="24" t="s">
        <v>890</v>
      </c>
      <c r="C3192">
        <v>459.35</v>
      </c>
      <c r="E3192">
        <v>478.6</v>
      </c>
      <c r="F3192">
        <v>7.61</v>
      </c>
      <c r="G3192">
        <v>488.41</v>
      </c>
      <c r="K3192" s="155">
        <f t="shared" si="275"/>
        <v>-1.6399999999999864</v>
      </c>
      <c r="L3192" s="104"/>
      <c r="M3192" s="155">
        <f t="shared" si="276"/>
        <v>-0.82999999999998408</v>
      </c>
      <c r="N3192" s="155">
        <f t="shared" si="277"/>
        <v>-2.9999999999999361E-2</v>
      </c>
      <c r="O3192" s="155">
        <f t="shared" si="278"/>
        <v>-2.4699999999999704</v>
      </c>
    </row>
    <row r="3193" spans="1:15" x14ac:dyDescent="0.25">
      <c r="A3193" s="104">
        <v>124</v>
      </c>
      <c r="B3193" s="24" t="s">
        <v>891</v>
      </c>
      <c r="C3193">
        <v>459.05</v>
      </c>
      <c r="E3193">
        <v>475.67</v>
      </c>
      <c r="F3193">
        <v>7.61</v>
      </c>
      <c r="G3193">
        <v>484.64</v>
      </c>
      <c r="K3193" s="155">
        <f t="shared" si="275"/>
        <v>-0.30000000000001137</v>
      </c>
      <c r="L3193" s="104"/>
      <c r="M3193" s="155">
        <f t="shared" si="276"/>
        <v>-2.9300000000000068</v>
      </c>
      <c r="N3193" s="155">
        <f t="shared" si="277"/>
        <v>0</v>
      </c>
      <c r="O3193" s="155">
        <f t="shared" si="278"/>
        <v>-3.7700000000000387</v>
      </c>
    </row>
    <row r="3194" spans="1:15" x14ac:dyDescent="0.25">
      <c r="A3194" s="104">
        <v>125</v>
      </c>
      <c r="B3194" s="24" t="s">
        <v>892</v>
      </c>
      <c r="C3194">
        <v>459.04</v>
      </c>
      <c r="E3194">
        <v>476.44</v>
      </c>
      <c r="F3194">
        <v>7.61</v>
      </c>
      <c r="G3194">
        <v>482.84</v>
      </c>
      <c r="K3194" s="155">
        <f t="shared" si="275"/>
        <v>-9.9999999999909051E-3</v>
      </c>
      <c r="L3194" s="104"/>
      <c r="M3194" s="155">
        <f t="shared" si="276"/>
        <v>0.76999999999998181</v>
      </c>
      <c r="N3194" s="155">
        <f t="shared" si="277"/>
        <v>0</v>
      </c>
      <c r="O3194" s="155">
        <f t="shared" si="278"/>
        <v>-1.8000000000000114</v>
      </c>
    </row>
    <row r="3195" spans="1:15" x14ac:dyDescent="0.25">
      <c r="A3195" s="104">
        <v>126</v>
      </c>
      <c r="B3195" s="24" t="s">
        <v>893</v>
      </c>
      <c r="C3195">
        <v>463.55</v>
      </c>
      <c r="E3195">
        <v>473.93</v>
      </c>
      <c r="F3195">
        <v>7.64</v>
      </c>
      <c r="G3195">
        <v>483.37</v>
      </c>
      <c r="K3195" s="155">
        <f t="shared" si="275"/>
        <v>4.5099999999999909</v>
      </c>
      <c r="L3195" s="104"/>
      <c r="M3195" s="155">
        <f t="shared" si="276"/>
        <v>-2.5099999999999909</v>
      </c>
      <c r="N3195" s="155">
        <f t="shared" si="277"/>
        <v>2.9999999999999361E-2</v>
      </c>
      <c r="O3195" s="155">
        <f t="shared" si="278"/>
        <v>0.53000000000002956</v>
      </c>
    </row>
    <row r="3196" spans="1:15" x14ac:dyDescent="0.25">
      <c r="A3196" s="104">
        <v>127</v>
      </c>
      <c r="B3196" s="24" t="s">
        <v>894</v>
      </c>
      <c r="C3196">
        <v>462.75</v>
      </c>
      <c r="E3196">
        <v>475.15</v>
      </c>
      <c r="F3196">
        <v>7.64</v>
      </c>
      <c r="G3196">
        <v>484.4</v>
      </c>
      <c r="K3196" s="155">
        <f t="shared" si="275"/>
        <v>-0.80000000000001137</v>
      </c>
      <c r="L3196" s="104"/>
      <c r="M3196" s="155">
        <f t="shared" si="276"/>
        <v>1.2199999999999704</v>
      </c>
      <c r="N3196" s="155">
        <f t="shared" si="277"/>
        <v>0</v>
      </c>
      <c r="O3196" s="155">
        <f t="shared" si="278"/>
        <v>1.0299999999999727</v>
      </c>
    </row>
    <row r="3197" spans="1:15" x14ac:dyDescent="0.25">
      <c r="A3197" s="104">
        <v>128</v>
      </c>
      <c r="B3197" s="24" t="s">
        <v>895</v>
      </c>
      <c r="C3197">
        <v>462.65</v>
      </c>
      <c r="E3197">
        <v>477.55</v>
      </c>
      <c r="F3197">
        <v>7.64</v>
      </c>
      <c r="G3197">
        <v>486.44</v>
      </c>
      <c r="K3197" s="155">
        <f t="shared" si="275"/>
        <v>-0.10000000000002274</v>
      </c>
      <c r="L3197" s="104"/>
      <c r="M3197" s="155">
        <f t="shared" si="276"/>
        <v>2.4000000000000341</v>
      </c>
      <c r="N3197" s="155">
        <f t="shared" si="277"/>
        <v>0</v>
      </c>
      <c r="O3197" s="155">
        <f t="shared" si="278"/>
        <v>2.0400000000000205</v>
      </c>
    </row>
    <row r="3198" spans="1:15" x14ac:dyDescent="0.25">
      <c r="A3198" s="104">
        <v>129</v>
      </c>
      <c r="B3198" s="24" t="s">
        <v>896</v>
      </c>
      <c r="C3198">
        <v>465.95</v>
      </c>
      <c r="E3198">
        <v>485.43</v>
      </c>
      <c r="F3198">
        <v>7.72</v>
      </c>
      <c r="G3198">
        <v>494.01</v>
      </c>
      <c r="K3198" s="155">
        <f t="shared" si="275"/>
        <v>3.3000000000000114</v>
      </c>
      <c r="L3198" s="104"/>
      <c r="M3198" s="155">
        <f t="shared" si="276"/>
        <v>7.8799999999999955</v>
      </c>
      <c r="N3198" s="155">
        <f t="shared" si="277"/>
        <v>8.0000000000000071E-2</v>
      </c>
      <c r="O3198" s="155">
        <f t="shared" si="278"/>
        <v>7.5699999999999932</v>
      </c>
    </row>
    <row r="3199" spans="1:15" x14ac:dyDescent="0.25">
      <c r="A3199" s="104">
        <v>130</v>
      </c>
      <c r="B3199" s="24" t="s">
        <v>897</v>
      </c>
      <c r="C3199">
        <v>465.38</v>
      </c>
      <c r="E3199">
        <v>483.58</v>
      </c>
      <c r="F3199">
        <v>7.69</v>
      </c>
      <c r="G3199">
        <v>492.52</v>
      </c>
      <c r="K3199" s="155">
        <f t="shared" si="275"/>
        <v>-0.56999999999999318</v>
      </c>
      <c r="L3199" s="104"/>
      <c r="M3199" s="155">
        <f t="shared" si="276"/>
        <v>-1.8500000000000227</v>
      </c>
      <c r="N3199" s="155">
        <f t="shared" si="277"/>
        <v>-2.9999999999999361E-2</v>
      </c>
      <c r="O3199" s="155">
        <f t="shared" si="278"/>
        <v>-1.4900000000000091</v>
      </c>
    </row>
    <row r="3200" spans="1:15" x14ac:dyDescent="0.25">
      <c r="A3200" s="104">
        <v>131</v>
      </c>
      <c r="B3200" s="24" t="s">
        <v>898</v>
      </c>
      <c r="C3200">
        <v>467.99</v>
      </c>
      <c r="E3200">
        <v>488.82</v>
      </c>
      <c r="F3200">
        <v>7.7</v>
      </c>
      <c r="G3200">
        <v>496.59</v>
      </c>
      <c r="K3200" s="155">
        <f t="shared" si="275"/>
        <v>2.6100000000000136</v>
      </c>
      <c r="L3200" s="104"/>
      <c r="M3200" s="155">
        <f t="shared" si="276"/>
        <v>5.2400000000000091</v>
      </c>
      <c r="N3200" s="155">
        <f t="shared" si="277"/>
        <v>9.9999999999997868E-3</v>
      </c>
      <c r="O3200" s="155">
        <f t="shared" si="278"/>
        <v>4.0699999999999932</v>
      </c>
    </row>
    <row r="3201" spans="1:15" x14ac:dyDescent="0.25">
      <c r="A3201" s="104">
        <v>132</v>
      </c>
      <c r="B3201" s="24" t="s">
        <v>899</v>
      </c>
      <c r="C3201">
        <v>468.43</v>
      </c>
      <c r="E3201">
        <v>485.43</v>
      </c>
      <c r="F3201">
        <v>7.67</v>
      </c>
      <c r="G3201">
        <v>492.2</v>
      </c>
      <c r="K3201" s="155">
        <f t="shared" si="275"/>
        <v>0.43999999999999773</v>
      </c>
      <c r="L3201" s="104"/>
      <c r="M3201" s="155">
        <f t="shared" si="276"/>
        <v>-3.3899999999999864</v>
      </c>
      <c r="N3201" s="155">
        <f t="shared" si="277"/>
        <v>-3.0000000000000249E-2</v>
      </c>
      <c r="O3201" s="155">
        <f t="shared" si="278"/>
        <v>-4.3899999999999864</v>
      </c>
    </row>
    <row r="3202" spans="1:15" x14ac:dyDescent="0.25">
      <c r="A3202" s="104">
        <v>133</v>
      </c>
      <c r="B3202" s="24" t="s">
        <v>900</v>
      </c>
      <c r="C3202">
        <v>468.9</v>
      </c>
      <c r="E3202">
        <v>485.64</v>
      </c>
      <c r="F3202">
        <v>7.7</v>
      </c>
      <c r="G3202">
        <v>493.42</v>
      </c>
      <c r="K3202" s="155">
        <f t="shared" si="275"/>
        <v>0.46999999999997044</v>
      </c>
      <c r="L3202" s="104"/>
      <c r="M3202" s="155">
        <f t="shared" si="276"/>
        <v>0.20999999999997954</v>
      </c>
      <c r="N3202" s="155">
        <f t="shared" si="277"/>
        <v>3.0000000000000249E-2</v>
      </c>
      <c r="O3202" s="155">
        <f t="shared" si="278"/>
        <v>1.2200000000000273</v>
      </c>
    </row>
    <row r="3203" spans="1:15" x14ac:dyDescent="0.25">
      <c r="A3203" s="104">
        <v>134</v>
      </c>
      <c r="B3203" s="24" t="s">
        <v>901</v>
      </c>
      <c r="C3203">
        <v>468.45</v>
      </c>
      <c r="E3203">
        <v>489.06</v>
      </c>
      <c r="F3203">
        <v>7.66</v>
      </c>
      <c r="G3203">
        <v>496.5</v>
      </c>
      <c r="K3203" s="155">
        <f t="shared" si="275"/>
        <v>-0.44999999999998863</v>
      </c>
      <c r="L3203" s="104"/>
      <c r="M3203" s="155">
        <f t="shared" si="276"/>
        <v>3.4200000000000159</v>
      </c>
      <c r="N3203" s="155">
        <f t="shared" si="277"/>
        <v>-4.0000000000000036E-2</v>
      </c>
      <c r="O3203" s="155">
        <f t="shared" si="278"/>
        <v>3.0799999999999841</v>
      </c>
    </row>
    <row r="3204" spans="1:15" x14ac:dyDescent="0.25">
      <c r="A3204" s="104">
        <v>135</v>
      </c>
      <c r="B3204" s="24" t="s">
        <v>902</v>
      </c>
      <c r="C3204">
        <v>468.98</v>
      </c>
      <c r="E3204">
        <v>493.74</v>
      </c>
      <c r="F3204">
        <v>7.59</v>
      </c>
      <c r="G3204">
        <v>501.58</v>
      </c>
      <c r="K3204" s="155">
        <f t="shared" si="275"/>
        <v>0.53000000000002956</v>
      </c>
      <c r="L3204" s="104"/>
      <c r="M3204" s="155">
        <f t="shared" si="276"/>
        <v>4.6800000000000068</v>
      </c>
      <c r="N3204" s="155">
        <f t="shared" si="277"/>
        <v>-7.0000000000000284E-2</v>
      </c>
      <c r="O3204" s="155">
        <f t="shared" si="278"/>
        <v>5.0799999999999841</v>
      </c>
    </row>
    <row r="3205" spans="1:15" x14ac:dyDescent="0.25">
      <c r="A3205" s="104">
        <v>136</v>
      </c>
      <c r="B3205" s="24" t="s">
        <v>903</v>
      </c>
      <c r="C3205">
        <v>469.17</v>
      </c>
      <c r="E3205">
        <v>495.07</v>
      </c>
      <c r="F3205">
        <v>7.56</v>
      </c>
      <c r="G3205">
        <v>501.63</v>
      </c>
      <c r="K3205" s="155">
        <f t="shared" si="275"/>
        <v>0.18999999999999773</v>
      </c>
      <c r="L3205" s="104"/>
      <c r="M3205" s="155">
        <f t="shared" si="276"/>
        <v>1.3299999999999841</v>
      </c>
      <c r="N3205" s="155">
        <f t="shared" si="277"/>
        <v>-3.0000000000000249E-2</v>
      </c>
      <c r="O3205" s="155">
        <f t="shared" si="278"/>
        <v>5.0000000000011369E-2</v>
      </c>
    </row>
    <row r="3206" spans="1:15" x14ac:dyDescent="0.25">
      <c r="A3206" s="104">
        <v>137</v>
      </c>
      <c r="B3206" s="24" t="s">
        <v>904</v>
      </c>
      <c r="C3206">
        <v>472.33</v>
      </c>
      <c r="E3206">
        <v>495.57</v>
      </c>
      <c r="F3206">
        <v>7.5</v>
      </c>
      <c r="G3206">
        <v>500.77</v>
      </c>
      <c r="K3206" s="155">
        <f t="shared" si="275"/>
        <v>3.1599999999999682</v>
      </c>
      <c r="L3206" s="104"/>
      <c r="M3206" s="155">
        <f t="shared" si="276"/>
        <v>0.5</v>
      </c>
      <c r="N3206" s="155">
        <f t="shared" si="277"/>
        <v>-5.9999999999999609E-2</v>
      </c>
      <c r="O3206" s="155">
        <f t="shared" si="278"/>
        <v>-0.86000000000001364</v>
      </c>
    </row>
    <row r="3207" spans="1:15" x14ac:dyDescent="0.25">
      <c r="A3207" s="104">
        <v>138</v>
      </c>
      <c r="B3207" s="24" t="s">
        <v>905</v>
      </c>
      <c r="C3207">
        <v>473.54</v>
      </c>
      <c r="E3207">
        <v>496.13</v>
      </c>
      <c r="F3207">
        <v>7.53</v>
      </c>
      <c r="G3207">
        <v>503.02</v>
      </c>
      <c r="K3207" s="155">
        <f t="shared" si="275"/>
        <v>1.2100000000000364</v>
      </c>
      <c r="L3207" s="104"/>
      <c r="M3207" s="155">
        <f t="shared" si="276"/>
        <v>0.56000000000000227</v>
      </c>
      <c r="N3207" s="155">
        <f t="shared" si="277"/>
        <v>3.0000000000000249E-2</v>
      </c>
      <c r="O3207" s="155">
        <f t="shared" si="278"/>
        <v>2.25</v>
      </c>
    </row>
    <row r="3208" spans="1:15" x14ac:dyDescent="0.25">
      <c r="A3208" s="104">
        <v>139</v>
      </c>
      <c r="B3208" s="24" t="s">
        <v>906</v>
      </c>
      <c r="C3208">
        <v>472.17</v>
      </c>
      <c r="E3208">
        <v>495.5</v>
      </c>
      <c r="F3208">
        <v>7.57</v>
      </c>
      <c r="G3208">
        <v>501.03</v>
      </c>
      <c r="K3208" s="155">
        <f t="shared" si="275"/>
        <v>-1.3700000000000045</v>
      </c>
      <c r="L3208" s="104"/>
      <c r="M3208" s="155">
        <f t="shared" si="276"/>
        <v>-0.62999999999999545</v>
      </c>
      <c r="N3208" s="155">
        <f t="shared" si="277"/>
        <v>4.0000000000000036E-2</v>
      </c>
      <c r="O3208" s="155">
        <f t="shared" si="278"/>
        <v>-1.9900000000000091</v>
      </c>
    </row>
    <row r="3209" spans="1:15" x14ac:dyDescent="0.25">
      <c r="A3209" s="104">
        <v>140</v>
      </c>
      <c r="B3209" s="24" t="s">
        <v>907</v>
      </c>
      <c r="C3209">
        <v>472.14</v>
      </c>
      <c r="E3209">
        <v>498.39</v>
      </c>
      <c r="F3209">
        <v>7.65</v>
      </c>
      <c r="G3209">
        <v>505.45</v>
      </c>
      <c r="K3209" s="155">
        <f t="shared" si="275"/>
        <v>-3.0000000000029559E-2</v>
      </c>
      <c r="L3209" s="104"/>
      <c r="M3209" s="155">
        <f t="shared" si="276"/>
        <v>2.8899999999999864</v>
      </c>
      <c r="N3209" s="155">
        <f t="shared" si="277"/>
        <v>8.0000000000000071E-2</v>
      </c>
      <c r="O3209" s="155">
        <f t="shared" si="278"/>
        <v>4.4200000000000159</v>
      </c>
    </row>
    <row r="3210" spans="1:15" x14ac:dyDescent="0.25">
      <c r="A3210" s="104">
        <v>141</v>
      </c>
      <c r="B3210" s="24" t="s">
        <v>908</v>
      </c>
      <c r="C3210">
        <v>469.93</v>
      </c>
      <c r="E3210">
        <v>496.15</v>
      </c>
      <c r="F3210">
        <v>7.49</v>
      </c>
      <c r="G3210">
        <v>503.84</v>
      </c>
      <c r="K3210" s="155">
        <f t="shared" si="275"/>
        <v>-2.2099999999999795</v>
      </c>
      <c r="L3210" s="104"/>
      <c r="M3210" s="155">
        <f t="shared" si="276"/>
        <v>-2.2400000000000091</v>
      </c>
      <c r="N3210" s="155">
        <f t="shared" si="277"/>
        <v>-0.16000000000000014</v>
      </c>
      <c r="O3210" s="155">
        <f t="shared" si="278"/>
        <v>-1.6100000000000136</v>
      </c>
    </row>
    <row r="3211" spans="1:15" x14ac:dyDescent="0.25">
      <c r="A3211" s="104">
        <v>142</v>
      </c>
      <c r="B3211" s="24" t="s">
        <v>909</v>
      </c>
      <c r="C3211">
        <v>469.35</v>
      </c>
      <c r="E3211">
        <v>494.79</v>
      </c>
      <c r="F3211">
        <v>7.44</v>
      </c>
      <c r="G3211">
        <v>501.23</v>
      </c>
      <c r="K3211" s="155">
        <f t="shared" si="275"/>
        <v>-0.57999999999998408</v>
      </c>
      <c r="L3211" s="104"/>
      <c r="M3211" s="155">
        <f t="shared" si="276"/>
        <v>-1.3599999999999568</v>
      </c>
      <c r="N3211" s="155">
        <f t="shared" si="277"/>
        <v>-4.9999999999999822E-2</v>
      </c>
      <c r="O3211" s="155">
        <f t="shared" si="278"/>
        <v>-2.6099999999999568</v>
      </c>
    </row>
    <row r="3212" spans="1:15" x14ac:dyDescent="0.25">
      <c r="A3212" s="104">
        <v>143</v>
      </c>
      <c r="B3212" s="24" t="s">
        <v>910</v>
      </c>
      <c r="C3212">
        <v>468.52</v>
      </c>
      <c r="E3212">
        <v>499.49</v>
      </c>
      <c r="F3212">
        <v>7.4</v>
      </c>
      <c r="G3212">
        <v>505.58</v>
      </c>
      <c r="K3212" s="155">
        <f t="shared" si="275"/>
        <v>-0.83000000000004093</v>
      </c>
      <c r="L3212" s="104"/>
      <c r="M3212" s="155">
        <f t="shared" si="276"/>
        <v>4.6999999999999886</v>
      </c>
      <c r="N3212" s="155">
        <f t="shared" si="277"/>
        <v>-4.0000000000000036E-2</v>
      </c>
      <c r="O3212" s="155">
        <f t="shared" si="278"/>
        <v>4.3499999999999659</v>
      </c>
    </row>
    <row r="3213" spans="1:15" x14ac:dyDescent="0.25">
      <c r="A3213" s="104">
        <v>144</v>
      </c>
      <c r="B3213" s="24" t="s">
        <v>911</v>
      </c>
      <c r="C3213">
        <v>468.56</v>
      </c>
      <c r="E3213">
        <v>497.56</v>
      </c>
      <c r="F3213">
        <v>7.3</v>
      </c>
      <c r="G3213">
        <v>504.48</v>
      </c>
      <c r="K3213" s="155">
        <f t="shared" si="275"/>
        <v>4.0000000000020464E-2</v>
      </c>
      <c r="L3213" s="104"/>
      <c r="M3213" s="155">
        <f t="shared" si="276"/>
        <v>-1.9300000000000068</v>
      </c>
      <c r="N3213" s="155">
        <f t="shared" si="277"/>
        <v>-0.10000000000000053</v>
      </c>
      <c r="O3213" s="155">
        <f t="shared" si="278"/>
        <v>-1.0999999999999659</v>
      </c>
    </row>
    <row r="3214" spans="1:15" x14ac:dyDescent="0.25">
      <c r="A3214" s="104">
        <v>145</v>
      </c>
      <c r="B3214" s="24" t="s">
        <v>912</v>
      </c>
      <c r="C3214">
        <v>468.24</v>
      </c>
      <c r="E3214">
        <v>497.18</v>
      </c>
      <c r="F3214">
        <v>7.05</v>
      </c>
      <c r="G3214">
        <v>503.38</v>
      </c>
      <c r="K3214" s="155">
        <f t="shared" si="275"/>
        <v>-0.31999999999999318</v>
      </c>
      <c r="L3214" s="104"/>
      <c r="M3214" s="155">
        <f t="shared" si="276"/>
        <v>-0.37999999999999545</v>
      </c>
      <c r="N3214" s="155">
        <f t="shared" si="277"/>
        <v>-0.25</v>
      </c>
      <c r="O3214" s="155">
        <f t="shared" si="278"/>
        <v>-1.1000000000000227</v>
      </c>
    </row>
    <row r="3215" spans="1:15" x14ac:dyDescent="0.25">
      <c r="A3215" s="104">
        <v>146</v>
      </c>
      <c r="B3215" s="24" t="s">
        <v>913</v>
      </c>
      <c r="C3215">
        <v>469.18</v>
      </c>
      <c r="E3215">
        <v>499.07</v>
      </c>
      <c r="F3215">
        <v>6.8</v>
      </c>
      <c r="G3215">
        <v>506.84</v>
      </c>
      <c r="K3215" s="155">
        <f t="shared" si="275"/>
        <v>0.93999999999999773</v>
      </c>
      <c r="L3215" s="104"/>
      <c r="M3215" s="155">
        <f t="shared" si="276"/>
        <v>1.8899999999999864</v>
      </c>
      <c r="N3215" s="155">
        <f t="shared" si="277"/>
        <v>-0.25</v>
      </c>
      <c r="O3215" s="155">
        <f t="shared" si="278"/>
        <v>3.4599999999999795</v>
      </c>
    </row>
    <row r="3216" spans="1:15" x14ac:dyDescent="0.25">
      <c r="A3216" s="104">
        <v>147</v>
      </c>
      <c r="B3216" s="24" t="s">
        <v>914</v>
      </c>
      <c r="C3216">
        <v>470.28</v>
      </c>
      <c r="E3216">
        <v>499.16</v>
      </c>
      <c r="F3216">
        <v>6.66</v>
      </c>
      <c r="G3216">
        <v>507.81</v>
      </c>
      <c r="K3216" s="155">
        <f t="shared" si="275"/>
        <v>1.0999999999999659</v>
      </c>
      <c r="L3216" s="104"/>
      <c r="M3216" s="155">
        <f t="shared" si="276"/>
        <v>9.0000000000031832E-2</v>
      </c>
      <c r="N3216" s="155">
        <f t="shared" si="277"/>
        <v>-0.13999999999999968</v>
      </c>
      <c r="O3216" s="155">
        <f t="shared" si="278"/>
        <v>0.97000000000002728</v>
      </c>
    </row>
    <row r="3217" spans="1:15" x14ac:dyDescent="0.25">
      <c r="A3217" s="104">
        <v>148</v>
      </c>
      <c r="B3217" s="24" t="s">
        <v>915</v>
      </c>
      <c r="C3217">
        <v>466.98</v>
      </c>
      <c r="E3217">
        <v>497.15</v>
      </c>
      <c r="F3217">
        <v>6.48</v>
      </c>
      <c r="G3217">
        <v>505.88</v>
      </c>
      <c r="K3217" s="155">
        <f t="shared" si="275"/>
        <v>-3.2999999999999545</v>
      </c>
      <c r="L3217" s="104"/>
      <c r="M3217" s="155">
        <f t="shared" si="276"/>
        <v>-2.0100000000000477</v>
      </c>
      <c r="N3217" s="155">
        <f t="shared" si="277"/>
        <v>-0.17999999999999972</v>
      </c>
      <c r="O3217" s="155">
        <f t="shared" si="278"/>
        <v>-1.9300000000000068</v>
      </c>
    </row>
    <row r="3218" spans="1:15" x14ac:dyDescent="0.25">
      <c r="A3218" s="104">
        <v>149</v>
      </c>
      <c r="B3218" s="24" t="s">
        <v>916</v>
      </c>
      <c r="C3218">
        <v>461.97</v>
      </c>
      <c r="E3218">
        <v>490.1</v>
      </c>
      <c r="F3218">
        <v>6.81</v>
      </c>
      <c r="G3218">
        <v>496.16</v>
      </c>
      <c r="K3218" s="155">
        <f t="shared" si="275"/>
        <v>-5.0099999999999909</v>
      </c>
      <c r="L3218" s="104"/>
      <c r="M3218" s="155">
        <f t="shared" si="276"/>
        <v>-7.0499999999999545</v>
      </c>
      <c r="N3218" s="155">
        <f t="shared" si="277"/>
        <v>0.32999999999999918</v>
      </c>
      <c r="O3218" s="155">
        <f t="shared" si="278"/>
        <v>-9.7199999999999704</v>
      </c>
    </row>
    <row r="3219" spans="1:15" x14ac:dyDescent="0.25">
      <c r="A3219" s="104">
        <v>150</v>
      </c>
      <c r="B3219" s="24" t="s">
        <v>917</v>
      </c>
      <c r="C3219">
        <v>461.1</v>
      </c>
      <c r="E3219">
        <v>489.73</v>
      </c>
      <c r="F3219">
        <v>6.74</v>
      </c>
      <c r="G3219">
        <v>494.74</v>
      </c>
      <c r="K3219" s="155">
        <f t="shared" si="275"/>
        <v>-0.87000000000000455</v>
      </c>
      <c r="L3219" s="104"/>
      <c r="M3219" s="155">
        <f t="shared" si="276"/>
        <v>-0.37000000000000455</v>
      </c>
      <c r="N3219" s="155">
        <f t="shared" si="277"/>
        <v>-6.9999999999999396E-2</v>
      </c>
      <c r="O3219" s="155">
        <f t="shared" si="278"/>
        <v>-1.4200000000000159</v>
      </c>
    </row>
    <row r="3220" spans="1:15" x14ac:dyDescent="0.25">
      <c r="A3220" s="104">
        <v>151</v>
      </c>
      <c r="B3220" s="24" t="s">
        <v>918</v>
      </c>
      <c r="C3220">
        <v>460.62</v>
      </c>
      <c r="E3220">
        <v>490.88</v>
      </c>
      <c r="F3220">
        <v>6.58</v>
      </c>
      <c r="G3220">
        <v>496.2</v>
      </c>
      <c r="K3220" s="155">
        <f t="shared" si="275"/>
        <v>-0.48000000000001819</v>
      </c>
      <c r="L3220" s="104"/>
      <c r="M3220" s="155">
        <f t="shared" si="276"/>
        <v>1.1499999999999773</v>
      </c>
      <c r="N3220" s="155">
        <f t="shared" si="277"/>
        <v>-0.16000000000000014</v>
      </c>
      <c r="O3220" s="155">
        <f t="shared" si="278"/>
        <v>1.4599999999999795</v>
      </c>
    </row>
    <row r="3221" spans="1:15" x14ac:dyDescent="0.25">
      <c r="A3221" s="104">
        <v>152</v>
      </c>
      <c r="B3221" s="24" t="s">
        <v>919</v>
      </c>
      <c r="C3221">
        <v>461.23</v>
      </c>
      <c r="E3221">
        <v>490.52</v>
      </c>
      <c r="F3221">
        <v>6.49</v>
      </c>
      <c r="G3221">
        <v>495.95</v>
      </c>
      <c r="K3221" s="155">
        <f t="shared" si="275"/>
        <v>0.61000000000001364</v>
      </c>
      <c r="L3221" s="104"/>
      <c r="M3221" s="155">
        <f t="shared" si="276"/>
        <v>-0.36000000000001364</v>
      </c>
      <c r="N3221" s="155">
        <f t="shared" si="277"/>
        <v>-8.9999999999999858E-2</v>
      </c>
      <c r="O3221" s="155">
        <f t="shared" si="278"/>
        <v>-0.25</v>
      </c>
    </row>
    <row r="3222" spans="1:15" x14ac:dyDescent="0.25">
      <c r="A3222" s="104">
        <v>153</v>
      </c>
      <c r="B3222" s="24" t="s">
        <v>920</v>
      </c>
      <c r="C3222">
        <v>460.98</v>
      </c>
      <c r="E3222">
        <v>491.22</v>
      </c>
      <c r="F3222">
        <v>6.43</v>
      </c>
      <c r="G3222">
        <v>499.17</v>
      </c>
      <c r="K3222" s="155">
        <f t="shared" si="275"/>
        <v>-0.25</v>
      </c>
      <c r="L3222" s="104"/>
      <c r="M3222" s="155">
        <f t="shared" si="276"/>
        <v>0.70000000000004547</v>
      </c>
      <c r="N3222" s="155">
        <f t="shared" si="277"/>
        <v>-6.0000000000000497E-2</v>
      </c>
      <c r="O3222" s="155">
        <f t="shared" si="278"/>
        <v>3.2200000000000273</v>
      </c>
    </row>
    <row r="3223" spans="1:15" x14ac:dyDescent="0.25">
      <c r="B3223" s="24" t="s">
        <v>921</v>
      </c>
      <c r="C3223">
        <v>462.65</v>
      </c>
      <c r="D3223" s="104">
        <v>66.73</v>
      </c>
      <c r="E3223">
        <v>492.86</v>
      </c>
      <c r="F3223">
        <v>6.43</v>
      </c>
      <c r="G3223">
        <v>501.19</v>
      </c>
      <c r="K3223" s="155">
        <f t="shared" ref="K3223:K3286" si="279">C3223-C3222</f>
        <v>1.6699999999999591</v>
      </c>
      <c r="L3223" s="104"/>
      <c r="M3223" s="155">
        <f t="shared" ref="M3223:M3286" si="280">E3223-E3222</f>
        <v>1.6399999999999864</v>
      </c>
      <c r="N3223" s="155">
        <f t="shared" ref="N3223:N3286" si="281">F3223-F3222</f>
        <v>0</v>
      </c>
      <c r="O3223" s="155">
        <f t="shared" ref="O3223:O3286" si="282">G3223-G3222</f>
        <v>2.0199999999999818</v>
      </c>
    </row>
    <row r="3224" spans="1:15" x14ac:dyDescent="0.25">
      <c r="B3224" s="24" t="s">
        <v>922</v>
      </c>
      <c r="C3224">
        <v>462.65</v>
      </c>
      <c r="D3224" s="104">
        <v>66.73</v>
      </c>
      <c r="E3224">
        <v>492.86</v>
      </c>
      <c r="F3224">
        <v>6.43</v>
      </c>
      <c r="G3224">
        <v>501.19</v>
      </c>
      <c r="K3224" s="155">
        <f t="shared" si="279"/>
        <v>0</v>
      </c>
      <c r="L3224" s="104"/>
      <c r="M3224" s="155">
        <f t="shared" si="280"/>
        <v>0</v>
      </c>
      <c r="N3224" s="155">
        <f t="shared" si="281"/>
        <v>0</v>
      </c>
      <c r="O3224" s="155">
        <f t="shared" si="282"/>
        <v>0</v>
      </c>
    </row>
    <row r="3225" spans="1:15" x14ac:dyDescent="0.25">
      <c r="B3225" s="24" t="s">
        <v>923</v>
      </c>
      <c r="C3225">
        <v>465.39</v>
      </c>
      <c r="D3225" s="104">
        <v>67.66</v>
      </c>
      <c r="E3225">
        <v>493.78</v>
      </c>
      <c r="F3225">
        <v>6.53</v>
      </c>
      <c r="G3225">
        <v>502.2</v>
      </c>
      <c r="K3225" s="155">
        <f t="shared" si="279"/>
        <v>2.7400000000000091</v>
      </c>
      <c r="L3225" s="104"/>
      <c r="M3225" s="155">
        <f t="shared" si="280"/>
        <v>0.91999999999995907</v>
      </c>
      <c r="N3225" s="155">
        <f t="shared" si="281"/>
        <v>0.10000000000000053</v>
      </c>
      <c r="O3225" s="155">
        <f t="shared" si="282"/>
        <v>1.0099999999999909</v>
      </c>
    </row>
    <row r="3226" spans="1:15" x14ac:dyDescent="0.25">
      <c r="B3226" s="24" t="s">
        <v>924</v>
      </c>
      <c r="C3226">
        <v>465.93</v>
      </c>
      <c r="D3226" s="104">
        <v>67.8</v>
      </c>
      <c r="E3226">
        <v>494.91</v>
      </c>
      <c r="F3226">
        <v>6.53</v>
      </c>
      <c r="G3226">
        <v>503.11</v>
      </c>
      <c r="K3226" s="155">
        <f t="shared" si="279"/>
        <v>0.54000000000002046</v>
      </c>
      <c r="L3226" s="104"/>
      <c r="M3226" s="155">
        <f t="shared" si="280"/>
        <v>1.1300000000000523</v>
      </c>
      <c r="N3226" s="155">
        <f t="shared" si="281"/>
        <v>0</v>
      </c>
      <c r="O3226" s="155">
        <f t="shared" si="282"/>
        <v>0.91000000000002501</v>
      </c>
    </row>
    <row r="3227" spans="1:15" x14ac:dyDescent="0.25">
      <c r="B3227" s="24" t="s">
        <v>925</v>
      </c>
      <c r="C3227">
        <v>463.31</v>
      </c>
      <c r="D3227" s="104">
        <v>67.52</v>
      </c>
      <c r="E3227">
        <v>486.94</v>
      </c>
      <c r="F3227">
        <v>6.45</v>
      </c>
      <c r="G3227">
        <v>493.04</v>
      </c>
      <c r="K3227" s="155">
        <f t="shared" si="279"/>
        <v>-2.6200000000000045</v>
      </c>
      <c r="L3227" s="104"/>
      <c r="M3227" s="155">
        <f t="shared" si="280"/>
        <v>-7.9700000000000273</v>
      </c>
      <c r="N3227" s="155">
        <f t="shared" si="281"/>
        <v>-8.0000000000000071E-2</v>
      </c>
      <c r="O3227" s="155">
        <f t="shared" si="282"/>
        <v>-10.069999999999993</v>
      </c>
    </row>
    <row r="3228" spans="1:15" x14ac:dyDescent="0.25">
      <c r="B3228" s="24" t="s">
        <v>926</v>
      </c>
      <c r="C3228">
        <v>462.49</v>
      </c>
      <c r="D3228" s="104">
        <v>68.209999999999994</v>
      </c>
      <c r="E3228">
        <v>493.52</v>
      </c>
      <c r="F3228">
        <v>6.65</v>
      </c>
      <c r="G3228">
        <v>500.37</v>
      </c>
      <c r="K3228" s="155">
        <f t="shared" si="279"/>
        <v>-0.81999999999999318</v>
      </c>
      <c r="L3228" s="104"/>
      <c r="M3228" s="155">
        <f t="shared" si="280"/>
        <v>6.5799999999999841</v>
      </c>
      <c r="N3228" s="155">
        <f t="shared" si="281"/>
        <v>0.20000000000000018</v>
      </c>
      <c r="O3228" s="155">
        <f t="shared" si="282"/>
        <v>7.3299999999999841</v>
      </c>
    </row>
    <row r="3229" spans="1:15" x14ac:dyDescent="0.25">
      <c r="B3229" s="24" t="s">
        <v>927</v>
      </c>
      <c r="C3229">
        <v>461.84</v>
      </c>
      <c r="D3229" s="104">
        <v>68.180000000000007</v>
      </c>
      <c r="E3229">
        <v>496.2</v>
      </c>
      <c r="F3229">
        <v>6.65</v>
      </c>
      <c r="G3229">
        <v>502.16</v>
      </c>
      <c r="K3229" s="155">
        <f t="shared" si="279"/>
        <v>-0.65000000000003411</v>
      </c>
      <c r="L3229" s="104"/>
      <c r="M3229" s="155">
        <f t="shared" si="280"/>
        <v>2.6800000000000068</v>
      </c>
      <c r="N3229" s="155">
        <f t="shared" si="281"/>
        <v>0</v>
      </c>
      <c r="O3229" s="155">
        <f t="shared" si="282"/>
        <v>1.7900000000000205</v>
      </c>
    </row>
    <row r="3230" spans="1:15" x14ac:dyDescent="0.25">
      <c r="B3230" s="24" t="s">
        <v>928</v>
      </c>
      <c r="C3230">
        <v>462.2</v>
      </c>
      <c r="D3230" s="104">
        <v>68.28</v>
      </c>
      <c r="E3230">
        <v>496.45</v>
      </c>
      <c r="F3230">
        <v>6.69</v>
      </c>
      <c r="G3230">
        <v>500.76</v>
      </c>
      <c r="K3230" s="155">
        <f t="shared" si="279"/>
        <v>0.36000000000001364</v>
      </c>
      <c r="L3230" s="104"/>
      <c r="M3230" s="155">
        <f t="shared" si="280"/>
        <v>0.25</v>
      </c>
      <c r="N3230" s="155">
        <f t="shared" si="281"/>
        <v>4.0000000000000036E-2</v>
      </c>
      <c r="O3230" s="155">
        <f t="shared" si="282"/>
        <v>-1.4000000000000341</v>
      </c>
    </row>
    <row r="3231" spans="1:15" x14ac:dyDescent="0.25">
      <c r="B3231" s="24" t="s">
        <v>929</v>
      </c>
      <c r="C3231">
        <v>462.58</v>
      </c>
      <c r="D3231" s="104">
        <v>68.62</v>
      </c>
      <c r="E3231">
        <v>497.92</v>
      </c>
      <c r="F3231">
        <v>6.83</v>
      </c>
      <c r="G3231">
        <v>496.86</v>
      </c>
      <c r="K3231" s="155">
        <f t="shared" si="279"/>
        <v>0.37999999999999545</v>
      </c>
      <c r="L3231" s="104"/>
      <c r="M3231" s="155">
        <f t="shared" si="280"/>
        <v>1.4700000000000273</v>
      </c>
      <c r="N3231" s="155">
        <f t="shared" si="281"/>
        <v>0.13999999999999968</v>
      </c>
      <c r="O3231" s="155">
        <f t="shared" si="282"/>
        <v>-3.8999999999999773</v>
      </c>
    </row>
    <row r="3232" spans="1:15" x14ac:dyDescent="0.25">
      <c r="B3232" s="24" t="s">
        <v>930</v>
      </c>
      <c r="C3232">
        <v>462.29</v>
      </c>
      <c r="D3232" s="104">
        <v>68.83</v>
      </c>
      <c r="E3232">
        <v>501.21</v>
      </c>
      <c r="F3232">
        <v>6.87</v>
      </c>
      <c r="G3232">
        <v>497.94</v>
      </c>
      <c r="K3232" s="155">
        <f t="shared" si="279"/>
        <v>-0.28999999999996362</v>
      </c>
      <c r="L3232" s="104"/>
      <c r="M3232" s="155">
        <f t="shared" si="280"/>
        <v>3.2899999999999636</v>
      </c>
      <c r="N3232" s="155">
        <f t="shared" si="281"/>
        <v>4.0000000000000036E-2</v>
      </c>
      <c r="O3232" s="155">
        <f t="shared" si="282"/>
        <v>1.0799999999999841</v>
      </c>
    </row>
    <row r="3233" spans="2:15" x14ac:dyDescent="0.25">
      <c r="B3233" s="24" t="s">
        <v>931</v>
      </c>
      <c r="C3233">
        <v>462.69</v>
      </c>
      <c r="D3233" s="104">
        <v>68.78</v>
      </c>
      <c r="E3233">
        <v>500.63</v>
      </c>
      <c r="F3233">
        <v>6.76</v>
      </c>
      <c r="G3233">
        <v>500.31</v>
      </c>
      <c r="K3233" s="155">
        <f t="shared" si="279"/>
        <v>0.39999999999997726</v>
      </c>
      <c r="L3233" s="104"/>
      <c r="M3233" s="155">
        <f t="shared" si="280"/>
        <v>-0.57999999999998408</v>
      </c>
      <c r="N3233" s="155">
        <f t="shared" si="281"/>
        <v>-0.11000000000000032</v>
      </c>
      <c r="O3233" s="155">
        <f t="shared" si="282"/>
        <v>2.3700000000000045</v>
      </c>
    </row>
    <row r="3234" spans="2:15" x14ac:dyDescent="0.25">
      <c r="B3234" s="24" t="s">
        <v>932</v>
      </c>
      <c r="C3234">
        <v>464.09</v>
      </c>
      <c r="D3234" s="104">
        <v>68.5</v>
      </c>
      <c r="E3234">
        <v>502.01</v>
      </c>
      <c r="F3234">
        <v>6.77</v>
      </c>
      <c r="G3234">
        <v>502.64</v>
      </c>
      <c r="K3234" s="155">
        <f t="shared" si="279"/>
        <v>1.3999999999999773</v>
      </c>
      <c r="L3234" s="104"/>
      <c r="M3234" s="155">
        <f t="shared" si="280"/>
        <v>1.3799999999999955</v>
      </c>
      <c r="N3234" s="155">
        <f t="shared" si="281"/>
        <v>9.9999999999997868E-3</v>
      </c>
      <c r="O3234" s="155">
        <f t="shared" si="282"/>
        <v>2.3299999999999841</v>
      </c>
    </row>
    <row r="3235" spans="2:15" x14ac:dyDescent="0.25">
      <c r="B3235" s="24" t="s">
        <v>933</v>
      </c>
      <c r="C3235">
        <v>464.34</v>
      </c>
      <c r="D3235" s="104">
        <v>68.78</v>
      </c>
      <c r="E3235">
        <v>504.64</v>
      </c>
      <c r="F3235">
        <v>6.76</v>
      </c>
      <c r="G3235">
        <v>508.7</v>
      </c>
      <c r="K3235" s="155">
        <f t="shared" si="279"/>
        <v>0.25</v>
      </c>
      <c r="L3235" s="104"/>
      <c r="M3235" s="155">
        <f t="shared" si="280"/>
        <v>2.6299999999999955</v>
      </c>
      <c r="N3235" s="155">
        <f t="shared" si="281"/>
        <v>-9.9999999999997868E-3</v>
      </c>
      <c r="O3235" s="155">
        <f t="shared" si="282"/>
        <v>6.0600000000000023</v>
      </c>
    </row>
    <row r="3236" spans="2:15" x14ac:dyDescent="0.25">
      <c r="B3236" s="24" t="s">
        <v>934</v>
      </c>
      <c r="C3236">
        <v>462.77</v>
      </c>
      <c r="D3236" s="104">
        <v>68.22</v>
      </c>
      <c r="E3236">
        <v>501.04</v>
      </c>
      <c r="F3236">
        <v>6.73</v>
      </c>
      <c r="G3236">
        <v>505.21</v>
      </c>
      <c r="K3236" s="155">
        <f t="shared" si="279"/>
        <v>-1.5699999999999932</v>
      </c>
      <c r="L3236" s="104"/>
      <c r="M3236" s="155">
        <f t="shared" si="280"/>
        <v>-3.5999999999999659</v>
      </c>
      <c r="N3236" s="155">
        <f t="shared" si="281"/>
        <v>-2.9999999999999361E-2</v>
      </c>
      <c r="O3236" s="155">
        <f t="shared" si="282"/>
        <v>-3.4900000000000091</v>
      </c>
    </row>
    <row r="3237" spans="2:15" x14ac:dyDescent="0.25">
      <c r="B3237" s="24" t="s">
        <v>935</v>
      </c>
      <c r="C3237">
        <v>462.55</v>
      </c>
      <c r="D3237" s="104">
        <v>68.2</v>
      </c>
      <c r="E3237">
        <v>500.85</v>
      </c>
      <c r="F3237">
        <v>6.74</v>
      </c>
      <c r="G3237">
        <v>502.61</v>
      </c>
      <c r="K3237" s="155">
        <f t="shared" si="279"/>
        <v>-0.21999999999997044</v>
      </c>
      <c r="L3237" s="104"/>
      <c r="M3237" s="155">
        <f t="shared" si="280"/>
        <v>-0.18999999999999773</v>
      </c>
      <c r="N3237" s="155">
        <f t="shared" si="281"/>
        <v>9.9999999999997868E-3</v>
      </c>
      <c r="O3237" s="155">
        <f t="shared" si="282"/>
        <v>-2.5999999999999659</v>
      </c>
    </row>
    <row r="3238" spans="2:15" x14ac:dyDescent="0.25">
      <c r="B3238" s="24" t="s">
        <v>936</v>
      </c>
      <c r="C3238">
        <v>462.04</v>
      </c>
      <c r="D3238" s="104">
        <v>68.12</v>
      </c>
      <c r="E3238">
        <v>504.09</v>
      </c>
      <c r="F3238">
        <v>6.74</v>
      </c>
      <c r="G3238">
        <v>503.53</v>
      </c>
      <c r="K3238" s="155">
        <f t="shared" si="279"/>
        <v>-0.50999999999999091</v>
      </c>
      <c r="L3238" s="104"/>
      <c r="M3238" s="155">
        <f t="shared" si="280"/>
        <v>3.2399999999999523</v>
      </c>
      <c r="N3238" s="155">
        <f t="shared" si="281"/>
        <v>0</v>
      </c>
      <c r="O3238" s="155">
        <f t="shared" si="282"/>
        <v>0.91999999999995907</v>
      </c>
    </row>
    <row r="3239" spans="2:15" x14ac:dyDescent="0.25">
      <c r="B3239" s="24" t="s">
        <v>937</v>
      </c>
      <c r="C3239">
        <v>461.88</v>
      </c>
      <c r="D3239" s="104">
        <v>68.099999999999994</v>
      </c>
      <c r="E3239">
        <v>501.56</v>
      </c>
      <c r="F3239">
        <v>6.72</v>
      </c>
      <c r="G3239">
        <v>501.12</v>
      </c>
      <c r="K3239" s="155">
        <f t="shared" si="279"/>
        <v>-0.16000000000002501</v>
      </c>
      <c r="L3239" s="104"/>
      <c r="M3239" s="155">
        <f t="shared" si="280"/>
        <v>-2.5299999999999727</v>
      </c>
      <c r="N3239" s="155">
        <f t="shared" si="281"/>
        <v>-2.0000000000000462E-2</v>
      </c>
      <c r="O3239" s="155">
        <f t="shared" si="282"/>
        <v>-2.4099999999999682</v>
      </c>
    </row>
    <row r="3240" spans="2:15" x14ac:dyDescent="0.25">
      <c r="B3240" s="24" t="s">
        <v>938</v>
      </c>
      <c r="C3240">
        <v>461.41</v>
      </c>
      <c r="D3240" s="104">
        <v>68.03</v>
      </c>
      <c r="E3240">
        <v>502.06</v>
      </c>
      <c r="F3240">
        <v>6.7</v>
      </c>
      <c r="G3240">
        <v>499.9</v>
      </c>
      <c r="K3240" s="155">
        <f t="shared" si="279"/>
        <v>-0.46999999999997044</v>
      </c>
      <c r="L3240" s="104"/>
      <c r="M3240" s="155">
        <f t="shared" si="280"/>
        <v>0.5</v>
      </c>
      <c r="N3240" s="155">
        <f t="shared" si="281"/>
        <v>-1.9999999999999574E-2</v>
      </c>
      <c r="O3240" s="155">
        <f t="shared" si="282"/>
        <v>-1.2200000000000273</v>
      </c>
    </row>
    <row r="3241" spans="2:15" x14ac:dyDescent="0.25">
      <c r="B3241" s="24" t="s">
        <v>939</v>
      </c>
      <c r="C3241">
        <v>461.37</v>
      </c>
      <c r="D3241" s="104">
        <v>68.02</v>
      </c>
      <c r="E3241">
        <v>502.62</v>
      </c>
      <c r="F3241">
        <v>6.69</v>
      </c>
      <c r="G3241">
        <v>501.82</v>
      </c>
      <c r="K3241" s="155">
        <f t="shared" si="279"/>
        <v>-4.0000000000020464E-2</v>
      </c>
      <c r="L3241" s="104"/>
      <c r="M3241" s="155">
        <f t="shared" si="280"/>
        <v>0.56000000000000227</v>
      </c>
      <c r="N3241" s="155">
        <f t="shared" si="281"/>
        <v>-9.9999999999997868E-3</v>
      </c>
      <c r="O3241" s="155">
        <f t="shared" si="282"/>
        <v>1.9200000000000159</v>
      </c>
    </row>
    <row r="3242" spans="2:15" x14ac:dyDescent="0.25">
      <c r="B3242" s="24" t="s">
        <v>940</v>
      </c>
      <c r="C3242">
        <v>460.43</v>
      </c>
      <c r="D3242" s="104">
        <v>67.89</v>
      </c>
      <c r="E3242">
        <v>501.04</v>
      </c>
      <c r="F3242">
        <v>6.65</v>
      </c>
      <c r="G3242">
        <v>500.03</v>
      </c>
      <c r="K3242" s="155">
        <f t="shared" si="279"/>
        <v>-0.93999999999999773</v>
      </c>
      <c r="L3242" s="104"/>
      <c r="M3242" s="155">
        <f t="shared" si="280"/>
        <v>-1.5799999999999841</v>
      </c>
      <c r="N3242" s="155">
        <f t="shared" si="281"/>
        <v>-4.0000000000000036E-2</v>
      </c>
      <c r="O3242" s="155">
        <f t="shared" si="282"/>
        <v>-1.7900000000000205</v>
      </c>
    </row>
    <row r="3243" spans="2:15" x14ac:dyDescent="0.25">
      <c r="B3243" s="24" t="s">
        <v>941</v>
      </c>
      <c r="C3243">
        <v>459.92</v>
      </c>
      <c r="D3243" s="104">
        <v>68.09</v>
      </c>
      <c r="E3243">
        <v>501.31</v>
      </c>
      <c r="F3243">
        <v>6.62</v>
      </c>
      <c r="G3243">
        <v>500.4</v>
      </c>
      <c r="K3243" s="155">
        <f t="shared" si="279"/>
        <v>-0.50999999999999091</v>
      </c>
      <c r="L3243" s="104"/>
      <c r="M3243" s="155">
        <f t="shared" si="280"/>
        <v>0.26999999999998181</v>
      </c>
      <c r="N3243" s="155">
        <f t="shared" si="281"/>
        <v>-3.0000000000000249E-2</v>
      </c>
      <c r="O3243" s="155">
        <f t="shared" si="282"/>
        <v>0.37000000000000455</v>
      </c>
    </row>
    <row r="3244" spans="2:15" x14ac:dyDescent="0.25">
      <c r="B3244" s="24" t="s">
        <v>942</v>
      </c>
      <c r="C3244">
        <v>460.51</v>
      </c>
      <c r="D3244" s="104">
        <v>68.180000000000007</v>
      </c>
      <c r="E3244">
        <v>498.69</v>
      </c>
      <c r="F3244">
        <v>6.53</v>
      </c>
      <c r="G3244">
        <v>497.04</v>
      </c>
      <c r="K3244" s="155">
        <f t="shared" si="279"/>
        <v>0.58999999999997499</v>
      </c>
      <c r="L3244" s="104"/>
      <c r="M3244" s="155">
        <f t="shared" si="280"/>
        <v>-2.6200000000000045</v>
      </c>
      <c r="N3244" s="155">
        <f t="shared" si="281"/>
        <v>-8.9999999999999858E-2</v>
      </c>
      <c r="O3244" s="155">
        <f t="shared" si="282"/>
        <v>-3.3599999999999568</v>
      </c>
    </row>
    <row r="3245" spans="2:15" x14ac:dyDescent="0.25">
      <c r="B3245" s="24" t="s">
        <v>943</v>
      </c>
      <c r="C3245">
        <v>460.87</v>
      </c>
      <c r="D3245" s="104">
        <v>68.36</v>
      </c>
      <c r="E3245">
        <v>501.56</v>
      </c>
      <c r="F3245">
        <v>6.57</v>
      </c>
      <c r="G3245">
        <v>503.13</v>
      </c>
      <c r="K3245" s="155">
        <f t="shared" si="279"/>
        <v>0.36000000000001364</v>
      </c>
      <c r="L3245" s="104"/>
      <c r="M3245" s="155">
        <f t="shared" si="280"/>
        <v>2.8700000000000045</v>
      </c>
      <c r="N3245" s="155">
        <f t="shared" si="281"/>
        <v>4.0000000000000036E-2</v>
      </c>
      <c r="O3245" s="155">
        <f t="shared" si="282"/>
        <v>6.089999999999975</v>
      </c>
    </row>
    <row r="3246" spans="2:15" x14ac:dyDescent="0.25">
      <c r="B3246" s="24" t="s">
        <v>944</v>
      </c>
      <c r="C3246">
        <v>459.92</v>
      </c>
      <c r="D3246" s="104">
        <v>68.41</v>
      </c>
      <c r="E3246">
        <v>505.77</v>
      </c>
      <c r="F3246">
        <v>6.57</v>
      </c>
      <c r="G3246">
        <v>506.63</v>
      </c>
      <c r="K3246" s="155">
        <f t="shared" si="279"/>
        <v>-0.94999999999998863</v>
      </c>
      <c r="L3246" s="104"/>
      <c r="M3246" s="155">
        <f t="shared" si="280"/>
        <v>4.2099999999999795</v>
      </c>
      <c r="N3246" s="155">
        <f t="shared" si="281"/>
        <v>0</v>
      </c>
      <c r="O3246" s="155">
        <f t="shared" si="282"/>
        <v>3.5</v>
      </c>
    </row>
    <row r="3247" spans="2:15" x14ac:dyDescent="0.25">
      <c r="B3247" s="24" t="s">
        <v>945</v>
      </c>
      <c r="C3247">
        <v>458.69</v>
      </c>
      <c r="D3247" s="104">
        <v>68.040000000000006</v>
      </c>
      <c r="E3247">
        <v>501.3</v>
      </c>
      <c r="F3247">
        <v>6.52</v>
      </c>
      <c r="G3247">
        <v>502.4</v>
      </c>
      <c r="K3247" s="155">
        <f t="shared" si="279"/>
        <v>-1.2300000000000182</v>
      </c>
      <c r="L3247" s="104"/>
      <c r="M3247" s="155">
        <f t="shared" si="280"/>
        <v>-4.4699999999999704</v>
      </c>
      <c r="N3247" s="155">
        <f t="shared" si="281"/>
        <v>-5.0000000000000711E-2</v>
      </c>
      <c r="O3247" s="155">
        <f t="shared" si="282"/>
        <v>-4.2300000000000182</v>
      </c>
    </row>
    <row r="3248" spans="2:15" x14ac:dyDescent="0.25">
      <c r="B3248" s="24" t="s">
        <v>946</v>
      </c>
      <c r="C3248">
        <v>457.7</v>
      </c>
      <c r="D3248" s="104">
        <v>67.489999999999995</v>
      </c>
      <c r="E3248">
        <v>492.81</v>
      </c>
      <c r="F3248">
        <v>6.49</v>
      </c>
      <c r="G3248">
        <v>494.86</v>
      </c>
      <c r="K3248" s="155">
        <f t="shared" si="279"/>
        <v>-0.99000000000000909</v>
      </c>
      <c r="L3248" s="104"/>
      <c r="M3248" s="155">
        <f t="shared" si="280"/>
        <v>-8.4900000000000091</v>
      </c>
      <c r="N3248" s="155">
        <f t="shared" si="281"/>
        <v>-2.9999999999999361E-2</v>
      </c>
      <c r="O3248" s="155">
        <f t="shared" si="282"/>
        <v>-7.5399999999999636</v>
      </c>
    </row>
    <row r="3249" spans="2:15" x14ac:dyDescent="0.25">
      <c r="B3249" s="24" t="s">
        <v>947</v>
      </c>
      <c r="C3249">
        <v>456.98</v>
      </c>
      <c r="D3249" s="104">
        <v>67.33</v>
      </c>
      <c r="E3249">
        <v>489.43</v>
      </c>
      <c r="F3249">
        <v>6.45</v>
      </c>
      <c r="G3249">
        <v>493.61</v>
      </c>
      <c r="K3249" s="155">
        <f t="shared" si="279"/>
        <v>-0.71999999999997044</v>
      </c>
      <c r="L3249" s="104"/>
      <c r="M3249" s="155">
        <f t="shared" si="280"/>
        <v>-3.3799999999999955</v>
      </c>
      <c r="N3249" s="155">
        <f t="shared" si="281"/>
        <v>-4.0000000000000036E-2</v>
      </c>
      <c r="O3249" s="155">
        <f t="shared" si="282"/>
        <v>-1.25</v>
      </c>
    </row>
    <row r="3250" spans="2:15" x14ac:dyDescent="0.25">
      <c r="B3250" s="24" t="s">
        <v>948</v>
      </c>
      <c r="C3250">
        <v>455.65</v>
      </c>
      <c r="D3250" s="104">
        <v>67.180000000000007</v>
      </c>
      <c r="E3250">
        <v>489.96</v>
      </c>
      <c r="F3250">
        <v>6.36</v>
      </c>
      <c r="G3250">
        <v>496.46</v>
      </c>
      <c r="K3250" s="155">
        <f t="shared" si="279"/>
        <v>-1.3300000000000409</v>
      </c>
      <c r="L3250" s="104"/>
      <c r="M3250" s="155">
        <f t="shared" si="280"/>
        <v>0.52999999999997272</v>
      </c>
      <c r="N3250" s="155">
        <f t="shared" si="281"/>
        <v>-8.9999999999999858E-2</v>
      </c>
      <c r="O3250" s="155">
        <f t="shared" si="282"/>
        <v>2.8499999999999659</v>
      </c>
    </row>
    <row r="3251" spans="2:15" x14ac:dyDescent="0.25">
      <c r="B3251" s="24" t="s">
        <v>949</v>
      </c>
      <c r="C3251">
        <v>452.39</v>
      </c>
      <c r="D3251" s="104">
        <v>66.75</v>
      </c>
      <c r="E3251">
        <v>486.82</v>
      </c>
      <c r="F3251">
        <v>6.22</v>
      </c>
      <c r="G3251">
        <v>492.64</v>
      </c>
      <c r="K3251" s="155">
        <f t="shared" si="279"/>
        <v>-3.2599999999999909</v>
      </c>
      <c r="L3251" s="104"/>
      <c r="M3251" s="155">
        <f t="shared" si="280"/>
        <v>-3.1399999999999864</v>
      </c>
      <c r="N3251" s="155">
        <f t="shared" si="281"/>
        <v>-0.14000000000000057</v>
      </c>
      <c r="O3251" s="155">
        <f t="shared" si="282"/>
        <v>-3.8199999999999932</v>
      </c>
    </row>
    <row r="3252" spans="2:15" x14ac:dyDescent="0.25">
      <c r="B3252" s="24" t="s">
        <v>950</v>
      </c>
      <c r="C3252">
        <v>450.79</v>
      </c>
      <c r="D3252" s="104">
        <v>66.25</v>
      </c>
      <c r="E3252">
        <v>482.57</v>
      </c>
      <c r="F3252">
        <v>6.19</v>
      </c>
      <c r="G3252">
        <v>488.5</v>
      </c>
      <c r="K3252" s="155">
        <f t="shared" si="279"/>
        <v>-1.5999999999999659</v>
      </c>
      <c r="L3252" s="104"/>
      <c r="M3252" s="155">
        <f t="shared" si="280"/>
        <v>-4.25</v>
      </c>
      <c r="N3252" s="155">
        <f t="shared" si="281"/>
        <v>-2.9999999999999361E-2</v>
      </c>
      <c r="O3252" s="155">
        <f t="shared" si="282"/>
        <v>-4.1399999999999864</v>
      </c>
    </row>
    <row r="3253" spans="2:15" x14ac:dyDescent="0.25">
      <c r="B3253" s="24" t="s">
        <v>951</v>
      </c>
      <c r="C3253">
        <v>452.43</v>
      </c>
      <c r="D3253" s="104">
        <v>66.260000000000005</v>
      </c>
      <c r="E3253">
        <v>483.06</v>
      </c>
      <c r="F3253">
        <v>6.14</v>
      </c>
      <c r="G3253">
        <v>490.07</v>
      </c>
      <c r="K3253" s="155">
        <f t="shared" si="279"/>
        <v>1.6399999999999864</v>
      </c>
      <c r="L3253" s="104"/>
      <c r="M3253" s="155">
        <f t="shared" si="280"/>
        <v>0.49000000000000909</v>
      </c>
      <c r="N3253" s="155">
        <f t="shared" si="281"/>
        <v>-5.0000000000000711E-2</v>
      </c>
      <c r="O3253" s="155">
        <f t="shared" si="282"/>
        <v>1.5699999999999932</v>
      </c>
    </row>
    <row r="3254" spans="2:15" x14ac:dyDescent="0.25">
      <c r="B3254" s="24" t="s">
        <v>952</v>
      </c>
      <c r="C3254">
        <v>451.17</v>
      </c>
      <c r="D3254" s="104">
        <v>66.23</v>
      </c>
      <c r="E3254">
        <v>485.41</v>
      </c>
      <c r="F3254">
        <v>6.11</v>
      </c>
      <c r="G3254">
        <v>492.33</v>
      </c>
      <c r="K3254" s="155">
        <f t="shared" si="279"/>
        <v>-1.2599999999999909</v>
      </c>
      <c r="L3254" s="104"/>
      <c r="M3254" s="155">
        <f t="shared" si="280"/>
        <v>2.3500000000000227</v>
      </c>
      <c r="N3254" s="155">
        <f t="shared" si="281"/>
        <v>-2.9999999999999361E-2</v>
      </c>
      <c r="O3254" s="155">
        <f t="shared" si="282"/>
        <v>2.2599999999999909</v>
      </c>
    </row>
    <row r="3255" spans="2:15" x14ac:dyDescent="0.25">
      <c r="B3255" s="24" t="s">
        <v>953</v>
      </c>
      <c r="C3255">
        <v>447.29</v>
      </c>
      <c r="D3255" s="104">
        <v>65.38</v>
      </c>
      <c r="E3255">
        <v>479.72</v>
      </c>
      <c r="F3255">
        <v>6.02</v>
      </c>
      <c r="G3255">
        <v>485.02</v>
      </c>
      <c r="K3255" s="155">
        <f t="shared" si="279"/>
        <v>-3.8799999999999955</v>
      </c>
      <c r="L3255" s="104"/>
      <c r="M3255" s="155">
        <f t="shared" si="280"/>
        <v>-5.6899999999999977</v>
      </c>
      <c r="N3255" s="155">
        <f t="shared" si="281"/>
        <v>-9.0000000000000746E-2</v>
      </c>
      <c r="O3255" s="155">
        <f t="shared" si="282"/>
        <v>-7.3100000000000023</v>
      </c>
    </row>
    <row r="3256" spans="2:15" x14ac:dyDescent="0.25">
      <c r="B3256" s="24" t="s">
        <v>954</v>
      </c>
      <c r="C3256">
        <v>444.09</v>
      </c>
      <c r="D3256" s="104">
        <v>64.78</v>
      </c>
      <c r="E3256">
        <v>475.09</v>
      </c>
      <c r="F3256">
        <v>5.95</v>
      </c>
      <c r="G3256">
        <v>481.45</v>
      </c>
      <c r="K3256" s="155">
        <f t="shared" si="279"/>
        <v>-3.2000000000000455</v>
      </c>
      <c r="L3256" s="104"/>
      <c r="M3256" s="155">
        <f t="shared" si="280"/>
        <v>-4.6300000000000523</v>
      </c>
      <c r="N3256" s="155">
        <f t="shared" si="281"/>
        <v>-6.9999999999999396E-2</v>
      </c>
      <c r="O3256" s="155">
        <f t="shared" si="282"/>
        <v>-3.5699999999999932</v>
      </c>
    </row>
    <row r="3257" spans="2:15" x14ac:dyDescent="0.25">
      <c r="B3257" s="24" t="s">
        <v>955</v>
      </c>
      <c r="C3257">
        <v>444.23</v>
      </c>
      <c r="D3257" s="104">
        <v>64.540000000000006</v>
      </c>
      <c r="E3257">
        <v>472.48</v>
      </c>
      <c r="F3257">
        <v>5.96</v>
      </c>
      <c r="G3257">
        <v>476.49</v>
      </c>
      <c r="K3257" s="155">
        <f t="shared" si="279"/>
        <v>0.1400000000000432</v>
      </c>
      <c r="L3257" s="104"/>
      <c r="M3257" s="155">
        <f t="shared" si="280"/>
        <v>-2.6099999999999568</v>
      </c>
      <c r="N3257" s="155">
        <f t="shared" si="281"/>
        <v>9.9999999999997868E-3</v>
      </c>
      <c r="O3257" s="155">
        <f t="shared" si="282"/>
        <v>-4.9599999999999795</v>
      </c>
    </row>
    <row r="3258" spans="2:15" x14ac:dyDescent="0.25">
      <c r="B3258" s="24" t="s">
        <v>956</v>
      </c>
      <c r="C3258">
        <v>447.68</v>
      </c>
      <c r="D3258" s="104">
        <v>65.260000000000005</v>
      </c>
      <c r="E3258">
        <v>478.03</v>
      </c>
      <c r="F3258">
        <v>6.05</v>
      </c>
      <c r="G3258">
        <v>484.76</v>
      </c>
      <c r="K3258" s="155">
        <f t="shared" si="279"/>
        <v>3.4499999999999886</v>
      </c>
      <c r="L3258" s="104"/>
      <c r="M3258" s="155">
        <f t="shared" si="280"/>
        <v>5.5499999999999545</v>
      </c>
      <c r="N3258" s="155">
        <f t="shared" si="281"/>
        <v>8.9999999999999858E-2</v>
      </c>
      <c r="O3258" s="155">
        <f t="shared" si="282"/>
        <v>8.2699999999999818</v>
      </c>
    </row>
    <row r="3259" spans="2:15" x14ac:dyDescent="0.25">
      <c r="B3259" s="24" t="s">
        <v>957</v>
      </c>
      <c r="C3259">
        <v>445.65</v>
      </c>
      <c r="D3259" s="104">
        <v>64.84</v>
      </c>
      <c r="E3259">
        <v>475.2</v>
      </c>
      <c r="F3259">
        <v>5.98</v>
      </c>
      <c r="G3259">
        <v>482.2</v>
      </c>
      <c r="K3259" s="155">
        <f t="shared" si="279"/>
        <v>-2.0300000000000296</v>
      </c>
      <c r="L3259" s="104"/>
      <c r="M3259" s="155">
        <f t="shared" si="280"/>
        <v>-2.8299999999999841</v>
      </c>
      <c r="N3259" s="155">
        <f t="shared" si="281"/>
        <v>-6.9999999999999396E-2</v>
      </c>
      <c r="O3259" s="155">
        <f t="shared" si="282"/>
        <v>-2.5600000000000023</v>
      </c>
    </row>
    <row r="3260" spans="2:15" x14ac:dyDescent="0.25">
      <c r="B3260" s="24" t="s">
        <v>958</v>
      </c>
      <c r="C3260">
        <v>446.6</v>
      </c>
      <c r="D3260" s="104">
        <v>64.78</v>
      </c>
      <c r="E3260">
        <v>475</v>
      </c>
      <c r="F3260">
        <v>5.96</v>
      </c>
      <c r="G3260">
        <v>481.51</v>
      </c>
      <c r="K3260" s="155">
        <f t="shared" si="279"/>
        <v>0.95000000000004547</v>
      </c>
      <c r="L3260" s="104"/>
      <c r="M3260" s="155">
        <f t="shared" si="280"/>
        <v>-0.19999999999998863</v>
      </c>
      <c r="N3260" s="155">
        <f t="shared" si="281"/>
        <v>-2.0000000000000462E-2</v>
      </c>
      <c r="O3260" s="155">
        <f t="shared" si="282"/>
        <v>-0.68999999999999773</v>
      </c>
    </row>
    <row r="3261" spans="2:15" x14ac:dyDescent="0.25">
      <c r="B3261" s="24" t="s">
        <v>959</v>
      </c>
      <c r="C3261">
        <v>449.22</v>
      </c>
      <c r="D3261" s="104">
        <v>65.12</v>
      </c>
      <c r="E3261">
        <v>475.68</v>
      </c>
      <c r="F3261">
        <v>5.99</v>
      </c>
      <c r="G3261">
        <v>481.48</v>
      </c>
      <c r="K3261" s="155">
        <f t="shared" si="279"/>
        <v>2.6200000000000045</v>
      </c>
      <c r="L3261" s="104"/>
      <c r="M3261" s="155">
        <f t="shared" si="280"/>
        <v>0.68000000000000682</v>
      </c>
      <c r="N3261" s="155">
        <f t="shared" si="281"/>
        <v>3.0000000000000249E-2</v>
      </c>
      <c r="O3261" s="155">
        <f t="shared" si="282"/>
        <v>-2.9999999999972715E-2</v>
      </c>
    </row>
    <row r="3262" spans="2:15" x14ac:dyDescent="0.25">
      <c r="B3262" s="24" t="s">
        <v>960</v>
      </c>
      <c r="C3262">
        <v>447.73</v>
      </c>
      <c r="D3262" s="104">
        <v>64.540000000000006</v>
      </c>
      <c r="E3262">
        <v>473.88</v>
      </c>
      <c r="F3262">
        <v>5.93</v>
      </c>
      <c r="G3262">
        <v>479.06</v>
      </c>
      <c r="K3262" s="155">
        <f t="shared" si="279"/>
        <v>-1.4900000000000091</v>
      </c>
      <c r="L3262" s="104"/>
      <c r="M3262" s="155">
        <f t="shared" si="280"/>
        <v>-1.8000000000000114</v>
      </c>
      <c r="N3262" s="155">
        <f t="shared" si="281"/>
        <v>-6.0000000000000497E-2</v>
      </c>
      <c r="O3262" s="155">
        <f t="shared" si="282"/>
        <v>-2.4200000000000159</v>
      </c>
    </row>
    <row r="3263" spans="2:15" x14ac:dyDescent="0.25">
      <c r="B3263" s="24" t="s">
        <v>961</v>
      </c>
      <c r="C3263">
        <v>449.14</v>
      </c>
      <c r="D3263" s="104">
        <v>64.52</v>
      </c>
      <c r="E3263">
        <v>473.8</v>
      </c>
      <c r="F3263">
        <v>5.96</v>
      </c>
      <c r="G3263">
        <v>477.3</v>
      </c>
      <c r="K3263" s="155">
        <f t="shared" si="279"/>
        <v>1.4099999999999682</v>
      </c>
      <c r="L3263" s="104"/>
      <c r="M3263" s="155">
        <f t="shared" si="280"/>
        <v>-7.9999999999984084E-2</v>
      </c>
      <c r="N3263" s="155">
        <f t="shared" si="281"/>
        <v>3.0000000000000249E-2</v>
      </c>
      <c r="O3263" s="155">
        <f t="shared" si="282"/>
        <v>-1.7599999999999909</v>
      </c>
    </row>
    <row r="3264" spans="2:15" x14ac:dyDescent="0.25">
      <c r="B3264" s="24" t="s">
        <v>962</v>
      </c>
      <c r="C3264">
        <v>445.82</v>
      </c>
      <c r="D3264" s="104">
        <v>64.28</v>
      </c>
      <c r="E3264">
        <v>472.75</v>
      </c>
      <c r="F3264">
        <v>5.96</v>
      </c>
      <c r="G3264">
        <v>475.49</v>
      </c>
      <c r="K3264" s="155">
        <f t="shared" si="279"/>
        <v>-3.3199999999999932</v>
      </c>
      <c r="L3264" s="104"/>
      <c r="M3264" s="155">
        <f t="shared" si="280"/>
        <v>-1.0500000000000114</v>
      </c>
      <c r="N3264" s="155">
        <f t="shared" si="281"/>
        <v>0</v>
      </c>
      <c r="O3264" s="155">
        <f t="shared" si="282"/>
        <v>-1.8100000000000023</v>
      </c>
    </row>
    <row r="3265" spans="2:15" x14ac:dyDescent="0.25">
      <c r="B3265" s="24" t="s">
        <v>963</v>
      </c>
      <c r="C3265">
        <v>442.11</v>
      </c>
      <c r="D3265" s="104">
        <v>64.28</v>
      </c>
      <c r="E3265">
        <v>470.41</v>
      </c>
      <c r="F3265">
        <v>5.88</v>
      </c>
      <c r="G3265">
        <v>471.63</v>
      </c>
      <c r="K3265" s="155">
        <f t="shared" si="279"/>
        <v>-3.7099999999999795</v>
      </c>
      <c r="L3265" s="104"/>
      <c r="M3265" s="155">
        <f t="shared" si="280"/>
        <v>-2.339999999999975</v>
      </c>
      <c r="N3265" s="155">
        <f t="shared" si="281"/>
        <v>-8.0000000000000071E-2</v>
      </c>
      <c r="O3265" s="155">
        <f t="shared" si="282"/>
        <v>-3.8600000000000136</v>
      </c>
    </row>
    <row r="3266" spans="2:15" x14ac:dyDescent="0.25">
      <c r="B3266" s="24" t="s">
        <v>964</v>
      </c>
      <c r="C3266">
        <v>435.69</v>
      </c>
      <c r="D3266" s="104">
        <v>63.17</v>
      </c>
      <c r="E3266">
        <v>462.88</v>
      </c>
      <c r="F3266">
        <v>5.78</v>
      </c>
      <c r="G3266">
        <v>462.81</v>
      </c>
      <c r="K3266" s="155">
        <f t="shared" si="279"/>
        <v>-6.4200000000000159</v>
      </c>
      <c r="L3266" s="104"/>
      <c r="M3266" s="155">
        <f t="shared" si="280"/>
        <v>-7.5300000000000296</v>
      </c>
      <c r="N3266" s="155">
        <f t="shared" si="281"/>
        <v>-9.9999999999999645E-2</v>
      </c>
      <c r="O3266" s="155">
        <f t="shared" si="282"/>
        <v>-8.8199999999999932</v>
      </c>
    </row>
    <row r="3267" spans="2:15" x14ac:dyDescent="0.25">
      <c r="B3267" s="24" t="s">
        <v>965</v>
      </c>
      <c r="C3267">
        <v>431.08</v>
      </c>
      <c r="D3267" s="104">
        <v>62.45</v>
      </c>
      <c r="E3267">
        <v>457.29</v>
      </c>
      <c r="F3267">
        <v>5.72</v>
      </c>
      <c r="G3267">
        <v>459.77</v>
      </c>
      <c r="K3267" s="155">
        <f t="shared" si="279"/>
        <v>-4.6100000000000136</v>
      </c>
      <c r="L3267" s="104"/>
      <c r="M3267" s="155">
        <f t="shared" si="280"/>
        <v>-5.589999999999975</v>
      </c>
      <c r="N3267" s="155">
        <f t="shared" si="281"/>
        <v>-6.0000000000000497E-2</v>
      </c>
      <c r="O3267" s="155">
        <f t="shared" si="282"/>
        <v>-3.0400000000000205</v>
      </c>
    </row>
    <row r="3268" spans="2:15" x14ac:dyDescent="0.25">
      <c r="B3268" s="24" t="s">
        <v>966</v>
      </c>
      <c r="C3268">
        <v>432.83</v>
      </c>
      <c r="D3268" s="104">
        <v>62.46</v>
      </c>
      <c r="E3268">
        <v>460.06</v>
      </c>
      <c r="F3268">
        <v>5.75</v>
      </c>
      <c r="G3268">
        <v>463.37</v>
      </c>
      <c r="K3268" s="155">
        <f t="shared" si="279"/>
        <v>1.75</v>
      </c>
      <c r="L3268" s="104"/>
      <c r="M3268" s="155">
        <f t="shared" si="280"/>
        <v>2.7699999999999818</v>
      </c>
      <c r="N3268" s="155">
        <f t="shared" si="281"/>
        <v>3.0000000000000249E-2</v>
      </c>
      <c r="O3268" s="155">
        <f t="shared" si="282"/>
        <v>3.6000000000000227</v>
      </c>
    </row>
    <row r="3269" spans="2:15" x14ac:dyDescent="0.25">
      <c r="B3269" s="24" t="s">
        <v>967</v>
      </c>
      <c r="C3269">
        <v>438.57</v>
      </c>
      <c r="D3269" s="104">
        <v>63.25</v>
      </c>
      <c r="E3269">
        <v>467.34</v>
      </c>
      <c r="F3269">
        <v>5.81</v>
      </c>
      <c r="G3269">
        <v>470.37</v>
      </c>
      <c r="K3269" s="155">
        <f t="shared" si="279"/>
        <v>5.7400000000000091</v>
      </c>
      <c r="L3269" s="104"/>
      <c r="M3269" s="155">
        <f t="shared" si="280"/>
        <v>7.2799999999999727</v>
      </c>
      <c r="N3269" s="155">
        <f t="shared" si="281"/>
        <v>5.9999999999999609E-2</v>
      </c>
      <c r="O3269" s="155">
        <f t="shared" si="282"/>
        <v>7</v>
      </c>
    </row>
    <row r="3270" spans="2:15" x14ac:dyDescent="0.25">
      <c r="B3270" s="24" t="s">
        <v>968</v>
      </c>
      <c r="C3270">
        <v>441.12</v>
      </c>
      <c r="D3270" s="104">
        <v>63.38</v>
      </c>
      <c r="E3270">
        <v>465.6</v>
      </c>
      <c r="F3270">
        <v>5.82</v>
      </c>
      <c r="G3270">
        <v>470.48</v>
      </c>
      <c r="K3270" s="155">
        <f t="shared" si="279"/>
        <v>2.5500000000000114</v>
      </c>
      <c r="L3270" s="104"/>
      <c r="M3270" s="155">
        <f t="shared" si="280"/>
        <v>-1.7399999999999523</v>
      </c>
      <c r="N3270" s="155">
        <f t="shared" si="281"/>
        <v>1.0000000000000675E-2</v>
      </c>
      <c r="O3270" s="155">
        <f t="shared" si="282"/>
        <v>0.11000000000001364</v>
      </c>
    </row>
    <row r="3271" spans="2:15" x14ac:dyDescent="0.25">
      <c r="B3271" s="24" t="s">
        <v>969</v>
      </c>
      <c r="C3271">
        <v>445.98</v>
      </c>
      <c r="D3271" s="104">
        <v>64.09</v>
      </c>
      <c r="E3271">
        <v>471.85</v>
      </c>
      <c r="F3271">
        <v>5.87</v>
      </c>
      <c r="G3271">
        <v>479.45</v>
      </c>
      <c r="K3271" s="155">
        <f t="shared" si="279"/>
        <v>4.8600000000000136</v>
      </c>
      <c r="L3271" s="104"/>
      <c r="M3271" s="155">
        <f t="shared" si="280"/>
        <v>6.25</v>
      </c>
      <c r="N3271" s="155">
        <f t="shared" si="281"/>
        <v>4.9999999999999822E-2</v>
      </c>
      <c r="O3271" s="155">
        <f t="shared" si="282"/>
        <v>8.9699999999999704</v>
      </c>
    </row>
    <row r="3272" spans="2:15" x14ac:dyDescent="0.25">
      <c r="B3272" s="24" t="s">
        <v>970</v>
      </c>
      <c r="C3272">
        <v>456.66</v>
      </c>
      <c r="D3272" s="104">
        <v>66.25</v>
      </c>
      <c r="E3272">
        <v>487.12</v>
      </c>
      <c r="F3272">
        <v>6.04</v>
      </c>
      <c r="G3272">
        <v>499.68</v>
      </c>
      <c r="K3272" s="155">
        <f t="shared" si="279"/>
        <v>10.680000000000007</v>
      </c>
      <c r="L3272" s="104"/>
      <c r="M3272" s="155">
        <f t="shared" si="280"/>
        <v>15.269999999999982</v>
      </c>
      <c r="N3272" s="155">
        <f t="shared" si="281"/>
        <v>0.16999999999999993</v>
      </c>
      <c r="O3272" s="155">
        <f t="shared" si="282"/>
        <v>20.230000000000018</v>
      </c>
    </row>
    <row r="3273" spans="2:15" x14ac:dyDescent="0.25">
      <c r="B3273" s="24" t="s">
        <v>971</v>
      </c>
      <c r="C3273">
        <v>458.22</v>
      </c>
      <c r="D3273" s="104">
        <v>66.599999999999994</v>
      </c>
      <c r="E3273">
        <v>490.75</v>
      </c>
      <c r="F3273">
        <v>6.09</v>
      </c>
      <c r="G3273">
        <v>502.71</v>
      </c>
      <c r="K3273" s="155">
        <f t="shared" si="279"/>
        <v>1.5600000000000023</v>
      </c>
      <c r="L3273" s="104"/>
      <c r="M3273" s="155">
        <f t="shared" si="280"/>
        <v>3.6299999999999955</v>
      </c>
      <c r="N3273" s="155">
        <f t="shared" si="281"/>
        <v>4.9999999999999822E-2</v>
      </c>
      <c r="O3273" s="155">
        <f t="shared" si="282"/>
        <v>3.0299999999999727</v>
      </c>
    </row>
    <row r="3274" spans="2:15" x14ac:dyDescent="0.25">
      <c r="B3274" s="24" t="s">
        <v>972</v>
      </c>
      <c r="C3274">
        <v>464.79</v>
      </c>
      <c r="D3274" s="104">
        <v>67.34</v>
      </c>
      <c r="E3274">
        <v>496.21</v>
      </c>
      <c r="F3274">
        <v>6.14</v>
      </c>
      <c r="G3274">
        <v>506.14</v>
      </c>
      <c r="K3274" s="155">
        <f t="shared" si="279"/>
        <v>6.5699999999999932</v>
      </c>
      <c r="L3274" s="104"/>
      <c r="M3274" s="155">
        <f t="shared" si="280"/>
        <v>5.4599999999999795</v>
      </c>
      <c r="N3274" s="155">
        <f t="shared" si="281"/>
        <v>4.9999999999999822E-2</v>
      </c>
      <c r="O3274" s="155">
        <f t="shared" si="282"/>
        <v>3.4300000000000068</v>
      </c>
    </row>
    <row r="3275" spans="2:15" x14ac:dyDescent="0.25">
      <c r="B3275" s="24" t="s">
        <v>973</v>
      </c>
      <c r="C3275">
        <v>466.15</v>
      </c>
      <c r="D3275" s="104">
        <v>67.569999999999993</v>
      </c>
      <c r="E3275">
        <v>494.82</v>
      </c>
      <c r="F3275">
        <v>6.1</v>
      </c>
      <c r="G3275">
        <v>502.86</v>
      </c>
      <c r="K3275" s="155">
        <f t="shared" si="279"/>
        <v>1.3599999999999568</v>
      </c>
      <c r="L3275" s="104"/>
      <c r="M3275" s="155">
        <f t="shared" si="280"/>
        <v>-1.3899999999999864</v>
      </c>
      <c r="N3275" s="155">
        <f t="shared" si="281"/>
        <v>-4.0000000000000036E-2</v>
      </c>
      <c r="O3275" s="155">
        <f t="shared" si="282"/>
        <v>-3.2799999999999727</v>
      </c>
    </row>
    <row r="3276" spans="2:15" x14ac:dyDescent="0.25">
      <c r="B3276" s="24" t="s">
        <v>974</v>
      </c>
      <c r="C3276">
        <v>460.79</v>
      </c>
      <c r="D3276" s="104">
        <v>66.91</v>
      </c>
      <c r="E3276">
        <v>490.51</v>
      </c>
      <c r="F3276">
        <v>6.02</v>
      </c>
      <c r="G3276">
        <v>497.61</v>
      </c>
      <c r="K3276" s="155">
        <f t="shared" si="279"/>
        <v>-5.3599999999999568</v>
      </c>
      <c r="L3276" s="104"/>
      <c r="M3276" s="155">
        <f t="shared" si="280"/>
        <v>-4.3100000000000023</v>
      </c>
      <c r="N3276" s="155">
        <f t="shared" si="281"/>
        <v>-8.0000000000000071E-2</v>
      </c>
      <c r="O3276" s="155">
        <f t="shared" si="282"/>
        <v>-5.25</v>
      </c>
    </row>
    <row r="3277" spans="2:15" x14ac:dyDescent="0.25">
      <c r="B3277" s="24" t="s">
        <v>975</v>
      </c>
      <c r="C3277">
        <v>462.36</v>
      </c>
      <c r="D3277" s="104">
        <v>67.14</v>
      </c>
      <c r="E3277">
        <v>493.48</v>
      </c>
      <c r="F3277">
        <v>5.99</v>
      </c>
      <c r="G3277">
        <v>497.64</v>
      </c>
      <c r="K3277" s="155">
        <f t="shared" si="279"/>
        <v>1.5699999999999932</v>
      </c>
      <c r="L3277" s="104"/>
      <c r="M3277" s="155">
        <f t="shared" si="280"/>
        <v>2.9700000000000273</v>
      </c>
      <c r="N3277" s="155">
        <f t="shared" si="281"/>
        <v>-2.9999999999999361E-2</v>
      </c>
      <c r="O3277" s="155">
        <f t="shared" si="282"/>
        <v>2.9999999999972715E-2</v>
      </c>
    </row>
    <row r="3278" spans="2:15" x14ac:dyDescent="0.25">
      <c r="B3278" s="24" t="s">
        <v>976</v>
      </c>
      <c r="C3278">
        <v>457.29</v>
      </c>
      <c r="D3278" s="104">
        <v>66.5</v>
      </c>
      <c r="E3278">
        <v>490.35</v>
      </c>
      <c r="F3278">
        <v>5.97</v>
      </c>
      <c r="G3278">
        <v>498.08</v>
      </c>
      <c r="K3278" s="155">
        <f t="shared" si="279"/>
        <v>-5.0699999999999932</v>
      </c>
      <c r="L3278" s="104"/>
      <c r="M3278" s="155">
        <f t="shared" si="280"/>
        <v>-3.1299999999999955</v>
      </c>
      <c r="N3278" s="155">
        <f t="shared" si="281"/>
        <v>-2.0000000000000462E-2</v>
      </c>
      <c r="O3278" s="155">
        <f t="shared" si="282"/>
        <v>0.43999999999999773</v>
      </c>
    </row>
    <row r="3279" spans="2:15" x14ac:dyDescent="0.25">
      <c r="B3279" s="24" t="s">
        <v>977</v>
      </c>
      <c r="C3279">
        <v>458.87</v>
      </c>
      <c r="D3279" s="104">
        <v>66.680000000000007</v>
      </c>
      <c r="E3279">
        <v>493.84</v>
      </c>
      <c r="F3279">
        <v>6</v>
      </c>
      <c r="G3279">
        <v>500.62</v>
      </c>
      <c r="K3279" s="155">
        <f t="shared" si="279"/>
        <v>1.5799999999999841</v>
      </c>
      <c r="L3279" s="104"/>
      <c r="M3279" s="155">
        <f t="shared" si="280"/>
        <v>3.4899999999999523</v>
      </c>
      <c r="N3279" s="155">
        <f t="shared" si="281"/>
        <v>3.0000000000000249E-2</v>
      </c>
      <c r="O3279" s="155">
        <f t="shared" si="282"/>
        <v>2.5400000000000205</v>
      </c>
    </row>
    <row r="3280" spans="2:15" x14ac:dyDescent="0.25">
      <c r="B3280" s="24" t="s">
        <v>978</v>
      </c>
      <c r="C3280">
        <v>455</v>
      </c>
      <c r="D3280" s="104">
        <v>66.11</v>
      </c>
      <c r="E3280">
        <v>492.13</v>
      </c>
      <c r="F3280">
        <v>5.94</v>
      </c>
      <c r="G3280">
        <v>495.97</v>
      </c>
      <c r="K3280" s="155">
        <f t="shared" si="279"/>
        <v>-3.8700000000000045</v>
      </c>
      <c r="L3280" s="104"/>
      <c r="M3280" s="155">
        <f t="shared" si="280"/>
        <v>-1.7099999999999795</v>
      </c>
      <c r="N3280" s="155">
        <f t="shared" si="281"/>
        <v>-5.9999999999999609E-2</v>
      </c>
      <c r="O3280" s="155">
        <f t="shared" si="282"/>
        <v>-4.6499999999999773</v>
      </c>
    </row>
    <row r="3281" spans="2:15" x14ac:dyDescent="0.25">
      <c r="B3281" s="24" t="s">
        <v>979</v>
      </c>
      <c r="C3281">
        <v>448.39</v>
      </c>
      <c r="D3281" s="104">
        <v>65.13</v>
      </c>
      <c r="E3281">
        <v>486.91</v>
      </c>
      <c r="F3281">
        <v>5.83</v>
      </c>
      <c r="G3281">
        <v>489.03</v>
      </c>
      <c r="K3281" s="155">
        <f t="shared" si="279"/>
        <v>-6.6100000000000136</v>
      </c>
      <c r="L3281" s="104"/>
      <c r="M3281" s="155">
        <f t="shared" si="280"/>
        <v>-5.2199999999999704</v>
      </c>
      <c r="N3281" s="155">
        <f t="shared" si="281"/>
        <v>-0.11000000000000032</v>
      </c>
      <c r="O3281" s="155">
        <f t="shared" si="282"/>
        <v>-6.9400000000000546</v>
      </c>
    </row>
    <row r="3282" spans="2:15" s="166" customFormat="1" x14ac:dyDescent="0.25">
      <c r="B3282" s="220" t="s">
        <v>980</v>
      </c>
      <c r="C3282" s="166">
        <v>448.05</v>
      </c>
      <c r="D3282" s="166">
        <v>65.09</v>
      </c>
      <c r="E3282" s="166">
        <v>486.58</v>
      </c>
      <c r="F3282" s="166">
        <v>5.82</v>
      </c>
      <c r="G3282" s="166">
        <v>489.24</v>
      </c>
      <c r="K3282" s="221">
        <f t="shared" si="279"/>
        <v>-0.33999999999997499</v>
      </c>
      <c r="M3282" s="221">
        <f t="shared" si="280"/>
        <v>-0.33000000000004093</v>
      </c>
      <c r="N3282" s="221">
        <f t="shared" si="281"/>
        <v>-9.9999999999997868E-3</v>
      </c>
      <c r="O3282" s="221">
        <f t="shared" si="282"/>
        <v>0.21000000000003638</v>
      </c>
    </row>
    <row r="3283" spans="2:15" x14ac:dyDescent="0.25">
      <c r="B3283" s="24" t="s">
        <v>981</v>
      </c>
      <c r="C3283">
        <v>451.71</v>
      </c>
      <c r="D3283" s="104">
        <v>65.7</v>
      </c>
      <c r="E3283">
        <v>491.64</v>
      </c>
      <c r="F3283">
        <v>5.86</v>
      </c>
      <c r="G3283">
        <v>492.49</v>
      </c>
      <c r="K3283" s="155">
        <f t="shared" si="279"/>
        <v>3.6599999999999682</v>
      </c>
      <c r="L3283" s="104"/>
      <c r="M3283" s="155">
        <f t="shared" si="280"/>
        <v>5.0600000000000023</v>
      </c>
      <c r="N3283" s="155">
        <f t="shared" si="281"/>
        <v>4.0000000000000036E-2</v>
      </c>
      <c r="O3283" s="155">
        <f t="shared" si="282"/>
        <v>3.25</v>
      </c>
    </row>
    <row r="3284" spans="2:15" x14ac:dyDescent="0.25">
      <c r="B3284" s="24" t="s">
        <v>982</v>
      </c>
      <c r="C3284">
        <v>450.83</v>
      </c>
      <c r="D3284" s="104">
        <v>65.459999999999994</v>
      </c>
      <c r="E3284">
        <v>489.78</v>
      </c>
      <c r="F3284">
        <v>5.78</v>
      </c>
      <c r="G3284">
        <v>492.17</v>
      </c>
      <c r="K3284" s="155">
        <f t="shared" si="279"/>
        <v>-0.87999999999999545</v>
      </c>
      <c r="L3284" s="104"/>
      <c r="M3284" s="155">
        <f t="shared" si="280"/>
        <v>-1.8600000000000136</v>
      </c>
      <c r="N3284" s="155">
        <f t="shared" si="281"/>
        <v>-8.0000000000000071E-2</v>
      </c>
      <c r="O3284" s="155">
        <f t="shared" si="282"/>
        <v>-0.31999999999999318</v>
      </c>
    </row>
    <row r="3285" spans="2:15" x14ac:dyDescent="0.25">
      <c r="B3285" s="24" t="s">
        <v>983</v>
      </c>
      <c r="C3285">
        <v>449.39</v>
      </c>
      <c r="D3285" s="104">
        <v>65.34</v>
      </c>
      <c r="E3285">
        <v>491.23</v>
      </c>
      <c r="F3285">
        <v>5.66</v>
      </c>
      <c r="G3285">
        <v>493.02</v>
      </c>
      <c r="K3285" s="155">
        <f t="shared" si="279"/>
        <v>-1.4399999999999977</v>
      </c>
      <c r="L3285" s="104"/>
      <c r="M3285" s="155">
        <f t="shared" si="280"/>
        <v>1.4500000000000455</v>
      </c>
      <c r="N3285" s="155">
        <f t="shared" si="281"/>
        <v>-0.12000000000000011</v>
      </c>
      <c r="O3285" s="155">
        <f t="shared" si="282"/>
        <v>0.84999999999996589</v>
      </c>
    </row>
    <row r="3286" spans="2:15" x14ac:dyDescent="0.25">
      <c r="B3286" s="24" t="s">
        <v>984</v>
      </c>
      <c r="C3286">
        <v>446.79</v>
      </c>
      <c r="D3286" s="104">
        <v>64.959999999999994</v>
      </c>
      <c r="E3286">
        <v>489.32</v>
      </c>
      <c r="F3286">
        <v>5.63</v>
      </c>
      <c r="G3286">
        <v>493.64</v>
      </c>
      <c r="K3286" s="155">
        <f t="shared" si="279"/>
        <v>-2.5999999999999659</v>
      </c>
      <c r="L3286" s="104"/>
      <c r="M3286" s="155">
        <f t="shared" si="280"/>
        <v>-1.910000000000025</v>
      </c>
      <c r="N3286" s="155">
        <f t="shared" si="281"/>
        <v>-3.0000000000000249E-2</v>
      </c>
      <c r="O3286" s="155">
        <f t="shared" si="282"/>
        <v>0.62000000000000455</v>
      </c>
    </row>
    <row r="3287" spans="2:15" x14ac:dyDescent="0.25">
      <c r="B3287" s="24" t="s">
        <v>985</v>
      </c>
      <c r="C3287">
        <v>447.31</v>
      </c>
      <c r="D3287" s="104">
        <v>65.05</v>
      </c>
      <c r="E3287">
        <v>487.84</v>
      </c>
      <c r="F3287">
        <v>5.54</v>
      </c>
      <c r="G3287">
        <v>494.1</v>
      </c>
      <c r="K3287" s="155">
        <f t="shared" ref="K3287:K3320" si="283">C3287-C3286</f>
        <v>0.51999999999998181</v>
      </c>
      <c r="L3287" s="104"/>
      <c r="M3287" s="155">
        <f t="shared" ref="M3287:M3320" si="284">E3287-E3286</f>
        <v>-1.4800000000000182</v>
      </c>
      <c r="N3287" s="155">
        <f t="shared" ref="N3287:N3320" si="285">F3287-F3286</f>
        <v>-8.9999999999999858E-2</v>
      </c>
      <c r="O3287" s="155">
        <f t="shared" ref="O3287:O3320" si="286">G3287-G3286</f>
        <v>0.46000000000003638</v>
      </c>
    </row>
    <row r="3288" spans="2:15" x14ac:dyDescent="0.25">
      <c r="B3288" s="24" t="s">
        <v>986</v>
      </c>
      <c r="C3288">
        <v>445.01</v>
      </c>
      <c r="D3288" s="104">
        <v>64.790000000000006</v>
      </c>
      <c r="E3288">
        <v>485.59</v>
      </c>
      <c r="F3288">
        <v>5.36</v>
      </c>
      <c r="G3288">
        <v>492.1</v>
      </c>
      <c r="K3288" s="155">
        <f t="shared" si="283"/>
        <v>-2.3000000000000114</v>
      </c>
      <c r="L3288" s="104"/>
      <c r="M3288" s="155">
        <f t="shared" si="284"/>
        <v>-2.25</v>
      </c>
      <c r="N3288" s="155">
        <f t="shared" si="285"/>
        <v>-0.17999999999999972</v>
      </c>
      <c r="O3288" s="155">
        <f t="shared" si="286"/>
        <v>-2</v>
      </c>
    </row>
    <row r="3289" spans="2:15" x14ac:dyDescent="0.25">
      <c r="B3289" s="24" t="s">
        <v>987</v>
      </c>
      <c r="C3289">
        <v>444.29</v>
      </c>
      <c r="D3289" s="104">
        <v>64.63</v>
      </c>
      <c r="E3289">
        <v>484.5</v>
      </c>
      <c r="F3289">
        <v>5.44</v>
      </c>
      <c r="G3289">
        <v>490.44</v>
      </c>
      <c r="K3289" s="155">
        <f t="shared" si="283"/>
        <v>-0.71999999999997044</v>
      </c>
      <c r="L3289" s="104"/>
      <c r="M3289" s="155">
        <f t="shared" si="284"/>
        <v>-1.089999999999975</v>
      </c>
      <c r="N3289" s="155">
        <f t="shared" si="285"/>
        <v>8.0000000000000071E-2</v>
      </c>
      <c r="O3289" s="155">
        <f t="shared" si="286"/>
        <v>-1.660000000000025</v>
      </c>
    </row>
    <row r="3290" spans="2:15" x14ac:dyDescent="0.25">
      <c r="B3290" s="24" t="s">
        <v>988</v>
      </c>
      <c r="C3290">
        <v>448.82</v>
      </c>
      <c r="D3290" s="104">
        <v>65.180000000000007</v>
      </c>
      <c r="E3290">
        <v>489.75</v>
      </c>
      <c r="F3290">
        <v>5.46</v>
      </c>
      <c r="G3290">
        <v>496.26</v>
      </c>
      <c r="K3290" s="155">
        <f t="shared" si="283"/>
        <v>4.5299999999999727</v>
      </c>
      <c r="L3290" s="104"/>
      <c r="M3290" s="155">
        <f t="shared" si="284"/>
        <v>5.25</v>
      </c>
      <c r="N3290" s="155">
        <f t="shared" si="285"/>
        <v>1.9999999999999574E-2</v>
      </c>
      <c r="O3290" s="155">
        <f t="shared" si="286"/>
        <v>5.8199999999999932</v>
      </c>
    </row>
    <row r="3291" spans="2:15" x14ac:dyDescent="0.25">
      <c r="B3291" s="24" t="s">
        <v>989</v>
      </c>
      <c r="C3291">
        <v>452.97</v>
      </c>
      <c r="D3291" s="104">
        <v>65.819999999999993</v>
      </c>
      <c r="E3291">
        <v>494.92</v>
      </c>
      <c r="F3291">
        <v>5.52</v>
      </c>
      <c r="G3291">
        <v>502.02</v>
      </c>
      <c r="K3291" s="155">
        <f t="shared" si="283"/>
        <v>4.1500000000000341</v>
      </c>
      <c r="L3291" s="104"/>
      <c r="M3291" s="155">
        <f t="shared" si="284"/>
        <v>5.1700000000000159</v>
      </c>
      <c r="N3291" s="155">
        <f t="shared" si="285"/>
        <v>5.9999999999999609E-2</v>
      </c>
      <c r="O3291" s="155">
        <f t="shared" si="286"/>
        <v>5.7599999999999909</v>
      </c>
    </row>
    <row r="3292" spans="2:15" x14ac:dyDescent="0.25">
      <c r="B3292" s="24" t="s">
        <v>990</v>
      </c>
      <c r="C3292">
        <v>449.86</v>
      </c>
      <c r="D3292" s="104">
        <v>65.42</v>
      </c>
      <c r="E3292">
        <v>495.88</v>
      </c>
      <c r="F3292">
        <v>5.51</v>
      </c>
      <c r="G3292">
        <v>505.46</v>
      </c>
      <c r="K3292" s="155">
        <f t="shared" si="283"/>
        <v>-3.1100000000000136</v>
      </c>
      <c r="L3292" s="104"/>
      <c r="M3292" s="155">
        <f t="shared" si="284"/>
        <v>0.95999999999997954</v>
      </c>
      <c r="N3292" s="155">
        <f t="shared" si="285"/>
        <v>-9.9999999999997868E-3</v>
      </c>
      <c r="O3292" s="155">
        <f t="shared" si="286"/>
        <v>3.4399999999999977</v>
      </c>
    </row>
    <row r="3293" spans="2:15" x14ac:dyDescent="0.25">
      <c r="B3293" s="24" t="s">
        <v>991</v>
      </c>
      <c r="C3293">
        <v>450.25</v>
      </c>
      <c r="D3293" s="104">
        <v>65.72</v>
      </c>
      <c r="E3293">
        <v>497.93</v>
      </c>
      <c r="F3293">
        <v>5.52</v>
      </c>
      <c r="G3293">
        <v>507.15</v>
      </c>
      <c r="K3293" s="155">
        <f t="shared" si="283"/>
        <v>0.38999999999998636</v>
      </c>
      <c r="L3293" s="104"/>
      <c r="M3293" s="155">
        <f t="shared" si="284"/>
        <v>2.0500000000000114</v>
      </c>
      <c r="N3293" s="155">
        <f t="shared" si="285"/>
        <v>9.9999999999997868E-3</v>
      </c>
      <c r="O3293" s="155">
        <f t="shared" si="286"/>
        <v>1.6899999999999977</v>
      </c>
    </row>
    <row r="3294" spans="2:15" x14ac:dyDescent="0.25">
      <c r="B3294" s="24" t="s">
        <v>992</v>
      </c>
      <c r="C3294">
        <v>448.41</v>
      </c>
      <c r="D3294" s="104">
        <v>65.28</v>
      </c>
      <c r="E3294">
        <v>492.31</v>
      </c>
      <c r="F3294">
        <v>5.52</v>
      </c>
      <c r="G3294">
        <v>501.47</v>
      </c>
      <c r="K3294" s="155">
        <f t="shared" si="283"/>
        <v>-1.839999999999975</v>
      </c>
      <c r="L3294" s="104"/>
      <c r="M3294" s="155">
        <f t="shared" si="284"/>
        <v>-5.6200000000000045</v>
      </c>
      <c r="N3294" s="155">
        <f t="shared" si="285"/>
        <v>0</v>
      </c>
      <c r="O3294" s="155">
        <f t="shared" si="286"/>
        <v>-5.67999999999995</v>
      </c>
    </row>
    <row r="3295" spans="2:15" x14ac:dyDescent="0.25">
      <c r="B3295" s="24" t="s">
        <v>993</v>
      </c>
      <c r="C3295">
        <v>451</v>
      </c>
      <c r="D3295" s="104">
        <v>65.58</v>
      </c>
      <c r="E3295">
        <v>494.88</v>
      </c>
      <c r="F3295">
        <v>5.53</v>
      </c>
      <c r="G3295">
        <v>503.18</v>
      </c>
      <c r="K3295" s="155">
        <f t="shared" si="283"/>
        <v>2.589999999999975</v>
      </c>
      <c r="L3295" s="104"/>
      <c r="M3295" s="155">
        <f t="shared" si="284"/>
        <v>2.5699999999999932</v>
      </c>
      <c r="N3295" s="155">
        <f t="shared" si="285"/>
        <v>1.0000000000000675E-2</v>
      </c>
      <c r="O3295" s="155">
        <f t="shared" si="286"/>
        <v>1.7099999999999795</v>
      </c>
    </row>
    <row r="3296" spans="2:15" x14ac:dyDescent="0.25">
      <c r="B3296" s="24" t="s">
        <v>994</v>
      </c>
      <c r="C3296">
        <v>455.07</v>
      </c>
      <c r="D3296" s="104">
        <v>65.989999999999995</v>
      </c>
      <c r="E3296">
        <v>497.35</v>
      </c>
      <c r="F3296">
        <v>5.58</v>
      </c>
      <c r="G3296">
        <v>506.14</v>
      </c>
      <c r="K3296" s="155">
        <f t="shared" si="283"/>
        <v>4.0699999999999932</v>
      </c>
      <c r="L3296" s="104"/>
      <c r="M3296" s="155">
        <f t="shared" si="284"/>
        <v>2.4700000000000273</v>
      </c>
      <c r="N3296" s="155">
        <f t="shared" si="285"/>
        <v>4.9999999999999822E-2</v>
      </c>
      <c r="O3296" s="155">
        <f t="shared" si="286"/>
        <v>2.9599999999999795</v>
      </c>
    </row>
    <row r="3297" spans="2:15" x14ac:dyDescent="0.25">
      <c r="B3297" s="24" t="s">
        <v>995</v>
      </c>
      <c r="C3297">
        <v>455.63</v>
      </c>
      <c r="D3297" s="104">
        <v>66.22</v>
      </c>
      <c r="E3297">
        <v>499.37</v>
      </c>
      <c r="F3297">
        <v>5.58</v>
      </c>
      <c r="G3297">
        <v>508.97</v>
      </c>
      <c r="K3297" s="155">
        <f t="shared" si="283"/>
        <v>0.56000000000000227</v>
      </c>
      <c r="L3297" s="104"/>
      <c r="M3297" s="155">
        <f t="shared" si="284"/>
        <v>2.0199999999999818</v>
      </c>
      <c r="N3297" s="155">
        <f t="shared" si="285"/>
        <v>0</v>
      </c>
      <c r="O3297" s="155">
        <f t="shared" si="286"/>
        <v>2.8300000000000409</v>
      </c>
    </row>
    <row r="3298" spans="2:15" x14ac:dyDescent="0.25">
      <c r="B3298" s="24" t="s">
        <v>996</v>
      </c>
      <c r="C3298">
        <v>457.68</v>
      </c>
      <c r="D3298" s="104">
        <v>66.44</v>
      </c>
      <c r="E3298">
        <v>501.34</v>
      </c>
      <c r="F3298">
        <v>5.68</v>
      </c>
      <c r="G3298">
        <v>511.95</v>
      </c>
      <c r="K3298" s="155">
        <f t="shared" si="283"/>
        <v>2.0500000000000114</v>
      </c>
      <c r="L3298" s="104"/>
      <c r="M3298" s="155">
        <f t="shared" si="284"/>
        <v>1.9699999999999704</v>
      </c>
      <c r="N3298" s="155">
        <f t="shared" si="285"/>
        <v>9.9999999999999645E-2</v>
      </c>
      <c r="O3298" s="155">
        <f t="shared" si="286"/>
        <v>2.9799999999999613</v>
      </c>
    </row>
    <row r="3299" spans="2:15" x14ac:dyDescent="0.25">
      <c r="B3299" s="24" t="s">
        <v>997</v>
      </c>
      <c r="C3299">
        <v>456.34</v>
      </c>
      <c r="D3299" s="104">
        <v>66.19</v>
      </c>
      <c r="E3299">
        <v>501.93</v>
      </c>
      <c r="F3299">
        <v>5.62</v>
      </c>
      <c r="G3299">
        <v>512.67999999999995</v>
      </c>
      <c r="K3299" s="155">
        <f t="shared" si="283"/>
        <v>-1.3400000000000318</v>
      </c>
      <c r="L3299" s="104"/>
      <c r="M3299" s="155">
        <f t="shared" si="284"/>
        <v>0.59000000000003183</v>
      </c>
      <c r="N3299" s="155">
        <f t="shared" si="285"/>
        <v>-5.9999999999999609E-2</v>
      </c>
      <c r="O3299" s="155">
        <f t="shared" si="286"/>
        <v>0.72999999999996135</v>
      </c>
    </row>
    <row r="3300" spans="2:15" x14ac:dyDescent="0.25">
      <c r="B3300" s="24" t="s">
        <v>998</v>
      </c>
      <c r="C3300">
        <v>455.04</v>
      </c>
      <c r="D3300" s="104">
        <v>65.77</v>
      </c>
      <c r="E3300">
        <v>501.86</v>
      </c>
      <c r="F3300">
        <v>5.59</v>
      </c>
      <c r="G3300">
        <v>513.47</v>
      </c>
      <c r="K3300" s="155">
        <f t="shared" si="283"/>
        <v>-1.2999999999999545</v>
      </c>
      <c r="L3300" s="104"/>
      <c r="M3300" s="155">
        <f t="shared" si="284"/>
        <v>-6.9999999999993179E-2</v>
      </c>
      <c r="N3300" s="155">
        <f t="shared" si="285"/>
        <v>-3.0000000000000249E-2</v>
      </c>
      <c r="O3300" s="155">
        <f t="shared" si="286"/>
        <v>0.79000000000007731</v>
      </c>
    </row>
    <row r="3301" spans="2:15" x14ac:dyDescent="0.25">
      <c r="B3301" s="24" t="s">
        <v>999</v>
      </c>
      <c r="C3301">
        <v>453.93</v>
      </c>
      <c r="D3301" s="104">
        <v>65.55</v>
      </c>
      <c r="E3301">
        <v>501.18</v>
      </c>
      <c r="F3301">
        <v>5.56</v>
      </c>
      <c r="G3301">
        <v>510.32</v>
      </c>
      <c r="K3301" s="155">
        <f t="shared" si="283"/>
        <v>-1.1100000000000136</v>
      </c>
      <c r="L3301" s="104"/>
      <c r="M3301" s="155">
        <f t="shared" si="284"/>
        <v>-0.68000000000000682</v>
      </c>
      <c r="N3301" s="155">
        <f t="shared" si="285"/>
        <v>-3.0000000000000249E-2</v>
      </c>
      <c r="O3301" s="155">
        <f t="shared" si="286"/>
        <v>-3.1500000000000341</v>
      </c>
    </row>
    <row r="3302" spans="2:15" x14ac:dyDescent="0.25">
      <c r="B3302" s="24" t="s">
        <v>1000</v>
      </c>
      <c r="C3302">
        <v>456.21</v>
      </c>
      <c r="D3302" s="104">
        <v>65.91</v>
      </c>
      <c r="E3302">
        <v>503.47</v>
      </c>
      <c r="F3302">
        <v>5.6</v>
      </c>
      <c r="G3302">
        <v>510.76</v>
      </c>
      <c r="K3302" s="155">
        <f t="shared" si="283"/>
        <v>2.2799999999999727</v>
      </c>
      <c r="L3302" s="104"/>
      <c r="M3302" s="155">
        <f t="shared" si="284"/>
        <v>2.2900000000000205</v>
      </c>
      <c r="N3302" s="155">
        <f t="shared" si="285"/>
        <v>4.0000000000000036E-2</v>
      </c>
      <c r="O3302" s="155">
        <f t="shared" si="286"/>
        <v>0.43999999999999773</v>
      </c>
    </row>
    <row r="3303" spans="2:15" x14ac:dyDescent="0.25">
      <c r="B3303" s="24" t="s">
        <v>1001</v>
      </c>
      <c r="C3303">
        <v>453.39</v>
      </c>
      <c r="D3303" s="104">
        <v>65.5</v>
      </c>
      <c r="E3303">
        <v>498.18</v>
      </c>
      <c r="F3303">
        <v>5.63</v>
      </c>
      <c r="G3303">
        <v>506.02</v>
      </c>
      <c r="K3303" s="155">
        <f t="shared" si="283"/>
        <v>-2.8199999999999932</v>
      </c>
      <c r="L3303" s="104"/>
      <c r="M3303" s="155">
        <f t="shared" si="284"/>
        <v>-5.2900000000000205</v>
      </c>
      <c r="N3303" s="155">
        <f t="shared" si="285"/>
        <v>3.0000000000000249E-2</v>
      </c>
      <c r="O3303" s="155">
        <f t="shared" si="286"/>
        <v>-4.7400000000000091</v>
      </c>
    </row>
    <row r="3304" spans="2:15" x14ac:dyDescent="0.25">
      <c r="B3304" s="24" t="s">
        <v>1002</v>
      </c>
      <c r="C3304">
        <v>449.15</v>
      </c>
      <c r="D3304" s="104">
        <v>64.989999999999995</v>
      </c>
      <c r="E3304">
        <v>491.86</v>
      </c>
      <c r="F3304">
        <v>5.64</v>
      </c>
      <c r="G3304">
        <v>499.5</v>
      </c>
      <c r="K3304" s="155">
        <f t="shared" si="283"/>
        <v>-4.2400000000000091</v>
      </c>
      <c r="L3304" s="104"/>
      <c r="M3304" s="155">
        <f t="shared" si="284"/>
        <v>-6.3199999999999932</v>
      </c>
      <c r="N3304" s="155">
        <f t="shared" si="285"/>
        <v>9.9999999999997868E-3</v>
      </c>
      <c r="O3304" s="155">
        <f t="shared" si="286"/>
        <v>-6.5199999999999818</v>
      </c>
    </row>
    <row r="3305" spans="2:15" x14ac:dyDescent="0.25">
      <c r="B3305" s="24" t="s">
        <v>1003</v>
      </c>
      <c r="C3305">
        <v>442.52</v>
      </c>
      <c r="D3305" s="104">
        <v>64.03</v>
      </c>
      <c r="E3305">
        <v>488.54</v>
      </c>
      <c r="F3305">
        <v>5.58</v>
      </c>
      <c r="G3305">
        <v>498.5</v>
      </c>
      <c r="K3305" s="155">
        <f t="shared" si="283"/>
        <v>-6.6299999999999955</v>
      </c>
      <c r="L3305" s="104"/>
      <c r="M3305" s="155">
        <f t="shared" si="284"/>
        <v>-3.3199999999999932</v>
      </c>
      <c r="N3305" s="155">
        <f t="shared" si="285"/>
        <v>-5.9999999999999609E-2</v>
      </c>
      <c r="O3305" s="155">
        <f t="shared" si="286"/>
        <v>-1</v>
      </c>
    </row>
    <row r="3306" spans="2:15" x14ac:dyDescent="0.25">
      <c r="B3306" s="24" t="s">
        <v>1004</v>
      </c>
      <c r="C3306">
        <v>445.29</v>
      </c>
      <c r="D3306" s="104">
        <v>64.39</v>
      </c>
      <c r="E3306">
        <v>492.22</v>
      </c>
      <c r="F3306">
        <v>5.69</v>
      </c>
      <c r="G3306">
        <v>501.85</v>
      </c>
      <c r="K3306" s="155">
        <f t="shared" si="283"/>
        <v>2.7700000000000387</v>
      </c>
      <c r="L3306" s="104"/>
      <c r="M3306" s="155">
        <f t="shared" si="284"/>
        <v>3.6800000000000068</v>
      </c>
      <c r="N3306" s="155">
        <f t="shared" si="285"/>
        <v>0.11000000000000032</v>
      </c>
      <c r="O3306" s="155">
        <f t="shared" si="286"/>
        <v>3.3500000000000227</v>
      </c>
    </row>
    <row r="3307" spans="2:15" x14ac:dyDescent="0.25">
      <c r="B3307" s="24" t="s">
        <v>1005</v>
      </c>
      <c r="C3307">
        <v>445.28</v>
      </c>
      <c r="D3307" s="104">
        <v>64.45</v>
      </c>
      <c r="E3307">
        <v>490.97</v>
      </c>
      <c r="F3307">
        <v>5.8</v>
      </c>
      <c r="G3307">
        <v>499.19</v>
      </c>
      <c r="K3307" s="155">
        <f t="shared" si="283"/>
        <v>-1.0000000000047748E-2</v>
      </c>
      <c r="L3307" s="104"/>
      <c r="M3307" s="155">
        <f t="shared" si="284"/>
        <v>-1.25</v>
      </c>
      <c r="N3307" s="155">
        <f t="shared" si="285"/>
        <v>0.10999999999999943</v>
      </c>
      <c r="O3307" s="155">
        <f t="shared" si="286"/>
        <v>-2.660000000000025</v>
      </c>
    </row>
    <row r="3308" spans="2:15" x14ac:dyDescent="0.25">
      <c r="B3308" s="24" t="s">
        <v>1006</v>
      </c>
      <c r="C3308">
        <v>444.16</v>
      </c>
      <c r="D3308" s="104">
        <v>64.14</v>
      </c>
      <c r="E3308">
        <v>486.67</v>
      </c>
      <c r="F3308">
        <v>5.82</v>
      </c>
      <c r="G3308">
        <v>498.94</v>
      </c>
      <c r="K3308" s="155">
        <f t="shared" si="283"/>
        <v>-1.1199999999999477</v>
      </c>
      <c r="L3308" s="104"/>
      <c r="M3308" s="155">
        <f t="shared" si="284"/>
        <v>-4.3000000000000114</v>
      </c>
      <c r="N3308" s="155">
        <f t="shared" si="285"/>
        <v>2.0000000000000462E-2</v>
      </c>
      <c r="O3308" s="155">
        <f t="shared" si="286"/>
        <v>-0.25</v>
      </c>
    </row>
    <row r="3309" spans="2:15" x14ac:dyDescent="0.25">
      <c r="B3309" s="24" t="s">
        <v>1007</v>
      </c>
      <c r="C3309">
        <v>444.22</v>
      </c>
      <c r="D3309" s="104">
        <v>64.040000000000006</v>
      </c>
      <c r="E3309">
        <v>485.09</v>
      </c>
      <c r="F3309">
        <v>5.88</v>
      </c>
      <c r="G3309">
        <v>496.61</v>
      </c>
      <c r="K3309" s="155">
        <f t="shared" si="283"/>
        <v>6.0000000000002274E-2</v>
      </c>
      <c r="L3309" s="104"/>
      <c r="M3309" s="155">
        <f t="shared" si="284"/>
        <v>-1.5800000000000409</v>
      </c>
      <c r="N3309" s="155">
        <f t="shared" si="285"/>
        <v>5.9999999999999609E-2</v>
      </c>
      <c r="O3309" s="155">
        <f t="shared" si="286"/>
        <v>-2.3299999999999841</v>
      </c>
    </row>
    <row r="3310" spans="2:15" x14ac:dyDescent="0.25">
      <c r="B3310" s="24" t="s">
        <v>1008</v>
      </c>
      <c r="C3310">
        <v>445.99</v>
      </c>
      <c r="D3310" s="104">
        <v>64.16</v>
      </c>
      <c r="E3310">
        <v>486.53</v>
      </c>
      <c r="F3310">
        <v>5.78</v>
      </c>
      <c r="G3310">
        <v>499.65</v>
      </c>
      <c r="K3310" s="155">
        <f t="shared" si="283"/>
        <v>1.7699999999999818</v>
      </c>
      <c r="L3310" s="104"/>
      <c r="M3310" s="155">
        <f t="shared" si="284"/>
        <v>1.4399999999999977</v>
      </c>
      <c r="N3310" s="155">
        <f t="shared" si="285"/>
        <v>-9.9999999999999645E-2</v>
      </c>
      <c r="O3310" s="155">
        <f t="shared" si="286"/>
        <v>3.0399999999999636</v>
      </c>
    </row>
    <row r="3311" spans="2:15" x14ac:dyDescent="0.25">
      <c r="B3311" s="24" t="s">
        <v>1009</v>
      </c>
      <c r="C3311">
        <v>450.48</v>
      </c>
      <c r="D3311" s="104">
        <v>64.78</v>
      </c>
      <c r="E3311">
        <v>489.63</v>
      </c>
      <c r="F3311">
        <v>5.69</v>
      </c>
      <c r="G3311">
        <v>502.38</v>
      </c>
      <c r="K3311" s="155">
        <f t="shared" si="283"/>
        <v>4.4900000000000091</v>
      </c>
      <c r="L3311" s="104"/>
      <c r="M3311" s="155">
        <f t="shared" si="284"/>
        <v>3.1000000000000227</v>
      </c>
      <c r="N3311" s="155">
        <f t="shared" si="285"/>
        <v>-8.9999999999999858E-2</v>
      </c>
      <c r="O3311" s="155">
        <f t="shared" si="286"/>
        <v>2.7300000000000182</v>
      </c>
    </row>
    <row r="3312" spans="2:15" x14ac:dyDescent="0.25">
      <c r="B3312" s="24" t="s">
        <v>1010</v>
      </c>
      <c r="C3312">
        <v>449.13</v>
      </c>
      <c r="D3312" s="104">
        <v>64.47</v>
      </c>
      <c r="E3312">
        <v>489.24</v>
      </c>
      <c r="F3312">
        <v>5.61</v>
      </c>
      <c r="G3312">
        <v>503.17</v>
      </c>
      <c r="K3312" s="155">
        <f t="shared" si="283"/>
        <v>-1.3500000000000227</v>
      </c>
      <c r="L3312" s="104"/>
      <c r="M3312" s="155">
        <f t="shared" si="284"/>
        <v>-0.38999999999998636</v>
      </c>
      <c r="N3312" s="155">
        <f t="shared" si="285"/>
        <v>-8.0000000000000071E-2</v>
      </c>
      <c r="O3312" s="155">
        <f t="shared" si="286"/>
        <v>0.79000000000002046</v>
      </c>
    </row>
    <row r="3313" spans="2:15" x14ac:dyDescent="0.25">
      <c r="B3313" s="24" t="s">
        <v>1011</v>
      </c>
      <c r="C3313">
        <v>449.69</v>
      </c>
      <c r="D3313" s="104">
        <v>64.3</v>
      </c>
      <c r="E3313">
        <v>486.97</v>
      </c>
      <c r="F3313">
        <v>5.57</v>
      </c>
      <c r="G3313">
        <v>500.1</v>
      </c>
      <c r="K3313" s="155">
        <f t="shared" si="283"/>
        <v>0.56000000000000227</v>
      </c>
      <c r="L3313" s="104"/>
      <c r="M3313" s="155">
        <f t="shared" si="284"/>
        <v>-2.2699999999999818</v>
      </c>
      <c r="N3313" s="155">
        <f t="shared" si="285"/>
        <v>-4.0000000000000036E-2</v>
      </c>
      <c r="O3313" s="155">
        <f t="shared" si="286"/>
        <v>-3.0699999999999932</v>
      </c>
    </row>
    <row r="3314" spans="2:15" x14ac:dyDescent="0.25">
      <c r="B3314" s="24" t="s">
        <v>1012</v>
      </c>
      <c r="C3314">
        <v>449.19</v>
      </c>
      <c r="D3314" s="104">
        <v>63.89</v>
      </c>
      <c r="E3314">
        <v>485.89</v>
      </c>
      <c r="F3314">
        <v>5.61</v>
      </c>
      <c r="G3314">
        <v>499.04</v>
      </c>
      <c r="K3314" s="155">
        <f t="shared" si="283"/>
        <v>-0.5</v>
      </c>
      <c r="L3314" s="104"/>
      <c r="M3314" s="155">
        <f t="shared" si="284"/>
        <v>-1.0800000000000409</v>
      </c>
      <c r="N3314" s="155">
        <f t="shared" si="285"/>
        <v>4.0000000000000036E-2</v>
      </c>
      <c r="O3314" s="155">
        <f t="shared" si="286"/>
        <v>-1.0600000000000023</v>
      </c>
    </row>
    <row r="3315" spans="2:15" x14ac:dyDescent="0.25">
      <c r="B3315" s="24" t="s">
        <v>1013</v>
      </c>
      <c r="C3315">
        <v>448.31</v>
      </c>
      <c r="D3315" s="104">
        <v>64.03</v>
      </c>
      <c r="E3315">
        <v>484.22</v>
      </c>
      <c r="F3315">
        <v>5.62</v>
      </c>
      <c r="G3315">
        <v>496.91</v>
      </c>
      <c r="K3315" s="155">
        <f t="shared" si="283"/>
        <v>-0.87999999999999545</v>
      </c>
      <c r="L3315" s="104"/>
      <c r="M3315" s="155">
        <f t="shared" si="284"/>
        <v>-1.6699999999999591</v>
      </c>
      <c r="N3315" s="155">
        <f t="shared" si="285"/>
        <v>9.9999999999997868E-3</v>
      </c>
      <c r="O3315" s="155">
        <f t="shared" si="286"/>
        <v>-2.1299999999999955</v>
      </c>
    </row>
    <row r="3316" spans="2:15" x14ac:dyDescent="0.25">
      <c r="B3316" s="24" t="s">
        <v>1014</v>
      </c>
      <c r="C3316">
        <v>445.12</v>
      </c>
      <c r="D3316" s="104">
        <v>63.32</v>
      </c>
      <c r="E3316">
        <v>481.49</v>
      </c>
      <c r="F3316">
        <v>5.58</v>
      </c>
      <c r="G3316">
        <v>497.4</v>
      </c>
      <c r="K3316" s="155">
        <f t="shared" si="283"/>
        <v>-3.1899999999999977</v>
      </c>
      <c r="L3316" s="104"/>
      <c r="M3316" s="155">
        <f t="shared" si="284"/>
        <v>-2.7300000000000182</v>
      </c>
      <c r="N3316" s="155">
        <f t="shared" si="285"/>
        <v>-4.0000000000000036E-2</v>
      </c>
      <c r="O3316" s="155">
        <f t="shared" si="286"/>
        <v>0.48999999999995225</v>
      </c>
    </row>
    <row r="3317" spans="2:15" x14ac:dyDescent="0.25">
      <c r="B3317" s="24" t="s">
        <v>1015</v>
      </c>
      <c r="C3317">
        <v>441.74</v>
      </c>
      <c r="D3317" s="104">
        <v>62.61</v>
      </c>
      <c r="E3317">
        <v>476.15</v>
      </c>
      <c r="F3317">
        <v>5.51</v>
      </c>
      <c r="G3317">
        <v>490.11</v>
      </c>
      <c r="K3317" s="155">
        <f t="shared" si="283"/>
        <v>-3.3799999999999955</v>
      </c>
      <c r="L3317" s="104"/>
      <c r="M3317" s="155">
        <f t="shared" si="284"/>
        <v>-5.3400000000000318</v>
      </c>
      <c r="N3317" s="155">
        <f t="shared" si="285"/>
        <v>-7.0000000000000284E-2</v>
      </c>
      <c r="O3317" s="155">
        <f t="shared" si="286"/>
        <v>-7.2899999999999636</v>
      </c>
    </row>
    <row r="3318" spans="2:15" x14ac:dyDescent="0.25">
      <c r="B3318" s="24" t="s">
        <v>1016</v>
      </c>
      <c r="C3318">
        <v>444.44</v>
      </c>
      <c r="D3318" s="104">
        <v>63.08</v>
      </c>
      <c r="E3318">
        <v>478.8</v>
      </c>
      <c r="F3318">
        <v>5.56</v>
      </c>
      <c r="G3318">
        <v>492.51</v>
      </c>
      <c r="K3318" s="155">
        <f t="shared" si="283"/>
        <v>2.6999999999999886</v>
      </c>
      <c r="L3318" s="104"/>
      <c r="M3318" s="155">
        <f t="shared" si="284"/>
        <v>2.6500000000000341</v>
      </c>
      <c r="N3318" s="155">
        <f t="shared" si="285"/>
        <v>4.9999999999999822E-2</v>
      </c>
      <c r="O3318" s="155">
        <f t="shared" si="286"/>
        <v>2.3999999999999773</v>
      </c>
    </row>
    <row r="3319" spans="2:15" x14ac:dyDescent="0.25">
      <c r="B3319" s="24" t="s">
        <v>1017</v>
      </c>
      <c r="C3319">
        <v>446.65</v>
      </c>
      <c r="D3319" s="104">
        <v>63.19</v>
      </c>
      <c r="E3319">
        <v>479.3</v>
      </c>
      <c r="F3319">
        <v>5.6</v>
      </c>
      <c r="G3319">
        <v>493.15</v>
      </c>
      <c r="K3319" s="155">
        <f t="shared" si="283"/>
        <v>2.2099999999999795</v>
      </c>
      <c r="L3319" s="104"/>
      <c r="M3319" s="155">
        <f t="shared" si="284"/>
        <v>0.5</v>
      </c>
      <c r="N3319" s="155">
        <f t="shared" si="285"/>
        <v>4.0000000000000036E-2</v>
      </c>
      <c r="O3319" s="155">
        <f t="shared" si="286"/>
        <v>0.63999999999998636</v>
      </c>
    </row>
    <row r="3320" spans="2:15" x14ac:dyDescent="0.25">
      <c r="B3320" s="24" t="s">
        <v>1018</v>
      </c>
      <c r="C3320">
        <v>445.68</v>
      </c>
      <c r="D3320" s="104">
        <v>63.13</v>
      </c>
      <c r="E3320">
        <v>478.35</v>
      </c>
      <c r="F3320">
        <v>5.57</v>
      </c>
      <c r="G3320">
        <v>493.61</v>
      </c>
      <c r="K3320" s="155">
        <f t="shared" si="283"/>
        <v>-0.96999999999997044</v>
      </c>
      <c r="L3320" s="104"/>
      <c r="M3320" s="155">
        <f t="shared" si="284"/>
        <v>-0.94999999999998863</v>
      </c>
      <c r="N3320" s="155">
        <f t="shared" si="285"/>
        <v>-2.9999999999999361E-2</v>
      </c>
      <c r="O3320" s="155">
        <f t="shared" si="286"/>
        <v>0.46000000000003638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B2" sqref="B2:J10"/>
    </sheetView>
  </sheetViews>
  <sheetFormatPr defaultRowHeight="15" x14ac:dyDescent="0.25"/>
  <cols>
    <col min="1" max="1" width="9.42578125" bestFit="1" customWidth="1"/>
    <col min="2" max="2" width="15.28515625" bestFit="1" customWidth="1"/>
    <col min="3" max="5" width="13.28515625" bestFit="1" customWidth="1"/>
    <col min="6" max="7" width="12" bestFit="1" customWidth="1"/>
    <col min="8" max="10" width="13.28515625" bestFit="1" customWidth="1"/>
    <col min="12" max="12" width="15.28515625" bestFit="1" customWidth="1"/>
    <col min="13" max="13" width="9.42578125" bestFit="1" customWidth="1"/>
  </cols>
  <sheetData>
    <row r="1" spans="1:13" x14ac:dyDescent="0.25">
      <c r="A1" s="90"/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L1" s="32" t="s">
        <v>51</v>
      </c>
      <c r="M1" s="32" t="s">
        <v>52</v>
      </c>
    </row>
    <row r="2" spans="1:13" x14ac:dyDescent="0.25">
      <c r="A2" s="18" t="s">
        <v>0</v>
      </c>
      <c r="B2" s="91" t="e">
        <f>VARP('VaR Calculation'!#REF!)</f>
        <v>#REF!</v>
      </c>
      <c r="C2" s="91">
        <v>-2.4822598042715556E-6</v>
      </c>
      <c r="D2" s="91">
        <v>-1.9401206103565673E-6</v>
      </c>
      <c r="E2" s="91">
        <v>-1.3909650712098274E-6</v>
      </c>
      <c r="F2" s="91">
        <v>-1.7600860792020856E-6</v>
      </c>
      <c r="G2" s="91">
        <v>-1.6829804922574387E-6</v>
      </c>
      <c r="H2" s="91">
        <v>-1.0453635468429518E-6</v>
      </c>
      <c r="I2" s="91">
        <v>-1.3478485430984985E-6</v>
      </c>
      <c r="J2" s="91">
        <v>-1.8214435298002561E-6</v>
      </c>
      <c r="L2" s="30">
        <f>+B13</f>
        <v>352125724</v>
      </c>
      <c r="M2" s="31">
        <f>+B14</f>
        <v>0.62600694732681617</v>
      </c>
    </row>
    <row r="3" spans="1:13" x14ac:dyDescent="0.25">
      <c r="A3" s="18" t="s">
        <v>1</v>
      </c>
      <c r="B3" s="91">
        <v>-2.4822598042715556E-6</v>
      </c>
      <c r="C3" s="91" t="e">
        <f>VARP('VaR Calculation'!#REF!)</f>
        <v>#REF!</v>
      </c>
      <c r="D3" s="91">
        <v>-3.4953307981409155E-7</v>
      </c>
      <c r="E3" s="91">
        <v>2.4463953438057047E-5</v>
      </c>
      <c r="F3" s="91">
        <v>2.457101636282542E-6</v>
      </c>
      <c r="G3" s="91">
        <v>2.124494894306482E-6</v>
      </c>
      <c r="H3" s="91">
        <v>3.7660358601733725E-5</v>
      </c>
      <c r="I3" s="91">
        <v>3.2764939789293254E-5</v>
      </c>
      <c r="J3" s="91">
        <v>4.3604966929560798E-5</v>
      </c>
      <c r="L3" s="30">
        <f>+C13</f>
        <v>81297098</v>
      </c>
      <c r="M3" s="31">
        <f>+C14</f>
        <v>0.14452948102567201</v>
      </c>
    </row>
    <row r="4" spans="1:13" x14ac:dyDescent="0.25">
      <c r="A4" s="18" t="s">
        <v>2</v>
      </c>
      <c r="B4" s="91">
        <v>-1.9401206103565673E-6</v>
      </c>
      <c r="C4" s="91">
        <v>-3.4953307981409155E-7</v>
      </c>
      <c r="D4" s="91" t="e">
        <f>VARP('VaR Calculation'!#REF!)</f>
        <v>#REF!</v>
      </c>
      <c r="E4" s="91">
        <v>-1.3722814468682026E-5</v>
      </c>
      <c r="F4" s="91">
        <v>2.0864307569519547E-6</v>
      </c>
      <c r="G4" s="91">
        <v>2.123548349500768E-6</v>
      </c>
      <c r="H4" s="91">
        <v>-1.4390439124167705E-5</v>
      </c>
      <c r="I4" s="91">
        <v>-8.2506119407258691E-6</v>
      </c>
      <c r="J4" s="91">
        <v>1.0936272908833986E-5</v>
      </c>
      <c r="L4" s="30">
        <f>+D13</f>
        <v>0</v>
      </c>
      <c r="M4" s="31">
        <f>+D14</f>
        <v>0</v>
      </c>
    </row>
    <row r="5" spans="1:13" x14ac:dyDescent="0.25">
      <c r="A5" s="18" t="s">
        <v>3</v>
      </c>
      <c r="B5" s="91">
        <v>-1.3909650712098274E-6</v>
      </c>
      <c r="C5" s="91">
        <v>2.4463953438057047E-5</v>
      </c>
      <c r="D5" s="91">
        <v>-1.3722814468682026E-5</v>
      </c>
      <c r="E5" s="91" t="e">
        <f>VARP('VaR Calculation'!#REF!)</f>
        <v>#REF!</v>
      </c>
      <c r="F5" s="91">
        <v>1.5939733882259301E-6</v>
      </c>
      <c r="G5" s="91">
        <v>1.1974156389862012E-6</v>
      </c>
      <c r="H5" s="91">
        <v>4.6607771024474643E-5</v>
      </c>
      <c r="I5" s="91">
        <v>2.3442804608255138E-5</v>
      </c>
      <c r="J5" s="91">
        <v>1.8195869586504334E-5</v>
      </c>
      <c r="L5" s="30" t="e">
        <f>+E13</f>
        <v>#REF!</v>
      </c>
      <c r="M5" s="31" t="e">
        <f>+E14</f>
        <v>#REF!</v>
      </c>
    </row>
    <row r="6" spans="1:13" x14ac:dyDescent="0.25">
      <c r="A6" s="18" t="s">
        <v>4</v>
      </c>
      <c r="B6" s="91">
        <v>-1.7600860792020856E-6</v>
      </c>
      <c r="C6" s="91">
        <v>2.457101636282542E-6</v>
      </c>
      <c r="D6" s="91">
        <v>2.0864307569519547E-6</v>
      </c>
      <c r="E6" s="91">
        <v>1.5939733882259301E-6</v>
      </c>
      <c r="F6" s="91" t="e">
        <f>VARP('VaR Calculation'!#REF!)</f>
        <v>#REF!</v>
      </c>
      <c r="G6" s="91">
        <v>1.8264209935022457E-6</v>
      </c>
      <c r="H6" s="91">
        <v>1.2284330867714066E-6</v>
      </c>
      <c r="I6" s="91">
        <v>1.6194419743829403E-6</v>
      </c>
      <c r="J6" s="91">
        <v>2.3280537779967445E-6</v>
      </c>
      <c r="L6" s="30" t="e">
        <f>+F13</f>
        <v>#REF!</v>
      </c>
      <c r="M6" s="31" t="e">
        <f>+F14</f>
        <v>#REF!</v>
      </c>
    </row>
    <row r="7" spans="1:13" x14ac:dyDescent="0.25">
      <c r="A7" s="18" t="s">
        <v>5</v>
      </c>
      <c r="B7" s="91">
        <v>-1.6829804922574387E-6</v>
      </c>
      <c r="C7" s="91">
        <v>2.124494894306482E-6</v>
      </c>
      <c r="D7" s="91">
        <v>2.123548349500768E-6</v>
      </c>
      <c r="E7" s="91">
        <v>1.1974156389862012E-6</v>
      </c>
      <c r="F7" s="91">
        <v>1.8264209935022457E-6</v>
      </c>
      <c r="G7" s="91" t="e">
        <f>VARP('VaR Calculation'!#REF!)</f>
        <v>#REF!</v>
      </c>
      <c r="H7" s="91">
        <v>1.1220295946424561E-6</v>
      </c>
      <c r="I7" s="91">
        <v>1.3632725951174546E-6</v>
      </c>
      <c r="J7" s="91">
        <v>1.9887825933278367E-6</v>
      </c>
      <c r="L7" s="30" t="e">
        <f>+G13</f>
        <v>#REF!</v>
      </c>
      <c r="M7" s="31" t="e">
        <f>+G14</f>
        <v>#REF!</v>
      </c>
    </row>
    <row r="8" spans="1:13" x14ac:dyDescent="0.25">
      <c r="A8" s="18" t="s">
        <v>6</v>
      </c>
      <c r="B8" s="91">
        <v>-1.0453635468429518E-6</v>
      </c>
      <c r="C8" s="91">
        <v>3.7660358601733725E-5</v>
      </c>
      <c r="D8" s="91">
        <v>-1.4390439124167705E-5</v>
      </c>
      <c r="E8" s="91">
        <v>4.6607771024474643E-5</v>
      </c>
      <c r="F8" s="91">
        <v>1.2284330867714066E-6</v>
      </c>
      <c r="G8" s="91">
        <v>1.1220295946424561E-6</v>
      </c>
      <c r="H8" s="91" t="e">
        <f>VARP('VaR Calculation'!#REF!)</f>
        <v>#REF!</v>
      </c>
      <c r="I8" s="91">
        <v>3.2678740427519272E-5</v>
      </c>
      <c r="J8" s="91">
        <v>4.168384760243787E-5</v>
      </c>
      <c r="L8" s="30" t="e">
        <f>+H13</f>
        <v>#REF!</v>
      </c>
      <c r="M8" s="31" t="e">
        <f>+H14</f>
        <v>#REF!</v>
      </c>
    </row>
    <row r="9" spans="1:13" x14ac:dyDescent="0.25">
      <c r="A9" s="18" t="s">
        <v>7</v>
      </c>
      <c r="B9" s="91">
        <v>-1.3478485430984985E-6</v>
      </c>
      <c r="C9" s="91">
        <v>3.2764939789293254E-5</v>
      </c>
      <c r="D9" s="91">
        <v>-8.2506119407258691E-6</v>
      </c>
      <c r="E9" s="91">
        <v>2.3442804608255138E-5</v>
      </c>
      <c r="F9" s="91">
        <v>1.6194419743829403E-6</v>
      </c>
      <c r="G9" s="91">
        <v>1.3632725951174546E-6</v>
      </c>
      <c r="H9" s="91">
        <v>3.2678740427519272E-5</v>
      </c>
      <c r="I9" s="91" t="e">
        <f>VARP('VaR Calculation'!#REF!)</f>
        <v>#REF!</v>
      </c>
      <c r="J9" s="91">
        <v>7.9981575471567123E-6</v>
      </c>
      <c r="L9" s="30" t="e">
        <f>+I13</f>
        <v>#REF!</v>
      </c>
      <c r="M9" s="31" t="e">
        <f>+I14</f>
        <v>#REF!</v>
      </c>
    </row>
    <row r="10" spans="1:13" ht="15.75" thickBot="1" x14ac:dyDescent="0.3">
      <c r="A10" s="18" t="s">
        <v>8</v>
      </c>
      <c r="B10" s="92">
        <v>-1.8214435298002561E-6</v>
      </c>
      <c r="C10" s="92">
        <v>4.3604966929560798E-5</v>
      </c>
      <c r="D10" s="92">
        <v>1.0936272908833986E-5</v>
      </c>
      <c r="E10" s="92">
        <v>1.8195869586504334E-5</v>
      </c>
      <c r="F10" s="92">
        <v>2.3280537779967445E-6</v>
      </c>
      <c r="G10" s="92">
        <v>1.9887825933278367E-6</v>
      </c>
      <c r="H10" s="92">
        <v>4.168384760243787E-5</v>
      </c>
      <c r="I10" s="92">
        <v>7.9981575471567123E-6</v>
      </c>
      <c r="J10" s="92" t="e">
        <f>VARP('VaR Calculation'!#REF!)</f>
        <v>#REF!</v>
      </c>
      <c r="L10" s="30" t="e">
        <f>+J13</f>
        <v>#REF!</v>
      </c>
      <c r="M10" s="31" t="e">
        <f>+J14</f>
        <v>#REF!</v>
      </c>
    </row>
    <row r="13" spans="1:13" x14ac:dyDescent="0.25">
      <c r="A13" s="32" t="s">
        <v>51</v>
      </c>
      <c r="B13" s="30">
        <f>+'VaR Calculation'!L5</f>
        <v>352125724</v>
      </c>
      <c r="C13" s="30">
        <f>+'VaR Calculation'!N5</f>
        <v>81297098</v>
      </c>
      <c r="D13" s="30">
        <f>+'VaR Calculation'!R5</f>
        <v>0</v>
      </c>
      <c r="E13" s="30" t="e">
        <f>+'VaR Calculation'!#REF!</f>
        <v>#REF!</v>
      </c>
      <c r="F13" s="30" t="e">
        <f>+'VaR Calculation'!#REF!</f>
        <v>#REF!</v>
      </c>
      <c r="G13" s="30" t="e">
        <f>+'VaR Calculation'!#REF!</f>
        <v>#REF!</v>
      </c>
      <c r="H13" s="30" t="e">
        <f>+'VaR Calculation'!#REF!</f>
        <v>#REF!</v>
      </c>
      <c r="I13" s="30" t="e">
        <f>+'VaR Calculation'!#REF!</f>
        <v>#REF!</v>
      </c>
      <c r="J13" s="30" t="e">
        <f>+'VaR Calculation'!#REF!</f>
        <v>#REF!</v>
      </c>
      <c r="L13" s="94"/>
    </row>
    <row r="14" spans="1:13" x14ac:dyDescent="0.25">
      <c r="A14" s="32" t="s">
        <v>52</v>
      </c>
      <c r="B14" s="31">
        <f>+'VaR Calculation'!L6</f>
        <v>0.62600694732681617</v>
      </c>
      <c r="C14" s="31">
        <f>+'VaR Calculation'!N6</f>
        <v>0.14452948102567201</v>
      </c>
      <c r="D14" s="31">
        <f>+'VaR Calculation'!R6</f>
        <v>0</v>
      </c>
      <c r="E14" s="31" t="e">
        <f>+'VaR Calculation'!#REF!</f>
        <v>#REF!</v>
      </c>
      <c r="F14" s="31" t="e">
        <f>+'VaR Calculation'!#REF!</f>
        <v>#REF!</v>
      </c>
      <c r="G14" s="31" t="e">
        <f>+'VaR Calculation'!#REF!</f>
        <v>#REF!</v>
      </c>
      <c r="H14" s="31" t="e">
        <f>+'VaR Calculation'!#REF!</f>
        <v>#REF!</v>
      </c>
      <c r="I14" s="31" t="e">
        <f>+'VaR Calculation'!#REF!</f>
        <v>#REF!</v>
      </c>
      <c r="J14" s="31" t="e">
        <f>+'VaR Calculation'!#REF!</f>
        <v>#REF!</v>
      </c>
      <c r="L14" s="95"/>
    </row>
    <row r="17" spans="1:3" x14ac:dyDescent="0.25">
      <c r="C17" s="34"/>
    </row>
    <row r="18" spans="1:3" x14ac:dyDescent="0.25">
      <c r="A18" s="29" t="s">
        <v>39</v>
      </c>
      <c r="B18" s="101" t="e">
        <f>MMULT(MMULT(B14:J14,B2:J10),M2:M10)</f>
        <v>#REF!</v>
      </c>
    </row>
    <row r="19" spans="1:3" x14ac:dyDescent="0.25">
      <c r="A19" s="29" t="s">
        <v>40</v>
      </c>
      <c r="B19" s="87" t="e">
        <f>SQRT(B18)</f>
        <v>#REF!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90"/>
  <sheetViews>
    <sheetView topLeftCell="A261" workbookViewId="0">
      <selection activeCell="B276" sqref="B276:AF277"/>
    </sheetView>
  </sheetViews>
  <sheetFormatPr defaultRowHeight="15" x14ac:dyDescent="0.25"/>
  <cols>
    <col min="1" max="1" width="11.5703125" bestFit="1" customWidth="1"/>
    <col min="2" max="2" width="10.28515625" bestFit="1" customWidth="1"/>
    <col min="3" max="3" width="12" customWidth="1"/>
    <col min="4" max="11" width="12" bestFit="1" customWidth="1"/>
    <col min="13" max="21" width="12" bestFit="1" customWidth="1"/>
    <col min="22" max="22" width="24.42578125" bestFit="1" customWidth="1"/>
    <col min="23" max="23" width="15.7109375" style="27" bestFit="1" customWidth="1"/>
    <col min="24" max="24" width="14.28515625" bestFit="1" customWidth="1"/>
    <col min="25" max="32" width="12.28515625" bestFit="1" customWidth="1"/>
    <col min="33" max="33" width="11.28515625" bestFit="1" customWidth="1"/>
    <col min="34" max="34" width="10.5703125" bestFit="1" customWidth="1"/>
  </cols>
  <sheetData>
    <row r="1" spans="1:34" s="27" customFormat="1" x14ac:dyDescent="0.25">
      <c r="V1" s="26" t="s">
        <v>46</v>
      </c>
      <c r="W1" s="26"/>
      <c r="X1" s="35" t="e">
        <f>SUM(X17:X267)</f>
        <v>#REF!</v>
      </c>
      <c r="Y1" s="35" t="e">
        <f t="shared" ref="Y1:AF1" si="0">SUM(Y17:Y267)</f>
        <v>#REF!</v>
      </c>
      <c r="Z1" s="35" t="e">
        <f t="shared" si="0"/>
        <v>#REF!</v>
      </c>
      <c r="AA1" s="35" t="e">
        <f t="shared" si="0"/>
        <v>#REF!</v>
      </c>
      <c r="AB1" s="35" t="e">
        <f t="shared" si="0"/>
        <v>#REF!</v>
      </c>
      <c r="AC1" s="35" t="e">
        <f t="shared" si="0"/>
        <v>#REF!</v>
      </c>
      <c r="AD1" s="35" t="e">
        <f t="shared" si="0"/>
        <v>#REF!</v>
      </c>
      <c r="AE1" s="35" t="e">
        <f t="shared" si="0"/>
        <v>#REF!</v>
      </c>
      <c r="AF1" s="35" t="e">
        <f t="shared" si="0"/>
        <v>#REF!</v>
      </c>
      <c r="AG1" s="35"/>
    </row>
    <row r="2" spans="1:34" s="27" customFormat="1" x14ac:dyDescent="0.25">
      <c r="X2" s="35" t="e">
        <f>(X1*$C$5)+($C$6*M267)</f>
        <v>#REF!</v>
      </c>
      <c r="Y2" s="35" t="e">
        <f t="shared" ref="Y2:AE2" si="1">(Y1*$C$5)+($C$6*N267)</f>
        <v>#REF!</v>
      </c>
      <c r="Z2" s="35" t="e">
        <f t="shared" si="1"/>
        <v>#REF!</v>
      </c>
      <c r="AA2" s="35" t="e">
        <f t="shared" si="1"/>
        <v>#REF!</v>
      </c>
      <c r="AB2" s="35" t="e">
        <f t="shared" si="1"/>
        <v>#REF!</v>
      </c>
      <c r="AC2" s="35" t="e">
        <f t="shared" si="1"/>
        <v>#REF!</v>
      </c>
      <c r="AD2" s="35" t="e">
        <f t="shared" si="1"/>
        <v>#REF!</v>
      </c>
      <c r="AE2" s="35" t="e">
        <f t="shared" si="1"/>
        <v>#REF!</v>
      </c>
      <c r="AF2" s="35" t="e">
        <f>(AF1*$C$5)+($C$6*U267)</f>
        <v>#REF!</v>
      </c>
      <c r="AG2" s="35"/>
    </row>
    <row r="3" spans="1:34" x14ac:dyDescent="0.25">
      <c r="A3" s="2" t="s">
        <v>41</v>
      </c>
      <c r="B3" s="2" t="s">
        <v>40</v>
      </c>
      <c r="C3" t="e">
        <f>STDEV(C16:C266)</f>
        <v>#REF!</v>
      </c>
      <c r="D3" s="27" t="e">
        <f t="shared" ref="D3:J3" si="2">STDEV(D16:D266)</f>
        <v>#REF!</v>
      </c>
      <c r="E3" s="27" t="e">
        <f t="shared" si="2"/>
        <v>#REF!</v>
      </c>
      <c r="F3" s="27" t="e">
        <f t="shared" si="2"/>
        <v>#REF!</v>
      </c>
      <c r="G3" s="27" t="e">
        <f t="shared" si="2"/>
        <v>#REF!</v>
      </c>
      <c r="H3" s="27" t="e">
        <f t="shared" si="2"/>
        <v>#REF!</v>
      </c>
      <c r="I3" s="27" t="e">
        <f t="shared" si="2"/>
        <v>#REF!</v>
      </c>
      <c r="J3" s="27" t="e">
        <f t="shared" si="2"/>
        <v>#REF!</v>
      </c>
      <c r="K3" s="27" t="e">
        <f>STDEV(K16:K266)</f>
        <v>#REF!</v>
      </c>
      <c r="X3" s="35" t="e">
        <f>SQRT(X2)</f>
        <v>#REF!</v>
      </c>
      <c r="Y3" s="35" t="e">
        <f t="shared" ref="Y3:AF3" si="3">SQRT(Y2)</f>
        <v>#REF!</v>
      </c>
      <c r="Z3" s="35" t="e">
        <f t="shared" si="3"/>
        <v>#REF!</v>
      </c>
      <c r="AA3" s="35" t="e">
        <f t="shared" si="3"/>
        <v>#REF!</v>
      </c>
      <c r="AB3" s="35" t="e">
        <f t="shared" si="3"/>
        <v>#REF!</v>
      </c>
      <c r="AC3" s="35" t="e">
        <f t="shared" si="3"/>
        <v>#REF!</v>
      </c>
      <c r="AD3" s="35" t="e">
        <f t="shared" si="3"/>
        <v>#REF!</v>
      </c>
      <c r="AE3" s="35" t="e">
        <f t="shared" si="3"/>
        <v>#REF!</v>
      </c>
      <c r="AF3" s="35" t="e">
        <f t="shared" si="3"/>
        <v>#REF!</v>
      </c>
      <c r="AG3" s="35"/>
    </row>
    <row r="4" spans="1:34" x14ac:dyDescent="0.25">
      <c r="B4" s="2" t="s">
        <v>39</v>
      </c>
      <c r="C4" s="2" t="e">
        <f>C3^2</f>
        <v>#REF!</v>
      </c>
      <c r="D4" s="2" t="e">
        <f t="shared" ref="D4:K4" si="4">D3^2</f>
        <v>#REF!</v>
      </c>
      <c r="E4" s="2" t="e">
        <f t="shared" si="4"/>
        <v>#REF!</v>
      </c>
      <c r="F4" s="2" t="e">
        <f t="shared" si="4"/>
        <v>#REF!</v>
      </c>
      <c r="G4" s="2" t="e">
        <f t="shared" si="4"/>
        <v>#REF!</v>
      </c>
      <c r="H4" s="2" t="e">
        <f t="shared" si="4"/>
        <v>#REF!</v>
      </c>
      <c r="I4" s="2" t="e">
        <f t="shared" si="4"/>
        <v>#REF!</v>
      </c>
      <c r="J4" s="2" t="e">
        <f t="shared" si="4"/>
        <v>#REF!</v>
      </c>
      <c r="K4" s="2" t="e">
        <f t="shared" si="4"/>
        <v>#REF!</v>
      </c>
      <c r="R4">
        <f>NORMSINV(0.95)</f>
        <v>1.6448536269514715</v>
      </c>
      <c r="V4" s="2"/>
      <c r="X4" s="35" t="e">
        <f>X3*'VaR Calculation'!L6</f>
        <v>#REF!</v>
      </c>
      <c r="Y4" s="35" t="e">
        <f>Y3*'VaR Calculation'!N6</f>
        <v>#REF!</v>
      </c>
      <c r="Z4" s="35" t="e">
        <f>Z3*'VaR Calculation'!R6</f>
        <v>#REF!</v>
      </c>
      <c r="AA4" s="35" t="e">
        <f>AA3*'VaR Calculation'!#REF!</f>
        <v>#REF!</v>
      </c>
      <c r="AB4" s="35" t="e">
        <f>AB3*'VaR Calculation'!#REF!</f>
        <v>#REF!</v>
      </c>
      <c r="AC4" s="35" t="e">
        <f>AC3*'VaR Calculation'!#REF!</f>
        <v>#REF!</v>
      </c>
      <c r="AD4" s="35" t="e">
        <f>AD3*'VaR Calculation'!#REF!</f>
        <v>#REF!</v>
      </c>
      <c r="AE4" s="35" t="e">
        <f>AE3*'VaR Calculation'!#REF!</f>
        <v>#REF!</v>
      </c>
      <c r="AF4" s="35" t="e">
        <f>AF3*'VaR Calculation'!#REF!</f>
        <v>#REF!</v>
      </c>
      <c r="AG4" s="35" t="e">
        <f>SUM(X4:AF4)</f>
        <v>#REF!</v>
      </c>
    </row>
    <row r="5" spans="1:34" x14ac:dyDescent="0.25">
      <c r="B5" s="2" t="s">
        <v>44</v>
      </c>
      <c r="C5" s="89">
        <v>0.94430899999999995</v>
      </c>
      <c r="D5" s="2"/>
      <c r="E5" s="2"/>
      <c r="F5" s="2"/>
      <c r="G5" s="2"/>
      <c r="H5" s="2"/>
      <c r="I5" s="2"/>
      <c r="J5" s="2"/>
      <c r="K5" s="2"/>
      <c r="X5" s="227" t="s">
        <v>55</v>
      </c>
      <c r="Y5" s="227"/>
      <c r="Z5" s="227"/>
      <c r="AA5" s="227"/>
      <c r="AB5" s="227"/>
      <c r="AC5" s="227"/>
      <c r="AD5" s="227"/>
      <c r="AE5" s="227"/>
      <c r="AF5" s="227"/>
    </row>
    <row r="6" spans="1:34" s="2" customFormat="1" x14ac:dyDescent="0.25">
      <c r="B6" s="2" t="s">
        <v>45</v>
      </c>
      <c r="C6" s="89">
        <f>1-C5</f>
        <v>5.5691000000000046E-2</v>
      </c>
      <c r="W6" s="27"/>
      <c r="X6" s="28" t="e">
        <f>X3*2.33*'VaR Calculation'!L5</f>
        <v>#REF!</v>
      </c>
      <c r="Y6" s="28" t="e">
        <f>Y3*2.33*'VaR Calculation'!N5</f>
        <v>#REF!</v>
      </c>
      <c r="Z6" s="28" t="e">
        <f>Z3*2.33*'VaR Calculation'!R5</f>
        <v>#REF!</v>
      </c>
      <c r="AA6" s="28" t="e">
        <f>AA3*2.33*'VaR Calculation'!#REF!</f>
        <v>#REF!</v>
      </c>
      <c r="AB6" s="28" t="e">
        <f>AB3*2.33*'VaR Calculation'!#REF!</f>
        <v>#REF!</v>
      </c>
      <c r="AC6" s="28" t="e">
        <f>AC3*2.33*'VaR Calculation'!#REF!</f>
        <v>#REF!</v>
      </c>
      <c r="AD6" s="28" t="e">
        <f>AD3*2.33*'VaR Calculation'!#REF!</f>
        <v>#REF!</v>
      </c>
      <c r="AE6" s="28" t="e">
        <f>AE3*2.33*'VaR Calculation'!#REF!</f>
        <v>#REF!</v>
      </c>
      <c r="AF6" s="28" t="e">
        <f>AF3*2.33*'VaR Calculation'!#REF!</f>
        <v>#REF!</v>
      </c>
      <c r="AG6" s="8"/>
      <c r="AH6" s="8" t="e">
        <f>SUM(X6:AF6)</f>
        <v>#REF!</v>
      </c>
    </row>
    <row r="7" spans="1:34" s="2" customFormat="1" x14ac:dyDescent="0.25">
      <c r="W7" s="27"/>
      <c r="X7" s="84" t="e">
        <f>X3*2.33*'VaR Calculation'!L5*SQRT(10)</f>
        <v>#REF!</v>
      </c>
      <c r="Y7" s="84" t="e">
        <f>Y3*2.33*'VaR Calculation'!N5*SQRT(10)</f>
        <v>#REF!</v>
      </c>
      <c r="Z7" s="84" t="e">
        <f>Z3*2.33*'VaR Calculation'!R5*SQRT(10)</f>
        <v>#REF!</v>
      </c>
      <c r="AA7" s="84" t="e">
        <f>AA3*2.33*'VaR Calculation'!#REF!*SQRT(10)</f>
        <v>#REF!</v>
      </c>
      <c r="AB7" s="84" t="e">
        <f>AB3*2.33*'VaR Calculation'!#REF!*SQRT(10)</f>
        <v>#REF!</v>
      </c>
      <c r="AC7" s="84" t="e">
        <f>AC3*2.33*'VaR Calculation'!#REF!*SQRT(10)</f>
        <v>#REF!</v>
      </c>
      <c r="AD7" s="84" t="e">
        <f>AD3*2.33*'VaR Calculation'!#REF!*SQRT(10)</f>
        <v>#REF!</v>
      </c>
      <c r="AE7" s="84" t="e">
        <f>AE3*2.33*'VaR Calculation'!#REF!*SQRT(10)</f>
        <v>#REF!</v>
      </c>
      <c r="AF7" s="84" t="e">
        <f>AF3*2.33*'VaR Calculation'!#REF!*SQRT(10)</f>
        <v>#REF!</v>
      </c>
      <c r="AH7" s="8" t="e">
        <f>SUM(X7:AF7)</f>
        <v>#REF!</v>
      </c>
    </row>
    <row r="8" spans="1:34" s="2" customFormat="1" x14ac:dyDescent="0.25">
      <c r="W8" s="27"/>
    </row>
    <row r="9" spans="1:34" s="27" customFormat="1" x14ac:dyDescent="0.25"/>
    <row r="10" spans="1:34" s="27" customFormat="1" x14ac:dyDescent="0.25"/>
    <row r="11" spans="1:34" s="2" customFormat="1" x14ac:dyDescent="0.25">
      <c r="W11" s="27"/>
      <c r="X11" s="227" t="s">
        <v>56</v>
      </c>
      <c r="Y11" s="227"/>
      <c r="Z11" s="227"/>
      <c r="AA11" s="227"/>
      <c r="AB11" s="227"/>
      <c r="AC11" s="227"/>
      <c r="AD11" s="227"/>
      <c r="AE11" s="227"/>
      <c r="AF11" s="227"/>
    </row>
    <row r="12" spans="1:34" s="2" customFormat="1" x14ac:dyDescent="0.25">
      <c r="W12" s="27"/>
      <c r="X12" s="28" t="e">
        <f>X3*1.644*'VaR Calculation'!L5</f>
        <v>#REF!</v>
      </c>
      <c r="Y12" s="28" t="e">
        <f>Y3*1.644*'VaR Calculation'!N5</f>
        <v>#REF!</v>
      </c>
      <c r="Z12" s="28" t="e">
        <f>Z3*1.644*'VaR Calculation'!R5</f>
        <v>#REF!</v>
      </c>
      <c r="AA12" s="28" t="e">
        <f>AA3*1.644*'VaR Calculation'!#REF!</f>
        <v>#REF!</v>
      </c>
      <c r="AB12" s="28" t="e">
        <f>AB3*1.644*'VaR Calculation'!#REF!</f>
        <v>#REF!</v>
      </c>
      <c r="AC12" s="28" t="e">
        <f>AC3*1.644*'VaR Calculation'!#REF!</f>
        <v>#REF!</v>
      </c>
      <c r="AD12" s="28" t="e">
        <f>AD3*1.644*'VaR Calculation'!#REF!</f>
        <v>#REF!</v>
      </c>
      <c r="AE12" s="28" t="e">
        <f>AE3*1.644*'VaR Calculation'!#REF!</f>
        <v>#REF!</v>
      </c>
      <c r="AF12" s="28" t="e">
        <f>AF3*1.644*'VaR Calculation'!#REF!</f>
        <v>#REF!</v>
      </c>
      <c r="AH12" s="8" t="e">
        <f>SUM(X12:AF12)</f>
        <v>#REF!</v>
      </c>
    </row>
    <row r="13" spans="1:34" s="2" customFormat="1" x14ac:dyDescent="0.25">
      <c r="W13" s="27"/>
      <c r="X13" s="30" t="e">
        <f>X3*1.644*'VaR Calculation'!L5*SQRT(10)</f>
        <v>#REF!</v>
      </c>
      <c r="Y13" s="30" t="e">
        <f>Y3*1.644*'VaR Calculation'!N5*SQRT(10)</f>
        <v>#REF!</v>
      </c>
      <c r="Z13" s="30" t="e">
        <f>Z3*1.644*'VaR Calculation'!R5*SQRT(10)</f>
        <v>#REF!</v>
      </c>
      <c r="AA13" s="30" t="e">
        <f>AA3*1.644*'VaR Calculation'!#REF!*SQRT(10)</f>
        <v>#REF!</v>
      </c>
      <c r="AB13" s="30" t="e">
        <f>AB3*1.644*'VaR Calculation'!#REF!*SQRT(10)</f>
        <v>#REF!</v>
      </c>
      <c r="AC13" s="30" t="e">
        <f>AC3*1.644*'VaR Calculation'!#REF!*SQRT(10)</f>
        <v>#REF!</v>
      </c>
      <c r="AD13" s="30" t="e">
        <f>AD3*1.644*'VaR Calculation'!#REF!*SQRT(10)</f>
        <v>#REF!</v>
      </c>
      <c r="AE13" s="30" t="e">
        <f>AE3*1.644*'VaR Calculation'!#REF!*SQRT(10)</f>
        <v>#REF!</v>
      </c>
      <c r="AF13" s="30" t="e">
        <f>AF3*1.644*'VaR Calculation'!#REF!*SQRT(10)</f>
        <v>#REF!</v>
      </c>
      <c r="AH13" s="8" t="e">
        <f>SUM(X13:AF13)</f>
        <v>#REF!</v>
      </c>
    </row>
    <row r="14" spans="1:34" x14ac:dyDescent="0.25">
      <c r="M14" s="226" t="s">
        <v>42</v>
      </c>
      <c r="N14" s="226"/>
      <c r="O14" s="226"/>
      <c r="P14" s="226"/>
      <c r="Q14" s="226"/>
      <c r="R14" s="226"/>
      <c r="S14" s="226"/>
      <c r="T14" s="226"/>
      <c r="U14" s="226"/>
      <c r="X14" s="226" t="s">
        <v>43</v>
      </c>
      <c r="Y14" s="226"/>
      <c r="Z14" s="226"/>
      <c r="AA14" s="226"/>
      <c r="AB14" s="226"/>
      <c r="AC14" s="226"/>
      <c r="AD14" s="226"/>
      <c r="AE14" s="226"/>
      <c r="AF14" s="226"/>
    </row>
    <row r="15" spans="1:34" x14ac:dyDescent="0.25">
      <c r="B15" s="3"/>
      <c r="C15" s="18" t="s">
        <v>0</v>
      </c>
      <c r="D15" s="18" t="s">
        <v>1</v>
      </c>
      <c r="E15" s="18" t="s">
        <v>2</v>
      </c>
      <c r="F15" s="18" t="s">
        <v>3</v>
      </c>
      <c r="G15" s="18" t="s">
        <v>4</v>
      </c>
      <c r="H15" s="18" t="s">
        <v>5</v>
      </c>
      <c r="I15" s="18" t="s">
        <v>6</v>
      </c>
      <c r="J15" s="18" t="s">
        <v>7</v>
      </c>
      <c r="K15" s="18" t="s">
        <v>8</v>
      </c>
      <c r="M15" s="18" t="s">
        <v>0</v>
      </c>
      <c r="N15" s="18" t="s">
        <v>1</v>
      </c>
      <c r="O15" s="18" t="s">
        <v>2</v>
      </c>
      <c r="P15" s="18" t="s">
        <v>3</v>
      </c>
      <c r="Q15" s="18" t="s">
        <v>4</v>
      </c>
      <c r="R15" s="18" t="s">
        <v>5</v>
      </c>
      <c r="S15" s="18" t="s">
        <v>6</v>
      </c>
      <c r="T15" s="18" t="s">
        <v>7</v>
      </c>
      <c r="U15" s="18" t="s">
        <v>8</v>
      </c>
      <c r="V15" s="85" t="s">
        <v>57</v>
      </c>
      <c r="W15" s="85" t="s">
        <v>58</v>
      </c>
      <c r="X15" s="18" t="s">
        <v>0</v>
      </c>
      <c r="Y15" s="18" t="s">
        <v>1</v>
      </c>
      <c r="Z15" s="18" t="s">
        <v>2</v>
      </c>
      <c r="AA15" s="18" t="s">
        <v>3</v>
      </c>
      <c r="AB15" s="18" t="s">
        <v>4</v>
      </c>
      <c r="AC15" s="18" t="s">
        <v>5</v>
      </c>
      <c r="AD15" s="18" t="s">
        <v>6</v>
      </c>
      <c r="AE15" s="18" t="s">
        <v>7</v>
      </c>
      <c r="AF15" s="18" t="s">
        <v>8</v>
      </c>
    </row>
    <row r="16" spans="1:34" x14ac:dyDescent="0.25">
      <c r="B16" s="23" t="e">
        <f>+'VaR Calculation'!#REF!</f>
        <v>#REF!</v>
      </c>
      <c r="C16" s="88" t="e">
        <f>+'VaR Calculation'!#REF!</f>
        <v>#REF!</v>
      </c>
      <c r="D16" s="88" t="e">
        <f>+'VaR Calculation'!#REF!</f>
        <v>#REF!</v>
      </c>
      <c r="E16" s="88" t="e">
        <f>+'VaR Calculation'!#REF!</f>
        <v>#REF!</v>
      </c>
      <c r="F16" s="88" t="e">
        <f>+'VaR Calculation'!#REF!</f>
        <v>#REF!</v>
      </c>
      <c r="G16" s="88" t="e">
        <f>+'VaR Calculation'!#REF!</f>
        <v>#REF!</v>
      </c>
      <c r="H16" s="88" t="e">
        <f>+'VaR Calculation'!#REF!</f>
        <v>#REF!</v>
      </c>
      <c r="I16" s="88" t="e">
        <f>+'VaR Calculation'!#REF!</f>
        <v>#REF!</v>
      </c>
      <c r="J16" s="88" t="e">
        <f>+'VaR Calculation'!#REF!</f>
        <v>#REF!</v>
      </c>
      <c r="K16" s="88" t="e">
        <f>+'VaR Calculation'!#REF!</f>
        <v>#REF!</v>
      </c>
    </row>
    <row r="17" spans="2:33" x14ac:dyDescent="0.25">
      <c r="B17" s="23" t="e">
        <f>+'VaR Calculation'!#REF!</f>
        <v>#REF!</v>
      </c>
      <c r="C17" s="88" t="e">
        <f>+'VaR Calculation'!#REF!</f>
        <v>#REF!</v>
      </c>
      <c r="D17" s="88" t="e">
        <f>+'VaR Calculation'!#REF!</f>
        <v>#REF!</v>
      </c>
      <c r="E17" s="88" t="e">
        <f>+'VaR Calculation'!#REF!</f>
        <v>#REF!</v>
      </c>
      <c r="F17" s="88" t="e">
        <f>+'VaR Calculation'!#REF!</f>
        <v>#REF!</v>
      </c>
      <c r="G17" s="88" t="e">
        <f>+'VaR Calculation'!#REF!</f>
        <v>#REF!</v>
      </c>
      <c r="H17" s="88" t="e">
        <f>+'VaR Calculation'!#REF!</f>
        <v>#REF!</v>
      </c>
      <c r="I17" s="88" t="e">
        <f>+'VaR Calculation'!#REF!</f>
        <v>#REF!</v>
      </c>
      <c r="J17" s="88" t="e">
        <f>+'VaR Calculation'!#REF!</f>
        <v>#REF!</v>
      </c>
      <c r="K17" s="88" t="e">
        <f>+'VaR Calculation'!#REF!</f>
        <v>#REF!</v>
      </c>
      <c r="M17" s="2" t="e">
        <f t="shared" ref="M17:M57" si="5">C16^2</f>
        <v>#REF!</v>
      </c>
      <c r="N17" s="2" t="e">
        <f t="shared" ref="N17:N57" si="6">D16^2</f>
        <v>#REF!</v>
      </c>
      <c r="O17" s="2" t="e">
        <f t="shared" ref="O17:O57" si="7">E16^2</f>
        <v>#REF!</v>
      </c>
      <c r="P17" s="2" t="e">
        <f t="shared" ref="P17:P57" si="8">F16^2</f>
        <v>#REF!</v>
      </c>
      <c r="Q17" s="2" t="e">
        <f t="shared" ref="Q17:Q57" si="9">G16^2</f>
        <v>#REF!</v>
      </c>
      <c r="R17" s="2" t="e">
        <f t="shared" ref="R17:R57" si="10">H16^2</f>
        <v>#REF!</v>
      </c>
      <c r="S17" s="2" t="e">
        <f t="shared" ref="S17:S57" si="11">I16^2</f>
        <v>#REF!</v>
      </c>
      <c r="T17" s="2" t="e">
        <f t="shared" ref="T17:T57" si="12">J16^2</f>
        <v>#REF!</v>
      </c>
      <c r="U17" s="2" t="e">
        <f t="shared" ref="U17:U57" si="13">K16^2</f>
        <v>#REF!</v>
      </c>
      <c r="V17" s="33">
        <f t="shared" ref="V17:V80" si="14">+V18*$C$5</f>
        <v>0</v>
      </c>
      <c r="W17" s="33">
        <f>+V18</f>
        <v>0</v>
      </c>
      <c r="X17" s="34" t="e">
        <f>+W17*M17</f>
        <v>#REF!</v>
      </c>
      <c r="Y17" s="34" t="e">
        <f t="shared" ref="Y17:AF17" si="15">+X17*N17</f>
        <v>#REF!</v>
      </c>
      <c r="Z17" s="34" t="e">
        <f t="shared" si="15"/>
        <v>#REF!</v>
      </c>
      <c r="AA17" s="34" t="e">
        <f t="shared" si="15"/>
        <v>#REF!</v>
      </c>
      <c r="AB17" s="34" t="e">
        <f t="shared" si="15"/>
        <v>#REF!</v>
      </c>
      <c r="AC17" s="34" t="e">
        <f t="shared" si="15"/>
        <v>#REF!</v>
      </c>
      <c r="AD17" s="34" t="e">
        <f t="shared" si="15"/>
        <v>#REF!</v>
      </c>
      <c r="AE17" s="34" t="e">
        <f t="shared" si="15"/>
        <v>#REF!</v>
      </c>
      <c r="AF17" s="34" t="e">
        <f t="shared" si="15"/>
        <v>#REF!</v>
      </c>
      <c r="AG17" s="2"/>
    </row>
    <row r="18" spans="2:33" x14ac:dyDescent="0.25">
      <c r="B18" s="23" t="e">
        <f>+'VaR Calculation'!#REF!</f>
        <v>#REF!</v>
      </c>
      <c r="C18" s="88" t="e">
        <f>+'VaR Calculation'!#REF!</f>
        <v>#REF!</v>
      </c>
      <c r="D18" s="88" t="e">
        <f>+'VaR Calculation'!#REF!</f>
        <v>#REF!</v>
      </c>
      <c r="E18" s="88" t="e">
        <f>+'VaR Calculation'!#REF!</f>
        <v>#REF!</v>
      </c>
      <c r="F18" s="88" t="e">
        <f>+'VaR Calculation'!#REF!</f>
        <v>#REF!</v>
      </c>
      <c r="G18" s="88" t="e">
        <f>+'VaR Calculation'!#REF!</f>
        <v>#REF!</v>
      </c>
      <c r="H18" s="88" t="e">
        <f>+'VaR Calculation'!#REF!</f>
        <v>#REF!</v>
      </c>
      <c r="I18" s="88" t="e">
        <f>+'VaR Calculation'!#REF!</f>
        <v>#REF!</v>
      </c>
      <c r="J18" s="88" t="e">
        <f>+'VaR Calculation'!#REF!</f>
        <v>#REF!</v>
      </c>
      <c r="K18" s="88" t="e">
        <f>+'VaR Calculation'!#REF!</f>
        <v>#REF!</v>
      </c>
      <c r="M18" s="2" t="e">
        <f t="shared" si="5"/>
        <v>#REF!</v>
      </c>
      <c r="N18" s="2" t="e">
        <f t="shared" si="6"/>
        <v>#REF!</v>
      </c>
      <c r="O18" s="2" t="e">
        <f t="shared" si="7"/>
        <v>#REF!</v>
      </c>
      <c r="P18" s="2" t="e">
        <f t="shared" si="8"/>
        <v>#REF!</v>
      </c>
      <c r="Q18" s="2" t="e">
        <f t="shared" si="9"/>
        <v>#REF!</v>
      </c>
      <c r="R18" s="2" t="e">
        <f t="shared" si="10"/>
        <v>#REF!</v>
      </c>
      <c r="S18" s="2" t="e">
        <f t="shared" si="11"/>
        <v>#REF!</v>
      </c>
      <c r="T18" s="2" t="e">
        <f t="shared" si="12"/>
        <v>#REF!</v>
      </c>
      <c r="U18" s="2" t="e">
        <f t="shared" si="13"/>
        <v>#REF!</v>
      </c>
      <c r="V18" s="33">
        <f t="shared" si="14"/>
        <v>0</v>
      </c>
      <c r="W18" s="33">
        <f t="shared" ref="W18:W81" si="16">+V19</f>
        <v>0</v>
      </c>
      <c r="X18" s="34" t="e">
        <f t="shared" ref="X18:X81" si="17">+W18*M18</f>
        <v>#REF!</v>
      </c>
      <c r="Y18" s="34" t="e">
        <f t="shared" ref="Y18:Y81" si="18">+X18*N18</f>
        <v>#REF!</v>
      </c>
      <c r="Z18" s="34" t="e">
        <f t="shared" ref="Z18:Z81" si="19">+Y18*O18</f>
        <v>#REF!</v>
      </c>
      <c r="AA18" s="34" t="e">
        <f t="shared" ref="AA18:AA81" si="20">+Z18*P18</f>
        <v>#REF!</v>
      </c>
      <c r="AB18" s="34" t="e">
        <f t="shared" ref="AB18:AB81" si="21">+AA18*Q18</f>
        <v>#REF!</v>
      </c>
      <c r="AC18" s="34" t="e">
        <f t="shared" ref="AC18:AC81" si="22">+AB18*R18</f>
        <v>#REF!</v>
      </c>
      <c r="AD18" s="34" t="e">
        <f t="shared" ref="AD18:AD81" si="23">+AC18*S18</f>
        <v>#REF!</v>
      </c>
      <c r="AE18" s="34" t="e">
        <f t="shared" ref="AE18:AE81" si="24">+AD18*T18</f>
        <v>#REF!</v>
      </c>
      <c r="AF18" s="34" t="e">
        <f t="shared" ref="AF18:AF81" si="25">+AE18*U18</f>
        <v>#REF!</v>
      </c>
    </row>
    <row r="19" spans="2:33" x14ac:dyDescent="0.25">
      <c r="B19" s="23" t="e">
        <f>+'VaR Calculation'!#REF!</f>
        <v>#REF!</v>
      </c>
      <c r="C19" s="88" t="e">
        <f>+'VaR Calculation'!#REF!</f>
        <v>#REF!</v>
      </c>
      <c r="D19" s="88" t="e">
        <f>+'VaR Calculation'!#REF!</f>
        <v>#REF!</v>
      </c>
      <c r="E19" s="88" t="e">
        <f>+'VaR Calculation'!#REF!</f>
        <v>#REF!</v>
      </c>
      <c r="F19" s="88" t="e">
        <f>+'VaR Calculation'!#REF!</f>
        <v>#REF!</v>
      </c>
      <c r="G19" s="88" t="e">
        <f>+'VaR Calculation'!#REF!</f>
        <v>#REF!</v>
      </c>
      <c r="H19" s="88" t="e">
        <f>+'VaR Calculation'!#REF!</f>
        <v>#REF!</v>
      </c>
      <c r="I19" s="88" t="e">
        <f>+'VaR Calculation'!#REF!</f>
        <v>#REF!</v>
      </c>
      <c r="J19" s="88" t="e">
        <f>+'VaR Calculation'!#REF!</f>
        <v>#REF!</v>
      </c>
      <c r="K19" s="88" t="e">
        <f>+'VaR Calculation'!#REF!</f>
        <v>#REF!</v>
      </c>
      <c r="M19" s="2" t="e">
        <f t="shared" si="5"/>
        <v>#REF!</v>
      </c>
      <c r="N19" s="2" t="e">
        <f t="shared" si="6"/>
        <v>#REF!</v>
      </c>
      <c r="O19" s="2" t="e">
        <f t="shared" si="7"/>
        <v>#REF!</v>
      </c>
      <c r="P19" s="2" t="e">
        <f t="shared" si="8"/>
        <v>#REF!</v>
      </c>
      <c r="Q19" s="2" t="e">
        <f t="shared" si="9"/>
        <v>#REF!</v>
      </c>
      <c r="R19" s="2" t="e">
        <f t="shared" si="10"/>
        <v>#REF!</v>
      </c>
      <c r="S19" s="2" t="e">
        <f t="shared" si="11"/>
        <v>#REF!</v>
      </c>
      <c r="T19" s="2" t="e">
        <f t="shared" si="12"/>
        <v>#REF!</v>
      </c>
      <c r="U19" s="2" t="e">
        <f t="shared" si="13"/>
        <v>#REF!</v>
      </c>
      <c r="V19" s="33">
        <f t="shared" si="14"/>
        <v>0</v>
      </c>
      <c r="W19" s="33">
        <f t="shared" si="16"/>
        <v>0</v>
      </c>
      <c r="X19" s="34" t="e">
        <f t="shared" si="17"/>
        <v>#REF!</v>
      </c>
      <c r="Y19" s="34" t="e">
        <f t="shared" si="18"/>
        <v>#REF!</v>
      </c>
      <c r="Z19" s="34" t="e">
        <f t="shared" si="19"/>
        <v>#REF!</v>
      </c>
      <c r="AA19" s="34" t="e">
        <f t="shared" si="20"/>
        <v>#REF!</v>
      </c>
      <c r="AB19" s="34" t="e">
        <f t="shared" si="21"/>
        <v>#REF!</v>
      </c>
      <c r="AC19" s="34" t="e">
        <f t="shared" si="22"/>
        <v>#REF!</v>
      </c>
      <c r="AD19" s="34" t="e">
        <f t="shared" si="23"/>
        <v>#REF!</v>
      </c>
      <c r="AE19" s="34" t="e">
        <f t="shared" si="24"/>
        <v>#REF!</v>
      </c>
      <c r="AF19" s="34" t="e">
        <f t="shared" si="25"/>
        <v>#REF!</v>
      </c>
    </row>
    <row r="20" spans="2:33" x14ac:dyDescent="0.25">
      <c r="B20" s="23" t="e">
        <f>+'VaR Calculation'!#REF!</f>
        <v>#REF!</v>
      </c>
      <c r="C20" s="88" t="e">
        <f>+'VaR Calculation'!#REF!</f>
        <v>#REF!</v>
      </c>
      <c r="D20" s="88" t="e">
        <f>+'VaR Calculation'!#REF!</f>
        <v>#REF!</v>
      </c>
      <c r="E20" s="88" t="e">
        <f>+'VaR Calculation'!#REF!</f>
        <v>#REF!</v>
      </c>
      <c r="F20" s="88" t="e">
        <f>+'VaR Calculation'!#REF!</f>
        <v>#REF!</v>
      </c>
      <c r="G20" s="88" t="e">
        <f>+'VaR Calculation'!#REF!</f>
        <v>#REF!</v>
      </c>
      <c r="H20" s="88" t="e">
        <f>+'VaR Calculation'!#REF!</f>
        <v>#REF!</v>
      </c>
      <c r="I20" s="88" t="e">
        <f>+'VaR Calculation'!#REF!</f>
        <v>#REF!</v>
      </c>
      <c r="J20" s="88" t="e">
        <f>+'VaR Calculation'!#REF!</f>
        <v>#REF!</v>
      </c>
      <c r="K20" s="88" t="e">
        <f>+'VaR Calculation'!#REF!</f>
        <v>#REF!</v>
      </c>
      <c r="M20" s="2" t="e">
        <f t="shared" si="5"/>
        <v>#REF!</v>
      </c>
      <c r="N20" s="2" t="e">
        <f t="shared" si="6"/>
        <v>#REF!</v>
      </c>
      <c r="O20" s="2" t="e">
        <f t="shared" si="7"/>
        <v>#REF!</v>
      </c>
      <c r="P20" s="2" t="e">
        <f t="shared" si="8"/>
        <v>#REF!</v>
      </c>
      <c r="Q20" s="2" t="e">
        <f t="shared" si="9"/>
        <v>#REF!</v>
      </c>
      <c r="R20" s="2" t="e">
        <f t="shared" si="10"/>
        <v>#REF!</v>
      </c>
      <c r="S20" s="2" t="e">
        <f t="shared" si="11"/>
        <v>#REF!</v>
      </c>
      <c r="T20" s="2" t="e">
        <f t="shared" si="12"/>
        <v>#REF!</v>
      </c>
      <c r="U20" s="2" t="e">
        <f t="shared" si="13"/>
        <v>#REF!</v>
      </c>
      <c r="V20" s="33">
        <f t="shared" si="14"/>
        <v>0</v>
      </c>
      <c r="W20" s="33">
        <f t="shared" si="16"/>
        <v>0</v>
      </c>
      <c r="X20" s="34" t="e">
        <f t="shared" si="17"/>
        <v>#REF!</v>
      </c>
      <c r="Y20" s="34" t="e">
        <f t="shared" si="18"/>
        <v>#REF!</v>
      </c>
      <c r="Z20" s="34" t="e">
        <f t="shared" si="19"/>
        <v>#REF!</v>
      </c>
      <c r="AA20" s="34" t="e">
        <f t="shared" si="20"/>
        <v>#REF!</v>
      </c>
      <c r="AB20" s="34" t="e">
        <f t="shared" si="21"/>
        <v>#REF!</v>
      </c>
      <c r="AC20" s="34" t="e">
        <f t="shared" si="22"/>
        <v>#REF!</v>
      </c>
      <c r="AD20" s="34" t="e">
        <f t="shared" si="23"/>
        <v>#REF!</v>
      </c>
      <c r="AE20" s="34" t="e">
        <f t="shared" si="24"/>
        <v>#REF!</v>
      </c>
      <c r="AF20" s="34" t="e">
        <f t="shared" si="25"/>
        <v>#REF!</v>
      </c>
    </row>
    <row r="21" spans="2:33" x14ac:dyDescent="0.25">
      <c r="B21" s="23" t="e">
        <f>+'VaR Calculation'!#REF!</f>
        <v>#REF!</v>
      </c>
      <c r="C21" s="88" t="e">
        <f>+'VaR Calculation'!#REF!</f>
        <v>#REF!</v>
      </c>
      <c r="D21" s="88" t="e">
        <f>+'VaR Calculation'!#REF!</f>
        <v>#REF!</v>
      </c>
      <c r="E21" s="88" t="e">
        <f>+'VaR Calculation'!#REF!</f>
        <v>#REF!</v>
      </c>
      <c r="F21" s="88" t="e">
        <f>+'VaR Calculation'!#REF!</f>
        <v>#REF!</v>
      </c>
      <c r="G21" s="88" t="e">
        <f>+'VaR Calculation'!#REF!</f>
        <v>#REF!</v>
      </c>
      <c r="H21" s="88" t="e">
        <f>+'VaR Calculation'!#REF!</f>
        <v>#REF!</v>
      </c>
      <c r="I21" s="88" t="e">
        <f>+'VaR Calculation'!#REF!</f>
        <v>#REF!</v>
      </c>
      <c r="J21" s="88" t="e">
        <f>+'VaR Calculation'!#REF!</f>
        <v>#REF!</v>
      </c>
      <c r="K21" s="88" t="e">
        <f>+'VaR Calculation'!#REF!</f>
        <v>#REF!</v>
      </c>
      <c r="M21" s="2" t="e">
        <f t="shared" si="5"/>
        <v>#REF!</v>
      </c>
      <c r="N21" s="2" t="e">
        <f t="shared" si="6"/>
        <v>#REF!</v>
      </c>
      <c r="O21" s="2" t="e">
        <f t="shared" si="7"/>
        <v>#REF!</v>
      </c>
      <c r="P21" s="2" t="e">
        <f t="shared" si="8"/>
        <v>#REF!</v>
      </c>
      <c r="Q21" s="2" t="e">
        <f t="shared" si="9"/>
        <v>#REF!</v>
      </c>
      <c r="R21" s="2" t="e">
        <f t="shared" si="10"/>
        <v>#REF!</v>
      </c>
      <c r="S21" s="2" t="e">
        <f t="shared" si="11"/>
        <v>#REF!</v>
      </c>
      <c r="T21" s="2" t="e">
        <f t="shared" si="12"/>
        <v>#REF!</v>
      </c>
      <c r="U21" s="2" t="e">
        <f t="shared" si="13"/>
        <v>#REF!</v>
      </c>
      <c r="V21" s="33">
        <f t="shared" si="14"/>
        <v>0</v>
      </c>
      <c r="W21" s="33">
        <f t="shared" si="16"/>
        <v>0</v>
      </c>
      <c r="X21" s="34" t="e">
        <f t="shared" si="17"/>
        <v>#REF!</v>
      </c>
      <c r="Y21" s="34" t="e">
        <f t="shared" si="18"/>
        <v>#REF!</v>
      </c>
      <c r="Z21" s="34" t="e">
        <f t="shared" si="19"/>
        <v>#REF!</v>
      </c>
      <c r="AA21" s="34" t="e">
        <f t="shared" si="20"/>
        <v>#REF!</v>
      </c>
      <c r="AB21" s="34" t="e">
        <f t="shared" si="21"/>
        <v>#REF!</v>
      </c>
      <c r="AC21" s="34" t="e">
        <f t="shared" si="22"/>
        <v>#REF!</v>
      </c>
      <c r="AD21" s="34" t="e">
        <f t="shared" si="23"/>
        <v>#REF!</v>
      </c>
      <c r="AE21" s="34" t="e">
        <f t="shared" si="24"/>
        <v>#REF!</v>
      </c>
      <c r="AF21" s="34" t="e">
        <f t="shared" si="25"/>
        <v>#REF!</v>
      </c>
    </row>
    <row r="22" spans="2:33" x14ac:dyDescent="0.25">
      <c r="B22" s="23" t="e">
        <f>+'VaR Calculation'!#REF!</f>
        <v>#REF!</v>
      </c>
      <c r="C22" s="88" t="e">
        <f>+'VaR Calculation'!#REF!</f>
        <v>#REF!</v>
      </c>
      <c r="D22" s="88" t="e">
        <f>+'VaR Calculation'!#REF!</f>
        <v>#REF!</v>
      </c>
      <c r="E22" s="88" t="e">
        <f>+'VaR Calculation'!#REF!</f>
        <v>#REF!</v>
      </c>
      <c r="F22" s="88" t="e">
        <f>+'VaR Calculation'!#REF!</f>
        <v>#REF!</v>
      </c>
      <c r="G22" s="88" t="e">
        <f>+'VaR Calculation'!#REF!</f>
        <v>#REF!</v>
      </c>
      <c r="H22" s="88" t="e">
        <f>+'VaR Calculation'!#REF!</f>
        <v>#REF!</v>
      </c>
      <c r="I22" s="88" t="e">
        <f>+'VaR Calculation'!#REF!</f>
        <v>#REF!</v>
      </c>
      <c r="J22" s="88" t="e">
        <f>+'VaR Calculation'!#REF!</f>
        <v>#REF!</v>
      </c>
      <c r="K22" s="88" t="e">
        <f>+'VaR Calculation'!#REF!</f>
        <v>#REF!</v>
      </c>
      <c r="M22" s="2" t="e">
        <f t="shared" si="5"/>
        <v>#REF!</v>
      </c>
      <c r="N22" s="2" t="e">
        <f t="shared" si="6"/>
        <v>#REF!</v>
      </c>
      <c r="O22" s="2" t="e">
        <f t="shared" si="7"/>
        <v>#REF!</v>
      </c>
      <c r="P22" s="2" t="e">
        <f t="shared" si="8"/>
        <v>#REF!</v>
      </c>
      <c r="Q22" s="2" t="e">
        <f t="shared" si="9"/>
        <v>#REF!</v>
      </c>
      <c r="R22" s="2" t="e">
        <f t="shared" si="10"/>
        <v>#REF!</v>
      </c>
      <c r="S22" s="2" t="e">
        <f t="shared" si="11"/>
        <v>#REF!</v>
      </c>
      <c r="T22" s="2" t="e">
        <f t="shared" si="12"/>
        <v>#REF!</v>
      </c>
      <c r="U22" s="2" t="e">
        <f t="shared" si="13"/>
        <v>#REF!</v>
      </c>
      <c r="V22" s="33">
        <f t="shared" si="14"/>
        <v>0</v>
      </c>
      <c r="W22" s="33">
        <f t="shared" si="16"/>
        <v>0</v>
      </c>
      <c r="X22" s="34" t="e">
        <f t="shared" si="17"/>
        <v>#REF!</v>
      </c>
      <c r="Y22" s="34" t="e">
        <f t="shared" si="18"/>
        <v>#REF!</v>
      </c>
      <c r="Z22" s="34" t="e">
        <f t="shared" si="19"/>
        <v>#REF!</v>
      </c>
      <c r="AA22" s="34" t="e">
        <f t="shared" si="20"/>
        <v>#REF!</v>
      </c>
      <c r="AB22" s="34" t="e">
        <f t="shared" si="21"/>
        <v>#REF!</v>
      </c>
      <c r="AC22" s="34" t="e">
        <f t="shared" si="22"/>
        <v>#REF!</v>
      </c>
      <c r="AD22" s="34" t="e">
        <f t="shared" si="23"/>
        <v>#REF!</v>
      </c>
      <c r="AE22" s="34" t="e">
        <f t="shared" si="24"/>
        <v>#REF!</v>
      </c>
      <c r="AF22" s="34" t="e">
        <f t="shared" si="25"/>
        <v>#REF!</v>
      </c>
    </row>
    <row r="23" spans="2:33" x14ac:dyDescent="0.25">
      <c r="B23" s="23" t="e">
        <f>+'VaR Calculation'!#REF!</f>
        <v>#REF!</v>
      </c>
      <c r="C23" s="88" t="e">
        <f>+'VaR Calculation'!#REF!</f>
        <v>#REF!</v>
      </c>
      <c r="D23" s="88" t="e">
        <f>+'VaR Calculation'!#REF!</f>
        <v>#REF!</v>
      </c>
      <c r="E23" s="88" t="e">
        <f>+'VaR Calculation'!#REF!</f>
        <v>#REF!</v>
      </c>
      <c r="F23" s="88" t="e">
        <f>+'VaR Calculation'!#REF!</f>
        <v>#REF!</v>
      </c>
      <c r="G23" s="88" t="e">
        <f>+'VaR Calculation'!#REF!</f>
        <v>#REF!</v>
      </c>
      <c r="H23" s="88" t="e">
        <f>+'VaR Calculation'!#REF!</f>
        <v>#REF!</v>
      </c>
      <c r="I23" s="88" t="e">
        <f>+'VaR Calculation'!#REF!</f>
        <v>#REF!</v>
      </c>
      <c r="J23" s="88" t="e">
        <f>+'VaR Calculation'!#REF!</f>
        <v>#REF!</v>
      </c>
      <c r="K23" s="88" t="e">
        <f>+'VaR Calculation'!#REF!</f>
        <v>#REF!</v>
      </c>
      <c r="M23" s="2" t="e">
        <f t="shared" si="5"/>
        <v>#REF!</v>
      </c>
      <c r="N23" s="2" t="e">
        <f t="shared" si="6"/>
        <v>#REF!</v>
      </c>
      <c r="O23" s="2" t="e">
        <f t="shared" si="7"/>
        <v>#REF!</v>
      </c>
      <c r="P23" s="2" t="e">
        <f t="shared" si="8"/>
        <v>#REF!</v>
      </c>
      <c r="Q23" s="2" t="e">
        <f t="shared" si="9"/>
        <v>#REF!</v>
      </c>
      <c r="R23" s="2" t="e">
        <f t="shared" si="10"/>
        <v>#REF!</v>
      </c>
      <c r="S23" s="2" t="e">
        <f t="shared" si="11"/>
        <v>#REF!</v>
      </c>
      <c r="T23" s="2" t="e">
        <f t="shared" si="12"/>
        <v>#REF!</v>
      </c>
      <c r="U23" s="2" t="e">
        <f t="shared" si="13"/>
        <v>#REF!</v>
      </c>
      <c r="V23" s="33">
        <f t="shared" si="14"/>
        <v>0</v>
      </c>
      <c r="W23" s="33">
        <f t="shared" si="16"/>
        <v>0</v>
      </c>
      <c r="X23" s="34" t="e">
        <f t="shared" si="17"/>
        <v>#REF!</v>
      </c>
      <c r="Y23" s="34" t="e">
        <f t="shared" si="18"/>
        <v>#REF!</v>
      </c>
      <c r="Z23" s="34" t="e">
        <f t="shared" si="19"/>
        <v>#REF!</v>
      </c>
      <c r="AA23" s="34" t="e">
        <f t="shared" si="20"/>
        <v>#REF!</v>
      </c>
      <c r="AB23" s="34" t="e">
        <f t="shared" si="21"/>
        <v>#REF!</v>
      </c>
      <c r="AC23" s="34" t="e">
        <f t="shared" si="22"/>
        <v>#REF!</v>
      </c>
      <c r="AD23" s="34" t="e">
        <f t="shared" si="23"/>
        <v>#REF!</v>
      </c>
      <c r="AE23" s="34" t="e">
        <f t="shared" si="24"/>
        <v>#REF!</v>
      </c>
      <c r="AF23" s="34" t="e">
        <f t="shared" si="25"/>
        <v>#REF!</v>
      </c>
    </row>
    <row r="24" spans="2:33" x14ac:dyDescent="0.25">
      <c r="B24" s="23" t="e">
        <f>+'VaR Calculation'!#REF!</f>
        <v>#REF!</v>
      </c>
      <c r="C24" s="88" t="e">
        <f>+'VaR Calculation'!#REF!</f>
        <v>#REF!</v>
      </c>
      <c r="D24" s="88" t="e">
        <f>+'VaR Calculation'!#REF!</f>
        <v>#REF!</v>
      </c>
      <c r="E24" s="88" t="e">
        <f>+'VaR Calculation'!#REF!</f>
        <v>#REF!</v>
      </c>
      <c r="F24" s="88" t="e">
        <f>+'VaR Calculation'!#REF!</f>
        <v>#REF!</v>
      </c>
      <c r="G24" s="88" t="e">
        <f>+'VaR Calculation'!#REF!</f>
        <v>#REF!</v>
      </c>
      <c r="H24" s="88" t="e">
        <f>+'VaR Calculation'!#REF!</f>
        <v>#REF!</v>
      </c>
      <c r="I24" s="88" t="e">
        <f>+'VaR Calculation'!#REF!</f>
        <v>#REF!</v>
      </c>
      <c r="J24" s="88" t="e">
        <f>+'VaR Calculation'!#REF!</f>
        <v>#REF!</v>
      </c>
      <c r="K24" s="88" t="e">
        <f>+'VaR Calculation'!#REF!</f>
        <v>#REF!</v>
      </c>
      <c r="M24" s="2" t="e">
        <f t="shared" si="5"/>
        <v>#REF!</v>
      </c>
      <c r="N24" s="2" t="e">
        <f t="shared" si="6"/>
        <v>#REF!</v>
      </c>
      <c r="O24" s="2" t="e">
        <f t="shared" si="7"/>
        <v>#REF!</v>
      </c>
      <c r="P24" s="2" t="e">
        <f t="shared" si="8"/>
        <v>#REF!</v>
      </c>
      <c r="Q24" s="2" t="e">
        <f t="shared" si="9"/>
        <v>#REF!</v>
      </c>
      <c r="R24" s="2" t="e">
        <f t="shared" si="10"/>
        <v>#REF!</v>
      </c>
      <c r="S24" s="2" t="e">
        <f t="shared" si="11"/>
        <v>#REF!</v>
      </c>
      <c r="T24" s="2" t="e">
        <f t="shared" si="12"/>
        <v>#REF!</v>
      </c>
      <c r="U24" s="2" t="e">
        <f t="shared" si="13"/>
        <v>#REF!</v>
      </c>
      <c r="V24" s="33">
        <f t="shared" si="14"/>
        <v>0</v>
      </c>
      <c r="W24" s="33">
        <f t="shared" si="16"/>
        <v>0</v>
      </c>
      <c r="X24" s="34" t="e">
        <f t="shared" si="17"/>
        <v>#REF!</v>
      </c>
      <c r="Y24" s="34" t="e">
        <f t="shared" si="18"/>
        <v>#REF!</v>
      </c>
      <c r="Z24" s="34" t="e">
        <f t="shared" si="19"/>
        <v>#REF!</v>
      </c>
      <c r="AA24" s="34" t="e">
        <f t="shared" si="20"/>
        <v>#REF!</v>
      </c>
      <c r="AB24" s="34" t="e">
        <f t="shared" si="21"/>
        <v>#REF!</v>
      </c>
      <c r="AC24" s="34" t="e">
        <f t="shared" si="22"/>
        <v>#REF!</v>
      </c>
      <c r="AD24" s="34" t="e">
        <f t="shared" si="23"/>
        <v>#REF!</v>
      </c>
      <c r="AE24" s="34" t="e">
        <f t="shared" si="24"/>
        <v>#REF!</v>
      </c>
      <c r="AF24" s="34" t="e">
        <f t="shared" si="25"/>
        <v>#REF!</v>
      </c>
    </row>
    <row r="25" spans="2:33" x14ac:dyDescent="0.25">
      <c r="B25" s="23" t="e">
        <f>+'VaR Calculation'!#REF!</f>
        <v>#REF!</v>
      </c>
      <c r="C25" s="88" t="e">
        <f>+'VaR Calculation'!#REF!</f>
        <v>#REF!</v>
      </c>
      <c r="D25" s="88" t="e">
        <f>+'VaR Calculation'!#REF!</f>
        <v>#REF!</v>
      </c>
      <c r="E25" s="88" t="e">
        <f>+'VaR Calculation'!#REF!</f>
        <v>#REF!</v>
      </c>
      <c r="F25" s="88" t="e">
        <f>+'VaR Calculation'!#REF!</f>
        <v>#REF!</v>
      </c>
      <c r="G25" s="88" t="e">
        <f>+'VaR Calculation'!#REF!</f>
        <v>#REF!</v>
      </c>
      <c r="H25" s="88" t="e">
        <f>+'VaR Calculation'!#REF!</f>
        <v>#REF!</v>
      </c>
      <c r="I25" s="88" t="e">
        <f>+'VaR Calculation'!#REF!</f>
        <v>#REF!</v>
      </c>
      <c r="J25" s="88" t="e">
        <f>+'VaR Calculation'!#REF!</f>
        <v>#REF!</v>
      </c>
      <c r="K25" s="88" t="e">
        <f>+'VaR Calculation'!#REF!</f>
        <v>#REF!</v>
      </c>
      <c r="M25" s="2" t="e">
        <f t="shared" si="5"/>
        <v>#REF!</v>
      </c>
      <c r="N25" s="2" t="e">
        <f t="shared" si="6"/>
        <v>#REF!</v>
      </c>
      <c r="O25" s="2" t="e">
        <f t="shared" si="7"/>
        <v>#REF!</v>
      </c>
      <c r="P25" s="2" t="e">
        <f t="shared" si="8"/>
        <v>#REF!</v>
      </c>
      <c r="Q25" s="2" t="e">
        <f t="shared" si="9"/>
        <v>#REF!</v>
      </c>
      <c r="R25" s="2" t="e">
        <f t="shared" si="10"/>
        <v>#REF!</v>
      </c>
      <c r="S25" s="2" t="e">
        <f t="shared" si="11"/>
        <v>#REF!</v>
      </c>
      <c r="T25" s="2" t="e">
        <f t="shared" si="12"/>
        <v>#REF!</v>
      </c>
      <c r="U25" s="2" t="e">
        <f t="shared" si="13"/>
        <v>#REF!</v>
      </c>
      <c r="V25" s="33">
        <f t="shared" si="14"/>
        <v>0</v>
      </c>
      <c r="W25" s="33">
        <f t="shared" si="16"/>
        <v>0</v>
      </c>
      <c r="X25" s="34" t="e">
        <f t="shared" si="17"/>
        <v>#REF!</v>
      </c>
      <c r="Y25" s="34" t="e">
        <f t="shared" si="18"/>
        <v>#REF!</v>
      </c>
      <c r="Z25" s="34" t="e">
        <f t="shared" si="19"/>
        <v>#REF!</v>
      </c>
      <c r="AA25" s="34" t="e">
        <f t="shared" si="20"/>
        <v>#REF!</v>
      </c>
      <c r="AB25" s="34" t="e">
        <f t="shared" si="21"/>
        <v>#REF!</v>
      </c>
      <c r="AC25" s="34" t="e">
        <f t="shared" si="22"/>
        <v>#REF!</v>
      </c>
      <c r="AD25" s="34" t="e">
        <f t="shared" si="23"/>
        <v>#REF!</v>
      </c>
      <c r="AE25" s="34" t="e">
        <f t="shared" si="24"/>
        <v>#REF!</v>
      </c>
      <c r="AF25" s="34" t="e">
        <f t="shared" si="25"/>
        <v>#REF!</v>
      </c>
    </row>
    <row r="26" spans="2:33" x14ac:dyDescent="0.25">
      <c r="B26" s="23" t="e">
        <f>+'VaR Calculation'!#REF!</f>
        <v>#REF!</v>
      </c>
      <c r="C26" s="88" t="e">
        <f>+'VaR Calculation'!#REF!</f>
        <v>#REF!</v>
      </c>
      <c r="D26" s="88" t="e">
        <f>+'VaR Calculation'!#REF!</f>
        <v>#REF!</v>
      </c>
      <c r="E26" s="88" t="e">
        <f>+'VaR Calculation'!#REF!</f>
        <v>#REF!</v>
      </c>
      <c r="F26" s="88" t="e">
        <f>+'VaR Calculation'!#REF!</f>
        <v>#REF!</v>
      </c>
      <c r="G26" s="88" t="e">
        <f>+'VaR Calculation'!#REF!</f>
        <v>#REF!</v>
      </c>
      <c r="H26" s="88" t="e">
        <f>+'VaR Calculation'!#REF!</f>
        <v>#REF!</v>
      </c>
      <c r="I26" s="88" t="e">
        <f>+'VaR Calculation'!#REF!</f>
        <v>#REF!</v>
      </c>
      <c r="J26" s="88" t="e">
        <f>+'VaR Calculation'!#REF!</f>
        <v>#REF!</v>
      </c>
      <c r="K26" s="88" t="e">
        <f>+'VaR Calculation'!#REF!</f>
        <v>#REF!</v>
      </c>
      <c r="M26" s="2" t="e">
        <f t="shared" si="5"/>
        <v>#REF!</v>
      </c>
      <c r="N26" s="2" t="e">
        <f t="shared" si="6"/>
        <v>#REF!</v>
      </c>
      <c r="O26" s="2" t="e">
        <f t="shared" si="7"/>
        <v>#REF!</v>
      </c>
      <c r="P26" s="2" t="e">
        <f t="shared" si="8"/>
        <v>#REF!</v>
      </c>
      <c r="Q26" s="2" t="e">
        <f t="shared" si="9"/>
        <v>#REF!</v>
      </c>
      <c r="R26" s="2" t="e">
        <f t="shared" si="10"/>
        <v>#REF!</v>
      </c>
      <c r="S26" s="2" t="e">
        <f t="shared" si="11"/>
        <v>#REF!</v>
      </c>
      <c r="T26" s="2" t="e">
        <f t="shared" si="12"/>
        <v>#REF!</v>
      </c>
      <c r="U26" s="2" t="e">
        <f t="shared" si="13"/>
        <v>#REF!</v>
      </c>
      <c r="V26" s="33">
        <f t="shared" si="14"/>
        <v>0</v>
      </c>
      <c r="W26" s="33">
        <f t="shared" si="16"/>
        <v>0</v>
      </c>
      <c r="X26" s="34" t="e">
        <f t="shared" si="17"/>
        <v>#REF!</v>
      </c>
      <c r="Y26" s="34" t="e">
        <f t="shared" si="18"/>
        <v>#REF!</v>
      </c>
      <c r="Z26" s="34" t="e">
        <f t="shared" si="19"/>
        <v>#REF!</v>
      </c>
      <c r="AA26" s="34" t="e">
        <f t="shared" si="20"/>
        <v>#REF!</v>
      </c>
      <c r="AB26" s="34" t="e">
        <f t="shared" si="21"/>
        <v>#REF!</v>
      </c>
      <c r="AC26" s="34" t="e">
        <f t="shared" si="22"/>
        <v>#REF!</v>
      </c>
      <c r="AD26" s="34" t="e">
        <f t="shared" si="23"/>
        <v>#REF!</v>
      </c>
      <c r="AE26" s="34" t="e">
        <f t="shared" si="24"/>
        <v>#REF!</v>
      </c>
      <c r="AF26" s="34" t="e">
        <f t="shared" si="25"/>
        <v>#REF!</v>
      </c>
    </row>
    <row r="27" spans="2:33" x14ac:dyDescent="0.25">
      <c r="B27" s="23" t="e">
        <f>+'VaR Calculation'!#REF!</f>
        <v>#REF!</v>
      </c>
      <c r="C27" s="88" t="e">
        <f>+'VaR Calculation'!#REF!</f>
        <v>#REF!</v>
      </c>
      <c r="D27" s="88" t="e">
        <f>+'VaR Calculation'!#REF!</f>
        <v>#REF!</v>
      </c>
      <c r="E27" s="88" t="e">
        <f>+'VaR Calculation'!#REF!</f>
        <v>#REF!</v>
      </c>
      <c r="F27" s="88" t="e">
        <f>+'VaR Calculation'!#REF!</f>
        <v>#REF!</v>
      </c>
      <c r="G27" s="88" t="e">
        <f>+'VaR Calculation'!#REF!</f>
        <v>#REF!</v>
      </c>
      <c r="H27" s="88" t="e">
        <f>+'VaR Calculation'!#REF!</f>
        <v>#REF!</v>
      </c>
      <c r="I27" s="88" t="e">
        <f>+'VaR Calculation'!#REF!</f>
        <v>#REF!</v>
      </c>
      <c r="J27" s="88" t="e">
        <f>+'VaR Calculation'!#REF!</f>
        <v>#REF!</v>
      </c>
      <c r="K27" s="88" t="e">
        <f>+'VaR Calculation'!#REF!</f>
        <v>#REF!</v>
      </c>
      <c r="M27" s="2" t="e">
        <f t="shared" si="5"/>
        <v>#REF!</v>
      </c>
      <c r="N27" s="2" t="e">
        <f t="shared" si="6"/>
        <v>#REF!</v>
      </c>
      <c r="O27" s="2" t="e">
        <f t="shared" si="7"/>
        <v>#REF!</v>
      </c>
      <c r="P27" s="2" t="e">
        <f t="shared" si="8"/>
        <v>#REF!</v>
      </c>
      <c r="Q27" s="2" t="e">
        <f t="shared" si="9"/>
        <v>#REF!</v>
      </c>
      <c r="R27" s="2" t="e">
        <f t="shared" si="10"/>
        <v>#REF!</v>
      </c>
      <c r="S27" s="2" t="e">
        <f t="shared" si="11"/>
        <v>#REF!</v>
      </c>
      <c r="T27" s="2" t="e">
        <f t="shared" si="12"/>
        <v>#REF!</v>
      </c>
      <c r="U27" s="2" t="e">
        <f t="shared" si="13"/>
        <v>#REF!</v>
      </c>
      <c r="V27" s="33">
        <f t="shared" si="14"/>
        <v>0</v>
      </c>
      <c r="W27" s="33">
        <f t="shared" si="16"/>
        <v>0</v>
      </c>
      <c r="X27" s="34" t="e">
        <f t="shared" si="17"/>
        <v>#REF!</v>
      </c>
      <c r="Y27" s="34" t="e">
        <f t="shared" si="18"/>
        <v>#REF!</v>
      </c>
      <c r="Z27" s="34" t="e">
        <f t="shared" si="19"/>
        <v>#REF!</v>
      </c>
      <c r="AA27" s="34" t="e">
        <f t="shared" si="20"/>
        <v>#REF!</v>
      </c>
      <c r="AB27" s="34" t="e">
        <f t="shared" si="21"/>
        <v>#REF!</v>
      </c>
      <c r="AC27" s="34" t="e">
        <f t="shared" si="22"/>
        <v>#REF!</v>
      </c>
      <c r="AD27" s="34" t="e">
        <f t="shared" si="23"/>
        <v>#REF!</v>
      </c>
      <c r="AE27" s="34" t="e">
        <f t="shared" si="24"/>
        <v>#REF!</v>
      </c>
      <c r="AF27" s="34" t="e">
        <f t="shared" si="25"/>
        <v>#REF!</v>
      </c>
    </row>
    <row r="28" spans="2:33" x14ac:dyDescent="0.25">
      <c r="B28" s="23" t="e">
        <f>+'VaR Calculation'!#REF!</f>
        <v>#REF!</v>
      </c>
      <c r="C28" s="88" t="e">
        <f>+'VaR Calculation'!#REF!</f>
        <v>#REF!</v>
      </c>
      <c r="D28" s="88" t="e">
        <f>+'VaR Calculation'!#REF!</f>
        <v>#REF!</v>
      </c>
      <c r="E28" s="88" t="e">
        <f>+'VaR Calculation'!#REF!</f>
        <v>#REF!</v>
      </c>
      <c r="F28" s="88" t="e">
        <f>+'VaR Calculation'!#REF!</f>
        <v>#REF!</v>
      </c>
      <c r="G28" s="88" t="e">
        <f>+'VaR Calculation'!#REF!</f>
        <v>#REF!</v>
      </c>
      <c r="H28" s="88" t="e">
        <f>+'VaR Calculation'!#REF!</f>
        <v>#REF!</v>
      </c>
      <c r="I28" s="88" t="e">
        <f>+'VaR Calculation'!#REF!</f>
        <v>#REF!</v>
      </c>
      <c r="J28" s="88" t="e">
        <f>+'VaR Calculation'!#REF!</f>
        <v>#REF!</v>
      </c>
      <c r="K28" s="88" t="e">
        <f>+'VaR Calculation'!#REF!</f>
        <v>#REF!</v>
      </c>
      <c r="M28" s="2" t="e">
        <f t="shared" si="5"/>
        <v>#REF!</v>
      </c>
      <c r="N28" s="2" t="e">
        <f t="shared" si="6"/>
        <v>#REF!</v>
      </c>
      <c r="O28" s="2" t="e">
        <f t="shared" si="7"/>
        <v>#REF!</v>
      </c>
      <c r="P28" s="2" t="e">
        <f t="shared" si="8"/>
        <v>#REF!</v>
      </c>
      <c r="Q28" s="2" t="e">
        <f t="shared" si="9"/>
        <v>#REF!</v>
      </c>
      <c r="R28" s="2" t="e">
        <f t="shared" si="10"/>
        <v>#REF!</v>
      </c>
      <c r="S28" s="2" t="e">
        <f t="shared" si="11"/>
        <v>#REF!</v>
      </c>
      <c r="T28" s="2" t="e">
        <f t="shared" si="12"/>
        <v>#REF!</v>
      </c>
      <c r="U28" s="2" t="e">
        <f t="shared" si="13"/>
        <v>#REF!</v>
      </c>
      <c r="V28" s="33">
        <f t="shared" si="14"/>
        <v>0</v>
      </c>
      <c r="W28" s="33">
        <f t="shared" si="16"/>
        <v>0</v>
      </c>
      <c r="X28" s="34" t="e">
        <f t="shared" si="17"/>
        <v>#REF!</v>
      </c>
      <c r="Y28" s="34" t="e">
        <f t="shared" si="18"/>
        <v>#REF!</v>
      </c>
      <c r="Z28" s="34" t="e">
        <f t="shared" si="19"/>
        <v>#REF!</v>
      </c>
      <c r="AA28" s="34" t="e">
        <f t="shared" si="20"/>
        <v>#REF!</v>
      </c>
      <c r="AB28" s="34" t="e">
        <f t="shared" si="21"/>
        <v>#REF!</v>
      </c>
      <c r="AC28" s="34" t="e">
        <f t="shared" si="22"/>
        <v>#REF!</v>
      </c>
      <c r="AD28" s="34" t="e">
        <f t="shared" si="23"/>
        <v>#REF!</v>
      </c>
      <c r="AE28" s="34" t="e">
        <f t="shared" si="24"/>
        <v>#REF!</v>
      </c>
      <c r="AF28" s="34" t="e">
        <f t="shared" si="25"/>
        <v>#REF!</v>
      </c>
    </row>
    <row r="29" spans="2:33" x14ac:dyDescent="0.25">
      <c r="B29" s="23" t="e">
        <f>+'VaR Calculation'!#REF!</f>
        <v>#REF!</v>
      </c>
      <c r="C29" s="88" t="e">
        <f>+'VaR Calculation'!#REF!</f>
        <v>#REF!</v>
      </c>
      <c r="D29" s="88" t="e">
        <f>+'VaR Calculation'!#REF!</f>
        <v>#REF!</v>
      </c>
      <c r="E29" s="88" t="e">
        <f>+'VaR Calculation'!#REF!</f>
        <v>#REF!</v>
      </c>
      <c r="F29" s="88" t="e">
        <f>+'VaR Calculation'!#REF!</f>
        <v>#REF!</v>
      </c>
      <c r="G29" s="88" t="e">
        <f>+'VaR Calculation'!#REF!</f>
        <v>#REF!</v>
      </c>
      <c r="H29" s="88" t="e">
        <f>+'VaR Calculation'!#REF!</f>
        <v>#REF!</v>
      </c>
      <c r="I29" s="88" t="e">
        <f>+'VaR Calculation'!#REF!</f>
        <v>#REF!</v>
      </c>
      <c r="J29" s="88" t="e">
        <f>+'VaR Calculation'!#REF!</f>
        <v>#REF!</v>
      </c>
      <c r="K29" s="88" t="e">
        <f>+'VaR Calculation'!#REF!</f>
        <v>#REF!</v>
      </c>
      <c r="M29" s="2" t="e">
        <f t="shared" si="5"/>
        <v>#REF!</v>
      </c>
      <c r="N29" s="2" t="e">
        <f t="shared" si="6"/>
        <v>#REF!</v>
      </c>
      <c r="O29" s="2" t="e">
        <f t="shared" si="7"/>
        <v>#REF!</v>
      </c>
      <c r="P29" s="2" t="e">
        <f t="shared" si="8"/>
        <v>#REF!</v>
      </c>
      <c r="Q29" s="2" t="e">
        <f t="shared" si="9"/>
        <v>#REF!</v>
      </c>
      <c r="R29" s="2" t="e">
        <f t="shared" si="10"/>
        <v>#REF!</v>
      </c>
      <c r="S29" s="2" t="e">
        <f t="shared" si="11"/>
        <v>#REF!</v>
      </c>
      <c r="T29" s="2" t="e">
        <f t="shared" si="12"/>
        <v>#REF!</v>
      </c>
      <c r="U29" s="2" t="e">
        <f t="shared" si="13"/>
        <v>#REF!</v>
      </c>
      <c r="V29" s="33">
        <f t="shared" si="14"/>
        <v>0</v>
      </c>
      <c r="W29" s="33">
        <f t="shared" si="16"/>
        <v>0</v>
      </c>
      <c r="X29" s="34" t="e">
        <f t="shared" si="17"/>
        <v>#REF!</v>
      </c>
      <c r="Y29" s="34" t="e">
        <f t="shared" si="18"/>
        <v>#REF!</v>
      </c>
      <c r="Z29" s="34" t="e">
        <f t="shared" si="19"/>
        <v>#REF!</v>
      </c>
      <c r="AA29" s="34" t="e">
        <f t="shared" si="20"/>
        <v>#REF!</v>
      </c>
      <c r="AB29" s="34" t="e">
        <f t="shared" si="21"/>
        <v>#REF!</v>
      </c>
      <c r="AC29" s="34" t="e">
        <f t="shared" si="22"/>
        <v>#REF!</v>
      </c>
      <c r="AD29" s="34" t="e">
        <f t="shared" si="23"/>
        <v>#REF!</v>
      </c>
      <c r="AE29" s="34" t="e">
        <f t="shared" si="24"/>
        <v>#REF!</v>
      </c>
      <c r="AF29" s="34" t="e">
        <f t="shared" si="25"/>
        <v>#REF!</v>
      </c>
    </row>
    <row r="30" spans="2:33" x14ac:dyDescent="0.25">
      <c r="B30" s="23" t="e">
        <f>+'VaR Calculation'!#REF!</f>
        <v>#REF!</v>
      </c>
      <c r="C30" s="88" t="e">
        <f>+'VaR Calculation'!#REF!</f>
        <v>#REF!</v>
      </c>
      <c r="D30" s="88" t="e">
        <f>+'VaR Calculation'!#REF!</f>
        <v>#REF!</v>
      </c>
      <c r="E30" s="88" t="e">
        <f>+'VaR Calculation'!#REF!</f>
        <v>#REF!</v>
      </c>
      <c r="F30" s="88" t="e">
        <f>+'VaR Calculation'!#REF!</f>
        <v>#REF!</v>
      </c>
      <c r="G30" s="88" t="e">
        <f>+'VaR Calculation'!#REF!</f>
        <v>#REF!</v>
      </c>
      <c r="H30" s="88" t="e">
        <f>+'VaR Calculation'!#REF!</f>
        <v>#REF!</v>
      </c>
      <c r="I30" s="88" t="e">
        <f>+'VaR Calculation'!#REF!</f>
        <v>#REF!</v>
      </c>
      <c r="J30" s="88" t="e">
        <f>+'VaR Calculation'!#REF!</f>
        <v>#REF!</v>
      </c>
      <c r="K30" s="88" t="e">
        <f>+'VaR Calculation'!#REF!</f>
        <v>#REF!</v>
      </c>
      <c r="M30" s="2" t="e">
        <f t="shared" si="5"/>
        <v>#REF!</v>
      </c>
      <c r="N30" s="2" t="e">
        <f t="shared" si="6"/>
        <v>#REF!</v>
      </c>
      <c r="O30" s="2" t="e">
        <f t="shared" si="7"/>
        <v>#REF!</v>
      </c>
      <c r="P30" s="2" t="e">
        <f t="shared" si="8"/>
        <v>#REF!</v>
      </c>
      <c r="Q30" s="2" t="e">
        <f t="shared" si="9"/>
        <v>#REF!</v>
      </c>
      <c r="R30" s="2" t="e">
        <f t="shared" si="10"/>
        <v>#REF!</v>
      </c>
      <c r="S30" s="2" t="e">
        <f t="shared" si="11"/>
        <v>#REF!</v>
      </c>
      <c r="T30" s="2" t="e">
        <f t="shared" si="12"/>
        <v>#REF!</v>
      </c>
      <c r="U30" s="2" t="e">
        <f t="shared" si="13"/>
        <v>#REF!</v>
      </c>
      <c r="V30" s="33">
        <f t="shared" si="14"/>
        <v>0</v>
      </c>
      <c r="W30" s="33">
        <f t="shared" si="16"/>
        <v>0</v>
      </c>
      <c r="X30" s="34" t="e">
        <f t="shared" si="17"/>
        <v>#REF!</v>
      </c>
      <c r="Y30" s="34" t="e">
        <f t="shared" si="18"/>
        <v>#REF!</v>
      </c>
      <c r="Z30" s="34" t="e">
        <f t="shared" si="19"/>
        <v>#REF!</v>
      </c>
      <c r="AA30" s="34" t="e">
        <f t="shared" si="20"/>
        <v>#REF!</v>
      </c>
      <c r="AB30" s="34" t="e">
        <f t="shared" si="21"/>
        <v>#REF!</v>
      </c>
      <c r="AC30" s="34" t="e">
        <f t="shared" si="22"/>
        <v>#REF!</v>
      </c>
      <c r="AD30" s="34" t="e">
        <f t="shared" si="23"/>
        <v>#REF!</v>
      </c>
      <c r="AE30" s="34" t="e">
        <f t="shared" si="24"/>
        <v>#REF!</v>
      </c>
      <c r="AF30" s="34" t="e">
        <f t="shared" si="25"/>
        <v>#REF!</v>
      </c>
    </row>
    <row r="31" spans="2:33" x14ac:dyDescent="0.25">
      <c r="B31" s="23" t="e">
        <f>+'VaR Calculation'!#REF!</f>
        <v>#REF!</v>
      </c>
      <c r="C31" s="88" t="e">
        <f>+'VaR Calculation'!#REF!</f>
        <v>#REF!</v>
      </c>
      <c r="D31" s="88" t="e">
        <f>+'VaR Calculation'!#REF!</f>
        <v>#REF!</v>
      </c>
      <c r="E31" s="88" t="e">
        <f>+'VaR Calculation'!#REF!</f>
        <v>#REF!</v>
      </c>
      <c r="F31" s="88" t="e">
        <f>+'VaR Calculation'!#REF!</f>
        <v>#REF!</v>
      </c>
      <c r="G31" s="88" t="e">
        <f>+'VaR Calculation'!#REF!</f>
        <v>#REF!</v>
      </c>
      <c r="H31" s="88" t="e">
        <f>+'VaR Calculation'!#REF!</f>
        <v>#REF!</v>
      </c>
      <c r="I31" s="88" t="e">
        <f>+'VaR Calculation'!#REF!</f>
        <v>#REF!</v>
      </c>
      <c r="J31" s="88" t="e">
        <f>+'VaR Calculation'!#REF!</f>
        <v>#REF!</v>
      </c>
      <c r="K31" s="88" t="e">
        <f>+'VaR Calculation'!#REF!</f>
        <v>#REF!</v>
      </c>
      <c r="M31" s="2" t="e">
        <f t="shared" si="5"/>
        <v>#REF!</v>
      </c>
      <c r="N31" s="2" t="e">
        <f t="shared" si="6"/>
        <v>#REF!</v>
      </c>
      <c r="O31" s="2" t="e">
        <f t="shared" si="7"/>
        <v>#REF!</v>
      </c>
      <c r="P31" s="2" t="e">
        <f t="shared" si="8"/>
        <v>#REF!</v>
      </c>
      <c r="Q31" s="2" t="e">
        <f t="shared" si="9"/>
        <v>#REF!</v>
      </c>
      <c r="R31" s="2" t="e">
        <f t="shared" si="10"/>
        <v>#REF!</v>
      </c>
      <c r="S31" s="2" t="e">
        <f t="shared" si="11"/>
        <v>#REF!</v>
      </c>
      <c r="T31" s="2" t="e">
        <f t="shared" si="12"/>
        <v>#REF!</v>
      </c>
      <c r="U31" s="2" t="e">
        <f t="shared" si="13"/>
        <v>#REF!</v>
      </c>
      <c r="V31" s="33">
        <f t="shared" si="14"/>
        <v>0</v>
      </c>
      <c r="W31" s="33">
        <f t="shared" si="16"/>
        <v>0</v>
      </c>
      <c r="X31" s="34" t="e">
        <f t="shared" si="17"/>
        <v>#REF!</v>
      </c>
      <c r="Y31" s="34" t="e">
        <f t="shared" si="18"/>
        <v>#REF!</v>
      </c>
      <c r="Z31" s="34" t="e">
        <f t="shared" si="19"/>
        <v>#REF!</v>
      </c>
      <c r="AA31" s="34" t="e">
        <f t="shared" si="20"/>
        <v>#REF!</v>
      </c>
      <c r="AB31" s="34" t="e">
        <f t="shared" si="21"/>
        <v>#REF!</v>
      </c>
      <c r="AC31" s="34" t="e">
        <f t="shared" si="22"/>
        <v>#REF!</v>
      </c>
      <c r="AD31" s="34" t="e">
        <f t="shared" si="23"/>
        <v>#REF!</v>
      </c>
      <c r="AE31" s="34" t="e">
        <f t="shared" si="24"/>
        <v>#REF!</v>
      </c>
      <c r="AF31" s="34" t="e">
        <f t="shared" si="25"/>
        <v>#REF!</v>
      </c>
    </row>
    <row r="32" spans="2:33" x14ac:dyDescent="0.25">
      <c r="B32" s="23" t="e">
        <f>+'VaR Calculation'!#REF!</f>
        <v>#REF!</v>
      </c>
      <c r="C32" s="88" t="e">
        <f>+'VaR Calculation'!#REF!</f>
        <v>#REF!</v>
      </c>
      <c r="D32" s="88" t="e">
        <f>+'VaR Calculation'!#REF!</f>
        <v>#REF!</v>
      </c>
      <c r="E32" s="88" t="e">
        <f>+'VaR Calculation'!#REF!</f>
        <v>#REF!</v>
      </c>
      <c r="F32" s="88" t="e">
        <f>+'VaR Calculation'!#REF!</f>
        <v>#REF!</v>
      </c>
      <c r="G32" s="88" t="e">
        <f>+'VaR Calculation'!#REF!</f>
        <v>#REF!</v>
      </c>
      <c r="H32" s="88" t="e">
        <f>+'VaR Calculation'!#REF!</f>
        <v>#REF!</v>
      </c>
      <c r="I32" s="88" t="e">
        <f>+'VaR Calculation'!#REF!</f>
        <v>#REF!</v>
      </c>
      <c r="J32" s="88" t="e">
        <f>+'VaR Calculation'!#REF!</f>
        <v>#REF!</v>
      </c>
      <c r="K32" s="88" t="e">
        <f>+'VaR Calculation'!#REF!</f>
        <v>#REF!</v>
      </c>
      <c r="M32" s="2" t="e">
        <f t="shared" si="5"/>
        <v>#REF!</v>
      </c>
      <c r="N32" s="2" t="e">
        <f t="shared" si="6"/>
        <v>#REF!</v>
      </c>
      <c r="O32" s="2" t="e">
        <f t="shared" si="7"/>
        <v>#REF!</v>
      </c>
      <c r="P32" s="2" t="e">
        <f t="shared" si="8"/>
        <v>#REF!</v>
      </c>
      <c r="Q32" s="2" t="e">
        <f t="shared" si="9"/>
        <v>#REF!</v>
      </c>
      <c r="R32" s="2" t="e">
        <f t="shared" si="10"/>
        <v>#REF!</v>
      </c>
      <c r="S32" s="2" t="e">
        <f t="shared" si="11"/>
        <v>#REF!</v>
      </c>
      <c r="T32" s="2" t="e">
        <f t="shared" si="12"/>
        <v>#REF!</v>
      </c>
      <c r="U32" s="2" t="e">
        <f t="shared" si="13"/>
        <v>#REF!</v>
      </c>
      <c r="V32" s="33">
        <f t="shared" si="14"/>
        <v>0</v>
      </c>
      <c r="W32" s="33">
        <f t="shared" si="16"/>
        <v>0</v>
      </c>
      <c r="X32" s="34" t="e">
        <f t="shared" si="17"/>
        <v>#REF!</v>
      </c>
      <c r="Y32" s="34" t="e">
        <f t="shared" si="18"/>
        <v>#REF!</v>
      </c>
      <c r="Z32" s="34" t="e">
        <f t="shared" si="19"/>
        <v>#REF!</v>
      </c>
      <c r="AA32" s="34" t="e">
        <f t="shared" si="20"/>
        <v>#REF!</v>
      </c>
      <c r="AB32" s="34" t="e">
        <f t="shared" si="21"/>
        <v>#REF!</v>
      </c>
      <c r="AC32" s="34" t="e">
        <f t="shared" si="22"/>
        <v>#REF!</v>
      </c>
      <c r="AD32" s="34" t="e">
        <f t="shared" si="23"/>
        <v>#REF!</v>
      </c>
      <c r="AE32" s="34" t="e">
        <f t="shared" si="24"/>
        <v>#REF!</v>
      </c>
      <c r="AF32" s="34" t="e">
        <f t="shared" si="25"/>
        <v>#REF!</v>
      </c>
    </row>
    <row r="33" spans="2:32" x14ac:dyDescent="0.25">
      <c r="B33" s="23" t="e">
        <f>+'VaR Calculation'!#REF!</f>
        <v>#REF!</v>
      </c>
      <c r="C33" s="88" t="e">
        <f>+'VaR Calculation'!#REF!</f>
        <v>#REF!</v>
      </c>
      <c r="D33" s="88" t="e">
        <f>+'VaR Calculation'!#REF!</f>
        <v>#REF!</v>
      </c>
      <c r="E33" s="88" t="e">
        <f>+'VaR Calculation'!#REF!</f>
        <v>#REF!</v>
      </c>
      <c r="F33" s="88" t="e">
        <f>+'VaR Calculation'!#REF!</f>
        <v>#REF!</v>
      </c>
      <c r="G33" s="88" t="e">
        <f>+'VaR Calculation'!#REF!</f>
        <v>#REF!</v>
      </c>
      <c r="H33" s="88" t="e">
        <f>+'VaR Calculation'!#REF!</f>
        <v>#REF!</v>
      </c>
      <c r="I33" s="88" t="e">
        <f>+'VaR Calculation'!#REF!</f>
        <v>#REF!</v>
      </c>
      <c r="J33" s="88" t="e">
        <f>+'VaR Calculation'!#REF!</f>
        <v>#REF!</v>
      </c>
      <c r="K33" s="88" t="e">
        <f>+'VaR Calculation'!#REF!</f>
        <v>#REF!</v>
      </c>
      <c r="M33" s="2" t="e">
        <f t="shared" si="5"/>
        <v>#REF!</v>
      </c>
      <c r="N33" s="2" t="e">
        <f t="shared" si="6"/>
        <v>#REF!</v>
      </c>
      <c r="O33" s="2" t="e">
        <f t="shared" si="7"/>
        <v>#REF!</v>
      </c>
      <c r="P33" s="2" t="e">
        <f t="shared" si="8"/>
        <v>#REF!</v>
      </c>
      <c r="Q33" s="2" t="e">
        <f t="shared" si="9"/>
        <v>#REF!</v>
      </c>
      <c r="R33" s="2" t="e">
        <f t="shared" si="10"/>
        <v>#REF!</v>
      </c>
      <c r="S33" s="2" t="e">
        <f t="shared" si="11"/>
        <v>#REF!</v>
      </c>
      <c r="T33" s="2" t="e">
        <f t="shared" si="12"/>
        <v>#REF!</v>
      </c>
      <c r="U33" s="2" t="e">
        <f t="shared" si="13"/>
        <v>#REF!</v>
      </c>
      <c r="V33" s="33">
        <f t="shared" si="14"/>
        <v>0</v>
      </c>
      <c r="W33" s="33">
        <f t="shared" si="16"/>
        <v>0</v>
      </c>
      <c r="X33" s="34" t="e">
        <f t="shared" si="17"/>
        <v>#REF!</v>
      </c>
      <c r="Y33" s="34" t="e">
        <f t="shared" si="18"/>
        <v>#REF!</v>
      </c>
      <c r="Z33" s="34" t="e">
        <f t="shared" si="19"/>
        <v>#REF!</v>
      </c>
      <c r="AA33" s="34" t="e">
        <f t="shared" si="20"/>
        <v>#REF!</v>
      </c>
      <c r="AB33" s="34" t="e">
        <f t="shared" si="21"/>
        <v>#REF!</v>
      </c>
      <c r="AC33" s="34" t="e">
        <f t="shared" si="22"/>
        <v>#REF!</v>
      </c>
      <c r="AD33" s="34" t="e">
        <f t="shared" si="23"/>
        <v>#REF!</v>
      </c>
      <c r="AE33" s="34" t="e">
        <f t="shared" si="24"/>
        <v>#REF!</v>
      </c>
      <c r="AF33" s="34" t="e">
        <f t="shared" si="25"/>
        <v>#REF!</v>
      </c>
    </row>
    <row r="34" spans="2:32" x14ac:dyDescent="0.25">
      <c r="B34" s="23" t="e">
        <f>+'VaR Calculation'!#REF!</f>
        <v>#REF!</v>
      </c>
      <c r="C34" s="88" t="e">
        <f>+'VaR Calculation'!#REF!</f>
        <v>#REF!</v>
      </c>
      <c r="D34" s="88" t="e">
        <f>+'VaR Calculation'!#REF!</f>
        <v>#REF!</v>
      </c>
      <c r="E34" s="88" t="e">
        <f>+'VaR Calculation'!#REF!</f>
        <v>#REF!</v>
      </c>
      <c r="F34" s="88" t="e">
        <f>+'VaR Calculation'!#REF!</f>
        <v>#REF!</v>
      </c>
      <c r="G34" s="88" t="e">
        <f>+'VaR Calculation'!#REF!</f>
        <v>#REF!</v>
      </c>
      <c r="H34" s="88" t="e">
        <f>+'VaR Calculation'!#REF!</f>
        <v>#REF!</v>
      </c>
      <c r="I34" s="88" t="e">
        <f>+'VaR Calculation'!#REF!</f>
        <v>#REF!</v>
      </c>
      <c r="J34" s="88" t="e">
        <f>+'VaR Calculation'!#REF!</f>
        <v>#REF!</v>
      </c>
      <c r="K34" s="88" t="e">
        <f>+'VaR Calculation'!#REF!</f>
        <v>#REF!</v>
      </c>
      <c r="M34" s="2" t="e">
        <f t="shared" si="5"/>
        <v>#REF!</v>
      </c>
      <c r="N34" s="2" t="e">
        <f t="shared" si="6"/>
        <v>#REF!</v>
      </c>
      <c r="O34" s="2" t="e">
        <f t="shared" si="7"/>
        <v>#REF!</v>
      </c>
      <c r="P34" s="2" t="e">
        <f t="shared" si="8"/>
        <v>#REF!</v>
      </c>
      <c r="Q34" s="2" t="e">
        <f t="shared" si="9"/>
        <v>#REF!</v>
      </c>
      <c r="R34" s="2" t="e">
        <f t="shared" si="10"/>
        <v>#REF!</v>
      </c>
      <c r="S34" s="2" t="e">
        <f t="shared" si="11"/>
        <v>#REF!</v>
      </c>
      <c r="T34" s="2" t="e">
        <f t="shared" si="12"/>
        <v>#REF!</v>
      </c>
      <c r="U34" s="2" t="e">
        <f t="shared" si="13"/>
        <v>#REF!</v>
      </c>
      <c r="V34" s="33">
        <f t="shared" si="14"/>
        <v>0</v>
      </c>
      <c r="W34" s="33">
        <f t="shared" si="16"/>
        <v>0</v>
      </c>
      <c r="X34" s="34" t="e">
        <f t="shared" si="17"/>
        <v>#REF!</v>
      </c>
      <c r="Y34" s="34" t="e">
        <f t="shared" si="18"/>
        <v>#REF!</v>
      </c>
      <c r="Z34" s="34" t="e">
        <f t="shared" si="19"/>
        <v>#REF!</v>
      </c>
      <c r="AA34" s="34" t="e">
        <f t="shared" si="20"/>
        <v>#REF!</v>
      </c>
      <c r="AB34" s="34" t="e">
        <f t="shared" si="21"/>
        <v>#REF!</v>
      </c>
      <c r="AC34" s="34" t="e">
        <f t="shared" si="22"/>
        <v>#REF!</v>
      </c>
      <c r="AD34" s="34" t="e">
        <f t="shared" si="23"/>
        <v>#REF!</v>
      </c>
      <c r="AE34" s="34" t="e">
        <f t="shared" si="24"/>
        <v>#REF!</v>
      </c>
      <c r="AF34" s="34" t="e">
        <f t="shared" si="25"/>
        <v>#REF!</v>
      </c>
    </row>
    <row r="35" spans="2:32" x14ac:dyDescent="0.25">
      <c r="B35" s="23" t="e">
        <f>+'VaR Calculation'!#REF!</f>
        <v>#REF!</v>
      </c>
      <c r="C35" s="88" t="e">
        <f>+'VaR Calculation'!#REF!</f>
        <v>#REF!</v>
      </c>
      <c r="D35" s="88" t="e">
        <f>+'VaR Calculation'!#REF!</f>
        <v>#REF!</v>
      </c>
      <c r="E35" s="88" t="e">
        <f>+'VaR Calculation'!#REF!</f>
        <v>#REF!</v>
      </c>
      <c r="F35" s="88" t="e">
        <f>+'VaR Calculation'!#REF!</f>
        <v>#REF!</v>
      </c>
      <c r="G35" s="88" t="e">
        <f>+'VaR Calculation'!#REF!</f>
        <v>#REF!</v>
      </c>
      <c r="H35" s="88" t="e">
        <f>+'VaR Calculation'!#REF!</f>
        <v>#REF!</v>
      </c>
      <c r="I35" s="88" t="e">
        <f>+'VaR Calculation'!#REF!</f>
        <v>#REF!</v>
      </c>
      <c r="J35" s="88" t="e">
        <f>+'VaR Calculation'!#REF!</f>
        <v>#REF!</v>
      </c>
      <c r="K35" s="88" t="e">
        <f>+'VaR Calculation'!#REF!</f>
        <v>#REF!</v>
      </c>
      <c r="M35" s="2" t="e">
        <f t="shared" si="5"/>
        <v>#REF!</v>
      </c>
      <c r="N35" s="2" t="e">
        <f t="shared" si="6"/>
        <v>#REF!</v>
      </c>
      <c r="O35" s="2" t="e">
        <f t="shared" si="7"/>
        <v>#REF!</v>
      </c>
      <c r="P35" s="2" t="e">
        <f t="shared" si="8"/>
        <v>#REF!</v>
      </c>
      <c r="Q35" s="2" t="e">
        <f t="shared" si="9"/>
        <v>#REF!</v>
      </c>
      <c r="R35" s="2" t="e">
        <f t="shared" si="10"/>
        <v>#REF!</v>
      </c>
      <c r="S35" s="2" t="e">
        <f t="shared" si="11"/>
        <v>#REF!</v>
      </c>
      <c r="T35" s="2" t="e">
        <f t="shared" si="12"/>
        <v>#REF!</v>
      </c>
      <c r="U35" s="2" t="e">
        <f t="shared" si="13"/>
        <v>#REF!</v>
      </c>
      <c r="V35" s="33">
        <f t="shared" si="14"/>
        <v>0</v>
      </c>
      <c r="W35" s="33">
        <f t="shared" si="16"/>
        <v>0</v>
      </c>
      <c r="X35" s="34" t="e">
        <f t="shared" si="17"/>
        <v>#REF!</v>
      </c>
      <c r="Y35" s="34" t="e">
        <f t="shared" si="18"/>
        <v>#REF!</v>
      </c>
      <c r="Z35" s="34" t="e">
        <f t="shared" si="19"/>
        <v>#REF!</v>
      </c>
      <c r="AA35" s="34" t="e">
        <f t="shared" si="20"/>
        <v>#REF!</v>
      </c>
      <c r="AB35" s="34" t="e">
        <f t="shared" si="21"/>
        <v>#REF!</v>
      </c>
      <c r="AC35" s="34" t="e">
        <f t="shared" si="22"/>
        <v>#REF!</v>
      </c>
      <c r="AD35" s="34" t="e">
        <f t="shared" si="23"/>
        <v>#REF!</v>
      </c>
      <c r="AE35" s="34" t="e">
        <f t="shared" si="24"/>
        <v>#REF!</v>
      </c>
      <c r="AF35" s="34" t="e">
        <f t="shared" si="25"/>
        <v>#REF!</v>
      </c>
    </row>
    <row r="36" spans="2:32" x14ac:dyDescent="0.25">
      <c r="B36" s="23" t="e">
        <f>+'VaR Calculation'!#REF!</f>
        <v>#REF!</v>
      </c>
      <c r="C36" s="88" t="e">
        <f>+'VaR Calculation'!#REF!</f>
        <v>#REF!</v>
      </c>
      <c r="D36" s="88" t="e">
        <f>+'VaR Calculation'!#REF!</f>
        <v>#REF!</v>
      </c>
      <c r="E36" s="88" t="e">
        <f>+'VaR Calculation'!#REF!</f>
        <v>#REF!</v>
      </c>
      <c r="F36" s="88" t="e">
        <f>+'VaR Calculation'!#REF!</f>
        <v>#REF!</v>
      </c>
      <c r="G36" s="88" t="e">
        <f>+'VaR Calculation'!#REF!</f>
        <v>#REF!</v>
      </c>
      <c r="H36" s="88" t="e">
        <f>+'VaR Calculation'!#REF!</f>
        <v>#REF!</v>
      </c>
      <c r="I36" s="88" t="e">
        <f>+'VaR Calculation'!#REF!</f>
        <v>#REF!</v>
      </c>
      <c r="J36" s="88" t="e">
        <f>+'VaR Calculation'!#REF!</f>
        <v>#REF!</v>
      </c>
      <c r="K36" s="88" t="e">
        <f>+'VaR Calculation'!#REF!</f>
        <v>#REF!</v>
      </c>
      <c r="M36" s="2" t="e">
        <f t="shared" si="5"/>
        <v>#REF!</v>
      </c>
      <c r="N36" s="2" t="e">
        <f t="shared" si="6"/>
        <v>#REF!</v>
      </c>
      <c r="O36" s="2" t="e">
        <f t="shared" si="7"/>
        <v>#REF!</v>
      </c>
      <c r="P36" s="2" t="e">
        <f t="shared" si="8"/>
        <v>#REF!</v>
      </c>
      <c r="Q36" s="2" t="e">
        <f t="shared" si="9"/>
        <v>#REF!</v>
      </c>
      <c r="R36" s="2" t="e">
        <f t="shared" si="10"/>
        <v>#REF!</v>
      </c>
      <c r="S36" s="2" t="e">
        <f t="shared" si="11"/>
        <v>#REF!</v>
      </c>
      <c r="T36" s="2" t="e">
        <f t="shared" si="12"/>
        <v>#REF!</v>
      </c>
      <c r="U36" s="2" t="e">
        <f t="shared" si="13"/>
        <v>#REF!</v>
      </c>
      <c r="V36" s="33">
        <f t="shared" si="14"/>
        <v>0</v>
      </c>
      <c r="W36" s="33">
        <f t="shared" si="16"/>
        <v>0</v>
      </c>
      <c r="X36" s="34" t="e">
        <f t="shared" si="17"/>
        <v>#REF!</v>
      </c>
      <c r="Y36" s="34" t="e">
        <f t="shared" si="18"/>
        <v>#REF!</v>
      </c>
      <c r="Z36" s="34" t="e">
        <f t="shared" si="19"/>
        <v>#REF!</v>
      </c>
      <c r="AA36" s="34" t="e">
        <f t="shared" si="20"/>
        <v>#REF!</v>
      </c>
      <c r="AB36" s="34" t="e">
        <f t="shared" si="21"/>
        <v>#REF!</v>
      </c>
      <c r="AC36" s="34" t="e">
        <f t="shared" si="22"/>
        <v>#REF!</v>
      </c>
      <c r="AD36" s="34" t="e">
        <f t="shared" si="23"/>
        <v>#REF!</v>
      </c>
      <c r="AE36" s="34" t="e">
        <f t="shared" si="24"/>
        <v>#REF!</v>
      </c>
      <c r="AF36" s="34" t="e">
        <f t="shared" si="25"/>
        <v>#REF!</v>
      </c>
    </row>
    <row r="37" spans="2:32" x14ac:dyDescent="0.25">
      <c r="B37" s="23" t="e">
        <f>+'VaR Calculation'!#REF!</f>
        <v>#REF!</v>
      </c>
      <c r="C37" s="88" t="e">
        <f>+'VaR Calculation'!#REF!</f>
        <v>#REF!</v>
      </c>
      <c r="D37" s="88" t="e">
        <f>+'VaR Calculation'!#REF!</f>
        <v>#REF!</v>
      </c>
      <c r="E37" s="88" t="e">
        <f>+'VaR Calculation'!#REF!</f>
        <v>#REF!</v>
      </c>
      <c r="F37" s="88" t="e">
        <f>+'VaR Calculation'!#REF!</f>
        <v>#REF!</v>
      </c>
      <c r="G37" s="88" t="e">
        <f>+'VaR Calculation'!#REF!</f>
        <v>#REF!</v>
      </c>
      <c r="H37" s="88" t="e">
        <f>+'VaR Calculation'!#REF!</f>
        <v>#REF!</v>
      </c>
      <c r="I37" s="88" t="e">
        <f>+'VaR Calculation'!#REF!</f>
        <v>#REF!</v>
      </c>
      <c r="J37" s="88" t="e">
        <f>+'VaR Calculation'!#REF!</f>
        <v>#REF!</v>
      </c>
      <c r="K37" s="88" t="e">
        <f>+'VaR Calculation'!#REF!</f>
        <v>#REF!</v>
      </c>
      <c r="M37" s="2" t="e">
        <f t="shared" si="5"/>
        <v>#REF!</v>
      </c>
      <c r="N37" s="2" t="e">
        <f t="shared" si="6"/>
        <v>#REF!</v>
      </c>
      <c r="O37" s="2" t="e">
        <f t="shared" si="7"/>
        <v>#REF!</v>
      </c>
      <c r="P37" s="2" t="e">
        <f t="shared" si="8"/>
        <v>#REF!</v>
      </c>
      <c r="Q37" s="2" t="e">
        <f t="shared" si="9"/>
        <v>#REF!</v>
      </c>
      <c r="R37" s="2" t="e">
        <f t="shared" si="10"/>
        <v>#REF!</v>
      </c>
      <c r="S37" s="2" t="e">
        <f t="shared" si="11"/>
        <v>#REF!</v>
      </c>
      <c r="T37" s="2" t="e">
        <f t="shared" si="12"/>
        <v>#REF!</v>
      </c>
      <c r="U37" s="2" t="e">
        <f t="shared" si="13"/>
        <v>#REF!</v>
      </c>
      <c r="V37" s="33">
        <f t="shared" si="14"/>
        <v>0</v>
      </c>
      <c r="W37" s="33">
        <f t="shared" si="16"/>
        <v>0</v>
      </c>
      <c r="X37" s="34" t="e">
        <f t="shared" si="17"/>
        <v>#REF!</v>
      </c>
      <c r="Y37" s="34" t="e">
        <f t="shared" si="18"/>
        <v>#REF!</v>
      </c>
      <c r="Z37" s="34" t="e">
        <f t="shared" si="19"/>
        <v>#REF!</v>
      </c>
      <c r="AA37" s="34" t="e">
        <f t="shared" si="20"/>
        <v>#REF!</v>
      </c>
      <c r="AB37" s="34" t="e">
        <f t="shared" si="21"/>
        <v>#REF!</v>
      </c>
      <c r="AC37" s="34" t="e">
        <f t="shared" si="22"/>
        <v>#REF!</v>
      </c>
      <c r="AD37" s="34" t="e">
        <f t="shared" si="23"/>
        <v>#REF!</v>
      </c>
      <c r="AE37" s="34" t="e">
        <f t="shared" si="24"/>
        <v>#REF!</v>
      </c>
      <c r="AF37" s="34" t="e">
        <f t="shared" si="25"/>
        <v>#REF!</v>
      </c>
    </row>
    <row r="38" spans="2:32" x14ac:dyDescent="0.25">
      <c r="B38" s="23" t="e">
        <f>+'VaR Calculation'!#REF!</f>
        <v>#REF!</v>
      </c>
      <c r="C38" s="88" t="e">
        <f>+'VaR Calculation'!#REF!</f>
        <v>#REF!</v>
      </c>
      <c r="D38" s="88" t="e">
        <f>+'VaR Calculation'!#REF!</f>
        <v>#REF!</v>
      </c>
      <c r="E38" s="88" t="e">
        <f>+'VaR Calculation'!#REF!</f>
        <v>#REF!</v>
      </c>
      <c r="F38" s="88" t="e">
        <f>+'VaR Calculation'!#REF!</f>
        <v>#REF!</v>
      </c>
      <c r="G38" s="88" t="e">
        <f>+'VaR Calculation'!#REF!</f>
        <v>#REF!</v>
      </c>
      <c r="H38" s="88" t="e">
        <f>+'VaR Calculation'!#REF!</f>
        <v>#REF!</v>
      </c>
      <c r="I38" s="88" t="e">
        <f>+'VaR Calculation'!#REF!</f>
        <v>#REF!</v>
      </c>
      <c r="J38" s="88" t="e">
        <f>+'VaR Calculation'!#REF!</f>
        <v>#REF!</v>
      </c>
      <c r="K38" s="88" t="e">
        <f>+'VaR Calculation'!#REF!</f>
        <v>#REF!</v>
      </c>
      <c r="M38" s="2" t="e">
        <f t="shared" si="5"/>
        <v>#REF!</v>
      </c>
      <c r="N38" s="2" t="e">
        <f t="shared" si="6"/>
        <v>#REF!</v>
      </c>
      <c r="O38" s="2" t="e">
        <f t="shared" si="7"/>
        <v>#REF!</v>
      </c>
      <c r="P38" s="2" t="e">
        <f t="shared" si="8"/>
        <v>#REF!</v>
      </c>
      <c r="Q38" s="2" t="e">
        <f t="shared" si="9"/>
        <v>#REF!</v>
      </c>
      <c r="R38" s="2" t="e">
        <f t="shared" si="10"/>
        <v>#REF!</v>
      </c>
      <c r="S38" s="2" t="e">
        <f t="shared" si="11"/>
        <v>#REF!</v>
      </c>
      <c r="T38" s="2" t="e">
        <f t="shared" si="12"/>
        <v>#REF!</v>
      </c>
      <c r="U38" s="2" t="e">
        <f t="shared" si="13"/>
        <v>#REF!</v>
      </c>
      <c r="V38" s="33">
        <f t="shared" si="14"/>
        <v>0</v>
      </c>
      <c r="W38" s="33">
        <f t="shared" si="16"/>
        <v>0</v>
      </c>
      <c r="X38" s="34" t="e">
        <f t="shared" si="17"/>
        <v>#REF!</v>
      </c>
      <c r="Y38" s="34" t="e">
        <f t="shared" si="18"/>
        <v>#REF!</v>
      </c>
      <c r="Z38" s="34" t="e">
        <f t="shared" si="19"/>
        <v>#REF!</v>
      </c>
      <c r="AA38" s="34" t="e">
        <f t="shared" si="20"/>
        <v>#REF!</v>
      </c>
      <c r="AB38" s="34" t="e">
        <f t="shared" si="21"/>
        <v>#REF!</v>
      </c>
      <c r="AC38" s="34" t="e">
        <f t="shared" si="22"/>
        <v>#REF!</v>
      </c>
      <c r="AD38" s="34" t="e">
        <f t="shared" si="23"/>
        <v>#REF!</v>
      </c>
      <c r="AE38" s="34" t="e">
        <f t="shared" si="24"/>
        <v>#REF!</v>
      </c>
      <c r="AF38" s="34" t="e">
        <f t="shared" si="25"/>
        <v>#REF!</v>
      </c>
    </row>
    <row r="39" spans="2:32" x14ac:dyDescent="0.25">
      <c r="B39" s="23" t="e">
        <f>+'VaR Calculation'!#REF!</f>
        <v>#REF!</v>
      </c>
      <c r="C39" s="88" t="e">
        <f>+'VaR Calculation'!#REF!</f>
        <v>#REF!</v>
      </c>
      <c r="D39" s="88" t="e">
        <f>+'VaR Calculation'!#REF!</f>
        <v>#REF!</v>
      </c>
      <c r="E39" s="88" t="e">
        <f>+'VaR Calculation'!#REF!</f>
        <v>#REF!</v>
      </c>
      <c r="F39" s="88" t="e">
        <f>+'VaR Calculation'!#REF!</f>
        <v>#REF!</v>
      </c>
      <c r="G39" s="88" t="e">
        <f>+'VaR Calculation'!#REF!</f>
        <v>#REF!</v>
      </c>
      <c r="H39" s="88" t="e">
        <f>+'VaR Calculation'!#REF!</f>
        <v>#REF!</v>
      </c>
      <c r="I39" s="88" t="e">
        <f>+'VaR Calculation'!#REF!</f>
        <v>#REF!</v>
      </c>
      <c r="J39" s="88" t="e">
        <f>+'VaR Calculation'!#REF!</f>
        <v>#REF!</v>
      </c>
      <c r="K39" s="88" t="e">
        <f>+'VaR Calculation'!#REF!</f>
        <v>#REF!</v>
      </c>
      <c r="M39" s="2" t="e">
        <f t="shared" si="5"/>
        <v>#REF!</v>
      </c>
      <c r="N39" s="2" t="e">
        <f t="shared" si="6"/>
        <v>#REF!</v>
      </c>
      <c r="O39" s="2" t="e">
        <f t="shared" si="7"/>
        <v>#REF!</v>
      </c>
      <c r="P39" s="2" t="e">
        <f t="shared" si="8"/>
        <v>#REF!</v>
      </c>
      <c r="Q39" s="2" t="e">
        <f t="shared" si="9"/>
        <v>#REF!</v>
      </c>
      <c r="R39" s="2" t="e">
        <f t="shared" si="10"/>
        <v>#REF!</v>
      </c>
      <c r="S39" s="2" t="e">
        <f t="shared" si="11"/>
        <v>#REF!</v>
      </c>
      <c r="T39" s="2" t="e">
        <f t="shared" si="12"/>
        <v>#REF!</v>
      </c>
      <c r="U39" s="2" t="e">
        <f t="shared" si="13"/>
        <v>#REF!</v>
      </c>
      <c r="V39" s="33">
        <f t="shared" si="14"/>
        <v>0</v>
      </c>
      <c r="W39" s="33">
        <f t="shared" si="16"/>
        <v>0</v>
      </c>
      <c r="X39" s="34" t="e">
        <f t="shared" si="17"/>
        <v>#REF!</v>
      </c>
      <c r="Y39" s="34" t="e">
        <f t="shared" si="18"/>
        <v>#REF!</v>
      </c>
      <c r="Z39" s="34" t="e">
        <f t="shared" si="19"/>
        <v>#REF!</v>
      </c>
      <c r="AA39" s="34" t="e">
        <f t="shared" si="20"/>
        <v>#REF!</v>
      </c>
      <c r="AB39" s="34" t="e">
        <f t="shared" si="21"/>
        <v>#REF!</v>
      </c>
      <c r="AC39" s="34" t="e">
        <f t="shared" si="22"/>
        <v>#REF!</v>
      </c>
      <c r="AD39" s="34" t="e">
        <f t="shared" si="23"/>
        <v>#REF!</v>
      </c>
      <c r="AE39" s="34" t="e">
        <f t="shared" si="24"/>
        <v>#REF!</v>
      </c>
      <c r="AF39" s="34" t="e">
        <f t="shared" si="25"/>
        <v>#REF!</v>
      </c>
    </row>
    <row r="40" spans="2:32" x14ac:dyDescent="0.25">
      <c r="B40" s="23" t="e">
        <f>+'VaR Calculation'!#REF!</f>
        <v>#REF!</v>
      </c>
      <c r="C40" s="88" t="e">
        <f>+'VaR Calculation'!#REF!</f>
        <v>#REF!</v>
      </c>
      <c r="D40" s="88" t="e">
        <f>+'VaR Calculation'!#REF!</f>
        <v>#REF!</v>
      </c>
      <c r="E40" s="88" t="e">
        <f>+'VaR Calculation'!#REF!</f>
        <v>#REF!</v>
      </c>
      <c r="F40" s="88" t="e">
        <f>+'VaR Calculation'!#REF!</f>
        <v>#REF!</v>
      </c>
      <c r="G40" s="88" t="e">
        <f>+'VaR Calculation'!#REF!</f>
        <v>#REF!</v>
      </c>
      <c r="H40" s="88" t="e">
        <f>+'VaR Calculation'!#REF!</f>
        <v>#REF!</v>
      </c>
      <c r="I40" s="88" t="e">
        <f>+'VaR Calculation'!#REF!</f>
        <v>#REF!</v>
      </c>
      <c r="J40" s="88" t="e">
        <f>+'VaR Calculation'!#REF!</f>
        <v>#REF!</v>
      </c>
      <c r="K40" s="88" t="e">
        <f>+'VaR Calculation'!#REF!</f>
        <v>#REF!</v>
      </c>
      <c r="M40" s="2" t="e">
        <f t="shared" si="5"/>
        <v>#REF!</v>
      </c>
      <c r="N40" s="2" t="e">
        <f t="shared" si="6"/>
        <v>#REF!</v>
      </c>
      <c r="O40" s="2" t="e">
        <f t="shared" si="7"/>
        <v>#REF!</v>
      </c>
      <c r="P40" s="2" t="e">
        <f t="shared" si="8"/>
        <v>#REF!</v>
      </c>
      <c r="Q40" s="2" t="e">
        <f t="shared" si="9"/>
        <v>#REF!</v>
      </c>
      <c r="R40" s="2" t="e">
        <f t="shared" si="10"/>
        <v>#REF!</v>
      </c>
      <c r="S40" s="2" t="e">
        <f t="shared" si="11"/>
        <v>#REF!</v>
      </c>
      <c r="T40" s="2" t="e">
        <f t="shared" si="12"/>
        <v>#REF!</v>
      </c>
      <c r="U40" s="2" t="e">
        <f t="shared" si="13"/>
        <v>#REF!</v>
      </c>
      <c r="V40" s="33">
        <f t="shared" si="14"/>
        <v>0</v>
      </c>
      <c r="W40" s="33">
        <f t="shared" si="16"/>
        <v>0</v>
      </c>
      <c r="X40" s="34" t="e">
        <f t="shared" si="17"/>
        <v>#REF!</v>
      </c>
      <c r="Y40" s="34" t="e">
        <f t="shared" si="18"/>
        <v>#REF!</v>
      </c>
      <c r="Z40" s="34" t="e">
        <f t="shared" si="19"/>
        <v>#REF!</v>
      </c>
      <c r="AA40" s="34" t="e">
        <f t="shared" si="20"/>
        <v>#REF!</v>
      </c>
      <c r="AB40" s="34" t="e">
        <f t="shared" si="21"/>
        <v>#REF!</v>
      </c>
      <c r="AC40" s="34" t="e">
        <f t="shared" si="22"/>
        <v>#REF!</v>
      </c>
      <c r="AD40" s="34" t="e">
        <f t="shared" si="23"/>
        <v>#REF!</v>
      </c>
      <c r="AE40" s="34" t="e">
        <f t="shared" si="24"/>
        <v>#REF!</v>
      </c>
      <c r="AF40" s="34" t="e">
        <f t="shared" si="25"/>
        <v>#REF!</v>
      </c>
    </row>
    <row r="41" spans="2:32" x14ac:dyDescent="0.25">
      <c r="B41" s="23" t="e">
        <f>+'VaR Calculation'!#REF!</f>
        <v>#REF!</v>
      </c>
      <c r="C41" s="88" t="e">
        <f>+'VaR Calculation'!#REF!</f>
        <v>#REF!</v>
      </c>
      <c r="D41" s="88" t="e">
        <f>+'VaR Calculation'!#REF!</f>
        <v>#REF!</v>
      </c>
      <c r="E41" s="88" t="e">
        <f>+'VaR Calculation'!#REF!</f>
        <v>#REF!</v>
      </c>
      <c r="F41" s="88" t="e">
        <f>+'VaR Calculation'!#REF!</f>
        <v>#REF!</v>
      </c>
      <c r="G41" s="88" t="e">
        <f>+'VaR Calculation'!#REF!</f>
        <v>#REF!</v>
      </c>
      <c r="H41" s="88" t="e">
        <f>+'VaR Calculation'!#REF!</f>
        <v>#REF!</v>
      </c>
      <c r="I41" s="88" t="e">
        <f>+'VaR Calculation'!#REF!</f>
        <v>#REF!</v>
      </c>
      <c r="J41" s="88" t="e">
        <f>+'VaR Calculation'!#REF!</f>
        <v>#REF!</v>
      </c>
      <c r="K41" s="88" t="e">
        <f>+'VaR Calculation'!#REF!</f>
        <v>#REF!</v>
      </c>
      <c r="M41" s="2" t="e">
        <f t="shared" si="5"/>
        <v>#REF!</v>
      </c>
      <c r="N41" s="2" t="e">
        <f t="shared" si="6"/>
        <v>#REF!</v>
      </c>
      <c r="O41" s="2" t="e">
        <f t="shared" si="7"/>
        <v>#REF!</v>
      </c>
      <c r="P41" s="2" t="e">
        <f t="shared" si="8"/>
        <v>#REF!</v>
      </c>
      <c r="Q41" s="2" t="e">
        <f t="shared" si="9"/>
        <v>#REF!</v>
      </c>
      <c r="R41" s="2" t="e">
        <f t="shared" si="10"/>
        <v>#REF!</v>
      </c>
      <c r="S41" s="2" t="e">
        <f t="shared" si="11"/>
        <v>#REF!</v>
      </c>
      <c r="T41" s="2" t="e">
        <f t="shared" si="12"/>
        <v>#REF!</v>
      </c>
      <c r="U41" s="2" t="e">
        <f t="shared" si="13"/>
        <v>#REF!</v>
      </c>
      <c r="V41" s="33">
        <f t="shared" si="14"/>
        <v>0</v>
      </c>
      <c r="W41" s="33">
        <f t="shared" si="16"/>
        <v>0</v>
      </c>
      <c r="X41" s="34" t="e">
        <f t="shared" si="17"/>
        <v>#REF!</v>
      </c>
      <c r="Y41" s="34" t="e">
        <f t="shared" si="18"/>
        <v>#REF!</v>
      </c>
      <c r="Z41" s="34" t="e">
        <f t="shared" si="19"/>
        <v>#REF!</v>
      </c>
      <c r="AA41" s="34" t="e">
        <f t="shared" si="20"/>
        <v>#REF!</v>
      </c>
      <c r="AB41" s="34" t="e">
        <f t="shared" si="21"/>
        <v>#REF!</v>
      </c>
      <c r="AC41" s="34" t="e">
        <f t="shared" si="22"/>
        <v>#REF!</v>
      </c>
      <c r="AD41" s="34" t="e">
        <f t="shared" si="23"/>
        <v>#REF!</v>
      </c>
      <c r="AE41" s="34" t="e">
        <f t="shared" si="24"/>
        <v>#REF!</v>
      </c>
      <c r="AF41" s="34" t="e">
        <f t="shared" si="25"/>
        <v>#REF!</v>
      </c>
    </row>
    <row r="42" spans="2:32" x14ac:dyDescent="0.25">
      <c r="B42" s="23" t="e">
        <f>+'VaR Calculation'!#REF!</f>
        <v>#REF!</v>
      </c>
      <c r="C42" s="88" t="e">
        <f>+'VaR Calculation'!#REF!</f>
        <v>#REF!</v>
      </c>
      <c r="D42" s="88" t="e">
        <f>+'VaR Calculation'!#REF!</f>
        <v>#REF!</v>
      </c>
      <c r="E42" s="88" t="e">
        <f>+'VaR Calculation'!#REF!</f>
        <v>#REF!</v>
      </c>
      <c r="F42" s="88" t="e">
        <f>+'VaR Calculation'!#REF!</f>
        <v>#REF!</v>
      </c>
      <c r="G42" s="88" t="e">
        <f>+'VaR Calculation'!#REF!</f>
        <v>#REF!</v>
      </c>
      <c r="H42" s="88" t="e">
        <f>+'VaR Calculation'!#REF!</f>
        <v>#REF!</v>
      </c>
      <c r="I42" s="88" t="e">
        <f>+'VaR Calculation'!#REF!</f>
        <v>#REF!</v>
      </c>
      <c r="J42" s="88" t="e">
        <f>+'VaR Calculation'!#REF!</f>
        <v>#REF!</v>
      </c>
      <c r="K42" s="88" t="e">
        <f>+'VaR Calculation'!#REF!</f>
        <v>#REF!</v>
      </c>
      <c r="M42" s="2" t="e">
        <f t="shared" si="5"/>
        <v>#REF!</v>
      </c>
      <c r="N42" s="2" t="e">
        <f t="shared" si="6"/>
        <v>#REF!</v>
      </c>
      <c r="O42" s="2" t="e">
        <f t="shared" si="7"/>
        <v>#REF!</v>
      </c>
      <c r="P42" s="2" t="e">
        <f t="shared" si="8"/>
        <v>#REF!</v>
      </c>
      <c r="Q42" s="2" t="e">
        <f t="shared" si="9"/>
        <v>#REF!</v>
      </c>
      <c r="R42" s="2" t="e">
        <f t="shared" si="10"/>
        <v>#REF!</v>
      </c>
      <c r="S42" s="2" t="e">
        <f t="shared" si="11"/>
        <v>#REF!</v>
      </c>
      <c r="T42" s="2" t="e">
        <f t="shared" si="12"/>
        <v>#REF!</v>
      </c>
      <c r="U42" s="2" t="e">
        <f t="shared" si="13"/>
        <v>#REF!</v>
      </c>
      <c r="V42" s="33">
        <f t="shared" si="14"/>
        <v>0</v>
      </c>
      <c r="W42" s="33">
        <f t="shared" si="16"/>
        <v>0</v>
      </c>
      <c r="X42" s="34" t="e">
        <f t="shared" si="17"/>
        <v>#REF!</v>
      </c>
      <c r="Y42" s="34" t="e">
        <f t="shared" si="18"/>
        <v>#REF!</v>
      </c>
      <c r="Z42" s="34" t="e">
        <f t="shared" si="19"/>
        <v>#REF!</v>
      </c>
      <c r="AA42" s="34" t="e">
        <f t="shared" si="20"/>
        <v>#REF!</v>
      </c>
      <c r="AB42" s="34" t="e">
        <f t="shared" si="21"/>
        <v>#REF!</v>
      </c>
      <c r="AC42" s="34" t="e">
        <f t="shared" si="22"/>
        <v>#REF!</v>
      </c>
      <c r="AD42" s="34" t="e">
        <f t="shared" si="23"/>
        <v>#REF!</v>
      </c>
      <c r="AE42" s="34" t="e">
        <f t="shared" si="24"/>
        <v>#REF!</v>
      </c>
      <c r="AF42" s="34" t="e">
        <f t="shared" si="25"/>
        <v>#REF!</v>
      </c>
    </row>
    <row r="43" spans="2:32" x14ac:dyDescent="0.25">
      <c r="B43" s="23" t="e">
        <f>+'VaR Calculation'!#REF!</f>
        <v>#REF!</v>
      </c>
      <c r="C43" s="88" t="e">
        <f>+'VaR Calculation'!#REF!</f>
        <v>#REF!</v>
      </c>
      <c r="D43" s="88" t="e">
        <f>+'VaR Calculation'!#REF!</f>
        <v>#REF!</v>
      </c>
      <c r="E43" s="88" t="e">
        <f>+'VaR Calculation'!#REF!</f>
        <v>#REF!</v>
      </c>
      <c r="F43" s="88" t="e">
        <f>+'VaR Calculation'!#REF!</f>
        <v>#REF!</v>
      </c>
      <c r="G43" s="88" t="e">
        <f>+'VaR Calculation'!#REF!</f>
        <v>#REF!</v>
      </c>
      <c r="H43" s="88" t="e">
        <f>+'VaR Calculation'!#REF!</f>
        <v>#REF!</v>
      </c>
      <c r="I43" s="88" t="e">
        <f>+'VaR Calculation'!#REF!</f>
        <v>#REF!</v>
      </c>
      <c r="J43" s="88" t="e">
        <f>+'VaR Calculation'!#REF!</f>
        <v>#REF!</v>
      </c>
      <c r="K43" s="88" t="e">
        <f>+'VaR Calculation'!#REF!</f>
        <v>#REF!</v>
      </c>
      <c r="M43" s="2" t="e">
        <f t="shared" si="5"/>
        <v>#REF!</v>
      </c>
      <c r="N43" s="2" t="e">
        <f t="shared" si="6"/>
        <v>#REF!</v>
      </c>
      <c r="O43" s="2" t="e">
        <f t="shared" si="7"/>
        <v>#REF!</v>
      </c>
      <c r="P43" s="2" t="e">
        <f t="shared" si="8"/>
        <v>#REF!</v>
      </c>
      <c r="Q43" s="2" t="e">
        <f t="shared" si="9"/>
        <v>#REF!</v>
      </c>
      <c r="R43" s="2" t="e">
        <f t="shared" si="10"/>
        <v>#REF!</v>
      </c>
      <c r="S43" s="2" t="e">
        <f t="shared" si="11"/>
        <v>#REF!</v>
      </c>
      <c r="T43" s="2" t="e">
        <f t="shared" si="12"/>
        <v>#REF!</v>
      </c>
      <c r="U43" s="2" t="e">
        <f t="shared" si="13"/>
        <v>#REF!</v>
      </c>
      <c r="V43" s="33">
        <f t="shared" si="14"/>
        <v>0</v>
      </c>
      <c r="W43" s="33">
        <f t="shared" si="16"/>
        <v>0</v>
      </c>
      <c r="X43" s="34" t="e">
        <f t="shared" si="17"/>
        <v>#REF!</v>
      </c>
      <c r="Y43" s="34" t="e">
        <f t="shared" si="18"/>
        <v>#REF!</v>
      </c>
      <c r="Z43" s="34" t="e">
        <f t="shared" si="19"/>
        <v>#REF!</v>
      </c>
      <c r="AA43" s="34" t="e">
        <f t="shared" si="20"/>
        <v>#REF!</v>
      </c>
      <c r="AB43" s="34" t="e">
        <f t="shared" si="21"/>
        <v>#REF!</v>
      </c>
      <c r="AC43" s="34" t="e">
        <f t="shared" si="22"/>
        <v>#REF!</v>
      </c>
      <c r="AD43" s="34" t="e">
        <f t="shared" si="23"/>
        <v>#REF!</v>
      </c>
      <c r="AE43" s="34" t="e">
        <f t="shared" si="24"/>
        <v>#REF!</v>
      </c>
      <c r="AF43" s="34" t="e">
        <f t="shared" si="25"/>
        <v>#REF!</v>
      </c>
    </row>
    <row r="44" spans="2:32" x14ac:dyDescent="0.25">
      <c r="B44" s="23" t="e">
        <f>+'VaR Calculation'!#REF!</f>
        <v>#REF!</v>
      </c>
      <c r="C44" s="88" t="e">
        <f>+'VaR Calculation'!#REF!</f>
        <v>#REF!</v>
      </c>
      <c r="D44" s="88" t="e">
        <f>+'VaR Calculation'!#REF!</f>
        <v>#REF!</v>
      </c>
      <c r="E44" s="88" t="e">
        <f>+'VaR Calculation'!#REF!</f>
        <v>#REF!</v>
      </c>
      <c r="F44" s="88" t="e">
        <f>+'VaR Calculation'!#REF!</f>
        <v>#REF!</v>
      </c>
      <c r="G44" s="88" t="e">
        <f>+'VaR Calculation'!#REF!</f>
        <v>#REF!</v>
      </c>
      <c r="H44" s="88" t="e">
        <f>+'VaR Calculation'!#REF!</f>
        <v>#REF!</v>
      </c>
      <c r="I44" s="88" t="e">
        <f>+'VaR Calculation'!#REF!</f>
        <v>#REF!</v>
      </c>
      <c r="J44" s="88" t="e">
        <f>+'VaR Calculation'!#REF!</f>
        <v>#REF!</v>
      </c>
      <c r="K44" s="88" t="e">
        <f>+'VaR Calculation'!#REF!</f>
        <v>#REF!</v>
      </c>
      <c r="M44" s="2" t="e">
        <f t="shared" si="5"/>
        <v>#REF!</v>
      </c>
      <c r="N44" s="2" t="e">
        <f t="shared" si="6"/>
        <v>#REF!</v>
      </c>
      <c r="O44" s="2" t="e">
        <f t="shared" si="7"/>
        <v>#REF!</v>
      </c>
      <c r="P44" s="2" t="e">
        <f t="shared" si="8"/>
        <v>#REF!</v>
      </c>
      <c r="Q44" s="2" t="e">
        <f t="shared" si="9"/>
        <v>#REF!</v>
      </c>
      <c r="R44" s="2" t="e">
        <f t="shared" si="10"/>
        <v>#REF!</v>
      </c>
      <c r="S44" s="2" t="e">
        <f t="shared" si="11"/>
        <v>#REF!</v>
      </c>
      <c r="T44" s="2" t="e">
        <f t="shared" si="12"/>
        <v>#REF!</v>
      </c>
      <c r="U44" s="2" t="e">
        <f t="shared" si="13"/>
        <v>#REF!</v>
      </c>
      <c r="V44" s="33">
        <f t="shared" si="14"/>
        <v>0</v>
      </c>
      <c r="W44" s="33">
        <f t="shared" si="16"/>
        <v>0</v>
      </c>
      <c r="X44" s="34" t="e">
        <f t="shared" si="17"/>
        <v>#REF!</v>
      </c>
      <c r="Y44" s="34" t="e">
        <f t="shared" si="18"/>
        <v>#REF!</v>
      </c>
      <c r="Z44" s="34" t="e">
        <f t="shared" si="19"/>
        <v>#REF!</v>
      </c>
      <c r="AA44" s="34" t="e">
        <f t="shared" si="20"/>
        <v>#REF!</v>
      </c>
      <c r="AB44" s="34" t="e">
        <f t="shared" si="21"/>
        <v>#REF!</v>
      </c>
      <c r="AC44" s="34" t="e">
        <f t="shared" si="22"/>
        <v>#REF!</v>
      </c>
      <c r="AD44" s="34" t="e">
        <f t="shared" si="23"/>
        <v>#REF!</v>
      </c>
      <c r="AE44" s="34" t="e">
        <f t="shared" si="24"/>
        <v>#REF!</v>
      </c>
      <c r="AF44" s="34" t="e">
        <f t="shared" si="25"/>
        <v>#REF!</v>
      </c>
    </row>
    <row r="45" spans="2:32" x14ac:dyDescent="0.25">
      <c r="B45" s="23" t="e">
        <f>+'VaR Calculation'!#REF!</f>
        <v>#REF!</v>
      </c>
      <c r="C45" s="88" t="e">
        <f>+'VaR Calculation'!#REF!</f>
        <v>#REF!</v>
      </c>
      <c r="D45" s="88" t="e">
        <f>+'VaR Calculation'!#REF!</f>
        <v>#REF!</v>
      </c>
      <c r="E45" s="88" t="e">
        <f>+'VaR Calculation'!#REF!</f>
        <v>#REF!</v>
      </c>
      <c r="F45" s="88" t="e">
        <f>+'VaR Calculation'!#REF!</f>
        <v>#REF!</v>
      </c>
      <c r="G45" s="88" t="e">
        <f>+'VaR Calculation'!#REF!</f>
        <v>#REF!</v>
      </c>
      <c r="H45" s="88" t="e">
        <f>+'VaR Calculation'!#REF!</f>
        <v>#REF!</v>
      </c>
      <c r="I45" s="88" t="e">
        <f>+'VaR Calculation'!#REF!</f>
        <v>#REF!</v>
      </c>
      <c r="J45" s="88" t="e">
        <f>+'VaR Calculation'!#REF!</f>
        <v>#REF!</v>
      </c>
      <c r="K45" s="88" t="e">
        <f>+'VaR Calculation'!#REF!</f>
        <v>#REF!</v>
      </c>
      <c r="M45" s="2" t="e">
        <f t="shared" si="5"/>
        <v>#REF!</v>
      </c>
      <c r="N45" s="2" t="e">
        <f t="shared" si="6"/>
        <v>#REF!</v>
      </c>
      <c r="O45" s="2" t="e">
        <f t="shared" si="7"/>
        <v>#REF!</v>
      </c>
      <c r="P45" s="2" t="e">
        <f t="shared" si="8"/>
        <v>#REF!</v>
      </c>
      <c r="Q45" s="2" t="e">
        <f t="shared" si="9"/>
        <v>#REF!</v>
      </c>
      <c r="R45" s="2" t="e">
        <f t="shared" si="10"/>
        <v>#REF!</v>
      </c>
      <c r="S45" s="2" t="e">
        <f t="shared" si="11"/>
        <v>#REF!</v>
      </c>
      <c r="T45" s="2" t="e">
        <f t="shared" si="12"/>
        <v>#REF!</v>
      </c>
      <c r="U45" s="2" t="e">
        <f t="shared" si="13"/>
        <v>#REF!</v>
      </c>
      <c r="V45" s="33">
        <f t="shared" si="14"/>
        <v>0</v>
      </c>
      <c r="W45" s="33">
        <f t="shared" si="16"/>
        <v>0</v>
      </c>
      <c r="X45" s="34" t="e">
        <f t="shared" si="17"/>
        <v>#REF!</v>
      </c>
      <c r="Y45" s="34" t="e">
        <f t="shared" si="18"/>
        <v>#REF!</v>
      </c>
      <c r="Z45" s="34" t="e">
        <f t="shared" si="19"/>
        <v>#REF!</v>
      </c>
      <c r="AA45" s="34" t="e">
        <f t="shared" si="20"/>
        <v>#REF!</v>
      </c>
      <c r="AB45" s="34" t="e">
        <f t="shared" si="21"/>
        <v>#REF!</v>
      </c>
      <c r="AC45" s="34" t="e">
        <f t="shared" si="22"/>
        <v>#REF!</v>
      </c>
      <c r="AD45" s="34" t="e">
        <f t="shared" si="23"/>
        <v>#REF!</v>
      </c>
      <c r="AE45" s="34" t="e">
        <f t="shared" si="24"/>
        <v>#REF!</v>
      </c>
      <c r="AF45" s="34" t="e">
        <f t="shared" si="25"/>
        <v>#REF!</v>
      </c>
    </row>
    <row r="46" spans="2:32" x14ac:dyDescent="0.25">
      <c r="B46" s="23" t="e">
        <f>+'VaR Calculation'!#REF!</f>
        <v>#REF!</v>
      </c>
      <c r="C46" s="88" t="e">
        <f>+'VaR Calculation'!#REF!</f>
        <v>#REF!</v>
      </c>
      <c r="D46" s="88" t="e">
        <f>+'VaR Calculation'!#REF!</f>
        <v>#REF!</v>
      </c>
      <c r="E46" s="88" t="e">
        <f>+'VaR Calculation'!#REF!</f>
        <v>#REF!</v>
      </c>
      <c r="F46" s="88" t="e">
        <f>+'VaR Calculation'!#REF!</f>
        <v>#REF!</v>
      </c>
      <c r="G46" s="88" t="e">
        <f>+'VaR Calculation'!#REF!</f>
        <v>#REF!</v>
      </c>
      <c r="H46" s="88" t="e">
        <f>+'VaR Calculation'!#REF!</f>
        <v>#REF!</v>
      </c>
      <c r="I46" s="88" t="e">
        <f>+'VaR Calculation'!#REF!</f>
        <v>#REF!</v>
      </c>
      <c r="J46" s="88" t="e">
        <f>+'VaR Calculation'!#REF!</f>
        <v>#REF!</v>
      </c>
      <c r="K46" s="88" t="e">
        <f>+'VaR Calculation'!#REF!</f>
        <v>#REF!</v>
      </c>
      <c r="M46" s="2" t="e">
        <f t="shared" si="5"/>
        <v>#REF!</v>
      </c>
      <c r="N46" s="2" t="e">
        <f t="shared" si="6"/>
        <v>#REF!</v>
      </c>
      <c r="O46" s="2" t="e">
        <f t="shared" si="7"/>
        <v>#REF!</v>
      </c>
      <c r="P46" s="2" t="e">
        <f t="shared" si="8"/>
        <v>#REF!</v>
      </c>
      <c r="Q46" s="2" t="e">
        <f t="shared" si="9"/>
        <v>#REF!</v>
      </c>
      <c r="R46" s="2" t="e">
        <f t="shared" si="10"/>
        <v>#REF!</v>
      </c>
      <c r="S46" s="2" t="e">
        <f t="shared" si="11"/>
        <v>#REF!</v>
      </c>
      <c r="T46" s="2" t="e">
        <f t="shared" si="12"/>
        <v>#REF!</v>
      </c>
      <c r="U46" s="2" t="e">
        <f t="shared" si="13"/>
        <v>#REF!</v>
      </c>
      <c r="V46" s="33">
        <f t="shared" si="14"/>
        <v>0</v>
      </c>
      <c r="W46" s="33">
        <f t="shared" si="16"/>
        <v>0</v>
      </c>
      <c r="X46" s="34" t="e">
        <f t="shared" si="17"/>
        <v>#REF!</v>
      </c>
      <c r="Y46" s="34" t="e">
        <f t="shared" si="18"/>
        <v>#REF!</v>
      </c>
      <c r="Z46" s="34" t="e">
        <f t="shared" si="19"/>
        <v>#REF!</v>
      </c>
      <c r="AA46" s="34" t="e">
        <f t="shared" si="20"/>
        <v>#REF!</v>
      </c>
      <c r="AB46" s="34" t="e">
        <f t="shared" si="21"/>
        <v>#REF!</v>
      </c>
      <c r="AC46" s="34" t="e">
        <f t="shared" si="22"/>
        <v>#REF!</v>
      </c>
      <c r="AD46" s="34" t="e">
        <f t="shared" si="23"/>
        <v>#REF!</v>
      </c>
      <c r="AE46" s="34" t="e">
        <f t="shared" si="24"/>
        <v>#REF!</v>
      </c>
      <c r="AF46" s="34" t="e">
        <f t="shared" si="25"/>
        <v>#REF!</v>
      </c>
    </row>
    <row r="47" spans="2:32" x14ac:dyDescent="0.25">
      <c r="B47" s="23" t="e">
        <f>+'VaR Calculation'!#REF!</f>
        <v>#REF!</v>
      </c>
      <c r="C47" s="88" t="e">
        <f>+'VaR Calculation'!#REF!</f>
        <v>#REF!</v>
      </c>
      <c r="D47" s="88" t="e">
        <f>+'VaR Calculation'!#REF!</f>
        <v>#REF!</v>
      </c>
      <c r="E47" s="88" t="e">
        <f>+'VaR Calculation'!#REF!</f>
        <v>#REF!</v>
      </c>
      <c r="F47" s="88" t="e">
        <f>+'VaR Calculation'!#REF!</f>
        <v>#REF!</v>
      </c>
      <c r="G47" s="88" t="e">
        <f>+'VaR Calculation'!#REF!</f>
        <v>#REF!</v>
      </c>
      <c r="H47" s="88" t="e">
        <f>+'VaR Calculation'!#REF!</f>
        <v>#REF!</v>
      </c>
      <c r="I47" s="88" t="e">
        <f>+'VaR Calculation'!#REF!</f>
        <v>#REF!</v>
      </c>
      <c r="J47" s="88" t="e">
        <f>+'VaR Calculation'!#REF!</f>
        <v>#REF!</v>
      </c>
      <c r="K47" s="88" t="e">
        <f>+'VaR Calculation'!#REF!</f>
        <v>#REF!</v>
      </c>
      <c r="M47" s="2" t="e">
        <f t="shared" si="5"/>
        <v>#REF!</v>
      </c>
      <c r="N47" s="2" t="e">
        <f t="shared" si="6"/>
        <v>#REF!</v>
      </c>
      <c r="O47" s="2" t="e">
        <f t="shared" si="7"/>
        <v>#REF!</v>
      </c>
      <c r="P47" s="2" t="e">
        <f t="shared" si="8"/>
        <v>#REF!</v>
      </c>
      <c r="Q47" s="2" t="e">
        <f t="shared" si="9"/>
        <v>#REF!</v>
      </c>
      <c r="R47" s="2" t="e">
        <f t="shared" si="10"/>
        <v>#REF!</v>
      </c>
      <c r="S47" s="2" t="e">
        <f t="shared" si="11"/>
        <v>#REF!</v>
      </c>
      <c r="T47" s="2" t="e">
        <f t="shared" si="12"/>
        <v>#REF!</v>
      </c>
      <c r="U47" s="2" t="e">
        <f t="shared" si="13"/>
        <v>#REF!</v>
      </c>
      <c r="V47" s="33">
        <f t="shared" si="14"/>
        <v>0</v>
      </c>
      <c r="W47" s="33">
        <f t="shared" si="16"/>
        <v>0</v>
      </c>
      <c r="X47" s="34" t="e">
        <f t="shared" si="17"/>
        <v>#REF!</v>
      </c>
      <c r="Y47" s="34" t="e">
        <f t="shared" si="18"/>
        <v>#REF!</v>
      </c>
      <c r="Z47" s="34" t="e">
        <f t="shared" si="19"/>
        <v>#REF!</v>
      </c>
      <c r="AA47" s="34" t="e">
        <f t="shared" si="20"/>
        <v>#REF!</v>
      </c>
      <c r="AB47" s="34" t="e">
        <f t="shared" si="21"/>
        <v>#REF!</v>
      </c>
      <c r="AC47" s="34" t="e">
        <f t="shared" si="22"/>
        <v>#REF!</v>
      </c>
      <c r="AD47" s="34" t="e">
        <f t="shared" si="23"/>
        <v>#REF!</v>
      </c>
      <c r="AE47" s="34" t="e">
        <f t="shared" si="24"/>
        <v>#REF!</v>
      </c>
      <c r="AF47" s="34" t="e">
        <f t="shared" si="25"/>
        <v>#REF!</v>
      </c>
    </row>
    <row r="48" spans="2:32" x14ac:dyDescent="0.25">
      <c r="B48" s="23" t="e">
        <f>+'VaR Calculation'!#REF!</f>
        <v>#REF!</v>
      </c>
      <c r="C48" s="88" t="e">
        <f>+'VaR Calculation'!#REF!</f>
        <v>#REF!</v>
      </c>
      <c r="D48" s="88" t="e">
        <f>+'VaR Calculation'!#REF!</f>
        <v>#REF!</v>
      </c>
      <c r="E48" s="88" t="e">
        <f>+'VaR Calculation'!#REF!</f>
        <v>#REF!</v>
      </c>
      <c r="F48" s="88" t="e">
        <f>+'VaR Calculation'!#REF!</f>
        <v>#REF!</v>
      </c>
      <c r="G48" s="88" t="e">
        <f>+'VaR Calculation'!#REF!</f>
        <v>#REF!</v>
      </c>
      <c r="H48" s="88" t="e">
        <f>+'VaR Calculation'!#REF!</f>
        <v>#REF!</v>
      </c>
      <c r="I48" s="88" t="e">
        <f>+'VaR Calculation'!#REF!</f>
        <v>#REF!</v>
      </c>
      <c r="J48" s="88" t="e">
        <f>+'VaR Calculation'!#REF!</f>
        <v>#REF!</v>
      </c>
      <c r="K48" s="88" t="e">
        <f>+'VaR Calculation'!#REF!</f>
        <v>#REF!</v>
      </c>
      <c r="M48" s="2" t="e">
        <f t="shared" si="5"/>
        <v>#REF!</v>
      </c>
      <c r="N48" s="2" t="e">
        <f t="shared" si="6"/>
        <v>#REF!</v>
      </c>
      <c r="O48" s="2" t="e">
        <f t="shared" si="7"/>
        <v>#REF!</v>
      </c>
      <c r="P48" s="2" t="e">
        <f t="shared" si="8"/>
        <v>#REF!</v>
      </c>
      <c r="Q48" s="2" t="e">
        <f t="shared" si="9"/>
        <v>#REF!</v>
      </c>
      <c r="R48" s="2" t="e">
        <f t="shared" si="10"/>
        <v>#REF!</v>
      </c>
      <c r="S48" s="2" t="e">
        <f t="shared" si="11"/>
        <v>#REF!</v>
      </c>
      <c r="T48" s="2" t="e">
        <f t="shared" si="12"/>
        <v>#REF!</v>
      </c>
      <c r="U48" s="2" t="e">
        <f t="shared" si="13"/>
        <v>#REF!</v>
      </c>
      <c r="V48" s="33">
        <f t="shared" si="14"/>
        <v>0</v>
      </c>
      <c r="W48" s="33">
        <f t="shared" si="16"/>
        <v>0</v>
      </c>
      <c r="X48" s="34" t="e">
        <f t="shared" si="17"/>
        <v>#REF!</v>
      </c>
      <c r="Y48" s="34" t="e">
        <f t="shared" si="18"/>
        <v>#REF!</v>
      </c>
      <c r="Z48" s="34" t="e">
        <f t="shared" si="19"/>
        <v>#REF!</v>
      </c>
      <c r="AA48" s="34" t="e">
        <f t="shared" si="20"/>
        <v>#REF!</v>
      </c>
      <c r="AB48" s="34" t="e">
        <f t="shared" si="21"/>
        <v>#REF!</v>
      </c>
      <c r="AC48" s="34" t="e">
        <f t="shared" si="22"/>
        <v>#REF!</v>
      </c>
      <c r="AD48" s="34" t="e">
        <f t="shared" si="23"/>
        <v>#REF!</v>
      </c>
      <c r="AE48" s="34" t="e">
        <f t="shared" si="24"/>
        <v>#REF!</v>
      </c>
      <c r="AF48" s="34" t="e">
        <f t="shared" si="25"/>
        <v>#REF!</v>
      </c>
    </row>
    <row r="49" spans="2:32" x14ac:dyDescent="0.25">
      <c r="B49" s="23" t="e">
        <f>+'VaR Calculation'!#REF!</f>
        <v>#REF!</v>
      </c>
      <c r="C49" s="88" t="e">
        <f>+'VaR Calculation'!#REF!</f>
        <v>#REF!</v>
      </c>
      <c r="D49" s="88" t="e">
        <f>+'VaR Calculation'!#REF!</f>
        <v>#REF!</v>
      </c>
      <c r="E49" s="88" t="e">
        <f>+'VaR Calculation'!#REF!</f>
        <v>#REF!</v>
      </c>
      <c r="F49" s="88" t="e">
        <f>+'VaR Calculation'!#REF!</f>
        <v>#REF!</v>
      </c>
      <c r="G49" s="88" t="e">
        <f>+'VaR Calculation'!#REF!</f>
        <v>#REF!</v>
      </c>
      <c r="H49" s="88" t="e">
        <f>+'VaR Calculation'!#REF!</f>
        <v>#REF!</v>
      </c>
      <c r="I49" s="88" t="e">
        <f>+'VaR Calculation'!#REF!</f>
        <v>#REF!</v>
      </c>
      <c r="J49" s="88" t="e">
        <f>+'VaR Calculation'!#REF!</f>
        <v>#REF!</v>
      </c>
      <c r="K49" s="88" t="e">
        <f>+'VaR Calculation'!#REF!</f>
        <v>#REF!</v>
      </c>
      <c r="M49" s="2" t="e">
        <f t="shared" si="5"/>
        <v>#REF!</v>
      </c>
      <c r="N49" s="2" t="e">
        <f t="shared" si="6"/>
        <v>#REF!</v>
      </c>
      <c r="O49" s="2" t="e">
        <f t="shared" si="7"/>
        <v>#REF!</v>
      </c>
      <c r="P49" s="2" t="e">
        <f t="shared" si="8"/>
        <v>#REF!</v>
      </c>
      <c r="Q49" s="2" t="e">
        <f t="shared" si="9"/>
        <v>#REF!</v>
      </c>
      <c r="R49" s="2" t="e">
        <f t="shared" si="10"/>
        <v>#REF!</v>
      </c>
      <c r="S49" s="2" t="e">
        <f t="shared" si="11"/>
        <v>#REF!</v>
      </c>
      <c r="T49" s="2" t="e">
        <f t="shared" si="12"/>
        <v>#REF!</v>
      </c>
      <c r="U49" s="2" t="e">
        <f t="shared" si="13"/>
        <v>#REF!</v>
      </c>
      <c r="V49" s="33">
        <f t="shared" si="14"/>
        <v>0</v>
      </c>
      <c r="W49" s="33">
        <f t="shared" si="16"/>
        <v>0</v>
      </c>
      <c r="X49" s="34" t="e">
        <f t="shared" si="17"/>
        <v>#REF!</v>
      </c>
      <c r="Y49" s="34" t="e">
        <f t="shared" si="18"/>
        <v>#REF!</v>
      </c>
      <c r="Z49" s="34" t="e">
        <f t="shared" si="19"/>
        <v>#REF!</v>
      </c>
      <c r="AA49" s="34" t="e">
        <f t="shared" si="20"/>
        <v>#REF!</v>
      </c>
      <c r="AB49" s="34" t="e">
        <f t="shared" si="21"/>
        <v>#REF!</v>
      </c>
      <c r="AC49" s="34" t="e">
        <f t="shared" si="22"/>
        <v>#REF!</v>
      </c>
      <c r="AD49" s="34" t="e">
        <f t="shared" si="23"/>
        <v>#REF!</v>
      </c>
      <c r="AE49" s="34" t="e">
        <f t="shared" si="24"/>
        <v>#REF!</v>
      </c>
      <c r="AF49" s="34" t="e">
        <f t="shared" si="25"/>
        <v>#REF!</v>
      </c>
    </row>
    <row r="50" spans="2:32" x14ac:dyDescent="0.25">
      <c r="B50" s="23" t="e">
        <f>+'VaR Calculation'!#REF!</f>
        <v>#REF!</v>
      </c>
      <c r="C50" s="88" t="e">
        <f>+'VaR Calculation'!#REF!</f>
        <v>#REF!</v>
      </c>
      <c r="D50" s="88" t="e">
        <f>+'VaR Calculation'!#REF!</f>
        <v>#REF!</v>
      </c>
      <c r="E50" s="88" t="e">
        <f>+'VaR Calculation'!#REF!</f>
        <v>#REF!</v>
      </c>
      <c r="F50" s="88" t="e">
        <f>+'VaR Calculation'!#REF!</f>
        <v>#REF!</v>
      </c>
      <c r="G50" s="88" t="e">
        <f>+'VaR Calculation'!#REF!</f>
        <v>#REF!</v>
      </c>
      <c r="H50" s="88" t="e">
        <f>+'VaR Calculation'!#REF!</f>
        <v>#REF!</v>
      </c>
      <c r="I50" s="88" t="e">
        <f>+'VaR Calculation'!#REF!</f>
        <v>#REF!</v>
      </c>
      <c r="J50" s="88" t="e">
        <f>+'VaR Calculation'!#REF!</f>
        <v>#REF!</v>
      </c>
      <c r="K50" s="88" t="e">
        <f>+'VaR Calculation'!#REF!</f>
        <v>#REF!</v>
      </c>
      <c r="M50" s="2" t="e">
        <f t="shared" si="5"/>
        <v>#REF!</v>
      </c>
      <c r="N50" s="2" t="e">
        <f t="shared" si="6"/>
        <v>#REF!</v>
      </c>
      <c r="O50" s="2" t="e">
        <f t="shared" si="7"/>
        <v>#REF!</v>
      </c>
      <c r="P50" s="2" t="e">
        <f t="shared" si="8"/>
        <v>#REF!</v>
      </c>
      <c r="Q50" s="2" t="e">
        <f t="shared" si="9"/>
        <v>#REF!</v>
      </c>
      <c r="R50" s="2" t="e">
        <f t="shared" si="10"/>
        <v>#REF!</v>
      </c>
      <c r="S50" s="2" t="e">
        <f t="shared" si="11"/>
        <v>#REF!</v>
      </c>
      <c r="T50" s="2" t="e">
        <f t="shared" si="12"/>
        <v>#REF!</v>
      </c>
      <c r="U50" s="2" t="e">
        <f t="shared" si="13"/>
        <v>#REF!</v>
      </c>
      <c r="V50" s="33">
        <f t="shared" si="14"/>
        <v>0</v>
      </c>
      <c r="W50" s="33">
        <f t="shared" si="16"/>
        <v>0</v>
      </c>
      <c r="X50" s="34" t="e">
        <f t="shared" si="17"/>
        <v>#REF!</v>
      </c>
      <c r="Y50" s="34" t="e">
        <f t="shared" si="18"/>
        <v>#REF!</v>
      </c>
      <c r="Z50" s="34" t="e">
        <f t="shared" si="19"/>
        <v>#REF!</v>
      </c>
      <c r="AA50" s="34" t="e">
        <f t="shared" si="20"/>
        <v>#REF!</v>
      </c>
      <c r="AB50" s="34" t="e">
        <f t="shared" si="21"/>
        <v>#REF!</v>
      </c>
      <c r="AC50" s="34" t="e">
        <f t="shared" si="22"/>
        <v>#REF!</v>
      </c>
      <c r="AD50" s="34" t="e">
        <f t="shared" si="23"/>
        <v>#REF!</v>
      </c>
      <c r="AE50" s="34" t="e">
        <f t="shared" si="24"/>
        <v>#REF!</v>
      </c>
      <c r="AF50" s="34" t="e">
        <f t="shared" si="25"/>
        <v>#REF!</v>
      </c>
    </row>
    <row r="51" spans="2:32" x14ac:dyDescent="0.25">
      <c r="B51" s="23" t="e">
        <f>+'VaR Calculation'!#REF!</f>
        <v>#REF!</v>
      </c>
      <c r="C51" s="88" t="e">
        <f>+'VaR Calculation'!#REF!</f>
        <v>#REF!</v>
      </c>
      <c r="D51" s="88" t="e">
        <f>+'VaR Calculation'!#REF!</f>
        <v>#REF!</v>
      </c>
      <c r="E51" s="88" t="e">
        <f>+'VaR Calculation'!#REF!</f>
        <v>#REF!</v>
      </c>
      <c r="F51" s="88" t="e">
        <f>+'VaR Calculation'!#REF!</f>
        <v>#REF!</v>
      </c>
      <c r="G51" s="88" t="e">
        <f>+'VaR Calculation'!#REF!</f>
        <v>#REF!</v>
      </c>
      <c r="H51" s="88" t="e">
        <f>+'VaR Calculation'!#REF!</f>
        <v>#REF!</v>
      </c>
      <c r="I51" s="88" t="e">
        <f>+'VaR Calculation'!#REF!</f>
        <v>#REF!</v>
      </c>
      <c r="J51" s="88" t="e">
        <f>+'VaR Calculation'!#REF!</f>
        <v>#REF!</v>
      </c>
      <c r="K51" s="88" t="e">
        <f>+'VaR Calculation'!#REF!</f>
        <v>#REF!</v>
      </c>
      <c r="M51" s="2" t="e">
        <f t="shared" si="5"/>
        <v>#REF!</v>
      </c>
      <c r="N51" s="2" t="e">
        <f t="shared" si="6"/>
        <v>#REF!</v>
      </c>
      <c r="O51" s="2" t="e">
        <f t="shared" si="7"/>
        <v>#REF!</v>
      </c>
      <c r="P51" s="2" t="e">
        <f t="shared" si="8"/>
        <v>#REF!</v>
      </c>
      <c r="Q51" s="2" t="e">
        <f t="shared" si="9"/>
        <v>#REF!</v>
      </c>
      <c r="R51" s="2" t="e">
        <f t="shared" si="10"/>
        <v>#REF!</v>
      </c>
      <c r="S51" s="2" t="e">
        <f t="shared" si="11"/>
        <v>#REF!</v>
      </c>
      <c r="T51" s="2" t="e">
        <f t="shared" si="12"/>
        <v>#REF!</v>
      </c>
      <c r="U51" s="2" t="e">
        <f t="shared" si="13"/>
        <v>#REF!</v>
      </c>
      <c r="V51" s="33">
        <f t="shared" si="14"/>
        <v>0</v>
      </c>
      <c r="W51" s="33">
        <f t="shared" si="16"/>
        <v>0</v>
      </c>
      <c r="X51" s="34" t="e">
        <f t="shared" si="17"/>
        <v>#REF!</v>
      </c>
      <c r="Y51" s="34" t="e">
        <f t="shared" si="18"/>
        <v>#REF!</v>
      </c>
      <c r="Z51" s="34" t="e">
        <f t="shared" si="19"/>
        <v>#REF!</v>
      </c>
      <c r="AA51" s="34" t="e">
        <f t="shared" si="20"/>
        <v>#REF!</v>
      </c>
      <c r="AB51" s="34" t="e">
        <f t="shared" si="21"/>
        <v>#REF!</v>
      </c>
      <c r="AC51" s="34" t="e">
        <f t="shared" si="22"/>
        <v>#REF!</v>
      </c>
      <c r="AD51" s="34" t="e">
        <f t="shared" si="23"/>
        <v>#REF!</v>
      </c>
      <c r="AE51" s="34" t="e">
        <f t="shared" si="24"/>
        <v>#REF!</v>
      </c>
      <c r="AF51" s="34" t="e">
        <f t="shared" si="25"/>
        <v>#REF!</v>
      </c>
    </row>
    <row r="52" spans="2:32" x14ac:dyDescent="0.25">
      <c r="B52" s="23" t="e">
        <f>+'VaR Calculation'!#REF!</f>
        <v>#REF!</v>
      </c>
      <c r="C52" s="88" t="e">
        <f>+'VaR Calculation'!#REF!</f>
        <v>#REF!</v>
      </c>
      <c r="D52" s="88" t="e">
        <f>+'VaR Calculation'!#REF!</f>
        <v>#REF!</v>
      </c>
      <c r="E52" s="88" t="e">
        <f>+'VaR Calculation'!#REF!</f>
        <v>#REF!</v>
      </c>
      <c r="F52" s="88" t="e">
        <f>+'VaR Calculation'!#REF!</f>
        <v>#REF!</v>
      </c>
      <c r="G52" s="88" t="e">
        <f>+'VaR Calculation'!#REF!</f>
        <v>#REF!</v>
      </c>
      <c r="H52" s="88" t="e">
        <f>+'VaR Calculation'!#REF!</f>
        <v>#REF!</v>
      </c>
      <c r="I52" s="88" t="e">
        <f>+'VaR Calculation'!#REF!</f>
        <v>#REF!</v>
      </c>
      <c r="J52" s="88" t="e">
        <f>+'VaR Calculation'!#REF!</f>
        <v>#REF!</v>
      </c>
      <c r="K52" s="88" t="e">
        <f>+'VaR Calculation'!#REF!</f>
        <v>#REF!</v>
      </c>
      <c r="M52" s="2" t="e">
        <f t="shared" si="5"/>
        <v>#REF!</v>
      </c>
      <c r="N52" s="2" t="e">
        <f t="shared" si="6"/>
        <v>#REF!</v>
      </c>
      <c r="O52" s="2" t="e">
        <f t="shared" si="7"/>
        <v>#REF!</v>
      </c>
      <c r="P52" s="2" t="e">
        <f t="shared" si="8"/>
        <v>#REF!</v>
      </c>
      <c r="Q52" s="2" t="e">
        <f t="shared" si="9"/>
        <v>#REF!</v>
      </c>
      <c r="R52" s="2" t="e">
        <f t="shared" si="10"/>
        <v>#REF!</v>
      </c>
      <c r="S52" s="2" t="e">
        <f t="shared" si="11"/>
        <v>#REF!</v>
      </c>
      <c r="T52" s="2" t="e">
        <f t="shared" si="12"/>
        <v>#REF!</v>
      </c>
      <c r="U52" s="2" t="e">
        <f t="shared" si="13"/>
        <v>#REF!</v>
      </c>
      <c r="V52" s="33">
        <f t="shared" si="14"/>
        <v>0</v>
      </c>
      <c r="W52" s="33">
        <f t="shared" si="16"/>
        <v>0</v>
      </c>
      <c r="X52" s="34" t="e">
        <f t="shared" si="17"/>
        <v>#REF!</v>
      </c>
      <c r="Y52" s="34" t="e">
        <f t="shared" si="18"/>
        <v>#REF!</v>
      </c>
      <c r="Z52" s="34" t="e">
        <f t="shared" si="19"/>
        <v>#REF!</v>
      </c>
      <c r="AA52" s="34" t="e">
        <f t="shared" si="20"/>
        <v>#REF!</v>
      </c>
      <c r="AB52" s="34" t="e">
        <f t="shared" si="21"/>
        <v>#REF!</v>
      </c>
      <c r="AC52" s="34" t="e">
        <f t="shared" si="22"/>
        <v>#REF!</v>
      </c>
      <c r="AD52" s="34" t="e">
        <f t="shared" si="23"/>
        <v>#REF!</v>
      </c>
      <c r="AE52" s="34" t="e">
        <f t="shared" si="24"/>
        <v>#REF!</v>
      </c>
      <c r="AF52" s="34" t="e">
        <f t="shared" si="25"/>
        <v>#REF!</v>
      </c>
    </row>
    <row r="53" spans="2:32" x14ac:dyDescent="0.25">
      <c r="B53" s="23" t="e">
        <f>+'VaR Calculation'!#REF!</f>
        <v>#REF!</v>
      </c>
      <c r="C53" s="88" t="e">
        <f>+'VaR Calculation'!#REF!</f>
        <v>#REF!</v>
      </c>
      <c r="D53" s="88" t="e">
        <f>+'VaR Calculation'!#REF!</f>
        <v>#REF!</v>
      </c>
      <c r="E53" s="88" t="e">
        <f>+'VaR Calculation'!#REF!</f>
        <v>#REF!</v>
      </c>
      <c r="F53" s="88" t="e">
        <f>+'VaR Calculation'!#REF!</f>
        <v>#REF!</v>
      </c>
      <c r="G53" s="88" t="e">
        <f>+'VaR Calculation'!#REF!</f>
        <v>#REF!</v>
      </c>
      <c r="H53" s="88" t="e">
        <f>+'VaR Calculation'!#REF!</f>
        <v>#REF!</v>
      </c>
      <c r="I53" s="88" t="e">
        <f>+'VaR Calculation'!#REF!</f>
        <v>#REF!</v>
      </c>
      <c r="J53" s="88" t="e">
        <f>+'VaR Calculation'!#REF!</f>
        <v>#REF!</v>
      </c>
      <c r="K53" s="88" t="e">
        <f>+'VaR Calculation'!#REF!</f>
        <v>#REF!</v>
      </c>
      <c r="M53" s="2" t="e">
        <f t="shared" si="5"/>
        <v>#REF!</v>
      </c>
      <c r="N53" s="2" t="e">
        <f t="shared" si="6"/>
        <v>#REF!</v>
      </c>
      <c r="O53" s="2" t="e">
        <f t="shared" si="7"/>
        <v>#REF!</v>
      </c>
      <c r="P53" s="2" t="e">
        <f t="shared" si="8"/>
        <v>#REF!</v>
      </c>
      <c r="Q53" s="2" t="e">
        <f t="shared" si="9"/>
        <v>#REF!</v>
      </c>
      <c r="R53" s="2" t="e">
        <f t="shared" si="10"/>
        <v>#REF!</v>
      </c>
      <c r="S53" s="2" t="e">
        <f t="shared" si="11"/>
        <v>#REF!</v>
      </c>
      <c r="T53" s="2" t="e">
        <f t="shared" si="12"/>
        <v>#REF!</v>
      </c>
      <c r="U53" s="2" t="e">
        <f t="shared" si="13"/>
        <v>#REF!</v>
      </c>
      <c r="V53" s="33">
        <f t="shared" si="14"/>
        <v>0</v>
      </c>
      <c r="W53" s="33">
        <f t="shared" si="16"/>
        <v>0</v>
      </c>
      <c r="X53" s="34" t="e">
        <f t="shared" si="17"/>
        <v>#REF!</v>
      </c>
      <c r="Y53" s="34" t="e">
        <f t="shared" si="18"/>
        <v>#REF!</v>
      </c>
      <c r="Z53" s="34" t="e">
        <f t="shared" si="19"/>
        <v>#REF!</v>
      </c>
      <c r="AA53" s="34" t="e">
        <f t="shared" si="20"/>
        <v>#REF!</v>
      </c>
      <c r="AB53" s="34" t="e">
        <f t="shared" si="21"/>
        <v>#REF!</v>
      </c>
      <c r="AC53" s="34" t="e">
        <f t="shared" si="22"/>
        <v>#REF!</v>
      </c>
      <c r="AD53" s="34" t="e">
        <f t="shared" si="23"/>
        <v>#REF!</v>
      </c>
      <c r="AE53" s="34" t="e">
        <f t="shared" si="24"/>
        <v>#REF!</v>
      </c>
      <c r="AF53" s="34" t="e">
        <f t="shared" si="25"/>
        <v>#REF!</v>
      </c>
    </row>
    <row r="54" spans="2:32" x14ac:dyDescent="0.25">
      <c r="B54" s="23" t="e">
        <f>+'VaR Calculation'!#REF!</f>
        <v>#REF!</v>
      </c>
      <c r="C54" s="88" t="e">
        <f>+'VaR Calculation'!#REF!</f>
        <v>#REF!</v>
      </c>
      <c r="D54" s="88" t="e">
        <f>+'VaR Calculation'!#REF!</f>
        <v>#REF!</v>
      </c>
      <c r="E54" s="88" t="e">
        <f>+'VaR Calculation'!#REF!</f>
        <v>#REF!</v>
      </c>
      <c r="F54" s="88" t="e">
        <f>+'VaR Calculation'!#REF!</f>
        <v>#REF!</v>
      </c>
      <c r="G54" s="88" t="e">
        <f>+'VaR Calculation'!#REF!</f>
        <v>#REF!</v>
      </c>
      <c r="H54" s="88" t="e">
        <f>+'VaR Calculation'!#REF!</f>
        <v>#REF!</v>
      </c>
      <c r="I54" s="88" t="e">
        <f>+'VaR Calculation'!#REF!</f>
        <v>#REF!</v>
      </c>
      <c r="J54" s="88" t="e">
        <f>+'VaR Calculation'!#REF!</f>
        <v>#REF!</v>
      </c>
      <c r="K54" s="88" t="e">
        <f>+'VaR Calculation'!#REF!</f>
        <v>#REF!</v>
      </c>
      <c r="M54" s="2" t="e">
        <f t="shared" si="5"/>
        <v>#REF!</v>
      </c>
      <c r="N54" s="2" t="e">
        <f t="shared" si="6"/>
        <v>#REF!</v>
      </c>
      <c r="O54" s="2" t="e">
        <f t="shared" si="7"/>
        <v>#REF!</v>
      </c>
      <c r="P54" s="2" t="e">
        <f t="shared" si="8"/>
        <v>#REF!</v>
      </c>
      <c r="Q54" s="2" t="e">
        <f t="shared" si="9"/>
        <v>#REF!</v>
      </c>
      <c r="R54" s="2" t="e">
        <f t="shared" si="10"/>
        <v>#REF!</v>
      </c>
      <c r="S54" s="2" t="e">
        <f t="shared" si="11"/>
        <v>#REF!</v>
      </c>
      <c r="T54" s="2" t="e">
        <f t="shared" si="12"/>
        <v>#REF!</v>
      </c>
      <c r="U54" s="2" t="e">
        <f t="shared" si="13"/>
        <v>#REF!</v>
      </c>
      <c r="V54" s="33">
        <f t="shared" si="14"/>
        <v>0</v>
      </c>
      <c r="W54" s="33">
        <f t="shared" si="16"/>
        <v>0</v>
      </c>
      <c r="X54" s="34" t="e">
        <f t="shared" si="17"/>
        <v>#REF!</v>
      </c>
      <c r="Y54" s="34" t="e">
        <f t="shared" si="18"/>
        <v>#REF!</v>
      </c>
      <c r="Z54" s="34" t="e">
        <f t="shared" si="19"/>
        <v>#REF!</v>
      </c>
      <c r="AA54" s="34" t="e">
        <f t="shared" si="20"/>
        <v>#REF!</v>
      </c>
      <c r="AB54" s="34" t="e">
        <f t="shared" si="21"/>
        <v>#REF!</v>
      </c>
      <c r="AC54" s="34" t="e">
        <f t="shared" si="22"/>
        <v>#REF!</v>
      </c>
      <c r="AD54" s="34" t="e">
        <f t="shared" si="23"/>
        <v>#REF!</v>
      </c>
      <c r="AE54" s="34" t="e">
        <f t="shared" si="24"/>
        <v>#REF!</v>
      </c>
      <c r="AF54" s="34" t="e">
        <f t="shared" si="25"/>
        <v>#REF!</v>
      </c>
    </row>
    <row r="55" spans="2:32" x14ac:dyDescent="0.25">
      <c r="B55" s="23" t="e">
        <f>+'VaR Calculation'!#REF!</f>
        <v>#REF!</v>
      </c>
      <c r="C55" s="88" t="e">
        <f>+'VaR Calculation'!#REF!</f>
        <v>#REF!</v>
      </c>
      <c r="D55" s="88" t="e">
        <f>+'VaR Calculation'!#REF!</f>
        <v>#REF!</v>
      </c>
      <c r="E55" s="88" t="e">
        <f>+'VaR Calculation'!#REF!</f>
        <v>#REF!</v>
      </c>
      <c r="F55" s="88" t="e">
        <f>+'VaR Calculation'!#REF!</f>
        <v>#REF!</v>
      </c>
      <c r="G55" s="88" t="e">
        <f>+'VaR Calculation'!#REF!</f>
        <v>#REF!</v>
      </c>
      <c r="H55" s="88" t="e">
        <f>+'VaR Calculation'!#REF!</f>
        <v>#REF!</v>
      </c>
      <c r="I55" s="88" t="e">
        <f>+'VaR Calculation'!#REF!</f>
        <v>#REF!</v>
      </c>
      <c r="J55" s="88" t="e">
        <f>+'VaR Calculation'!#REF!</f>
        <v>#REF!</v>
      </c>
      <c r="K55" s="88" t="e">
        <f>+'VaR Calculation'!#REF!</f>
        <v>#REF!</v>
      </c>
      <c r="M55" s="2" t="e">
        <f t="shared" si="5"/>
        <v>#REF!</v>
      </c>
      <c r="N55" s="2" t="e">
        <f t="shared" si="6"/>
        <v>#REF!</v>
      </c>
      <c r="O55" s="2" t="e">
        <f t="shared" si="7"/>
        <v>#REF!</v>
      </c>
      <c r="P55" s="2" t="e">
        <f t="shared" si="8"/>
        <v>#REF!</v>
      </c>
      <c r="Q55" s="2" t="e">
        <f t="shared" si="9"/>
        <v>#REF!</v>
      </c>
      <c r="R55" s="2" t="e">
        <f t="shared" si="10"/>
        <v>#REF!</v>
      </c>
      <c r="S55" s="2" t="e">
        <f t="shared" si="11"/>
        <v>#REF!</v>
      </c>
      <c r="T55" s="2" t="e">
        <f t="shared" si="12"/>
        <v>#REF!</v>
      </c>
      <c r="U55" s="2" t="e">
        <f t="shared" si="13"/>
        <v>#REF!</v>
      </c>
      <c r="V55" s="33">
        <f t="shared" si="14"/>
        <v>0</v>
      </c>
      <c r="W55" s="33">
        <f t="shared" si="16"/>
        <v>0</v>
      </c>
      <c r="X55" s="34" t="e">
        <f t="shared" si="17"/>
        <v>#REF!</v>
      </c>
      <c r="Y55" s="34" t="e">
        <f t="shared" si="18"/>
        <v>#REF!</v>
      </c>
      <c r="Z55" s="34" t="e">
        <f t="shared" si="19"/>
        <v>#REF!</v>
      </c>
      <c r="AA55" s="34" t="e">
        <f t="shared" si="20"/>
        <v>#REF!</v>
      </c>
      <c r="AB55" s="34" t="e">
        <f t="shared" si="21"/>
        <v>#REF!</v>
      </c>
      <c r="AC55" s="34" t="e">
        <f t="shared" si="22"/>
        <v>#REF!</v>
      </c>
      <c r="AD55" s="34" t="e">
        <f t="shared" si="23"/>
        <v>#REF!</v>
      </c>
      <c r="AE55" s="34" t="e">
        <f t="shared" si="24"/>
        <v>#REF!</v>
      </c>
      <c r="AF55" s="34" t="e">
        <f t="shared" si="25"/>
        <v>#REF!</v>
      </c>
    </row>
    <row r="56" spans="2:32" x14ac:dyDescent="0.25">
      <c r="B56" s="23" t="e">
        <f>+'VaR Calculation'!#REF!</f>
        <v>#REF!</v>
      </c>
      <c r="C56" s="88" t="e">
        <f>+'VaR Calculation'!#REF!</f>
        <v>#REF!</v>
      </c>
      <c r="D56" s="88" t="e">
        <f>+'VaR Calculation'!#REF!</f>
        <v>#REF!</v>
      </c>
      <c r="E56" s="88" t="e">
        <f>+'VaR Calculation'!#REF!</f>
        <v>#REF!</v>
      </c>
      <c r="F56" s="88" t="e">
        <f>+'VaR Calculation'!#REF!</f>
        <v>#REF!</v>
      </c>
      <c r="G56" s="88" t="e">
        <f>+'VaR Calculation'!#REF!</f>
        <v>#REF!</v>
      </c>
      <c r="H56" s="88" t="e">
        <f>+'VaR Calculation'!#REF!</f>
        <v>#REF!</v>
      </c>
      <c r="I56" s="88" t="e">
        <f>+'VaR Calculation'!#REF!</f>
        <v>#REF!</v>
      </c>
      <c r="J56" s="88" t="e">
        <f>+'VaR Calculation'!#REF!</f>
        <v>#REF!</v>
      </c>
      <c r="K56" s="88" t="e">
        <f>+'VaR Calculation'!#REF!</f>
        <v>#REF!</v>
      </c>
      <c r="M56" s="2" t="e">
        <f t="shared" si="5"/>
        <v>#REF!</v>
      </c>
      <c r="N56" s="2" t="e">
        <f t="shared" si="6"/>
        <v>#REF!</v>
      </c>
      <c r="O56" s="2" t="e">
        <f t="shared" si="7"/>
        <v>#REF!</v>
      </c>
      <c r="P56" s="2" t="e">
        <f t="shared" si="8"/>
        <v>#REF!</v>
      </c>
      <c r="Q56" s="2" t="e">
        <f t="shared" si="9"/>
        <v>#REF!</v>
      </c>
      <c r="R56" s="2" t="e">
        <f t="shared" si="10"/>
        <v>#REF!</v>
      </c>
      <c r="S56" s="2" t="e">
        <f t="shared" si="11"/>
        <v>#REF!</v>
      </c>
      <c r="T56" s="2" t="e">
        <f t="shared" si="12"/>
        <v>#REF!</v>
      </c>
      <c r="U56" s="2" t="e">
        <f t="shared" si="13"/>
        <v>#REF!</v>
      </c>
      <c r="V56" s="33">
        <f t="shared" si="14"/>
        <v>0</v>
      </c>
      <c r="W56" s="33">
        <f t="shared" si="16"/>
        <v>0</v>
      </c>
      <c r="X56" s="34" t="e">
        <f t="shared" si="17"/>
        <v>#REF!</v>
      </c>
      <c r="Y56" s="34" t="e">
        <f t="shared" si="18"/>
        <v>#REF!</v>
      </c>
      <c r="Z56" s="34" t="e">
        <f t="shared" si="19"/>
        <v>#REF!</v>
      </c>
      <c r="AA56" s="34" t="e">
        <f t="shared" si="20"/>
        <v>#REF!</v>
      </c>
      <c r="AB56" s="34" t="e">
        <f t="shared" si="21"/>
        <v>#REF!</v>
      </c>
      <c r="AC56" s="34" t="e">
        <f t="shared" si="22"/>
        <v>#REF!</v>
      </c>
      <c r="AD56" s="34" t="e">
        <f t="shared" si="23"/>
        <v>#REF!</v>
      </c>
      <c r="AE56" s="34" t="e">
        <f t="shared" si="24"/>
        <v>#REF!</v>
      </c>
      <c r="AF56" s="34" t="e">
        <f t="shared" si="25"/>
        <v>#REF!</v>
      </c>
    </row>
    <row r="57" spans="2:32" x14ac:dyDescent="0.25">
      <c r="B57" s="23" t="e">
        <f>+'VaR Calculation'!#REF!</f>
        <v>#REF!</v>
      </c>
      <c r="C57" s="88" t="e">
        <f>+'VaR Calculation'!#REF!</f>
        <v>#REF!</v>
      </c>
      <c r="D57" s="88" t="e">
        <f>+'VaR Calculation'!#REF!</f>
        <v>#REF!</v>
      </c>
      <c r="E57" s="88" t="e">
        <f>+'VaR Calculation'!#REF!</f>
        <v>#REF!</v>
      </c>
      <c r="F57" s="88" t="e">
        <f>+'VaR Calculation'!#REF!</f>
        <v>#REF!</v>
      </c>
      <c r="G57" s="88" t="e">
        <f>+'VaR Calculation'!#REF!</f>
        <v>#REF!</v>
      </c>
      <c r="H57" s="88" t="e">
        <f>+'VaR Calculation'!#REF!</f>
        <v>#REF!</v>
      </c>
      <c r="I57" s="88" t="e">
        <f>+'VaR Calculation'!#REF!</f>
        <v>#REF!</v>
      </c>
      <c r="J57" s="88" t="e">
        <f>+'VaR Calculation'!#REF!</f>
        <v>#REF!</v>
      </c>
      <c r="K57" s="88" t="e">
        <f>+'VaR Calculation'!#REF!</f>
        <v>#REF!</v>
      </c>
      <c r="M57" s="2" t="e">
        <f t="shared" si="5"/>
        <v>#REF!</v>
      </c>
      <c r="N57" s="2" t="e">
        <f t="shared" si="6"/>
        <v>#REF!</v>
      </c>
      <c r="O57" s="2" t="e">
        <f t="shared" si="7"/>
        <v>#REF!</v>
      </c>
      <c r="P57" s="2" t="e">
        <f t="shared" si="8"/>
        <v>#REF!</v>
      </c>
      <c r="Q57" s="2" t="e">
        <f t="shared" si="9"/>
        <v>#REF!</v>
      </c>
      <c r="R57" s="2" t="e">
        <f t="shared" si="10"/>
        <v>#REF!</v>
      </c>
      <c r="S57" s="2" t="e">
        <f t="shared" si="11"/>
        <v>#REF!</v>
      </c>
      <c r="T57" s="2" t="e">
        <f t="shared" si="12"/>
        <v>#REF!</v>
      </c>
      <c r="U57" s="2" t="e">
        <f t="shared" si="13"/>
        <v>#REF!</v>
      </c>
      <c r="V57" s="33">
        <f t="shared" si="14"/>
        <v>0</v>
      </c>
      <c r="W57" s="33">
        <f t="shared" si="16"/>
        <v>0</v>
      </c>
      <c r="X57" s="34" t="e">
        <f t="shared" si="17"/>
        <v>#REF!</v>
      </c>
      <c r="Y57" s="34" t="e">
        <f t="shared" si="18"/>
        <v>#REF!</v>
      </c>
      <c r="Z57" s="34" t="e">
        <f t="shared" si="19"/>
        <v>#REF!</v>
      </c>
      <c r="AA57" s="34" t="e">
        <f t="shared" si="20"/>
        <v>#REF!</v>
      </c>
      <c r="AB57" s="34" t="e">
        <f t="shared" si="21"/>
        <v>#REF!</v>
      </c>
      <c r="AC57" s="34" t="e">
        <f t="shared" si="22"/>
        <v>#REF!</v>
      </c>
      <c r="AD57" s="34" t="e">
        <f t="shared" si="23"/>
        <v>#REF!</v>
      </c>
      <c r="AE57" s="34" t="e">
        <f t="shared" si="24"/>
        <v>#REF!</v>
      </c>
      <c r="AF57" s="34" t="e">
        <f t="shared" si="25"/>
        <v>#REF!</v>
      </c>
    </row>
    <row r="58" spans="2:32" x14ac:dyDescent="0.25">
      <c r="B58" s="23" t="e">
        <f>+'VaR Calculation'!#REF!</f>
        <v>#REF!</v>
      </c>
      <c r="C58" s="88" t="e">
        <f>+'VaR Calculation'!#REF!</f>
        <v>#REF!</v>
      </c>
      <c r="D58" s="88" t="e">
        <f>+'VaR Calculation'!#REF!</f>
        <v>#REF!</v>
      </c>
      <c r="E58" s="88" t="e">
        <f>+'VaR Calculation'!#REF!</f>
        <v>#REF!</v>
      </c>
      <c r="F58" s="88" t="e">
        <f>+'VaR Calculation'!#REF!</f>
        <v>#REF!</v>
      </c>
      <c r="G58" s="88" t="e">
        <f>+'VaR Calculation'!#REF!</f>
        <v>#REF!</v>
      </c>
      <c r="H58" s="88" t="e">
        <f>+'VaR Calculation'!#REF!</f>
        <v>#REF!</v>
      </c>
      <c r="I58" s="88" t="e">
        <f>+'VaR Calculation'!#REF!</f>
        <v>#REF!</v>
      </c>
      <c r="J58" s="88" t="e">
        <f>+'VaR Calculation'!#REF!</f>
        <v>#REF!</v>
      </c>
      <c r="K58" s="88" t="e">
        <f>+'VaR Calculation'!#REF!</f>
        <v>#REF!</v>
      </c>
      <c r="M58" s="2" t="e">
        <f t="shared" ref="M58:M121" si="26">C57^2</f>
        <v>#REF!</v>
      </c>
      <c r="N58" s="2" t="e">
        <f t="shared" ref="N58:N121" si="27">D57^2</f>
        <v>#REF!</v>
      </c>
      <c r="O58" s="2" t="e">
        <f t="shared" ref="O58:O121" si="28">E57^2</f>
        <v>#REF!</v>
      </c>
      <c r="P58" s="2" t="e">
        <f t="shared" ref="P58:P121" si="29">F57^2</f>
        <v>#REF!</v>
      </c>
      <c r="Q58" s="2" t="e">
        <f t="shared" ref="Q58:Q121" si="30">G57^2</f>
        <v>#REF!</v>
      </c>
      <c r="R58" s="2" t="e">
        <f t="shared" ref="R58:R121" si="31">H57^2</f>
        <v>#REF!</v>
      </c>
      <c r="S58" s="2" t="e">
        <f t="shared" ref="S58:S121" si="32">I57^2</f>
        <v>#REF!</v>
      </c>
      <c r="T58" s="2" t="e">
        <f t="shared" ref="T58:T121" si="33">J57^2</f>
        <v>#REF!</v>
      </c>
      <c r="U58" s="2" t="e">
        <f t="shared" ref="U58:U121" si="34">K57^2</f>
        <v>#REF!</v>
      </c>
      <c r="V58" s="33">
        <f t="shared" si="14"/>
        <v>0</v>
      </c>
      <c r="W58" s="33">
        <f t="shared" si="16"/>
        <v>0</v>
      </c>
      <c r="X58" s="34" t="e">
        <f t="shared" si="17"/>
        <v>#REF!</v>
      </c>
      <c r="Y58" s="34" t="e">
        <f t="shared" si="18"/>
        <v>#REF!</v>
      </c>
      <c r="Z58" s="34" t="e">
        <f t="shared" si="19"/>
        <v>#REF!</v>
      </c>
      <c r="AA58" s="34" t="e">
        <f t="shared" si="20"/>
        <v>#REF!</v>
      </c>
      <c r="AB58" s="34" t="e">
        <f t="shared" si="21"/>
        <v>#REF!</v>
      </c>
      <c r="AC58" s="34" t="e">
        <f t="shared" si="22"/>
        <v>#REF!</v>
      </c>
      <c r="AD58" s="34" t="e">
        <f t="shared" si="23"/>
        <v>#REF!</v>
      </c>
      <c r="AE58" s="34" t="e">
        <f t="shared" si="24"/>
        <v>#REF!</v>
      </c>
      <c r="AF58" s="34" t="e">
        <f t="shared" si="25"/>
        <v>#REF!</v>
      </c>
    </row>
    <row r="59" spans="2:32" x14ac:dyDescent="0.25">
      <c r="B59" s="23" t="e">
        <f>+'VaR Calculation'!#REF!</f>
        <v>#REF!</v>
      </c>
      <c r="C59" s="88" t="e">
        <f>+'VaR Calculation'!#REF!</f>
        <v>#REF!</v>
      </c>
      <c r="D59" s="88" t="e">
        <f>+'VaR Calculation'!#REF!</f>
        <v>#REF!</v>
      </c>
      <c r="E59" s="88" t="e">
        <f>+'VaR Calculation'!#REF!</f>
        <v>#REF!</v>
      </c>
      <c r="F59" s="88" t="e">
        <f>+'VaR Calculation'!#REF!</f>
        <v>#REF!</v>
      </c>
      <c r="G59" s="88" t="e">
        <f>+'VaR Calculation'!#REF!</f>
        <v>#REF!</v>
      </c>
      <c r="H59" s="88" t="e">
        <f>+'VaR Calculation'!#REF!</f>
        <v>#REF!</v>
      </c>
      <c r="I59" s="88" t="e">
        <f>+'VaR Calculation'!#REF!</f>
        <v>#REF!</v>
      </c>
      <c r="J59" s="88" t="e">
        <f>+'VaR Calculation'!#REF!</f>
        <v>#REF!</v>
      </c>
      <c r="K59" s="88" t="e">
        <f>+'VaR Calculation'!#REF!</f>
        <v>#REF!</v>
      </c>
      <c r="M59" s="2" t="e">
        <f t="shared" si="26"/>
        <v>#REF!</v>
      </c>
      <c r="N59" s="2" t="e">
        <f t="shared" si="27"/>
        <v>#REF!</v>
      </c>
      <c r="O59" s="2" t="e">
        <f t="shared" si="28"/>
        <v>#REF!</v>
      </c>
      <c r="P59" s="2" t="e">
        <f t="shared" si="29"/>
        <v>#REF!</v>
      </c>
      <c r="Q59" s="2" t="e">
        <f t="shared" si="30"/>
        <v>#REF!</v>
      </c>
      <c r="R59" s="2" t="e">
        <f t="shared" si="31"/>
        <v>#REF!</v>
      </c>
      <c r="S59" s="2" t="e">
        <f t="shared" si="32"/>
        <v>#REF!</v>
      </c>
      <c r="T59" s="2" t="e">
        <f t="shared" si="33"/>
        <v>#REF!</v>
      </c>
      <c r="U59" s="2" t="e">
        <f t="shared" si="34"/>
        <v>#REF!</v>
      </c>
      <c r="V59" s="33">
        <f t="shared" si="14"/>
        <v>0</v>
      </c>
      <c r="W59" s="33">
        <f t="shared" si="16"/>
        <v>0</v>
      </c>
      <c r="X59" s="34" t="e">
        <f t="shared" si="17"/>
        <v>#REF!</v>
      </c>
      <c r="Y59" s="34" t="e">
        <f t="shared" si="18"/>
        <v>#REF!</v>
      </c>
      <c r="Z59" s="34" t="e">
        <f t="shared" si="19"/>
        <v>#REF!</v>
      </c>
      <c r="AA59" s="34" t="e">
        <f t="shared" si="20"/>
        <v>#REF!</v>
      </c>
      <c r="AB59" s="34" t="e">
        <f t="shared" si="21"/>
        <v>#REF!</v>
      </c>
      <c r="AC59" s="34" t="e">
        <f t="shared" si="22"/>
        <v>#REF!</v>
      </c>
      <c r="AD59" s="34" t="e">
        <f t="shared" si="23"/>
        <v>#REF!</v>
      </c>
      <c r="AE59" s="34" t="e">
        <f t="shared" si="24"/>
        <v>#REF!</v>
      </c>
      <c r="AF59" s="34" t="e">
        <f t="shared" si="25"/>
        <v>#REF!</v>
      </c>
    </row>
    <row r="60" spans="2:32" x14ac:dyDescent="0.25">
      <c r="B60" s="23" t="e">
        <f>+'VaR Calculation'!#REF!</f>
        <v>#REF!</v>
      </c>
      <c r="C60" s="88" t="e">
        <f>+'VaR Calculation'!#REF!</f>
        <v>#REF!</v>
      </c>
      <c r="D60" s="88" t="e">
        <f>+'VaR Calculation'!#REF!</f>
        <v>#REF!</v>
      </c>
      <c r="E60" s="88" t="e">
        <f>+'VaR Calculation'!#REF!</f>
        <v>#REF!</v>
      </c>
      <c r="F60" s="88" t="e">
        <f>+'VaR Calculation'!#REF!</f>
        <v>#REF!</v>
      </c>
      <c r="G60" s="88" t="e">
        <f>+'VaR Calculation'!#REF!</f>
        <v>#REF!</v>
      </c>
      <c r="H60" s="88" t="e">
        <f>+'VaR Calculation'!#REF!</f>
        <v>#REF!</v>
      </c>
      <c r="I60" s="88" t="e">
        <f>+'VaR Calculation'!#REF!</f>
        <v>#REF!</v>
      </c>
      <c r="J60" s="88" t="e">
        <f>+'VaR Calculation'!#REF!</f>
        <v>#REF!</v>
      </c>
      <c r="K60" s="88" t="e">
        <f>+'VaR Calculation'!#REF!</f>
        <v>#REF!</v>
      </c>
      <c r="M60" s="2" t="e">
        <f t="shared" si="26"/>
        <v>#REF!</v>
      </c>
      <c r="N60" s="2" t="e">
        <f t="shared" si="27"/>
        <v>#REF!</v>
      </c>
      <c r="O60" s="2" t="e">
        <f t="shared" si="28"/>
        <v>#REF!</v>
      </c>
      <c r="P60" s="2" t="e">
        <f t="shared" si="29"/>
        <v>#REF!</v>
      </c>
      <c r="Q60" s="2" t="e">
        <f t="shared" si="30"/>
        <v>#REF!</v>
      </c>
      <c r="R60" s="2" t="e">
        <f t="shared" si="31"/>
        <v>#REF!</v>
      </c>
      <c r="S60" s="2" t="e">
        <f t="shared" si="32"/>
        <v>#REF!</v>
      </c>
      <c r="T60" s="2" t="e">
        <f t="shared" si="33"/>
        <v>#REF!</v>
      </c>
      <c r="U60" s="2" t="e">
        <f t="shared" si="34"/>
        <v>#REF!</v>
      </c>
      <c r="V60" s="33">
        <f t="shared" si="14"/>
        <v>0</v>
      </c>
      <c r="W60" s="33">
        <f t="shared" si="16"/>
        <v>0</v>
      </c>
      <c r="X60" s="34" t="e">
        <f t="shared" si="17"/>
        <v>#REF!</v>
      </c>
      <c r="Y60" s="34" t="e">
        <f t="shared" si="18"/>
        <v>#REF!</v>
      </c>
      <c r="Z60" s="34" t="e">
        <f t="shared" si="19"/>
        <v>#REF!</v>
      </c>
      <c r="AA60" s="34" t="e">
        <f t="shared" si="20"/>
        <v>#REF!</v>
      </c>
      <c r="AB60" s="34" t="e">
        <f t="shared" si="21"/>
        <v>#REF!</v>
      </c>
      <c r="AC60" s="34" t="e">
        <f t="shared" si="22"/>
        <v>#REF!</v>
      </c>
      <c r="AD60" s="34" t="e">
        <f t="shared" si="23"/>
        <v>#REF!</v>
      </c>
      <c r="AE60" s="34" t="e">
        <f t="shared" si="24"/>
        <v>#REF!</v>
      </c>
      <c r="AF60" s="34" t="e">
        <f t="shared" si="25"/>
        <v>#REF!</v>
      </c>
    </row>
    <row r="61" spans="2:32" x14ac:dyDescent="0.25">
      <c r="B61" s="23" t="e">
        <f>+'VaR Calculation'!#REF!</f>
        <v>#REF!</v>
      </c>
      <c r="C61" s="88" t="e">
        <f>+'VaR Calculation'!#REF!</f>
        <v>#REF!</v>
      </c>
      <c r="D61" s="88" t="e">
        <f>+'VaR Calculation'!#REF!</f>
        <v>#REF!</v>
      </c>
      <c r="E61" s="88" t="e">
        <f>+'VaR Calculation'!#REF!</f>
        <v>#REF!</v>
      </c>
      <c r="F61" s="88" t="e">
        <f>+'VaR Calculation'!#REF!</f>
        <v>#REF!</v>
      </c>
      <c r="G61" s="88" t="e">
        <f>+'VaR Calculation'!#REF!</f>
        <v>#REF!</v>
      </c>
      <c r="H61" s="88" t="e">
        <f>+'VaR Calculation'!#REF!</f>
        <v>#REF!</v>
      </c>
      <c r="I61" s="88" t="e">
        <f>+'VaR Calculation'!#REF!</f>
        <v>#REF!</v>
      </c>
      <c r="J61" s="88" t="e">
        <f>+'VaR Calculation'!#REF!</f>
        <v>#REF!</v>
      </c>
      <c r="K61" s="88" t="e">
        <f>+'VaR Calculation'!#REF!</f>
        <v>#REF!</v>
      </c>
      <c r="M61" s="2" t="e">
        <f t="shared" si="26"/>
        <v>#REF!</v>
      </c>
      <c r="N61" s="2" t="e">
        <f t="shared" si="27"/>
        <v>#REF!</v>
      </c>
      <c r="O61" s="2" t="e">
        <f t="shared" si="28"/>
        <v>#REF!</v>
      </c>
      <c r="P61" s="2" t="e">
        <f t="shared" si="29"/>
        <v>#REF!</v>
      </c>
      <c r="Q61" s="2" t="e">
        <f t="shared" si="30"/>
        <v>#REF!</v>
      </c>
      <c r="R61" s="2" t="e">
        <f t="shared" si="31"/>
        <v>#REF!</v>
      </c>
      <c r="S61" s="2" t="e">
        <f t="shared" si="32"/>
        <v>#REF!</v>
      </c>
      <c r="T61" s="2" t="e">
        <f t="shared" si="33"/>
        <v>#REF!</v>
      </c>
      <c r="U61" s="2" t="e">
        <f t="shared" si="34"/>
        <v>#REF!</v>
      </c>
      <c r="V61" s="33">
        <f t="shared" si="14"/>
        <v>0</v>
      </c>
      <c r="W61" s="33">
        <f t="shared" si="16"/>
        <v>0</v>
      </c>
      <c r="X61" s="34" t="e">
        <f t="shared" si="17"/>
        <v>#REF!</v>
      </c>
      <c r="Y61" s="34" t="e">
        <f t="shared" si="18"/>
        <v>#REF!</v>
      </c>
      <c r="Z61" s="34" t="e">
        <f t="shared" si="19"/>
        <v>#REF!</v>
      </c>
      <c r="AA61" s="34" t="e">
        <f t="shared" si="20"/>
        <v>#REF!</v>
      </c>
      <c r="AB61" s="34" t="e">
        <f t="shared" si="21"/>
        <v>#REF!</v>
      </c>
      <c r="AC61" s="34" t="e">
        <f t="shared" si="22"/>
        <v>#REF!</v>
      </c>
      <c r="AD61" s="34" t="e">
        <f t="shared" si="23"/>
        <v>#REF!</v>
      </c>
      <c r="AE61" s="34" t="e">
        <f t="shared" si="24"/>
        <v>#REF!</v>
      </c>
      <c r="AF61" s="34" t="e">
        <f t="shared" si="25"/>
        <v>#REF!</v>
      </c>
    </row>
    <row r="62" spans="2:32" x14ac:dyDescent="0.25">
      <c r="B62" s="23" t="e">
        <f>+'VaR Calculation'!#REF!</f>
        <v>#REF!</v>
      </c>
      <c r="C62" s="88" t="e">
        <f>+'VaR Calculation'!#REF!</f>
        <v>#REF!</v>
      </c>
      <c r="D62" s="88" t="e">
        <f>+'VaR Calculation'!#REF!</f>
        <v>#REF!</v>
      </c>
      <c r="E62" s="88" t="e">
        <f>+'VaR Calculation'!#REF!</f>
        <v>#REF!</v>
      </c>
      <c r="F62" s="88" t="e">
        <f>+'VaR Calculation'!#REF!</f>
        <v>#REF!</v>
      </c>
      <c r="G62" s="88" t="e">
        <f>+'VaR Calculation'!#REF!</f>
        <v>#REF!</v>
      </c>
      <c r="H62" s="88" t="e">
        <f>+'VaR Calculation'!#REF!</f>
        <v>#REF!</v>
      </c>
      <c r="I62" s="88" t="e">
        <f>+'VaR Calculation'!#REF!</f>
        <v>#REF!</v>
      </c>
      <c r="J62" s="88" t="e">
        <f>+'VaR Calculation'!#REF!</f>
        <v>#REF!</v>
      </c>
      <c r="K62" s="88" t="e">
        <f>+'VaR Calculation'!#REF!</f>
        <v>#REF!</v>
      </c>
      <c r="M62" s="2" t="e">
        <f t="shared" si="26"/>
        <v>#REF!</v>
      </c>
      <c r="N62" s="2" t="e">
        <f t="shared" si="27"/>
        <v>#REF!</v>
      </c>
      <c r="O62" s="2" t="e">
        <f t="shared" si="28"/>
        <v>#REF!</v>
      </c>
      <c r="P62" s="2" t="e">
        <f t="shared" si="29"/>
        <v>#REF!</v>
      </c>
      <c r="Q62" s="2" t="e">
        <f t="shared" si="30"/>
        <v>#REF!</v>
      </c>
      <c r="R62" s="2" t="e">
        <f t="shared" si="31"/>
        <v>#REF!</v>
      </c>
      <c r="S62" s="2" t="e">
        <f t="shared" si="32"/>
        <v>#REF!</v>
      </c>
      <c r="T62" s="2" t="e">
        <f t="shared" si="33"/>
        <v>#REF!</v>
      </c>
      <c r="U62" s="2" t="e">
        <f t="shared" si="34"/>
        <v>#REF!</v>
      </c>
      <c r="V62" s="33">
        <f t="shared" si="14"/>
        <v>0</v>
      </c>
      <c r="W62" s="33">
        <f t="shared" si="16"/>
        <v>0</v>
      </c>
      <c r="X62" s="34" t="e">
        <f t="shared" si="17"/>
        <v>#REF!</v>
      </c>
      <c r="Y62" s="34" t="e">
        <f t="shared" si="18"/>
        <v>#REF!</v>
      </c>
      <c r="Z62" s="34" t="e">
        <f t="shared" si="19"/>
        <v>#REF!</v>
      </c>
      <c r="AA62" s="34" t="e">
        <f t="shared" si="20"/>
        <v>#REF!</v>
      </c>
      <c r="AB62" s="34" t="e">
        <f t="shared" si="21"/>
        <v>#REF!</v>
      </c>
      <c r="AC62" s="34" t="e">
        <f t="shared" si="22"/>
        <v>#REF!</v>
      </c>
      <c r="AD62" s="34" t="e">
        <f t="shared" si="23"/>
        <v>#REF!</v>
      </c>
      <c r="AE62" s="34" t="e">
        <f t="shared" si="24"/>
        <v>#REF!</v>
      </c>
      <c r="AF62" s="34" t="e">
        <f t="shared" si="25"/>
        <v>#REF!</v>
      </c>
    </row>
    <row r="63" spans="2:32" x14ac:dyDescent="0.25">
      <c r="B63" s="23" t="e">
        <f>+'VaR Calculation'!#REF!</f>
        <v>#REF!</v>
      </c>
      <c r="C63" s="88" t="e">
        <f>+'VaR Calculation'!#REF!</f>
        <v>#REF!</v>
      </c>
      <c r="D63" s="88" t="e">
        <f>+'VaR Calculation'!#REF!</f>
        <v>#REF!</v>
      </c>
      <c r="E63" s="88" t="e">
        <f>+'VaR Calculation'!#REF!</f>
        <v>#REF!</v>
      </c>
      <c r="F63" s="88" t="e">
        <f>+'VaR Calculation'!#REF!</f>
        <v>#REF!</v>
      </c>
      <c r="G63" s="88" t="e">
        <f>+'VaR Calculation'!#REF!</f>
        <v>#REF!</v>
      </c>
      <c r="H63" s="88" t="e">
        <f>+'VaR Calculation'!#REF!</f>
        <v>#REF!</v>
      </c>
      <c r="I63" s="88" t="e">
        <f>+'VaR Calculation'!#REF!</f>
        <v>#REF!</v>
      </c>
      <c r="J63" s="88" t="e">
        <f>+'VaR Calculation'!#REF!</f>
        <v>#REF!</v>
      </c>
      <c r="K63" s="88" t="e">
        <f>+'VaR Calculation'!#REF!</f>
        <v>#REF!</v>
      </c>
      <c r="M63" s="2" t="e">
        <f t="shared" si="26"/>
        <v>#REF!</v>
      </c>
      <c r="N63" s="2" t="e">
        <f t="shared" si="27"/>
        <v>#REF!</v>
      </c>
      <c r="O63" s="2" t="e">
        <f t="shared" si="28"/>
        <v>#REF!</v>
      </c>
      <c r="P63" s="2" t="e">
        <f t="shared" si="29"/>
        <v>#REF!</v>
      </c>
      <c r="Q63" s="2" t="e">
        <f t="shared" si="30"/>
        <v>#REF!</v>
      </c>
      <c r="R63" s="2" t="e">
        <f t="shared" si="31"/>
        <v>#REF!</v>
      </c>
      <c r="S63" s="2" t="e">
        <f t="shared" si="32"/>
        <v>#REF!</v>
      </c>
      <c r="T63" s="2" t="e">
        <f t="shared" si="33"/>
        <v>#REF!</v>
      </c>
      <c r="U63" s="2" t="e">
        <f t="shared" si="34"/>
        <v>#REF!</v>
      </c>
      <c r="V63" s="33">
        <f t="shared" si="14"/>
        <v>0</v>
      </c>
      <c r="W63" s="33">
        <f t="shared" si="16"/>
        <v>0</v>
      </c>
      <c r="X63" s="34" t="e">
        <f t="shared" si="17"/>
        <v>#REF!</v>
      </c>
      <c r="Y63" s="34" t="e">
        <f t="shared" si="18"/>
        <v>#REF!</v>
      </c>
      <c r="Z63" s="34" t="e">
        <f t="shared" si="19"/>
        <v>#REF!</v>
      </c>
      <c r="AA63" s="34" t="e">
        <f t="shared" si="20"/>
        <v>#REF!</v>
      </c>
      <c r="AB63" s="34" t="e">
        <f t="shared" si="21"/>
        <v>#REF!</v>
      </c>
      <c r="AC63" s="34" t="e">
        <f t="shared" si="22"/>
        <v>#REF!</v>
      </c>
      <c r="AD63" s="34" t="e">
        <f t="shared" si="23"/>
        <v>#REF!</v>
      </c>
      <c r="AE63" s="34" t="e">
        <f t="shared" si="24"/>
        <v>#REF!</v>
      </c>
      <c r="AF63" s="34" t="e">
        <f t="shared" si="25"/>
        <v>#REF!</v>
      </c>
    </row>
    <row r="64" spans="2:32" x14ac:dyDescent="0.25">
      <c r="B64" s="23" t="e">
        <f>+'VaR Calculation'!#REF!</f>
        <v>#REF!</v>
      </c>
      <c r="C64" s="88" t="e">
        <f>+'VaR Calculation'!#REF!</f>
        <v>#REF!</v>
      </c>
      <c r="D64" s="88" t="e">
        <f>+'VaR Calculation'!#REF!</f>
        <v>#REF!</v>
      </c>
      <c r="E64" s="88" t="e">
        <f>+'VaR Calculation'!#REF!</f>
        <v>#REF!</v>
      </c>
      <c r="F64" s="88" t="e">
        <f>+'VaR Calculation'!#REF!</f>
        <v>#REF!</v>
      </c>
      <c r="G64" s="88" t="e">
        <f>+'VaR Calculation'!#REF!</f>
        <v>#REF!</v>
      </c>
      <c r="H64" s="88" t="e">
        <f>+'VaR Calculation'!#REF!</f>
        <v>#REF!</v>
      </c>
      <c r="I64" s="88" t="e">
        <f>+'VaR Calculation'!#REF!</f>
        <v>#REF!</v>
      </c>
      <c r="J64" s="88" t="e">
        <f>+'VaR Calculation'!#REF!</f>
        <v>#REF!</v>
      </c>
      <c r="K64" s="88" t="e">
        <f>+'VaR Calculation'!#REF!</f>
        <v>#REF!</v>
      </c>
      <c r="M64" s="2" t="e">
        <f t="shared" si="26"/>
        <v>#REF!</v>
      </c>
      <c r="N64" s="2" t="e">
        <f t="shared" si="27"/>
        <v>#REF!</v>
      </c>
      <c r="O64" s="2" t="e">
        <f t="shared" si="28"/>
        <v>#REF!</v>
      </c>
      <c r="P64" s="2" t="e">
        <f t="shared" si="29"/>
        <v>#REF!</v>
      </c>
      <c r="Q64" s="2" t="e">
        <f t="shared" si="30"/>
        <v>#REF!</v>
      </c>
      <c r="R64" s="2" t="e">
        <f t="shared" si="31"/>
        <v>#REF!</v>
      </c>
      <c r="S64" s="2" t="e">
        <f t="shared" si="32"/>
        <v>#REF!</v>
      </c>
      <c r="T64" s="2" t="e">
        <f t="shared" si="33"/>
        <v>#REF!</v>
      </c>
      <c r="U64" s="2" t="e">
        <f t="shared" si="34"/>
        <v>#REF!</v>
      </c>
      <c r="V64" s="33">
        <f t="shared" si="14"/>
        <v>0</v>
      </c>
      <c r="W64" s="33">
        <f t="shared" si="16"/>
        <v>0</v>
      </c>
      <c r="X64" s="34" t="e">
        <f t="shared" si="17"/>
        <v>#REF!</v>
      </c>
      <c r="Y64" s="34" t="e">
        <f t="shared" si="18"/>
        <v>#REF!</v>
      </c>
      <c r="Z64" s="34" t="e">
        <f t="shared" si="19"/>
        <v>#REF!</v>
      </c>
      <c r="AA64" s="34" t="e">
        <f t="shared" si="20"/>
        <v>#REF!</v>
      </c>
      <c r="AB64" s="34" t="e">
        <f t="shared" si="21"/>
        <v>#REF!</v>
      </c>
      <c r="AC64" s="34" t="e">
        <f t="shared" si="22"/>
        <v>#REF!</v>
      </c>
      <c r="AD64" s="34" t="e">
        <f t="shared" si="23"/>
        <v>#REF!</v>
      </c>
      <c r="AE64" s="34" t="e">
        <f t="shared" si="24"/>
        <v>#REF!</v>
      </c>
      <c r="AF64" s="34" t="e">
        <f t="shared" si="25"/>
        <v>#REF!</v>
      </c>
    </row>
    <row r="65" spans="2:32" x14ac:dyDescent="0.25">
      <c r="B65" s="23" t="e">
        <f>+'VaR Calculation'!#REF!</f>
        <v>#REF!</v>
      </c>
      <c r="C65" s="88" t="e">
        <f>+'VaR Calculation'!#REF!</f>
        <v>#REF!</v>
      </c>
      <c r="D65" s="88" t="e">
        <f>+'VaR Calculation'!#REF!</f>
        <v>#REF!</v>
      </c>
      <c r="E65" s="88" t="e">
        <f>+'VaR Calculation'!#REF!</f>
        <v>#REF!</v>
      </c>
      <c r="F65" s="88" t="e">
        <f>+'VaR Calculation'!#REF!</f>
        <v>#REF!</v>
      </c>
      <c r="G65" s="88" t="e">
        <f>+'VaR Calculation'!#REF!</f>
        <v>#REF!</v>
      </c>
      <c r="H65" s="88" t="e">
        <f>+'VaR Calculation'!#REF!</f>
        <v>#REF!</v>
      </c>
      <c r="I65" s="88" t="e">
        <f>+'VaR Calculation'!#REF!</f>
        <v>#REF!</v>
      </c>
      <c r="J65" s="88" t="e">
        <f>+'VaR Calculation'!#REF!</f>
        <v>#REF!</v>
      </c>
      <c r="K65" s="88" t="e">
        <f>+'VaR Calculation'!#REF!</f>
        <v>#REF!</v>
      </c>
      <c r="M65" s="2" t="e">
        <f t="shared" si="26"/>
        <v>#REF!</v>
      </c>
      <c r="N65" s="2" t="e">
        <f t="shared" si="27"/>
        <v>#REF!</v>
      </c>
      <c r="O65" s="2" t="e">
        <f t="shared" si="28"/>
        <v>#REF!</v>
      </c>
      <c r="P65" s="2" t="e">
        <f t="shared" si="29"/>
        <v>#REF!</v>
      </c>
      <c r="Q65" s="2" t="e">
        <f t="shared" si="30"/>
        <v>#REF!</v>
      </c>
      <c r="R65" s="2" t="e">
        <f t="shared" si="31"/>
        <v>#REF!</v>
      </c>
      <c r="S65" s="2" t="e">
        <f t="shared" si="32"/>
        <v>#REF!</v>
      </c>
      <c r="T65" s="2" t="e">
        <f t="shared" si="33"/>
        <v>#REF!</v>
      </c>
      <c r="U65" s="2" t="e">
        <f t="shared" si="34"/>
        <v>#REF!</v>
      </c>
      <c r="V65" s="33">
        <f t="shared" si="14"/>
        <v>0</v>
      </c>
      <c r="W65" s="33">
        <f t="shared" si="16"/>
        <v>0</v>
      </c>
      <c r="X65" s="34" t="e">
        <f t="shared" si="17"/>
        <v>#REF!</v>
      </c>
      <c r="Y65" s="34" t="e">
        <f t="shared" si="18"/>
        <v>#REF!</v>
      </c>
      <c r="Z65" s="34" t="e">
        <f t="shared" si="19"/>
        <v>#REF!</v>
      </c>
      <c r="AA65" s="34" t="e">
        <f t="shared" si="20"/>
        <v>#REF!</v>
      </c>
      <c r="AB65" s="34" t="e">
        <f t="shared" si="21"/>
        <v>#REF!</v>
      </c>
      <c r="AC65" s="34" t="e">
        <f t="shared" si="22"/>
        <v>#REF!</v>
      </c>
      <c r="AD65" s="34" t="e">
        <f t="shared" si="23"/>
        <v>#REF!</v>
      </c>
      <c r="AE65" s="34" t="e">
        <f t="shared" si="24"/>
        <v>#REF!</v>
      </c>
      <c r="AF65" s="34" t="e">
        <f t="shared" si="25"/>
        <v>#REF!</v>
      </c>
    </row>
    <row r="66" spans="2:32" x14ac:dyDescent="0.25">
      <c r="B66" s="23" t="e">
        <f>+'VaR Calculation'!#REF!</f>
        <v>#REF!</v>
      </c>
      <c r="C66" s="88" t="e">
        <f>+'VaR Calculation'!#REF!</f>
        <v>#REF!</v>
      </c>
      <c r="D66" s="88" t="e">
        <f>+'VaR Calculation'!#REF!</f>
        <v>#REF!</v>
      </c>
      <c r="E66" s="88" t="e">
        <f>+'VaR Calculation'!#REF!</f>
        <v>#REF!</v>
      </c>
      <c r="F66" s="88" t="e">
        <f>+'VaR Calculation'!#REF!</f>
        <v>#REF!</v>
      </c>
      <c r="G66" s="88" t="e">
        <f>+'VaR Calculation'!#REF!</f>
        <v>#REF!</v>
      </c>
      <c r="H66" s="88" t="e">
        <f>+'VaR Calculation'!#REF!</f>
        <v>#REF!</v>
      </c>
      <c r="I66" s="88" t="e">
        <f>+'VaR Calculation'!#REF!</f>
        <v>#REF!</v>
      </c>
      <c r="J66" s="88" t="e">
        <f>+'VaR Calculation'!#REF!</f>
        <v>#REF!</v>
      </c>
      <c r="K66" s="88" t="e">
        <f>+'VaR Calculation'!#REF!</f>
        <v>#REF!</v>
      </c>
      <c r="M66" s="2" t="e">
        <f t="shared" si="26"/>
        <v>#REF!</v>
      </c>
      <c r="N66" s="2" t="e">
        <f t="shared" si="27"/>
        <v>#REF!</v>
      </c>
      <c r="O66" s="2" t="e">
        <f t="shared" si="28"/>
        <v>#REF!</v>
      </c>
      <c r="P66" s="2" t="e">
        <f t="shared" si="29"/>
        <v>#REF!</v>
      </c>
      <c r="Q66" s="2" t="e">
        <f t="shared" si="30"/>
        <v>#REF!</v>
      </c>
      <c r="R66" s="2" t="e">
        <f t="shared" si="31"/>
        <v>#REF!</v>
      </c>
      <c r="S66" s="2" t="e">
        <f t="shared" si="32"/>
        <v>#REF!</v>
      </c>
      <c r="T66" s="2" t="e">
        <f t="shared" si="33"/>
        <v>#REF!</v>
      </c>
      <c r="U66" s="2" t="e">
        <f t="shared" si="34"/>
        <v>#REF!</v>
      </c>
      <c r="V66" s="33">
        <f t="shared" si="14"/>
        <v>0</v>
      </c>
      <c r="W66" s="33">
        <f t="shared" si="16"/>
        <v>0</v>
      </c>
      <c r="X66" s="34" t="e">
        <f t="shared" si="17"/>
        <v>#REF!</v>
      </c>
      <c r="Y66" s="34" t="e">
        <f t="shared" si="18"/>
        <v>#REF!</v>
      </c>
      <c r="Z66" s="34" t="e">
        <f t="shared" si="19"/>
        <v>#REF!</v>
      </c>
      <c r="AA66" s="34" t="e">
        <f t="shared" si="20"/>
        <v>#REF!</v>
      </c>
      <c r="AB66" s="34" t="e">
        <f t="shared" si="21"/>
        <v>#REF!</v>
      </c>
      <c r="AC66" s="34" t="e">
        <f t="shared" si="22"/>
        <v>#REF!</v>
      </c>
      <c r="AD66" s="34" t="e">
        <f t="shared" si="23"/>
        <v>#REF!</v>
      </c>
      <c r="AE66" s="34" t="e">
        <f t="shared" si="24"/>
        <v>#REF!</v>
      </c>
      <c r="AF66" s="34" t="e">
        <f t="shared" si="25"/>
        <v>#REF!</v>
      </c>
    </row>
    <row r="67" spans="2:32" x14ac:dyDescent="0.25">
      <c r="B67" s="23" t="e">
        <f>+'VaR Calculation'!#REF!</f>
        <v>#REF!</v>
      </c>
      <c r="C67" s="88" t="e">
        <f>+'VaR Calculation'!#REF!</f>
        <v>#REF!</v>
      </c>
      <c r="D67" s="88" t="e">
        <f>+'VaR Calculation'!#REF!</f>
        <v>#REF!</v>
      </c>
      <c r="E67" s="88" t="e">
        <f>+'VaR Calculation'!#REF!</f>
        <v>#REF!</v>
      </c>
      <c r="F67" s="88" t="e">
        <f>+'VaR Calculation'!#REF!</f>
        <v>#REF!</v>
      </c>
      <c r="G67" s="88" t="e">
        <f>+'VaR Calculation'!#REF!</f>
        <v>#REF!</v>
      </c>
      <c r="H67" s="88" t="e">
        <f>+'VaR Calculation'!#REF!</f>
        <v>#REF!</v>
      </c>
      <c r="I67" s="88" t="e">
        <f>+'VaR Calculation'!#REF!</f>
        <v>#REF!</v>
      </c>
      <c r="J67" s="88" t="e">
        <f>+'VaR Calculation'!#REF!</f>
        <v>#REF!</v>
      </c>
      <c r="K67" s="88" t="e">
        <f>+'VaR Calculation'!#REF!</f>
        <v>#REF!</v>
      </c>
      <c r="M67" s="2" t="e">
        <f t="shared" si="26"/>
        <v>#REF!</v>
      </c>
      <c r="N67" s="2" t="e">
        <f t="shared" si="27"/>
        <v>#REF!</v>
      </c>
      <c r="O67" s="2" t="e">
        <f t="shared" si="28"/>
        <v>#REF!</v>
      </c>
      <c r="P67" s="2" t="e">
        <f t="shared" si="29"/>
        <v>#REF!</v>
      </c>
      <c r="Q67" s="2" t="e">
        <f t="shared" si="30"/>
        <v>#REF!</v>
      </c>
      <c r="R67" s="2" t="e">
        <f t="shared" si="31"/>
        <v>#REF!</v>
      </c>
      <c r="S67" s="2" t="e">
        <f t="shared" si="32"/>
        <v>#REF!</v>
      </c>
      <c r="T67" s="2" t="e">
        <f t="shared" si="33"/>
        <v>#REF!</v>
      </c>
      <c r="U67" s="2" t="e">
        <f t="shared" si="34"/>
        <v>#REF!</v>
      </c>
      <c r="V67" s="33">
        <f t="shared" si="14"/>
        <v>0</v>
      </c>
      <c r="W67" s="33">
        <f t="shared" si="16"/>
        <v>0</v>
      </c>
      <c r="X67" s="34" t="e">
        <f t="shared" si="17"/>
        <v>#REF!</v>
      </c>
      <c r="Y67" s="34" t="e">
        <f t="shared" si="18"/>
        <v>#REF!</v>
      </c>
      <c r="Z67" s="34" t="e">
        <f t="shared" si="19"/>
        <v>#REF!</v>
      </c>
      <c r="AA67" s="34" t="e">
        <f t="shared" si="20"/>
        <v>#REF!</v>
      </c>
      <c r="AB67" s="34" t="e">
        <f t="shared" si="21"/>
        <v>#REF!</v>
      </c>
      <c r="AC67" s="34" t="e">
        <f t="shared" si="22"/>
        <v>#REF!</v>
      </c>
      <c r="AD67" s="34" t="e">
        <f t="shared" si="23"/>
        <v>#REF!</v>
      </c>
      <c r="AE67" s="34" t="e">
        <f t="shared" si="24"/>
        <v>#REF!</v>
      </c>
      <c r="AF67" s="34" t="e">
        <f t="shared" si="25"/>
        <v>#REF!</v>
      </c>
    </row>
    <row r="68" spans="2:32" x14ac:dyDescent="0.25">
      <c r="B68" s="23" t="e">
        <f>+'VaR Calculation'!#REF!</f>
        <v>#REF!</v>
      </c>
      <c r="C68" s="88" t="e">
        <f>+'VaR Calculation'!#REF!</f>
        <v>#REF!</v>
      </c>
      <c r="D68" s="88" t="e">
        <f>+'VaR Calculation'!#REF!</f>
        <v>#REF!</v>
      </c>
      <c r="E68" s="88" t="e">
        <f>+'VaR Calculation'!#REF!</f>
        <v>#REF!</v>
      </c>
      <c r="F68" s="88" t="e">
        <f>+'VaR Calculation'!#REF!</f>
        <v>#REF!</v>
      </c>
      <c r="G68" s="88" t="e">
        <f>+'VaR Calculation'!#REF!</f>
        <v>#REF!</v>
      </c>
      <c r="H68" s="88" t="e">
        <f>+'VaR Calculation'!#REF!</f>
        <v>#REF!</v>
      </c>
      <c r="I68" s="88" t="e">
        <f>+'VaR Calculation'!#REF!</f>
        <v>#REF!</v>
      </c>
      <c r="J68" s="88" t="e">
        <f>+'VaR Calculation'!#REF!</f>
        <v>#REF!</v>
      </c>
      <c r="K68" s="88" t="e">
        <f>+'VaR Calculation'!#REF!</f>
        <v>#REF!</v>
      </c>
      <c r="M68" s="2" t="e">
        <f t="shared" si="26"/>
        <v>#REF!</v>
      </c>
      <c r="N68" s="2" t="e">
        <f t="shared" si="27"/>
        <v>#REF!</v>
      </c>
      <c r="O68" s="2" t="e">
        <f t="shared" si="28"/>
        <v>#REF!</v>
      </c>
      <c r="P68" s="2" t="e">
        <f t="shared" si="29"/>
        <v>#REF!</v>
      </c>
      <c r="Q68" s="2" t="e">
        <f t="shared" si="30"/>
        <v>#REF!</v>
      </c>
      <c r="R68" s="2" t="e">
        <f t="shared" si="31"/>
        <v>#REF!</v>
      </c>
      <c r="S68" s="2" t="e">
        <f t="shared" si="32"/>
        <v>#REF!</v>
      </c>
      <c r="T68" s="2" t="e">
        <f t="shared" si="33"/>
        <v>#REF!</v>
      </c>
      <c r="U68" s="2" t="e">
        <f t="shared" si="34"/>
        <v>#REF!</v>
      </c>
      <c r="V68" s="33">
        <f t="shared" si="14"/>
        <v>0</v>
      </c>
      <c r="W68" s="33">
        <f t="shared" si="16"/>
        <v>0</v>
      </c>
      <c r="X68" s="34" t="e">
        <f t="shared" si="17"/>
        <v>#REF!</v>
      </c>
      <c r="Y68" s="34" t="e">
        <f t="shared" si="18"/>
        <v>#REF!</v>
      </c>
      <c r="Z68" s="34" t="e">
        <f t="shared" si="19"/>
        <v>#REF!</v>
      </c>
      <c r="AA68" s="34" t="e">
        <f t="shared" si="20"/>
        <v>#REF!</v>
      </c>
      <c r="AB68" s="34" t="e">
        <f t="shared" si="21"/>
        <v>#REF!</v>
      </c>
      <c r="AC68" s="34" t="e">
        <f t="shared" si="22"/>
        <v>#REF!</v>
      </c>
      <c r="AD68" s="34" t="e">
        <f t="shared" si="23"/>
        <v>#REF!</v>
      </c>
      <c r="AE68" s="34" t="e">
        <f t="shared" si="24"/>
        <v>#REF!</v>
      </c>
      <c r="AF68" s="34" t="e">
        <f t="shared" si="25"/>
        <v>#REF!</v>
      </c>
    </row>
    <row r="69" spans="2:32" x14ac:dyDescent="0.25">
      <c r="B69" s="23" t="e">
        <f>+'VaR Calculation'!#REF!</f>
        <v>#REF!</v>
      </c>
      <c r="C69" s="88" t="e">
        <f>+'VaR Calculation'!#REF!</f>
        <v>#REF!</v>
      </c>
      <c r="D69" s="88" t="e">
        <f>+'VaR Calculation'!#REF!</f>
        <v>#REF!</v>
      </c>
      <c r="E69" s="88" t="e">
        <f>+'VaR Calculation'!#REF!</f>
        <v>#REF!</v>
      </c>
      <c r="F69" s="88" t="e">
        <f>+'VaR Calculation'!#REF!</f>
        <v>#REF!</v>
      </c>
      <c r="G69" s="88" t="e">
        <f>+'VaR Calculation'!#REF!</f>
        <v>#REF!</v>
      </c>
      <c r="H69" s="88" t="e">
        <f>+'VaR Calculation'!#REF!</f>
        <v>#REF!</v>
      </c>
      <c r="I69" s="88" t="e">
        <f>+'VaR Calculation'!#REF!</f>
        <v>#REF!</v>
      </c>
      <c r="J69" s="88" t="e">
        <f>+'VaR Calculation'!#REF!</f>
        <v>#REF!</v>
      </c>
      <c r="K69" s="88" t="e">
        <f>+'VaR Calculation'!#REF!</f>
        <v>#REF!</v>
      </c>
      <c r="M69" s="2" t="e">
        <f t="shared" si="26"/>
        <v>#REF!</v>
      </c>
      <c r="N69" s="2" t="e">
        <f t="shared" si="27"/>
        <v>#REF!</v>
      </c>
      <c r="O69" s="2" t="e">
        <f t="shared" si="28"/>
        <v>#REF!</v>
      </c>
      <c r="P69" s="2" t="e">
        <f t="shared" si="29"/>
        <v>#REF!</v>
      </c>
      <c r="Q69" s="2" t="e">
        <f t="shared" si="30"/>
        <v>#REF!</v>
      </c>
      <c r="R69" s="2" t="e">
        <f t="shared" si="31"/>
        <v>#REF!</v>
      </c>
      <c r="S69" s="2" t="e">
        <f t="shared" si="32"/>
        <v>#REF!</v>
      </c>
      <c r="T69" s="2" t="e">
        <f t="shared" si="33"/>
        <v>#REF!</v>
      </c>
      <c r="U69" s="2" t="e">
        <f t="shared" si="34"/>
        <v>#REF!</v>
      </c>
      <c r="V69" s="33">
        <f t="shared" si="14"/>
        <v>0</v>
      </c>
      <c r="W69" s="33">
        <f t="shared" si="16"/>
        <v>0</v>
      </c>
      <c r="X69" s="34" t="e">
        <f t="shared" si="17"/>
        <v>#REF!</v>
      </c>
      <c r="Y69" s="34" t="e">
        <f t="shared" si="18"/>
        <v>#REF!</v>
      </c>
      <c r="Z69" s="34" t="e">
        <f t="shared" si="19"/>
        <v>#REF!</v>
      </c>
      <c r="AA69" s="34" t="e">
        <f t="shared" si="20"/>
        <v>#REF!</v>
      </c>
      <c r="AB69" s="34" t="e">
        <f t="shared" si="21"/>
        <v>#REF!</v>
      </c>
      <c r="AC69" s="34" t="e">
        <f t="shared" si="22"/>
        <v>#REF!</v>
      </c>
      <c r="AD69" s="34" t="e">
        <f t="shared" si="23"/>
        <v>#REF!</v>
      </c>
      <c r="AE69" s="34" t="e">
        <f t="shared" si="24"/>
        <v>#REF!</v>
      </c>
      <c r="AF69" s="34" t="e">
        <f t="shared" si="25"/>
        <v>#REF!</v>
      </c>
    </row>
    <row r="70" spans="2:32" x14ac:dyDescent="0.25">
      <c r="B70" s="23" t="e">
        <f>+'VaR Calculation'!#REF!</f>
        <v>#REF!</v>
      </c>
      <c r="C70" s="88" t="e">
        <f>+'VaR Calculation'!#REF!</f>
        <v>#REF!</v>
      </c>
      <c r="D70" s="88" t="e">
        <f>+'VaR Calculation'!#REF!</f>
        <v>#REF!</v>
      </c>
      <c r="E70" s="88" t="e">
        <f>+'VaR Calculation'!#REF!</f>
        <v>#REF!</v>
      </c>
      <c r="F70" s="88" t="e">
        <f>+'VaR Calculation'!#REF!</f>
        <v>#REF!</v>
      </c>
      <c r="G70" s="88" t="e">
        <f>+'VaR Calculation'!#REF!</f>
        <v>#REF!</v>
      </c>
      <c r="H70" s="88" t="e">
        <f>+'VaR Calculation'!#REF!</f>
        <v>#REF!</v>
      </c>
      <c r="I70" s="88" t="e">
        <f>+'VaR Calculation'!#REF!</f>
        <v>#REF!</v>
      </c>
      <c r="J70" s="88" t="e">
        <f>+'VaR Calculation'!#REF!</f>
        <v>#REF!</v>
      </c>
      <c r="K70" s="88" t="e">
        <f>+'VaR Calculation'!#REF!</f>
        <v>#REF!</v>
      </c>
      <c r="M70" s="2" t="e">
        <f t="shared" si="26"/>
        <v>#REF!</v>
      </c>
      <c r="N70" s="2" t="e">
        <f t="shared" si="27"/>
        <v>#REF!</v>
      </c>
      <c r="O70" s="2" t="e">
        <f t="shared" si="28"/>
        <v>#REF!</v>
      </c>
      <c r="P70" s="2" t="e">
        <f t="shared" si="29"/>
        <v>#REF!</v>
      </c>
      <c r="Q70" s="2" t="e">
        <f t="shared" si="30"/>
        <v>#REF!</v>
      </c>
      <c r="R70" s="2" t="e">
        <f t="shared" si="31"/>
        <v>#REF!</v>
      </c>
      <c r="S70" s="2" t="e">
        <f t="shared" si="32"/>
        <v>#REF!</v>
      </c>
      <c r="T70" s="2" t="e">
        <f t="shared" si="33"/>
        <v>#REF!</v>
      </c>
      <c r="U70" s="2" t="e">
        <f t="shared" si="34"/>
        <v>#REF!</v>
      </c>
      <c r="V70" s="33">
        <f t="shared" si="14"/>
        <v>0</v>
      </c>
      <c r="W70" s="33">
        <f t="shared" si="16"/>
        <v>0</v>
      </c>
      <c r="X70" s="34" t="e">
        <f t="shared" si="17"/>
        <v>#REF!</v>
      </c>
      <c r="Y70" s="34" t="e">
        <f t="shared" si="18"/>
        <v>#REF!</v>
      </c>
      <c r="Z70" s="34" t="e">
        <f t="shared" si="19"/>
        <v>#REF!</v>
      </c>
      <c r="AA70" s="34" t="e">
        <f t="shared" si="20"/>
        <v>#REF!</v>
      </c>
      <c r="AB70" s="34" t="e">
        <f t="shared" si="21"/>
        <v>#REF!</v>
      </c>
      <c r="AC70" s="34" t="e">
        <f t="shared" si="22"/>
        <v>#REF!</v>
      </c>
      <c r="AD70" s="34" t="e">
        <f t="shared" si="23"/>
        <v>#REF!</v>
      </c>
      <c r="AE70" s="34" t="e">
        <f t="shared" si="24"/>
        <v>#REF!</v>
      </c>
      <c r="AF70" s="34" t="e">
        <f t="shared" si="25"/>
        <v>#REF!</v>
      </c>
    </row>
    <row r="71" spans="2:32" x14ac:dyDescent="0.25">
      <c r="B71" s="23" t="e">
        <f>+'VaR Calculation'!#REF!</f>
        <v>#REF!</v>
      </c>
      <c r="C71" s="88" t="e">
        <f>+'VaR Calculation'!#REF!</f>
        <v>#REF!</v>
      </c>
      <c r="D71" s="88" t="e">
        <f>+'VaR Calculation'!#REF!</f>
        <v>#REF!</v>
      </c>
      <c r="E71" s="88" t="e">
        <f>+'VaR Calculation'!#REF!</f>
        <v>#REF!</v>
      </c>
      <c r="F71" s="88" t="e">
        <f>+'VaR Calculation'!#REF!</f>
        <v>#REF!</v>
      </c>
      <c r="G71" s="88" t="e">
        <f>+'VaR Calculation'!#REF!</f>
        <v>#REF!</v>
      </c>
      <c r="H71" s="88" t="e">
        <f>+'VaR Calculation'!#REF!</f>
        <v>#REF!</v>
      </c>
      <c r="I71" s="88" t="e">
        <f>+'VaR Calculation'!#REF!</f>
        <v>#REF!</v>
      </c>
      <c r="J71" s="88" t="e">
        <f>+'VaR Calculation'!#REF!</f>
        <v>#REF!</v>
      </c>
      <c r="K71" s="88" t="e">
        <f>+'VaR Calculation'!#REF!</f>
        <v>#REF!</v>
      </c>
      <c r="M71" s="2" t="e">
        <f t="shared" si="26"/>
        <v>#REF!</v>
      </c>
      <c r="N71" s="2" t="e">
        <f t="shared" si="27"/>
        <v>#REF!</v>
      </c>
      <c r="O71" s="2" t="e">
        <f t="shared" si="28"/>
        <v>#REF!</v>
      </c>
      <c r="P71" s="2" t="e">
        <f t="shared" si="29"/>
        <v>#REF!</v>
      </c>
      <c r="Q71" s="2" t="e">
        <f t="shared" si="30"/>
        <v>#REF!</v>
      </c>
      <c r="R71" s="2" t="e">
        <f t="shared" si="31"/>
        <v>#REF!</v>
      </c>
      <c r="S71" s="2" t="e">
        <f t="shared" si="32"/>
        <v>#REF!</v>
      </c>
      <c r="T71" s="2" t="e">
        <f t="shared" si="33"/>
        <v>#REF!</v>
      </c>
      <c r="U71" s="2" t="e">
        <f t="shared" si="34"/>
        <v>#REF!</v>
      </c>
      <c r="V71" s="33">
        <f t="shared" si="14"/>
        <v>0</v>
      </c>
      <c r="W71" s="33">
        <f t="shared" si="16"/>
        <v>0</v>
      </c>
      <c r="X71" s="34" t="e">
        <f t="shared" si="17"/>
        <v>#REF!</v>
      </c>
      <c r="Y71" s="34" t="e">
        <f t="shared" si="18"/>
        <v>#REF!</v>
      </c>
      <c r="Z71" s="34" t="e">
        <f t="shared" si="19"/>
        <v>#REF!</v>
      </c>
      <c r="AA71" s="34" t="e">
        <f t="shared" si="20"/>
        <v>#REF!</v>
      </c>
      <c r="AB71" s="34" t="e">
        <f t="shared" si="21"/>
        <v>#REF!</v>
      </c>
      <c r="AC71" s="34" t="e">
        <f t="shared" si="22"/>
        <v>#REF!</v>
      </c>
      <c r="AD71" s="34" t="e">
        <f t="shared" si="23"/>
        <v>#REF!</v>
      </c>
      <c r="AE71" s="34" t="e">
        <f t="shared" si="24"/>
        <v>#REF!</v>
      </c>
      <c r="AF71" s="34" t="e">
        <f t="shared" si="25"/>
        <v>#REF!</v>
      </c>
    </row>
    <row r="72" spans="2:32" x14ac:dyDescent="0.25">
      <c r="B72" s="23" t="e">
        <f>+'VaR Calculation'!#REF!</f>
        <v>#REF!</v>
      </c>
      <c r="C72" s="88" t="e">
        <f>+'VaR Calculation'!#REF!</f>
        <v>#REF!</v>
      </c>
      <c r="D72" s="88" t="e">
        <f>+'VaR Calculation'!#REF!</f>
        <v>#REF!</v>
      </c>
      <c r="E72" s="88" t="e">
        <f>+'VaR Calculation'!#REF!</f>
        <v>#REF!</v>
      </c>
      <c r="F72" s="88" t="e">
        <f>+'VaR Calculation'!#REF!</f>
        <v>#REF!</v>
      </c>
      <c r="G72" s="88" t="e">
        <f>+'VaR Calculation'!#REF!</f>
        <v>#REF!</v>
      </c>
      <c r="H72" s="88" t="e">
        <f>+'VaR Calculation'!#REF!</f>
        <v>#REF!</v>
      </c>
      <c r="I72" s="88" t="e">
        <f>+'VaR Calculation'!#REF!</f>
        <v>#REF!</v>
      </c>
      <c r="J72" s="88" t="e">
        <f>+'VaR Calculation'!#REF!</f>
        <v>#REF!</v>
      </c>
      <c r="K72" s="88" t="e">
        <f>+'VaR Calculation'!#REF!</f>
        <v>#REF!</v>
      </c>
      <c r="M72" s="2" t="e">
        <f t="shared" si="26"/>
        <v>#REF!</v>
      </c>
      <c r="N72" s="2" t="e">
        <f t="shared" si="27"/>
        <v>#REF!</v>
      </c>
      <c r="O72" s="2" t="e">
        <f t="shared" si="28"/>
        <v>#REF!</v>
      </c>
      <c r="P72" s="2" t="e">
        <f t="shared" si="29"/>
        <v>#REF!</v>
      </c>
      <c r="Q72" s="2" t="e">
        <f t="shared" si="30"/>
        <v>#REF!</v>
      </c>
      <c r="R72" s="2" t="e">
        <f t="shared" si="31"/>
        <v>#REF!</v>
      </c>
      <c r="S72" s="2" t="e">
        <f t="shared" si="32"/>
        <v>#REF!</v>
      </c>
      <c r="T72" s="2" t="e">
        <f t="shared" si="33"/>
        <v>#REF!</v>
      </c>
      <c r="U72" s="2" t="e">
        <f t="shared" si="34"/>
        <v>#REF!</v>
      </c>
      <c r="V72" s="33">
        <f t="shared" si="14"/>
        <v>0</v>
      </c>
      <c r="W72" s="33">
        <f t="shared" si="16"/>
        <v>0</v>
      </c>
      <c r="X72" s="34" t="e">
        <f t="shared" si="17"/>
        <v>#REF!</v>
      </c>
      <c r="Y72" s="34" t="e">
        <f t="shared" si="18"/>
        <v>#REF!</v>
      </c>
      <c r="Z72" s="34" t="e">
        <f t="shared" si="19"/>
        <v>#REF!</v>
      </c>
      <c r="AA72" s="34" t="e">
        <f t="shared" si="20"/>
        <v>#REF!</v>
      </c>
      <c r="AB72" s="34" t="e">
        <f t="shared" si="21"/>
        <v>#REF!</v>
      </c>
      <c r="AC72" s="34" t="e">
        <f t="shared" si="22"/>
        <v>#REF!</v>
      </c>
      <c r="AD72" s="34" t="e">
        <f t="shared" si="23"/>
        <v>#REF!</v>
      </c>
      <c r="AE72" s="34" t="e">
        <f t="shared" si="24"/>
        <v>#REF!</v>
      </c>
      <c r="AF72" s="34" t="e">
        <f t="shared" si="25"/>
        <v>#REF!</v>
      </c>
    </row>
    <row r="73" spans="2:32" x14ac:dyDescent="0.25">
      <c r="B73" s="23" t="e">
        <f>+'VaR Calculation'!#REF!</f>
        <v>#REF!</v>
      </c>
      <c r="C73" s="88" t="e">
        <f>+'VaR Calculation'!#REF!</f>
        <v>#REF!</v>
      </c>
      <c r="D73" s="88" t="e">
        <f>+'VaR Calculation'!#REF!</f>
        <v>#REF!</v>
      </c>
      <c r="E73" s="88" t="e">
        <f>+'VaR Calculation'!#REF!</f>
        <v>#REF!</v>
      </c>
      <c r="F73" s="88" t="e">
        <f>+'VaR Calculation'!#REF!</f>
        <v>#REF!</v>
      </c>
      <c r="G73" s="88" t="e">
        <f>+'VaR Calculation'!#REF!</f>
        <v>#REF!</v>
      </c>
      <c r="H73" s="88" t="e">
        <f>+'VaR Calculation'!#REF!</f>
        <v>#REF!</v>
      </c>
      <c r="I73" s="88" t="e">
        <f>+'VaR Calculation'!#REF!</f>
        <v>#REF!</v>
      </c>
      <c r="J73" s="88" t="e">
        <f>+'VaR Calculation'!#REF!</f>
        <v>#REF!</v>
      </c>
      <c r="K73" s="88" t="e">
        <f>+'VaR Calculation'!#REF!</f>
        <v>#REF!</v>
      </c>
      <c r="M73" s="2" t="e">
        <f t="shared" si="26"/>
        <v>#REF!</v>
      </c>
      <c r="N73" s="2" t="e">
        <f t="shared" si="27"/>
        <v>#REF!</v>
      </c>
      <c r="O73" s="2" t="e">
        <f t="shared" si="28"/>
        <v>#REF!</v>
      </c>
      <c r="P73" s="2" t="e">
        <f t="shared" si="29"/>
        <v>#REF!</v>
      </c>
      <c r="Q73" s="2" t="e">
        <f t="shared" si="30"/>
        <v>#REF!</v>
      </c>
      <c r="R73" s="2" t="e">
        <f t="shared" si="31"/>
        <v>#REF!</v>
      </c>
      <c r="S73" s="2" t="e">
        <f t="shared" si="32"/>
        <v>#REF!</v>
      </c>
      <c r="T73" s="2" t="e">
        <f t="shared" si="33"/>
        <v>#REF!</v>
      </c>
      <c r="U73" s="2" t="e">
        <f t="shared" si="34"/>
        <v>#REF!</v>
      </c>
      <c r="V73" s="33">
        <f t="shared" si="14"/>
        <v>0</v>
      </c>
      <c r="W73" s="33">
        <f t="shared" si="16"/>
        <v>0</v>
      </c>
      <c r="X73" s="34" t="e">
        <f t="shared" si="17"/>
        <v>#REF!</v>
      </c>
      <c r="Y73" s="34" t="e">
        <f t="shared" si="18"/>
        <v>#REF!</v>
      </c>
      <c r="Z73" s="34" t="e">
        <f t="shared" si="19"/>
        <v>#REF!</v>
      </c>
      <c r="AA73" s="34" t="e">
        <f t="shared" si="20"/>
        <v>#REF!</v>
      </c>
      <c r="AB73" s="34" t="e">
        <f t="shared" si="21"/>
        <v>#REF!</v>
      </c>
      <c r="AC73" s="34" t="e">
        <f t="shared" si="22"/>
        <v>#REF!</v>
      </c>
      <c r="AD73" s="34" t="e">
        <f t="shared" si="23"/>
        <v>#REF!</v>
      </c>
      <c r="AE73" s="34" t="e">
        <f t="shared" si="24"/>
        <v>#REF!</v>
      </c>
      <c r="AF73" s="34" t="e">
        <f t="shared" si="25"/>
        <v>#REF!</v>
      </c>
    </row>
    <row r="74" spans="2:32" x14ac:dyDescent="0.25">
      <c r="B74" s="23" t="e">
        <f>+'VaR Calculation'!#REF!</f>
        <v>#REF!</v>
      </c>
      <c r="C74" s="88" t="e">
        <f>+'VaR Calculation'!#REF!</f>
        <v>#REF!</v>
      </c>
      <c r="D74" s="88" t="e">
        <f>+'VaR Calculation'!#REF!</f>
        <v>#REF!</v>
      </c>
      <c r="E74" s="88" t="e">
        <f>+'VaR Calculation'!#REF!</f>
        <v>#REF!</v>
      </c>
      <c r="F74" s="88" t="e">
        <f>+'VaR Calculation'!#REF!</f>
        <v>#REF!</v>
      </c>
      <c r="G74" s="88" t="e">
        <f>+'VaR Calculation'!#REF!</f>
        <v>#REF!</v>
      </c>
      <c r="H74" s="88" t="e">
        <f>+'VaR Calculation'!#REF!</f>
        <v>#REF!</v>
      </c>
      <c r="I74" s="88" t="e">
        <f>+'VaR Calculation'!#REF!</f>
        <v>#REF!</v>
      </c>
      <c r="J74" s="88" t="e">
        <f>+'VaR Calculation'!#REF!</f>
        <v>#REF!</v>
      </c>
      <c r="K74" s="88" t="e">
        <f>+'VaR Calculation'!#REF!</f>
        <v>#REF!</v>
      </c>
      <c r="M74" s="2" t="e">
        <f t="shared" si="26"/>
        <v>#REF!</v>
      </c>
      <c r="N74" s="2" t="e">
        <f t="shared" si="27"/>
        <v>#REF!</v>
      </c>
      <c r="O74" s="2" t="e">
        <f t="shared" si="28"/>
        <v>#REF!</v>
      </c>
      <c r="P74" s="2" t="e">
        <f t="shared" si="29"/>
        <v>#REF!</v>
      </c>
      <c r="Q74" s="2" t="e">
        <f t="shared" si="30"/>
        <v>#REF!</v>
      </c>
      <c r="R74" s="2" t="e">
        <f t="shared" si="31"/>
        <v>#REF!</v>
      </c>
      <c r="S74" s="2" t="e">
        <f t="shared" si="32"/>
        <v>#REF!</v>
      </c>
      <c r="T74" s="2" t="e">
        <f t="shared" si="33"/>
        <v>#REF!</v>
      </c>
      <c r="U74" s="2" t="e">
        <f t="shared" si="34"/>
        <v>#REF!</v>
      </c>
      <c r="V74" s="33">
        <f t="shared" si="14"/>
        <v>0</v>
      </c>
      <c r="W74" s="33">
        <f t="shared" si="16"/>
        <v>0</v>
      </c>
      <c r="X74" s="34" t="e">
        <f t="shared" si="17"/>
        <v>#REF!</v>
      </c>
      <c r="Y74" s="34" t="e">
        <f t="shared" si="18"/>
        <v>#REF!</v>
      </c>
      <c r="Z74" s="34" t="e">
        <f t="shared" si="19"/>
        <v>#REF!</v>
      </c>
      <c r="AA74" s="34" t="e">
        <f t="shared" si="20"/>
        <v>#REF!</v>
      </c>
      <c r="AB74" s="34" t="e">
        <f t="shared" si="21"/>
        <v>#REF!</v>
      </c>
      <c r="AC74" s="34" t="e">
        <f t="shared" si="22"/>
        <v>#REF!</v>
      </c>
      <c r="AD74" s="34" t="e">
        <f t="shared" si="23"/>
        <v>#REF!</v>
      </c>
      <c r="AE74" s="34" t="e">
        <f t="shared" si="24"/>
        <v>#REF!</v>
      </c>
      <c r="AF74" s="34" t="e">
        <f t="shared" si="25"/>
        <v>#REF!</v>
      </c>
    </row>
    <row r="75" spans="2:32" x14ac:dyDescent="0.25">
      <c r="B75" s="23" t="e">
        <f>+'VaR Calculation'!#REF!</f>
        <v>#REF!</v>
      </c>
      <c r="C75" s="88" t="e">
        <f>+'VaR Calculation'!#REF!</f>
        <v>#REF!</v>
      </c>
      <c r="D75" s="88" t="e">
        <f>+'VaR Calculation'!#REF!</f>
        <v>#REF!</v>
      </c>
      <c r="E75" s="88" t="e">
        <f>+'VaR Calculation'!#REF!</f>
        <v>#REF!</v>
      </c>
      <c r="F75" s="88" t="e">
        <f>+'VaR Calculation'!#REF!</f>
        <v>#REF!</v>
      </c>
      <c r="G75" s="88" t="e">
        <f>+'VaR Calculation'!#REF!</f>
        <v>#REF!</v>
      </c>
      <c r="H75" s="88" t="e">
        <f>+'VaR Calculation'!#REF!</f>
        <v>#REF!</v>
      </c>
      <c r="I75" s="88" t="e">
        <f>+'VaR Calculation'!#REF!</f>
        <v>#REF!</v>
      </c>
      <c r="J75" s="88" t="e">
        <f>+'VaR Calculation'!#REF!</f>
        <v>#REF!</v>
      </c>
      <c r="K75" s="88" t="e">
        <f>+'VaR Calculation'!#REF!</f>
        <v>#REF!</v>
      </c>
      <c r="M75" s="2" t="e">
        <f t="shared" si="26"/>
        <v>#REF!</v>
      </c>
      <c r="N75" s="2" t="e">
        <f t="shared" si="27"/>
        <v>#REF!</v>
      </c>
      <c r="O75" s="2" t="e">
        <f t="shared" si="28"/>
        <v>#REF!</v>
      </c>
      <c r="P75" s="2" t="e">
        <f t="shared" si="29"/>
        <v>#REF!</v>
      </c>
      <c r="Q75" s="2" t="e">
        <f t="shared" si="30"/>
        <v>#REF!</v>
      </c>
      <c r="R75" s="2" t="e">
        <f t="shared" si="31"/>
        <v>#REF!</v>
      </c>
      <c r="S75" s="2" t="e">
        <f t="shared" si="32"/>
        <v>#REF!</v>
      </c>
      <c r="T75" s="2" t="e">
        <f t="shared" si="33"/>
        <v>#REF!</v>
      </c>
      <c r="U75" s="2" t="e">
        <f t="shared" si="34"/>
        <v>#REF!</v>
      </c>
      <c r="V75" s="33">
        <f t="shared" si="14"/>
        <v>0</v>
      </c>
      <c r="W75" s="33">
        <f t="shared" si="16"/>
        <v>0</v>
      </c>
      <c r="X75" s="34" t="e">
        <f t="shared" si="17"/>
        <v>#REF!</v>
      </c>
      <c r="Y75" s="34" t="e">
        <f t="shared" si="18"/>
        <v>#REF!</v>
      </c>
      <c r="Z75" s="34" t="e">
        <f t="shared" si="19"/>
        <v>#REF!</v>
      </c>
      <c r="AA75" s="34" t="e">
        <f t="shared" si="20"/>
        <v>#REF!</v>
      </c>
      <c r="AB75" s="34" t="e">
        <f t="shared" si="21"/>
        <v>#REF!</v>
      </c>
      <c r="AC75" s="34" t="e">
        <f t="shared" si="22"/>
        <v>#REF!</v>
      </c>
      <c r="AD75" s="34" t="e">
        <f t="shared" si="23"/>
        <v>#REF!</v>
      </c>
      <c r="AE75" s="34" t="e">
        <f t="shared" si="24"/>
        <v>#REF!</v>
      </c>
      <c r="AF75" s="34" t="e">
        <f t="shared" si="25"/>
        <v>#REF!</v>
      </c>
    </row>
    <row r="76" spans="2:32" x14ac:dyDescent="0.25">
      <c r="B76" s="23" t="e">
        <f>+'VaR Calculation'!#REF!</f>
        <v>#REF!</v>
      </c>
      <c r="C76" s="88" t="e">
        <f>+'VaR Calculation'!#REF!</f>
        <v>#REF!</v>
      </c>
      <c r="D76" s="88" t="e">
        <f>+'VaR Calculation'!#REF!</f>
        <v>#REF!</v>
      </c>
      <c r="E76" s="88" t="e">
        <f>+'VaR Calculation'!#REF!</f>
        <v>#REF!</v>
      </c>
      <c r="F76" s="88" t="e">
        <f>+'VaR Calculation'!#REF!</f>
        <v>#REF!</v>
      </c>
      <c r="G76" s="88" t="e">
        <f>+'VaR Calculation'!#REF!</f>
        <v>#REF!</v>
      </c>
      <c r="H76" s="88" t="e">
        <f>+'VaR Calculation'!#REF!</f>
        <v>#REF!</v>
      </c>
      <c r="I76" s="88" t="e">
        <f>+'VaR Calculation'!#REF!</f>
        <v>#REF!</v>
      </c>
      <c r="J76" s="88" t="e">
        <f>+'VaR Calculation'!#REF!</f>
        <v>#REF!</v>
      </c>
      <c r="K76" s="88" t="e">
        <f>+'VaR Calculation'!#REF!</f>
        <v>#REF!</v>
      </c>
      <c r="M76" s="2" t="e">
        <f t="shared" si="26"/>
        <v>#REF!</v>
      </c>
      <c r="N76" s="2" t="e">
        <f t="shared" si="27"/>
        <v>#REF!</v>
      </c>
      <c r="O76" s="2" t="e">
        <f t="shared" si="28"/>
        <v>#REF!</v>
      </c>
      <c r="P76" s="2" t="e">
        <f t="shared" si="29"/>
        <v>#REF!</v>
      </c>
      <c r="Q76" s="2" t="e">
        <f t="shared" si="30"/>
        <v>#REF!</v>
      </c>
      <c r="R76" s="2" t="e">
        <f t="shared" si="31"/>
        <v>#REF!</v>
      </c>
      <c r="S76" s="2" t="e">
        <f t="shared" si="32"/>
        <v>#REF!</v>
      </c>
      <c r="T76" s="2" t="e">
        <f t="shared" si="33"/>
        <v>#REF!</v>
      </c>
      <c r="U76" s="2" t="e">
        <f t="shared" si="34"/>
        <v>#REF!</v>
      </c>
      <c r="V76" s="33">
        <f t="shared" si="14"/>
        <v>0</v>
      </c>
      <c r="W76" s="33">
        <f t="shared" si="16"/>
        <v>0</v>
      </c>
      <c r="X76" s="34" t="e">
        <f t="shared" si="17"/>
        <v>#REF!</v>
      </c>
      <c r="Y76" s="34" t="e">
        <f t="shared" si="18"/>
        <v>#REF!</v>
      </c>
      <c r="Z76" s="34" t="e">
        <f t="shared" si="19"/>
        <v>#REF!</v>
      </c>
      <c r="AA76" s="34" t="e">
        <f t="shared" si="20"/>
        <v>#REF!</v>
      </c>
      <c r="AB76" s="34" t="e">
        <f t="shared" si="21"/>
        <v>#REF!</v>
      </c>
      <c r="AC76" s="34" t="e">
        <f t="shared" si="22"/>
        <v>#REF!</v>
      </c>
      <c r="AD76" s="34" t="e">
        <f t="shared" si="23"/>
        <v>#REF!</v>
      </c>
      <c r="AE76" s="34" t="e">
        <f t="shared" si="24"/>
        <v>#REF!</v>
      </c>
      <c r="AF76" s="34" t="e">
        <f t="shared" si="25"/>
        <v>#REF!</v>
      </c>
    </row>
    <row r="77" spans="2:32" x14ac:dyDescent="0.25">
      <c r="B77" s="23" t="e">
        <f>+'VaR Calculation'!#REF!</f>
        <v>#REF!</v>
      </c>
      <c r="C77" s="88" t="e">
        <f>+'VaR Calculation'!#REF!</f>
        <v>#REF!</v>
      </c>
      <c r="D77" s="88" t="e">
        <f>+'VaR Calculation'!#REF!</f>
        <v>#REF!</v>
      </c>
      <c r="E77" s="88" t="e">
        <f>+'VaR Calculation'!#REF!</f>
        <v>#REF!</v>
      </c>
      <c r="F77" s="88" t="e">
        <f>+'VaR Calculation'!#REF!</f>
        <v>#REF!</v>
      </c>
      <c r="G77" s="88" t="e">
        <f>+'VaR Calculation'!#REF!</f>
        <v>#REF!</v>
      </c>
      <c r="H77" s="88" t="e">
        <f>+'VaR Calculation'!#REF!</f>
        <v>#REF!</v>
      </c>
      <c r="I77" s="88" t="e">
        <f>+'VaR Calculation'!#REF!</f>
        <v>#REF!</v>
      </c>
      <c r="J77" s="88" t="e">
        <f>+'VaR Calculation'!#REF!</f>
        <v>#REF!</v>
      </c>
      <c r="K77" s="88" t="e">
        <f>+'VaR Calculation'!#REF!</f>
        <v>#REF!</v>
      </c>
      <c r="M77" s="2" t="e">
        <f t="shared" si="26"/>
        <v>#REF!</v>
      </c>
      <c r="N77" s="2" t="e">
        <f t="shared" si="27"/>
        <v>#REF!</v>
      </c>
      <c r="O77" s="2" t="e">
        <f t="shared" si="28"/>
        <v>#REF!</v>
      </c>
      <c r="P77" s="2" t="e">
        <f t="shared" si="29"/>
        <v>#REF!</v>
      </c>
      <c r="Q77" s="2" t="e">
        <f t="shared" si="30"/>
        <v>#REF!</v>
      </c>
      <c r="R77" s="2" t="e">
        <f t="shared" si="31"/>
        <v>#REF!</v>
      </c>
      <c r="S77" s="2" t="e">
        <f t="shared" si="32"/>
        <v>#REF!</v>
      </c>
      <c r="T77" s="2" t="e">
        <f t="shared" si="33"/>
        <v>#REF!</v>
      </c>
      <c r="U77" s="2" t="e">
        <f t="shared" si="34"/>
        <v>#REF!</v>
      </c>
      <c r="V77" s="33">
        <f t="shared" si="14"/>
        <v>0</v>
      </c>
      <c r="W77" s="33">
        <f t="shared" si="16"/>
        <v>0</v>
      </c>
      <c r="X77" s="34" t="e">
        <f t="shared" si="17"/>
        <v>#REF!</v>
      </c>
      <c r="Y77" s="34" t="e">
        <f t="shared" si="18"/>
        <v>#REF!</v>
      </c>
      <c r="Z77" s="34" t="e">
        <f t="shared" si="19"/>
        <v>#REF!</v>
      </c>
      <c r="AA77" s="34" t="e">
        <f t="shared" si="20"/>
        <v>#REF!</v>
      </c>
      <c r="AB77" s="34" t="e">
        <f t="shared" si="21"/>
        <v>#REF!</v>
      </c>
      <c r="AC77" s="34" t="e">
        <f t="shared" si="22"/>
        <v>#REF!</v>
      </c>
      <c r="AD77" s="34" t="e">
        <f t="shared" si="23"/>
        <v>#REF!</v>
      </c>
      <c r="AE77" s="34" t="e">
        <f t="shared" si="24"/>
        <v>#REF!</v>
      </c>
      <c r="AF77" s="34" t="e">
        <f t="shared" si="25"/>
        <v>#REF!</v>
      </c>
    </row>
    <row r="78" spans="2:32" x14ac:dyDescent="0.25">
      <c r="B78" s="23" t="e">
        <f>+'VaR Calculation'!#REF!</f>
        <v>#REF!</v>
      </c>
      <c r="C78" s="88" t="e">
        <f>+'VaR Calculation'!#REF!</f>
        <v>#REF!</v>
      </c>
      <c r="D78" s="88" t="e">
        <f>+'VaR Calculation'!#REF!</f>
        <v>#REF!</v>
      </c>
      <c r="E78" s="88" t="e">
        <f>+'VaR Calculation'!#REF!</f>
        <v>#REF!</v>
      </c>
      <c r="F78" s="88" t="e">
        <f>+'VaR Calculation'!#REF!</f>
        <v>#REF!</v>
      </c>
      <c r="G78" s="88" t="e">
        <f>+'VaR Calculation'!#REF!</f>
        <v>#REF!</v>
      </c>
      <c r="H78" s="88" t="e">
        <f>+'VaR Calculation'!#REF!</f>
        <v>#REF!</v>
      </c>
      <c r="I78" s="88" t="e">
        <f>+'VaR Calculation'!#REF!</f>
        <v>#REF!</v>
      </c>
      <c r="J78" s="88" t="e">
        <f>+'VaR Calculation'!#REF!</f>
        <v>#REF!</v>
      </c>
      <c r="K78" s="88" t="e">
        <f>+'VaR Calculation'!#REF!</f>
        <v>#REF!</v>
      </c>
      <c r="M78" s="2" t="e">
        <f t="shared" si="26"/>
        <v>#REF!</v>
      </c>
      <c r="N78" s="2" t="e">
        <f t="shared" si="27"/>
        <v>#REF!</v>
      </c>
      <c r="O78" s="2" t="e">
        <f t="shared" si="28"/>
        <v>#REF!</v>
      </c>
      <c r="P78" s="2" t="e">
        <f t="shared" si="29"/>
        <v>#REF!</v>
      </c>
      <c r="Q78" s="2" t="e">
        <f t="shared" si="30"/>
        <v>#REF!</v>
      </c>
      <c r="R78" s="2" t="e">
        <f t="shared" si="31"/>
        <v>#REF!</v>
      </c>
      <c r="S78" s="2" t="e">
        <f t="shared" si="32"/>
        <v>#REF!</v>
      </c>
      <c r="T78" s="2" t="e">
        <f t="shared" si="33"/>
        <v>#REF!</v>
      </c>
      <c r="U78" s="2" t="e">
        <f t="shared" si="34"/>
        <v>#REF!</v>
      </c>
      <c r="V78" s="33">
        <f t="shared" si="14"/>
        <v>0</v>
      </c>
      <c r="W78" s="33">
        <f t="shared" si="16"/>
        <v>0</v>
      </c>
      <c r="X78" s="34" t="e">
        <f t="shared" si="17"/>
        <v>#REF!</v>
      </c>
      <c r="Y78" s="34" t="e">
        <f t="shared" si="18"/>
        <v>#REF!</v>
      </c>
      <c r="Z78" s="34" t="e">
        <f t="shared" si="19"/>
        <v>#REF!</v>
      </c>
      <c r="AA78" s="34" t="e">
        <f t="shared" si="20"/>
        <v>#REF!</v>
      </c>
      <c r="AB78" s="34" t="e">
        <f t="shared" si="21"/>
        <v>#REF!</v>
      </c>
      <c r="AC78" s="34" t="e">
        <f t="shared" si="22"/>
        <v>#REF!</v>
      </c>
      <c r="AD78" s="34" t="e">
        <f t="shared" si="23"/>
        <v>#REF!</v>
      </c>
      <c r="AE78" s="34" t="e">
        <f t="shared" si="24"/>
        <v>#REF!</v>
      </c>
      <c r="AF78" s="34" t="e">
        <f t="shared" si="25"/>
        <v>#REF!</v>
      </c>
    </row>
    <row r="79" spans="2:32" x14ac:dyDescent="0.25">
      <c r="B79" s="23" t="e">
        <f>+'VaR Calculation'!#REF!</f>
        <v>#REF!</v>
      </c>
      <c r="C79" s="88" t="e">
        <f>+'VaR Calculation'!#REF!</f>
        <v>#REF!</v>
      </c>
      <c r="D79" s="88" t="e">
        <f>+'VaR Calculation'!#REF!</f>
        <v>#REF!</v>
      </c>
      <c r="E79" s="88" t="e">
        <f>+'VaR Calculation'!#REF!</f>
        <v>#REF!</v>
      </c>
      <c r="F79" s="88" t="e">
        <f>+'VaR Calculation'!#REF!</f>
        <v>#REF!</v>
      </c>
      <c r="G79" s="88" t="e">
        <f>+'VaR Calculation'!#REF!</f>
        <v>#REF!</v>
      </c>
      <c r="H79" s="88" t="e">
        <f>+'VaR Calculation'!#REF!</f>
        <v>#REF!</v>
      </c>
      <c r="I79" s="88" t="e">
        <f>+'VaR Calculation'!#REF!</f>
        <v>#REF!</v>
      </c>
      <c r="J79" s="88" t="e">
        <f>+'VaR Calculation'!#REF!</f>
        <v>#REF!</v>
      </c>
      <c r="K79" s="88" t="e">
        <f>+'VaR Calculation'!#REF!</f>
        <v>#REF!</v>
      </c>
      <c r="M79" s="2" t="e">
        <f t="shared" si="26"/>
        <v>#REF!</v>
      </c>
      <c r="N79" s="2" t="e">
        <f t="shared" si="27"/>
        <v>#REF!</v>
      </c>
      <c r="O79" s="2" t="e">
        <f t="shared" si="28"/>
        <v>#REF!</v>
      </c>
      <c r="P79" s="2" t="e">
        <f t="shared" si="29"/>
        <v>#REF!</v>
      </c>
      <c r="Q79" s="2" t="e">
        <f t="shared" si="30"/>
        <v>#REF!</v>
      </c>
      <c r="R79" s="2" t="e">
        <f t="shared" si="31"/>
        <v>#REF!</v>
      </c>
      <c r="S79" s="2" t="e">
        <f t="shared" si="32"/>
        <v>#REF!</v>
      </c>
      <c r="T79" s="2" t="e">
        <f t="shared" si="33"/>
        <v>#REF!</v>
      </c>
      <c r="U79" s="2" t="e">
        <f t="shared" si="34"/>
        <v>#REF!</v>
      </c>
      <c r="V79" s="33">
        <f t="shared" si="14"/>
        <v>0</v>
      </c>
      <c r="W79" s="33">
        <f t="shared" si="16"/>
        <v>0</v>
      </c>
      <c r="X79" s="34" t="e">
        <f t="shared" si="17"/>
        <v>#REF!</v>
      </c>
      <c r="Y79" s="34" t="e">
        <f t="shared" si="18"/>
        <v>#REF!</v>
      </c>
      <c r="Z79" s="34" t="e">
        <f t="shared" si="19"/>
        <v>#REF!</v>
      </c>
      <c r="AA79" s="34" t="e">
        <f t="shared" si="20"/>
        <v>#REF!</v>
      </c>
      <c r="AB79" s="34" t="e">
        <f t="shared" si="21"/>
        <v>#REF!</v>
      </c>
      <c r="AC79" s="34" t="e">
        <f t="shared" si="22"/>
        <v>#REF!</v>
      </c>
      <c r="AD79" s="34" t="e">
        <f t="shared" si="23"/>
        <v>#REF!</v>
      </c>
      <c r="AE79" s="34" t="e">
        <f t="shared" si="24"/>
        <v>#REF!</v>
      </c>
      <c r="AF79" s="34" t="e">
        <f t="shared" si="25"/>
        <v>#REF!</v>
      </c>
    </row>
    <row r="80" spans="2:32" x14ac:dyDescent="0.25">
      <c r="B80" s="23" t="e">
        <f>+'VaR Calculation'!#REF!</f>
        <v>#REF!</v>
      </c>
      <c r="C80" s="88" t="e">
        <f>+'VaR Calculation'!#REF!</f>
        <v>#REF!</v>
      </c>
      <c r="D80" s="88" t="e">
        <f>+'VaR Calculation'!#REF!</f>
        <v>#REF!</v>
      </c>
      <c r="E80" s="88" t="e">
        <f>+'VaR Calculation'!#REF!</f>
        <v>#REF!</v>
      </c>
      <c r="F80" s="88" t="e">
        <f>+'VaR Calculation'!#REF!</f>
        <v>#REF!</v>
      </c>
      <c r="G80" s="88" t="e">
        <f>+'VaR Calculation'!#REF!</f>
        <v>#REF!</v>
      </c>
      <c r="H80" s="88" t="e">
        <f>+'VaR Calculation'!#REF!</f>
        <v>#REF!</v>
      </c>
      <c r="I80" s="88" t="e">
        <f>+'VaR Calculation'!#REF!</f>
        <v>#REF!</v>
      </c>
      <c r="J80" s="88" t="e">
        <f>+'VaR Calculation'!#REF!</f>
        <v>#REF!</v>
      </c>
      <c r="K80" s="88" t="e">
        <f>+'VaR Calculation'!#REF!</f>
        <v>#REF!</v>
      </c>
      <c r="M80" s="2" t="e">
        <f t="shared" si="26"/>
        <v>#REF!</v>
      </c>
      <c r="N80" s="2" t="e">
        <f t="shared" si="27"/>
        <v>#REF!</v>
      </c>
      <c r="O80" s="2" t="e">
        <f t="shared" si="28"/>
        <v>#REF!</v>
      </c>
      <c r="P80" s="2" t="e">
        <f t="shared" si="29"/>
        <v>#REF!</v>
      </c>
      <c r="Q80" s="2" t="e">
        <f t="shared" si="30"/>
        <v>#REF!</v>
      </c>
      <c r="R80" s="2" t="e">
        <f t="shared" si="31"/>
        <v>#REF!</v>
      </c>
      <c r="S80" s="2" t="e">
        <f t="shared" si="32"/>
        <v>#REF!</v>
      </c>
      <c r="T80" s="2" t="e">
        <f t="shared" si="33"/>
        <v>#REF!</v>
      </c>
      <c r="U80" s="2" t="e">
        <f t="shared" si="34"/>
        <v>#REF!</v>
      </c>
      <c r="V80" s="33">
        <f t="shared" si="14"/>
        <v>0</v>
      </c>
      <c r="W80" s="33">
        <f t="shared" si="16"/>
        <v>0</v>
      </c>
      <c r="X80" s="34" t="e">
        <f t="shared" si="17"/>
        <v>#REF!</v>
      </c>
      <c r="Y80" s="34" t="e">
        <f t="shared" si="18"/>
        <v>#REF!</v>
      </c>
      <c r="Z80" s="34" t="e">
        <f t="shared" si="19"/>
        <v>#REF!</v>
      </c>
      <c r="AA80" s="34" t="e">
        <f t="shared" si="20"/>
        <v>#REF!</v>
      </c>
      <c r="AB80" s="34" t="e">
        <f t="shared" si="21"/>
        <v>#REF!</v>
      </c>
      <c r="AC80" s="34" t="e">
        <f t="shared" si="22"/>
        <v>#REF!</v>
      </c>
      <c r="AD80" s="34" t="e">
        <f t="shared" si="23"/>
        <v>#REF!</v>
      </c>
      <c r="AE80" s="34" t="e">
        <f t="shared" si="24"/>
        <v>#REF!</v>
      </c>
      <c r="AF80" s="34" t="e">
        <f t="shared" si="25"/>
        <v>#REF!</v>
      </c>
    </row>
    <row r="81" spans="2:32" x14ac:dyDescent="0.25">
      <c r="B81" s="23" t="e">
        <f>+'VaR Calculation'!#REF!</f>
        <v>#REF!</v>
      </c>
      <c r="C81" s="88" t="e">
        <f>+'VaR Calculation'!#REF!</f>
        <v>#REF!</v>
      </c>
      <c r="D81" s="88" t="e">
        <f>+'VaR Calculation'!#REF!</f>
        <v>#REF!</v>
      </c>
      <c r="E81" s="88" t="e">
        <f>+'VaR Calculation'!#REF!</f>
        <v>#REF!</v>
      </c>
      <c r="F81" s="88" t="e">
        <f>+'VaR Calculation'!#REF!</f>
        <v>#REF!</v>
      </c>
      <c r="G81" s="88" t="e">
        <f>+'VaR Calculation'!#REF!</f>
        <v>#REF!</v>
      </c>
      <c r="H81" s="88" t="e">
        <f>+'VaR Calculation'!#REF!</f>
        <v>#REF!</v>
      </c>
      <c r="I81" s="88" t="e">
        <f>+'VaR Calculation'!#REF!</f>
        <v>#REF!</v>
      </c>
      <c r="J81" s="88" t="e">
        <f>+'VaR Calculation'!#REF!</f>
        <v>#REF!</v>
      </c>
      <c r="K81" s="88" t="e">
        <f>+'VaR Calculation'!#REF!</f>
        <v>#REF!</v>
      </c>
      <c r="M81" s="2" t="e">
        <f t="shared" si="26"/>
        <v>#REF!</v>
      </c>
      <c r="N81" s="2" t="e">
        <f t="shared" si="27"/>
        <v>#REF!</v>
      </c>
      <c r="O81" s="2" t="e">
        <f t="shared" si="28"/>
        <v>#REF!</v>
      </c>
      <c r="P81" s="2" t="e">
        <f t="shared" si="29"/>
        <v>#REF!</v>
      </c>
      <c r="Q81" s="2" t="e">
        <f t="shared" si="30"/>
        <v>#REF!</v>
      </c>
      <c r="R81" s="2" t="e">
        <f t="shared" si="31"/>
        <v>#REF!</v>
      </c>
      <c r="S81" s="2" t="e">
        <f t="shared" si="32"/>
        <v>#REF!</v>
      </c>
      <c r="T81" s="2" t="e">
        <f t="shared" si="33"/>
        <v>#REF!</v>
      </c>
      <c r="U81" s="2" t="e">
        <f t="shared" si="34"/>
        <v>#REF!</v>
      </c>
      <c r="V81" s="33">
        <f t="shared" ref="V81:V144" si="35">+V82*$C$5</f>
        <v>0</v>
      </c>
      <c r="W81" s="33">
        <f t="shared" si="16"/>
        <v>0</v>
      </c>
      <c r="X81" s="34" t="e">
        <f t="shared" si="17"/>
        <v>#REF!</v>
      </c>
      <c r="Y81" s="34" t="e">
        <f t="shared" si="18"/>
        <v>#REF!</v>
      </c>
      <c r="Z81" s="34" t="e">
        <f t="shared" si="19"/>
        <v>#REF!</v>
      </c>
      <c r="AA81" s="34" t="e">
        <f t="shared" si="20"/>
        <v>#REF!</v>
      </c>
      <c r="AB81" s="34" t="e">
        <f t="shared" si="21"/>
        <v>#REF!</v>
      </c>
      <c r="AC81" s="34" t="e">
        <f t="shared" si="22"/>
        <v>#REF!</v>
      </c>
      <c r="AD81" s="34" t="e">
        <f t="shared" si="23"/>
        <v>#REF!</v>
      </c>
      <c r="AE81" s="34" t="e">
        <f t="shared" si="24"/>
        <v>#REF!</v>
      </c>
      <c r="AF81" s="34" t="e">
        <f t="shared" si="25"/>
        <v>#REF!</v>
      </c>
    </row>
    <row r="82" spans="2:32" x14ac:dyDescent="0.25">
      <c r="B82" s="23" t="e">
        <f>+'VaR Calculation'!#REF!</f>
        <v>#REF!</v>
      </c>
      <c r="C82" s="88" t="e">
        <f>+'VaR Calculation'!#REF!</f>
        <v>#REF!</v>
      </c>
      <c r="D82" s="88" t="e">
        <f>+'VaR Calculation'!#REF!</f>
        <v>#REF!</v>
      </c>
      <c r="E82" s="88" t="e">
        <f>+'VaR Calculation'!#REF!</f>
        <v>#REF!</v>
      </c>
      <c r="F82" s="88" t="e">
        <f>+'VaR Calculation'!#REF!</f>
        <v>#REF!</v>
      </c>
      <c r="G82" s="88" t="e">
        <f>+'VaR Calculation'!#REF!</f>
        <v>#REF!</v>
      </c>
      <c r="H82" s="88" t="e">
        <f>+'VaR Calculation'!#REF!</f>
        <v>#REF!</v>
      </c>
      <c r="I82" s="88" t="e">
        <f>+'VaR Calculation'!#REF!</f>
        <v>#REF!</v>
      </c>
      <c r="J82" s="88" t="e">
        <f>+'VaR Calculation'!#REF!</f>
        <v>#REF!</v>
      </c>
      <c r="K82" s="88" t="e">
        <f>+'VaR Calculation'!#REF!</f>
        <v>#REF!</v>
      </c>
      <c r="M82" s="2" t="e">
        <f t="shared" si="26"/>
        <v>#REF!</v>
      </c>
      <c r="N82" s="2" t="e">
        <f t="shared" si="27"/>
        <v>#REF!</v>
      </c>
      <c r="O82" s="2" t="e">
        <f t="shared" si="28"/>
        <v>#REF!</v>
      </c>
      <c r="P82" s="2" t="e">
        <f t="shared" si="29"/>
        <v>#REF!</v>
      </c>
      <c r="Q82" s="2" t="e">
        <f t="shared" si="30"/>
        <v>#REF!</v>
      </c>
      <c r="R82" s="2" t="e">
        <f t="shared" si="31"/>
        <v>#REF!</v>
      </c>
      <c r="S82" s="2" t="e">
        <f t="shared" si="32"/>
        <v>#REF!</v>
      </c>
      <c r="T82" s="2" t="e">
        <f t="shared" si="33"/>
        <v>#REF!</v>
      </c>
      <c r="U82" s="2" t="e">
        <f t="shared" si="34"/>
        <v>#REF!</v>
      </c>
      <c r="V82" s="33">
        <f t="shared" si="35"/>
        <v>0</v>
      </c>
      <c r="W82" s="33">
        <f t="shared" ref="W82:W145" si="36">+V83</f>
        <v>0</v>
      </c>
      <c r="X82" s="34" t="e">
        <f t="shared" ref="X82:X145" si="37">+W82*M82</f>
        <v>#REF!</v>
      </c>
      <c r="Y82" s="34" t="e">
        <f t="shared" ref="Y82:Y145" si="38">+X82*N82</f>
        <v>#REF!</v>
      </c>
      <c r="Z82" s="34" t="e">
        <f t="shared" ref="Z82:Z145" si="39">+Y82*O82</f>
        <v>#REF!</v>
      </c>
      <c r="AA82" s="34" t="e">
        <f t="shared" ref="AA82:AA145" si="40">+Z82*P82</f>
        <v>#REF!</v>
      </c>
      <c r="AB82" s="34" t="e">
        <f t="shared" ref="AB82:AB145" si="41">+AA82*Q82</f>
        <v>#REF!</v>
      </c>
      <c r="AC82" s="34" t="e">
        <f t="shared" ref="AC82:AC145" si="42">+AB82*R82</f>
        <v>#REF!</v>
      </c>
      <c r="AD82" s="34" t="e">
        <f t="shared" ref="AD82:AD145" si="43">+AC82*S82</f>
        <v>#REF!</v>
      </c>
      <c r="AE82" s="34" t="e">
        <f t="shared" ref="AE82:AE145" si="44">+AD82*T82</f>
        <v>#REF!</v>
      </c>
      <c r="AF82" s="34" t="e">
        <f t="shared" ref="AF82:AF145" si="45">+AE82*U82</f>
        <v>#REF!</v>
      </c>
    </row>
    <row r="83" spans="2:32" x14ac:dyDescent="0.25">
      <c r="B83" s="23" t="e">
        <f>+'VaR Calculation'!#REF!</f>
        <v>#REF!</v>
      </c>
      <c r="C83" s="88" t="e">
        <f>+'VaR Calculation'!#REF!</f>
        <v>#REF!</v>
      </c>
      <c r="D83" s="88" t="e">
        <f>+'VaR Calculation'!#REF!</f>
        <v>#REF!</v>
      </c>
      <c r="E83" s="88" t="e">
        <f>+'VaR Calculation'!#REF!</f>
        <v>#REF!</v>
      </c>
      <c r="F83" s="88" t="e">
        <f>+'VaR Calculation'!#REF!</f>
        <v>#REF!</v>
      </c>
      <c r="G83" s="88" t="e">
        <f>+'VaR Calculation'!#REF!</f>
        <v>#REF!</v>
      </c>
      <c r="H83" s="88" t="e">
        <f>+'VaR Calculation'!#REF!</f>
        <v>#REF!</v>
      </c>
      <c r="I83" s="88" t="e">
        <f>+'VaR Calculation'!#REF!</f>
        <v>#REF!</v>
      </c>
      <c r="J83" s="88" t="e">
        <f>+'VaR Calculation'!#REF!</f>
        <v>#REF!</v>
      </c>
      <c r="K83" s="88" t="e">
        <f>+'VaR Calculation'!#REF!</f>
        <v>#REF!</v>
      </c>
      <c r="M83" s="2" t="e">
        <f t="shared" si="26"/>
        <v>#REF!</v>
      </c>
      <c r="N83" s="2" t="e">
        <f t="shared" si="27"/>
        <v>#REF!</v>
      </c>
      <c r="O83" s="2" t="e">
        <f t="shared" si="28"/>
        <v>#REF!</v>
      </c>
      <c r="P83" s="2" t="e">
        <f t="shared" si="29"/>
        <v>#REF!</v>
      </c>
      <c r="Q83" s="2" t="e">
        <f t="shared" si="30"/>
        <v>#REF!</v>
      </c>
      <c r="R83" s="2" t="e">
        <f t="shared" si="31"/>
        <v>#REF!</v>
      </c>
      <c r="S83" s="2" t="e">
        <f t="shared" si="32"/>
        <v>#REF!</v>
      </c>
      <c r="T83" s="2" t="e">
        <f t="shared" si="33"/>
        <v>#REF!</v>
      </c>
      <c r="U83" s="2" t="e">
        <f t="shared" si="34"/>
        <v>#REF!</v>
      </c>
      <c r="V83" s="33">
        <f t="shared" si="35"/>
        <v>0</v>
      </c>
      <c r="W83" s="33">
        <f t="shared" si="36"/>
        <v>0</v>
      </c>
      <c r="X83" s="34" t="e">
        <f t="shared" si="37"/>
        <v>#REF!</v>
      </c>
      <c r="Y83" s="34" t="e">
        <f t="shared" si="38"/>
        <v>#REF!</v>
      </c>
      <c r="Z83" s="34" t="e">
        <f t="shared" si="39"/>
        <v>#REF!</v>
      </c>
      <c r="AA83" s="34" t="e">
        <f t="shared" si="40"/>
        <v>#REF!</v>
      </c>
      <c r="AB83" s="34" t="e">
        <f t="shared" si="41"/>
        <v>#REF!</v>
      </c>
      <c r="AC83" s="34" t="e">
        <f t="shared" si="42"/>
        <v>#REF!</v>
      </c>
      <c r="AD83" s="34" t="e">
        <f t="shared" si="43"/>
        <v>#REF!</v>
      </c>
      <c r="AE83" s="34" t="e">
        <f t="shared" si="44"/>
        <v>#REF!</v>
      </c>
      <c r="AF83" s="34" t="e">
        <f t="shared" si="45"/>
        <v>#REF!</v>
      </c>
    </row>
    <row r="84" spans="2:32" x14ac:dyDescent="0.25">
      <c r="B84" s="23" t="e">
        <f>+'VaR Calculation'!#REF!</f>
        <v>#REF!</v>
      </c>
      <c r="C84" s="88" t="e">
        <f>+'VaR Calculation'!#REF!</f>
        <v>#REF!</v>
      </c>
      <c r="D84" s="88" t="e">
        <f>+'VaR Calculation'!#REF!</f>
        <v>#REF!</v>
      </c>
      <c r="E84" s="88" t="e">
        <f>+'VaR Calculation'!#REF!</f>
        <v>#REF!</v>
      </c>
      <c r="F84" s="88" t="e">
        <f>+'VaR Calculation'!#REF!</f>
        <v>#REF!</v>
      </c>
      <c r="G84" s="88" t="e">
        <f>+'VaR Calculation'!#REF!</f>
        <v>#REF!</v>
      </c>
      <c r="H84" s="88" t="e">
        <f>+'VaR Calculation'!#REF!</f>
        <v>#REF!</v>
      </c>
      <c r="I84" s="88" t="e">
        <f>+'VaR Calculation'!#REF!</f>
        <v>#REF!</v>
      </c>
      <c r="J84" s="88" t="e">
        <f>+'VaR Calculation'!#REF!</f>
        <v>#REF!</v>
      </c>
      <c r="K84" s="88" t="e">
        <f>+'VaR Calculation'!#REF!</f>
        <v>#REF!</v>
      </c>
      <c r="M84" s="2" t="e">
        <f t="shared" si="26"/>
        <v>#REF!</v>
      </c>
      <c r="N84" s="2" t="e">
        <f t="shared" si="27"/>
        <v>#REF!</v>
      </c>
      <c r="O84" s="2" t="e">
        <f t="shared" si="28"/>
        <v>#REF!</v>
      </c>
      <c r="P84" s="2" t="e">
        <f t="shared" si="29"/>
        <v>#REF!</v>
      </c>
      <c r="Q84" s="2" t="e">
        <f t="shared" si="30"/>
        <v>#REF!</v>
      </c>
      <c r="R84" s="2" t="e">
        <f t="shared" si="31"/>
        <v>#REF!</v>
      </c>
      <c r="S84" s="2" t="e">
        <f t="shared" si="32"/>
        <v>#REF!</v>
      </c>
      <c r="T84" s="2" t="e">
        <f t="shared" si="33"/>
        <v>#REF!</v>
      </c>
      <c r="U84" s="2" t="e">
        <f t="shared" si="34"/>
        <v>#REF!</v>
      </c>
      <c r="V84" s="33">
        <f t="shared" si="35"/>
        <v>0</v>
      </c>
      <c r="W84" s="33">
        <f t="shared" si="36"/>
        <v>0</v>
      </c>
      <c r="X84" s="34" t="e">
        <f t="shared" si="37"/>
        <v>#REF!</v>
      </c>
      <c r="Y84" s="34" t="e">
        <f t="shared" si="38"/>
        <v>#REF!</v>
      </c>
      <c r="Z84" s="34" t="e">
        <f t="shared" si="39"/>
        <v>#REF!</v>
      </c>
      <c r="AA84" s="34" t="e">
        <f t="shared" si="40"/>
        <v>#REF!</v>
      </c>
      <c r="AB84" s="34" t="e">
        <f t="shared" si="41"/>
        <v>#REF!</v>
      </c>
      <c r="AC84" s="34" t="e">
        <f t="shared" si="42"/>
        <v>#REF!</v>
      </c>
      <c r="AD84" s="34" t="e">
        <f t="shared" si="43"/>
        <v>#REF!</v>
      </c>
      <c r="AE84" s="34" t="e">
        <f t="shared" si="44"/>
        <v>#REF!</v>
      </c>
      <c r="AF84" s="34" t="e">
        <f t="shared" si="45"/>
        <v>#REF!</v>
      </c>
    </row>
    <row r="85" spans="2:32" x14ac:dyDescent="0.25">
      <c r="B85" s="23" t="e">
        <f>+'VaR Calculation'!#REF!</f>
        <v>#REF!</v>
      </c>
      <c r="C85" s="88" t="e">
        <f>+'VaR Calculation'!#REF!</f>
        <v>#REF!</v>
      </c>
      <c r="D85" s="88" t="e">
        <f>+'VaR Calculation'!#REF!</f>
        <v>#REF!</v>
      </c>
      <c r="E85" s="88" t="e">
        <f>+'VaR Calculation'!#REF!</f>
        <v>#REF!</v>
      </c>
      <c r="F85" s="88" t="e">
        <f>+'VaR Calculation'!#REF!</f>
        <v>#REF!</v>
      </c>
      <c r="G85" s="88" t="e">
        <f>+'VaR Calculation'!#REF!</f>
        <v>#REF!</v>
      </c>
      <c r="H85" s="88" t="e">
        <f>+'VaR Calculation'!#REF!</f>
        <v>#REF!</v>
      </c>
      <c r="I85" s="88" t="e">
        <f>+'VaR Calculation'!#REF!</f>
        <v>#REF!</v>
      </c>
      <c r="J85" s="88" t="e">
        <f>+'VaR Calculation'!#REF!</f>
        <v>#REF!</v>
      </c>
      <c r="K85" s="88" t="e">
        <f>+'VaR Calculation'!#REF!</f>
        <v>#REF!</v>
      </c>
      <c r="M85" s="2" t="e">
        <f t="shared" si="26"/>
        <v>#REF!</v>
      </c>
      <c r="N85" s="2" t="e">
        <f t="shared" si="27"/>
        <v>#REF!</v>
      </c>
      <c r="O85" s="2" t="e">
        <f t="shared" si="28"/>
        <v>#REF!</v>
      </c>
      <c r="P85" s="2" t="e">
        <f t="shared" si="29"/>
        <v>#REF!</v>
      </c>
      <c r="Q85" s="2" t="e">
        <f t="shared" si="30"/>
        <v>#REF!</v>
      </c>
      <c r="R85" s="2" t="e">
        <f t="shared" si="31"/>
        <v>#REF!</v>
      </c>
      <c r="S85" s="2" t="e">
        <f t="shared" si="32"/>
        <v>#REF!</v>
      </c>
      <c r="T85" s="2" t="e">
        <f t="shared" si="33"/>
        <v>#REF!</v>
      </c>
      <c r="U85" s="2" t="e">
        <f t="shared" si="34"/>
        <v>#REF!</v>
      </c>
      <c r="V85" s="33">
        <f t="shared" si="35"/>
        <v>0</v>
      </c>
      <c r="W85" s="33">
        <f t="shared" si="36"/>
        <v>0</v>
      </c>
      <c r="X85" s="34" t="e">
        <f t="shared" si="37"/>
        <v>#REF!</v>
      </c>
      <c r="Y85" s="34" t="e">
        <f t="shared" si="38"/>
        <v>#REF!</v>
      </c>
      <c r="Z85" s="34" t="e">
        <f t="shared" si="39"/>
        <v>#REF!</v>
      </c>
      <c r="AA85" s="34" t="e">
        <f t="shared" si="40"/>
        <v>#REF!</v>
      </c>
      <c r="AB85" s="34" t="e">
        <f t="shared" si="41"/>
        <v>#REF!</v>
      </c>
      <c r="AC85" s="34" t="e">
        <f t="shared" si="42"/>
        <v>#REF!</v>
      </c>
      <c r="AD85" s="34" t="e">
        <f t="shared" si="43"/>
        <v>#REF!</v>
      </c>
      <c r="AE85" s="34" t="e">
        <f t="shared" si="44"/>
        <v>#REF!</v>
      </c>
      <c r="AF85" s="34" t="e">
        <f t="shared" si="45"/>
        <v>#REF!</v>
      </c>
    </row>
    <row r="86" spans="2:32" x14ac:dyDescent="0.25">
      <c r="B86" s="23" t="e">
        <f>+'VaR Calculation'!#REF!</f>
        <v>#REF!</v>
      </c>
      <c r="C86" s="88" t="e">
        <f>+'VaR Calculation'!#REF!</f>
        <v>#REF!</v>
      </c>
      <c r="D86" s="88" t="e">
        <f>+'VaR Calculation'!#REF!</f>
        <v>#REF!</v>
      </c>
      <c r="E86" s="88" t="e">
        <f>+'VaR Calculation'!#REF!</f>
        <v>#REF!</v>
      </c>
      <c r="F86" s="88" t="e">
        <f>+'VaR Calculation'!#REF!</f>
        <v>#REF!</v>
      </c>
      <c r="G86" s="88" t="e">
        <f>+'VaR Calculation'!#REF!</f>
        <v>#REF!</v>
      </c>
      <c r="H86" s="88" t="e">
        <f>+'VaR Calculation'!#REF!</f>
        <v>#REF!</v>
      </c>
      <c r="I86" s="88" t="e">
        <f>+'VaR Calculation'!#REF!</f>
        <v>#REF!</v>
      </c>
      <c r="J86" s="88" t="e">
        <f>+'VaR Calculation'!#REF!</f>
        <v>#REF!</v>
      </c>
      <c r="K86" s="88" t="e">
        <f>+'VaR Calculation'!#REF!</f>
        <v>#REF!</v>
      </c>
      <c r="M86" s="2" t="e">
        <f t="shared" si="26"/>
        <v>#REF!</v>
      </c>
      <c r="N86" s="2" t="e">
        <f t="shared" si="27"/>
        <v>#REF!</v>
      </c>
      <c r="O86" s="2" t="e">
        <f t="shared" si="28"/>
        <v>#REF!</v>
      </c>
      <c r="P86" s="2" t="e">
        <f t="shared" si="29"/>
        <v>#REF!</v>
      </c>
      <c r="Q86" s="2" t="e">
        <f t="shared" si="30"/>
        <v>#REF!</v>
      </c>
      <c r="R86" s="2" t="e">
        <f t="shared" si="31"/>
        <v>#REF!</v>
      </c>
      <c r="S86" s="2" t="e">
        <f t="shared" si="32"/>
        <v>#REF!</v>
      </c>
      <c r="T86" s="2" t="e">
        <f t="shared" si="33"/>
        <v>#REF!</v>
      </c>
      <c r="U86" s="2" t="e">
        <f t="shared" si="34"/>
        <v>#REF!</v>
      </c>
      <c r="V86" s="33">
        <f t="shared" si="35"/>
        <v>0</v>
      </c>
      <c r="W86" s="33">
        <f t="shared" si="36"/>
        <v>0</v>
      </c>
      <c r="X86" s="34" t="e">
        <f t="shared" si="37"/>
        <v>#REF!</v>
      </c>
      <c r="Y86" s="34" t="e">
        <f t="shared" si="38"/>
        <v>#REF!</v>
      </c>
      <c r="Z86" s="34" t="e">
        <f t="shared" si="39"/>
        <v>#REF!</v>
      </c>
      <c r="AA86" s="34" t="e">
        <f t="shared" si="40"/>
        <v>#REF!</v>
      </c>
      <c r="AB86" s="34" t="e">
        <f t="shared" si="41"/>
        <v>#REF!</v>
      </c>
      <c r="AC86" s="34" t="e">
        <f t="shared" si="42"/>
        <v>#REF!</v>
      </c>
      <c r="AD86" s="34" t="e">
        <f t="shared" si="43"/>
        <v>#REF!</v>
      </c>
      <c r="AE86" s="34" t="e">
        <f t="shared" si="44"/>
        <v>#REF!</v>
      </c>
      <c r="AF86" s="34" t="e">
        <f t="shared" si="45"/>
        <v>#REF!</v>
      </c>
    </row>
    <row r="87" spans="2:32" x14ac:dyDescent="0.25">
      <c r="B87" s="23" t="e">
        <f>+'VaR Calculation'!#REF!</f>
        <v>#REF!</v>
      </c>
      <c r="C87" s="88" t="e">
        <f>+'VaR Calculation'!#REF!</f>
        <v>#REF!</v>
      </c>
      <c r="D87" s="88" t="e">
        <f>+'VaR Calculation'!#REF!</f>
        <v>#REF!</v>
      </c>
      <c r="E87" s="88" t="e">
        <f>+'VaR Calculation'!#REF!</f>
        <v>#REF!</v>
      </c>
      <c r="F87" s="88" t="e">
        <f>+'VaR Calculation'!#REF!</f>
        <v>#REF!</v>
      </c>
      <c r="G87" s="88" t="e">
        <f>+'VaR Calculation'!#REF!</f>
        <v>#REF!</v>
      </c>
      <c r="H87" s="88" t="e">
        <f>+'VaR Calculation'!#REF!</f>
        <v>#REF!</v>
      </c>
      <c r="I87" s="88" t="e">
        <f>+'VaR Calculation'!#REF!</f>
        <v>#REF!</v>
      </c>
      <c r="J87" s="88" t="e">
        <f>+'VaR Calculation'!#REF!</f>
        <v>#REF!</v>
      </c>
      <c r="K87" s="88" t="e">
        <f>+'VaR Calculation'!#REF!</f>
        <v>#REF!</v>
      </c>
      <c r="M87" s="2" t="e">
        <f t="shared" si="26"/>
        <v>#REF!</v>
      </c>
      <c r="N87" s="2" t="e">
        <f t="shared" si="27"/>
        <v>#REF!</v>
      </c>
      <c r="O87" s="2" t="e">
        <f t="shared" si="28"/>
        <v>#REF!</v>
      </c>
      <c r="P87" s="2" t="e">
        <f t="shared" si="29"/>
        <v>#REF!</v>
      </c>
      <c r="Q87" s="2" t="e">
        <f t="shared" si="30"/>
        <v>#REF!</v>
      </c>
      <c r="R87" s="2" t="e">
        <f t="shared" si="31"/>
        <v>#REF!</v>
      </c>
      <c r="S87" s="2" t="e">
        <f t="shared" si="32"/>
        <v>#REF!</v>
      </c>
      <c r="T87" s="2" t="e">
        <f t="shared" si="33"/>
        <v>#REF!</v>
      </c>
      <c r="U87" s="2" t="e">
        <f t="shared" si="34"/>
        <v>#REF!</v>
      </c>
      <c r="V87" s="33">
        <f t="shared" si="35"/>
        <v>0</v>
      </c>
      <c r="W87" s="33">
        <f t="shared" si="36"/>
        <v>0</v>
      </c>
      <c r="X87" s="34" t="e">
        <f t="shared" si="37"/>
        <v>#REF!</v>
      </c>
      <c r="Y87" s="34" t="e">
        <f t="shared" si="38"/>
        <v>#REF!</v>
      </c>
      <c r="Z87" s="34" t="e">
        <f t="shared" si="39"/>
        <v>#REF!</v>
      </c>
      <c r="AA87" s="34" t="e">
        <f t="shared" si="40"/>
        <v>#REF!</v>
      </c>
      <c r="AB87" s="34" t="e">
        <f t="shared" si="41"/>
        <v>#REF!</v>
      </c>
      <c r="AC87" s="34" t="e">
        <f t="shared" si="42"/>
        <v>#REF!</v>
      </c>
      <c r="AD87" s="34" t="e">
        <f t="shared" si="43"/>
        <v>#REF!</v>
      </c>
      <c r="AE87" s="34" t="e">
        <f t="shared" si="44"/>
        <v>#REF!</v>
      </c>
      <c r="AF87" s="34" t="e">
        <f t="shared" si="45"/>
        <v>#REF!</v>
      </c>
    </row>
    <row r="88" spans="2:32" x14ac:dyDescent="0.25">
      <c r="B88" s="23" t="e">
        <f>+'VaR Calculation'!#REF!</f>
        <v>#REF!</v>
      </c>
      <c r="C88" s="88" t="e">
        <f>+'VaR Calculation'!#REF!</f>
        <v>#REF!</v>
      </c>
      <c r="D88" s="88" t="e">
        <f>+'VaR Calculation'!#REF!</f>
        <v>#REF!</v>
      </c>
      <c r="E88" s="88" t="e">
        <f>+'VaR Calculation'!#REF!</f>
        <v>#REF!</v>
      </c>
      <c r="F88" s="88" t="e">
        <f>+'VaR Calculation'!#REF!</f>
        <v>#REF!</v>
      </c>
      <c r="G88" s="88" t="e">
        <f>+'VaR Calculation'!#REF!</f>
        <v>#REF!</v>
      </c>
      <c r="H88" s="88" t="e">
        <f>+'VaR Calculation'!#REF!</f>
        <v>#REF!</v>
      </c>
      <c r="I88" s="88" t="e">
        <f>+'VaR Calculation'!#REF!</f>
        <v>#REF!</v>
      </c>
      <c r="J88" s="88" t="e">
        <f>+'VaR Calculation'!#REF!</f>
        <v>#REF!</v>
      </c>
      <c r="K88" s="88" t="e">
        <f>+'VaR Calculation'!#REF!</f>
        <v>#REF!</v>
      </c>
      <c r="M88" s="2" t="e">
        <f t="shared" si="26"/>
        <v>#REF!</v>
      </c>
      <c r="N88" s="2" t="e">
        <f t="shared" si="27"/>
        <v>#REF!</v>
      </c>
      <c r="O88" s="2" t="e">
        <f t="shared" si="28"/>
        <v>#REF!</v>
      </c>
      <c r="P88" s="2" t="e">
        <f t="shared" si="29"/>
        <v>#REF!</v>
      </c>
      <c r="Q88" s="2" t="e">
        <f t="shared" si="30"/>
        <v>#REF!</v>
      </c>
      <c r="R88" s="2" t="e">
        <f t="shared" si="31"/>
        <v>#REF!</v>
      </c>
      <c r="S88" s="2" t="e">
        <f t="shared" si="32"/>
        <v>#REF!</v>
      </c>
      <c r="T88" s="2" t="e">
        <f t="shared" si="33"/>
        <v>#REF!</v>
      </c>
      <c r="U88" s="2" t="e">
        <f t="shared" si="34"/>
        <v>#REF!</v>
      </c>
      <c r="V88" s="33">
        <f t="shared" si="35"/>
        <v>0</v>
      </c>
      <c r="W88" s="33">
        <f t="shared" si="36"/>
        <v>0</v>
      </c>
      <c r="X88" s="34" t="e">
        <f t="shared" si="37"/>
        <v>#REF!</v>
      </c>
      <c r="Y88" s="34" t="e">
        <f t="shared" si="38"/>
        <v>#REF!</v>
      </c>
      <c r="Z88" s="34" t="e">
        <f t="shared" si="39"/>
        <v>#REF!</v>
      </c>
      <c r="AA88" s="34" t="e">
        <f t="shared" si="40"/>
        <v>#REF!</v>
      </c>
      <c r="AB88" s="34" t="e">
        <f t="shared" si="41"/>
        <v>#REF!</v>
      </c>
      <c r="AC88" s="34" t="e">
        <f t="shared" si="42"/>
        <v>#REF!</v>
      </c>
      <c r="AD88" s="34" t="e">
        <f t="shared" si="43"/>
        <v>#REF!</v>
      </c>
      <c r="AE88" s="34" t="e">
        <f t="shared" si="44"/>
        <v>#REF!</v>
      </c>
      <c r="AF88" s="34" t="e">
        <f t="shared" si="45"/>
        <v>#REF!</v>
      </c>
    </row>
    <row r="89" spans="2:32" x14ac:dyDescent="0.25">
      <c r="B89" s="23" t="e">
        <f>+'VaR Calculation'!#REF!</f>
        <v>#REF!</v>
      </c>
      <c r="C89" s="88" t="e">
        <f>+'VaR Calculation'!#REF!</f>
        <v>#REF!</v>
      </c>
      <c r="D89" s="88" t="e">
        <f>+'VaR Calculation'!#REF!</f>
        <v>#REF!</v>
      </c>
      <c r="E89" s="88" t="e">
        <f>+'VaR Calculation'!#REF!</f>
        <v>#REF!</v>
      </c>
      <c r="F89" s="88" t="e">
        <f>+'VaR Calculation'!#REF!</f>
        <v>#REF!</v>
      </c>
      <c r="G89" s="88" t="e">
        <f>+'VaR Calculation'!#REF!</f>
        <v>#REF!</v>
      </c>
      <c r="H89" s="88" t="e">
        <f>+'VaR Calculation'!#REF!</f>
        <v>#REF!</v>
      </c>
      <c r="I89" s="88" t="e">
        <f>+'VaR Calculation'!#REF!</f>
        <v>#REF!</v>
      </c>
      <c r="J89" s="88" t="e">
        <f>+'VaR Calculation'!#REF!</f>
        <v>#REF!</v>
      </c>
      <c r="K89" s="88" t="e">
        <f>+'VaR Calculation'!#REF!</f>
        <v>#REF!</v>
      </c>
      <c r="M89" s="2" t="e">
        <f t="shared" si="26"/>
        <v>#REF!</v>
      </c>
      <c r="N89" s="2" t="e">
        <f t="shared" si="27"/>
        <v>#REF!</v>
      </c>
      <c r="O89" s="2" t="e">
        <f t="shared" si="28"/>
        <v>#REF!</v>
      </c>
      <c r="P89" s="2" t="e">
        <f t="shared" si="29"/>
        <v>#REF!</v>
      </c>
      <c r="Q89" s="2" t="e">
        <f t="shared" si="30"/>
        <v>#REF!</v>
      </c>
      <c r="R89" s="2" t="e">
        <f t="shared" si="31"/>
        <v>#REF!</v>
      </c>
      <c r="S89" s="2" t="e">
        <f t="shared" si="32"/>
        <v>#REF!</v>
      </c>
      <c r="T89" s="2" t="e">
        <f t="shared" si="33"/>
        <v>#REF!</v>
      </c>
      <c r="U89" s="2" t="e">
        <f t="shared" si="34"/>
        <v>#REF!</v>
      </c>
      <c r="V89" s="33">
        <f t="shared" si="35"/>
        <v>0</v>
      </c>
      <c r="W89" s="33">
        <f t="shared" si="36"/>
        <v>0</v>
      </c>
      <c r="X89" s="34" t="e">
        <f t="shared" si="37"/>
        <v>#REF!</v>
      </c>
      <c r="Y89" s="34" t="e">
        <f t="shared" si="38"/>
        <v>#REF!</v>
      </c>
      <c r="Z89" s="34" t="e">
        <f t="shared" si="39"/>
        <v>#REF!</v>
      </c>
      <c r="AA89" s="34" t="e">
        <f t="shared" si="40"/>
        <v>#REF!</v>
      </c>
      <c r="AB89" s="34" t="e">
        <f t="shared" si="41"/>
        <v>#REF!</v>
      </c>
      <c r="AC89" s="34" t="e">
        <f t="shared" si="42"/>
        <v>#REF!</v>
      </c>
      <c r="AD89" s="34" t="e">
        <f t="shared" si="43"/>
        <v>#REF!</v>
      </c>
      <c r="AE89" s="34" t="e">
        <f t="shared" si="44"/>
        <v>#REF!</v>
      </c>
      <c r="AF89" s="34" t="e">
        <f t="shared" si="45"/>
        <v>#REF!</v>
      </c>
    </row>
    <row r="90" spans="2:32" x14ac:dyDescent="0.25">
      <c r="B90" s="23" t="e">
        <f>+'VaR Calculation'!#REF!</f>
        <v>#REF!</v>
      </c>
      <c r="C90" s="88" t="e">
        <f>+'VaR Calculation'!#REF!</f>
        <v>#REF!</v>
      </c>
      <c r="D90" s="88" t="e">
        <f>+'VaR Calculation'!#REF!</f>
        <v>#REF!</v>
      </c>
      <c r="E90" s="88" t="e">
        <f>+'VaR Calculation'!#REF!</f>
        <v>#REF!</v>
      </c>
      <c r="F90" s="88" t="e">
        <f>+'VaR Calculation'!#REF!</f>
        <v>#REF!</v>
      </c>
      <c r="G90" s="88" t="e">
        <f>+'VaR Calculation'!#REF!</f>
        <v>#REF!</v>
      </c>
      <c r="H90" s="88" t="e">
        <f>+'VaR Calculation'!#REF!</f>
        <v>#REF!</v>
      </c>
      <c r="I90" s="88" t="e">
        <f>+'VaR Calculation'!#REF!</f>
        <v>#REF!</v>
      </c>
      <c r="J90" s="88" t="e">
        <f>+'VaR Calculation'!#REF!</f>
        <v>#REF!</v>
      </c>
      <c r="K90" s="88" t="e">
        <f>+'VaR Calculation'!#REF!</f>
        <v>#REF!</v>
      </c>
      <c r="M90" s="2" t="e">
        <f t="shared" si="26"/>
        <v>#REF!</v>
      </c>
      <c r="N90" s="2" t="e">
        <f t="shared" si="27"/>
        <v>#REF!</v>
      </c>
      <c r="O90" s="2" t="e">
        <f t="shared" si="28"/>
        <v>#REF!</v>
      </c>
      <c r="P90" s="2" t="e">
        <f t="shared" si="29"/>
        <v>#REF!</v>
      </c>
      <c r="Q90" s="2" t="e">
        <f t="shared" si="30"/>
        <v>#REF!</v>
      </c>
      <c r="R90" s="2" t="e">
        <f t="shared" si="31"/>
        <v>#REF!</v>
      </c>
      <c r="S90" s="2" t="e">
        <f t="shared" si="32"/>
        <v>#REF!</v>
      </c>
      <c r="T90" s="2" t="e">
        <f t="shared" si="33"/>
        <v>#REF!</v>
      </c>
      <c r="U90" s="2" t="e">
        <f t="shared" si="34"/>
        <v>#REF!</v>
      </c>
      <c r="V90" s="33">
        <f t="shared" si="35"/>
        <v>0</v>
      </c>
      <c r="W90" s="33">
        <f t="shared" si="36"/>
        <v>0</v>
      </c>
      <c r="X90" s="34" t="e">
        <f t="shared" si="37"/>
        <v>#REF!</v>
      </c>
      <c r="Y90" s="34" t="e">
        <f t="shared" si="38"/>
        <v>#REF!</v>
      </c>
      <c r="Z90" s="34" t="e">
        <f t="shared" si="39"/>
        <v>#REF!</v>
      </c>
      <c r="AA90" s="34" t="e">
        <f t="shared" si="40"/>
        <v>#REF!</v>
      </c>
      <c r="AB90" s="34" t="e">
        <f t="shared" si="41"/>
        <v>#REF!</v>
      </c>
      <c r="AC90" s="34" t="e">
        <f t="shared" si="42"/>
        <v>#REF!</v>
      </c>
      <c r="AD90" s="34" t="e">
        <f t="shared" si="43"/>
        <v>#REF!</v>
      </c>
      <c r="AE90" s="34" t="e">
        <f t="shared" si="44"/>
        <v>#REF!</v>
      </c>
      <c r="AF90" s="34" t="e">
        <f t="shared" si="45"/>
        <v>#REF!</v>
      </c>
    </row>
    <row r="91" spans="2:32" x14ac:dyDescent="0.25">
      <c r="B91" s="23" t="e">
        <f>+'VaR Calculation'!#REF!</f>
        <v>#REF!</v>
      </c>
      <c r="C91" s="88" t="e">
        <f>+'VaR Calculation'!#REF!</f>
        <v>#REF!</v>
      </c>
      <c r="D91" s="88" t="e">
        <f>+'VaR Calculation'!#REF!</f>
        <v>#REF!</v>
      </c>
      <c r="E91" s="88" t="e">
        <f>+'VaR Calculation'!#REF!</f>
        <v>#REF!</v>
      </c>
      <c r="F91" s="88" t="e">
        <f>+'VaR Calculation'!#REF!</f>
        <v>#REF!</v>
      </c>
      <c r="G91" s="88" t="e">
        <f>+'VaR Calculation'!#REF!</f>
        <v>#REF!</v>
      </c>
      <c r="H91" s="88" t="e">
        <f>+'VaR Calculation'!#REF!</f>
        <v>#REF!</v>
      </c>
      <c r="I91" s="88" t="e">
        <f>+'VaR Calculation'!#REF!</f>
        <v>#REF!</v>
      </c>
      <c r="J91" s="88" t="e">
        <f>+'VaR Calculation'!#REF!</f>
        <v>#REF!</v>
      </c>
      <c r="K91" s="88" t="e">
        <f>+'VaR Calculation'!#REF!</f>
        <v>#REF!</v>
      </c>
      <c r="M91" s="2" t="e">
        <f t="shared" si="26"/>
        <v>#REF!</v>
      </c>
      <c r="N91" s="2" t="e">
        <f t="shared" si="27"/>
        <v>#REF!</v>
      </c>
      <c r="O91" s="2" t="e">
        <f t="shared" si="28"/>
        <v>#REF!</v>
      </c>
      <c r="P91" s="2" t="e">
        <f t="shared" si="29"/>
        <v>#REF!</v>
      </c>
      <c r="Q91" s="2" t="e">
        <f t="shared" si="30"/>
        <v>#REF!</v>
      </c>
      <c r="R91" s="2" t="e">
        <f t="shared" si="31"/>
        <v>#REF!</v>
      </c>
      <c r="S91" s="2" t="e">
        <f t="shared" si="32"/>
        <v>#REF!</v>
      </c>
      <c r="T91" s="2" t="e">
        <f t="shared" si="33"/>
        <v>#REF!</v>
      </c>
      <c r="U91" s="2" t="e">
        <f t="shared" si="34"/>
        <v>#REF!</v>
      </c>
      <c r="V91" s="33">
        <f t="shared" si="35"/>
        <v>0</v>
      </c>
      <c r="W91" s="33">
        <f t="shared" si="36"/>
        <v>0</v>
      </c>
      <c r="X91" s="34" t="e">
        <f t="shared" si="37"/>
        <v>#REF!</v>
      </c>
      <c r="Y91" s="34" t="e">
        <f t="shared" si="38"/>
        <v>#REF!</v>
      </c>
      <c r="Z91" s="34" t="e">
        <f t="shared" si="39"/>
        <v>#REF!</v>
      </c>
      <c r="AA91" s="34" t="e">
        <f t="shared" si="40"/>
        <v>#REF!</v>
      </c>
      <c r="AB91" s="34" t="e">
        <f t="shared" si="41"/>
        <v>#REF!</v>
      </c>
      <c r="AC91" s="34" t="e">
        <f t="shared" si="42"/>
        <v>#REF!</v>
      </c>
      <c r="AD91" s="34" t="e">
        <f t="shared" si="43"/>
        <v>#REF!</v>
      </c>
      <c r="AE91" s="34" t="e">
        <f t="shared" si="44"/>
        <v>#REF!</v>
      </c>
      <c r="AF91" s="34" t="e">
        <f t="shared" si="45"/>
        <v>#REF!</v>
      </c>
    </row>
    <row r="92" spans="2:32" x14ac:dyDescent="0.25">
      <c r="B92" s="23" t="e">
        <f>+'VaR Calculation'!#REF!</f>
        <v>#REF!</v>
      </c>
      <c r="C92" s="88" t="e">
        <f>+'VaR Calculation'!#REF!</f>
        <v>#REF!</v>
      </c>
      <c r="D92" s="88" t="e">
        <f>+'VaR Calculation'!#REF!</f>
        <v>#REF!</v>
      </c>
      <c r="E92" s="88" t="e">
        <f>+'VaR Calculation'!#REF!</f>
        <v>#REF!</v>
      </c>
      <c r="F92" s="88" t="e">
        <f>+'VaR Calculation'!#REF!</f>
        <v>#REF!</v>
      </c>
      <c r="G92" s="88" t="e">
        <f>+'VaR Calculation'!#REF!</f>
        <v>#REF!</v>
      </c>
      <c r="H92" s="88" t="e">
        <f>+'VaR Calculation'!#REF!</f>
        <v>#REF!</v>
      </c>
      <c r="I92" s="88" t="e">
        <f>+'VaR Calculation'!#REF!</f>
        <v>#REF!</v>
      </c>
      <c r="J92" s="88" t="e">
        <f>+'VaR Calculation'!#REF!</f>
        <v>#REF!</v>
      </c>
      <c r="K92" s="88" t="e">
        <f>+'VaR Calculation'!#REF!</f>
        <v>#REF!</v>
      </c>
      <c r="M92" s="2" t="e">
        <f t="shared" si="26"/>
        <v>#REF!</v>
      </c>
      <c r="N92" s="2" t="e">
        <f t="shared" si="27"/>
        <v>#REF!</v>
      </c>
      <c r="O92" s="2" t="e">
        <f t="shared" si="28"/>
        <v>#REF!</v>
      </c>
      <c r="P92" s="2" t="e">
        <f t="shared" si="29"/>
        <v>#REF!</v>
      </c>
      <c r="Q92" s="2" t="e">
        <f t="shared" si="30"/>
        <v>#REF!</v>
      </c>
      <c r="R92" s="2" t="e">
        <f t="shared" si="31"/>
        <v>#REF!</v>
      </c>
      <c r="S92" s="2" t="e">
        <f t="shared" si="32"/>
        <v>#REF!</v>
      </c>
      <c r="T92" s="2" t="e">
        <f t="shared" si="33"/>
        <v>#REF!</v>
      </c>
      <c r="U92" s="2" t="e">
        <f t="shared" si="34"/>
        <v>#REF!</v>
      </c>
      <c r="V92" s="33">
        <f t="shared" si="35"/>
        <v>0</v>
      </c>
      <c r="W92" s="33">
        <f t="shared" si="36"/>
        <v>0</v>
      </c>
      <c r="X92" s="34" t="e">
        <f t="shared" si="37"/>
        <v>#REF!</v>
      </c>
      <c r="Y92" s="34" t="e">
        <f t="shared" si="38"/>
        <v>#REF!</v>
      </c>
      <c r="Z92" s="34" t="e">
        <f t="shared" si="39"/>
        <v>#REF!</v>
      </c>
      <c r="AA92" s="34" t="e">
        <f t="shared" si="40"/>
        <v>#REF!</v>
      </c>
      <c r="AB92" s="34" t="e">
        <f t="shared" si="41"/>
        <v>#REF!</v>
      </c>
      <c r="AC92" s="34" t="e">
        <f t="shared" si="42"/>
        <v>#REF!</v>
      </c>
      <c r="AD92" s="34" t="e">
        <f t="shared" si="43"/>
        <v>#REF!</v>
      </c>
      <c r="AE92" s="34" t="e">
        <f t="shared" si="44"/>
        <v>#REF!</v>
      </c>
      <c r="AF92" s="34" t="e">
        <f t="shared" si="45"/>
        <v>#REF!</v>
      </c>
    </row>
    <row r="93" spans="2:32" x14ac:dyDescent="0.25">
      <c r="B93" s="23" t="e">
        <f>+'VaR Calculation'!#REF!</f>
        <v>#REF!</v>
      </c>
      <c r="C93" s="88" t="e">
        <f>+'VaR Calculation'!#REF!</f>
        <v>#REF!</v>
      </c>
      <c r="D93" s="88" t="e">
        <f>+'VaR Calculation'!#REF!</f>
        <v>#REF!</v>
      </c>
      <c r="E93" s="88" t="e">
        <f>+'VaR Calculation'!#REF!</f>
        <v>#REF!</v>
      </c>
      <c r="F93" s="88" t="e">
        <f>+'VaR Calculation'!#REF!</f>
        <v>#REF!</v>
      </c>
      <c r="G93" s="88" t="e">
        <f>+'VaR Calculation'!#REF!</f>
        <v>#REF!</v>
      </c>
      <c r="H93" s="88" t="e">
        <f>+'VaR Calculation'!#REF!</f>
        <v>#REF!</v>
      </c>
      <c r="I93" s="88" t="e">
        <f>+'VaR Calculation'!#REF!</f>
        <v>#REF!</v>
      </c>
      <c r="J93" s="88" t="e">
        <f>+'VaR Calculation'!#REF!</f>
        <v>#REF!</v>
      </c>
      <c r="K93" s="88" t="e">
        <f>+'VaR Calculation'!#REF!</f>
        <v>#REF!</v>
      </c>
      <c r="M93" s="2" t="e">
        <f t="shared" si="26"/>
        <v>#REF!</v>
      </c>
      <c r="N93" s="2" t="e">
        <f t="shared" si="27"/>
        <v>#REF!</v>
      </c>
      <c r="O93" s="2" t="e">
        <f t="shared" si="28"/>
        <v>#REF!</v>
      </c>
      <c r="P93" s="2" t="e">
        <f t="shared" si="29"/>
        <v>#REF!</v>
      </c>
      <c r="Q93" s="2" t="e">
        <f t="shared" si="30"/>
        <v>#REF!</v>
      </c>
      <c r="R93" s="2" t="e">
        <f t="shared" si="31"/>
        <v>#REF!</v>
      </c>
      <c r="S93" s="2" t="e">
        <f t="shared" si="32"/>
        <v>#REF!</v>
      </c>
      <c r="T93" s="2" t="e">
        <f t="shared" si="33"/>
        <v>#REF!</v>
      </c>
      <c r="U93" s="2" t="e">
        <f t="shared" si="34"/>
        <v>#REF!</v>
      </c>
      <c r="V93" s="33">
        <f t="shared" si="35"/>
        <v>0</v>
      </c>
      <c r="W93" s="33">
        <f t="shared" si="36"/>
        <v>0</v>
      </c>
      <c r="X93" s="34" t="e">
        <f t="shared" si="37"/>
        <v>#REF!</v>
      </c>
      <c r="Y93" s="34" t="e">
        <f t="shared" si="38"/>
        <v>#REF!</v>
      </c>
      <c r="Z93" s="34" t="e">
        <f t="shared" si="39"/>
        <v>#REF!</v>
      </c>
      <c r="AA93" s="34" t="e">
        <f t="shared" si="40"/>
        <v>#REF!</v>
      </c>
      <c r="AB93" s="34" t="e">
        <f t="shared" si="41"/>
        <v>#REF!</v>
      </c>
      <c r="AC93" s="34" t="e">
        <f t="shared" si="42"/>
        <v>#REF!</v>
      </c>
      <c r="AD93" s="34" t="e">
        <f t="shared" si="43"/>
        <v>#REF!</v>
      </c>
      <c r="AE93" s="34" t="e">
        <f t="shared" si="44"/>
        <v>#REF!</v>
      </c>
      <c r="AF93" s="34" t="e">
        <f t="shared" si="45"/>
        <v>#REF!</v>
      </c>
    </row>
    <row r="94" spans="2:32" x14ac:dyDescent="0.25">
      <c r="B94" s="23" t="e">
        <f>+'VaR Calculation'!#REF!</f>
        <v>#REF!</v>
      </c>
      <c r="C94" s="88" t="e">
        <f>+'VaR Calculation'!#REF!</f>
        <v>#REF!</v>
      </c>
      <c r="D94" s="88" t="e">
        <f>+'VaR Calculation'!#REF!</f>
        <v>#REF!</v>
      </c>
      <c r="E94" s="88" t="e">
        <f>+'VaR Calculation'!#REF!</f>
        <v>#REF!</v>
      </c>
      <c r="F94" s="88" t="e">
        <f>+'VaR Calculation'!#REF!</f>
        <v>#REF!</v>
      </c>
      <c r="G94" s="88" t="e">
        <f>+'VaR Calculation'!#REF!</f>
        <v>#REF!</v>
      </c>
      <c r="H94" s="88" t="e">
        <f>+'VaR Calculation'!#REF!</f>
        <v>#REF!</v>
      </c>
      <c r="I94" s="88" t="e">
        <f>+'VaR Calculation'!#REF!</f>
        <v>#REF!</v>
      </c>
      <c r="J94" s="88" t="e">
        <f>+'VaR Calculation'!#REF!</f>
        <v>#REF!</v>
      </c>
      <c r="K94" s="88" t="e">
        <f>+'VaR Calculation'!#REF!</f>
        <v>#REF!</v>
      </c>
      <c r="M94" s="2" t="e">
        <f t="shared" si="26"/>
        <v>#REF!</v>
      </c>
      <c r="N94" s="2" t="e">
        <f t="shared" si="27"/>
        <v>#REF!</v>
      </c>
      <c r="O94" s="2" t="e">
        <f t="shared" si="28"/>
        <v>#REF!</v>
      </c>
      <c r="P94" s="2" t="e">
        <f t="shared" si="29"/>
        <v>#REF!</v>
      </c>
      <c r="Q94" s="2" t="e">
        <f t="shared" si="30"/>
        <v>#REF!</v>
      </c>
      <c r="R94" s="2" t="e">
        <f t="shared" si="31"/>
        <v>#REF!</v>
      </c>
      <c r="S94" s="2" t="e">
        <f t="shared" si="32"/>
        <v>#REF!</v>
      </c>
      <c r="T94" s="2" t="e">
        <f t="shared" si="33"/>
        <v>#REF!</v>
      </c>
      <c r="U94" s="2" t="e">
        <f t="shared" si="34"/>
        <v>#REF!</v>
      </c>
      <c r="V94" s="33">
        <f t="shared" si="35"/>
        <v>0</v>
      </c>
      <c r="W94" s="33">
        <f t="shared" si="36"/>
        <v>0</v>
      </c>
      <c r="X94" s="34" t="e">
        <f t="shared" si="37"/>
        <v>#REF!</v>
      </c>
      <c r="Y94" s="34" t="e">
        <f t="shared" si="38"/>
        <v>#REF!</v>
      </c>
      <c r="Z94" s="34" t="e">
        <f t="shared" si="39"/>
        <v>#REF!</v>
      </c>
      <c r="AA94" s="34" t="e">
        <f t="shared" si="40"/>
        <v>#REF!</v>
      </c>
      <c r="AB94" s="34" t="e">
        <f t="shared" si="41"/>
        <v>#REF!</v>
      </c>
      <c r="AC94" s="34" t="e">
        <f t="shared" si="42"/>
        <v>#REF!</v>
      </c>
      <c r="AD94" s="34" t="e">
        <f t="shared" si="43"/>
        <v>#REF!</v>
      </c>
      <c r="AE94" s="34" t="e">
        <f t="shared" si="44"/>
        <v>#REF!</v>
      </c>
      <c r="AF94" s="34" t="e">
        <f t="shared" si="45"/>
        <v>#REF!</v>
      </c>
    </row>
    <row r="95" spans="2:32" x14ac:dyDescent="0.25">
      <c r="B95" s="23" t="e">
        <f>+'VaR Calculation'!#REF!</f>
        <v>#REF!</v>
      </c>
      <c r="C95" s="88" t="e">
        <f>+'VaR Calculation'!#REF!</f>
        <v>#REF!</v>
      </c>
      <c r="D95" s="88" t="e">
        <f>+'VaR Calculation'!#REF!</f>
        <v>#REF!</v>
      </c>
      <c r="E95" s="88" t="e">
        <f>+'VaR Calculation'!#REF!</f>
        <v>#REF!</v>
      </c>
      <c r="F95" s="88" t="e">
        <f>+'VaR Calculation'!#REF!</f>
        <v>#REF!</v>
      </c>
      <c r="G95" s="88" t="e">
        <f>+'VaR Calculation'!#REF!</f>
        <v>#REF!</v>
      </c>
      <c r="H95" s="88" t="e">
        <f>+'VaR Calculation'!#REF!</f>
        <v>#REF!</v>
      </c>
      <c r="I95" s="88" t="e">
        <f>+'VaR Calculation'!#REF!</f>
        <v>#REF!</v>
      </c>
      <c r="J95" s="88" t="e">
        <f>+'VaR Calculation'!#REF!</f>
        <v>#REF!</v>
      </c>
      <c r="K95" s="88" t="e">
        <f>+'VaR Calculation'!#REF!</f>
        <v>#REF!</v>
      </c>
      <c r="M95" s="2" t="e">
        <f t="shared" si="26"/>
        <v>#REF!</v>
      </c>
      <c r="N95" s="2" t="e">
        <f t="shared" si="27"/>
        <v>#REF!</v>
      </c>
      <c r="O95" s="2" t="e">
        <f t="shared" si="28"/>
        <v>#REF!</v>
      </c>
      <c r="P95" s="2" t="e">
        <f t="shared" si="29"/>
        <v>#REF!</v>
      </c>
      <c r="Q95" s="2" t="e">
        <f t="shared" si="30"/>
        <v>#REF!</v>
      </c>
      <c r="R95" s="2" t="e">
        <f t="shared" si="31"/>
        <v>#REF!</v>
      </c>
      <c r="S95" s="2" t="e">
        <f t="shared" si="32"/>
        <v>#REF!</v>
      </c>
      <c r="T95" s="2" t="e">
        <f t="shared" si="33"/>
        <v>#REF!</v>
      </c>
      <c r="U95" s="2" t="e">
        <f t="shared" si="34"/>
        <v>#REF!</v>
      </c>
      <c r="V95" s="33">
        <f t="shared" si="35"/>
        <v>0</v>
      </c>
      <c r="W95" s="33">
        <f t="shared" si="36"/>
        <v>0</v>
      </c>
      <c r="X95" s="34" t="e">
        <f t="shared" si="37"/>
        <v>#REF!</v>
      </c>
      <c r="Y95" s="34" t="e">
        <f t="shared" si="38"/>
        <v>#REF!</v>
      </c>
      <c r="Z95" s="34" t="e">
        <f t="shared" si="39"/>
        <v>#REF!</v>
      </c>
      <c r="AA95" s="34" t="e">
        <f t="shared" si="40"/>
        <v>#REF!</v>
      </c>
      <c r="AB95" s="34" t="e">
        <f t="shared" si="41"/>
        <v>#REF!</v>
      </c>
      <c r="AC95" s="34" t="e">
        <f t="shared" si="42"/>
        <v>#REF!</v>
      </c>
      <c r="AD95" s="34" t="e">
        <f t="shared" si="43"/>
        <v>#REF!</v>
      </c>
      <c r="AE95" s="34" t="e">
        <f t="shared" si="44"/>
        <v>#REF!</v>
      </c>
      <c r="AF95" s="34" t="e">
        <f t="shared" si="45"/>
        <v>#REF!</v>
      </c>
    </row>
    <row r="96" spans="2:32" x14ac:dyDescent="0.25">
      <c r="B96" s="23" t="e">
        <f>+'VaR Calculation'!#REF!</f>
        <v>#REF!</v>
      </c>
      <c r="C96" s="88" t="e">
        <f>+'VaR Calculation'!#REF!</f>
        <v>#REF!</v>
      </c>
      <c r="D96" s="88" t="e">
        <f>+'VaR Calculation'!#REF!</f>
        <v>#REF!</v>
      </c>
      <c r="E96" s="88" t="e">
        <f>+'VaR Calculation'!#REF!</f>
        <v>#REF!</v>
      </c>
      <c r="F96" s="88" t="e">
        <f>+'VaR Calculation'!#REF!</f>
        <v>#REF!</v>
      </c>
      <c r="G96" s="88" t="e">
        <f>+'VaR Calculation'!#REF!</f>
        <v>#REF!</v>
      </c>
      <c r="H96" s="88" t="e">
        <f>+'VaR Calculation'!#REF!</f>
        <v>#REF!</v>
      </c>
      <c r="I96" s="88" t="e">
        <f>+'VaR Calculation'!#REF!</f>
        <v>#REF!</v>
      </c>
      <c r="J96" s="88" t="e">
        <f>+'VaR Calculation'!#REF!</f>
        <v>#REF!</v>
      </c>
      <c r="K96" s="88" t="e">
        <f>+'VaR Calculation'!#REF!</f>
        <v>#REF!</v>
      </c>
      <c r="M96" s="2" t="e">
        <f t="shared" si="26"/>
        <v>#REF!</v>
      </c>
      <c r="N96" s="2" t="e">
        <f t="shared" si="27"/>
        <v>#REF!</v>
      </c>
      <c r="O96" s="2" t="e">
        <f t="shared" si="28"/>
        <v>#REF!</v>
      </c>
      <c r="P96" s="2" t="e">
        <f t="shared" si="29"/>
        <v>#REF!</v>
      </c>
      <c r="Q96" s="2" t="e">
        <f t="shared" si="30"/>
        <v>#REF!</v>
      </c>
      <c r="R96" s="2" t="e">
        <f t="shared" si="31"/>
        <v>#REF!</v>
      </c>
      <c r="S96" s="2" t="e">
        <f t="shared" si="32"/>
        <v>#REF!</v>
      </c>
      <c r="T96" s="2" t="e">
        <f t="shared" si="33"/>
        <v>#REF!</v>
      </c>
      <c r="U96" s="2" t="e">
        <f t="shared" si="34"/>
        <v>#REF!</v>
      </c>
      <c r="V96" s="33">
        <f t="shared" si="35"/>
        <v>0</v>
      </c>
      <c r="W96" s="33">
        <f t="shared" si="36"/>
        <v>0</v>
      </c>
      <c r="X96" s="34" t="e">
        <f t="shared" si="37"/>
        <v>#REF!</v>
      </c>
      <c r="Y96" s="34" t="e">
        <f t="shared" si="38"/>
        <v>#REF!</v>
      </c>
      <c r="Z96" s="34" t="e">
        <f t="shared" si="39"/>
        <v>#REF!</v>
      </c>
      <c r="AA96" s="34" t="e">
        <f t="shared" si="40"/>
        <v>#REF!</v>
      </c>
      <c r="AB96" s="34" t="e">
        <f t="shared" si="41"/>
        <v>#REF!</v>
      </c>
      <c r="AC96" s="34" t="e">
        <f t="shared" si="42"/>
        <v>#REF!</v>
      </c>
      <c r="AD96" s="34" t="e">
        <f t="shared" si="43"/>
        <v>#REF!</v>
      </c>
      <c r="AE96" s="34" t="e">
        <f t="shared" si="44"/>
        <v>#REF!</v>
      </c>
      <c r="AF96" s="34" t="e">
        <f t="shared" si="45"/>
        <v>#REF!</v>
      </c>
    </row>
    <row r="97" spans="2:32" x14ac:dyDescent="0.25">
      <c r="B97" s="23" t="e">
        <f>+'VaR Calculation'!#REF!</f>
        <v>#REF!</v>
      </c>
      <c r="C97" s="88" t="e">
        <f>+'VaR Calculation'!#REF!</f>
        <v>#REF!</v>
      </c>
      <c r="D97" s="88" t="e">
        <f>+'VaR Calculation'!#REF!</f>
        <v>#REF!</v>
      </c>
      <c r="E97" s="88" t="e">
        <f>+'VaR Calculation'!#REF!</f>
        <v>#REF!</v>
      </c>
      <c r="F97" s="88" t="e">
        <f>+'VaR Calculation'!#REF!</f>
        <v>#REF!</v>
      </c>
      <c r="G97" s="88" t="e">
        <f>+'VaR Calculation'!#REF!</f>
        <v>#REF!</v>
      </c>
      <c r="H97" s="88" t="e">
        <f>+'VaR Calculation'!#REF!</f>
        <v>#REF!</v>
      </c>
      <c r="I97" s="88" t="e">
        <f>+'VaR Calculation'!#REF!</f>
        <v>#REF!</v>
      </c>
      <c r="J97" s="88" t="e">
        <f>+'VaR Calculation'!#REF!</f>
        <v>#REF!</v>
      </c>
      <c r="K97" s="88" t="e">
        <f>+'VaR Calculation'!#REF!</f>
        <v>#REF!</v>
      </c>
      <c r="M97" s="2" t="e">
        <f t="shared" si="26"/>
        <v>#REF!</v>
      </c>
      <c r="N97" s="2" t="e">
        <f t="shared" si="27"/>
        <v>#REF!</v>
      </c>
      <c r="O97" s="2" t="e">
        <f t="shared" si="28"/>
        <v>#REF!</v>
      </c>
      <c r="P97" s="2" t="e">
        <f t="shared" si="29"/>
        <v>#REF!</v>
      </c>
      <c r="Q97" s="2" t="e">
        <f t="shared" si="30"/>
        <v>#REF!</v>
      </c>
      <c r="R97" s="2" t="e">
        <f t="shared" si="31"/>
        <v>#REF!</v>
      </c>
      <c r="S97" s="2" t="e">
        <f t="shared" si="32"/>
        <v>#REF!</v>
      </c>
      <c r="T97" s="2" t="e">
        <f t="shared" si="33"/>
        <v>#REF!</v>
      </c>
      <c r="U97" s="2" t="e">
        <f t="shared" si="34"/>
        <v>#REF!</v>
      </c>
      <c r="V97" s="33">
        <f t="shared" si="35"/>
        <v>0</v>
      </c>
      <c r="W97" s="33">
        <f t="shared" si="36"/>
        <v>0</v>
      </c>
      <c r="X97" s="34" t="e">
        <f t="shared" si="37"/>
        <v>#REF!</v>
      </c>
      <c r="Y97" s="34" t="e">
        <f t="shared" si="38"/>
        <v>#REF!</v>
      </c>
      <c r="Z97" s="34" t="e">
        <f t="shared" si="39"/>
        <v>#REF!</v>
      </c>
      <c r="AA97" s="34" t="e">
        <f t="shared" si="40"/>
        <v>#REF!</v>
      </c>
      <c r="AB97" s="34" t="e">
        <f t="shared" si="41"/>
        <v>#REF!</v>
      </c>
      <c r="AC97" s="34" t="e">
        <f t="shared" si="42"/>
        <v>#REF!</v>
      </c>
      <c r="AD97" s="34" t="e">
        <f t="shared" si="43"/>
        <v>#REF!</v>
      </c>
      <c r="AE97" s="34" t="e">
        <f t="shared" si="44"/>
        <v>#REF!</v>
      </c>
      <c r="AF97" s="34" t="e">
        <f t="shared" si="45"/>
        <v>#REF!</v>
      </c>
    </row>
    <row r="98" spans="2:32" x14ac:dyDescent="0.25">
      <c r="B98" s="23" t="e">
        <f>+'VaR Calculation'!#REF!</f>
        <v>#REF!</v>
      </c>
      <c r="C98" s="88" t="e">
        <f>+'VaR Calculation'!#REF!</f>
        <v>#REF!</v>
      </c>
      <c r="D98" s="88" t="e">
        <f>+'VaR Calculation'!#REF!</f>
        <v>#REF!</v>
      </c>
      <c r="E98" s="88" t="e">
        <f>+'VaR Calculation'!#REF!</f>
        <v>#REF!</v>
      </c>
      <c r="F98" s="88" t="e">
        <f>+'VaR Calculation'!#REF!</f>
        <v>#REF!</v>
      </c>
      <c r="G98" s="88" t="e">
        <f>+'VaR Calculation'!#REF!</f>
        <v>#REF!</v>
      </c>
      <c r="H98" s="88" t="e">
        <f>+'VaR Calculation'!#REF!</f>
        <v>#REF!</v>
      </c>
      <c r="I98" s="88" t="e">
        <f>+'VaR Calculation'!#REF!</f>
        <v>#REF!</v>
      </c>
      <c r="J98" s="88" t="e">
        <f>+'VaR Calculation'!#REF!</f>
        <v>#REF!</v>
      </c>
      <c r="K98" s="88" t="e">
        <f>+'VaR Calculation'!#REF!</f>
        <v>#REF!</v>
      </c>
      <c r="M98" s="2" t="e">
        <f t="shared" si="26"/>
        <v>#REF!</v>
      </c>
      <c r="N98" s="2" t="e">
        <f t="shared" si="27"/>
        <v>#REF!</v>
      </c>
      <c r="O98" s="2" t="e">
        <f t="shared" si="28"/>
        <v>#REF!</v>
      </c>
      <c r="P98" s="2" t="e">
        <f t="shared" si="29"/>
        <v>#REF!</v>
      </c>
      <c r="Q98" s="2" t="e">
        <f t="shared" si="30"/>
        <v>#REF!</v>
      </c>
      <c r="R98" s="2" t="e">
        <f t="shared" si="31"/>
        <v>#REF!</v>
      </c>
      <c r="S98" s="2" t="e">
        <f t="shared" si="32"/>
        <v>#REF!</v>
      </c>
      <c r="T98" s="2" t="e">
        <f t="shared" si="33"/>
        <v>#REF!</v>
      </c>
      <c r="U98" s="2" t="e">
        <f t="shared" si="34"/>
        <v>#REF!</v>
      </c>
      <c r="V98" s="33">
        <f t="shared" si="35"/>
        <v>0</v>
      </c>
      <c r="W98" s="33">
        <f t="shared" si="36"/>
        <v>0</v>
      </c>
      <c r="X98" s="34" t="e">
        <f t="shared" si="37"/>
        <v>#REF!</v>
      </c>
      <c r="Y98" s="34" t="e">
        <f t="shared" si="38"/>
        <v>#REF!</v>
      </c>
      <c r="Z98" s="34" t="e">
        <f t="shared" si="39"/>
        <v>#REF!</v>
      </c>
      <c r="AA98" s="34" t="e">
        <f t="shared" si="40"/>
        <v>#REF!</v>
      </c>
      <c r="AB98" s="34" t="e">
        <f t="shared" si="41"/>
        <v>#REF!</v>
      </c>
      <c r="AC98" s="34" t="e">
        <f t="shared" si="42"/>
        <v>#REF!</v>
      </c>
      <c r="AD98" s="34" t="e">
        <f t="shared" si="43"/>
        <v>#REF!</v>
      </c>
      <c r="AE98" s="34" t="e">
        <f t="shared" si="44"/>
        <v>#REF!</v>
      </c>
      <c r="AF98" s="34" t="e">
        <f t="shared" si="45"/>
        <v>#REF!</v>
      </c>
    </row>
    <row r="99" spans="2:32" x14ac:dyDescent="0.25">
      <c r="B99" s="23" t="e">
        <f>+'VaR Calculation'!#REF!</f>
        <v>#REF!</v>
      </c>
      <c r="C99" s="88" t="e">
        <f>+'VaR Calculation'!#REF!</f>
        <v>#REF!</v>
      </c>
      <c r="D99" s="88" t="e">
        <f>+'VaR Calculation'!#REF!</f>
        <v>#REF!</v>
      </c>
      <c r="E99" s="88" t="e">
        <f>+'VaR Calculation'!#REF!</f>
        <v>#REF!</v>
      </c>
      <c r="F99" s="88" t="e">
        <f>+'VaR Calculation'!#REF!</f>
        <v>#REF!</v>
      </c>
      <c r="G99" s="88" t="e">
        <f>+'VaR Calculation'!#REF!</f>
        <v>#REF!</v>
      </c>
      <c r="H99" s="88" t="e">
        <f>+'VaR Calculation'!#REF!</f>
        <v>#REF!</v>
      </c>
      <c r="I99" s="88" t="e">
        <f>+'VaR Calculation'!#REF!</f>
        <v>#REF!</v>
      </c>
      <c r="J99" s="88" t="e">
        <f>+'VaR Calculation'!#REF!</f>
        <v>#REF!</v>
      </c>
      <c r="K99" s="88" t="e">
        <f>+'VaR Calculation'!#REF!</f>
        <v>#REF!</v>
      </c>
      <c r="M99" s="2" t="e">
        <f t="shared" si="26"/>
        <v>#REF!</v>
      </c>
      <c r="N99" s="2" t="e">
        <f t="shared" si="27"/>
        <v>#REF!</v>
      </c>
      <c r="O99" s="2" t="e">
        <f t="shared" si="28"/>
        <v>#REF!</v>
      </c>
      <c r="P99" s="2" t="e">
        <f t="shared" si="29"/>
        <v>#REF!</v>
      </c>
      <c r="Q99" s="2" t="e">
        <f t="shared" si="30"/>
        <v>#REF!</v>
      </c>
      <c r="R99" s="2" t="e">
        <f t="shared" si="31"/>
        <v>#REF!</v>
      </c>
      <c r="S99" s="2" t="e">
        <f t="shared" si="32"/>
        <v>#REF!</v>
      </c>
      <c r="T99" s="2" t="e">
        <f t="shared" si="33"/>
        <v>#REF!</v>
      </c>
      <c r="U99" s="2" t="e">
        <f t="shared" si="34"/>
        <v>#REF!</v>
      </c>
      <c r="V99" s="33">
        <f t="shared" si="35"/>
        <v>0</v>
      </c>
      <c r="W99" s="33">
        <f t="shared" si="36"/>
        <v>0</v>
      </c>
      <c r="X99" s="34" t="e">
        <f t="shared" si="37"/>
        <v>#REF!</v>
      </c>
      <c r="Y99" s="34" t="e">
        <f t="shared" si="38"/>
        <v>#REF!</v>
      </c>
      <c r="Z99" s="34" t="e">
        <f t="shared" si="39"/>
        <v>#REF!</v>
      </c>
      <c r="AA99" s="34" t="e">
        <f t="shared" si="40"/>
        <v>#REF!</v>
      </c>
      <c r="AB99" s="34" t="e">
        <f t="shared" si="41"/>
        <v>#REF!</v>
      </c>
      <c r="AC99" s="34" t="e">
        <f t="shared" si="42"/>
        <v>#REF!</v>
      </c>
      <c r="AD99" s="34" t="e">
        <f t="shared" si="43"/>
        <v>#REF!</v>
      </c>
      <c r="AE99" s="34" t="e">
        <f t="shared" si="44"/>
        <v>#REF!</v>
      </c>
      <c r="AF99" s="34" t="e">
        <f t="shared" si="45"/>
        <v>#REF!</v>
      </c>
    </row>
    <row r="100" spans="2:32" x14ac:dyDescent="0.25">
      <c r="B100" s="23" t="e">
        <f>+'VaR Calculation'!#REF!</f>
        <v>#REF!</v>
      </c>
      <c r="C100" s="88" t="e">
        <f>+'VaR Calculation'!#REF!</f>
        <v>#REF!</v>
      </c>
      <c r="D100" s="88" t="e">
        <f>+'VaR Calculation'!#REF!</f>
        <v>#REF!</v>
      </c>
      <c r="E100" s="88" t="e">
        <f>+'VaR Calculation'!#REF!</f>
        <v>#REF!</v>
      </c>
      <c r="F100" s="88" t="e">
        <f>+'VaR Calculation'!#REF!</f>
        <v>#REF!</v>
      </c>
      <c r="G100" s="88" t="e">
        <f>+'VaR Calculation'!#REF!</f>
        <v>#REF!</v>
      </c>
      <c r="H100" s="88" t="e">
        <f>+'VaR Calculation'!#REF!</f>
        <v>#REF!</v>
      </c>
      <c r="I100" s="88" t="e">
        <f>+'VaR Calculation'!#REF!</f>
        <v>#REF!</v>
      </c>
      <c r="J100" s="88" t="e">
        <f>+'VaR Calculation'!#REF!</f>
        <v>#REF!</v>
      </c>
      <c r="K100" s="88" t="e">
        <f>+'VaR Calculation'!#REF!</f>
        <v>#REF!</v>
      </c>
      <c r="M100" s="2" t="e">
        <f t="shared" si="26"/>
        <v>#REF!</v>
      </c>
      <c r="N100" s="2" t="e">
        <f t="shared" si="27"/>
        <v>#REF!</v>
      </c>
      <c r="O100" s="2" t="e">
        <f t="shared" si="28"/>
        <v>#REF!</v>
      </c>
      <c r="P100" s="2" t="e">
        <f t="shared" si="29"/>
        <v>#REF!</v>
      </c>
      <c r="Q100" s="2" t="e">
        <f t="shared" si="30"/>
        <v>#REF!</v>
      </c>
      <c r="R100" s="2" t="e">
        <f t="shared" si="31"/>
        <v>#REF!</v>
      </c>
      <c r="S100" s="2" t="e">
        <f t="shared" si="32"/>
        <v>#REF!</v>
      </c>
      <c r="T100" s="2" t="e">
        <f t="shared" si="33"/>
        <v>#REF!</v>
      </c>
      <c r="U100" s="2" t="e">
        <f t="shared" si="34"/>
        <v>#REF!</v>
      </c>
      <c r="V100" s="33">
        <f t="shared" si="35"/>
        <v>0</v>
      </c>
      <c r="W100" s="33">
        <f t="shared" si="36"/>
        <v>0</v>
      </c>
      <c r="X100" s="34" t="e">
        <f t="shared" si="37"/>
        <v>#REF!</v>
      </c>
      <c r="Y100" s="34" t="e">
        <f t="shared" si="38"/>
        <v>#REF!</v>
      </c>
      <c r="Z100" s="34" t="e">
        <f t="shared" si="39"/>
        <v>#REF!</v>
      </c>
      <c r="AA100" s="34" t="e">
        <f t="shared" si="40"/>
        <v>#REF!</v>
      </c>
      <c r="AB100" s="34" t="e">
        <f t="shared" si="41"/>
        <v>#REF!</v>
      </c>
      <c r="AC100" s="34" t="e">
        <f t="shared" si="42"/>
        <v>#REF!</v>
      </c>
      <c r="AD100" s="34" t="e">
        <f t="shared" si="43"/>
        <v>#REF!</v>
      </c>
      <c r="AE100" s="34" t="e">
        <f t="shared" si="44"/>
        <v>#REF!</v>
      </c>
      <c r="AF100" s="34" t="e">
        <f t="shared" si="45"/>
        <v>#REF!</v>
      </c>
    </row>
    <row r="101" spans="2:32" x14ac:dyDescent="0.25">
      <c r="B101" s="23" t="e">
        <f>+'VaR Calculation'!#REF!</f>
        <v>#REF!</v>
      </c>
      <c r="C101" s="88" t="e">
        <f>+'VaR Calculation'!#REF!</f>
        <v>#REF!</v>
      </c>
      <c r="D101" s="88" t="e">
        <f>+'VaR Calculation'!#REF!</f>
        <v>#REF!</v>
      </c>
      <c r="E101" s="88" t="e">
        <f>+'VaR Calculation'!#REF!</f>
        <v>#REF!</v>
      </c>
      <c r="F101" s="88" t="e">
        <f>+'VaR Calculation'!#REF!</f>
        <v>#REF!</v>
      </c>
      <c r="G101" s="88" t="e">
        <f>+'VaR Calculation'!#REF!</f>
        <v>#REF!</v>
      </c>
      <c r="H101" s="88" t="e">
        <f>+'VaR Calculation'!#REF!</f>
        <v>#REF!</v>
      </c>
      <c r="I101" s="88" t="e">
        <f>+'VaR Calculation'!#REF!</f>
        <v>#REF!</v>
      </c>
      <c r="J101" s="88" t="e">
        <f>+'VaR Calculation'!#REF!</f>
        <v>#REF!</v>
      </c>
      <c r="K101" s="88" t="e">
        <f>+'VaR Calculation'!#REF!</f>
        <v>#REF!</v>
      </c>
      <c r="M101" s="2" t="e">
        <f t="shared" si="26"/>
        <v>#REF!</v>
      </c>
      <c r="N101" s="2" t="e">
        <f t="shared" si="27"/>
        <v>#REF!</v>
      </c>
      <c r="O101" s="2" t="e">
        <f t="shared" si="28"/>
        <v>#REF!</v>
      </c>
      <c r="P101" s="2" t="e">
        <f t="shared" si="29"/>
        <v>#REF!</v>
      </c>
      <c r="Q101" s="2" t="e">
        <f t="shared" si="30"/>
        <v>#REF!</v>
      </c>
      <c r="R101" s="2" t="e">
        <f t="shared" si="31"/>
        <v>#REF!</v>
      </c>
      <c r="S101" s="2" t="e">
        <f t="shared" si="32"/>
        <v>#REF!</v>
      </c>
      <c r="T101" s="2" t="e">
        <f t="shared" si="33"/>
        <v>#REF!</v>
      </c>
      <c r="U101" s="2" t="e">
        <f t="shared" si="34"/>
        <v>#REF!</v>
      </c>
      <c r="V101" s="33">
        <f t="shared" si="35"/>
        <v>0</v>
      </c>
      <c r="W101" s="33">
        <f t="shared" si="36"/>
        <v>0</v>
      </c>
      <c r="X101" s="34" t="e">
        <f t="shared" si="37"/>
        <v>#REF!</v>
      </c>
      <c r="Y101" s="34" t="e">
        <f t="shared" si="38"/>
        <v>#REF!</v>
      </c>
      <c r="Z101" s="34" t="e">
        <f t="shared" si="39"/>
        <v>#REF!</v>
      </c>
      <c r="AA101" s="34" t="e">
        <f t="shared" si="40"/>
        <v>#REF!</v>
      </c>
      <c r="AB101" s="34" t="e">
        <f t="shared" si="41"/>
        <v>#REF!</v>
      </c>
      <c r="AC101" s="34" t="e">
        <f t="shared" si="42"/>
        <v>#REF!</v>
      </c>
      <c r="AD101" s="34" t="e">
        <f t="shared" si="43"/>
        <v>#REF!</v>
      </c>
      <c r="AE101" s="34" t="e">
        <f t="shared" si="44"/>
        <v>#REF!</v>
      </c>
      <c r="AF101" s="34" t="e">
        <f t="shared" si="45"/>
        <v>#REF!</v>
      </c>
    </row>
    <row r="102" spans="2:32" x14ac:dyDescent="0.25">
      <c r="B102" s="23" t="e">
        <f>+'VaR Calculation'!#REF!</f>
        <v>#REF!</v>
      </c>
      <c r="C102" s="88" t="e">
        <f>+'VaR Calculation'!#REF!</f>
        <v>#REF!</v>
      </c>
      <c r="D102" s="88" t="e">
        <f>+'VaR Calculation'!#REF!</f>
        <v>#REF!</v>
      </c>
      <c r="E102" s="88" t="e">
        <f>+'VaR Calculation'!#REF!</f>
        <v>#REF!</v>
      </c>
      <c r="F102" s="88" t="e">
        <f>+'VaR Calculation'!#REF!</f>
        <v>#REF!</v>
      </c>
      <c r="G102" s="88" t="e">
        <f>+'VaR Calculation'!#REF!</f>
        <v>#REF!</v>
      </c>
      <c r="H102" s="88" t="e">
        <f>+'VaR Calculation'!#REF!</f>
        <v>#REF!</v>
      </c>
      <c r="I102" s="88" t="e">
        <f>+'VaR Calculation'!#REF!</f>
        <v>#REF!</v>
      </c>
      <c r="J102" s="88" t="e">
        <f>+'VaR Calculation'!#REF!</f>
        <v>#REF!</v>
      </c>
      <c r="K102" s="88" t="e">
        <f>+'VaR Calculation'!#REF!</f>
        <v>#REF!</v>
      </c>
      <c r="M102" s="2" t="e">
        <f t="shared" si="26"/>
        <v>#REF!</v>
      </c>
      <c r="N102" s="2" t="e">
        <f t="shared" si="27"/>
        <v>#REF!</v>
      </c>
      <c r="O102" s="2" t="e">
        <f t="shared" si="28"/>
        <v>#REF!</v>
      </c>
      <c r="P102" s="2" t="e">
        <f t="shared" si="29"/>
        <v>#REF!</v>
      </c>
      <c r="Q102" s="2" t="e">
        <f t="shared" si="30"/>
        <v>#REF!</v>
      </c>
      <c r="R102" s="2" t="e">
        <f t="shared" si="31"/>
        <v>#REF!</v>
      </c>
      <c r="S102" s="2" t="e">
        <f t="shared" si="32"/>
        <v>#REF!</v>
      </c>
      <c r="T102" s="2" t="e">
        <f t="shared" si="33"/>
        <v>#REF!</v>
      </c>
      <c r="U102" s="2" t="e">
        <f t="shared" si="34"/>
        <v>#REF!</v>
      </c>
      <c r="V102" s="33">
        <f t="shared" si="35"/>
        <v>0</v>
      </c>
      <c r="W102" s="33">
        <f t="shared" si="36"/>
        <v>0</v>
      </c>
      <c r="X102" s="34" t="e">
        <f t="shared" si="37"/>
        <v>#REF!</v>
      </c>
      <c r="Y102" s="34" t="e">
        <f t="shared" si="38"/>
        <v>#REF!</v>
      </c>
      <c r="Z102" s="34" t="e">
        <f t="shared" si="39"/>
        <v>#REF!</v>
      </c>
      <c r="AA102" s="34" t="e">
        <f t="shared" si="40"/>
        <v>#REF!</v>
      </c>
      <c r="AB102" s="34" t="e">
        <f t="shared" si="41"/>
        <v>#REF!</v>
      </c>
      <c r="AC102" s="34" t="e">
        <f t="shared" si="42"/>
        <v>#REF!</v>
      </c>
      <c r="AD102" s="34" t="e">
        <f t="shared" si="43"/>
        <v>#REF!</v>
      </c>
      <c r="AE102" s="34" t="e">
        <f t="shared" si="44"/>
        <v>#REF!</v>
      </c>
      <c r="AF102" s="34" t="e">
        <f t="shared" si="45"/>
        <v>#REF!</v>
      </c>
    </row>
    <row r="103" spans="2:32" x14ac:dyDescent="0.25">
      <c r="B103" s="23" t="e">
        <f>+'VaR Calculation'!#REF!</f>
        <v>#REF!</v>
      </c>
      <c r="C103" s="88" t="e">
        <f>+'VaR Calculation'!#REF!</f>
        <v>#REF!</v>
      </c>
      <c r="D103" s="88" t="e">
        <f>+'VaR Calculation'!#REF!</f>
        <v>#REF!</v>
      </c>
      <c r="E103" s="88" t="e">
        <f>+'VaR Calculation'!#REF!</f>
        <v>#REF!</v>
      </c>
      <c r="F103" s="88" t="e">
        <f>+'VaR Calculation'!#REF!</f>
        <v>#REF!</v>
      </c>
      <c r="G103" s="88" t="e">
        <f>+'VaR Calculation'!#REF!</f>
        <v>#REF!</v>
      </c>
      <c r="H103" s="88" t="e">
        <f>+'VaR Calculation'!#REF!</f>
        <v>#REF!</v>
      </c>
      <c r="I103" s="88" t="e">
        <f>+'VaR Calculation'!#REF!</f>
        <v>#REF!</v>
      </c>
      <c r="J103" s="88" t="e">
        <f>+'VaR Calculation'!#REF!</f>
        <v>#REF!</v>
      </c>
      <c r="K103" s="88" t="e">
        <f>+'VaR Calculation'!#REF!</f>
        <v>#REF!</v>
      </c>
      <c r="M103" s="2" t="e">
        <f t="shared" si="26"/>
        <v>#REF!</v>
      </c>
      <c r="N103" s="2" t="e">
        <f t="shared" si="27"/>
        <v>#REF!</v>
      </c>
      <c r="O103" s="2" t="e">
        <f t="shared" si="28"/>
        <v>#REF!</v>
      </c>
      <c r="P103" s="2" t="e">
        <f t="shared" si="29"/>
        <v>#REF!</v>
      </c>
      <c r="Q103" s="2" t="e">
        <f t="shared" si="30"/>
        <v>#REF!</v>
      </c>
      <c r="R103" s="2" t="e">
        <f t="shared" si="31"/>
        <v>#REF!</v>
      </c>
      <c r="S103" s="2" t="e">
        <f t="shared" si="32"/>
        <v>#REF!</v>
      </c>
      <c r="T103" s="2" t="e">
        <f t="shared" si="33"/>
        <v>#REF!</v>
      </c>
      <c r="U103" s="2" t="e">
        <f t="shared" si="34"/>
        <v>#REF!</v>
      </c>
      <c r="V103" s="33">
        <f t="shared" si="35"/>
        <v>0</v>
      </c>
      <c r="W103" s="33">
        <f t="shared" si="36"/>
        <v>0</v>
      </c>
      <c r="X103" s="34" t="e">
        <f t="shared" si="37"/>
        <v>#REF!</v>
      </c>
      <c r="Y103" s="34" t="e">
        <f t="shared" si="38"/>
        <v>#REF!</v>
      </c>
      <c r="Z103" s="34" t="e">
        <f t="shared" si="39"/>
        <v>#REF!</v>
      </c>
      <c r="AA103" s="34" t="e">
        <f t="shared" si="40"/>
        <v>#REF!</v>
      </c>
      <c r="AB103" s="34" t="e">
        <f t="shared" si="41"/>
        <v>#REF!</v>
      </c>
      <c r="AC103" s="34" t="e">
        <f t="shared" si="42"/>
        <v>#REF!</v>
      </c>
      <c r="AD103" s="34" t="e">
        <f t="shared" si="43"/>
        <v>#REF!</v>
      </c>
      <c r="AE103" s="34" t="e">
        <f t="shared" si="44"/>
        <v>#REF!</v>
      </c>
      <c r="AF103" s="34" t="e">
        <f t="shared" si="45"/>
        <v>#REF!</v>
      </c>
    </row>
    <row r="104" spans="2:32" x14ac:dyDescent="0.25">
      <c r="B104" s="23" t="e">
        <f>+'VaR Calculation'!#REF!</f>
        <v>#REF!</v>
      </c>
      <c r="C104" s="88" t="e">
        <f>+'VaR Calculation'!#REF!</f>
        <v>#REF!</v>
      </c>
      <c r="D104" s="88" t="e">
        <f>+'VaR Calculation'!#REF!</f>
        <v>#REF!</v>
      </c>
      <c r="E104" s="88" t="e">
        <f>+'VaR Calculation'!#REF!</f>
        <v>#REF!</v>
      </c>
      <c r="F104" s="88" t="e">
        <f>+'VaR Calculation'!#REF!</f>
        <v>#REF!</v>
      </c>
      <c r="G104" s="88" t="e">
        <f>+'VaR Calculation'!#REF!</f>
        <v>#REF!</v>
      </c>
      <c r="H104" s="88" t="e">
        <f>+'VaR Calculation'!#REF!</f>
        <v>#REF!</v>
      </c>
      <c r="I104" s="88" t="e">
        <f>+'VaR Calculation'!#REF!</f>
        <v>#REF!</v>
      </c>
      <c r="J104" s="88" t="e">
        <f>+'VaR Calculation'!#REF!</f>
        <v>#REF!</v>
      </c>
      <c r="K104" s="88" t="e">
        <f>+'VaR Calculation'!#REF!</f>
        <v>#REF!</v>
      </c>
      <c r="M104" s="2" t="e">
        <f t="shared" si="26"/>
        <v>#REF!</v>
      </c>
      <c r="N104" s="2" t="e">
        <f t="shared" si="27"/>
        <v>#REF!</v>
      </c>
      <c r="O104" s="2" t="e">
        <f t="shared" si="28"/>
        <v>#REF!</v>
      </c>
      <c r="P104" s="2" t="e">
        <f t="shared" si="29"/>
        <v>#REF!</v>
      </c>
      <c r="Q104" s="2" t="e">
        <f t="shared" si="30"/>
        <v>#REF!</v>
      </c>
      <c r="R104" s="2" t="e">
        <f t="shared" si="31"/>
        <v>#REF!</v>
      </c>
      <c r="S104" s="2" t="e">
        <f t="shared" si="32"/>
        <v>#REF!</v>
      </c>
      <c r="T104" s="2" t="e">
        <f t="shared" si="33"/>
        <v>#REF!</v>
      </c>
      <c r="U104" s="2" t="e">
        <f t="shared" si="34"/>
        <v>#REF!</v>
      </c>
      <c r="V104" s="33">
        <f t="shared" si="35"/>
        <v>0</v>
      </c>
      <c r="W104" s="33">
        <f t="shared" si="36"/>
        <v>0</v>
      </c>
      <c r="X104" s="34" t="e">
        <f t="shared" si="37"/>
        <v>#REF!</v>
      </c>
      <c r="Y104" s="34" t="e">
        <f t="shared" si="38"/>
        <v>#REF!</v>
      </c>
      <c r="Z104" s="34" t="e">
        <f t="shared" si="39"/>
        <v>#REF!</v>
      </c>
      <c r="AA104" s="34" t="e">
        <f t="shared" si="40"/>
        <v>#REF!</v>
      </c>
      <c r="AB104" s="34" t="e">
        <f t="shared" si="41"/>
        <v>#REF!</v>
      </c>
      <c r="AC104" s="34" t="e">
        <f t="shared" si="42"/>
        <v>#REF!</v>
      </c>
      <c r="AD104" s="34" t="e">
        <f t="shared" si="43"/>
        <v>#REF!</v>
      </c>
      <c r="AE104" s="34" t="e">
        <f t="shared" si="44"/>
        <v>#REF!</v>
      </c>
      <c r="AF104" s="34" t="e">
        <f t="shared" si="45"/>
        <v>#REF!</v>
      </c>
    </row>
    <row r="105" spans="2:32" x14ac:dyDescent="0.25">
      <c r="B105" s="23" t="e">
        <f>+'VaR Calculation'!#REF!</f>
        <v>#REF!</v>
      </c>
      <c r="C105" s="88" t="e">
        <f>+'VaR Calculation'!#REF!</f>
        <v>#REF!</v>
      </c>
      <c r="D105" s="88" t="e">
        <f>+'VaR Calculation'!#REF!</f>
        <v>#REF!</v>
      </c>
      <c r="E105" s="88" t="e">
        <f>+'VaR Calculation'!#REF!</f>
        <v>#REF!</v>
      </c>
      <c r="F105" s="88" t="e">
        <f>+'VaR Calculation'!#REF!</f>
        <v>#REF!</v>
      </c>
      <c r="G105" s="88" t="e">
        <f>+'VaR Calculation'!#REF!</f>
        <v>#REF!</v>
      </c>
      <c r="H105" s="88" t="e">
        <f>+'VaR Calculation'!#REF!</f>
        <v>#REF!</v>
      </c>
      <c r="I105" s="88" t="e">
        <f>+'VaR Calculation'!#REF!</f>
        <v>#REF!</v>
      </c>
      <c r="J105" s="88" t="e">
        <f>+'VaR Calculation'!#REF!</f>
        <v>#REF!</v>
      </c>
      <c r="K105" s="88" t="e">
        <f>+'VaR Calculation'!#REF!</f>
        <v>#REF!</v>
      </c>
      <c r="M105" s="2" t="e">
        <f t="shared" si="26"/>
        <v>#REF!</v>
      </c>
      <c r="N105" s="2" t="e">
        <f t="shared" si="27"/>
        <v>#REF!</v>
      </c>
      <c r="O105" s="2" t="e">
        <f t="shared" si="28"/>
        <v>#REF!</v>
      </c>
      <c r="P105" s="2" t="e">
        <f t="shared" si="29"/>
        <v>#REF!</v>
      </c>
      <c r="Q105" s="2" t="e">
        <f t="shared" si="30"/>
        <v>#REF!</v>
      </c>
      <c r="R105" s="2" t="e">
        <f t="shared" si="31"/>
        <v>#REF!</v>
      </c>
      <c r="S105" s="2" t="e">
        <f t="shared" si="32"/>
        <v>#REF!</v>
      </c>
      <c r="T105" s="2" t="e">
        <f t="shared" si="33"/>
        <v>#REF!</v>
      </c>
      <c r="U105" s="2" t="e">
        <f t="shared" si="34"/>
        <v>#REF!</v>
      </c>
      <c r="V105" s="33">
        <f t="shared" si="35"/>
        <v>0</v>
      </c>
      <c r="W105" s="33">
        <f t="shared" si="36"/>
        <v>0</v>
      </c>
      <c r="X105" s="34" t="e">
        <f t="shared" si="37"/>
        <v>#REF!</v>
      </c>
      <c r="Y105" s="34" t="e">
        <f t="shared" si="38"/>
        <v>#REF!</v>
      </c>
      <c r="Z105" s="34" t="e">
        <f t="shared" si="39"/>
        <v>#REF!</v>
      </c>
      <c r="AA105" s="34" t="e">
        <f t="shared" si="40"/>
        <v>#REF!</v>
      </c>
      <c r="AB105" s="34" t="e">
        <f t="shared" si="41"/>
        <v>#REF!</v>
      </c>
      <c r="AC105" s="34" t="e">
        <f t="shared" si="42"/>
        <v>#REF!</v>
      </c>
      <c r="AD105" s="34" t="e">
        <f t="shared" si="43"/>
        <v>#REF!</v>
      </c>
      <c r="AE105" s="34" t="e">
        <f t="shared" si="44"/>
        <v>#REF!</v>
      </c>
      <c r="AF105" s="34" t="e">
        <f t="shared" si="45"/>
        <v>#REF!</v>
      </c>
    </row>
    <row r="106" spans="2:32" x14ac:dyDescent="0.25">
      <c r="B106" s="23" t="e">
        <f>+'VaR Calculation'!#REF!</f>
        <v>#REF!</v>
      </c>
      <c r="C106" s="88" t="e">
        <f>+'VaR Calculation'!#REF!</f>
        <v>#REF!</v>
      </c>
      <c r="D106" s="88" t="e">
        <f>+'VaR Calculation'!#REF!</f>
        <v>#REF!</v>
      </c>
      <c r="E106" s="88" t="e">
        <f>+'VaR Calculation'!#REF!</f>
        <v>#REF!</v>
      </c>
      <c r="F106" s="88" t="e">
        <f>+'VaR Calculation'!#REF!</f>
        <v>#REF!</v>
      </c>
      <c r="G106" s="88" t="e">
        <f>+'VaR Calculation'!#REF!</f>
        <v>#REF!</v>
      </c>
      <c r="H106" s="88" t="e">
        <f>+'VaR Calculation'!#REF!</f>
        <v>#REF!</v>
      </c>
      <c r="I106" s="88" t="e">
        <f>+'VaR Calculation'!#REF!</f>
        <v>#REF!</v>
      </c>
      <c r="J106" s="88" t="e">
        <f>+'VaR Calculation'!#REF!</f>
        <v>#REF!</v>
      </c>
      <c r="K106" s="88" t="e">
        <f>+'VaR Calculation'!#REF!</f>
        <v>#REF!</v>
      </c>
      <c r="M106" s="2" t="e">
        <f t="shared" si="26"/>
        <v>#REF!</v>
      </c>
      <c r="N106" s="2" t="e">
        <f t="shared" si="27"/>
        <v>#REF!</v>
      </c>
      <c r="O106" s="2" t="e">
        <f t="shared" si="28"/>
        <v>#REF!</v>
      </c>
      <c r="P106" s="2" t="e">
        <f t="shared" si="29"/>
        <v>#REF!</v>
      </c>
      <c r="Q106" s="2" t="e">
        <f t="shared" si="30"/>
        <v>#REF!</v>
      </c>
      <c r="R106" s="2" t="e">
        <f t="shared" si="31"/>
        <v>#REF!</v>
      </c>
      <c r="S106" s="2" t="e">
        <f t="shared" si="32"/>
        <v>#REF!</v>
      </c>
      <c r="T106" s="2" t="e">
        <f t="shared" si="33"/>
        <v>#REF!</v>
      </c>
      <c r="U106" s="2" t="e">
        <f t="shared" si="34"/>
        <v>#REF!</v>
      </c>
      <c r="V106" s="33">
        <f t="shared" si="35"/>
        <v>0</v>
      </c>
      <c r="W106" s="33">
        <f t="shared" si="36"/>
        <v>0</v>
      </c>
      <c r="X106" s="34" t="e">
        <f t="shared" si="37"/>
        <v>#REF!</v>
      </c>
      <c r="Y106" s="34" t="e">
        <f t="shared" si="38"/>
        <v>#REF!</v>
      </c>
      <c r="Z106" s="34" t="e">
        <f t="shared" si="39"/>
        <v>#REF!</v>
      </c>
      <c r="AA106" s="34" t="e">
        <f t="shared" si="40"/>
        <v>#REF!</v>
      </c>
      <c r="AB106" s="34" t="e">
        <f t="shared" si="41"/>
        <v>#REF!</v>
      </c>
      <c r="AC106" s="34" t="e">
        <f t="shared" si="42"/>
        <v>#REF!</v>
      </c>
      <c r="AD106" s="34" t="e">
        <f t="shared" si="43"/>
        <v>#REF!</v>
      </c>
      <c r="AE106" s="34" t="e">
        <f t="shared" si="44"/>
        <v>#REF!</v>
      </c>
      <c r="AF106" s="34" t="e">
        <f t="shared" si="45"/>
        <v>#REF!</v>
      </c>
    </row>
    <row r="107" spans="2:32" x14ac:dyDescent="0.25">
      <c r="B107" s="23" t="e">
        <f>+'VaR Calculation'!#REF!</f>
        <v>#REF!</v>
      </c>
      <c r="C107" s="88" t="e">
        <f>+'VaR Calculation'!#REF!</f>
        <v>#REF!</v>
      </c>
      <c r="D107" s="88" t="e">
        <f>+'VaR Calculation'!#REF!</f>
        <v>#REF!</v>
      </c>
      <c r="E107" s="88" t="e">
        <f>+'VaR Calculation'!#REF!</f>
        <v>#REF!</v>
      </c>
      <c r="F107" s="88" t="e">
        <f>+'VaR Calculation'!#REF!</f>
        <v>#REF!</v>
      </c>
      <c r="G107" s="88" t="e">
        <f>+'VaR Calculation'!#REF!</f>
        <v>#REF!</v>
      </c>
      <c r="H107" s="88" t="e">
        <f>+'VaR Calculation'!#REF!</f>
        <v>#REF!</v>
      </c>
      <c r="I107" s="88" t="e">
        <f>+'VaR Calculation'!#REF!</f>
        <v>#REF!</v>
      </c>
      <c r="J107" s="88" t="e">
        <f>+'VaR Calculation'!#REF!</f>
        <v>#REF!</v>
      </c>
      <c r="K107" s="88" t="e">
        <f>+'VaR Calculation'!#REF!</f>
        <v>#REF!</v>
      </c>
      <c r="M107" s="2" t="e">
        <f t="shared" si="26"/>
        <v>#REF!</v>
      </c>
      <c r="N107" s="2" t="e">
        <f t="shared" si="27"/>
        <v>#REF!</v>
      </c>
      <c r="O107" s="2" t="e">
        <f t="shared" si="28"/>
        <v>#REF!</v>
      </c>
      <c r="P107" s="2" t="e">
        <f t="shared" si="29"/>
        <v>#REF!</v>
      </c>
      <c r="Q107" s="2" t="e">
        <f t="shared" si="30"/>
        <v>#REF!</v>
      </c>
      <c r="R107" s="2" t="e">
        <f t="shared" si="31"/>
        <v>#REF!</v>
      </c>
      <c r="S107" s="2" t="e">
        <f t="shared" si="32"/>
        <v>#REF!</v>
      </c>
      <c r="T107" s="2" t="e">
        <f t="shared" si="33"/>
        <v>#REF!</v>
      </c>
      <c r="U107" s="2" t="e">
        <f t="shared" si="34"/>
        <v>#REF!</v>
      </c>
      <c r="V107" s="33">
        <f t="shared" si="35"/>
        <v>0</v>
      </c>
      <c r="W107" s="33">
        <f t="shared" si="36"/>
        <v>0</v>
      </c>
      <c r="X107" s="34" t="e">
        <f t="shared" si="37"/>
        <v>#REF!</v>
      </c>
      <c r="Y107" s="34" t="e">
        <f t="shared" si="38"/>
        <v>#REF!</v>
      </c>
      <c r="Z107" s="34" t="e">
        <f t="shared" si="39"/>
        <v>#REF!</v>
      </c>
      <c r="AA107" s="34" t="e">
        <f t="shared" si="40"/>
        <v>#REF!</v>
      </c>
      <c r="AB107" s="34" t="e">
        <f t="shared" si="41"/>
        <v>#REF!</v>
      </c>
      <c r="AC107" s="34" t="e">
        <f t="shared" si="42"/>
        <v>#REF!</v>
      </c>
      <c r="AD107" s="34" t="e">
        <f t="shared" si="43"/>
        <v>#REF!</v>
      </c>
      <c r="AE107" s="34" t="e">
        <f t="shared" si="44"/>
        <v>#REF!</v>
      </c>
      <c r="AF107" s="34" t="e">
        <f t="shared" si="45"/>
        <v>#REF!</v>
      </c>
    </row>
    <row r="108" spans="2:32" x14ac:dyDescent="0.25">
      <c r="B108" s="23" t="e">
        <f>+'VaR Calculation'!#REF!</f>
        <v>#REF!</v>
      </c>
      <c r="C108" s="88" t="e">
        <f>+'VaR Calculation'!#REF!</f>
        <v>#REF!</v>
      </c>
      <c r="D108" s="88" t="e">
        <f>+'VaR Calculation'!#REF!</f>
        <v>#REF!</v>
      </c>
      <c r="E108" s="88" t="e">
        <f>+'VaR Calculation'!#REF!</f>
        <v>#REF!</v>
      </c>
      <c r="F108" s="88" t="e">
        <f>+'VaR Calculation'!#REF!</f>
        <v>#REF!</v>
      </c>
      <c r="G108" s="88" t="e">
        <f>+'VaR Calculation'!#REF!</f>
        <v>#REF!</v>
      </c>
      <c r="H108" s="88" t="e">
        <f>+'VaR Calculation'!#REF!</f>
        <v>#REF!</v>
      </c>
      <c r="I108" s="88" t="e">
        <f>+'VaR Calculation'!#REF!</f>
        <v>#REF!</v>
      </c>
      <c r="J108" s="88" t="e">
        <f>+'VaR Calculation'!#REF!</f>
        <v>#REF!</v>
      </c>
      <c r="K108" s="88" t="e">
        <f>+'VaR Calculation'!#REF!</f>
        <v>#REF!</v>
      </c>
      <c r="M108" s="2" t="e">
        <f t="shared" si="26"/>
        <v>#REF!</v>
      </c>
      <c r="N108" s="2" t="e">
        <f t="shared" si="27"/>
        <v>#REF!</v>
      </c>
      <c r="O108" s="2" t="e">
        <f t="shared" si="28"/>
        <v>#REF!</v>
      </c>
      <c r="P108" s="2" t="e">
        <f t="shared" si="29"/>
        <v>#REF!</v>
      </c>
      <c r="Q108" s="2" t="e">
        <f t="shared" si="30"/>
        <v>#REF!</v>
      </c>
      <c r="R108" s="2" t="e">
        <f t="shared" si="31"/>
        <v>#REF!</v>
      </c>
      <c r="S108" s="2" t="e">
        <f t="shared" si="32"/>
        <v>#REF!</v>
      </c>
      <c r="T108" s="2" t="e">
        <f t="shared" si="33"/>
        <v>#REF!</v>
      </c>
      <c r="U108" s="2" t="e">
        <f t="shared" si="34"/>
        <v>#REF!</v>
      </c>
      <c r="V108" s="33">
        <f t="shared" si="35"/>
        <v>0</v>
      </c>
      <c r="W108" s="33">
        <f t="shared" si="36"/>
        <v>0</v>
      </c>
      <c r="X108" s="34" t="e">
        <f t="shared" si="37"/>
        <v>#REF!</v>
      </c>
      <c r="Y108" s="34" t="e">
        <f t="shared" si="38"/>
        <v>#REF!</v>
      </c>
      <c r="Z108" s="34" t="e">
        <f t="shared" si="39"/>
        <v>#REF!</v>
      </c>
      <c r="AA108" s="34" t="e">
        <f t="shared" si="40"/>
        <v>#REF!</v>
      </c>
      <c r="AB108" s="34" t="e">
        <f t="shared" si="41"/>
        <v>#REF!</v>
      </c>
      <c r="AC108" s="34" t="e">
        <f t="shared" si="42"/>
        <v>#REF!</v>
      </c>
      <c r="AD108" s="34" t="e">
        <f t="shared" si="43"/>
        <v>#REF!</v>
      </c>
      <c r="AE108" s="34" t="e">
        <f t="shared" si="44"/>
        <v>#REF!</v>
      </c>
      <c r="AF108" s="34" t="e">
        <f t="shared" si="45"/>
        <v>#REF!</v>
      </c>
    </row>
    <row r="109" spans="2:32" x14ac:dyDescent="0.25">
      <c r="B109" s="23" t="e">
        <f>+'VaR Calculation'!#REF!</f>
        <v>#REF!</v>
      </c>
      <c r="C109" s="88" t="e">
        <f>+'VaR Calculation'!#REF!</f>
        <v>#REF!</v>
      </c>
      <c r="D109" s="88" t="e">
        <f>+'VaR Calculation'!#REF!</f>
        <v>#REF!</v>
      </c>
      <c r="E109" s="88" t="e">
        <f>+'VaR Calculation'!#REF!</f>
        <v>#REF!</v>
      </c>
      <c r="F109" s="88" t="e">
        <f>+'VaR Calculation'!#REF!</f>
        <v>#REF!</v>
      </c>
      <c r="G109" s="88" t="e">
        <f>+'VaR Calculation'!#REF!</f>
        <v>#REF!</v>
      </c>
      <c r="H109" s="88" t="e">
        <f>+'VaR Calculation'!#REF!</f>
        <v>#REF!</v>
      </c>
      <c r="I109" s="88" t="e">
        <f>+'VaR Calculation'!#REF!</f>
        <v>#REF!</v>
      </c>
      <c r="J109" s="88" t="e">
        <f>+'VaR Calculation'!#REF!</f>
        <v>#REF!</v>
      </c>
      <c r="K109" s="88" t="e">
        <f>+'VaR Calculation'!#REF!</f>
        <v>#REF!</v>
      </c>
      <c r="M109" s="2" t="e">
        <f t="shared" si="26"/>
        <v>#REF!</v>
      </c>
      <c r="N109" s="2" t="e">
        <f t="shared" si="27"/>
        <v>#REF!</v>
      </c>
      <c r="O109" s="2" t="e">
        <f t="shared" si="28"/>
        <v>#REF!</v>
      </c>
      <c r="P109" s="2" t="e">
        <f t="shared" si="29"/>
        <v>#REF!</v>
      </c>
      <c r="Q109" s="2" t="e">
        <f t="shared" si="30"/>
        <v>#REF!</v>
      </c>
      <c r="R109" s="2" t="e">
        <f t="shared" si="31"/>
        <v>#REF!</v>
      </c>
      <c r="S109" s="2" t="e">
        <f t="shared" si="32"/>
        <v>#REF!</v>
      </c>
      <c r="T109" s="2" t="e">
        <f t="shared" si="33"/>
        <v>#REF!</v>
      </c>
      <c r="U109" s="2" t="e">
        <f t="shared" si="34"/>
        <v>#REF!</v>
      </c>
      <c r="V109" s="33">
        <f t="shared" si="35"/>
        <v>0</v>
      </c>
      <c r="W109" s="33">
        <f t="shared" si="36"/>
        <v>0</v>
      </c>
      <c r="X109" s="34" t="e">
        <f t="shared" si="37"/>
        <v>#REF!</v>
      </c>
      <c r="Y109" s="34" t="e">
        <f t="shared" si="38"/>
        <v>#REF!</v>
      </c>
      <c r="Z109" s="34" t="e">
        <f t="shared" si="39"/>
        <v>#REF!</v>
      </c>
      <c r="AA109" s="34" t="e">
        <f t="shared" si="40"/>
        <v>#REF!</v>
      </c>
      <c r="AB109" s="34" t="e">
        <f t="shared" si="41"/>
        <v>#REF!</v>
      </c>
      <c r="AC109" s="34" t="e">
        <f t="shared" si="42"/>
        <v>#REF!</v>
      </c>
      <c r="AD109" s="34" t="e">
        <f t="shared" si="43"/>
        <v>#REF!</v>
      </c>
      <c r="AE109" s="34" t="e">
        <f t="shared" si="44"/>
        <v>#REF!</v>
      </c>
      <c r="AF109" s="34" t="e">
        <f t="shared" si="45"/>
        <v>#REF!</v>
      </c>
    </row>
    <row r="110" spans="2:32" x14ac:dyDescent="0.25">
      <c r="B110" s="23" t="e">
        <f>+'VaR Calculation'!#REF!</f>
        <v>#REF!</v>
      </c>
      <c r="C110" s="88" t="e">
        <f>+'VaR Calculation'!#REF!</f>
        <v>#REF!</v>
      </c>
      <c r="D110" s="88" t="e">
        <f>+'VaR Calculation'!#REF!</f>
        <v>#REF!</v>
      </c>
      <c r="E110" s="88" t="e">
        <f>+'VaR Calculation'!#REF!</f>
        <v>#REF!</v>
      </c>
      <c r="F110" s="88" t="e">
        <f>+'VaR Calculation'!#REF!</f>
        <v>#REF!</v>
      </c>
      <c r="G110" s="88" t="e">
        <f>+'VaR Calculation'!#REF!</f>
        <v>#REF!</v>
      </c>
      <c r="H110" s="88" t="e">
        <f>+'VaR Calculation'!#REF!</f>
        <v>#REF!</v>
      </c>
      <c r="I110" s="88" t="e">
        <f>+'VaR Calculation'!#REF!</f>
        <v>#REF!</v>
      </c>
      <c r="J110" s="88" t="e">
        <f>+'VaR Calculation'!#REF!</f>
        <v>#REF!</v>
      </c>
      <c r="K110" s="88" t="e">
        <f>+'VaR Calculation'!#REF!</f>
        <v>#REF!</v>
      </c>
      <c r="M110" s="2" t="e">
        <f t="shared" si="26"/>
        <v>#REF!</v>
      </c>
      <c r="N110" s="2" t="e">
        <f t="shared" si="27"/>
        <v>#REF!</v>
      </c>
      <c r="O110" s="2" t="e">
        <f t="shared" si="28"/>
        <v>#REF!</v>
      </c>
      <c r="P110" s="2" t="e">
        <f t="shared" si="29"/>
        <v>#REF!</v>
      </c>
      <c r="Q110" s="2" t="e">
        <f t="shared" si="30"/>
        <v>#REF!</v>
      </c>
      <c r="R110" s="2" t="e">
        <f t="shared" si="31"/>
        <v>#REF!</v>
      </c>
      <c r="S110" s="2" t="e">
        <f t="shared" si="32"/>
        <v>#REF!</v>
      </c>
      <c r="T110" s="2" t="e">
        <f t="shared" si="33"/>
        <v>#REF!</v>
      </c>
      <c r="U110" s="2" t="e">
        <f t="shared" si="34"/>
        <v>#REF!</v>
      </c>
      <c r="V110" s="33">
        <f t="shared" si="35"/>
        <v>0</v>
      </c>
      <c r="W110" s="33">
        <f t="shared" si="36"/>
        <v>0</v>
      </c>
      <c r="X110" s="34" t="e">
        <f t="shared" si="37"/>
        <v>#REF!</v>
      </c>
      <c r="Y110" s="34" t="e">
        <f t="shared" si="38"/>
        <v>#REF!</v>
      </c>
      <c r="Z110" s="34" t="e">
        <f t="shared" si="39"/>
        <v>#REF!</v>
      </c>
      <c r="AA110" s="34" t="e">
        <f t="shared" si="40"/>
        <v>#REF!</v>
      </c>
      <c r="AB110" s="34" t="e">
        <f t="shared" si="41"/>
        <v>#REF!</v>
      </c>
      <c r="AC110" s="34" t="e">
        <f t="shared" si="42"/>
        <v>#REF!</v>
      </c>
      <c r="AD110" s="34" t="e">
        <f t="shared" si="43"/>
        <v>#REF!</v>
      </c>
      <c r="AE110" s="34" t="e">
        <f t="shared" si="44"/>
        <v>#REF!</v>
      </c>
      <c r="AF110" s="34" t="e">
        <f t="shared" si="45"/>
        <v>#REF!</v>
      </c>
    </row>
    <row r="111" spans="2:32" x14ac:dyDescent="0.25">
      <c r="B111" s="23" t="e">
        <f>+'VaR Calculation'!#REF!</f>
        <v>#REF!</v>
      </c>
      <c r="C111" s="88" t="e">
        <f>+'VaR Calculation'!#REF!</f>
        <v>#REF!</v>
      </c>
      <c r="D111" s="88" t="e">
        <f>+'VaR Calculation'!#REF!</f>
        <v>#REF!</v>
      </c>
      <c r="E111" s="88" t="e">
        <f>+'VaR Calculation'!#REF!</f>
        <v>#REF!</v>
      </c>
      <c r="F111" s="88" t="e">
        <f>+'VaR Calculation'!#REF!</f>
        <v>#REF!</v>
      </c>
      <c r="G111" s="88" t="e">
        <f>+'VaR Calculation'!#REF!</f>
        <v>#REF!</v>
      </c>
      <c r="H111" s="88" t="e">
        <f>+'VaR Calculation'!#REF!</f>
        <v>#REF!</v>
      </c>
      <c r="I111" s="88" t="e">
        <f>+'VaR Calculation'!#REF!</f>
        <v>#REF!</v>
      </c>
      <c r="J111" s="88" t="e">
        <f>+'VaR Calculation'!#REF!</f>
        <v>#REF!</v>
      </c>
      <c r="K111" s="88" t="e">
        <f>+'VaR Calculation'!#REF!</f>
        <v>#REF!</v>
      </c>
      <c r="M111" s="2" t="e">
        <f t="shared" si="26"/>
        <v>#REF!</v>
      </c>
      <c r="N111" s="2" t="e">
        <f t="shared" si="27"/>
        <v>#REF!</v>
      </c>
      <c r="O111" s="2" t="e">
        <f t="shared" si="28"/>
        <v>#REF!</v>
      </c>
      <c r="P111" s="2" t="e">
        <f t="shared" si="29"/>
        <v>#REF!</v>
      </c>
      <c r="Q111" s="2" t="e">
        <f t="shared" si="30"/>
        <v>#REF!</v>
      </c>
      <c r="R111" s="2" t="e">
        <f t="shared" si="31"/>
        <v>#REF!</v>
      </c>
      <c r="S111" s="2" t="e">
        <f t="shared" si="32"/>
        <v>#REF!</v>
      </c>
      <c r="T111" s="2" t="e">
        <f t="shared" si="33"/>
        <v>#REF!</v>
      </c>
      <c r="U111" s="2" t="e">
        <f t="shared" si="34"/>
        <v>#REF!</v>
      </c>
      <c r="V111" s="33">
        <f t="shared" si="35"/>
        <v>0</v>
      </c>
      <c r="W111" s="33">
        <f t="shared" si="36"/>
        <v>0</v>
      </c>
      <c r="X111" s="34" t="e">
        <f t="shared" si="37"/>
        <v>#REF!</v>
      </c>
      <c r="Y111" s="34" t="e">
        <f t="shared" si="38"/>
        <v>#REF!</v>
      </c>
      <c r="Z111" s="34" t="e">
        <f t="shared" si="39"/>
        <v>#REF!</v>
      </c>
      <c r="AA111" s="34" t="e">
        <f t="shared" si="40"/>
        <v>#REF!</v>
      </c>
      <c r="AB111" s="34" t="e">
        <f t="shared" si="41"/>
        <v>#REF!</v>
      </c>
      <c r="AC111" s="34" t="e">
        <f t="shared" si="42"/>
        <v>#REF!</v>
      </c>
      <c r="AD111" s="34" t="e">
        <f t="shared" si="43"/>
        <v>#REF!</v>
      </c>
      <c r="AE111" s="34" t="e">
        <f t="shared" si="44"/>
        <v>#REF!</v>
      </c>
      <c r="AF111" s="34" t="e">
        <f t="shared" si="45"/>
        <v>#REF!</v>
      </c>
    </row>
    <row r="112" spans="2:32" x14ac:dyDescent="0.25">
      <c r="B112" s="23" t="e">
        <f>+'VaR Calculation'!#REF!</f>
        <v>#REF!</v>
      </c>
      <c r="C112" s="88" t="e">
        <f>+'VaR Calculation'!#REF!</f>
        <v>#REF!</v>
      </c>
      <c r="D112" s="88" t="e">
        <f>+'VaR Calculation'!#REF!</f>
        <v>#REF!</v>
      </c>
      <c r="E112" s="88" t="e">
        <f>+'VaR Calculation'!#REF!</f>
        <v>#REF!</v>
      </c>
      <c r="F112" s="88" t="e">
        <f>+'VaR Calculation'!#REF!</f>
        <v>#REF!</v>
      </c>
      <c r="G112" s="88" t="e">
        <f>+'VaR Calculation'!#REF!</f>
        <v>#REF!</v>
      </c>
      <c r="H112" s="88" t="e">
        <f>+'VaR Calculation'!#REF!</f>
        <v>#REF!</v>
      </c>
      <c r="I112" s="88" t="e">
        <f>+'VaR Calculation'!#REF!</f>
        <v>#REF!</v>
      </c>
      <c r="J112" s="88" t="e">
        <f>+'VaR Calculation'!#REF!</f>
        <v>#REF!</v>
      </c>
      <c r="K112" s="88" t="e">
        <f>+'VaR Calculation'!#REF!</f>
        <v>#REF!</v>
      </c>
      <c r="M112" s="2" t="e">
        <f t="shared" si="26"/>
        <v>#REF!</v>
      </c>
      <c r="N112" s="2" t="e">
        <f t="shared" si="27"/>
        <v>#REF!</v>
      </c>
      <c r="O112" s="2" t="e">
        <f t="shared" si="28"/>
        <v>#REF!</v>
      </c>
      <c r="P112" s="2" t="e">
        <f t="shared" si="29"/>
        <v>#REF!</v>
      </c>
      <c r="Q112" s="2" t="e">
        <f t="shared" si="30"/>
        <v>#REF!</v>
      </c>
      <c r="R112" s="2" t="e">
        <f t="shared" si="31"/>
        <v>#REF!</v>
      </c>
      <c r="S112" s="2" t="e">
        <f t="shared" si="32"/>
        <v>#REF!</v>
      </c>
      <c r="T112" s="2" t="e">
        <f t="shared" si="33"/>
        <v>#REF!</v>
      </c>
      <c r="U112" s="2" t="e">
        <f t="shared" si="34"/>
        <v>#REF!</v>
      </c>
      <c r="V112" s="33">
        <f t="shared" si="35"/>
        <v>0</v>
      </c>
      <c r="W112" s="33">
        <f t="shared" si="36"/>
        <v>0</v>
      </c>
      <c r="X112" s="34" t="e">
        <f t="shared" si="37"/>
        <v>#REF!</v>
      </c>
      <c r="Y112" s="34" t="e">
        <f t="shared" si="38"/>
        <v>#REF!</v>
      </c>
      <c r="Z112" s="34" t="e">
        <f t="shared" si="39"/>
        <v>#REF!</v>
      </c>
      <c r="AA112" s="34" t="e">
        <f t="shared" si="40"/>
        <v>#REF!</v>
      </c>
      <c r="AB112" s="34" t="e">
        <f t="shared" si="41"/>
        <v>#REF!</v>
      </c>
      <c r="AC112" s="34" t="e">
        <f t="shared" si="42"/>
        <v>#REF!</v>
      </c>
      <c r="AD112" s="34" t="e">
        <f t="shared" si="43"/>
        <v>#REF!</v>
      </c>
      <c r="AE112" s="34" t="e">
        <f t="shared" si="44"/>
        <v>#REF!</v>
      </c>
      <c r="AF112" s="34" t="e">
        <f t="shared" si="45"/>
        <v>#REF!</v>
      </c>
    </row>
    <row r="113" spans="2:32" x14ac:dyDescent="0.25">
      <c r="B113" s="23" t="e">
        <f>+'VaR Calculation'!#REF!</f>
        <v>#REF!</v>
      </c>
      <c r="C113" s="88" t="e">
        <f>+'VaR Calculation'!#REF!</f>
        <v>#REF!</v>
      </c>
      <c r="D113" s="88" t="e">
        <f>+'VaR Calculation'!#REF!</f>
        <v>#REF!</v>
      </c>
      <c r="E113" s="88" t="e">
        <f>+'VaR Calculation'!#REF!</f>
        <v>#REF!</v>
      </c>
      <c r="F113" s="88" t="e">
        <f>+'VaR Calculation'!#REF!</f>
        <v>#REF!</v>
      </c>
      <c r="G113" s="88" t="e">
        <f>+'VaR Calculation'!#REF!</f>
        <v>#REF!</v>
      </c>
      <c r="H113" s="88" t="e">
        <f>+'VaR Calculation'!#REF!</f>
        <v>#REF!</v>
      </c>
      <c r="I113" s="88" t="e">
        <f>+'VaR Calculation'!#REF!</f>
        <v>#REF!</v>
      </c>
      <c r="J113" s="88" t="e">
        <f>+'VaR Calculation'!#REF!</f>
        <v>#REF!</v>
      </c>
      <c r="K113" s="88" t="e">
        <f>+'VaR Calculation'!#REF!</f>
        <v>#REF!</v>
      </c>
      <c r="M113" s="2" t="e">
        <f t="shared" si="26"/>
        <v>#REF!</v>
      </c>
      <c r="N113" s="2" t="e">
        <f t="shared" si="27"/>
        <v>#REF!</v>
      </c>
      <c r="O113" s="2" t="e">
        <f t="shared" si="28"/>
        <v>#REF!</v>
      </c>
      <c r="P113" s="2" t="e">
        <f t="shared" si="29"/>
        <v>#REF!</v>
      </c>
      <c r="Q113" s="2" t="e">
        <f t="shared" si="30"/>
        <v>#REF!</v>
      </c>
      <c r="R113" s="2" t="e">
        <f t="shared" si="31"/>
        <v>#REF!</v>
      </c>
      <c r="S113" s="2" t="e">
        <f t="shared" si="32"/>
        <v>#REF!</v>
      </c>
      <c r="T113" s="2" t="e">
        <f t="shared" si="33"/>
        <v>#REF!</v>
      </c>
      <c r="U113" s="2" t="e">
        <f t="shared" si="34"/>
        <v>#REF!</v>
      </c>
      <c r="V113" s="33">
        <f t="shared" si="35"/>
        <v>0</v>
      </c>
      <c r="W113" s="33">
        <f t="shared" si="36"/>
        <v>0</v>
      </c>
      <c r="X113" s="34" t="e">
        <f t="shared" si="37"/>
        <v>#REF!</v>
      </c>
      <c r="Y113" s="34" t="e">
        <f t="shared" si="38"/>
        <v>#REF!</v>
      </c>
      <c r="Z113" s="34" t="e">
        <f t="shared" si="39"/>
        <v>#REF!</v>
      </c>
      <c r="AA113" s="34" t="e">
        <f t="shared" si="40"/>
        <v>#REF!</v>
      </c>
      <c r="AB113" s="34" t="e">
        <f t="shared" si="41"/>
        <v>#REF!</v>
      </c>
      <c r="AC113" s="34" t="e">
        <f t="shared" si="42"/>
        <v>#REF!</v>
      </c>
      <c r="AD113" s="34" t="e">
        <f t="shared" si="43"/>
        <v>#REF!</v>
      </c>
      <c r="AE113" s="34" t="e">
        <f t="shared" si="44"/>
        <v>#REF!</v>
      </c>
      <c r="AF113" s="34" t="e">
        <f t="shared" si="45"/>
        <v>#REF!</v>
      </c>
    </row>
    <row r="114" spans="2:32" x14ac:dyDescent="0.25">
      <c r="B114" s="23" t="e">
        <f>+'VaR Calculation'!#REF!</f>
        <v>#REF!</v>
      </c>
      <c r="C114" s="88" t="e">
        <f>+'VaR Calculation'!#REF!</f>
        <v>#REF!</v>
      </c>
      <c r="D114" s="88" t="e">
        <f>+'VaR Calculation'!#REF!</f>
        <v>#REF!</v>
      </c>
      <c r="E114" s="88" t="e">
        <f>+'VaR Calculation'!#REF!</f>
        <v>#REF!</v>
      </c>
      <c r="F114" s="88" t="e">
        <f>+'VaR Calculation'!#REF!</f>
        <v>#REF!</v>
      </c>
      <c r="G114" s="88" t="e">
        <f>+'VaR Calculation'!#REF!</f>
        <v>#REF!</v>
      </c>
      <c r="H114" s="88" t="e">
        <f>+'VaR Calculation'!#REF!</f>
        <v>#REF!</v>
      </c>
      <c r="I114" s="88" t="e">
        <f>+'VaR Calculation'!#REF!</f>
        <v>#REF!</v>
      </c>
      <c r="J114" s="88" t="e">
        <f>+'VaR Calculation'!#REF!</f>
        <v>#REF!</v>
      </c>
      <c r="K114" s="88" t="e">
        <f>+'VaR Calculation'!#REF!</f>
        <v>#REF!</v>
      </c>
      <c r="M114" s="2" t="e">
        <f t="shared" si="26"/>
        <v>#REF!</v>
      </c>
      <c r="N114" s="2" t="e">
        <f t="shared" si="27"/>
        <v>#REF!</v>
      </c>
      <c r="O114" s="2" t="e">
        <f t="shared" si="28"/>
        <v>#REF!</v>
      </c>
      <c r="P114" s="2" t="e">
        <f t="shared" si="29"/>
        <v>#REF!</v>
      </c>
      <c r="Q114" s="2" t="e">
        <f t="shared" si="30"/>
        <v>#REF!</v>
      </c>
      <c r="R114" s="2" t="e">
        <f t="shared" si="31"/>
        <v>#REF!</v>
      </c>
      <c r="S114" s="2" t="e">
        <f t="shared" si="32"/>
        <v>#REF!</v>
      </c>
      <c r="T114" s="2" t="e">
        <f t="shared" si="33"/>
        <v>#REF!</v>
      </c>
      <c r="U114" s="2" t="e">
        <f t="shared" si="34"/>
        <v>#REF!</v>
      </c>
      <c r="V114" s="33">
        <f t="shared" si="35"/>
        <v>0</v>
      </c>
      <c r="W114" s="33">
        <f t="shared" si="36"/>
        <v>0</v>
      </c>
      <c r="X114" s="34" t="e">
        <f t="shared" si="37"/>
        <v>#REF!</v>
      </c>
      <c r="Y114" s="34" t="e">
        <f t="shared" si="38"/>
        <v>#REF!</v>
      </c>
      <c r="Z114" s="34" t="e">
        <f t="shared" si="39"/>
        <v>#REF!</v>
      </c>
      <c r="AA114" s="34" t="e">
        <f t="shared" si="40"/>
        <v>#REF!</v>
      </c>
      <c r="AB114" s="34" t="e">
        <f t="shared" si="41"/>
        <v>#REF!</v>
      </c>
      <c r="AC114" s="34" t="e">
        <f t="shared" si="42"/>
        <v>#REF!</v>
      </c>
      <c r="AD114" s="34" t="e">
        <f t="shared" si="43"/>
        <v>#REF!</v>
      </c>
      <c r="AE114" s="34" t="e">
        <f t="shared" si="44"/>
        <v>#REF!</v>
      </c>
      <c r="AF114" s="34" t="e">
        <f t="shared" si="45"/>
        <v>#REF!</v>
      </c>
    </row>
    <row r="115" spans="2:32" x14ac:dyDescent="0.25">
      <c r="B115" s="23" t="e">
        <f>+'VaR Calculation'!#REF!</f>
        <v>#REF!</v>
      </c>
      <c r="C115" s="88" t="e">
        <f>+'VaR Calculation'!#REF!</f>
        <v>#REF!</v>
      </c>
      <c r="D115" s="88" t="e">
        <f>+'VaR Calculation'!#REF!</f>
        <v>#REF!</v>
      </c>
      <c r="E115" s="88" t="e">
        <f>+'VaR Calculation'!#REF!</f>
        <v>#REF!</v>
      </c>
      <c r="F115" s="88" t="e">
        <f>+'VaR Calculation'!#REF!</f>
        <v>#REF!</v>
      </c>
      <c r="G115" s="88" t="e">
        <f>+'VaR Calculation'!#REF!</f>
        <v>#REF!</v>
      </c>
      <c r="H115" s="88" t="e">
        <f>+'VaR Calculation'!#REF!</f>
        <v>#REF!</v>
      </c>
      <c r="I115" s="88" t="e">
        <f>+'VaR Calculation'!#REF!</f>
        <v>#REF!</v>
      </c>
      <c r="J115" s="88" t="e">
        <f>+'VaR Calculation'!#REF!</f>
        <v>#REF!</v>
      </c>
      <c r="K115" s="88" t="e">
        <f>+'VaR Calculation'!#REF!</f>
        <v>#REF!</v>
      </c>
      <c r="M115" s="2" t="e">
        <f t="shared" si="26"/>
        <v>#REF!</v>
      </c>
      <c r="N115" s="2" t="e">
        <f t="shared" si="27"/>
        <v>#REF!</v>
      </c>
      <c r="O115" s="2" t="e">
        <f t="shared" si="28"/>
        <v>#REF!</v>
      </c>
      <c r="P115" s="2" t="e">
        <f t="shared" si="29"/>
        <v>#REF!</v>
      </c>
      <c r="Q115" s="2" t="e">
        <f t="shared" si="30"/>
        <v>#REF!</v>
      </c>
      <c r="R115" s="2" t="e">
        <f t="shared" si="31"/>
        <v>#REF!</v>
      </c>
      <c r="S115" s="2" t="e">
        <f t="shared" si="32"/>
        <v>#REF!</v>
      </c>
      <c r="T115" s="2" t="e">
        <f t="shared" si="33"/>
        <v>#REF!</v>
      </c>
      <c r="U115" s="2" t="e">
        <f t="shared" si="34"/>
        <v>#REF!</v>
      </c>
      <c r="V115" s="33">
        <f t="shared" si="35"/>
        <v>0</v>
      </c>
      <c r="W115" s="33">
        <f t="shared" si="36"/>
        <v>0</v>
      </c>
      <c r="X115" s="34" t="e">
        <f t="shared" si="37"/>
        <v>#REF!</v>
      </c>
      <c r="Y115" s="34" t="e">
        <f t="shared" si="38"/>
        <v>#REF!</v>
      </c>
      <c r="Z115" s="34" t="e">
        <f t="shared" si="39"/>
        <v>#REF!</v>
      </c>
      <c r="AA115" s="34" t="e">
        <f t="shared" si="40"/>
        <v>#REF!</v>
      </c>
      <c r="AB115" s="34" t="e">
        <f t="shared" si="41"/>
        <v>#REF!</v>
      </c>
      <c r="AC115" s="34" t="e">
        <f t="shared" si="42"/>
        <v>#REF!</v>
      </c>
      <c r="AD115" s="34" t="e">
        <f t="shared" si="43"/>
        <v>#REF!</v>
      </c>
      <c r="AE115" s="34" t="e">
        <f t="shared" si="44"/>
        <v>#REF!</v>
      </c>
      <c r="AF115" s="34" t="e">
        <f t="shared" si="45"/>
        <v>#REF!</v>
      </c>
    </row>
    <row r="116" spans="2:32" x14ac:dyDescent="0.25">
      <c r="B116" s="23" t="e">
        <f>+'VaR Calculation'!#REF!</f>
        <v>#REF!</v>
      </c>
      <c r="C116" s="88" t="e">
        <f>+'VaR Calculation'!#REF!</f>
        <v>#REF!</v>
      </c>
      <c r="D116" s="88" t="e">
        <f>+'VaR Calculation'!#REF!</f>
        <v>#REF!</v>
      </c>
      <c r="E116" s="88" t="e">
        <f>+'VaR Calculation'!#REF!</f>
        <v>#REF!</v>
      </c>
      <c r="F116" s="88" t="e">
        <f>+'VaR Calculation'!#REF!</f>
        <v>#REF!</v>
      </c>
      <c r="G116" s="88" t="e">
        <f>+'VaR Calculation'!#REF!</f>
        <v>#REF!</v>
      </c>
      <c r="H116" s="88" t="e">
        <f>+'VaR Calculation'!#REF!</f>
        <v>#REF!</v>
      </c>
      <c r="I116" s="88" t="e">
        <f>+'VaR Calculation'!#REF!</f>
        <v>#REF!</v>
      </c>
      <c r="J116" s="88" t="e">
        <f>+'VaR Calculation'!#REF!</f>
        <v>#REF!</v>
      </c>
      <c r="K116" s="88" t="e">
        <f>+'VaR Calculation'!#REF!</f>
        <v>#REF!</v>
      </c>
      <c r="M116" s="2" t="e">
        <f t="shared" si="26"/>
        <v>#REF!</v>
      </c>
      <c r="N116" s="2" t="e">
        <f t="shared" si="27"/>
        <v>#REF!</v>
      </c>
      <c r="O116" s="2" t="e">
        <f t="shared" si="28"/>
        <v>#REF!</v>
      </c>
      <c r="P116" s="2" t="e">
        <f t="shared" si="29"/>
        <v>#REF!</v>
      </c>
      <c r="Q116" s="2" t="e">
        <f t="shared" si="30"/>
        <v>#REF!</v>
      </c>
      <c r="R116" s="2" t="e">
        <f t="shared" si="31"/>
        <v>#REF!</v>
      </c>
      <c r="S116" s="2" t="e">
        <f t="shared" si="32"/>
        <v>#REF!</v>
      </c>
      <c r="T116" s="2" t="e">
        <f t="shared" si="33"/>
        <v>#REF!</v>
      </c>
      <c r="U116" s="2" t="e">
        <f t="shared" si="34"/>
        <v>#REF!</v>
      </c>
      <c r="V116" s="33">
        <f t="shared" si="35"/>
        <v>0</v>
      </c>
      <c r="W116" s="33">
        <f t="shared" si="36"/>
        <v>0</v>
      </c>
      <c r="X116" s="34" t="e">
        <f t="shared" si="37"/>
        <v>#REF!</v>
      </c>
      <c r="Y116" s="34" t="e">
        <f t="shared" si="38"/>
        <v>#REF!</v>
      </c>
      <c r="Z116" s="34" t="e">
        <f t="shared" si="39"/>
        <v>#REF!</v>
      </c>
      <c r="AA116" s="34" t="e">
        <f t="shared" si="40"/>
        <v>#REF!</v>
      </c>
      <c r="AB116" s="34" t="e">
        <f t="shared" si="41"/>
        <v>#REF!</v>
      </c>
      <c r="AC116" s="34" t="e">
        <f t="shared" si="42"/>
        <v>#REF!</v>
      </c>
      <c r="AD116" s="34" t="e">
        <f t="shared" si="43"/>
        <v>#REF!</v>
      </c>
      <c r="AE116" s="34" t="e">
        <f t="shared" si="44"/>
        <v>#REF!</v>
      </c>
      <c r="AF116" s="34" t="e">
        <f t="shared" si="45"/>
        <v>#REF!</v>
      </c>
    </row>
    <row r="117" spans="2:32" x14ac:dyDescent="0.25">
      <c r="B117" s="23" t="e">
        <f>+'VaR Calculation'!#REF!</f>
        <v>#REF!</v>
      </c>
      <c r="C117" s="88" t="e">
        <f>+'VaR Calculation'!#REF!</f>
        <v>#REF!</v>
      </c>
      <c r="D117" s="88" t="e">
        <f>+'VaR Calculation'!#REF!</f>
        <v>#REF!</v>
      </c>
      <c r="E117" s="88" t="e">
        <f>+'VaR Calculation'!#REF!</f>
        <v>#REF!</v>
      </c>
      <c r="F117" s="88" t="e">
        <f>+'VaR Calculation'!#REF!</f>
        <v>#REF!</v>
      </c>
      <c r="G117" s="88" t="e">
        <f>+'VaR Calculation'!#REF!</f>
        <v>#REF!</v>
      </c>
      <c r="H117" s="88" t="e">
        <f>+'VaR Calculation'!#REF!</f>
        <v>#REF!</v>
      </c>
      <c r="I117" s="88" t="e">
        <f>+'VaR Calculation'!#REF!</f>
        <v>#REF!</v>
      </c>
      <c r="J117" s="88" t="e">
        <f>+'VaR Calculation'!#REF!</f>
        <v>#REF!</v>
      </c>
      <c r="K117" s="88" t="e">
        <f>+'VaR Calculation'!#REF!</f>
        <v>#REF!</v>
      </c>
      <c r="M117" s="2" t="e">
        <f t="shared" si="26"/>
        <v>#REF!</v>
      </c>
      <c r="N117" s="2" t="e">
        <f t="shared" si="27"/>
        <v>#REF!</v>
      </c>
      <c r="O117" s="2" t="e">
        <f t="shared" si="28"/>
        <v>#REF!</v>
      </c>
      <c r="P117" s="2" t="e">
        <f t="shared" si="29"/>
        <v>#REF!</v>
      </c>
      <c r="Q117" s="2" t="e">
        <f t="shared" si="30"/>
        <v>#REF!</v>
      </c>
      <c r="R117" s="2" t="e">
        <f t="shared" si="31"/>
        <v>#REF!</v>
      </c>
      <c r="S117" s="2" t="e">
        <f t="shared" si="32"/>
        <v>#REF!</v>
      </c>
      <c r="T117" s="2" t="e">
        <f t="shared" si="33"/>
        <v>#REF!</v>
      </c>
      <c r="U117" s="2" t="e">
        <f t="shared" si="34"/>
        <v>#REF!</v>
      </c>
      <c r="V117" s="33">
        <f t="shared" si="35"/>
        <v>0</v>
      </c>
      <c r="W117" s="33">
        <f t="shared" si="36"/>
        <v>0</v>
      </c>
      <c r="X117" s="34" t="e">
        <f t="shared" si="37"/>
        <v>#REF!</v>
      </c>
      <c r="Y117" s="34" t="e">
        <f t="shared" si="38"/>
        <v>#REF!</v>
      </c>
      <c r="Z117" s="34" t="e">
        <f t="shared" si="39"/>
        <v>#REF!</v>
      </c>
      <c r="AA117" s="34" t="e">
        <f t="shared" si="40"/>
        <v>#REF!</v>
      </c>
      <c r="AB117" s="34" t="e">
        <f t="shared" si="41"/>
        <v>#REF!</v>
      </c>
      <c r="AC117" s="34" t="e">
        <f t="shared" si="42"/>
        <v>#REF!</v>
      </c>
      <c r="AD117" s="34" t="e">
        <f t="shared" si="43"/>
        <v>#REF!</v>
      </c>
      <c r="AE117" s="34" t="e">
        <f t="shared" si="44"/>
        <v>#REF!</v>
      </c>
      <c r="AF117" s="34" t="e">
        <f t="shared" si="45"/>
        <v>#REF!</v>
      </c>
    </row>
    <row r="118" spans="2:32" x14ac:dyDescent="0.25">
      <c r="B118" s="23" t="e">
        <f>+'VaR Calculation'!#REF!</f>
        <v>#REF!</v>
      </c>
      <c r="C118" s="88" t="e">
        <f>+'VaR Calculation'!#REF!</f>
        <v>#REF!</v>
      </c>
      <c r="D118" s="88" t="e">
        <f>+'VaR Calculation'!#REF!</f>
        <v>#REF!</v>
      </c>
      <c r="E118" s="88" t="e">
        <f>+'VaR Calculation'!#REF!</f>
        <v>#REF!</v>
      </c>
      <c r="F118" s="88" t="e">
        <f>+'VaR Calculation'!#REF!</f>
        <v>#REF!</v>
      </c>
      <c r="G118" s="88" t="e">
        <f>+'VaR Calculation'!#REF!</f>
        <v>#REF!</v>
      </c>
      <c r="H118" s="88" t="e">
        <f>+'VaR Calculation'!#REF!</f>
        <v>#REF!</v>
      </c>
      <c r="I118" s="88" t="e">
        <f>+'VaR Calculation'!#REF!</f>
        <v>#REF!</v>
      </c>
      <c r="J118" s="88" t="e">
        <f>+'VaR Calculation'!#REF!</f>
        <v>#REF!</v>
      </c>
      <c r="K118" s="88" t="e">
        <f>+'VaR Calculation'!#REF!</f>
        <v>#REF!</v>
      </c>
      <c r="M118" s="2" t="e">
        <f t="shared" si="26"/>
        <v>#REF!</v>
      </c>
      <c r="N118" s="2" t="e">
        <f t="shared" si="27"/>
        <v>#REF!</v>
      </c>
      <c r="O118" s="2" t="e">
        <f t="shared" si="28"/>
        <v>#REF!</v>
      </c>
      <c r="P118" s="2" t="e">
        <f t="shared" si="29"/>
        <v>#REF!</v>
      </c>
      <c r="Q118" s="2" t="e">
        <f t="shared" si="30"/>
        <v>#REF!</v>
      </c>
      <c r="R118" s="2" t="e">
        <f t="shared" si="31"/>
        <v>#REF!</v>
      </c>
      <c r="S118" s="2" t="e">
        <f t="shared" si="32"/>
        <v>#REF!</v>
      </c>
      <c r="T118" s="2" t="e">
        <f t="shared" si="33"/>
        <v>#REF!</v>
      </c>
      <c r="U118" s="2" t="e">
        <f t="shared" si="34"/>
        <v>#REF!</v>
      </c>
      <c r="V118" s="33">
        <f t="shared" si="35"/>
        <v>0</v>
      </c>
      <c r="W118" s="33">
        <f t="shared" si="36"/>
        <v>0</v>
      </c>
      <c r="X118" s="34" t="e">
        <f t="shared" si="37"/>
        <v>#REF!</v>
      </c>
      <c r="Y118" s="34" t="e">
        <f t="shared" si="38"/>
        <v>#REF!</v>
      </c>
      <c r="Z118" s="34" t="e">
        <f t="shared" si="39"/>
        <v>#REF!</v>
      </c>
      <c r="AA118" s="34" t="e">
        <f t="shared" si="40"/>
        <v>#REF!</v>
      </c>
      <c r="AB118" s="34" t="e">
        <f t="shared" si="41"/>
        <v>#REF!</v>
      </c>
      <c r="AC118" s="34" t="e">
        <f t="shared" si="42"/>
        <v>#REF!</v>
      </c>
      <c r="AD118" s="34" t="e">
        <f t="shared" si="43"/>
        <v>#REF!</v>
      </c>
      <c r="AE118" s="34" t="e">
        <f t="shared" si="44"/>
        <v>#REF!</v>
      </c>
      <c r="AF118" s="34" t="e">
        <f t="shared" si="45"/>
        <v>#REF!</v>
      </c>
    </row>
    <row r="119" spans="2:32" x14ac:dyDescent="0.25">
      <c r="B119" s="23" t="e">
        <f>+'VaR Calculation'!#REF!</f>
        <v>#REF!</v>
      </c>
      <c r="C119" s="88" t="e">
        <f>+'VaR Calculation'!#REF!</f>
        <v>#REF!</v>
      </c>
      <c r="D119" s="88" t="e">
        <f>+'VaR Calculation'!#REF!</f>
        <v>#REF!</v>
      </c>
      <c r="E119" s="88" t="e">
        <f>+'VaR Calculation'!#REF!</f>
        <v>#REF!</v>
      </c>
      <c r="F119" s="88" t="e">
        <f>+'VaR Calculation'!#REF!</f>
        <v>#REF!</v>
      </c>
      <c r="G119" s="88" t="e">
        <f>+'VaR Calculation'!#REF!</f>
        <v>#REF!</v>
      </c>
      <c r="H119" s="88" t="e">
        <f>+'VaR Calculation'!#REF!</f>
        <v>#REF!</v>
      </c>
      <c r="I119" s="88" t="e">
        <f>+'VaR Calculation'!#REF!</f>
        <v>#REF!</v>
      </c>
      <c r="J119" s="88" t="e">
        <f>+'VaR Calculation'!#REF!</f>
        <v>#REF!</v>
      </c>
      <c r="K119" s="88" t="e">
        <f>+'VaR Calculation'!#REF!</f>
        <v>#REF!</v>
      </c>
      <c r="M119" s="2" t="e">
        <f t="shared" si="26"/>
        <v>#REF!</v>
      </c>
      <c r="N119" s="2" t="e">
        <f t="shared" si="27"/>
        <v>#REF!</v>
      </c>
      <c r="O119" s="2" t="e">
        <f t="shared" si="28"/>
        <v>#REF!</v>
      </c>
      <c r="P119" s="2" t="e">
        <f t="shared" si="29"/>
        <v>#REF!</v>
      </c>
      <c r="Q119" s="2" t="e">
        <f t="shared" si="30"/>
        <v>#REF!</v>
      </c>
      <c r="R119" s="2" t="e">
        <f t="shared" si="31"/>
        <v>#REF!</v>
      </c>
      <c r="S119" s="2" t="e">
        <f t="shared" si="32"/>
        <v>#REF!</v>
      </c>
      <c r="T119" s="2" t="e">
        <f t="shared" si="33"/>
        <v>#REF!</v>
      </c>
      <c r="U119" s="2" t="e">
        <f t="shared" si="34"/>
        <v>#REF!</v>
      </c>
      <c r="V119" s="33">
        <f t="shared" si="35"/>
        <v>0</v>
      </c>
      <c r="W119" s="33">
        <f t="shared" si="36"/>
        <v>0</v>
      </c>
      <c r="X119" s="34" t="e">
        <f t="shared" si="37"/>
        <v>#REF!</v>
      </c>
      <c r="Y119" s="34" t="e">
        <f t="shared" si="38"/>
        <v>#REF!</v>
      </c>
      <c r="Z119" s="34" t="e">
        <f t="shared" si="39"/>
        <v>#REF!</v>
      </c>
      <c r="AA119" s="34" t="e">
        <f t="shared" si="40"/>
        <v>#REF!</v>
      </c>
      <c r="AB119" s="34" t="e">
        <f t="shared" si="41"/>
        <v>#REF!</v>
      </c>
      <c r="AC119" s="34" t="e">
        <f t="shared" si="42"/>
        <v>#REF!</v>
      </c>
      <c r="AD119" s="34" t="e">
        <f t="shared" si="43"/>
        <v>#REF!</v>
      </c>
      <c r="AE119" s="34" t="e">
        <f t="shared" si="44"/>
        <v>#REF!</v>
      </c>
      <c r="AF119" s="34" t="e">
        <f t="shared" si="45"/>
        <v>#REF!</v>
      </c>
    </row>
    <row r="120" spans="2:32" x14ac:dyDescent="0.25">
      <c r="B120" s="23" t="e">
        <f>+'VaR Calculation'!#REF!</f>
        <v>#REF!</v>
      </c>
      <c r="C120" s="88" t="e">
        <f>+'VaR Calculation'!#REF!</f>
        <v>#REF!</v>
      </c>
      <c r="D120" s="88" t="e">
        <f>+'VaR Calculation'!#REF!</f>
        <v>#REF!</v>
      </c>
      <c r="E120" s="88" t="e">
        <f>+'VaR Calculation'!#REF!</f>
        <v>#REF!</v>
      </c>
      <c r="F120" s="88" t="e">
        <f>+'VaR Calculation'!#REF!</f>
        <v>#REF!</v>
      </c>
      <c r="G120" s="88" t="e">
        <f>+'VaR Calculation'!#REF!</f>
        <v>#REF!</v>
      </c>
      <c r="H120" s="88" t="e">
        <f>+'VaR Calculation'!#REF!</f>
        <v>#REF!</v>
      </c>
      <c r="I120" s="88" t="e">
        <f>+'VaR Calculation'!#REF!</f>
        <v>#REF!</v>
      </c>
      <c r="J120" s="88" t="e">
        <f>+'VaR Calculation'!#REF!</f>
        <v>#REF!</v>
      </c>
      <c r="K120" s="88" t="e">
        <f>+'VaR Calculation'!#REF!</f>
        <v>#REF!</v>
      </c>
      <c r="M120" s="2" t="e">
        <f t="shared" si="26"/>
        <v>#REF!</v>
      </c>
      <c r="N120" s="2" t="e">
        <f t="shared" si="27"/>
        <v>#REF!</v>
      </c>
      <c r="O120" s="2" t="e">
        <f t="shared" si="28"/>
        <v>#REF!</v>
      </c>
      <c r="P120" s="2" t="e">
        <f t="shared" si="29"/>
        <v>#REF!</v>
      </c>
      <c r="Q120" s="2" t="e">
        <f t="shared" si="30"/>
        <v>#REF!</v>
      </c>
      <c r="R120" s="2" t="e">
        <f t="shared" si="31"/>
        <v>#REF!</v>
      </c>
      <c r="S120" s="2" t="e">
        <f t="shared" si="32"/>
        <v>#REF!</v>
      </c>
      <c r="T120" s="2" t="e">
        <f t="shared" si="33"/>
        <v>#REF!</v>
      </c>
      <c r="U120" s="2" t="e">
        <f t="shared" si="34"/>
        <v>#REF!</v>
      </c>
      <c r="V120" s="33">
        <f t="shared" si="35"/>
        <v>0</v>
      </c>
      <c r="W120" s="33">
        <f t="shared" si="36"/>
        <v>0</v>
      </c>
      <c r="X120" s="34" t="e">
        <f t="shared" si="37"/>
        <v>#REF!</v>
      </c>
      <c r="Y120" s="34" t="e">
        <f t="shared" si="38"/>
        <v>#REF!</v>
      </c>
      <c r="Z120" s="34" t="e">
        <f t="shared" si="39"/>
        <v>#REF!</v>
      </c>
      <c r="AA120" s="34" t="e">
        <f t="shared" si="40"/>
        <v>#REF!</v>
      </c>
      <c r="AB120" s="34" t="e">
        <f t="shared" si="41"/>
        <v>#REF!</v>
      </c>
      <c r="AC120" s="34" t="e">
        <f t="shared" si="42"/>
        <v>#REF!</v>
      </c>
      <c r="AD120" s="34" t="e">
        <f t="shared" si="43"/>
        <v>#REF!</v>
      </c>
      <c r="AE120" s="34" t="e">
        <f t="shared" si="44"/>
        <v>#REF!</v>
      </c>
      <c r="AF120" s="34" t="e">
        <f t="shared" si="45"/>
        <v>#REF!</v>
      </c>
    </row>
    <row r="121" spans="2:32" x14ac:dyDescent="0.25">
      <c r="B121" s="23" t="e">
        <f>+'VaR Calculation'!#REF!</f>
        <v>#REF!</v>
      </c>
      <c r="C121" s="88" t="e">
        <f>+'VaR Calculation'!#REF!</f>
        <v>#REF!</v>
      </c>
      <c r="D121" s="88" t="e">
        <f>+'VaR Calculation'!#REF!</f>
        <v>#REF!</v>
      </c>
      <c r="E121" s="88" t="e">
        <f>+'VaR Calculation'!#REF!</f>
        <v>#REF!</v>
      </c>
      <c r="F121" s="88" t="e">
        <f>+'VaR Calculation'!#REF!</f>
        <v>#REF!</v>
      </c>
      <c r="G121" s="88" t="e">
        <f>+'VaR Calculation'!#REF!</f>
        <v>#REF!</v>
      </c>
      <c r="H121" s="88" t="e">
        <f>+'VaR Calculation'!#REF!</f>
        <v>#REF!</v>
      </c>
      <c r="I121" s="88" t="e">
        <f>+'VaR Calculation'!#REF!</f>
        <v>#REF!</v>
      </c>
      <c r="J121" s="88" t="e">
        <f>+'VaR Calculation'!#REF!</f>
        <v>#REF!</v>
      </c>
      <c r="K121" s="88" t="e">
        <f>+'VaR Calculation'!#REF!</f>
        <v>#REF!</v>
      </c>
      <c r="M121" s="2" t="e">
        <f t="shared" si="26"/>
        <v>#REF!</v>
      </c>
      <c r="N121" s="2" t="e">
        <f t="shared" si="27"/>
        <v>#REF!</v>
      </c>
      <c r="O121" s="2" t="e">
        <f t="shared" si="28"/>
        <v>#REF!</v>
      </c>
      <c r="P121" s="2" t="e">
        <f t="shared" si="29"/>
        <v>#REF!</v>
      </c>
      <c r="Q121" s="2" t="e">
        <f t="shared" si="30"/>
        <v>#REF!</v>
      </c>
      <c r="R121" s="2" t="e">
        <f t="shared" si="31"/>
        <v>#REF!</v>
      </c>
      <c r="S121" s="2" t="e">
        <f t="shared" si="32"/>
        <v>#REF!</v>
      </c>
      <c r="T121" s="2" t="e">
        <f t="shared" si="33"/>
        <v>#REF!</v>
      </c>
      <c r="U121" s="2" t="e">
        <f t="shared" si="34"/>
        <v>#REF!</v>
      </c>
      <c r="V121" s="33">
        <f t="shared" si="35"/>
        <v>0</v>
      </c>
      <c r="W121" s="33">
        <f t="shared" si="36"/>
        <v>0</v>
      </c>
      <c r="X121" s="34" t="e">
        <f t="shared" si="37"/>
        <v>#REF!</v>
      </c>
      <c r="Y121" s="34" t="e">
        <f t="shared" si="38"/>
        <v>#REF!</v>
      </c>
      <c r="Z121" s="34" t="e">
        <f t="shared" si="39"/>
        <v>#REF!</v>
      </c>
      <c r="AA121" s="34" t="e">
        <f t="shared" si="40"/>
        <v>#REF!</v>
      </c>
      <c r="AB121" s="34" t="e">
        <f t="shared" si="41"/>
        <v>#REF!</v>
      </c>
      <c r="AC121" s="34" t="e">
        <f t="shared" si="42"/>
        <v>#REF!</v>
      </c>
      <c r="AD121" s="34" t="e">
        <f t="shared" si="43"/>
        <v>#REF!</v>
      </c>
      <c r="AE121" s="34" t="e">
        <f t="shared" si="44"/>
        <v>#REF!</v>
      </c>
      <c r="AF121" s="34" t="e">
        <f t="shared" si="45"/>
        <v>#REF!</v>
      </c>
    </row>
    <row r="122" spans="2:32" x14ac:dyDescent="0.25">
      <c r="B122" s="23" t="e">
        <f>+'VaR Calculation'!#REF!</f>
        <v>#REF!</v>
      </c>
      <c r="C122" s="88" t="e">
        <f>+'VaR Calculation'!#REF!</f>
        <v>#REF!</v>
      </c>
      <c r="D122" s="88" t="e">
        <f>+'VaR Calculation'!#REF!</f>
        <v>#REF!</v>
      </c>
      <c r="E122" s="88" t="e">
        <f>+'VaR Calculation'!#REF!</f>
        <v>#REF!</v>
      </c>
      <c r="F122" s="88" t="e">
        <f>+'VaR Calculation'!#REF!</f>
        <v>#REF!</v>
      </c>
      <c r="G122" s="88" t="e">
        <f>+'VaR Calculation'!#REF!</f>
        <v>#REF!</v>
      </c>
      <c r="H122" s="88" t="e">
        <f>+'VaR Calculation'!#REF!</f>
        <v>#REF!</v>
      </c>
      <c r="I122" s="88" t="e">
        <f>+'VaR Calculation'!#REF!</f>
        <v>#REF!</v>
      </c>
      <c r="J122" s="88" t="e">
        <f>+'VaR Calculation'!#REF!</f>
        <v>#REF!</v>
      </c>
      <c r="K122" s="88" t="e">
        <f>+'VaR Calculation'!#REF!</f>
        <v>#REF!</v>
      </c>
      <c r="M122" s="2" t="e">
        <f t="shared" ref="M122:M185" si="46">C121^2</f>
        <v>#REF!</v>
      </c>
      <c r="N122" s="2" t="e">
        <f t="shared" ref="N122:N185" si="47">D121^2</f>
        <v>#REF!</v>
      </c>
      <c r="O122" s="2" t="e">
        <f t="shared" ref="O122:O185" si="48">E121^2</f>
        <v>#REF!</v>
      </c>
      <c r="P122" s="2" t="e">
        <f t="shared" ref="P122:P185" si="49">F121^2</f>
        <v>#REF!</v>
      </c>
      <c r="Q122" s="2" t="e">
        <f t="shared" ref="Q122:Q185" si="50">G121^2</f>
        <v>#REF!</v>
      </c>
      <c r="R122" s="2" t="e">
        <f t="shared" ref="R122:R185" si="51">H121^2</f>
        <v>#REF!</v>
      </c>
      <c r="S122" s="2" t="e">
        <f t="shared" ref="S122:S185" si="52">I121^2</f>
        <v>#REF!</v>
      </c>
      <c r="T122" s="2" t="e">
        <f t="shared" ref="T122:T185" si="53">J121^2</f>
        <v>#REF!</v>
      </c>
      <c r="U122" s="2" t="e">
        <f t="shared" ref="U122:U185" si="54">K121^2</f>
        <v>#REF!</v>
      </c>
      <c r="V122" s="33">
        <f t="shared" si="35"/>
        <v>0</v>
      </c>
      <c r="W122" s="33">
        <f t="shared" si="36"/>
        <v>0</v>
      </c>
      <c r="X122" s="34" t="e">
        <f t="shared" si="37"/>
        <v>#REF!</v>
      </c>
      <c r="Y122" s="34" t="e">
        <f t="shared" si="38"/>
        <v>#REF!</v>
      </c>
      <c r="Z122" s="34" t="e">
        <f t="shared" si="39"/>
        <v>#REF!</v>
      </c>
      <c r="AA122" s="34" t="e">
        <f t="shared" si="40"/>
        <v>#REF!</v>
      </c>
      <c r="AB122" s="34" t="e">
        <f t="shared" si="41"/>
        <v>#REF!</v>
      </c>
      <c r="AC122" s="34" t="e">
        <f t="shared" si="42"/>
        <v>#REF!</v>
      </c>
      <c r="AD122" s="34" t="e">
        <f t="shared" si="43"/>
        <v>#REF!</v>
      </c>
      <c r="AE122" s="34" t="e">
        <f t="shared" si="44"/>
        <v>#REF!</v>
      </c>
      <c r="AF122" s="34" t="e">
        <f t="shared" si="45"/>
        <v>#REF!</v>
      </c>
    </row>
    <row r="123" spans="2:32" x14ac:dyDescent="0.25">
      <c r="B123" s="23" t="e">
        <f>+'VaR Calculation'!#REF!</f>
        <v>#REF!</v>
      </c>
      <c r="C123" s="88" t="e">
        <f>+'VaR Calculation'!#REF!</f>
        <v>#REF!</v>
      </c>
      <c r="D123" s="88" t="e">
        <f>+'VaR Calculation'!#REF!</f>
        <v>#REF!</v>
      </c>
      <c r="E123" s="88" t="e">
        <f>+'VaR Calculation'!#REF!</f>
        <v>#REF!</v>
      </c>
      <c r="F123" s="88" t="e">
        <f>+'VaR Calculation'!#REF!</f>
        <v>#REF!</v>
      </c>
      <c r="G123" s="88" t="e">
        <f>+'VaR Calculation'!#REF!</f>
        <v>#REF!</v>
      </c>
      <c r="H123" s="88" t="e">
        <f>+'VaR Calculation'!#REF!</f>
        <v>#REF!</v>
      </c>
      <c r="I123" s="88" t="e">
        <f>+'VaR Calculation'!#REF!</f>
        <v>#REF!</v>
      </c>
      <c r="J123" s="88" t="e">
        <f>+'VaR Calculation'!#REF!</f>
        <v>#REF!</v>
      </c>
      <c r="K123" s="88" t="e">
        <f>+'VaR Calculation'!#REF!</f>
        <v>#REF!</v>
      </c>
      <c r="M123" s="2" t="e">
        <f t="shared" si="46"/>
        <v>#REF!</v>
      </c>
      <c r="N123" s="2" t="e">
        <f t="shared" si="47"/>
        <v>#REF!</v>
      </c>
      <c r="O123" s="2" t="e">
        <f t="shared" si="48"/>
        <v>#REF!</v>
      </c>
      <c r="P123" s="2" t="e">
        <f t="shared" si="49"/>
        <v>#REF!</v>
      </c>
      <c r="Q123" s="2" t="e">
        <f t="shared" si="50"/>
        <v>#REF!</v>
      </c>
      <c r="R123" s="2" t="e">
        <f t="shared" si="51"/>
        <v>#REF!</v>
      </c>
      <c r="S123" s="2" t="e">
        <f t="shared" si="52"/>
        <v>#REF!</v>
      </c>
      <c r="T123" s="2" t="e">
        <f t="shared" si="53"/>
        <v>#REF!</v>
      </c>
      <c r="U123" s="2" t="e">
        <f t="shared" si="54"/>
        <v>#REF!</v>
      </c>
      <c r="V123" s="33">
        <f t="shared" si="35"/>
        <v>0</v>
      </c>
      <c r="W123" s="33">
        <f t="shared" si="36"/>
        <v>0</v>
      </c>
      <c r="X123" s="34" t="e">
        <f t="shared" si="37"/>
        <v>#REF!</v>
      </c>
      <c r="Y123" s="34" t="e">
        <f t="shared" si="38"/>
        <v>#REF!</v>
      </c>
      <c r="Z123" s="34" t="e">
        <f t="shared" si="39"/>
        <v>#REF!</v>
      </c>
      <c r="AA123" s="34" t="e">
        <f t="shared" si="40"/>
        <v>#REF!</v>
      </c>
      <c r="AB123" s="34" t="e">
        <f t="shared" si="41"/>
        <v>#REF!</v>
      </c>
      <c r="AC123" s="34" t="e">
        <f t="shared" si="42"/>
        <v>#REF!</v>
      </c>
      <c r="AD123" s="34" t="e">
        <f t="shared" si="43"/>
        <v>#REF!</v>
      </c>
      <c r="AE123" s="34" t="e">
        <f t="shared" si="44"/>
        <v>#REF!</v>
      </c>
      <c r="AF123" s="34" t="e">
        <f t="shared" si="45"/>
        <v>#REF!</v>
      </c>
    </row>
    <row r="124" spans="2:32" x14ac:dyDescent="0.25">
      <c r="B124" s="23" t="e">
        <f>+'VaR Calculation'!#REF!</f>
        <v>#REF!</v>
      </c>
      <c r="C124" s="88" t="e">
        <f>+'VaR Calculation'!#REF!</f>
        <v>#REF!</v>
      </c>
      <c r="D124" s="88" t="e">
        <f>+'VaR Calculation'!#REF!</f>
        <v>#REF!</v>
      </c>
      <c r="E124" s="88" t="e">
        <f>+'VaR Calculation'!#REF!</f>
        <v>#REF!</v>
      </c>
      <c r="F124" s="88" t="e">
        <f>+'VaR Calculation'!#REF!</f>
        <v>#REF!</v>
      </c>
      <c r="G124" s="88" t="e">
        <f>+'VaR Calculation'!#REF!</f>
        <v>#REF!</v>
      </c>
      <c r="H124" s="88" t="e">
        <f>+'VaR Calculation'!#REF!</f>
        <v>#REF!</v>
      </c>
      <c r="I124" s="88" t="e">
        <f>+'VaR Calculation'!#REF!</f>
        <v>#REF!</v>
      </c>
      <c r="J124" s="88" t="e">
        <f>+'VaR Calculation'!#REF!</f>
        <v>#REF!</v>
      </c>
      <c r="K124" s="88" t="e">
        <f>+'VaR Calculation'!#REF!</f>
        <v>#REF!</v>
      </c>
      <c r="M124" s="2" t="e">
        <f t="shared" si="46"/>
        <v>#REF!</v>
      </c>
      <c r="N124" s="2" t="e">
        <f t="shared" si="47"/>
        <v>#REF!</v>
      </c>
      <c r="O124" s="2" t="e">
        <f t="shared" si="48"/>
        <v>#REF!</v>
      </c>
      <c r="P124" s="2" t="e">
        <f t="shared" si="49"/>
        <v>#REF!</v>
      </c>
      <c r="Q124" s="2" t="e">
        <f t="shared" si="50"/>
        <v>#REF!</v>
      </c>
      <c r="R124" s="2" t="e">
        <f t="shared" si="51"/>
        <v>#REF!</v>
      </c>
      <c r="S124" s="2" t="e">
        <f t="shared" si="52"/>
        <v>#REF!</v>
      </c>
      <c r="T124" s="2" t="e">
        <f t="shared" si="53"/>
        <v>#REF!</v>
      </c>
      <c r="U124" s="2" t="e">
        <f t="shared" si="54"/>
        <v>#REF!</v>
      </c>
      <c r="V124" s="33">
        <f t="shared" si="35"/>
        <v>0</v>
      </c>
      <c r="W124" s="33">
        <f t="shared" si="36"/>
        <v>0</v>
      </c>
      <c r="X124" s="34" t="e">
        <f t="shared" si="37"/>
        <v>#REF!</v>
      </c>
      <c r="Y124" s="34" t="e">
        <f t="shared" si="38"/>
        <v>#REF!</v>
      </c>
      <c r="Z124" s="34" t="e">
        <f t="shared" si="39"/>
        <v>#REF!</v>
      </c>
      <c r="AA124" s="34" t="e">
        <f t="shared" si="40"/>
        <v>#REF!</v>
      </c>
      <c r="AB124" s="34" t="e">
        <f t="shared" si="41"/>
        <v>#REF!</v>
      </c>
      <c r="AC124" s="34" t="e">
        <f t="shared" si="42"/>
        <v>#REF!</v>
      </c>
      <c r="AD124" s="34" t="e">
        <f t="shared" si="43"/>
        <v>#REF!</v>
      </c>
      <c r="AE124" s="34" t="e">
        <f t="shared" si="44"/>
        <v>#REF!</v>
      </c>
      <c r="AF124" s="34" t="e">
        <f t="shared" si="45"/>
        <v>#REF!</v>
      </c>
    </row>
    <row r="125" spans="2:32" x14ac:dyDescent="0.25">
      <c r="B125" s="23" t="e">
        <f>+'VaR Calculation'!#REF!</f>
        <v>#REF!</v>
      </c>
      <c r="C125" s="88" t="e">
        <f>+'VaR Calculation'!#REF!</f>
        <v>#REF!</v>
      </c>
      <c r="D125" s="88" t="e">
        <f>+'VaR Calculation'!#REF!</f>
        <v>#REF!</v>
      </c>
      <c r="E125" s="88" t="e">
        <f>+'VaR Calculation'!#REF!</f>
        <v>#REF!</v>
      </c>
      <c r="F125" s="88" t="e">
        <f>+'VaR Calculation'!#REF!</f>
        <v>#REF!</v>
      </c>
      <c r="G125" s="88" t="e">
        <f>+'VaR Calculation'!#REF!</f>
        <v>#REF!</v>
      </c>
      <c r="H125" s="88" t="e">
        <f>+'VaR Calculation'!#REF!</f>
        <v>#REF!</v>
      </c>
      <c r="I125" s="88" t="e">
        <f>+'VaR Calculation'!#REF!</f>
        <v>#REF!</v>
      </c>
      <c r="J125" s="88" t="e">
        <f>+'VaR Calculation'!#REF!</f>
        <v>#REF!</v>
      </c>
      <c r="K125" s="88" t="e">
        <f>+'VaR Calculation'!#REF!</f>
        <v>#REF!</v>
      </c>
      <c r="M125" s="2" t="e">
        <f t="shared" si="46"/>
        <v>#REF!</v>
      </c>
      <c r="N125" s="2" t="e">
        <f t="shared" si="47"/>
        <v>#REF!</v>
      </c>
      <c r="O125" s="2" t="e">
        <f t="shared" si="48"/>
        <v>#REF!</v>
      </c>
      <c r="P125" s="2" t="e">
        <f t="shared" si="49"/>
        <v>#REF!</v>
      </c>
      <c r="Q125" s="2" t="e">
        <f t="shared" si="50"/>
        <v>#REF!</v>
      </c>
      <c r="R125" s="2" t="e">
        <f t="shared" si="51"/>
        <v>#REF!</v>
      </c>
      <c r="S125" s="2" t="e">
        <f t="shared" si="52"/>
        <v>#REF!</v>
      </c>
      <c r="T125" s="2" t="e">
        <f t="shared" si="53"/>
        <v>#REF!</v>
      </c>
      <c r="U125" s="2" t="e">
        <f t="shared" si="54"/>
        <v>#REF!</v>
      </c>
      <c r="V125" s="33">
        <f t="shared" si="35"/>
        <v>0</v>
      </c>
      <c r="W125" s="33">
        <f t="shared" si="36"/>
        <v>0</v>
      </c>
      <c r="X125" s="34" t="e">
        <f t="shared" si="37"/>
        <v>#REF!</v>
      </c>
      <c r="Y125" s="34" t="e">
        <f t="shared" si="38"/>
        <v>#REF!</v>
      </c>
      <c r="Z125" s="34" t="e">
        <f t="shared" si="39"/>
        <v>#REF!</v>
      </c>
      <c r="AA125" s="34" t="e">
        <f t="shared" si="40"/>
        <v>#REF!</v>
      </c>
      <c r="AB125" s="34" t="e">
        <f t="shared" si="41"/>
        <v>#REF!</v>
      </c>
      <c r="AC125" s="34" t="e">
        <f t="shared" si="42"/>
        <v>#REF!</v>
      </c>
      <c r="AD125" s="34" t="e">
        <f t="shared" si="43"/>
        <v>#REF!</v>
      </c>
      <c r="AE125" s="34" t="e">
        <f t="shared" si="44"/>
        <v>#REF!</v>
      </c>
      <c r="AF125" s="34" t="e">
        <f t="shared" si="45"/>
        <v>#REF!</v>
      </c>
    </row>
    <row r="126" spans="2:32" x14ac:dyDescent="0.25">
      <c r="B126" s="23" t="e">
        <f>+'VaR Calculation'!#REF!</f>
        <v>#REF!</v>
      </c>
      <c r="C126" s="88" t="e">
        <f>+'VaR Calculation'!#REF!</f>
        <v>#REF!</v>
      </c>
      <c r="D126" s="88" t="e">
        <f>+'VaR Calculation'!#REF!</f>
        <v>#REF!</v>
      </c>
      <c r="E126" s="88" t="e">
        <f>+'VaR Calculation'!#REF!</f>
        <v>#REF!</v>
      </c>
      <c r="F126" s="88" t="e">
        <f>+'VaR Calculation'!#REF!</f>
        <v>#REF!</v>
      </c>
      <c r="G126" s="88" t="e">
        <f>+'VaR Calculation'!#REF!</f>
        <v>#REF!</v>
      </c>
      <c r="H126" s="88" t="e">
        <f>+'VaR Calculation'!#REF!</f>
        <v>#REF!</v>
      </c>
      <c r="I126" s="88" t="e">
        <f>+'VaR Calculation'!#REF!</f>
        <v>#REF!</v>
      </c>
      <c r="J126" s="88" t="e">
        <f>+'VaR Calculation'!#REF!</f>
        <v>#REF!</v>
      </c>
      <c r="K126" s="88" t="e">
        <f>+'VaR Calculation'!#REF!</f>
        <v>#REF!</v>
      </c>
      <c r="M126" s="2" t="e">
        <f t="shared" si="46"/>
        <v>#REF!</v>
      </c>
      <c r="N126" s="2" t="e">
        <f t="shared" si="47"/>
        <v>#REF!</v>
      </c>
      <c r="O126" s="2" t="e">
        <f t="shared" si="48"/>
        <v>#REF!</v>
      </c>
      <c r="P126" s="2" t="e">
        <f t="shared" si="49"/>
        <v>#REF!</v>
      </c>
      <c r="Q126" s="2" t="e">
        <f t="shared" si="50"/>
        <v>#REF!</v>
      </c>
      <c r="R126" s="2" t="e">
        <f t="shared" si="51"/>
        <v>#REF!</v>
      </c>
      <c r="S126" s="2" t="e">
        <f t="shared" si="52"/>
        <v>#REF!</v>
      </c>
      <c r="T126" s="2" t="e">
        <f t="shared" si="53"/>
        <v>#REF!</v>
      </c>
      <c r="U126" s="2" t="e">
        <f t="shared" si="54"/>
        <v>#REF!</v>
      </c>
      <c r="V126" s="33">
        <f t="shared" si="35"/>
        <v>0</v>
      </c>
      <c r="W126" s="33">
        <f t="shared" si="36"/>
        <v>0</v>
      </c>
      <c r="X126" s="34" t="e">
        <f t="shared" si="37"/>
        <v>#REF!</v>
      </c>
      <c r="Y126" s="34" t="e">
        <f t="shared" si="38"/>
        <v>#REF!</v>
      </c>
      <c r="Z126" s="34" t="e">
        <f t="shared" si="39"/>
        <v>#REF!</v>
      </c>
      <c r="AA126" s="34" t="e">
        <f t="shared" si="40"/>
        <v>#REF!</v>
      </c>
      <c r="AB126" s="34" t="e">
        <f t="shared" si="41"/>
        <v>#REF!</v>
      </c>
      <c r="AC126" s="34" t="e">
        <f t="shared" si="42"/>
        <v>#REF!</v>
      </c>
      <c r="AD126" s="34" t="e">
        <f t="shared" si="43"/>
        <v>#REF!</v>
      </c>
      <c r="AE126" s="34" t="e">
        <f t="shared" si="44"/>
        <v>#REF!</v>
      </c>
      <c r="AF126" s="34" t="e">
        <f t="shared" si="45"/>
        <v>#REF!</v>
      </c>
    </row>
    <row r="127" spans="2:32" x14ac:dyDescent="0.25">
      <c r="B127" s="23" t="e">
        <f>+'VaR Calculation'!#REF!</f>
        <v>#REF!</v>
      </c>
      <c r="C127" s="88" t="e">
        <f>+'VaR Calculation'!#REF!</f>
        <v>#REF!</v>
      </c>
      <c r="D127" s="88" t="e">
        <f>+'VaR Calculation'!#REF!</f>
        <v>#REF!</v>
      </c>
      <c r="E127" s="88" t="e">
        <f>+'VaR Calculation'!#REF!</f>
        <v>#REF!</v>
      </c>
      <c r="F127" s="88" t="e">
        <f>+'VaR Calculation'!#REF!</f>
        <v>#REF!</v>
      </c>
      <c r="G127" s="88" t="e">
        <f>+'VaR Calculation'!#REF!</f>
        <v>#REF!</v>
      </c>
      <c r="H127" s="88" t="e">
        <f>+'VaR Calculation'!#REF!</f>
        <v>#REF!</v>
      </c>
      <c r="I127" s="88" t="e">
        <f>+'VaR Calculation'!#REF!</f>
        <v>#REF!</v>
      </c>
      <c r="J127" s="88" t="e">
        <f>+'VaR Calculation'!#REF!</f>
        <v>#REF!</v>
      </c>
      <c r="K127" s="88" t="e">
        <f>+'VaR Calculation'!#REF!</f>
        <v>#REF!</v>
      </c>
      <c r="M127" s="2" t="e">
        <f t="shared" si="46"/>
        <v>#REF!</v>
      </c>
      <c r="N127" s="2" t="e">
        <f t="shared" si="47"/>
        <v>#REF!</v>
      </c>
      <c r="O127" s="2" t="e">
        <f t="shared" si="48"/>
        <v>#REF!</v>
      </c>
      <c r="P127" s="2" t="e">
        <f t="shared" si="49"/>
        <v>#REF!</v>
      </c>
      <c r="Q127" s="2" t="e">
        <f t="shared" si="50"/>
        <v>#REF!</v>
      </c>
      <c r="R127" s="2" t="e">
        <f t="shared" si="51"/>
        <v>#REF!</v>
      </c>
      <c r="S127" s="2" t="e">
        <f t="shared" si="52"/>
        <v>#REF!</v>
      </c>
      <c r="T127" s="2" t="e">
        <f t="shared" si="53"/>
        <v>#REF!</v>
      </c>
      <c r="U127" s="2" t="e">
        <f t="shared" si="54"/>
        <v>#REF!</v>
      </c>
      <c r="V127" s="33">
        <f t="shared" si="35"/>
        <v>0</v>
      </c>
      <c r="W127" s="33">
        <f t="shared" si="36"/>
        <v>0</v>
      </c>
      <c r="X127" s="34" t="e">
        <f t="shared" si="37"/>
        <v>#REF!</v>
      </c>
      <c r="Y127" s="34" t="e">
        <f t="shared" si="38"/>
        <v>#REF!</v>
      </c>
      <c r="Z127" s="34" t="e">
        <f t="shared" si="39"/>
        <v>#REF!</v>
      </c>
      <c r="AA127" s="34" t="e">
        <f t="shared" si="40"/>
        <v>#REF!</v>
      </c>
      <c r="AB127" s="34" t="e">
        <f t="shared" si="41"/>
        <v>#REF!</v>
      </c>
      <c r="AC127" s="34" t="e">
        <f t="shared" si="42"/>
        <v>#REF!</v>
      </c>
      <c r="AD127" s="34" t="e">
        <f t="shared" si="43"/>
        <v>#REF!</v>
      </c>
      <c r="AE127" s="34" t="e">
        <f t="shared" si="44"/>
        <v>#REF!</v>
      </c>
      <c r="AF127" s="34" t="e">
        <f t="shared" si="45"/>
        <v>#REF!</v>
      </c>
    </row>
    <row r="128" spans="2:32" x14ac:dyDescent="0.25">
      <c r="B128" s="23" t="e">
        <f>+'VaR Calculation'!#REF!</f>
        <v>#REF!</v>
      </c>
      <c r="C128" s="88" t="e">
        <f>+'VaR Calculation'!#REF!</f>
        <v>#REF!</v>
      </c>
      <c r="D128" s="88" t="e">
        <f>+'VaR Calculation'!#REF!</f>
        <v>#REF!</v>
      </c>
      <c r="E128" s="88" t="e">
        <f>+'VaR Calculation'!#REF!</f>
        <v>#REF!</v>
      </c>
      <c r="F128" s="88" t="e">
        <f>+'VaR Calculation'!#REF!</f>
        <v>#REF!</v>
      </c>
      <c r="G128" s="88" t="e">
        <f>+'VaR Calculation'!#REF!</f>
        <v>#REF!</v>
      </c>
      <c r="H128" s="88" t="e">
        <f>+'VaR Calculation'!#REF!</f>
        <v>#REF!</v>
      </c>
      <c r="I128" s="88" t="e">
        <f>+'VaR Calculation'!#REF!</f>
        <v>#REF!</v>
      </c>
      <c r="J128" s="88" t="e">
        <f>+'VaR Calculation'!#REF!</f>
        <v>#REF!</v>
      </c>
      <c r="K128" s="88" t="e">
        <f>+'VaR Calculation'!#REF!</f>
        <v>#REF!</v>
      </c>
      <c r="M128" s="2" t="e">
        <f t="shared" si="46"/>
        <v>#REF!</v>
      </c>
      <c r="N128" s="2" t="e">
        <f t="shared" si="47"/>
        <v>#REF!</v>
      </c>
      <c r="O128" s="2" t="e">
        <f t="shared" si="48"/>
        <v>#REF!</v>
      </c>
      <c r="P128" s="2" t="e">
        <f t="shared" si="49"/>
        <v>#REF!</v>
      </c>
      <c r="Q128" s="2" t="e">
        <f t="shared" si="50"/>
        <v>#REF!</v>
      </c>
      <c r="R128" s="2" t="e">
        <f t="shared" si="51"/>
        <v>#REF!</v>
      </c>
      <c r="S128" s="2" t="e">
        <f t="shared" si="52"/>
        <v>#REF!</v>
      </c>
      <c r="T128" s="2" t="e">
        <f t="shared" si="53"/>
        <v>#REF!</v>
      </c>
      <c r="U128" s="2" t="e">
        <f t="shared" si="54"/>
        <v>#REF!</v>
      </c>
      <c r="V128" s="33">
        <f t="shared" si="35"/>
        <v>0</v>
      </c>
      <c r="W128" s="33">
        <f t="shared" si="36"/>
        <v>0</v>
      </c>
      <c r="X128" s="34" t="e">
        <f t="shared" si="37"/>
        <v>#REF!</v>
      </c>
      <c r="Y128" s="34" t="e">
        <f t="shared" si="38"/>
        <v>#REF!</v>
      </c>
      <c r="Z128" s="34" t="e">
        <f t="shared" si="39"/>
        <v>#REF!</v>
      </c>
      <c r="AA128" s="34" t="e">
        <f t="shared" si="40"/>
        <v>#REF!</v>
      </c>
      <c r="AB128" s="34" t="e">
        <f t="shared" si="41"/>
        <v>#REF!</v>
      </c>
      <c r="AC128" s="34" t="e">
        <f t="shared" si="42"/>
        <v>#REF!</v>
      </c>
      <c r="AD128" s="34" t="e">
        <f t="shared" si="43"/>
        <v>#REF!</v>
      </c>
      <c r="AE128" s="34" t="e">
        <f t="shared" si="44"/>
        <v>#REF!</v>
      </c>
      <c r="AF128" s="34" t="e">
        <f t="shared" si="45"/>
        <v>#REF!</v>
      </c>
    </row>
    <row r="129" spans="2:32" x14ac:dyDescent="0.25">
      <c r="B129" s="23" t="e">
        <f>+'VaR Calculation'!#REF!</f>
        <v>#REF!</v>
      </c>
      <c r="C129" s="88" t="e">
        <f>+'VaR Calculation'!#REF!</f>
        <v>#REF!</v>
      </c>
      <c r="D129" s="88" t="e">
        <f>+'VaR Calculation'!#REF!</f>
        <v>#REF!</v>
      </c>
      <c r="E129" s="88" t="e">
        <f>+'VaR Calculation'!#REF!</f>
        <v>#REF!</v>
      </c>
      <c r="F129" s="88" t="e">
        <f>+'VaR Calculation'!#REF!</f>
        <v>#REF!</v>
      </c>
      <c r="G129" s="88" t="e">
        <f>+'VaR Calculation'!#REF!</f>
        <v>#REF!</v>
      </c>
      <c r="H129" s="88" t="e">
        <f>+'VaR Calculation'!#REF!</f>
        <v>#REF!</v>
      </c>
      <c r="I129" s="88" t="e">
        <f>+'VaR Calculation'!#REF!</f>
        <v>#REF!</v>
      </c>
      <c r="J129" s="88" t="e">
        <f>+'VaR Calculation'!#REF!</f>
        <v>#REF!</v>
      </c>
      <c r="K129" s="88" t="e">
        <f>+'VaR Calculation'!#REF!</f>
        <v>#REF!</v>
      </c>
      <c r="M129" s="2" t="e">
        <f t="shared" si="46"/>
        <v>#REF!</v>
      </c>
      <c r="N129" s="2" t="e">
        <f t="shared" si="47"/>
        <v>#REF!</v>
      </c>
      <c r="O129" s="2" t="e">
        <f t="shared" si="48"/>
        <v>#REF!</v>
      </c>
      <c r="P129" s="2" t="e">
        <f t="shared" si="49"/>
        <v>#REF!</v>
      </c>
      <c r="Q129" s="2" t="e">
        <f t="shared" si="50"/>
        <v>#REF!</v>
      </c>
      <c r="R129" s="2" t="e">
        <f t="shared" si="51"/>
        <v>#REF!</v>
      </c>
      <c r="S129" s="2" t="e">
        <f t="shared" si="52"/>
        <v>#REF!</v>
      </c>
      <c r="T129" s="2" t="e">
        <f t="shared" si="53"/>
        <v>#REF!</v>
      </c>
      <c r="U129" s="2" t="e">
        <f t="shared" si="54"/>
        <v>#REF!</v>
      </c>
      <c r="V129" s="33">
        <f t="shared" si="35"/>
        <v>0</v>
      </c>
      <c r="W129" s="33">
        <f t="shared" si="36"/>
        <v>0</v>
      </c>
      <c r="X129" s="34" t="e">
        <f t="shared" si="37"/>
        <v>#REF!</v>
      </c>
      <c r="Y129" s="34" t="e">
        <f t="shared" si="38"/>
        <v>#REF!</v>
      </c>
      <c r="Z129" s="34" t="e">
        <f t="shared" si="39"/>
        <v>#REF!</v>
      </c>
      <c r="AA129" s="34" t="e">
        <f t="shared" si="40"/>
        <v>#REF!</v>
      </c>
      <c r="AB129" s="34" t="e">
        <f t="shared" si="41"/>
        <v>#REF!</v>
      </c>
      <c r="AC129" s="34" t="e">
        <f t="shared" si="42"/>
        <v>#REF!</v>
      </c>
      <c r="AD129" s="34" t="e">
        <f t="shared" si="43"/>
        <v>#REF!</v>
      </c>
      <c r="AE129" s="34" t="e">
        <f t="shared" si="44"/>
        <v>#REF!</v>
      </c>
      <c r="AF129" s="34" t="e">
        <f t="shared" si="45"/>
        <v>#REF!</v>
      </c>
    </row>
    <row r="130" spans="2:32" x14ac:dyDescent="0.25">
      <c r="B130" s="23" t="e">
        <f>+'VaR Calculation'!#REF!</f>
        <v>#REF!</v>
      </c>
      <c r="C130" s="88" t="e">
        <f>+'VaR Calculation'!#REF!</f>
        <v>#REF!</v>
      </c>
      <c r="D130" s="88" t="e">
        <f>+'VaR Calculation'!#REF!</f>
        <v>#REF!</v>
      </c>
      <c r="E130" s="88" t="e">
        <f>+'VaR Calculation'!#REF!</f>
        <v>#REF!</v>
      </c>
      <c r="F130" s="88" t="e">
        <f>+'VaR Calculation'!#REF!</f>
        <v>#REF!</v>
      </c>
      <c r="G130" s="88" t="e">
        <f>+'VaR Calculation'!#REF!</f>
        <v>#REF!</v>
      </c>
      <c r="H130" s="88" t="e">
        <f>+'VaR Calculation'!#REF!</f>
        <v>#REF!</v>
      </c>
      <c r="I130" s="88" t="e">
        <f>+'VaR Calculation'!#REF!</f>
        <v>#REF!</v>
      </c>
      <c r="J130" s="88" t="e">
        <f>+'VaR Calculation'!#REF!</f>
        <v>#REF!</v>
      </c>
      <c r="K130" s="88" t="e">
        <f>+'VaR Calculation'!#REF!</f>
        <v>#REF!</v>
      </c>
      <c r="M130" s="2" t="e">
        <f t="shared" si="46"/>
        <v>#REF!</v>
      </c>
      <c r="N130" s="2" t="e">
        <f t="shared" si="47"/>
        <v>#REF!</v>
      </c>
      <c r="O130" s="2" t="e">
        <f t="shared" si="48"/>
        <v>#REF!</v>
      </c>
      <c r="P130" s="2" t="e">
        <f t="shared" si="49"/>
        <v>#REF!</v>
      </c>
      <c r="Q130" s="2" t="e">
        <f t="shared" si="50"/>
        <v>#REF!</v>
      </c>
      <c r="R130" s="2" t="e">
        <f t="shared" si="51"/>
        <v>#REF!</v>
      </c>
      <c r="S130" s="2" t="e">
        <f t="shared" si="52"/>
        <v>#REF!</v>
      </c>
      <c r="T130" s="2" t="e">
        <f t="shared" si="53"/>
        <v>#REF!</v>
      </c>
      <c r="U130" s="2" t="e">
        <f t="shared" si="54"/>
        <v>#REF!</v>
      </c>
      <c r="V130" s="33">
        <f t="shared" si="35"/>
        <v>0</v>
      </c>
      <c r="W130" s="33">
        <f t="shared" si="36"/>
        <v>0</v>
      </c>
      <c r="X130" s="34" t="e">
        <f t="shared" si="37"/>
        <v>#REF!</v>
      </c>
      <c r="Y130" s="34" t="e">
        <f t="shared" si="38"/>
        <v>#REF!</v>
      </c>
      <c r="Z130" s="34" t="e">
        <f t="shared" si="39"/>
        <v>#REF!</v>
      </c>
      <c r="AA130" s="34" t="e">
        <f t="shared" si="40"/>
        <v>#REF!</v>
      </c>
      <c r="AB130" s="34" t="e">
        <f t="shared" si="41"/>
        <v>#REF!</v>
      </c>
      <c r="AC130" s="34" t="e">
        <f t="shared" si="42"/>
        <v>#REF!</v>
      </c>
      <c r="AD130" s="34" t="e">
        <f t="shared" si="43"/>
        <v>#REF!</v>
      </c>
      <c r="AE130" s="34" t="e">
        <f t="shared" si="44"/>
        <v>#REF!</v>
      </c>
      <c r="AF130" s="34" t="e">
        <f t="shared" si="45"/>
        <v>#REF!</v>
      </c>
    </row>
    <row r="131" spans="2:32" x14ac:dyDescent="0.25">
      <c r="B131" s="23" t="e">
        <f>+'VaR Calculation'!#REF!</f>
        <v>#REF!</v>
      </c>
      <c r="C131" s="88" t="e">
        <f>+'VaR Calculation'!#REF!</f>
        <v>#REF!</v>
      </c>
      <c r="D131" s="88" t="e">
        <f>+'VaR Calculation'!#REF!</f>
        <v>#REF!</v>
      </c>
      <c r="E131" s="88" t="e">
        <f>+'VaR Calculation'!#REF!</f>
        <v>#REF!</v>
      </c>
      <c r="F131" s="88" t="e">
        <f>+'VaR Calculation'!#REF!</f>
        <v>#REF!</v>
      </c>
      <c r="G131" s="88" t="e">
        <f>+'VaR Calculation'!#REF!</f>
        <v>#REF!</v>
      </c>
      <c r="H131" s="88" t="e">
        <f>+'VaR Calculation'!#REF!</f>
        <v>#REF!</v>
      </c>
      <c r="I131" s="88" t="e">
        <f>+'VaR Calculation'!#REF!</f>
        <v>#REF!</v>
      </c>
      <c r="J131" s="88" t="e">
        <f>+'VaR Calculation'!#REF!</f>
        <v>#REF!</v>
      </c>
      <c r="K131" s="88" t="e">
        <f>+'VaR Calculation'!#REF!</f>
        <v>#REF!</v>
      </c>
      <c r="M131" s="2" t="e">
        <f t="shared" si="46"/>
        <v>#REF!</v>
      </c>
      <c r="N131" s="2" t="e">
        <f t="shared" si="47"/>
        <v>#REF!</v>
      </c>
      <c r="O131" s="2" t="e">
        <f t="shared" si="48"/>
        <v>#REF!</v>
      </c>
      <c r="P131" s="2" t="e">
        <f t="shared" si="49"/>
        <v>#REF!</v>
      </c>
      <c r="Q131" s="2" t="e">
        <f t="shared" si="50"/>
        <v>#REF!</v>
      </c>
      <c r="R131" s="2" t="e">
        <f t="shared" si="51"/>
        <v>#REF!</v>
      </c>
      <c r="S131" s="2" t="e">
        <f t="shared" si="52"/>
        <v>#REF!</v>
      </c>
      <c r="T131" s="2" t="e">
        <f t="shared" si="53"/>
        <v>#REF!</v>
      </c>
      <c r="U131" s="2" t="e">
        <f t="shared" si="54"/>
        <v>#REF!</v>
      </c>
      <c r="V131" s="33">
        <f t="shared" si="35"/>
        <v>0</v>
      </c>
      <c r="W131" s="33">
        <f t="shared" si="36"/>
        <v>0</v>
      </c>
      <c r="X131" s="34" t="e">
        <f t="shared" si="37"/>
        <v>#REF!</v>
      </c>
      <c r="Y131" s="34" t="e">
        <f t="shared" si="38"/>
        <v>#REF!</v>
      </c>
      <c r="Z131" s="34" t="e">
        <f t="shared" si="39"/>
        <v>#REF!</v>
      </c>
      <c r="AA131" s="34" t="e">
        <f t="shared" si="40"/>
        <v>#REF!</v>
      </c>
      <c r="AB131" s="34" t="e">
        <f t="shared" si="41"/>
        <v>#REF!</v>
      </c>
      <c r="AC131" s="34" t="e">
        <f t="shared" si="42"/>
        <v>#REF!</v>
      </c>
      <c r="AD131" s="34" t="e">
        <f t="shared" si="43"/>
        <v>#REF!</v>
      </c>
      <c r="AE131" s="34" t="e">
        <f t="shared" si="44"/>
        <v>#REF!</v>
      </c>
      <c r="AF131" s="34" t="e">
        <f t="shared" si="45"/>
        <v>#REF!</v>
      </c>
    </row>
    <row r="132" spans="2:32" x14ac:dyDescent="0.25">
      <c r="B132" s="23" t="e">
        <f>+'VaR Calculation'!#REF!</f>
        <v>#REF!</v>
      </c>
      <c r="C132" s="88" t="e">
        <f>+'VaR Calculation'!#REF!</f>
        <v>#REF!</v>
      </c>
      <c r="D132" s="88" t="e">
        <f>+'VaR Calculation'!#REF!</f>
        <v>#REF!</v>
      </c>
      <c r="E132" s="88" t="e">
        <f>+'VaR Calculation'!#REF!</f>
        <v>#REF!</v>
      </c>
      <c r="F132" s="88" t="e">
        <f>+'VaR Calculation'!#REF!</f>
        <v>#REF!</v>
      </c>
      <c r="G132" s="88" t="e">
        <f>+'VaR Calculation'!#REF!</f>
        <v>#REF!</v>
      </c>
      <c r="H132" s="88" t="e">
        <f>+'VaR Calculation'!#REF!</f>
        <v>#REF!</v>
      </c>
      <c r="I132" s="88" t="e">
        <f>+'VaR Calculation'!#REF!</f>
        <v>#REF!</v>
      </c>
      <c r="J132" s="88" t="e">
        <f>+'VaR Calculation'!#REF!</f>
        <v>#REF!</v>
      </c>
      <c r="K132" s="88" t="e">
        <f>+'VaR Calculation'!#REF!</f>
        <v>#REF!</v>
      </c>
      <c r="M132" s="2" t="e">
        <f t="shared" si="46"/>
        <v>#REF!</v>
      </c>
      <c r="N132" s="2" t="e">
        <f t="shared" si="47"/>
        <v>#REF!</v>
      </c>
      <c r="O132" s="2" t="e">
        <f t="shared" si="48"/>
        <v>#REF!</v>
      </c>
      <c r="P132" s="2" t="e">
        <f t="shared" si="49"/>
        <v>#REF!</v>
      </c>
      <c r="Q132" s="2" t="e">
        <f t="shared" si="50"/>
        <v>#REF!</v>
      </c>
      <c r="R132" s="2" t="e">
        <f t="shared" si="51"/>
        <v>#REF!</v>
      </c>
      <c r="S132" s="2" t="e">
        <f t="shared" si="52"/>
        <v>#REF!</v>
      </c>
      <c r="T132" s="2" t="e">
        <f t="shared" si="53"/>
        <v>#REF!</v>
      </c>
      <c r="U132" s="2" t="e">
        <f t="shared" si="54"/>
        <v>#REF!</v>
      </c>
      <c r="V132" s="33">
        <f t="shared" si="35"/>
        <v>0</v>
      </c>
      <c r="W132" s="33">
        <f t="shared" si="36"/>
        <v>0</v>
      </c>
      <c r="X132" s="34" t="e">
        <f t="shared" si="37"/>
        <v>#REF!</v>
      </c>
      <c r="Y132" s="34" t="e">
        <f t="shared" si="38"/>
        <v>#REF!</v>
      </c>
      <c r="Z132" s="34" t="e">
        <f t="shared" si="39"/>
        <v>#REF!</v>
      </c>
      <c r="AA132" s="34" t="e">
        <f t="shared" si="40"/>
        <v>#REF!</v>
      </c>
      <c r="AB132" s="34" t="e">
        <f t="shared" si="41"/>
        <v>#REF!</v>
      </c>
      <c r="AC132" s="34" t="e">
        <f t="shared" si="42"/>
        <v>#REF!</v>
      </c>
      <c r="AD132" s="34" t="e">
        <f t="shared" si="43"/>
        <v>#REF!</v>
      </c>
      <c r="AE132" s="34" t="e">
        <f t="shared" si="44"/>
        <v>#REF!</v>
      </c>
      <c r="AF132" s="34" t="e">
        <f t="shared" si="45"/>
        <v>#REF!</v>
      </c>
    </row>
    <row r="133" spans="2:32" x14ac:dyDescent="0.25">
      <c r="B133" s="23" t="e">
        <f>+'VaR Calculation'!#REF!</f>
        <v>#REF!</v>
      </c>
      <c r="C133" s="88" t="e">
        <f>+'VaR Calculation'!#REF!</f>
        <v>#REF!</v>
      </c>
      <c r="D133" s="88" t="e">
        <f>+'VaR Calculation'!#REF!</f>
        <v>#REF!</v>
      </c>
      <c r="E133" s="88" t="e">
        <f>+'VaR Calculation'!#REF!</f>
        <v>#REF!</v>
      </c>
      <c r="F133" s="88" t="e">
        <f>+'VaR Calculation'!#REF!</f>
        <v>#REF!</v>
      </c>
      <c r="G133" s="88" t="e">
        <f>+'VaR Calculation'!#REF!</f>
        <v>#REF!</v>
      </c>
      <c r="H133" s="88" t="e">
        <f>+'VaR Calculation'!#REF!</f>
        <v>#REF!</v>
      </c>
      <c r="I133" s="88" t="e">
        <f>+'VaR Calculation'!#REF!</f>
        <v>#REF!</v>
      </c>
      <c r="J133" s="88" t="e">
        <f>+'VaR Calculation'!#REF!</f>
        <v>#REF!</v>
      </c>
      <c r="K133" s="88" t="e">
        <f>+'VaR Calculation'!#REF!</f>
        <v>#REF!</v>
      </c>
      <c r="M133" s="2" t="e">
        <f t="shared" si="46"/>
        <v>#REF!</v>
      </c>
      <c r="N133" s="2" t="e">
        <f t="shared" si="47"/>
        <v>#REF!</v>
      </c>
      <c r="O133" s="2" t="e">
        <f t="shared" si="48"/>
        <v>#REF!</v>
      </c>
      <c r="P133" s="2" t="e">
        <f t="shared" si="49"/>
        <v>#REF!</v>
      </c>
      <c r="Q133" s="2" t="e">
        <f t="shared" si="50"/>
        <v>#REF!</v>
      </c>
      <c r="R133" s="2" t="e">
        <f t="shared" si="51"/>
        <v>#REF!</v>
      </c>
      <c r="S133" s="2" t="e">
        <f t="shared" si="52"/>
        <v>#REF!</v>
      </c>
      <c r="T133" s="2" t="e">
        <f t="shared" si="53"/>
        <v>#REF!</v>
      </c>
      <c r="U133" s="2" t="e">
        <f t="shared" si="54"/>
        <v>#REF!</v>
      </c>
      <c r="V133" s="33">
        <f t="shared" si="35"/>
        <v>0</v>
      </c>
      <c r="W133" s="33">
        <f t="shared" si="36"/>
        <v>0</v>
      </c>
      <c r="X133" s="34" t="e">
        <f t="shared" si="37"/>
        <v>#REF!</v>
      </c>
      <c r="Y133" s="34" t="e">
        <f t="shared" si="38"/>
        <v>#REF!</v>
      </c>
      <c r="Z133" s="34" t="e">
        <f t="shared" si="39"/>
        <v>#REF!</v>
      </c>
      <c r="AA133" s="34" t="e">
        <f t="shared" si="40"/>
        <v>#REF!</v>
      </c>
      <c r="AB133" s="34" t="e">
        <f t="shared" si="41"/>
        <v>#REF!</v>
      </c>
      <c r="AC133" s="34" t="e">
        <f t="shared" si="42"/>
        <v>#REF!</v>
      </c>
      <c r="AD133" s="34" t="e">
        <f t="shared" si="43"/>
        <v>#REF!</v>
      </c>
      <c r="AE133" s="34" t="e">
        <f t="shared" si="44"/>
        <v>#REF!</v>
      </c>
      <c r="AF133" s="34" t="e">
        <f t="shared" si="45"/>
        <v>#REF!</v>
      </c>
    </row>
    <row r="134" spans="2:32" x14ac:dyDescent="0.25">
      <c r="B134" s="23" t="e">
        <f>+'VaR Calculation'!#REF!</f>
        <v>#REF!</v>
      </c>
      <c r="C134" s="88" t="e">
        <f>+'VaR Calculation'!#REF!</f>
        <v>#REF!</v>
      </c>
      <c r="D134" s="88" t="e">
        <f>+'VaR Calculation'!#REF!</f>
        <v>#REF!</v>
      </c>
      <c r="E134" s="88" t="e">
        <f>+'VaR Calculation'!#REF!</f>
        <v>#REF!</v>
      </c>
      <c r="F134" s="88" t="e">
        <f>+'VaR Calculation'!#REF!</f>
        <v>#REF!</v>
      </c>
      <c r="G134" s="88" t="e">
        <f>+'VaR Calculation'!#REF!</f>
        <v>#REF!</v>
      </c>
      <c r="H134" s="88" t="e">
        <f>+'VaR Calculation'!#REF!</f>
        <v>#REF!</v>
      </c>
      <c r="I134" s="88" t="e">
        <f>+'VaR Calculation'!#REF!</f>
        <v>#REF!</v>
      </c>
      <c r="J134" s="88" t="e">
        <f>+'VaR Calculation'!#REF!</f>
        <v>#REF!</v>
      </c>
      <c r="K134" s="88" t="e">
        <f>+'VaR Calculation'!#REF!</f>
        <v>#REF!</v>
      </c>
      <c r="M134" s="2" t="e">
        <f t="shared" si="46"/>
        <v>#REF!</v>
      </c>
      <c r="N134" s="2" t="e">
        <f t="shared" si="47"/>
        <v>#REF!</v>
      </c>
      <c r="O134" s="2" t="e">
        <f t="shared" si="48"/>
        <v>#REF!</v>
      </c>
      <c r="P134" s="2" t="e">
        <f t="shared" si="49"/>
        <v>#REF!</v>
      </c>
      <c r="Q134" s="2" t="e">
        <f t="shared" si="50"/>
        <v>#REF!</v>
      </c>
      <c r="R134" s="2" t="e">
        <f t="shared" si="51"/>
        <v>#REF!</v>
      </c>
      <c r="S134" s="2" t="e">
        <f t="shared" si="52"/>
        <v>#REF!</v>
      </c>
      <c r="T134" s="2" t="e">
        <f t="shared" si="53"/>
        <v>#REF!</v>
      </c>
      <c r="U134" s="2" t="e">
        <f t="shared" si="54"/>
        <v>#REF!</v>
      </c>
      <c r="V134" s="33">
        <f t="shared" si="35"/>
        <v>0</v>
      </c>
      <c r="W134" s="33">
        <f t="shared" si="36"/>
        <v>0</v>
      </c>
      <c r="X134" s="34" t="e">
        <f t="shared" si="37"/>
        <v>#REF!</v>
      </c>
      <c r="Y134" s="34" t="e">
        <f t="shared" si="38"/>
        <v>#REF!</v>
      </c>
      <c r="Z134" s="34" t="e">
        <f t="shared" si="39"/>
        <v>#REF!</v>
      </c>
      <c r="AA134" s="34" t="e">
        <f t="shared" si="40"/>
        <v>#REF!</v>
      </c>
      <c r="AB134" s="34" t="e">
        <f t="shared" si="41"/>
        <v>#REF!</v>
      </c>
      <c r="AC134" s="34" t="e">
        <f t="shared" si="42"/>
        <v>#REF!</v>
      </c>
      <c r="AD134" s="34" t="e">
        <f t="shared" si="43"/>
        <v>#REF!</v>
      </c>
      <c r="AE134" s="34" t="e">
        <f t="shared" si="44"/>
        <v>#REF!</v>
      </c>
      <c r="AF134" s="34" t="e">
        <f t="shared" si="45"/>
        <v>#REF!</v>
      </c>
    </row>
    <row r="135" spans="2:32" x14ac:dyDescent="0.25">
      <c r="B135" s="23" t="e">
        <f>+'VaR Calculation'!#REF!</f>
        <v>#REF!</v>
      </c>
      <c r="C135" s="88" t="e">
        <f>+'VaR Calculation'!#REF!</f>
        <v>#REF!</v>
      </c>
      <c r="D135" s="88" t="e">
        <f>+'VaR Calculation'!#REF!</f>
        <v>#REF!</v>
      </c>
      <c r="E135" s="88" t="e">
        <f>+'VaR Calculation'!#REF!</f>
        <v>#REF!</v>
      </c>
      <c r="F135" s="88" t="e">
        <f>+'VaR Calculation'!#REF!</f>
        <v>#REF!</v>
      </c>
      <c r="G135" s="88" t="e">
        <f>+'VaR Calculation'!#REF!</f>
        <v>#REF!</v>
      </c>
      <c r="H135" s="88" t="e">
        <f>+'VaR Calculation'!#REF!</f>
        <v>#REF!</v>
      </c>
      <c r="I135" s="88" t="e">
        <f>+'VaR Calculation'!#REF!</f>
        <v>#REF!</v>
      </c>
      <c r="J135" s="88" t="e">
        <f>+'VaR Calculation'!#REF!</f>
        <v>#REF!</v>
      </c>
      <c r="K135" s="88" t="e">
        <f>+'VaR Calculation'!#REF!</f>
        <v>#REF!</v>
      </c>
      <c r="M135" s="2" t="e">
        <f t="shared" si="46"/>
        <v>#REF!</v>
      </c>
      <c r="N135" s="2" t="e">
        <f t="shared" si="47"/>
        <v>#REF!</v>
      </c>
      <c r="O135" s="2" t="e">
        <f t="shared" si="48"/>
        <v>#REF!</v>
      </c>
      <c r="P135" s="2" t="e">
        <f t="shared" si="49"/>
        <v>#REF!</v>
      </c>
      <c r="Q135" s="2" t="e">
        <f t="shared" si="50"/>
        <v>#REF!</v>
      </c>
      <c r="R135" s="2" t="e">
        <f t="shared" si="51"/>
        <v>#REF!</v>
      </c>
      <c r="S135" s="2" t="e">
        <f t="shared" si="52"/>
        <v>#REF!</v>
      </c>
      <c r="T135" s="2" t="e">
        <f t="shared" si="53"/>
        <v>#REF!</v>
      </c>
      <c r="U135" s="2" t="e">
        <f t="shared" si="54"/>
        <v>#REF!</v>
      </c>
      <c r="V135" s="33">
        <f t="shared" si="35"/>
        <v>0</v>
      </c>
      <c r="W135" s="33">
        <f t="shared" si="36"/>
        <v>0</v>
      </c>
      <c r="X135" s="34" t="e">
        <f t="shared" si="37"/>
        <v>#REF!</v>
      </c>
      <c r="Y135" s="34" t="e">
        <f t="shared" si="38"/>
        <v>#REF!</v>
      </c>
      <c r="Z135" s="34" t="e">
        <f t="shared" si="39"/>
        <v>#REF!</v>
      </c>
      <c r="AA135" s="34" t="e">
        <f t="shared" si="40"/>
        <v>#REF!</v>
      </c>
      <c r="AB135" s="34" t="e">
        <f t="shared" si="41"/>
        <v>#REF!</v>
      </c>
      <c r="AC135" s="34" t="e">
        <f t="shared" si="42"/>
        <v>#REF!</v>
      </c>
      <c r="AD135" s="34" t="e">
        <f t="shared" si="43"/>
        <v>#REF!</v>
      </c>
      <c r="AE135" s="34" t="e">
        <f t="shared" si="44"/>
        <v>#REF!</v>
      </c>
      <c r="AF135" s="34" t="e">
        <f t="shared" si="45"/>
        <v>#REF!</v>
      </c>
    </row>
    <row r="136" spans="2:32" x14ac:dyDescent="0.25">
      <c r="B136" s="23" t="e">
        <f>+'VaR Calculation'!#REF!</f>
        <v>#REF!</v>
      </c>
      <c r="C136" s="88" t="e">
        <f>+'VaR Calculation'!#REF!</f>
        <v>#REF!</v>
      </c>
      <c r="D136" s="88" t="e">
        <f>+'VaR Calculation'!#REF!</f>
        <v>#REF!</v>
      </c>
      <c r="E136" s="88" t="e">
        <f>+'VaR Calculation'!#REF!</f>
        <v>#REF!</v>
      </c>
      <c r="F136" s="88" t="e">
        <f>+'VaR Calculation'!#REF!</f>
        <v>#REF!</v>
      </c>
      <c r="G136" s="88" t="e">
        <f>+'VaR Calculation'!#REF!</f>
        <v>#REF!</v>
      </c>
      <c r="H136" s="88" t="e">
        <f>+'VaR Calculation'!#REF!</f>
        <v>#REF!</v>
      </c>
      <c r="I136" s="88" t="e">
        <f>+'VaR Calculation'!#REF!</f>
        <v>#REF!</v>
      </c>
      <c r="J136" s="88" t="e">
        <f>+'VaR Calculation'!#REF!</f>
        <v>#REF!</v>
      </c>
      <c r="K136" s="88" t="e">
        <f>+'VaR Calculation'!#REF!</f>
        <v>#REF!</v>
      </c>
      <c r="M136" s="2" t="e">
        <f t="shared" si="46"/>
        <v>#REF!</v>
      </c>
      <c r="N136" s="2" t="e">
        <f t="shared" si="47"/>
        <v>#REF!</v>
      </c>
      <c r="O136" s="2" t="e">
        <f t="shared" si="48"/>
        <v>#REF!</v>
      </c>
      <c r="P136" s="2" t="e">
        <f t="shared" si="49"/>
        <v>#REF!</v>
      </c>
      <c r="Q136" s="2" t="e">
        <f t="shared" si="50"/>
        <v>#REF!</v>
      </c>
      <c r="R136" s="2" t="e">
        <f t="shared" si="51"/>
        <v>#REF!</v>
      </c>
      <c r="S136" s="2" t="e">
        <f t="shared" si="52"/>
        <v>#REF!</v>
      </c>
      <c r="T136" s="2" t="e">
        <f t="shared" si="53"/>
        <v>#REF!</v>
      </c>
      <c r="U136" s="2" t="e">
        <f t="shared" si="54"/>
        <v>#REF!</v>
      </c>
      <c r="V136" s="33">
        <f t="shared" si="35"/>
        <v>0</v>
      </c>
      <c r="W136" s="33">
        <f t="shared" si="36"/>
        <v>0</v>
      </c>
      <c r="X136" s="34" t="e">
        <f t="shared" si="37"/>
        <v>#REF!</v>
      </c>
      <c r="Y136" s="34" t="e">
        <f t="shared" si="38"/>
        <v>#REF!</v>
      </c>
      <c r="Z136" s="34" t="e">
        <f t="shared" si="39"/>
        <v>#REF!</v>
      </c>
      <c r="AA136" s="34" t="e">
        <f t="shared" si="40"/>
        <v>#REF!</v>
      </c>
      <c r="AB136" s="34" t="e">
        <f t="shared" si="41"/>
        <v>#REF!</v>
      </c>
      <c r="AC136" s="34" t="e">
        <f t="shared" si="42"/>
        <v>#REF!</v>
      </c>
      <c r="AD136" s="34" t="e">
        <f t="shared" si="43"/>
        <v>#REF!</v>
      </c>
      <c r="AE136" s="34" t="e">
        <f t="shared" si="44"/>
        <v>#REF!</v>
      </c>
      <c r="AF136" s="34" t="e">
        <f t="shared" si="45"/>
        <v>#REF!</v>
      </c>
    </row>
    <row r="137" spans="2:32" x14ac:dyDescent="0.25">
      <c r="B137" s="23" t="e">
        <f>+'VaR Calculation'!#REF!</f>
        <v>#REF!</v>
      </c>
      <c r="C137" s="88" t="e">
        <f>+'VaR Calculation'!#REF!</f>
        <v>#REF!</v>
      </c>
      <c r="D137" s="88" t="e">
        <f>+'VaR Calculation'!#REF!</f>
        <v>#REF!</v>
      </c>
      <c r="E137" s="88" t="e">
        <f>+'VaR Calculation'!#REF!</f>
        <v>#REF!</v>
      </c>
      <c r="F137" s="88" t="e">
        <f>+'VaR Calculation'!#REF!</f>
        <v>#REF!</v>
      </c>
      <c r="G137" s="88" t="e">
        <f>+'VaR Calculation'!#REF!</f>
        <v>#REF!</v>
      </c>
      <c r="H137" s="88" t="e">
        <f>+'VaR Calculation'!#REF!</f>
        <v>#REF!</v>
      </c>
      <c r="I137" s="88" t="e">
        <f>+'VaR Calculation'!#REF!</f>
        <v>#REF!</v>
      </c>
      <c r="J137" s="88" t="e">
        <f>+'VaR Calculation'!#REF!</f>
        <v>#REF!</v>
      </c>
      <c r="K137" s="88" t="e">
        <f>+'VaR Calculation'!#REF!</f>
        <v>#REF!</v>
      </c>
      <c r="M137" s="2" t="e">
        <f t="shared" si="46"/>
        <v>#REF!</v>
      </c>
      <c r="N137" s="2" t="e">
        <f t="shared" si="47"/>
        <v>#REF!</v>
      </c>
      <c r="O137" s="2" t="e">
        <f t="shared" si="48"/>
        <v>#REF!</v>
      </c>
      <c r="P137" s="2" t="e">
        <f t="shared" si="49"/>
        <v>#REF!</v>
      </c>
      <c r="Q137" s="2" t="e">
        <f t="shared" si="50"/>
        <v>#REF!</v>
      </c>
      <c r="R137" s="2" t="e">
        <f t="shared" si="51"/>
        <v>#REF!</v>
      </c>
      <c r="S137" s="2" t="e">
        <f t="shared" si="52"/>
        <v>#REF!</v>
      </c>
      <c r="T137" s="2" t="e">
        <f t="shared" si="53"/>
        <v>#REF!</v>
      </c>
      <c r="U137" s="2" t="e">
        <f t="shared" si="54"/>
        <v>#REF!</v>
      </c>
      <c r="V137" s="33">
        <f t="shared" si="35"/>
        <v>0</v>
      </c>
      <c r="W137" s="33">
        <f t="shared" si="36"/>
        <v>0</v>
      </c>
      <c r="X137" s="34" t="e">
        <f t="shared" si="37"/>
        <v>#REF!</v>
      </c>
      <c r="Y137" s="34" t="e">
        <f t="shared" si="38"/>
        <v>#REF!</v>
      </c>
      <c r="Z137" s="34" t="e">
        <f t="shared" si="39"/>
        <v>#REF!</v>
      </c>
      <c r="AA137" s="34" t="e">
        <f t="shared" si="40"/>
        <v>#REF!</v>
      </c>
      <c r="AB137" s="34" t="e">
        <f t="shared" si="41"/>
        <v>#REF!</v>
      </c>
      <c r="AC137" s="34" t="e">
        <f t="shared" si="42"/>
        <v>#REF!</v>
      </c>
      <c r="AD137" s="34" t="e">
        <f t="shared" si="43"/>
        <v>#REF!</v>
      </c>
      <c r="AE137" s="34" t="e">
        <f t="shared" si="44"/>
        <v>#REF!</v>
      </c>
      <c r="AF137" s="34" t="e">
        <f t="shared" si="45"/>
        <v>#REF!</v>
      </c>
    </row>
    <row r="138" spans="2:32" x14ac:dyDescent="0.25">
      <c r="B138" s="23" t="e">
        <f>+'VaR Calculation'!#REF!</f>
        <v>#REF!</v>
      </c>
      <c r="C138" s="88" t="e">
        <f>+'VaR Calculation'!#REF!</f>
        <v>#REF!</v>
      </c>
      <c r="D138" s="88" t="e">
        <f>+'VaR Calculation'!#REF!</f>
        <v>#REF!</v>
      </c>
      <c r="E138" s="88" t="e">
        <f>+'VaR Calculation'!#REF!</f>
        <v>#REF!</v>
      </c>
      <c r="F138" s="88" t="e">
        <f>+'VaR Calculation'!#REF!</f>
        <v>#REF!</v>
      </c>
      <c r="G138" s="88" t="e">
        <f>+'VaR Calculation'!#REF!</f>
        <v>#REF!</v>
      </c>
      <c r="H138" s="88" t="e">
        <f>+'VaR Calculation'!#REF!</f>
        <v>#REF!</v>
      </c>
      <c r="I138" s="88" t="e">
        <f>+'VaR Calculation'!#REF!</f>
        <v>#REF!</v>
      </c>
      <c r="J138" s="88" t="e">
        <f>+'VaR Calculation'!#REF!</f>
        <v>#REF!</v>
      </c>
      <c r="K138" s="88" t="e">
        <f>+'VaR Calculation'!#REF!</f>
        <v>#REF!</v>
      </c>
      <c r="M138" s="2" t="e">
        <f t="shared" si="46"/>
        <v>#REF!</v>
      </c>
      <c r="N138" s="2" t="e">
        <f t="shared" si="47"/>
        <v>#REF!</v>
      </c>
      <c r="O138" s="2" t="e">
        <f t="shared" si="48"/>
        <v>#REF!</v>
      </c>
      <c r="P138" s="2" t="e">
        <f t="shared" si="49"/>
        <v>#REF!</v>
      </c>
      <c r="Q138" s="2" t="e">
        <f t="shared" si="50"/>
        <v>#REF!</v>
      </c>
      <c r="R138" s="2" t="e">
        <f t="shared" si="51"/>
        <v>#REF!</v>
      </c>
      <c r="S138" s="2" t="e">
        <f t="shared" si="52"/>
        <v>#REF!</v>
      </c>
      <c r="T138" s="2" t="e">
        <f t="shared" si="53"/>
        <v>#REF!</v>
      </c>
      <c r="U138" s="2" t="e">
        <f t="shared" si="54"/>
        <v>#REF!</v>
      </c>
      <c r="V138" s="33">
        <f t="shared" si="35"/>
        <v>0</v>
      </c>
      <c r="W138" s="33">
        <f t="shared" si="36"/>
        <v>0</v>
      </c>
      <c r="X138" s="34" t="e">
        <f t="shared" si="37"/>
        <v>#REF!</v>
      </c>
      <c r="Y138" s="34" t="e">
        <f t="shared" si="38"/>
        <v>#REF!</v>
      </c>
      <c r="Z138" s="34" t="e">
        <f t="shared" si="39"/>
        <v>#REF!</v>
      </c>
      <c r="AA138" s="34" t="e">
        <f t="shared" si="40"/>
        <v>#REF!</v>
      </c>
      <c r="AB138" s="34" t="e">
        <f t="shared" si="41"/>
        <v>#REF!</v>
      </c>
      <c r="AC138" s="34" t="e">
        <f t="shared" si="42"/>
        <v>#REF!</v>
      </c>
      <c r="AD138" s="34" t="e">
        <f t="shared" si="43"/>
        <v>#REF!</v>
      </c>
      <c r="AE138" s="34" t="e">
        <f t="shared" si="44"/>
        <v>#REF!</v>
      </c>
      <c r="AF138" s="34" t="e">
        <f t="shared" si="45"/>
        <v>#REF!</v>
      </c>
    </row>
    <row r="139" spans="2:32" x14ac:dyDescent="0.25">
      <c r="B139" s="23" t="e">
        <f>+'VaR Calculation'!#REF!</f>
        <v>#REF!</v>
      </c>
      <c r="C139" s="88" t="e">
        <f>+'VaR Calculation'!#REF!</f>
        <v>#REF!</v>
      </c>
      <c r="D139" s="88" t="e">
        <f>+'VaR Calculation'!#REF!</f>
        <v>#REF!</v>
      </c>
      <c r="E139" s="88" t="e">
        <f>+'VaR Calculation'!#REF!</f>
        <v>#REF!</v>
      </c>
      <c r="F139" s="88" t="e">
        <f>+'VaR Calculation'!#REF!</f>
        <v>#REF!</v>
      </c>
      <c r="G139" s="88" t="e">
        <f>+'VaR Calculation'!#REF!</f>
        <v>#REF!</v>
      </c>
      <c r="H139" s="88" t="e">
        <f>+'VaR Calculation'!#REF!</f>
        <v>#REF!</v>
      </c>
      <c r="I139" s="88" t="e">
        <f>+'VaR Calculation'!#REF!</f>
        <v>#REF!</v>
      </c>
      <c r="J139" s="88" t="e">
        <f>+'VaR Calculation'!#REF!</f>
        <v>#REF!</v>
      </c>
      <c r="K139" s="88" t="e">
        <f>+'VaR Calculation'!#REF!</f>
        <v>#REF!</v>
      </c>
      <c r="M139" s="2" t="e">
        <f t="shared" si="46"/>
        <v>#REF!</v>
      </c>
      <c r="N139" s="2" t="e">
        <f t="shared" si="47"/>
        <v>#REF!</v>
      </c>
      <c r="O139" s="2" t="e">
        <f t="shared" si="48"/>
        <v>#REF!</v>
      </c>
      <c r="P139" s="2" t="e">
        <f t="shared" si="49"/>
        <v>#REF!</v>
      </c>
      <c r="Q139" s="2" t="e">
        <f t="shared" si="50"/>
        <v>#REF!</v>
      </c>
      <c r="R139" s="2" t="e">
        <f t="shared" si="51"/>
        <v>#REF!</v>
      </c>
      <c r="S139" s="2" t="e">
        <f t="shared" si="52"/>
        <v>#REF!</v>
      </c>
      <c r="T139" s="2" t="e">
        <f t="shared" si="53"/>
        <v>#REF!</v>
      </c>
      <c r="U139" s="2" t="e">
        <f t="shared" si="54"/>
        <v>#REF!</v>
      </c>
      <c r="V139" s="33">
        <f t="shared" si="35"/>
        <v>0</v>
      </c>
      <c r="W139" s="33">
        <f t="shared" si="36"/>
        <v>0</v>
      </c>
      <c r="X139" s="34" t="e">
        <f t="shared" si="37"/>
        <v>#REF!</v>
      </c>
      <c r="Y139" s="34" t="e">
        <f t="shared" si="38"/>
        <v>#REF!</v>
      </c>
      <c r="Z139" s="34" t="e">
        <f t="shared" si="39"/>
        <v>#REF!</v>
      </c>
      <c r="AA139" s="34" t="e">
        <f t="shared" si="40"/>
        <v>#REF!</v>
      </c>
      <c r="AB139" s="34" t="e">
        <f t="shared" si="41"/>
        <v>#REF!</v>
      </c>
      <c r="AC139" s="34" t="e">
        <f t="shared" si="42"/>
        <v>#REF!</v>
      </c>
      <c r="AD139" s="34" t="e">
        <f t="shared" si="43"/>
        <v>#REF!</v>
      </c>
      <c r="AE139" s="34" t="e">
        <f t="shared" si="44"/>
        <v>#REF!</v>
      </c>
      <c r="AF139" s="34" t="e">
        <f t="shared" si="45"/>
        <v>#REF!</v>
      </c>
    </row>
    <row r="140" spans="2:32" x14ac:dyDescent="0.25">
      <c r="B140" s="23" t="e">
        <f>+'VaR Calculation'!#REF!</f>
        <v>#REF!</v>
      </c>
      <c r="C140" s="88" t="e">
        <f>+'VaR Calculation'!#REF!</f>
        <v>#REF!</v>
      </c>
      <c r="D140" s="88" t="e">
        <f>+'VaR Calculation'!#REF!</f>
        <v>#REF!</v>
      </c>
      <c r="E140" s="88" t="e">
        <f>+'VaR Calculation'!#REF!</f>
        <v>#REF!</v>
      </c>
      <c r="F140" s="88" t="e">
        <f>+'VaR Calculation'!#REF!</f>
        <v>#REF!</v>
      </c>
      <c r="G140" s="88" t="e">
        <f>+'VaR Calculation'!#REF!</f>
        <v>#REF!</v>
      </c>
      <c r="H140" s="88" t="e">
        <f>+'VaR Calculation'!#REF!</f>
        <v>#REF!</v>
      </c>
      <c r="I140" s="88" t="e">
        <f>+'VaR Calculation'!#REF!</f>
        <v>#REF!</v>
      </c>
      <c r="J140" s="88" t="e">
        <f>+'VaR Calculation'!#REF!</f>
        <v>#REF!</v>
      </c>
      <c r="K140" s="88" t="e">
        <f>+'VaR Calculation'!#REF!</f>
        <v>#REF!</v>
      </c>
      <c r="M140" s="2" t="e">
        <f t="shared" si="46"/>
        <v>#REF!</v>
      </c>
      <c r="N140" s="2" t="e">
        <f t="shared" si="47"/>
        <v>#REF!</v>
      </c>
      <c r="O140" s="2" t="e">
        <f t="shared" si="48"/>
        <v>#REF!</v>
      </c>
      <c r="P140" s="2" t="e">
        <f t="shared" si="49"/>
        <v>#REF!</v>
      </c>
      <c r="Q140" s="2" t="e">
        <f t="shared" si="50"/>
        <v>#REF!</v>
      </c>
      <c r="R140" s="2" t="e">
        <f t="shared" si="51"/>
        <v>#REF!</v>
      </c>
      <c r="S140" s="2" t="e">
        <f t="shared" si="52"/>
        <v>#REF!</v>
      </c>
      <c r="T140" s="2" t="e">
        <f t="shared" si="53"/>
        <v>#REF!</v>
      </c>
      <c r="U140" s="2" t="e">
        <f t="shared" si="54"/>
        <v>#REF!</v>
      </c>
      <c r="V140" s="33">
        <f t="shared" si="35"/>
        <v>0</v>
      </c>
      <c r="W140" s="33">
        <f t="shared" si="36"/>
        <v>0</v>
      </c>
      <c r="X140" s="34" t="e">
        <f t="shared" si="37"/>
        <v>#REF!</v>
      </c>
      <c r="Y140" s="34" t="e">
        <f t="shared" si="38"/>
        <v>#REF!</v>
      </c>
      <c r="Z140" s="34" t="e">
        <f t="shared" si="39"/>
        <v>#REF!</v>
      </c>
      <c r="AA140" s="34" t="e">
        <f t="shared" si="40"/>
        <v>#REF!</v>
      </c>
      <c r="AB140" s="34" t="e">
        <f t="shared" si="41"/>
        <v>#REF!</v>
      </c>
      <c r="AC140" s="34" t="e">
        <f t="shared" si="42"/>
        <v>#REF!</v>
      </c>
      <c r="AD140" s="34" t="e">
        <f t="shared" si="43"/>
        <v>#REF!</v>
      </c>
      <c r="AE140" s="34" t="e">
        <f t="shared" si="44"/>
        <v>#REF!</v>
      </c>
      <c r="AF140" s="34" t="e">
        <f t="shared" si="45"/>
        <v>#REF!</v>
      </c>
    </row>
    <row r="141" spans="2:32" x14ac:dyDescent="0.25">
      <c r="B141" s="23" t="e">
        <f>+'VaR Calculation'!#REF!</f>
        <v>#REF!</v>
      </c>
      <c r="C141" s="88" t="e">
        <f>+'VaR Calculation'!#REF!</f>
        <v>#REF!</v>
      </c>
      <c r="D141" s="88" t="e">
        <f>+'VaR Calculation'!#REF!</f>
        <v>#REF!</v>
      </c>
      <c r="E141" s="88" t="e">
        <f>+'VaR Calculation'!#REF!</f>
        <v>#REF!</v>
      </c>
      <c r="F141" s="88" t="e">
        <f>+'VaR Calculation'!#REF!</f>
        <v>#REF!</v>
      </c>
      <c r="G141" s="88" t="e">
        <f>+'VaR Calculation'!#REF!</f>
        <v>#REF!</v>
      </c>
      <c r="H141" s="88" t="e">
        <f>+'VaR Calculation'!#REF!</f>
        <v>#REF!</v>
      </c>
      <c r="I141" s="88" t="e">
        <f>+'VaR Calculation'!#REF!</f>
        <v>#REF!</v>
      </c>
      <c r="J141" s="88" t="e">
        <f>+'VaR Calculation'!#REF!</f>
        <v>#REF!</v>
      </c>
      <c r="K141" s="88" t="e">
        <f>+'VaR Calculation'!#REF!</f>
        <v>#REF!</v>
      </c>
      <c r="M141" s="2" t="e">
        <f t="shared" si="46"/>
        <v>#REF!</v>
      </c>
      <c r="N141" s="2" t="e">
        <f t="shared" si="47"/>
        <v>#REF!</v>
      </c>
      <c r="O141" s="2" t="e">
        <f t="shared" si="48"/>
        <v>#REF!</v>
      </c>
      <c r="P141" s="2" t="e">
        <f t="shared" si="49"/>
        <v>#REF!</v>
      </c>
      <c r="Q141" s="2" t="e">
        <f t="shared" si="50"/>
        <v>#REF!</v>
      </c>
      <c r="R141" s="2" t="e">
        <f t="shared" si="51"/>
        <v>#REF!</v>
      </c>
      <c r="S141" s="2" t="e">
        <f t="shared" si="52"/>
        <v>#REF!</v>
      </c>
      <c r="T141" s="2" t="e">
        <f t="shared" si="53"/>
        <v>#REF!</v>
      </c>
      <c r="U141" s="2" t="e">
        <f t="shared" si="54"/>
        <v>#REF!</v>
      </c>
      <c r="V141" s="33">
        <f t="shared" si="35"/>
        <v>0</v>
      </c>
      <c r="W141" s="33">
        <f t="shared" si="36"/>
        <v>0</v>
      </c>
      <c r="X141" s="34" t="e">
        <f t="shared" si="37"/>
        <v>#REF!</v>
      </c>
      <c r="Y141" s="34" t="e">
        <f t="shared" si="38"/>
        <v>#REF!</v>
      </c>
      <c r="Z141" s="34" t="e">
        <f t="shared" si="39"/>
        <v>#REF!</v>
      </c>
      <c r="AA141" s="34" t="e">
        <f t="shared" si="40"/>
        <v>#REF!</v>
      </c>
      <c r="AB141" s="34" t="e">
        <f t="shared" si="41"/>
        <v>#REF!</v>
      </c>
      <c r="AC141" s="34" t="e">
        <f t="shared" si="42"/>
        <v>#REF!</v>
      </c>
      <c r="AD141" s="34" t="e">
        <f t="shared" si="43"/>
        <v>#REF!</v>
      </c>
      <c r="AE141" s="34" t="e">
        <f t="shared" si="44"/>
        <v>#REF!</v>
      </c>
      <c r="AF141" s="34" t="e">
        <f t="shared" si="45"/>
        <v>#REF!</v>
      </c>
    </row>
    <row r="142" spans="2:32" x14ac:dyDescent="0.25">
      <c r="B142" s="23" t="e">
        <f>+'VaR Calculation'!#REF!</f>
        <v>#REF!</v>
      </c>
      <c r="C142" s="88" t="e">
        <f>+'VaR Calculation'!#REF!</f>
        <v>#REF!</v>
      </c>
      <c r="D142" s="88" t="e">
        <f>+'VaR Calculation'!#REF!</f>
        <v>#REF!</v>
      </c>
      <c r="E142" s="88" t="e">
        <f>+'VaR Calculation'!#REF!</f>
        <v>#REF!</v>
      </c>
      <c r="F142" s="88" t="e">
        <f>+'VaR Calculation'!#REF!</f>
        <v>#REF!</v>
      </c>
      <c r="G142" s="88" t="e">
        <f>+'VaR Calculation'!#REF!</f>
        <v>#REF!</v>
      </c>
      <c r="H142" s="88" t="e">
        <f>+'VaR Calculation'!#REF!</f>
        <v>#REF!</v>
      </c>
      <c r="I142" s="88" t="e">
        <f>+'VaR Calculation'!#REF!</f>
        <v>#REF!</v>
      </c>
      <c r="J142" s="88" t="e">
        <f>+'VaR Calculation'!#REF!</f>
        <v>#REF!</v>
      </c>
      <c r="K142" s="88" t="e">
        <f>+'VaR Calculation'!#REF!</f>
        <v>#REF!</v>
      </c>
      <c r="M142" s="2" t="e">
        <f t="shared" si="46"/>
        <v>#REF!</v>
      </c>
      <c r="N142" s="2" t="e">
        <f t="shared" si="47"/>
        <v>#REF!</v>
      </c>
      <c r="O142" s="2" t="e">
        <f t="shared" si="48"/>
        <v>#REF!</v>
      </c>
      <c r="P142" s="2" t="e">
        <f t="shared" si="49"/>
        <v>#REF!</v>
      </c>
      <c r="Q142" s="2" t="e">
        <f t="shared" si="50"/>
        <v>#REF!</v>
      </c>
      <c r="R142" s="2" t="e">
        <f t="shared" si="51"/>
        <v>#REF!</v>
      </c>
      <c r="S142" s="2" t="e">
        <f t="shared" si="52"/>
        <v>#REF!</v>
      </c>
      <c r="T142" s="2" t="e">
        <f t="shared" si="53"/>
        <v>#REF!</v>
      </c>
      <c r="U142" s="2" t="e">
        <f t="shared" si="54"/>
        <v>#REF!</v>
      </c>
      <c r="V142" s="33">
        <f t="shared" si="35"/>
        <v>0</v>
      </c>
      <c r="W142" s="33">
        <f t="shared" si="36"/>
        <v>0</v>
      </c>
      <c r="X142" s="34" t="e">
        <f t="shared" si="37"/>
        <v>#REF!</v>
      </c>
      <c r="Y142" s="34" t="e">
        <f t="shared" si="38"/>
        <v>#REF!</v>
      </c>
      <c r="Z142" s="34" t="e">
        <f t="shared" si="39"/>
        <v>#REF!</v>
      </c>
      <c r="AA142" s="34" t="e">
        <f t="shared" si="40"/>
        <v>#REF!</v>
      </c>
      <c r="AB142" s="34" t="e">
        <f t="shared" si="41"/>
        <v>#REF!</v>
      </c>
      <c r="AC142" s="34" t="e">
        <f t="shared" si="42"/>
        <v>#REF!</v>
      </c>
      <c r="AD142" s="34" t="e">
        <f t="shared" si="43"/>
        <v>#REF!</v>
      </c>
      <c r="AE142" s="34" t="e">
        <f t="shared" si="44"/>
        <v>#REF!</v>
      </c>
      <c r="AF142" s="34" t="e">
        <f t="shared" si="45"/>
        <v>#REF!</v>
      </c>
    </row>
    <row r="143" spans="2:32" x14ac:dyDescent="0.25">
      <c r="B143" s="23" t="e">
        <f>+'VaR Calculation'!#REF!</f>
        <v>#REF!</v>
      </c>
      <c r="C143" s="88" t="e">
        <f>+'VaR Calculation'!#REF!</f>
        <v>#REF!</v>
      </c>
      <c r="D143" s="88" t="e">
        <f>+'VaR Calculation'!#REF!</f>
        <v>#REF!</v>
      </c>
      <c r="E143" s="88" t="e">
        <f>+'VaR Calculation'!#REF!</f>
        <v>#REF!</v>
      </c>
      <c r="F143" s="88" t="e">
        <f>+'VaR Calculation'!#REF!</f>
        <v>#REF!</v>
      </c>
      <c r="G143" s="88" t="e">
        <f>+'VaR Calculation'!#REF!</f>
        <v>#REF!</v>
      </c>
      <c r="H143" s="88" t="e">
        <f>+'VaR Calculation'!#REF!</f>
        <v>#REF!</v>
      </c>
      <c r="I143" s="88" t="e">
        <f>+'VaR Calculation'!#REF!</f>
        <v>#REF!</v>
      </c>
      <c r="J143" s="88" t="e">
        <f>+'VaR Calculation'!#REF!</f>
        <v>#REF!</v>
      </c>
      <c r="K143" s="88" t="e">
        <f>+'VaR Calculation'!#REF!</f>
        <v>#REF!</v>
      </c>
      <c r="M143" s="2" t="e">
        <f t="shared" si="46"/>
        <v>#REF!</v>
      </c>
      <c r="N143" s="2" t="e">
        <f t="shared" si="47"/>
        <v>#REF!</v>
      </c>
      <c r="O143" s="2" t="e">
        <f t="shared" si="48"/>
        <v>#REF!</v>
      </c>
      <c r="P143" s="2" t="e">
        <f t="shared" si="49"/>
        <v>#REF!</v>
      </c>
      <c r="Q143" s="2" t="e">
        <f t="shared" si="50"/>
        <v>#REF!</v>
      </c>
      <c r="R143" s="2" t="e">
        <f t="shared" si="51"/>
        <v>#REF!</v>
      </c>
      <c r="S143" s="2" t="e">
        <f t="shared" si="52"/>
        <v>#REF!</v>
      </c>
      <c r="T143" s="2" t="e">
        <f t="shared" si="53"/>
        <v>#REF!</v>
      </c>
      <c r="U143" s="2" t="e">
        <f t="shared" si="54"/>
        <v>#REF!</v>
      </c>
      <c r="V143" s="33">
        <f t="shared" si="35"/>
        <v>0</v>
      </c>
      <c r="W143" s="33">
        <f t="shared" si="36"/>
        <v>0</v>
      </c>
      <c r="X143" s="34" t="e">
        <f t="shared" si="37"/>
        <v>#REF!</v>
      </c>
      <c r="Y143" s="34" t="e">
        <f t="shared" si="38"/>
        <v>#REF!</v>
      </c>
      <c r="Z143" s="34" t="e">
        <f t="shared" si="39"/>
        <v>#REF!</v>
      </c>
      <c r="AA143" s="34" t="e">
        <f t="shared" si="40"/>
        <v>#REF!</v>
      </c>
      <c r="AB143" s="34" t="e">
        <f t="shared" si="41"/>
        <v>#REF!</v>
      </c>
      <c r="AC143" s="34" t="e">
        <f t="shared" si="42"/>
        <v>#REF!</v>
      </c>
      <c r="AD143" s="34" t="e">
        <f t="shared" si="43"/>
        <v>#REF!</v>
      </c>
      <c r="AE143" s="34" t="e">
        <f t="shared" si="44"/>
        <v>#REF!</v>
      </c>
      <c r="AF143" s="34" t="e">
        <f t="shared" si="45"/>
        <v>#REF!</v>
      </c>
    </row>
    <row r="144" spans="2:32" x14ac:dyDescent="0.25">
      <c r="B144" s="23" t="e">
        <f>+'VaR Calculation'!#REF!</f>
        <v>#REF!</v>
      </c>
      <c r="C144" s="88" t="e">
        <f>+'VaR Calculation'!#REF!</f>
        <v>#REF!</v>
      </c>
      <c r="D144" s="88" t="e">
        <f>+'VaR Calculation'!#REF!</f>
        <v>#REF!</v>
      </c>
      <c r="E144" s="88" t="e">
        <f>+'VaR Calculation'!#REF!</f>
        <v>#REF!</v>
      </c>
      <c r="F144" s="88" t="e">
        <f>+'VaR Calculation'!#REF!</f>
        <v>#REF!</v>
      </c>
      <c r="G144" s="88" t="e">
        <f>+'VaR Calculation'!#REF!</f>
        <v>#REF!</v>
      </c>
      <c r="H144" s="88" t="e">
        <f>+'VaR Calculation'!#REF!</f>
        <v>#REF!</v>
      </c>
      <c r="I144" s="88" t="e">
        <f>+'VaR Calculation'!#REF!</f>
        <v>#REF!</v>
      </c>
      <c r="J144" s="88" t="e">
        <f>+'VaR Calculation'!#REF!</f>
        <v>#REF!</v>
      </c>
      <c r="K144" s="88" t="e">
        <f>+'VaR Calculation'!#REF!</f>
        <v>#REF!</v>
      </c>
      <c r="M144" s="2" t="e">
        <f t="shared" si="46"/>
        <v>#REF!</v>
      </c>
      <c r="N144" s="2" t="e">
        <f t="shared" si="47"/>
        <v>#REF!</v>
      </c>
      <c r="O144" s="2" t="e">
        <f t="shared" si="48"/>
        <v>#REF!</v>
      </c>
      <c r="P144" s="2" t="e">
        <f t="shared" si="49"/>
        <v>#REF!</v>
      </c>
      <c r="Q144" s="2" t="e">
        <f t="shared" si="50"/>
        <v>#REF!</v>
      </c>
      <c r="R144" s="2" t="e">
        <f t="shared" si="51"/>
        <v>#REF!</v>
      </c>
      <c r="S144" s="2" t="e">
        <f t="shared" si="52"/>
        <v>#REF!</v>
      </c>
      <c r="T144" s="2" t="e">
        <f t="shared" si="53"/>
        <v>#REF!</v>
      </c>
      <c r="U144" s="2" t="e">
        <f t="shared" si="54"/>
        <v>#REF!</v>
      </c>
      <c r="V144" s="33">
        <f t="shared" si="35"/>
        <v>0</v>
      </c>
      <c r="W144" s="33">
        <f t="shared" si="36"/>
        <v>0</v>
      </c>
      <c r="X144" s="34" t="e">
        <f t="shared" si="37"/>
        <v>#REF!</v>
      </c>
      <c r="Y144" s="34" t="e">
        <f t="shared" si="38"/>
        <v>#REF!</v>
      </c>
      <c r="Z144" s="34" t="e">
        <f t="shared" si="39"/>
        <v>#REF!</v>
      </c>
      <c r="AA144" s="34" t="e">
        <f t="shared" si="40"/>
        <v>#REF!</v>
      </c>
      <c r="AB144" s="34" t="e">
        <f t="shared" si="41"/>
        <v>#REF!</v>
      </c>
      <c r="AC144" s="34" t="e">
        <f t="shared" si="42"/>
        <v>#REF!</v>
      </c>
      <c r="AD144" s="34" t="e">
        <f t="shared" si="43"/>
        <v>#REF!</v>
      </c>
      <c r="AE144" s="34" t="e">
        <f t="shared" si="44"/>
        <v>#REF!</v>
      </c>
      <c r="AF144" s="34" t="e">
        <f t="shared" si="45"/>
        <v>#REF!</v>
      </c>
    </row>
    <row r="145" spans="2:32" x14ac:dyDescent="0.25">
      <c r="B145" s="23" t="e">
        <f>+'VaR Calculation'!#REF!</f>
        <v>#REF!</v>
      </c>
      <c r="C145" s="88" t="e">
        <f>+'VaR Calculation'!#REF!</f>
        <v>#REF!</v>
      </c>
      <c r="D145" s="88" t="e">
        <f>+'VaR Calculation'!#REF!</f>
        <v>#REF!</v>
      </c>
      <c r="E145" s="88" t="e">
        <f>+'VaR Calculation'!#REF!</f>
        <v>#REF!</v>
      </c>
      <c r="F145" s="88" t="e">
        <f>+'VaR Calculation'!#REF!</f>
        <v>#REF!</v>
      </c>
      <c r="G145" s="88" t="e">
        <f>+'VaR Calculation'!#REF!</f>
        <v>#REF!</v>
      </c>
      <c r="H145" s="88" t="e">
        <f>+'VaR Calculation'!#REF!</f>
        <v>#REF!</v>
      </c>
      <c r="I145" s="88" t="e">
        <f>+'VaR Calculation'!#REF!</f>
        <v>#REF!</v>
      </c>
      <c r="J145" s="88" t="e">
        <f>+'VaR Calculation'!#REF!</f>
        <v>#REF!</v>
      </c>
      <c r="K145" s="88" t="e">
        <f>+'VaR Calculation'!#REF!</f>
        <v>#REF!</v>
      </c>
      <c r="M145" s="2" t="e">
        <f t="shared" si="46"/>
        <v>#REF!</v>
      </c>
      <c r="N145" s="2" t="e">
        <f t="shared" si="47"/>
        <v>#REF!</v>
      </c>
      <c r="O145" s="2" t="e">
        <f t="shared" si="48"/>
        <v>#REF!</v>
      </c>
      <c r="P145" s="2" t="e">
        <f t="shared" si="49"/>
        <v>#REF!</v>
      </c>
      <c r="Q145" s="2" t="e">
        <f t="shared" si="50"/>
        <v>#REF!</v>
      </c>
      <c r="R145" s="2" t="e">
        <f t="shared" si="51"/>
        <v>#REF!</v>
      </c>
      <c r="S145" s="2" t="e">
        <f t="shared" si="52"/>
        <v>#REF!</v>
      </c>
      <c r="T145" s="2" t="e">
        <f t="shared" si="53"/>
        <v>#REF!</v>
      </c>
      <c r="U145" s="2" t="e">
        <f t="shared" si="54"/>
        <v>#REF!</v>
      </c>
      <c r="V145" s="33">
        <f t="shared" ref="V145:V208" si="55">+V146*$C$5</f>
        <v>0</v>
      </c>
      <c r="W145" s="33">
        <f t="shared" si="36"/>
        <v>0</v>
      </c>
      <c r="X145" s="34" t="e">
        <f t="shared" si="37"/>
        <v>#REF!</v>
      </c>
      <c r="Y145" s="34" t="e">
        <f t="shared" si="38"/>
        <v>#REF!</v>
      </c>
      <c r="Z145" s="34" t="e">
        <f t="shared" si="39"/>
        <v>#REF!</v>
      </c>
      <c r="AA145" s="34" t="e">
        <f t="shared" si="40"/>
        <v>#REF!</v>
      </c>
      <c r="AB145" s="34" t="e">
        <f t="shared" si="41"/>
        <v>#REF!</v>
      </c>
      <c r="AC145" s="34" t="e">
        <f t="shared" si="42"/>
        <v>#REF!</v>
      </c>
      <c r="AD145" s="34" t="e">
        <f t="shared" si="43"/>
        <v>#REF!</v>
      </c>
      <c r="AE145" s="34" t="e">
        <f t="shared" si="44"/>
        <v>#REF!</v>
      </c>
      <c r="AF145" s="34" t="e">
        <f t="shared" si="45"/>
        <v>#REF!</v>
      </c>
    </row>
    <row r="146" spans="2:32" x14ac:dyDescent="0.25">
      <c r="B146" s="23" t="e">
        <f>+'VaR Calculation'!#REF!</f>
        <v>#REF!</v>
      </c>
      <c r="C146" s="88" t="e">
        <f>+'VaR Calculation'!#REF!</f>
        <v>#REF!</v>
      </c>
      <c r="D146" s="88" t="e">
        <f>+'VaR Calculation'!#REF!</f>
        <v>#REF!</v>
      </c>
      <c r="E146" s="88" t="e">
        <f>+'VaR Calculation'!#REF!</f>
        <v>#REF!</v>
      </c>
      <c r="F146" s="88" t="e">
        <f>+'VaR Calculation'!#REF!</f>
        <v>#REF!</v>
      </c>
      <c r="G146" s="88" t="e">
        <f>+'VaR Calculation'!#REF!</f>
        <v>#REF!</v>
      </c>
      <c r="H146" s="88" t="e">
        <f>+'VaR Calculation'!#REF!</f>
        <v>#REF!</v>
      </c>
      <c r="I146" s="88" t="e">
        <f>+'VaR Calculation'!#REF!</f>
        <v>#REF!</v>
      </c>
      <c r="J146" s="88" t="e">
        <f>+'VaR Calculation'!#REF!</f>
        <v>#REF!</v>
      </c>
      <c r="K146" s="88" t="e">
        <f>+'VaR Calculation'!#REF!</f>
        <v>#REF!</v>
      </c>
      <c r="M146" s="2" t="e">
        <f t="shared" si="46"/>
        <v>#REF!</v>
      </c>
      <c r="N146" s="2" t="e">
        <f t="shared" si="47"/>
        <v>#REF!</v>
      </c>
      <c r="O146" s="2" t="e">
        <f t="shared" si="48"/>
        <v>#REF!</v>
      </c>
      <c r="P146" s="2" t="e">
        <f t="shared" si="49"/>
        <v>#REF!</v>
      </c>
      <c r="Q146" s="2" t="e">
        <f t="shared" si="50"/>
        <v>#REF!</v>
      </c>
      <c r="R146" s="2" t="e">
        <f t="shared" si="51"/>
        <v>#REF!</v>
      </c>
      <c r="S146" s="2" t="e">
        <f t="shared" si="52"/>
        <v>#REF!</v>
      </c>
      <c r="T146" s="2" t="e">
        <f t="shared" si="53"/>
        <v>#REF!</v>
      </c>
      <c r="U146" s="2" t="e">
        <f t="shared" si="54"/>
        <v>#REF!</v>
      </c>
      <c r="V146" s="33">
        <f t="shared" si="55"/>
        <v>0</v>
      </c>
      <c r="W146" s="33">
        <f t="shared" ref="W146:W209" si="56">+V147</f>
        <v>0</v>
      </c>
      <c r="X146" s="34" t="e">
        <f t="shared" ref="X146:X209" si="57">+W146*M146</f>
        <v>#REF!</v>
      </c>
      <c r="Y146" s="34" t="e">
        <f t="shared" ref="Y146:Y209" si="58">+X146*N146</f>
        <v>#REF!</v>
      </c>
      <c r="Z146" s="34" t="e">
        <f t="shared" ref="Z146:Z209" si="59">+Y146*O146</f>
        <v>#REF!</v>
      </c>
      <c r="AA146" s="34" t="e">
        <f t="shared" ref="AA146:AA209" si="60">+Z146*P146</f>
        <v>#REF!</v>
      </c>
      <c r="AB146" s="34" t="e">
        <f t="shared" ref="AB146:AB209" si="61">+AA146*Q146</f>
        <v>#REF!</v>
      </c>
      <c r="AC146" s="34" t="e">
        <f t="shared" ref="AC146:AC209" si="62">+AB146*R146</f>
        <v>#REF!</v>
      </c>
      <c r="AD146" s="34" t="e">
        <f t="shared" ref="AD146:AD209" si="63">+AC146*S146</f>
        <v>#REF!</v>
      </c>
      <c r="AE146" s="34" t="e">
        <f t="shared" ref="AE146:AE209" si="64">+AD146*T146</f>
        <v>#REF!</v>
      </c>
      <c r="AF146" s="34" t="e">
        <f t="shared" ref="AF146:AF209" si="65">+AE146*U146</f>
        <v>#REF!</v>
      </c>
    </row>
    <row r="147" spans="2:32" x14ac:dyDescent="0.25">
      <c r="B147" s="23" t="e">
        <f>+'VaR Calculation'!#REF!</f>
        <v>#REF!</v>
      </c>
      <c r="C147" s="88" t="e">
        <f>+'VaR Calculation'!#REF!</f>
        <v>#REF!</v>
      </c>
      <c r="D147" s="88" t="e">
        <f>+'VaR Calculation'!#REF!</f>
        <v>#REF!</v>
      </c>
      <c r="E147" s="88" t="e">
        <f>+'VaR Calculation'!#REF!</f>
        <v>#REF!</v>
      </c>
      <c r="F147" s="88" t="e">
        <f>+'VaR Calculation'!#REF!</f>
        <v>#REF!</v>
      </c>
      <c r="G147" s="88" t="e">
        <f>+'VaR Calculation'!#REF!</f>
        <v>#REF!</v>
      </c>
      <c r="H147" s="88" t="e">
        <f>+'VaR Calculation'!#REF!</f>
        <v>#REF!</v>
      </c>
      <c r="I147" s="88" t="e">
        <f>+'VaR Calculation'!#REF!</f>
        <v>#REF!</v>
      </c>
      <c r="J147" s="88" t="e">
        <f>+'VaR Calculation'!#REF!</f>
        <v>#REF!</v>
      </c>
      <c r="K147" s="88" t="e">
        <f>+'VaR Calculation'!#REF!</f>
        <v>#REF!</v>
      </c>
      <c r="M147" s="2" t="e">
        <f t="shared" si="46"/>
        <v>#REF!</v>
      </c>
      <c r="N147" s="2" t="e">
        <f t="shared" si="47"/>
        <v>#REF!</v>
      </c>
      <c r="O147" s="2" t="e">
        <f t="shared" si="48"/>
        <v>#REF!</v>
      </c>
      <c r="P147" s="2" t="e">
        <f t="shared" si="49"/>
        <v>#REF!</v>
      </c>
      <c r="Q147" s="2" t="e">
        <f t="shared" si="50"/>
        <v>#REF!</v>
      </c>
      <c r="R147" s="2" t="e">
        <f t="shared" si="51"/>
        <v>#REF!</v>
      </c>
      <c r="S147" s="2" t="e">
        <f t="shared" si="52"/>
        <v>#REF!</v>
      </c>
      <c r="T147" s="2" t="e">
        <f t="shared" si="53"/>
        <v>#REF!</v>
      </c>
      <c r="U147" s="2" t="e">
        <f t="shared" si="54"/>
        <v>#REF!</v>
      </c>
      <c r="V147" s="33">
        <f t="shared" si="55"/>
        <v>0</v>
      </c>
      <c r="W147" s="33">
        <f t="shared" si="56"/>
        <v>0</v>
      </c>
      <c r="X147" s="34" t="e">
        <f t="shared" si="57"/>
        <v>#REF!</v>
      </c>
      <c r="Y147" s="34" t="e">
        <f t="shared" si="58"/>
        <v>#REF!</v>
      </c>
      <c r="Z147" s="34" t="e">
        <f t="shared" si="59"/>
        <v>#REF!</v>
      </c>
      <c r="AA147" s="34" t="e">
        <f t="shared" si="60"/>
        <v>#REF!</v>
      </c>
      <c r="AB147" s="34" t="e">
        <f t="shared" si="61"/>
        <v>#REF!</v>
      </c>
      <c r="AC147" s="34" t="e">
        <f t="shared" si="62"/>
        <v>#REF!</v>
      </c>
      <c r="AD147" s="34" t="e">
        <f t="shared" si="63"/>
        <v>#REF!</v>
      </c>
      <c r="AE147" s="34" t="e">
        <f t="shared" si="64"/>
        <v>#REF!</v>
      </c>
      <c r="AF147" s="34" t="e">
        <f t="shared" si="65"/>
        <v>#REF!</v>
      </c>
    </row>
    <row r="148" spans="2:32" x14ac:dyDescent="0.25">
      <c r="B148" s="23" t="e">
        <f>+'VaR Calculation'!#REF!</f>
        <v>#REF!</v>
      </c>
      <c r="C148" s="88" t="e">
        <f>+'VaR Calculation'!#REF!</f>
        <v>#REF!</v>
      </c>
      <c r="D148" s="88" t="e">
        <f>+'VaR Calculation'!#REF!</f>
        <v>#REF!</v>
      </c>
      <c r="E148" s="88" t="e">
        <f>+'VaR Calculation'!#REF!</f>
        <v>#REF!</v>
      </c>
      <c r="F148" s="88" t="e">
        <f>+'VaR Calculation'!#REF!</f>
        <v>#REF!</v>
      </c>
      <c r="G148" s="88" t="e">
        <f>+'VaR Calculation'!#REF!</f>
        <v>#REF!</v>
      </c>
      <c r="H148" s="88" t="e">
        <f>+'VaR Calculation'!#REF!</f>
        <v>#REF!</v>
      </c>
      <c r="I148" s="88" t="e">
        <f>+'VaR Calculation'!#REF!</f>
        <v>#REF!</v>
      </c>
      <c r="J148" s="88" t="e">
        <f>+'VaR Calculation'!#REF!</f>
        <v>#REF!</v>
      </c>
      <c r="K148" s="88" t="e">
        <f>+'VaR Calculation'!#REF!</f>
        <v>#REF!</v>
      </c>
      <c r="M148" s="2" t="e">
        <f t="shared" si="46"/>
        <v>#REF!</v>
      </c>
      <c r="N148" s="2" t="e">
        <f t="shared" si="47"/>
        <v>#REF!</v>
      </c>
      <c r="O148" s="2" t="e">
        <f t="shared" si="48"/>
        <v>#REF!</v>
      </c>
      <c r="P148" s="2" t="e">
        <f t="shared" si="49"/>
        <v>#REF!</v>
      </c>
      <c r="Q148" s="2" t="e">
        <f t="shared" si="50"/>
        <v>#REF!</v>
      </c>
      <c r="R148" s="2" t="e">
        <f t="shared" si="51"/>
        <v>#REF!</v>
      </c>
      <c r="S148" s="2" t="e">
        <f t="shared" si="52"/>
        <v>#REF!</v>
      </c>
      <c r="T148" s="2" t="e">
        <f t="shared" si="53"/>
        <v>#REF!</v>
      </c>
      <c r="U148" s="2" t="e">
        <f t="shared" si="54"/>
        <v>#REF!</v>
      </c>
      <c r="V148" s="33">
        <f t="shared" si="55"/>
        <v>0</v>
      </c>
      <c r="W148" s="33">
        <f t="shared" si="56"/>
        <v>0</v>
      </c>
      <c r="X148" s="34" t="e">
        <f t="shared" si="57"/>
        <v>#REF!</v>
      </c>
      <c r="Y148" s="34" t="e">
        <f t="shared" si="58"/>
        <v>#REF!</v>
      </c>
      <c r="Z148" s="34" t="e">
        <f t="shared" si="59"/>
        <v>#REF!</v>
      </c>
      <c r="AA148" s="34" t="e">
        <f t="shared" si="60"/>
        <v>#REF!</v>
      </c>
      <c r="AB148" s="34" t="e">
        <f t="shared" si="61"/>
        <v>#REF!</v>
      </c>
      <c r="AC148" s="34" t="e">
        <f t="shared" si="62"/>
        <v>#REF!</v>
      </c>
      <c r="AD148" s="34" t="e">
        <f t="shared" si="63"/>
        <v>#REF!</v>
      </c>
      <c r="AE148" s="34" t="e">
        <f t="shared" si="64"/>
        <v>#REF!</v>
      </c>
      <c r="AF148" s="34" t="e">
        <f t="shared" si="65"/>
        <v>#REF!</v>
      </c>
    </row>
    <row r="149" spans="2:32" x14ac:dyDescent="0.25">
      <c r="B149" s="23" t="e">
        <f>+'VaR Calculation'!#REF!</f>
        <v>#REF!</v>
      </c>
      <c r="C149" s="88" t="e">
        <f>+'VaR Calculation'!#REF!</f>
        <v>#REF!</v>
      </c>
      <c r="D149" s="88" t="e">
        <f>+'VaR Calculation'!#REF!</f>
        <v>#REF!</v>
      </c>
      <c r="E149" s="88" t="e">
        <f>+'VaR Calculation'!#REF!</f>
        <v>#REF!</v>
      </c>
      <c r="F149" s="88" t="e">
        <f>+'VaR Calculation'!#REF!</f>
        <v>#REF!</v>
      </c>
      <c r="G149" s="88" t="e">
        <f>+'VaR Calculation'!#REF!</f>
        <v>#REF!</v>
      </c>
      <c r="H149" s="88" t="e">
        <f>+'VaR Calculation'!#REF!</f>
        <v>#REF!</v>
      </c>
      <c r="I149" s="88" t="e">
        <f>+'VaR Calculation'!#REF!</f>
        <v>#REF!</v>
      </c>
      <c r="J149" s="88" t="e">
        <f>+'VaR Calculation'!#REF!</f>
        <v>#REF!</v>
      </c>
      <c r="K149" s="88" t="e">
        <f>+'VaR Calculation'!#REF!</f>
        <v>#REF!</v>
      </c>
      <c r="M149" s="2" t="e">
        <f t="shared" si="46"/>
        <v>#REF!</v>
      </c>
      <c r="N149" s="2" t="e">
        <f t="shared" si="47"/>
        <v>#REF!</v>
      </c>
      <c r="O149" s="2" t="e">
        <f t="shared" si="48"/>
        <v>#REF!</v>
      </c>
      <c r="P149" s="2" t="e">
        <f t="shared" si="49"/>
        <v>#REF!</v>
      </c>
      <c r="Q149" s="2" t="e">
        <f t="shared" si="50"/>
        <v>#REF!</v>
      </c>
      <c r="R149" s="2" t="e">
        <f t="shared" si="51"/>
        <v>#REF!</v>
      </c>
      <c r="S149" s="2" t="e">
        <f t="shared" si="52"/>
        <v>#REF!</v>
      </c>
      <c r="T149" s="2" t="e">
        <f t="shared" si="53"/>
        <v>#REF!</v>
      </c>
      <c r="U149" s="2" t="e">
        <f t="shared" si="54"/>
        <v>#REF!</v>
      </c>
      <c r="V149" s="33">
        <f t="shared" si="55"/>
        <v>0</v>
      </c>
      <c r="W149" s="33">
        <f t="shared" si="56"/>
        <v>0</v>
      </c>
      <c r="X149" s="34" t="e">
        <f t="shared" si="57"/>
        <v>#REF!</v>
      </c>
      <c r="Y149" s="34" t="e">
        <f t="shared" si="58"/>
        <v>#REF!</v>
      </c>
      <c r="Z149" s="34" t="e">
        <f t="shared" si="59"/>
        <v>#REF!</v>
      </c>
      <c r="AA149" s="34" t="e">
        <f t="shared" si="60"/>
        <v>#REF!</v>
      </c>
      <c r="AB149" s="34" t="e">
        <f t="shared" si="61"/>
        <v>#REF!</v>
      </c>
      <c r="AC149" s="34" t="e">
        <f t="shared" si="62"/>
        <v>#REF!</v>
      </c>
      <c r="AD149" s="34" t="e">
        <f t="shared" si="63"/>
        <v>#REF!</v>
      </c>
      <c r="AE149" s="34" t="e">
        <f t="shared" si="64"/>
        <v>#REF!</v>
      </c>
      <c r="AF149" s="34" t="e">
        <f t="shared" si="65"/>
        <v>#REF!</v>
      </c>
    </row>
    <row r="150" spans="2:32" x14ac:dyDescent="0.25">
      <c r="B150" s="23" t="e">
        <f>+'VaR Calculation'!#REF!</f>
        <v>#REF!</v>
      </c>
      <c r="C150" s="88" t="e">
        <f>+'VaR Calculation'!#REF!</f>
        <v>#REF!</v>
      </c>
      <c r="D150" s="88" t="e">
        <f>+'VaR Calculation'!#REF!</f>
        <v>#REF!</v>
      </c>
      <c r="E150" s="88" t="e">
        <f>+'VaR Calculation'!#REF!</f>
        <v>#REF!</v>
      </c>
      <c r="F150" s="88" t="e">
        <f>+'VaR Calculation'!#REF!</f>
        <v>#REF!</v>
      </c>
      <c r="G150" s="88" t="e">
        <f>+'VaR Calculation'!#REF!</f>
        <v>#REF!</v>
      </c>
      <c r="H150" s="88" t="e">
        <f>+'VaR Calculation'!#REF!</f>
        <v>#REF!</v>
      </c>
      <c r="I150" s="88" t="e">
        <f>+'VaR Calculation'!#REF!</f>
        <v>#REF!</v>
      </c>
      <c r="J150" s="88" t="e">
        <f>+'VaR Calculation'!#REF!</f>
        <v>#REF!</v>
      </c>
      <c r="K150" s="88" t="e">
        <f>+'VaR Calculation'!#REF!</f>
        <v>#REF!</v>
      </c>
      <c r="M150" s="2" t="e">
        <f t="shared" si="46"/>
        <v>#REF!</v>
      </c>
      <c r="N150" s="2" t="e">
        <f t="shared" si="47"/>
        <v>#REF!</v>
      </c>
      <c r="O150" s="2" t="e">
        <f t="shared" si="48"/>
        <v>#REF!</v>
      </c>
      <c r="P150" s="2" t="e">
        <f t="shared" si="49"/>
        <v>#REF!</v>
      </c>
      <c r="Q150" s="2" t="e">
        <f t="shared" si="50"/>
        <v>#REF!</v>
      </c>
      <c r="R150" s="2" t="e">
        <f t="shared" si="51"/>
        <v>#REF!</v>
      </c>
      <c r="S150" s="2" t="e">
        <f t="shared" si="52"/>
        <v>#REF!</v>
      </c>
      <c r="T150" s="2" t="e">
        <f t="shared" si="53"/>
        <v>#REF!</v>
      </c>
      <c r="U150" s="2" t="e">
        <f t="shared" si="54"/>
        <v>#REF!</v>
      </c>
      <c r="V150" s="33">
        <f t="shared" si="55"/>
        <v>0</v>
      </c>
      <c r="W150" s="33">
        <f t="shared" si="56"/>
        <v>0</v>
      </c>
      <c r="X150" s="34" t="e">
        <f t="shared" si="57"/>
        <v>#REF!</v>
      </c>
      <c r="Y150" s="34" t="e">
        <f t="shared" si="58"/>
        <v>#REF!</v>
      </c>
      <c r="Z150" s="34" t="e">
        <f t="shared" si="59"/>
        <v>#REF!</v>
      </c>
      <c r="AA150" s="34" t="e">
        <f t="shared" si="60"/>
        <v>#REF!</v>
      </c>
      <c r="AB150" s="34" t="e">
        <f t="shared" si="61"/>
        <v>#REF!</v>
      </c>
      <c r="AC150" s="34" t="e">
        <f t="shared" si="62"/>
        <v>#REF!</v>
      </c>
      <c r="AD150" s="34" t="e">
        <f t="shared" si="63"/>
        <v>#REF!</v>
      </c>
      <c r="AE150" s="34" t="e">
        <f t="shared" si="64"/>
        <v>#REF!</v>
      </c>
      <c r="AF150" s="34" t="e">
        <f t="shared" si="65"/>
        <v>#REF!</v>
      </c>
    </row>
    <row r="151" spans="2:32" x14ac:dyDescent="0.25">
      <c r="B151" s="23" t="e">
        <f>+'VaR Calculation'!#REF!</f>
        <v>#REF!</v>
      </c>
      <c r="C151" s="88" t="e">
        <f>+'VaR Calculation'!#REF!</f>
        <v>#REF!</v>
      </c>
      <c r="D151" s="88" t="e">
        <f>+'VaR Calculation'!#REF!</f>
        <v>#REF!</v>
      </c>
      <c r="E151" s="88" t="e">
        <f>+'VaR Calculation'!#REF!</f>
        <v>#REF!</v>
      </c>
      <c r="F151" s="88" t="e">
        <f>+'VaR Calculation'!#REF!</f>
        <v>#REF!</v>
      </c>
      <c r="G151" s="88" t="e">
        <f>+'VaR Calculation'!#REF!</f>
        <v>#REF!</v>
      </c>
      <c r="H151" s="88" t="e">
        <f>+'VaR Calculation'!#REF!</f>
        <v>#REF!</v>
      </c>
      <c r="I151" s="88" t="e">
        <f>+'VaR Calculation'!#REF!</f>
        <v>#REF!</v>
      </c>
      <c r="J151" s="88" t="e">
        <f>+'VaR Calculation'!#REF!</f>
        <v>#REF!</v>
      </c>
      <c r="K151" s="88" t="e">
        <f>+'VaR Calculation'!#REF!</f>
        <v>#REF!</v>
      </c>
      <c r="M151" s="2" t="e">
        <f t="shared" si="46"/>
        <v>#REF!</v>
      </c>
      <c r="N151" s="2" t="e">
        <f t="shared" si="47"/>
        <v>#REF!</v>
      </c>
      <c r="O151" s="2" t="e">
        <f t="shared" si="48"/>
        <v>#REF!</v>
      </c>
      <c r="P151" s="2" t="e">
        <f t="shared" si="49"/>
        <v>#REF!</v>
      </c>
      <c r="Q151" s="2" t="e">
        <f t="shared" si="50"/>
        <v>#REF!</v>
      </c>
      <c r="R151" s="2" t="e">
        <f t="shared" si="51"/>
        <v>#REF!</v>
      </c>
      <c r="S151" s="2" t="e">
        <f t="shared" si="52"/>
        <v>#REF!</v>
      </c>
      <c r="T151" s="2" t="e">
        <f t="shared" si="53"/>
        <v>#REF!</v>
      </c>
      <c r="U151" s="2" t="e">
        <f t="shared" si="54"/>
        <v>#REF!</v>
      </c>
      <c r="V151" s="33">
        <f t="shared" si="55"/>
        <v>0</v>
      </c>
      <c r="W151" s="33">
        <f t="shared" si="56"/>
        <v>0</v>
      </c>
      <c r="X151" s="34" t="e">
        <f t="shared" si="57"/>
        <v>#REF!</v>
      </c>
      <c r="Y151" s="34" t="e">
        <f t="shared" si="58"/>
        <v>#REF!</v>
      </c>
      <c r="Z151" s="34" t="e">
        <f t="shared" si="59"/>
        <v>#REF!</v>
      </c>
      <c r="AA151" s="34" t="e">
        <f t="shared" si="60"/>
        <v>#REF!</v>
      </c>
      <c r="AB151" s="34" t="e">
        <f t="shared" si="61"/>
        <v>#REF!</v>
      </c>
      <c r="AC151" s="34" t="e">
        <f t="shared" si="62"/>
        <v>#REF!</v>
      </c>
      <c r="AD151" s="34" t="e">
        <f t="shared" si="63"/>
        <v>#REF!</v>
      </c>
      <c r="AE151" s="34" t="e">
        <f t="shared" si="64"/>
        <v>#REF!</v>
      </c>
      <c r="AF151" s="34" t="e">
        <f t="shared" si="65"/>
        <v>#REF!</v>
      </c>
    </row>
    <row r="152" spans="2:32" x14ac:dyDescent="0.25">
      <c r="B152" s="23" t="e">
        <f>+'VaR Calculation'!#REF!</f>
        <v>#REF!</v>
      </c>
      <c r="C152" s="88" t="e">
        <f>+'VaR Calculation'!#REF!</f>
        <v>#REF!</v>
      </c>
      <c r="D152" s="88" t="e">
        <f>+'VaR Calculation'!#REF!</f>
        <v>#REF!</v>
      </c>
      <c r="E152" s="88" t="e">
        <f>+'VaR Calculation'!#REF!</f>
        <v>#REF!</v>
      </c>
      <c r="F152" s="88" t="e">
        <f>+'VaR Calculation'!#REF!</f>
        <v>#REF!</v>
      </c>
      <c r="G152" s="88" t="e">
        <f>+'VaR Calculation'!#REF!</f>
        <v>#REF!</v>
      </c>
      <c r="H152" s="88" t="e">
        <f>+'VaR Calculation'!#REF!</f>
        <v>#REF!</v>
      </c>
      <c r="I152" s="88" t="e">
        <f>+'VaR Calculation'!#REF!</f>
        <v>#REF!</v>
      </c>
      <c r="J152" s="88" t="e">
        <f>+'VaR Calculation'!#REF!</f>
        <v>#REF!</v>
      </c>
      <c r="K152" s="88" t="e">
        <f>+'VaR Calculation'!#REF!</f>
        <v>#REF!</v>
      </c>
      <c r="M152" s="2" t="e">
        <f t="shared" si="46"/>
        <v>#REF!</v>
      </c>
      <c r="N152" s="2" t="e">
        <f t="shared" si="47"/>
        <v>#REF!</v>
      </c>
      <c r="O152" s="2" t="e">
        <f t="shared" si="48"/>
        <v>#REF!</v>
      </c>
      <c r="P152" s="2" t="e">
        <f t="shared" si="49"/>
        <v>#REF!</v>
      </c>
      <c r="Q152" s="2" t="e">
        <f t="shared" si="50"/>
        <v>#REF!</v>
      </c>
      <c r="R152" s="2" t="e">
        <f t="shared" si="51"/>
        <v>#REF!</v>
      </c>
      <c r="S152" s="2" t="e">
        <f t="shared" si="52"/>
        <v>#REF!</v>
      </c>
      <c r="T152" s="2" t="e">
        <f t="shared" si="53"/>
        <v>#REF!</v>
      </c>
      <c r="U152" s="2" t="e">
        <f t="shared" si="54"/>
        <v>#REF!</v>
      </c>
      <c r="V152" s="33">
        <f t="shared" si="55"/>
        <v>0</v>
      </c>
      <c r="W152" s="33">
        <f t="shared" si="56"/>
        <v>0</v>
      </c>
      <c r="X152" s="34" t="e">
        <f t="shared" si="57"/>
        <v>#REF!</v>
      </c>
      <c r="Y152" s="34" t="e">
        <f t="shared" si="58"/>
        <v>#REF!</v>
      </c>
      <c r="Z152" s="34" t="e">
        <f t="shared" si="59"/>
        <v>#REF!</v>
      </c>
      <c r="AA152" s="34" t="e">
        <f t="shared" si="60"/>
        <v>#REF!</v>
      </c>
      <c r="AB152" s="34" t="e">
        <f t="shared" si="61"/>
        <v>#REF!</v>
      </c>
      <c r="AC152" s="34" t="e">
        <f t="shared" si="62"/>
        <v>#REF!</v>
      </c>
      <c r="AD152" s="34" t="e">
        <f t="shared" si="63"/>
        <v>#REF!</v>
      </c>
      <c r="AE152" s="34" t="e">
        <f t="shared" si="64"/>
        <v>#REF!</v>
      </c>
      <c r="AF152" s="34" t="e">
        <f t="shared" si="65"/>
        <v>#REF!</v>
      </c>
    </row>
    <row r="153" spans="2:32" x14ac:dyDescent="0.25">
      <c r="B153" s="23" t="e">
        <f>+'VaR Calculation'!#REF!</f>
        <v>#REF!</v>
      </c>
      <c r="C153" s="88" t="e">
        <f>+'VaR Calculation'!#REF!</f>
        <v>#REF!</v>
      </c>
      <c r="D153" s="88" t="e">
        <f>+'VaR Calculation'!#REF!</f>
        <v>#REF!</v>
      </c>
      <c r="E153" s="88" t="e">
        <f>+'VaR Calculation'!#REF!</f>
        <v>#REF!</v>
      </c>
      <c r="F153" s="88" t="e">
        <f>+'VaR Calculation'!#REF!</f>
        <v>#REF!</v>
      </c>
      <c r="G153" s="88" t="e">
        <f>+'VaR Calculation'!#REF!</f>
        <v>#REF!</v>
      </c>
      <c r="H153" s="88" t="e">
        <f>+'VaR Calculation'!#REF!</f>
        <v>#REF!</v>
      </c>
      <c r="I153" s="88" t="e">
        <f>+'VaR Calculation'!#REF!</f>
        <v>#REF!</v>
      </c>
      <c r="J153" s="88" t="e">
        <f>+'VaR Calculation'!#REF!</f>
        <v>#REF!</v>
      </c>
      <c r="K153" s="88" t="e">
        <f>+'VaR Calculation'!#REF!</f>
        <v>#REF!</v>
      </c>
      <c r="M153" s="2" t="e">
        <f t="shared" si="46"/>
        <v>#REF!</v>
      </c>
      <c r="N153" s="2" t="e">
        <f t="shared" si="47"/>
        <v>#REF!</v>
      </c>
      <c r="O153" s="2" t="e">
        <f t="shared" si="48"/>
        <v>#REF!</v>
      </c>
      <c r="P153" s="2" t="e">
        <f t="shared" si="49"/>
        <v>#REF!</v>
      </c>
      <c r="Q153" s="2" t="e">
        <f t="shared" si="50"/>
        <v>#REF!</v>
      </c>
      <c r="R153" s="2" t="e">
        <f t="shared" si="51"/>
        <v>#REF!</v>
      </c>
      <c r="S153" s="2" t="e">
        <f t="shared" si="52"/>
        <v>#REF!</v>
      </c>
      <c r="T153" s="2" t="e">
        <f t="shared" si="53"/>
        <v>#REF!</v>
      </c>
      <c r="U153" s="2" t="e">
        <f t="shared" si="54"/>
        <v>#REF!</v>
      </c>
      <c r="V153" s="33">
        <f t="shared" si="55"/>
        <v>0</v>
      </c>
      <c r="W153" s="33">
        <f t="shared" si="56"/>
        <v>0</v>
      </c>
      <c r="X153" s="34" t="e">
        <f t="shared" si="57"/>
        <v>#REF!</v>
      </c>
      <c r="Y153" s="34" t="e">
        <f t="shared" si="58"/>
        <v>#REF!</v>
      </c>
      <c r="Z153" s="34" t="e">
        <f t="shared" si="59"/>
        <v>#REF!</v>
      </c>
      <c r="AA153" s="34" t="e">
        <f t="shared" si="60"/>
        <v>#REF!</v>
      </c>
      <c r="AB153" s="34" t="e">
        <f t="shared" si="61"/>
        <v>#REF!</v>
      </c>
      <c r="AC153" s="34" t="e">
        <f t="shared" si="62"/>
        <v>#REF!</v>
      </c>
      <c r="AD153" s="34" t="e">
        <f t="shared" si="63"/>
        <v>#REF!</v>
      </c>
      <c r="AE153" s="34" t="e">
        <f t="shared" si="64"/>
        <v>#REF!</v>
      </c>
      <c r="AF153" s="34" t="e">
        <f t="shared" si="65"/>
        <v>#REF!</v>
      </c>
    </row>
    <row r="154" spans="2:32" x14ac:dyDescent="0.25">
      <c r="B154" s="23" t="e">
        <f>+'VaR Calculation'!#REF!</f>
        <v>#REF!</v>
      </c>
      <c r="C154" s="88" t="e">
        <f>+'VaR Calculation'!#REF!</f>
        <v>#REF!</v>
      </c>
      <c r="D154" s="88" t="e">
        <f>+'VaR Calculation'!#REF!</f>
        <v>#REF!</v>
      </c>
      <c r="E154" s="88" t="e">
        <f>+'VaR Calculation'!#REF!</f>
        <v>#REF!</v>
      </c>
      <c r="F154" s="88" t="e">
        <f>+'VaR Calculation'!#REF!</f>
        <v>#REF!</v>
      </c>
      <c r="G154" s="88" t="e">
        <f>+'VaR Calculation'!#REF!</f>
        <v>#REF!</v>
      </c>
      <c r="H154" s="88" t="e">
        <f>+'VaR Calculation'!#REF!</f>
        <v>#REF!</v>
      </c>
      <c r="I154" s="88" t="e">
        <f>+'VaR Calculation'!#REF!</f>
        <v>#REF!</v>
      </c>
      <c r="J154" s="88" t="e">
        <f>+'VaR Calculation'!#REF!</f>
        <v>#REF!</v>
      </c>
      <c r="K154" s="88" t="e">
        <f>+'VaR Calculation'!#REF!</f>
        <v>#REF!</v>
      </c>
      <c r="M154" s="2" t="e">
        <f t="shared" si="46"/>
        <v>#REF!</v>
      </c>
      <c r="N154" s="2" t="e">
        <f t="shared" si="47"/>
        <v>#REF!</v>
      </c>
      <c r="O154" s="2" t="e">
        <f t="shared" si="48"/>
        <v>#REF!</v>
      </c>
      <c r="P154" s="2" t="e">
        <f t="shared" si="49"/>
        <v>#REF!</v>
      </c>
      <c r="Q154" s="2" t="e">
        <f t="shared" si="50"/>
        <v>#REF!</v>
      </c>
      <c r="R154" s="2" t="e">
        <f t="shared" si="51"/>
        <v>#REF!</v>
      </c>
      <c r="S154" s="2" t="e">
        <f t="shared" si="52"/>
        <v>#REF!</v>
      </c>
      <c r="T154" s="2" t="e">
        <f t="shared" si="53"/>
        <v>#REF!</v>
      </c>
      <c r="U154" s="2" t="e">
        <f t="shared" si="54"/>
        <v>#REF!</v>
      </c>
      <c r="V154" s="33">
        <f t="shared" si="55"/>
        <v>0</v>
      </c>
      <c r="W154" s="33">
        <f t="shared" si="56"/>
        <v>0</v>
      </c>
      <c r="X154" s="34" t="e">
        <f t="shared" si="57"/>
        <v>#REF!</v>
      </c>
      <c r="Y154" s="34" t="e">
        <f t="shared" si="58"/>
        <v>#REF!</v>
      </c>
      <c r="Z154" s="34" t="e">
        <f t="shared" si="59"/>
        <v>#REF!</v>
      </c>
      <c r="AA154" s="34" t="e">
        <f t="shared" si="60"/>
        <v>#REF!</v>
      </c>
      <c r="AB154" s="34" t="e">
        <f t="shared" si="61"/>
        <v>#REF!</v>
      </c>
      <c r="AC154" s="34" t="e">
        <f t="shared" si="62"/>
        <v>#REF!</v>
      </c>
      <c r="AD154" s="34" t="e">
        <f t="shared" si="63"/>
        <v>#REF!</v>
      </c>
      <c r="AE154" s="34" t="e">
        <f t="shared" si="64"/>
        <v>#REF!</v>
      </c>
      <c r="AF154" s="34" t="e">
        <f t="shared" si="65"/>
        <v>#REF!</v>
      </c>
    </row>
    <row r="155" spans="2:32" x14ac:dyDescent="0.25">
      <c r="B155" s="23" t="e">
        <f>+'VaR Calculation'!#REF!</f>
        <v>#REF!</v>
      </c>
      <c r="C155" s="88" t="e">
        <f>+'VaR Calculation'!#REF!</f>
        <v>#REF!</v>
      </c>
      <c r="D155" s="88" t="e">
        <f>+'VaR Calculation'!#REF!</f>
        <v>#REF!</v>
      </c>
      <c r="E155" s="88" t="e">
        <f>+'VaR Calculation'!#REF!</f>
        <v>#REF!</v>
      </c>
      <c r="F155" s="88" t="e">
        <f>+'VaR Calculation'!#REF!</f>
        <v>#REF!</v>
      </c>
      <c r="G155" s="88" t="e">
        <f>+'VaR Calculation'!#REF!</f>
        <v>#REF!</v>
      </c>
      <c r="H155" s="88" t="e">
        <f>+'VaR Calculation'!#REF!</f>
        <v>#REF!</v>
      </c>
      <c r="I155" s="88" t="e">
        <f>+'VaR Calculation'!#REF!</f>
        <v>#REF!</v>
      </c>
      <c r="J155" s="88" t="e">
        <f>+'VaR Calculation'!#REF!</f>
        <v>#REF!</v>
      </c>
      <c r="K155" s="88" t="e">
        <f>+'VaR Calculation'!#REF!</f>
        <v>#REF!</v>
      </c>
      <c r="M155" s="2" t="e">
        <f t="shared" si="46"/>
        <v>#REF!</v>
      </c>
      <c r="N155" s="2" t="e">
        <f t="shared" si="47"/>
        <v>#REF!</v>
      </c>
      <c r="O155" s="2" t="e">
        <f t="shared" si="48"/>
        <v>#REF!</v>
      </c>
      <c r="P155" s="2" t="e">
        <f t="shared" si="49"/>
        <v>#REF!</v>
      </c>
      <c r="Q155" s="2" t="e">
        <f t="shared" si="50"/>
        <v>#REF!</v>
      </c>
      <c r="R155" s="2" t="e">
        <f t="shared" si="51"/>
        <v>#REF!</v>
      </c>
      <c r="S155" s="2" t="e">
        <f t="shared" si="52"/>
        <v>#REF!</v>
      </c>
      <c r="T155" s="2" t="e">
        <f t="shared" si="53"/>
        <v>#REF!</v>
      </c>
      <c r="U155" s="2" t="e">
        <f t="shared" si="54"/>
        <v>#REF!</v>
      </c>
      <c r="V155" s="33">
        <f t="shared" si="55"/>
        <v>0</v>
      </c>
      <c r="W155" s="33">
        <f t="shared" si="56"/>
        <v>0</v>
      </c>
      <c r="X155" s="34" t="e">
        <f t="shared" si="57"/>
        <v>#REF!</v>
      </c>
      <c r="Y155" s="34" t="e">
        <f t="shared" si="58"/>
        <v>#REF!</v>
      </c>
      <c r="Z155" s="34" t="e">
        <f t="shared" si="59"/>
        <v>#REF!</v>
      </c>
      <c r="AA155" s="34" t="e">
        <f t="shared" si="60"/>
        <v>#REF!</v>
      </c>
      <c r="AB155" s="34" t="e">
        <f t="shared" si="61"/>
        <v>#REF!</v>
      </c>
      <c r="AC155" s="34" t="e">
        <f t="shared" si="62"/>
        <v>#REF!</v>
      </c>
      <c r="AD155" s="34" t="e">
        <f t="shared" si="63"/>
        <v>#REF!</v>
      </c>
      <c r="AE155" s="34" t="e">
        <f t="shared" si="64"/>
        <v>#REF!</v>
      </c>
      <c r="AF155" s="34" t="e">
        <f t="shared" si="65"/>
        <v>#REF!</v>
      </c>
    </row>
    <row r="156" spans="2:32" x14ac:dyDescent="0.25">
      <c r="B156" s="23" t="e">
        <f>+'VaR Calculation'!#REF!</f>
        <v>#REF!</v>
      </c>
      <c r="C156" s="88" t="e">
        <f>+'VaR Calculation'!#REF!</f>
        <v>#REF!</v>
      </c>
      <c r="D156" s="88" t="e">
        <f>+'VaR Calculation'!#REF!</f>
        <v>#REF!</v>
      </c>
      <c r="E156" s="88" t="e">
        <f>+'VaR Calculation'!#REF!</f>
        <v>#REF!</v>
      </c>
      <c r="F156" s="88" t="e">
        <f>+'VaR Calculation'!#REF!</f>
        <v>#REF!</v>
      </c>
      <c r="G156" s="88" t="e">
        <f>+'VaR Calculation'!#REF!</f>
        <v>#REF!</v>
      </c>
      <c r="H156" s="88" t="e">
        <f>+'VaR Calculation'!#REF!</f>
        <v>#REF!</v>
      </c>
      <c r="I156" s="88" t="e">
        <f>+'VaR Calculation'!#REF!</f>
        <v>#REF!</v>
      </c>
      <c r="J156" s="88" t="e">
        <f>+'VaR Calculation'!#REF!</f>
        <v>#REF!</v>
      </c>
      <c r="K156" s="88" t="e">
        <f>+'VaR Calculation'!#REF!</f>
        <v>#REF!</v>
      </c>
      <c r="M156" s="2" t="e">
        <f t="shared" si="46"/>
        <v>#REF!</v>
      </c>
      <c r="N156" s="2" t="e">
        <f t="shared" si="47"/>
        <v>#REF!</v>
      </c>
      <c r="O156" s="2" t="e">
        <f t="shared" si="48"/>
        <v>#REF!</v>
      </c>
      <c r="P156" s="2" t="e">
        <f t="shared" si="49"/>
        <v>#REF!</v>
      </c>
      <c r="Q156" s="2" t="e">
        <f t="shared" si="50"/>
        <v>#REF!</v>
      </c>
      <c r="R156" s="2" t="e">
        <f t="shared" si="51"/>
        <v>#REF!</v>
      </c>
      <c r="S156" s="2" t="e">
        <f t="shared" si="52"/>
        <v>#REF!</v>
      </c>
      <c r="T156" s="2" t="e">
        <f t="shared" si="53"/>
        <v>#REF!</v>
      </c>
      <c r="U156" s="2" t="e">
        <f t="shared" si="54"/>
        <v>#REF!</v>
      </c>
      <c r="V156" s="33">
        <f t="shared" si="55"/>
        <v>0</v>
      </c>
      <c r="W156" s="33">
        <f t="shared" si="56"/>
        <v>0</v>
      </c>
      <c r="X156" s="34" t="e">
        <f t="shared" si="57"/>
        <v>#REF!</v>
      </c>
      <c r="Y156" s="34" t="e">
        <f t="shared" si="58"/>
        <v>#REF!</v>
      </c>
      <c r="Z156" s="34" t="e">
        <f t="shared" si="59"/>
        <v>#REF!</v>
      </c>
      <c r="AA156" s="34" t="e">
        <f t="shared" si="60"/>
        <v>#REF!</v>
      </c>
      <c r="AB156" s="34" t="e">
        <f t="shared" si="61"/>
        <v>#REF!</v>
      </c>
      <c r="AC156" s="34" t="e">
        <f t="shared" si="62"/>
        <v>#REF!</v>
      </c>
      <c r="AD156" s="34" t="e">
        <f t="shared" si="63"/>
        <v>#REF!</v>
      </c>
      <c r="AE156" s="34" t="e">
        <f t="shared" si="64"/>
        <v>#REF!</v>
      </c>
      <c r="AF156" s="34" t="e">
        <f t="shared" si="65"/>
        <v>#REF!</v>
      </c>
    </row>
    <row r="157" spans="2:32" x14ac:dyDescent="0.25">
      <c r="B157" s="23" t="e">
        <f>+'VaR Calculation'!#REF!</f>
        <v>#REF!</v>
      </c>
      <c r="C157" s="88" t="e">
        <f>+'VaR Calculation'!#REF!</f>
        <v>#REF!</v>
      </c>
      <c r="D157" s="88" t="e">
        <f>+'VaR Calculation'!#REF!</f>
        <v>#REF!</v>
      </c>
      <c r="E157" s="88" t="e">
        <f>+'VaR Calculation'!#REF!</f>
        <v>#REF!</v>
      </c>
      <c r="F157" s="88" t="e">
        <f>+'VaR Calculation'!#REF!</f>
        <v>#REF!</v>
      </c>
      <c r="G157" s="88" t="e">
        <f>+'VaR Calculation'!#REF!</f>
        <v>#REF!</v>
      </c>
      <c r="H157" s="88" t="e">
        <f>+'VaR Calculation'!#REF!</f>
        <v>#REF!</v>
      </c>
      <c r="I157" s="88" t="e">
        <f>+'VaR Calculation'!#REF!</f>
        <v>#REF!</v>
      </c>
      <c r="J157" s="88" t="e">
        <f>+'VaR Calculation'!#REF!</f>
        <v>#REF!</v>
      </c>
      <c r="K157" s="88" t="e">
        <f>+'VaR Calculation'!#REF!</f>
        <v>#REF!</v>
      </c>
      <c r="M157" s="2" t="e">
        <f t="shared" si="46"/>
        <v>#REF!</v>
      </c>
      <c r="N157" s="2" t="e">
        <f t="shared" si="47"/>
        <v>#REF!</v>
      </c>
      <c r="O157" s="2" t="e">
        <f t="shared" si="48"/>
        <v>#REF!</v>
      </c>
      <c r="P157" s="2" t="e">
        <f t="shared" si="49"/>
        <v>#REF!</v>
      </c>
      <c r="Q157" s="2" t="e">
        <f t="shared" si="50"/>
        <v>#REF!</v>
      </c>
      <c r="R157" s="2" t="e">
        <f t="shared" si="51"/>
        <v>#REF!</v>
      </c>
      <c r="S157" s="2" t="e">
        <f t="shared" si="52"/>
        <v>#REF!</v>
      </c>
      <c r="T157" s="2" t="e">
        <f t="shared" si="53"/>
        <v>#REF!</v>
      </c>
      <c r="U157" s="2" t="e">
        <f t="shared" si="54"/>
        <v>#REF!</v>
      </c>
      <c r="V157" s="33">
        <f t="shared" si="55"/>
        <v>0</v>
      </c>
      <c r="W157" s="33">
        <f t="shared" si="56"/>
        <v>0</v>
      </c>
      <c r="X157" s="34" t="e">
        <f t="shared" si="57"/>
        <v>#REF!</v>
      </c>
      <c r="Y157" s="34" t="e">
        <f t="shared" si="58"/>
        <v>#REF!</v>
      </c>
      <c r="Z157" s="34" t="e">
        <f t="shared" si="59"/>
        <v>#REF!</v>
      </c>
      <c r="AA157" s="34" t="e">
        <f t="shared" si="60"/>
        <v>#REF!</v>
      </c>
      <c r="AB157" s="34" t="e">
        <f t="shared" si="61"/>
        <v>#REF!</v>
      </c>
      <c r="AC157" s="34" t="e">
        <f t="shared" si="62"/>
        <v>#REF!</v>
      </c>
      <c r="AD157" s="34" t="e">
        <f t="shared" si="63"/>
        <v>#REF!</v>
      </c>
      <c r="AE157" s="34" t="e">
        <f t="shared" si="64"/>
        <v>#REF!</v>
      </c>
      <c r="AF157" s="34" t="e">
        <f t="shared" si="65"/>
        <v>#REF!</v>
      </c>
    </row>
    <row r="158" spans="2:32" x14ac:dyDescent="0.25">
      <c r="B158" s="23" t="e">
        <f>+'VaR Calculation'!#REF!</f>
        <v>#REF!</v>
      </c>
      <c r="C158" s="88" t="e">
        <f>+'VaR Calculation'!#REF!</f>
        <v>#REF!</v>
      </c>
      <c r="D158" s="88" t="e">
        <f>+'VaR Calculation'!#REF!</f>
        <v>#REF!</v>
      </c>
      <c r="E158" s="88" t="e">
        <f>+'VaR Calculation'!#REF!</f>
        <v>#REF!</v>
      </c>
      <c r="F158" s="88" t="e">
        <f>+'VaR Calculation'!#REF!</f>
        <v>#REF!</v>
      </c>
      <c r="G158" s="88" t="e">
        <f>+'VaR Calculation'!#REF!</f>
        <v>#REF!</v>
      </c>
      <c r="H158" s="88" t="e">
        <f>+'VaR Calculation'!#REF!</f>
        <v>#REF!</v>
      </c>
      <c r="I158" s="88" t="e">
        <f>+'VaR Calculation'!#REF!</f>
        <v>#REF!</v>
      </c>
      <c r="J158" s="88" t="e">
        <f>+'VaR Calculation'!#REF!</f>
        <v>#REF!</v>
      </c>
      <c r="K158" s="88" t="e">
        <f>+'VaR Calculation'!#REF!</f>
        <v>#REF!</v>
      </c>
      <c r="M158" s="2" t="e">
        <f t="shared" si="46"/>
        <v>#REF!</v>
      </c>
      <c r="N158" s="2" t="e">
        <f t="shared" si="47"/>
        <v>#REF!</v>
      </c>
      <c r="O158" s="2" t="e">
        <f t="shared" si="48"/>
        <v>#REF!</v>
      </c>
      <c r="P158" s="2" t="e">
        <f t="shared" si="49"/>
        <v>#REF!</v>
      </c>
      <c r="Q158" s="2" t="e">
        <f t="shared" si="50"/>
        <v>#REF!</v>
      </c>
      <c r="R158" s="2" t="e">
        <f t="shared" si="51"/>
        <v>#REF!</v>
      </c>
      <c r="S158" s="2" t="e">
        <f t="shared" si="52"/>
        <v>#REF!</v>
      </c>
      <c r="T158" s="2" t="e">
        <f t="shared" si="53"/>
        <v>#REF!</v>
      </c>
      <c r="U158" s="2" t="e">
        <f t="shared" si="54"/>
        <v>#REF!</v>
      </c>
      <c r="V158" s="33">
        <f t="shared" si="55"/>
        <v>0</v>
      </c>
      <c r="W158" s="33">
        <f t="shared" si="56"/>
        <v>0</v>
      </c>
      <c r="X158" s="34" t="e">
        <f t="shared" si="57"/>
        <v>#REF!</v>
      </c>
      <c r="Y158" s="34" t="e">
        <f t="shared" si="58"/>
        <v>#REF!</v>
      </c>
      <c r="Z158" s="34" t="e">
        <f t="shared" si="59"/>
        <v>#REF!</v>
      </c>
      <c r="AA158" s="34" t="e">
        <f t="shared" si="60"/>
        <v>#REF!</v>
      </c>
      <c r="AB158" s="34" t="e">
        <f t="shared" si="61"/>
        <v>#REF!</v>
      </c>
      <c r="AC158" s="34" t="e">
        <f t="shared" si="62"/>
        <v>#REF!</v>
      </c>
      <c r="AD158" s="34" t="e">
        <f t="shared" si="63"/>
        <v>#REF!</v>
      </c>
      <c r="AE158" s="34" t="e">
        <f t="shared" si="64"/>
        <v>#REF!</v>
      </c>
      <c r="AF158" s="34" t="e">
        <f t="shared" si="65"/>
        <v>#REF!</v>
      </c>
    </row>
    <row r="159" spans="2:32" x14ac:dyDescent="0.25">
      <c r="B159" s="23" t="e">
        <f>+'VaR Calculation'!#REF!</f>
        <v>#REF!</v>
      </c>
      <c r="C159" s="88" t="e">
        <f>+'VaR Calculation'!#REF!</f>
        <v>#REF!</v>
      </c>
      <c r="D159" s="88" t="e">
        <f>+'VaR Calculation'!#REF!</f>
        <v>#REF!</v>
      </c>
      <c r="E159" s="88" t="e">
        <f>+'VaR Calculation'!#REF!</f>
        <v>#REF!</v>
      </c>
      <c r="F159" s="88" t="e">
        <f>+'VaR Calculation'!#REF!</f>
        <v>#REF!</v>
      </c>
      <c r="G159" s="88" t="e">
        <f>+'VaR Calculation'!#REF!</f>
        <v>#REF!</v>
      </c>
      <c r="H159" s="88" t="e">
        <f>+'VaR Calculation'!#REF!</f>
        <v>#REF!</v>
      </c>
      <c r="I159" s="88" t="e">
        <f>+'VaR Calculation'!#REF!</f>
        <v>#REF!</v>
      </c>
      <c r="J159" s="88" t="e">
        <f>+'VaR Calculation'!#REF!</f>
        <v>#REF!</v>
      </c>
      <c r="K159" s="88" t="e">
        <f>+'VaR Calculation'!#REF!</f>
        <v>#REF!</v>
      </c>
      <c r="M159" s="2" t="e">
        <f t="shared" si="46"/>
        <v>#REF!</v>
      </c>
      <c r="N159" s="2" t="e">
        <f t="shared" si="47"/>
        <v>#REF!</v>
      </c>
      <c r="O159" s="2" t="e">
        <f t="shared" si="48"/>
        <v>#REF!</v>
      </c>
      <c r="P159" s="2" t="e">
        <f t="shared" si="49"/>
        <v>#REF!</v>
      </c>
      <c r="Q159" s="2" t="e">
        <f t="shared" si="50"/>
        <v>#REF!</v>
      </c>
      <c r="R159" s="2" t="e">
        <f t="shared" si="51"/>
        <v>#REF!</v>
      </c>
      <c r="S159" s="2" t="e">
        <f t="shared" si="52"/>
        <v>#REF!</v>
      </c>
      <c r="T159" s="2" t="e">
        <f t="shared" si="53"/>
        <v>#REF!</v>
      </c>
      <c r="U159" s="2" t="e">
        <f t="shared" si="54"/>
        <v>#REF!</v>
      </c>
      <c r="V159" s="33">
        <f t="shared" si="55"/>
        <v>0</v>
      </c>
      <c r="W159" s="33">
        <f t="shared" si="56"/>
        <v>0</v>
      </c>
      <c r="X159" s="34" t="e">
        <f t="shared" si="57"/>
        <v>#REF!</v>
      </c>
      <c r="Y159" s="34" t="e">
        <f t="shared" si="58"/>
        <v>#REF!</v>
      </c>
      <c r="Z159" s="34" t="e">
        <f t="shared" si="59"/>
        <v>#REF!</v>
      </c>
      <c r="AA159" s="34" t="e">
        <f t="shared" si="60"/>
        <v>#REF!</v>
      </c>
      <c r="AB159" s="34" t="e">
        <f t="shared" si="61"/>
        <v>#REF!</v>
      </c>
      <c r="AC159" s="34" t="e">
        <f t="shared" si="62"/>
        <v>#REF!</v>
      </c>
      <c r="AD159" s="34" t="e">
        <f t="shared" si="63"/>
        <v>#REF!</v>
      </c>
      <c r="AE159" s="34" t="e">
        <f t="shared" si="64"/>
        <v>#REF!</v>
      </c>
      <c r="AF159" s="34" t="e">
        <f t="shared" si="65"/>
        <v>#REF!</v>
      </c>
    </row>
    <row r="160" spans="2:32" x14ac:dyDescent="0.25">
      <c r="B160" s="23" t="e">
        <f>+'VaR Calculation'!#REF!</f>
        <v>#REF!</v>
      </c>
      <c r="C160" s="88" t="e">
        <f>+'VaR Calculation'!#REF!</f>
        <v>#REF!</v>
      </c>
      <c r="D160" s="88" t="e">
        <f>+'VaR Calculation'!#REF!</f>
        <v>#REF!</v>
      </c>
      <c r="E160" s="88" t="e">
        <f>+'VaR Calculation'!#REF!</f>
        <v>#REF!</v>
      </c>
      <c r="F160" s="88" t="e">
        <f>+'VaR Calculation'!#REF!</f>
        <v>#REF!</v>
      </c>
      <c r="G160" s="88" t="e">
        <f>+'VaR Calculation'!#REF!</f>
        <v>#REF!</v>
      </c>
      <c r="H160" s="88" t="e">
        <f>+'VaR Calculation'!#REF!</f>
        <v>#REF!</v>
      </c>
      <c r="I160" s="88" t="e">
        <f>+'VaR Calculation'!#REF!</f>
        <v>#REF!</v>
      </c>
      <c r="J160" s="88" t="e">
        <f>+'VaR Calculation'!#REF!</f>
        <v>#REF!</v>
      </c>
      <c r="K160" s="88" t="e">
        <f>+'VaR Calculation'!#REF!</f>
        <v>#REF!</v>
      </c>
      <c r="M160" s="2" t="e">
        <f t="shared" si="46"/>
        <v>#REF!</v>
      </c>
      <c r="N160" s="2" t="e">
        <f t="shared" si="47"/>
        <v>#REF!</v>
      </c>
      <c r="O160" s="2" t="e">
        <f t="shared" si="48"/>
        <v>#REF!</v>
      </c>
      <c r="P160" s="2" t="e">
        <f t="shared" si="49"/>
        <v>#REF!</v>
      </c>
      <c r="Q160" s="2" t="e">
        <f t="shared" si="50"/>
        <v>#REF!</v>
      </c>
      <c r="R160" s="2" t="e">
        <f t="shared" si="51"/>
        <v>#REF!</v>
      </c>
      <c r="S160" s="2" t="e">
        <f t="shared" si="52"/>
        <v>#REF!</v>
      </c>
      <c r="T160" s="2" t="e">
        <f t="shared" si="53"/>
        <v>#REF!</v>
      </c>
      <c r="U160" s="2" t="e">
        <f t="shared" si="54"/>
        <v>#REF!</v>
      </c>
      <c r="V160" s="33">
        <f t="shared" si="55"/>
        <v>0</v>
      </c>
      <c r="W160" s="33">
        <f t="shared" si="56"/>
        <v>0</v>
      </c>
      <c r="X160" s="34" t="e">
        <f t="shared" si="57"/>
        <v>#REF!</v>
      </c>
      <c r="Y160" s="34" t="e">
        <f t="shared" si="58"/>
        <v>#REF!</v>
      </c>
      <c r="Z160" s="34" t="e">
        <f t="shared" si="59"/>
        <v>#REF!</v>
      </c>
      <c r="AA160" s="34" t="e">
        <f t="shared" si="60"/>
        <v>#REF!</v>
      </c>
      <c r="AB160" s="34" t="e">
        <f t="shared" si="61"/>
        <v>#REF!</v>
      </c>
      <c r="AC160" s="34" t="e">
        <f t="shared" si="62"/>
        <v>#REF!</v>
      </c>
      <c r="AD160" s="34" t="e">
        <f t="shared" si="63"/>
        <v>#REF!</v>
      </c>
      <c r="AE160" s="34" t="e">
        <f t="shared" si="64"/>
        <v>#REF!</v>
      </c>
      <c r="AF160" s="34" t="e">
        <f t="shared" si="65"/>
        <v>#REF!</v>
      </c>
    </row>
    <row r="161" spans="2:32" x14ac:dyDescent="0.25">
      <c r="B161" s="23" t="e">
        <f>+'VaR Calculation'!#REF!</f>
        <v>#REF!</v>
      </c>
      <c r="C161" s="88" t="e">
        <f>+'VaR Calculation'!#REF!</f>
        <v>#REF!</v>
      </c>
      <c r="D161" s="88" t="e">
        <f>+'VaR Calculation'!#REF!</f>
        <v>#REF!</v>
      </c>
      <c r="E161" s="88" t="e">
        <f>+'VaR Calculation'!#REF!</f>
        <v>#REF!</v>
      </c>
      <c r="F161" s="88" t="e">
        <f>+'VaR Calculation'!#REF!</f>
        <v>#REF!</v>
      </c>
      <c r="G161" s="88" t="e">
        <f>+'VaR Calculation'!#REF!</f>
        <v>#REF!</v>
      </c>
      <c r="H161" s="88" t="e">
        <f>+'VaR Calculation'!#REF!</f>
        <v>#REF!</v>
      </c>
      <c r="I161" s="88" t="e">
        <f>+'VaR Calculation'!#REF!</f>
        <v>#REF!</v>
      </c>
      <c r="J161" s="88" t="e">
        <f>+'VaR Calculation'!#REF!</f>
        <v>#REF!</v>
      </c>
      <c r="K161" s="88" t="e">
        <f>+'VaR Calculation'!#REF!</f>
        <v>#REF!</v>
      </c>
      <c r="M161" s="2" t="e">
        <f t="shared" si="46"/>
        <v>#REF!</v>
      </c>
      <c r="N161" s="2" t="e">
        <f t="shared" si="47"/>
        <v>#REF!</v>
      </c>
      <c r="O161" s="2" t="e">
        <f t="shared" si="48"/>
        <v>#REF!</v>
      </c>
      <c r="P161" s="2" t="e">
        <f t="shared" si="49"/>
        <v>#REF!</v>
      </c>
      <c r="Q161" s="2" t="e">
        <f t="shared" si="50"/>
        <v>#REF!</v>
      </c>
      <c r="R161" s="2" t="e">
        <f t="shared" si="51"/>
        <v>#REF!</v>
      </c>
      <c r="S161" s="2" t="e">
        <f t="shared" si="52"/>
        <v>#REF!</v>
      </c>
      <c r="T161" s="2" t="e">
        <f t="shared" si="53"/>
        <v>#REF!</v>
      </c>
      <c r="U161" s="2" t="e">
        <f t="shared" si="54"/>
        <v>#REF!</v>
      </c>
      <c r="V161" s="33">
        <f t="shared" si="55"/>
        <v>0</v>
      </c>
      <c r="W161" s="33">
        <f t="shared" si="56"/>
        <v>0</v>
      </c>
      <c r="X161" s="34" t="e">
        <f t="shared" si="57"/>
        <v>#REF!</v>
      </c>
      <c r="Y161" s="34" t="e">
        <f t="shared" si="58"/>
        <v>#REF!</v>
      </c>
      <c r="Z161" s="34" t="e">
        <f t="shared" si="59"/>
        <v>#REF!</v>
      </c>
      <c r="AA161" s="34" t="e">
        <f t="shared" si="60"/>
        <v>#REF!</v>
      </c>
      <c r="AB161" s="34" t="e">
        <f t="shared" si="61"/>
        <v>#REF!</v>
      </c>
      <c r="AC161" s="34" t="e">
        <f t="shared" si="62"/>
        <v>#REF!</v>
      </c>
      <c r="AD161" s="34" t="e">
        <f t="shared" si="63"/>
        <v>#REF!</v>
      </c>
      <c r="AE161" s="34" t="e">
        <f t="shared" si="64"/>
        <v>#REF!</v>
      </c>
      <c r="AF161" s="34" t="e">
        <f t="shared" si="65"/>
        <v>#REF!</v>
      </c>
    </row>
    <row r="162" spans="2:32" x14ac:dyDescent="0.25">
      <c r="B162" s="23" t="e">
        <f>+'VaR Calculation'!#REF!</f>
        <v>#REF!</v>
      </c>
      <c r="C162" s="88" t="e">
        <f>+'VaR Calculation'!#REF!</f>
        <v>#REF!</v>
      </c>
      <c r="D162" s="88" t="e">
        <f>+'VaR Calculation'!#REF!</f>
        <v>#REF!</v>
      </c>
      <c r="E162" s="88" t="e">
        <f>+'VaR Calculation'!#REF!</f>
        <v>#REF!</v>
      </c>
      <c r="F162" s="88" t="e">
        <f>+'VaR Calculation'!#REF!</f>
        <v>#REF!</v>
      </c>
      <c r="G162" s="88" t="e">
        <f>+'VaR Calculation'!#REF!</f>
        <v>#REF!</v>
      </c>
      <c r="H162" s="88" t="e">
        <f>+'VaR Calculation'!#REF!</f>
        <v>#REF!</v>
      </c>
      <c r="I162" s="88" t="e">
        <f>+'VaR Calculation'!#REF!</f>
        <v>#REF!</v>
      </c>
      <c r="J162" s="88" t="e">
        <f>+'VaR Calculation'!#REF!</f>
        <v>#REF!</v>
      </c>
      <c r="K162" s="88" t="e">
        <f>+'VaR Calculation'!#REF!</f>
        <v>#REF!</v>
      </c>
      <c r="M162" s="2" t="e">
        <f t="shared" si="46"/>
        <v>#REF!</v>
      </c>
      <c r="N162" s="2" t="e">
        <f t="shared" si="47"/>
        <v>#REF!</v>
      </c>
      <c r="O162" s="2" t="e">
        <f t="shared" si="48"/>
        <v>#REF!</v>
      </c>
      <c r="P162" s="2" t="e">
        <f t="shared" si="49"/>
        <v>#REF!</v>
      </c>
      <c r="Q162" s="2" t="e">
        <f t="shared" si="50"/>
        <v>#REF!</v>
      </c>
      <c r="R162" s="2" t="e">
        <f t="shared" si="51"/>
        <v>#REF!</v>
      </c>
      <c r="S162" s="2" t="e">
        <f t="shared" si="52"/>
        <v>#REF!</v>
      </c>
      <c r="T162" s="2" t="e">
        <f t="shared" si="53"/>
        <v>#REF!</v>
      </c>
      <c r="U162" s="2" t="e">
        <f t="shared" si="54"/>
        <v>#REF!</v>
      </c>
      <c r="V162" s="33">
        <f t="shared" si="55"/>
        <v>0</v>
      </c>
      <c r="W162" s="33">
        <f t="shared" si="56"/>
        <v>0</v>
      </c>
      <c r="X162" s="34" t="e">
        <f t="shared" si="57"/>
        <v>#REF!</v>
      </c>
      <c r="Y162" s="34" t="e">
        <f t="shared" si="58"/>
        <v>#REF!</v>
      </c>
      <c r="Z162" s="34" t="e">
        <f t="shared" si="59"/>
        <v>#REF!</v>
      </c>
      <c r="AA162" s="34" t="e">
        <f t="shared" si="60"/>
        <v>#REF!</v>
      </c>
      <c r="AB162" s="34" t="e">
        <f t="shared" si="61"/>
        <v>#REF!</v>
      </c>
      <c r="AC162" s="34" t="e">
        <f t="shared" si="62"/>
        <v>#REF!</v>
      </c>
      <c r="AD162" s="34" t="e">
        <f t="shared" si="63"/>
        <v>#REF!</v>
      </c>
      <c r="AE162" s="34" t="e">
        <f t="shared" si="64"/>
        <v>#REF!</v>
      </c>
      <c r="AF162" s="34" t="e">
        <f t="shared" si="65"/>
        <v>#REF!</v>
      </c>
    </row>
    <row r="163" spans="2:32" x14ac:dyDescent="0.25">
      <c r="B163" s="23" t="e">
        <f>+'VaR Calculation'!#REF!</f>
        <v>#REF!</v>
      </c>
      <c r="C163" s="88" t="e">
        <f>+'VaR Calculation'!#REF!</f>
        <v>#REF!</v>
      </c>
      <c r="D163" s="88" t="e">
        <f>+'VaR Calculation'!#REF!</f>
        <v>#REF!</v>
      </c>
      <c r="E163" s="88" t="e">
        <f>+'VaR Calculation'!#REF!</f>
        <v>#REF!</v>
      </c>
      <c r="F163" s="88" t="e">
        <f>+'VaR Calculation'!#REF!</f>
        <v>#REF!</v>
      </c>
      <c r="G163" s="88" t="e">
        <f>+'VaR Calculation'!#REF!</f>
        <v>#REF!</v>
      </c>
      <c r="H163" s="88" t="e">
        <f>+'VaR Calculation'!#REF!</f>
        <v>#REF!</v>
      </c>
      <c r="I163" s="88" t="e">
        <f>+'VaR Calculation'!#REF!</f>
        <v>#REF!</v>
      </c>
      <c r="J163" s="88" t="e">
        <f>+'VaR Calculation'!#REF!</f>
        <v>#REF!</v>
      </c>
      <c r="K163" s="88" t="e">
        <f>+'VaR Calculation'!#REF!</f>
        <v>#REF!</v>
      </c>
      <c r="M163" s="2" t="e">
        <f t="shared" si="46"/>
        <v>#REF!</v>
      </c>
      <c r="N163" s="2" t="e">
        <f t="shared" si="47"/>
        <v>#REF!</v>
      </c>
      <c r="O163" s="2" t="e">
        <f t="shared" si="48"/>
        <v>#REF!</v>
      </c>
      <c r="P163" s="2" t="e">
        <f t="shared" si="49"/>
        <v>#REF!</v>
      </c>
      <c r="Q163" s="2" t="e">
        <f t="shared" si="50"/>
        <v>#REF!</v>
      </c>
      <c r="R163" s="2" t="e">
        <f t="shared" si="51"/>
        <v>#REF!</v>
      </c>
      <c r="S163" s="2" t="e">
        <f t="shared" si="52"/>
        <v>#REF!</v>
      </c>
      <c r="T163" s="2" t="e">
        <f t="shared" si="53"/>
        <v>#REF!</v>
      </c>
      <c r="U163" s="2" t="e">
        <f t="shared" si="54"/>
        <v>#REF!</v>
      </c>
      <c r="V163" s="33">
        <f t="shared" si="55"/>
        <v>0</v>
      </c>
      <c r="W163" s="33">
        <f t="shared" si="56"/>
        <v>0</v>
      </c>
      <c r="X163" s="34" t="e">
        <f t="shared" si="57"/>
        <v>#REF!</v>
      </c>
      <c r="Y163" s="34" t="e">
        <f t="shared" si="58"/>
        <v>#REF!</v>
      </c>
      <c r="Z163" s="34" t="e">
        <f t="shared" si="59"/>
        <v>#REF!</v>
      </c>
      <c r="AA163" s="34" t="e">
        <f t="shared" si="60"/>
        <v>#REF!</v>
      </c>
      <c r="AB163" s="34" t="e">
        <f t="shared" si="61"/>
        <v>#REF!</v>
      </c>
      <c r="AC163" s="34" t="e">
        <f t="shared" si="62"/>
        <v>#REF!</v>
      </c>
      <c r="AD163" s="34" t="e">
        <f t="shared" si="63"/>
        <v>#REF!</v>
      </c>
      <c r="AE163" s="34" t="e">
        <f t="shared" si="64"/>
        <v>#REF!</v>
      </c>
      <c r="AF163" s="34" t="e">
        <f t="shared" si="65"/>
        <v>#REF!</v>
      </c>
    </row>
    <row r="164" spans="2:32" x14ac:dyDescent="0.25">
      <c r="B164" s="23" t="e">
        <f>+'VaR Calculation'!#REF!</f>
        <v>#REF!</v>
      </c>
      <c r="C164" s="88" t="e">
        <f>+'VaR Calculation'!#REF!</f>
        <v>#REF!</v>
      </c>
      <c r="D164" s="88" t="e">
        <f>+'VaR Calculation'!#REF!</f>
        <v>#REF!</v>
      </c>
      <c r="E164" s="88" t="e">
        <f>+'VaR Calculation'!#REF!</f>
        <v>#REF!</v>
      </c>
      <c r="F164" s="88" t="e">
        <f>+'VaR Calculation'!#REF!</f>
        <v>#REF!</v>
      </c>
      <c r="G164" s="88" t="e">
        <f>+'VaR Calculation'!#REF!</f>
        <v>#REF!</v>
      </c>
      <c r="H164" s="88" t="e">
        <f>+'VaR Calculation'!#REF!</f>
        <v>#REF!</v>
      </c>
      <c r="I164" s="88" t="e">
        <f>+'VaR Calculation'!#REF!</f>
        <v>#REF!</v>
      </c>
      <c r="J164" s="88" t="e">
        <f>+'VaR Calculation'!#REF!</f>
        <v>#REF!</v>
      </c>
      <c r="K164" s="88" t="e">
        <f>+'VaR Calculation'!#REF!</f>
        <v>#REF!</v>
      </c>
      <c r="M164" s="2" t="e">
        <f t="shared" si="46"/>
        <v>#REF!</v>
      </c>
      <c r="N164" s="2" t="e">
        <f t="shared" si="47"/>
        <v>#REF!</v>
      </c>
      <c r="O164" s="2" t="e">
        <f t="shared" si="48"/>
        <v>#REF!</v>
      </c>
      <c r="P164" s="2" t="e">
        <f t="shared" si="49"/>
        <v>#REF!</v>
      </c>
      <c r="Q164" s="2" t="e">
        <f t="shared" si="50"/>
        <v>#REF!</v>
      </c>
      <c r="R164" s="2" t="e">
        <f t="shared" si="51"/>
        <v>#REF!</v>
      </c>
      <c r="S164" s="2" t="e">
        <f t="shared" si="52"/>
        <v>#REF!</v>
      </c>
      <c r="T164" s="2" t="e">
        <f t="shared" si="53"/>
        <v>#REF!</v>
      </c>
      <c r="U164" s="2" t="e">
        <f t="shared" si="54"/>
        <v>#REF!</v>
      </c>
      <c r="V164" s="33">
        <f t="shared" si="55"/>
        <v>0</v>
      </c>
      <c r="W164" s="33">
        <f t="shared" si="56"/>
        <v>0</v>
      </c>
      <c r="X164" s="34" t="e">
        <f t="shared" si="57"/>
        <v>#REF!</v>
      </c>
      <c r="Y164" s="34" t="e">
        <f t="shared" si="58"/>
        <v>#REF!</v>
      </c>
      <c r="Z164" s="34" t="e">
        <f t="shared" si="59"/>
        <v>#REF!</v>
      </c>
      <c r="AA164" s="34" t="e">
        <f t="shared" si="60"/>
        <v>#REF!</v>
      </c>
      <c r="AB164" s="34" t="e">
        <f t="shared" si="61"/>
        <v>#REF!</v>
      </c>
      <c r="AC164" s="34" t="e">
        <f t="shared" si="62"/>
        <v>#REF!</v>
      </c>
      <c r="AD164" s="34" t="e">
        <f t="shared" si="63"/>
        <v>#REF!</v>
      </c>
      <c r="AE164" s="34" t="e">
        <f t="shared" si="64"/>
        <v>#REF!</v>
      </c>
      <c r="AF164" s="34" t="e">
        <f t="shared" si="65"/>
        <v>#REF!</v>
      </c>
    </row>
    <row r="165" spans="2:32" x14ac:dyDescent="0.25">
      <c r="B165" s="23" t="e">
        <f>+'VaR Calculation'!#REF!</f>
        <v>#REF!</v>
      </c>
      <c r="C165" s="88" t="e">
        <f>+'VaR Calculation'!#REF!</f>
        <v>#REF!</v>
      </c>
      <c r="D165" s="88" t="e">
        <f>+'VaR Calculation'!#REF!</f>
        <v>#REF!</v>
      </c>
      <c r="E165" s="88" t="e">
        <f>+'VaR Calculation'!#REF!</f>
        <v>#REF!</v>
      </c>
      <c r="F165" s="88" t="e">
        <f>+'VaR Calculation'!#REF!</f>
        <v>#REF!</v>
      </c>
      <c r="G165" s="88" t="e">
        <f>+'VaR Calculation'!#REF!</f>
        <v>#REF!</v>
      </c>
      <c r="H165" s="88" t="e">
        <f>+'VaR Calculation'!#REF!</f>
        <v>#REF!</v>
      </c>
      <c r="I165" s="88" t="e">
        <f>+'VaR Calculation'!#REF!</f>
        <v>#REF!</v>
      </c>
      <c r="J165" s="88" t="e">
        <f>+'VaR Calculation'!#REF!</f>
        <v>#REF!</v>
      </c>
      <c r="K165" s="88" t="e">
        <f>+'VaR Calculation'!#REF!</f>
        <v>#REF!</v>
      </c>
      <c r="M165" s="2" t="e">
        <f t="shared" si="46"/>
        <v>#REF!</v>
      </c>
      <c r="N165" s="2" t="e">
        <f t="shared" si="47"/>
        <v>#REF!</v>
      </c>
      <c r="O165" s="2" t="e">
        <f t="shared" si="48"/>
        <v>#REF!</v>
      </c>
      <c r="P165" s="2" t="e">
        <f t="shared" si="49"/>
        <v>#REF!</v>
      </c>
      <c r="Q165" s="2" t="e">
        <f t="shared" si="50"/>
        <v>#REF!</v>
      </c>
      <c r="R165" s="2" t="e">
        <f t="shared" si="51"/>
        <v>#REF!</v>
      </c>
      <c r="S165" s="2" t="e">
        <f t="shared" si="52"/>
        <v>#REF!</v>
      </c>
      <c r="T165" s="2" t="e">
        <f t="shared" si="53"/>
        <v>#REF!</v>
      </c>
      <c r="U165" s="2" t="e">
        <f t="shared" si="54"/>
        <v>#REF!</v>
      </c>
      <c r="V165" s="33">
        <f t="shared" si="55"/>
        <v>0</v>
      </c>
      <c r="W165" s="33">
        <f t="shared" si="56"/>
        <v>0</v>
      </c>
      <c r="X165" s="34" t="e">
        <f t="shared" si="57"/>
        <v>#REF!</v>
      </c>
      <c r="Y165" s="34" t="e">
        <f t="shared" si="58"/>
        <v>#REF!</v>
      </c>
      <c r="Z165" s="34" t="e">
        <f t="shared" si="59"/>
        <v>#REF!</v>
      </c>
      <c r="AA165" s="34" t="e">
        <f t="shared" si="60"/>
        <v>#REF!</v>
      </c>
      <c r="AB165" s="34" t="e">
        <f t="shared" si="61"/>
        <v>#REF!</v>
      </c>
      <c r="AC165" s="34" t="e">
        <f t="shared" si="62"/>
        <v>#REF!</v>
      </c>
      <c r="AD165" s="34" t="e">
        <f t="shared" si="63"/>
        <v>#REF!</v>
      </c>
      <c r="AE165" s="34" t="e">
        <f t="shared" si="64"/>
        <v>#REF!</v>
      </c>
      <c r="AF165" s="34" t="e">
        <f t="shared" si="65"/>
        <v>#REF!</v>
      </c>
    </row>
    <row r="166" spans="2:32" x14ac:dyDescent="0.25">
      <c r="B166" s="23" t="e">
        <f>+'VaR Calculation'!#REF!</f>
        <v>#REF!</v>
      </c>
      <c r="C166" s="88" t="e">
        <f>+'VaR Calculation'!#REF!</f>
        <v>#REF!</v>
      </c>
      <c r="D166" s="88" t="e">
        <f>+'VaR Calculation'!#REF!</f>
        <v>#REF!</v>
      </c>
      <c r="E166" s="88" t="e">
        <f>+'VaR Calculation'!#REF!</f>
        <v>#REF!</v>
      </c>
      <c r="F166" s="88" t="e">
        <f>+'VaR Calculation'!#REF!</f>
        <v>#REF!</v>
      </c>
      <c r="G166" s="88" t="e">
        <f>+'VaR Calculation'!#REF!</f>
        <v>#REF!</v>
      </c>
      <c r="H166" s="88" t="e">
        <f>+'VaR Calculation'!#REF!</f>
        <v>#REF!</v>
      </c>
      <c r="I166" s="88" t="e">
        <f>+'VaR Calculation'!#REF!</f>
        <v>#REF!</v>
      </c>
      <c r="J166" s="88" t="e">
        <f>+'VaR Calculation'!#REF!</f>
        <v>#REF!</v>
      </c>
      <c r="K166" s="88" t="e">
        <f>+'VaR Calculation'!#REF!</f>
        <v>#REF!</v>
      </c>
      <c r="M166" s="2" t="e">
        <f t="shared" si="46"/>
        <v>#REF!</v>
      </c>
      <c r="N166" s="2" t="e">
        <f t="shared" si="47"/>
        <v>#REF!</v>
      </c>
      <c r="O166" s="2" t="e">
        <f t="shared" si="48"/>
        <v>#REF!</v>
      </c>
      <c r="P166" s="2" t="e">
        <f t="shared" si="49"/>
        <v>#REF!</v>
      </c>
      <c r="Q166" s="2" t="e">
        <f t="shared" si="50"/>
        <v>#REF!</v>
      </c>
      <c r="R166" s="2" t="e">
        <f t="shared" si="51"/>
        <v>#REF!</v>
      </c>
      <c r="S166" s="2" t="e">
        <f t="shared" si="52"/>
        <v>#REF!</v>
      </c>
      <c r="T166" s="2" t="e">
        <f t="shared" si="53"/>
        <v>#REF!</v>
      </c>
      <c r="U166" s="2" t="e">
        <f t="shared" si="54"/>
        <v>#REF!</v>
      </c>
      <c r="V166" s="33">
        <f t="shared" si="55"/>
        <v>0</v>
      </c>
      <c r="W166" s="33">
        <f t="shared" si="56"/>
        <v>0</v>
      </c>
      <c r="X166" s="34" t="e">
        <f t="shared" si="57"/>
        <v>#REF!</v>
      </c>
      <c r="Y166" s="34" t="e">
        <f t="shared" si="58"/>
        <v>#REF!</v>
      </c>
      <c r="Z166" s="34" t="e">
        <f t="shared" si="59"/>
        <v>#REF!</v>
      </c>
      <c r="AA166" s="34" t="e">
        <f t="shared" si="60"/>
        <v>#REF!</v>
      </c>
      <c r="AB166" s="34" t="e">
        <f t="shared" si="61"/>
        <v>#REF!</v>
      </c>
      <c r="AC166" s="34" t="e">
        <f t="shared" si="62"/>
        <v>#REF!</v>
      </c>
      <c r="AD166" s="34" t="e">
        <f t="shared" si="63"/>
        <v>#REF!</v>
      </c>
      <c r="AE166" s="34" t="e">
        <f t="shared" si="64"/>
        <v>#REF!</v>
      </c>
      <c r="AF166" s="34" t="e">
        <f t="shared" si="65"/>
        <v>#REF!</v>
      </c>
    </row>
    <row r="167" spans="2:32" x14ac:dyDescent="0.25">
      <c r="B167" s="23" t="e">
        <f>+'VaR Calculation'!#REF!</f>
        <v>#REF!</v>
      </c>
      <c r="C167" s="88" t="e">
        <f>+'VaR Calculation'!#REF!</f>
        <v>#REF!</v>
      </c>
      <c r="D167" s="88" t="e">
        <f>+'VaR Calculation'!#REF!</f>
        <v>#REF!</v>
      </c>
      <c r="E167" s="88" t="e">
        <f>+'VaR Calculation'!#REF!</f>
        <v>#REF!</v>
      </c>
      <c r="F167" s="88" t="e">
        <f>+'VaR Calculation'!#REF!</f>
        <v>#REF!</v>
      </c>
      <c r="G167" s="88" t="e">
        <f>+'VaR Calculation'!#REF!</f>
        <v>#REF!</v>
      </c>
      <c r="H167" s="88" t="e">
        <f>+'VaR Calculation'!#REF!</f>
        <v>#REF!</v>
      </c>
      <c r="I167" s="88" t="e">
        <f>+'VaR Calculation'!#REF!</f>
        <v>#REF!</v>
      </c>
      <c r="J167" s="88" t="e">
        <f>+'VaR Calculation'!#REF!</f>
        <v>#REF!</v>
      </c>
      <c r="K167" s="88" t="e">
        <f>+'VaR Calculation'!#REF!</f>
        <v>#REF!</v>
      </c>
      <c r="M167" s="2" t="e">
        <f t="shared" si="46"/>
        <v>#REF!</v>
      </c>
      <c r="N167" s="2" t="e">
        <f t="shared" si="47"/>
        <v>#REF!</v>
      </c>
      <c r="O167" s="2" t="e">
        <f t="shared" si="48"/>
        <v>#REF!</v>
      </c>
      <c r="P167" s="2" t="e">
        <f t="shared" si="49"/>
        <v>#REF!</v>
      </c>
      <c r="Q167" s="2" t="e">
        <f t="shared" si="50"/>
        <v>#REF!</v>
      </c>
      <c r="R167" s="2" t="e">
        <f t="shared" si="51"/>
        <v>#REF!</v>
      </c>
      <c r="S167" s="2" t="e">
        <f t="shared" si="52"/>
        <v>#REF!</v>
      </c>
      <c r="T167" s="2" t="e">
        <f t="shared" si="53"/>
        <v>#REF!</v>
      </c>
      <c r="U167" s="2" t="e">
        <f t="shared" si="54"/>
        <v>#REF!</v>
      </c>
      <c r="V167" s="33">
        <f t="shared" si="55"/>
        <v>0</v>
      </c>
      <c r="W167" s="33">
        <f t="shared" si="56"/>
        <v>0</v>
      </c>
      <c r="X167" s="34" t="e">
        <f t="shared" si="57"/>
        <v>#REF!</v>
      </c>
      <c r="Y167" s="34" t="e">
        <f t="shared" si="58"/>
        <v>#REF!</v>
      </c>
      <c r="Z167" s="34" t="e">
        <f t="shared" si="59"/>
        <v>#REF!</v>
      </c>
      <c r="AA167" s="34" t="e">
        <f t="shared" si="60"/>
        <v>#REF!</v>
      </c>
      <c r="AB167" s="34" t="e">
        <f t="shared" si="61"/>
        <v>#REF!</v>
      </c>
      <c r="AC167" s="34" t="e">
        <f t="shared" si="62"/>
        <v>#REF!</v>
      </c>
      <c r="AD167" s="34" t="e">
        <f t="shared" si="63"/>
        <v>#REF!</v>
      </c>
      <c r="AE167" s="34" t="e">
        <f t="shared" si="64"/>
        <v>#REF!</v>
      </c>
      <c r="AF167" s="34" t="e">
        <f t="shared" si="65"/>
        <v>#REF!</v>
      </c>
    </row>
    <row r="168" spans="2:32" x14ac:dyDescent="0.25">
      <c r="B168" s="23" t="e">
        <f>+'VaR Calculation'!#REF!</f>
        <v>#REF!</v>
      </c>
      <c r="C168" s="88" t="e">
        <f>+'VaR Calculation'!#REF!</f>
        <v>#REF!</v>
      </c>
      <c r="D168" s="88" t="e">
        <f>+'VaR Calculation'!#REF!</f>
        <v>#REF!</v>
      </c>
      <c r="E168" s="88" t="e">
        <f>+'VaR Calculation'!#REF!</f>
        <v>#REF!</v>
      </c>
      <c r="F168" s="88" t="e">
        <f>+'VaR Calculation'!#REF!</f>
        <v>#REF!</v>
      </c>
      <c r="G168" s="88" t="e">
        <f>+'VaR Calculation'!#REF!</f>
        <v>#REF!</v>
      </c>
      <c r="H168" s="88" t="e">
        <f>+'VaR Calculation'!#REF!</f>
        <v>#REF!</v>
      </c>
      <c r="I168" s="88" t="e">
        <f>+'VaR Calculation'!#REF!</f>
        <v>#REF!</v>
      </c>
      <c r="J168" s="88" t="e">
        <f>+'VaR Calculation'!#REF!</f>
        <v>#REF!</v>
      </c>
      <c r="K168" s="88" t="e">
        <f>+'VaR Calculation'!#REF!</f>
        <v>#REF!</v>
      </c>
      <c r="M168" s="2" t="e">
        <f t="shared" si="46"/>
        <v>#REF!</v>
      </c>
      <c r="N168" s="2" t="e">
        <f t="shared" si="47"/>
        <v>#REF!</v>
      </c>
      <c r="O168" s="2" t="e">
        <f t="shared" si="48"/>
        <v>#REF!</v>
      </c>
      <c r="P168" s="2" t="e">
        <f t="shared" si="49"/>
        <v>#REF!</v>
      </c>
      <c r="Q168" s="2" t="e">
        <f t="shared" si="50"/>
        <v>#REF!</v>
      </c>
      <c r="R168" s="2" t="e">
        <f t="shared" si="51"/>
        <v>#REF!</v>
      </c>
      <c r="S168" s="2" t="e">
        <f t="shared" si="52"/>
        <v>#REF!</v>
      </c>
      <c r="T168" s="2" t="e">
        <f t="shared" si="53"/>
        <v>#REF!</v>
      </c>
      <c r="U168" s="2" t="e">
        <f t="shared" si="54"/>
        <v>#REF!</v>
      </c>
      <c r="V168" s="33">
        <f t="shared" si="55"/>
        <v>0</v>
      </c>
      <c r="W168" s="33">
        <f t="shared" si="56"/>
        <v>0</v>
      </c>
      <c r="X168" s="34" t="e">
        <f t="shared" si="57"/>
        <v>#REF!</v>
      </c>
      <c r="Y168" s="34" t="e">
        <f t="shared" si="58"/>
        <v>#REF!</v>
      </c>
      <c r="Z168" s="34" t="e">
        <f t="shared" si="59"/>
        <v>#REF!</v>
      </c>
      <c r="AA168" s="34" t="e">
        <f t="shared" si="60"/>
        <v>#REF!</v>
      </c>
      <c r="AB168" s="34" t="e">
        <f t="shared" si="61"/>
        <v>#REF!</v>
      </c>
      <c r="AC168" s="34" t="e">
        <f t="shared" si="62"/>
        <v>#REF!</v>
      </c>
      <c r="AD168" s="34" t="e">
        <f t="shared" si="63"/>
        <v>#REF!</v>
      </c>
      <c r="AE168" s="34" t="e">
        <f t="shared" si="64"/>
        <v>#REF!</v>
      </c>
      <c r="AF168" s="34" t="e">
        <f t="shared" si="65"/>
        <v>#REF!</v>
      </c>
    </row>
    <row r="169" spans="2:32" x14ac:dyDescent="0.25">
      <c r="B169" s="23" t="e">
        <f>+'VaR Calculation'!#REF!</f>
        <v>#REF!</v>
      </c>
      <c r="C169" s="88" t="e">
        <f>+'VaR Calculation'!#REF!</f>
        <v>#REF!</v>
      </c>
      <c r="D169" s="88" t="e">
        <f>+'VaR Calculation'!#REF!</f>
        <v>#REF!</v>
      </c>
      <c r="E169" s="88" t="e">
        <f>+'VaR Calculation'!#REF!</f>
        <v>#REF!</v>
      </c>
      <c r="F169" s="88" t="e">
        <f>+'VaR Calculation'!#REF!</f>
        <v>#REF!</v>
      </c>
      <c r="G169" s="88" t="e">
        <f>+'VaR Calculation'!#REF!</f>
        <v>#REF!</v>
      </c>
      <c r="H169" s="88" t="e">
        <f>+'VaR Calculation'!#REF!</f>
        <v>#REF!</v>
      </c>
      <c r="I169" s="88" t="e">
        <f>+'VaR Calculation'!#REF!</f>
        <v>#REF!</v>
      </c>
      <c r="J169" s="88" t="e">
        <f>+'VaR Calculation'!#REF!</f>
        <v>#REF!</v>
      </c>
      <c r="K169" s="88" t="e">
        <f>+'VaR Calculation'!#REF!</f>
        <v>#REF!</v>
      </c>
      <c r="M169" s="2" t="e">
        <f t="shared" si="46"/>
        <v>#REF!</v>
      </c>
      <c r="N169" s="2" t="e">
        <f t="shared" si="47"/>
        <v>#REF!</v>
      </c>
      <c r="O169" s="2" t="e">
        <f t="shared" si="48"/>
        <v>#REF!</v>
      </c>
      <c r="P169" s="2" t="e">
        <f t="shared" si="49"/>
        <v>#REF!</v>
      </c>
      <c r="Q169" s="2" t="e">
        <f t="shared" si="50"/>
        <v>#REF!</v>
      </c>
      <c r="R169" s="2" t="e">
        <f t="shared" si="51"/>
        <v>#REF!</v>
      </c>
      <c r="S169" s="2" t="e">
        <f t="shared" si="52"/>
        <v>#REF!</v>
      </c>
      <c r="T169" s="2" t="e">
        <f t="shared" si="53"/>
        <v>#REF!</v>
      </c>
      <c r="U169" s="2" t="e">
        <f t="shared" si="54"/>
        <v>#REF!</v>
      </c>
      <c r="V169" s="33">
        <f t="shared" si="55"/>
        <v>0</v>
      </c>
      <c r="W169" s="33">
        <f t="shared" si="56"/>
        <v>0</v>
      </c>
      <c r="X169" s="34" t="e">
        <f t="shared" si="57"/>
        <v>#REF!</v>
      </c>
      <c r="Y169" s="34" t="e">
        <f t="shared" si="58"/>
        <v>#REF!</v>
      </c>
      <c r="Z169" s="34" t="e">
        <f t="shared" si="59"/>
        <v>#REF!</v>
      </c>
      <c r="AA169" s="34" t="e">
        <f t="shared" si="60"/>
        <v>#REF!</v>
      </c>
      <c r="AB169" s="34" t="e">
        <f t="shared" si="61"/>
        <v>#REF!</v>
      </c>
      <c r="AC169" s="34" t="e">
        <f t="shared" si="62"/>
        <v>#REF!</v>
      </c>
      <c r="AD169" s="34" t="e">
        <f t="shared" si="63"/>
        <v>#REF!</v>
      </c>
      <c r="AE169" s="34" t="e">
        <f t="shared" si="64"/>
        <v>#REF!</v>
      </c>
      <c r="AF169" s="34" t="e">
        <f t="shared" si="65"/>
        <v>#REF!</v>
      </c>
    </row>
    <row r="170" spans="2:32" x14ac:dyDescent="0.25">
      <c r="B170" s="23" t="e">
        <f>+'VaR Calculation'!#REF!</f>
        <v>#REF!</v>
      </c>
      <c r="C170" s="88" t="e">
        <f>+'VaR Calculation'!#REF!</f>
        <v>#REF!</v>
      </c>
      <c r="D170" s="88" t="e">
        <f>+'VaR Calculation'!#REF!</f>
        <v>#REF!</v>
      </c>
      <c r="E170" s="88" t="e">
        <f>+'VaR Calculation'!#REF!</f>
        <v>#REF!</v>
      </c>
      <c r="F170" s="88" t="e">
        <f>+'VaR Calculation'!#REF!</f>
        <v>#REF!</v>
      </c>
      <c r="G170" s="88" t="e">
        <f>+'VaR Calculation'!#REF!</f>
        <v>#REF!</v>
      </c>
      <c r="H170" s="88" t="e">
        <f>+'VaR Calculation'!#REF!</f>
        <v>#REF!</v>
      </c>
      <c r="I170" s="88" t="e">
        <f>+'VaR Calculation'!#REF!</f>
        <v>#REF!</v>
      </c>
      <c r="J170" s="88" t="e">
        <f>+'VaR Calculation'!#REF!</f>
        <v>#REF!</v>
      </c>
      <c r="K170" s="88" t="e">
        <f>+'VaR Calculation'!#REF!</f>
        <v>#REF!</v>
      </c>
      <c r="M170" s="2" t="e">
        <f t="shared" si="46"/>
        <v>#REF!</v>
      </c>
      <c r="N170" s="2" t="e">
        <f t="shared" si="47"/>
        <v>#REF!</v>
      </c>
      <c r="O170" s="2" t="e">
        <f t="shared" si="48"/>
        <v>#REF!</v>
      </c>
      <c r="P170" s="2" t="e">
        <f t="shared" si="49"/>
        <v>#REF!</v>
      </c>
      <c r="Q170" s="2" t="e">
        <f t="shared" si="50"/>
        <v>#REF!</v>
      </c>
      <c r="R170" s="2" t="e">
        <f t="shared" si="51"/>
        <v>#REF!</v>
      </c>
      <c r="S170" s="2" t="e">
        <f t="shared" si="52"/>
        <v>#REF!</v>
      </c>
      <c r="T170" s="2" t="e">
        <f t="shared" si="53"/>
        <v>#REF!</v>
      </c>
      <c r="U170" s="2" t="e">
        <f t="shared" si="54"/>
        <v>#REF!</v>
      </c>
      <c r="V170" s="33">
        <f t="shared" si="55"/>
        <v>0</v>
      </c>
      <c r="W170" s="33">
        <f t="shared" si="56"/>
        <v>0</v>
      </c>
      <c r="X170" s="34" t="e">
        <f t="shared" si="57"/>
        <v>#REF!</v>
      </c>
      <c r="Y170" s="34" t="e">
        <f t="shared" si="58"/>
        <v>#REF!</v>
      </c>
      <c r="Z170" s="34" t="e">
        <f t="shared" si="59"/>
        <v>#REF!</v>
      </c>
      <c r="AA170" s="34" t="e">
        <f t="shared" si="60"/>
        <v>#REF!</v>
      </c>
      <c r="AB170" s="34" t="e">
        <f t="shared" si="61"/>
        <v>#REF!</v>
      </c>
      <c r="AC170" s="34" t="e">
        <f t="shared" si="62"/>
        <v>#REF!</v>
      </c>
      <c r="AD170" s="34" t="e">
        <f t="shared" si="63"/>
        <v>#REF!</v>
      </c>
      <c r="AE170" s="34" t="e">
        <f t="shared" si="64"/>
        <v>#REF!</v>
      </c>
      <c r="AF170" s="34" t="e">
        <f t="shared" si="65"/>
        <v>#REF!</v>
      </c>
    </row>
    <row r="171" spans="2:32" x14ac:dyDescent="0.25">
      <c r="B171" s="23" t="e">
        <f>+'VaR Calculation'!#REF!</f>
        <v>#REF!</v>
      </c>
      <c r="C171" s="88" t="e">
        <f>+'VaR Calculation'!#REF!</f>
        <v>#REF!</v>
      </c>
      <c r="D171" s="88" t="e">
        <f>+'VaR Calculation'!#REF!</f>
        <v>#REF!</v>
      </c>
      <c r="E171" s="88" t="e">
        <f>+'VaR Calculation'!#REF!</f>
        <v>#REF!</v>
      </c>
      <c r="F171" s="88" t="e">
        <f>+'VaR Calculation'!#REF!</f>
        <v>#REF!</v>
      </c>
      <c r="G171" s="88" t="e">
        <f>+'VaR Calculation'!#REF!</f>
        <v>#REF!</v>
      </c>
      <c r="H171" s="88" t="e">
        <f>+'VaR Calculation'!#REF!</f>
        <v>#REF!</v>
      </c>
      <c r="I171" s="88" t="e">
        <f>+'VaR Calculation'!#REF!</f>
        <v>#REF!</v>
      </c>
      <c r="J171" s="88" t="e">
        <f>+'VaR Calculation'!#REF!</f>
        <v>#REF!</v>
      </c>
      <c r="K171" s="88" t="e">
        <f>+'VaR Calculation'!#REF!</f>
        <v>#REF!</v>
      </c>
      <c r="M171" s="2" t="e">
        <f t="shared" si="46"/>
        <v>#REF!</v>
      </c>
      <c r="N171" s="2" t="e">
        <f t="shared" si="47"/>
        <v>#REF!</v>
      </c>
      <c r="O171" s="2" t="e">
        <f t="shared" si="48"/>
        <v>#REF!</v>
      </c>
      <c r="P171" s="2" t="e">
        <f t="shared" si="49"/>
        <v>#REF!</v>
      </c>
      <c r="Q171" s="2" t="e">
        <f t="shared" si="50"/>
        <v>#REF!</v>
      </c>
      <c r="R171" s="2" t="e">
        <f t="shared" si="51"/>
        <v>#REF!</v>
      </c>
      <c r="S171" s="2" t="e">
        <f t="shared" si="52"/>
        <v>#REF!</v>
      </c>
      <c r="T171" s="2" t="e">
        <f t="shared" si="53"/>
        <v>#REF!</v>
      </c>
      <c r="U171" s="2" t="e">
        <f t="shared" si="54"/>
        <v>#REF!</v>
      </c>
      <c r="V171" s="33">
        <f t="shared" si="55"/>
        <v>0</v>
      </c>
      <c r="W171" s="33">
        <f t="shared" si="56"/>
        <v>0</v>
      </c>
      <c r="X171" s="34" t="e">
        <f t="shared" si="57"/>
        <v>#REF!</v>
      </c>
      <c r="Y171" s="34" t="e">
        <f t="shared" si="58"/>
        <v>#REF!</v>
      </c>
      <c r="Z171" s="34" t="e">
        <f t="shared" si="59"/>
        <v>#REF!</v>
      </c>
      <c r="AA171" s="34" t="e">
        <f t="shared" si="60"/>
        <v>#REF!</v>
      </c>
      <c r="AB171" s="34" t="e">
        <f t="shared" si="61"/>
        <v>#REF!</v>
      </c>
      <c r="AC171" s="34" t="e">
        <f t="shared" si="62"/>
        <v>#REF!</v>
      </c>
      <c r="AD171" s="34" t="e">
        <f t="shared" si="63"/>
        <v>#REF!</v>
      </c>
      <c r="AE171" s="34" t="e">
        <f t="shared" si="64"/>
        <v>#REF!</v>
      </c>
      <c r="AF171" s="34" t="e">
        <f t="shared" si="65"/>
        <v>#REF!</v>
      </c>
    </row>
    <row r="172" spans="2:32" x14ac:dyDescent="0.25">
      <c r="B172" s="23" t="e">
        <f>+'VaR Calculation'!#REF!</f>
        <v>#REF!</v>
      </c>
      <c r="C172" s="88" t="e">
        <f>+'VaR Calculation'!#REF!</f>
        <v>#REF!</v>
      </c>
      <c r="D172" s="88" t="e">
        <f>+'VaR Calculation'!#REF!</f>
        <v>#REF!</v>
      </c>
      <c r="E172" s="88" t="e">
        <f>+'VaR Calculation'!#REF!</f>
        <v>#REF!</v>
      </c>
      <c r="F172" s="88" t="e">
        <f>+'VaR Calculation'!#REF!</f>
        <v>#REF!</v>
      </c>
      <c r="G172" s="88" t="e">
        <f>+'VaR Calculation'!#REF!</f>
        <v>#REF!</v>
      </c>
      <c r="H172" s="88" t="e">
        <f>+'VaR Calculation'!#REF!</f>
        <v>#REF!</v>
      </c>
      <c r="I172" s="88" t="e">
        <f>+'VaR Calculation'!#REF!</f>
        <v>#REF!</v>
      </c>
      <c r="J172" s="88" t="e">
        <f>+'VaR Calculation'!#REF!</f>
        <v>#REF!</v>
      </c>
      <c r="K172" s="88" t="e">
        <f>+'VaR Calculation'!#REF!</f>
        <v>#REF!</v>
      </c>
      <c r="M172" s="2" t="e">
        <f t="shared" si="46"/>
        <v>#REF!</v>
      </c>
      <c r="N172" s="2" t="e">
        <f t="shared" si="47"/>
        <v>#REF!</v>
      </c>
      <c r="O172" s="2" t="e">
        <f t="shared" si="48"/>
        <v>#REF!</v>
      </c>
      <c r="P172" s="2" t="e">
        <f t="shared" si="49"/>
        <v>#REF!</v>
      </c>
      <c r="Q172" s="2" t="e">
        <f t="shared" si="50"/>
        <v>#REF!</v>
      </c>
      <c r="R172" s="2" t="e">
        <f t="shared" si="51"/>
        <v>#REF!</v>
      </c>
      <c r="S172" s="2" t="e">
        <f t="shared" si="52"/>
        <v>#REF!</v>
      </c>
      <c r="T172" s="2" t="e">
        <f t="shared" si="53"/>
        <v>#REF!</v>
      </c>
      <c r="U172" s="2" t="e">
        <f t="shared" si="54"/>
        <v>#REF!</v>
      </c>
      <c r="V172" s="33">
        <f t="shared" si="55"/>
        <v>0</v>
      </c>
      <c r="W172" s="33">
        <f t="shared" si="56"/>
        <v>0</v>
      </c>
      <c r="X172" s="34" t="e">
        <f t="shared" si="57"/>
        <v>#REF!</v>
      </c>
      <c r="Y172" s="34" t="e">
        <f t="shared" si="58"/>
        <v>#REF!</v>
      </c>
      <c r="Z172" s="34" t="e">
        <f t="shared" si="59"/>
        <v>#REF!</v>
      </c>
      <c r="AA172" s="34" t="e">
        <f t="shared" si="60"/>
        <v>#REF!</v>
      </c>
      <c r="AB172" s="34" t="e">
        <f t="shared" si="61"/>
        <v>#REF!</v>
      </c>
      <c r="AC172" s="34" t="e">
        <f t="shared" si="62"/>
        <v>#REF!</v>
      </c>
      <c r="AD172" s="34" t="e">
        <f t="shared" si="63"/>
        <v>#REF!</v>
      </c>
      <c r="AE172" s="34" t="e">
        <f t="shared" si="64"/>
        <v>#REF!</v>
      </c>
      <c r="AF172" s="34" t="e">
        <f t="shared" si="65"/>
        <v>#REF!</v>
      </c>
    </row>
    <row r="173" spans="2:32" x14ac:dyDescent="0.25">
      <c r="B173" s="23" t="e">
        <f>+'VaR Calculation'!#REF!</f>
        <v>#REF!</v>
      </c>
      <c r="C173" s="88" t="e">
        <f>+'VaR Calculation'!#REF!</f>
        <v>#REF!</v>
      </c>
      <c r="D173" s="88" t="e">
        <f>+'VaR Calculation'!#REF!</f>
        <v>#REF!</v>
      </c>
      <c r="E173" s="88" t="e">
        <f>+'VaR Calculation'!#REF!</f>
        <v>#REF!</v>
      </c>
      <c r="F173" s="88" t="e">
        <f>+'VaR Calculation'!#REF!</f>
        <v>#REF!</v>
      </c>
      <c r="G173" s="88" t="e">
        <f>+'VaR Calculation'!#REF!</f>
        <v>#REF!</v>
      </c>
      <c r="H173" s="88" t="e">
        <f>+'VaR Calculation'!#REF!</f>
        <v>#REF!</v>
      </c>
      <c r="I173" s="88" t="e">
        <f>+'VaR Calculation'!#REF!</f>
        <v>#REF!</v>
      </c>
      <c r="J173" s="88" t="e">
        <f>+'VaR Calculation'!#REF!</f>
        <v>#REF!</v>
      </c>
      <c r="K173" s="88" t="e">
        <f>+'VaR Calculation'!#REF!</f>
        <v>#REF!</v>
      </c>
      <c r="M173" s="2" t="e">
        <f t="shared" si="46"/>
        <v>#REF!</v>
      </c>
      <c r="N173" s="2" t="e">
        <f t="shared" si="47"/>
        <v>#REF!</v>
      </c>
      <c r="O173" s="2" t="e">
        <f t="shared" si="48"/>
        <v>#REF!</v>
      </c>
      <c r="P173" s="2" t="e">
        <f t="shared" si="49"/>
        <v>#REF!</v>
      </c>
      <c r="Q173" s="2" t="e">
        <f t="shared" si="50"/>
        <v>#REF!</v>
      </c>
      <c r="R173" s="2" t="e">
        <f t="shared" si="51"/>
        <v>#REF!</v>
      </c>
      <c r="S173" s="2" t="e">
        <f t="shared" si="52"/>
        <v>#REF!</v>
      </c>
      <c r="T173" s="2" t="e">
        <f t="shared" si="53"/>
        <v>#REF!</v>
      </c>
      <c r="U173" s="2" t="e">
        <f t="shared" si="54"/>
        <v>#REF!</v>
      </c>
      <c r="V173" s="33">
        <f t="shared" si="55"/>
        <v>0</v>
      </c>
      <c r="W173" s="33">
        <f t="shared" si="56"/>
        <v>0</v>
      </c>
      <c r="X173" s="34" t="e">
        <f t="shared" si="57"/>
        <v>#REF!</v>
      </c>
      <c r="Y173" s="34" t="e">
        <f t="shared" si="58"/>
        <v>#REF!</v>
      </c>
      <c r="Z173" s="34" t="e">
        <f t="shared" si="59"/>
        <v>#REF!</v>
      </c>
      <c r="AA173" s="34" t="e">
        <f t="shared" si="60"/>
        <v>#REF!</v>
      </c>
      <c r="AB173" s="34" t="e">
        <f t="shared" si="61"/>
        <v>#REF!</v>
      </c>
      <c r="AC173" s="34" t="e">
        <f t="shared" si="62"/>
        <v>#REF!</v>
      </c>
      <c r="AD173" s="34" t="e">
        <f t="shared" si="63"/>
        <v>#REF!</v>
      </c>
      <c r="AE173" s="34" t="e">
        <f t="shared" si="64"/>
        <v>#REF!</v>
      </c>
      <c r="AF173" s="34" t="e">
        <f t="shared" si="65"/>
        <v>#REF!</v>
      </c>
    </row>
    <row r="174" spans="2:32" x14ac:dyDescent="0.25">
      <c r="B174" s="23" t="e">
        <f>+'VaR Calculation'!#REF!</f>
        <v>#REF!</v>
      </c>
      <c r="C174" s="88" t="e">
        <f>+'VaR Calculation'!#REF!</f>
        <v>#REF!</v>
      </c>
      <c r="D174" s="88" t="e">
        <f>+'VaR Calculation'!#REF!</f>
        <v>#REF!</v>
      </c>
      <c r="E174" s="88" t="e">
        <f>+'VaR Calculation'!#REF!</f>
        <v>#REF!</v>
      </c>
      <c r="F174" s="88" t="e">
        <f>+'VaR Calculation'!#REF!</f>
        <v>#REF!</v>
      </c>
      <c r="G174" s="88" t="e">
        <f>+'VaR Calculation'!#REF!</f>
        <v>#REF!</v>
      </c>
      <c r="H174" s="88" t="e">
        <f>+'VaR Calculation'!#REF!</f>
        <v>#REF!</v>
      </c>
      <c r="I174" s="88" t="e">
        <f>+'VaR Calculation'!#REF!</f>
        <v>#REF!</v>
      </c>
      <c r="J174" s="88" t="e">
        <f>+'VaR Calculation'!#REF!</f>
        <v>#REF!</v>
      </c>
      <c r="K174" s="88" t="e">
        <f>+'VaR Calculation'!#REF!</f>
        <v>#REF!</v>
      </c>
      <c r="M174" s="2" t="e">
        <f t="shared" si="46"/>
        <v>#REF!</v>
      </c>
      <c r="N174" s="2" t="e">
        <f t="shared" si="47"/>
        <v>#REF!</v>
      </c>
      <c r="O174" s="2" t="e">
        <f t="shared" si="48"/>
        <v>#REF!</v>
      </c>
      <c r="P174" s="2" t="e">
        <f t="shared" si="49"/>
        <v>#REF!</v>
      </c>
      <c r="Q174" s="2" t="e">
        <f t="shared" si="50"/>
        <v>#REF!</v>
      </c>
      <c r="R174" s="2" t="e">
        <f t="shared" si="51"/>
        <v>#REF!</v>
      </c>
      <c r="S174" s="2" t="e">
        <f t="shared" si="52"/>
        <v>#REF!</v>
      </c>
      <c r="T174" s="2" t="e">
        <f t="shared" si="53"/>
        <v>#REF!</v>
      </c>
      <c r="U174" s="2" t="e">
        <f t="shared" si="54"/>
        <v>#REF!</v>
      </c>
      <c r="V174" s="33">
        <f t="shared" si="55"/>
        <v>0</v>
      </c>
      <c r="W174" s="33">
        <f t="shared" si="56"/>
        <v>0</v>
      </c>
      <c r="X174" s="34" t="e">
        <f t="shared" si="57"/>
        <v>#REF!</v>
      </c>
      <c r="Y174" s="34" t="e">
        <f t="shared" si="58"/>
        <v>#REF!</v>
      </c>
      <c r="Z174" s="34" t="e">
        <f t="shared" si="59"/>
        <v>#REF!</v>
      </c>
      <c r="AA174" s="34" t="e">
        <f t="shared" si="60"/>
        <v>#REF!</v>
      </c>
      <c r="AB174" s="34" t="e">
        <f t="shared" si="61"/>
        <v>#REF!</v>
      </c>
      <c r="AC174" s="34" t="e">
        <f t="shared" si="62"/>
        <v>#REF!</v>
      </c>
      <c r="AD174" s="34" t="e">
        <f t="shared" si="63"/>
        <v>#REF!</v>
      </c>
      <c r="AE174" s="34" t="e">
        <f t="shared" si="64"/>
        <v>#REF!</v>
      </c>
      <c r="AF174" s="34" t="e">
        <f t="shared" si="65"/>
        <v>#REF!</v>
      </c>
    </row>
    <row r="175" spans="2:32" x14ac:dyDescent="0.25">
      <c r="B175" s="23" t="e">
        <f>+'VaR Calculation'!#REF!</f>
        <v>#REF!</v>
      </c>
      <c r="C175" s="88" t="e">
        <f>+'VaR Calculation'!#REF!</f>
        <v>#REF!</v>
      </c>
      <c r="D175" s="88" t="e">
        <f>+'VaR Calculation'!#REF!</f>
        <v>#REF!</v>
      </c>
      <c r="E175" s="88" t="e">
        <f>+'VaR Calculation'!#REF!</f>
        <v>#REF!</v>
      </c>
      <c r="F175" s="88" t="e">
        <f>+'VaR Calculation'!#REF!</f>
        <v>#REF!</v>
      </c>
      <c r="G175" s="88" t="e">
        <f>+'VaR Calculation'!#REF!</f>
        <v>#REF!</v>
      </c>
      <c r="H175" s="88" t="e">
        <f>+'VaR Calculation'!#REF!</f>
        <v>#REF!</v>
      </c>
      <c r="I175" s="88" t="e">
        <f>+'VaR Calculation'!#REF!</f>
        <v>#REF!</v>
      </c>
      <c r="J175" s="88" t="e">
        <f>+'VaR Calculation'!#REF!</f>
        <v>#REF!</v>
      </c>
      <c r="K175" s="88" t="e">
        <f>+'VaR Calculation'!#REF!</f>
        <v>#REF!</v>
      </c>
      <c r="M175" s="2" t="e">
        <f t="shared" si="46"/>
        <v>#REF!</v>
      </c>
      <c r="N175" s="2" t="e">
        <f t="shared" si="47"/>
        <v>#REF!</v>
      </c>
      <c r="O175" s="2" t="e">
        <f t="shared" si="48"/>
        <v>#REF!</v>
      </c>
      <c r="P175" s="2" t="e">
        <f t="shared" si="49"/>
        <v>#REF!</v>
      </c>
      <c r="Q175" s="2" t="e">
        <f t="shared" si="50"/>
        <v>#REF!</v>
      </c>
      <c r="R175" s="2" t="e">
        <f t="shared" si="51"/>
        <v>#REF!</v>
      </c>
      <c r="S175" s="2" t="e">
        <f t="shared" si="52"/>
        <v>#REF!</v>
      </c>
      <c r="T175" s="2" t="e">
        <f t="shared" si="53"/>
        <v>#REF!</v>
      </c>
      <c r="U175" s="2" t="e">
        <f t="shared" si="54"/>
        <v>#REF!</v>
      </c>
      <c r="V175" s="33">
        <f t="shared" si="55"/>
        <v>0</v>
      </c>
      <c r="W175" s="33">
        <f t="shared" si="56"/>
        <v>0</v>
      </c>
      <c r="X175" s="34" t="e">
        <f t="shared" si="57"/>
        <v>#REF!</v>
      </c>
      <c r="Y175" s="34" t="e">
        <f t="shared" si="58"/>
        <v>#REF!</v>
      </c>
      <c r="Z175" s="34" t="e">
        <f t="shared" si="59"/>
        <v>#REF!</v>
      </c>
      <c r="AA175" s="34" t="e">
        <f t="shared" si="60"/>
        <v>#REF!</v>
      </c>
      <c r="AB175" s="34" t="e">
        <f t="shared" si="61"/>
        <v>#REF!</v>
      </c>
      <c r="AC175" s="34" t="e">
        <f t="shared" si="62"/>
        <v>#REF!</v>
      </c>
      <c r="AD175" s="34" t="e">
        <f t="shared" si="63"/>
        <v>#REF!</v>
      </c>
      <c r="AE175" s="34" t="e">
        <f t="shared" si="64"/>
        <v>#REF!</v>
      </c>
      <c r="AF175" s="34" t="e">
        <f t="shared" si="65"/>
        <v>#REF!</v>
      </c>
    </row>
    <row r="176" spans="2:32" x14ac:dyDescent="0.25">
      <c r="B176" s="23" t="e">
        <f>+'VaR Calculation'!#REF!</f>
        <v>#REF!</v>
      </c>
      <c r="C176" s="88" t="e">
        <f>+'VaR Calculation'!#REF!</f>
        <v>#REF!</v>
      </c>
      <c r="D176" s="88" t="e">
        <f>+'VaR Calculation'!#REF!</f>
        <v>#REF!</v>
      </c>
      <c r="E176" s="88" t="e">
        <f>+'VaR Calculation'!#REF!</f>
        <v>#REF!</v>
      </c>
      <c r="F176" s="88" t="e">
        <f>+'VaR Calculation'!#REF!</f>
        <v>#REF!</v>
      </c>
      <c r="G176" s="88" t="e">
        <f>+'VaR Calculation'!#REF!</f>
        <v>#REF!</v>
      </c>
      <c r="H176" s="88" t="e">
        <f>+'VaR Calculation'!#REF!</f>
        <v>#REF!</v>
      </c>
      <c r="I176" s="88" t="e">
        <f>+'VaR Calculation'!#REF!</f>
        <v>#REF!</v>
      </c>
      <c r="J176" s="88" t="e">
        <f>+'VaR Calculation'!#REF!</f>
        <v>#REF!</v>
      </c>
      <c r="K176" s="88" t="e">
        <f>+'VaR Calculation'!#REF!</f>
        <v>#REF!</v>
      </c>
      <c r="M176" s="2" t="e">
        <f t="shared" si="46"/>
        <v>#REF!</v>
      </c>
      <c r="N176" s="2" t="e">
        <f t="shared" si="47"/>
        <v>#REF!</v>
      </c>
      <c r="O176" s="2" t="e">
        <f t="shared" si="48"/>
        <v>#REF!</v>
      </c>
      <c r="P176" s="2" t="e">
        <f t="shared" si="49"/>
        <v>#REF!</v>
      </c>
      <c r="Q176" s="2" t="e">
        <f t="shared" si="50"/>
        <v>#REF!</v>
      </c>
      <c r="R176" s="2" t="e">
        <f t="shared" si="51"/>
        <v>#REF!</v>
      </c>
      <c r="S176" s="2" t="e">
        <f t="shared" si="52"/>
        <v>#REF!</v>
      </c>
      <c r="T176" s="2" t="e">
        <f t="shared" si="53"/>
        <v>#REF!</v>
      </c>
      <c r="U176" s="2" t="e">
        <f t="shared" si="54"/>
        <v>#REF!</v>
      </c>
      <c r="V176" s="33">
        <f t="shared" si="55"/>
        <v>0</v>
      </c>
      <c r="W176" s="33">
        <f t="shared" si="56"/>
        <v>0</v>
      </c>
      <c r="X176" s="34" t="e">
        <f t="shared" si="57"/>
        <v>#REF!</v>
      </c>
      <c r="Y176" s="34" t="e">
        <f t="shared" si="58"/>
        <v>#REF!</v>
      </c>
      <c r="Z176" s="34" t="e">
        <f t="shared" si="59"/>
        <v>#REF!</v>
      </c>
      <c r="AA176" s="34" t="e">
        <f t="shared" si="60"/>
        <v>#REF!</v>
      </c>
      <c r="AB176" s="34" t="e">
        <f t="shared" si="61"/>
        <v>#REF!</v>
      </c>
      <c r="AC176" s="34" t="e">
        <f t="shared" si="62"/>
        <v>#REF!</v>
      </c>
      <c r="AD176" s="34" t="e">
        <f t="shared" si="63"/>
        <v>#REF!</v>
      </c>
      <c r="AE176" s="34" t="e">
        <f t="shared" si="64"/>
        <v>#REF!</v>
      </c>
      <c r="AF176" s="34" t="e">
        <f t="shared" si="65"/>
        <v>#REF!</v>
      </c>
    </row>
    <row r="177" spans="2:32" x14ac:dyDescent="0.25">
      <c r="B177" s="23" t="e">
        <f>+'VaR Calculation'!#REF!</f>
        <v>#REF!</v>
      </c>
      <c r="C177" s="88" t="e">
        <f>+'VaR Calculation'!#REF!</f>
        <v>#REF!</v>
      </c>
      <c r="D177" s="88" t="e">
        <f>+'VaR Calculation'!#REF!</f>
        <v>#REF!</v>
      </c>
      <c r="E177" s="88" t="e">
        <f>+'VaR Calculation'!#REF!</f>
        <v>#REF!</v>
      </c>
      <c r="F177" s="88" t="e">
        <f>+'VaR Calculation'!#REF!</f>
        <v>#REF!</v>
      </c>
      <c r="G177" s="88" t="e">
        <f>+'VaR Calculation'!#REF!</f>
        <v>#REF!</v>
      </c>
      <c r="H177" s="88" t="e">
        <f>+'VaR Calculation'!#REF!</f>
        <v>#REF!</v>
      </c>
      <c r="I177" s="88" t="e">
        <f>+'VaR Calculation'!#REF!</f>
        <v>#REF!</v>
      </c>
      <c r="J177" s="88" t="e">
        <f>+'VaR Calculation'!#REF!</f>
        <v>#REF!</v>
      </c>
      <c r="K177" s="88" t="e">
        <f>+'VaR Calculation'!#REF!</f>
        <v>#REF!</v>
      </c>
      <c r="M177" s="2" t="e">
        <f t="shared" si="46"/>
        <v>#REF!</v>
      </c>
      <c r="N177" s="2" t="e">
        <f t="shared" si="47"/>
        <v>#REF!</v>
      </c>
      <c r="O177" s="2" t="e">
        <f t="shared" si="48"/>
        <v>#REF!</v>
      </c>
      <c r="P177" s="2" t="e">
        <f t="shared" si="49"/>
        <v>#REF!</v>
      </c>
      <c r="Q177" s="2" t="e">
        <f t="shared" si="50"/>
        <v>#REF!</v>
      </c>
      <c r="R177" s="2" t="e">
        <f t="shared" si="51"/>
        <v>#REF!</v>
      </c>
      <c r="S177" s="2" t="e">
        <f t="shared" si="52"/>
        <v>#REF!</v>
      </c>
      <c r="T177" s="2" t="e">
        <f t="shared" si="53"/>
        <v>#REF!</v>
      </c>
      <c r="U177" s="2" t="e">
        <f t="shared" si="54"/>
        <v>#REF!</v>
      </c>
      <c r="V177" s="33">
        <f t="shared" si="55"/>
        <v>0</v>
      </c>
      <c r="W177" s="33">
        <f t="shared" si="56"/>
        <v>0</v>
      </c>
      <c r="X177" s="34" t="e">
        <f t="shared" si="57"/>
        <v>#REF!</v>
      </c>
      <c r="Y177" s="34" t="e">
        <f t="shared" si="58"/>
        <v>#REF!</v>
      </c>
      <c r="Z177" s="34" t="e">
        <f t="shared" si="59"/>
        <v>#REF!</v>
      </c>
      <c r="AA177" s="34" t="e">
        <f t="shared" si="60"/>
        <v>#REF!</v>
      </c>
      <c r="AB177" s="34" t="e">
        <f t="shared" si="61"/>
        <v>#REF!</v>
      </c>
      <c r="AC177" s="34" t="e">
        <f t="shared" si="62"/>
        <v>#REF!</v>
      </c>
      <c r="AD177" s="34" t="e">
        <f t="shared" si="63"/>
        <v>#REF!</v>
      </c>
      <c r="AE177" s="34" t="e">
        <f t="shared" si="64"/>
        <v>#REF!</v>
      </c>
      <c r="AF177" s="34" t="e">
        <f t="shared" si="65"/>
        <v>#REF!</v>
      </c>
    </row>
    <row r="178" spans="2:32" x14ac:dyDescent="0.25">
      <c r="B178" s="23" t="e">
        <f>+'VaR Calculation'!#REF!</f>
        <v>#REF!</v>
      </c>
      <c r="C178" s="88" t="e">
        <f>+'VaR Calculation'!#REF!</f>
        <v>#REF!</v>
      </c>
      <c r="D178" s="88" t="e">
        <f>+'VaR Calculation'!#REF!</f>
        <v>#REF!</v>
      </c>
      <c r="E178" s="88" t="e">
        <f>+'VaR Calculation'!#REF!</f>
        <v>#REF!</v>
      </c>
      <c r="F178" s="88" t="e">
        <f>+'VaR Calculation'!#REF!</f>
        <v>#REF!</v>
      </c>
      <c r="G178" s="88" t="e">
        <f>+'VaR Calculation'!#REF!</f>
        <v>#REF!</v>
      </c>
      <c r="H178" s="88" t="e">
        <f>+'VaR Calculation'!#REF!</f>
        <v>#REF!</v>
      </c>
      <c r="I178" s="88" t="e">
        <f>+'VaR Calculation'!#REF!</f>
        <v>#REF!</v>
      </c>
      <c r="J178" s="88" t="e">
        <f>+'VaR Calculation'!#REF!</f>
        <v>#REF!</v>
      </c>
      <c r="K178" s="88" t="e">
        <f>+'VaR Calculation'!#REF!</f>
        <v>#REF!</v>
      </c>
      <c r="M178" s="2" t="e">
        <f t="shared" si="46"/>
        <v>#REF!</v>
      </c>
      <c r="N178" s="2" t="e">
        <f t="shared" si="47"/>
        <v>#REF!</v>
      </c>
      <c r="O178" s="2" t="e">
        <f t="shared" si="48"/>
        <v>#REF!</v>
      </c>
      <c r="P178" s="2" t="e">
        <f t="shared" si="49"/>
        <v>#REF!</v>
      </c>
      <c r="Q178" s="2" t="e">
        <f t="shared" si="50"/>
        <v>#REF!</v>
      </c>
      <c r="R178" s="2" t="e">
        <f t="shared" si="51"/>
        <v>#REF!</v>
      </c>
      <c r="S178" s="2" t="e">
        <f t="shared" si="52"/>
        <v>#REF!</v>
      </c>
      <c r="T178" s="2" t="e">
        <f t="shared" si="53"/>
        <v>#REF!</v>
      </c>
      <c r="U178" s="2" t="e">
        <f t="shared" si="54"/>
        <v>#REF!</v>
      </c>
      <c r="V178" s="33">
        <f t="shared" si="55"/>
        <v>0</v>
      </c>
      <c r="W178" s="33">
        <f t="shared" si="56"/>
        <v>0</v>
      </c>
      <c r="X178" s="34" t="e">
        <f t="shared" si="57"/>
        <v>#REF!</v>
      </c>
      <c r="Y178" s="34" t="e">
        <f t="shared" si="58"/>
        <v>#REF!</v>
      </c>
      <c r="Z178" s="34" t="e">
        <f t="shared" si="59"/>
        <v>#REF!</v>
      </c>
      <c r="AA178" s="34" t="e">
        <f t="shared" si="60"/>
        <v>#REF!</v>
      </c>
      <c r="AB178" s="34" t="e">
        <f t="shared" si="61"/>
        <v>#REF!</v>
      </c>
      <c r="AC178" s="34" t="e">
        <f t="shared" si="62"/>
        <v>#REF!</v>
      </c>
      <c r="AD178" s="34" t="e">
        <f t="shared" si="63"/>
        <v>#REF!</v>
      </c>
      <c r="AE178" s="34" t="e">
        <f t="shared" si="64"/>
        <v>#REF!</v>
      </c>
      <c r="AF178" s="34" t="e">
        <f t="shared" si="65"/>
        <v>#REF!</v>
      </c>
    </row>
    <row r="179" spans="2:32" x14ac:dyDescent="0.25">
      <c r="B179" s="23" t="e">
        <f>+'VaR Calculation'!#REF!</f>
        <v>#REF!</v>
      </c>
      <c r="C179" s="88" t="e">
        <f>+'VaR Calculation'!#REF!</f>
        <v>#REF!</v>
      </c>
      <c r="D179" s="88" t="e">
        <f>+'VaR Calculation'!#REF!</f>
        <v>#REF!</v>
      </c>
      <c r="E179" s="88" t="e">
        <f>+'VaR Calculation'!#REF!</f>
        <v>#REF!</v>
      </c>
      <c r="F179" s="88" t="e">
        <f>+'VaR Calculation'!#REF!</f>
        <v>#REF!</v>
      </c>
      <c r="G179" s="88" t="e">
        <f>+'VaR Calculation'!#REF!</f>
        <v>#REF!</v>
      </c>
      <c r="H179" s="88" t="e">
        <f>+'VaR Calculation'!#REF!</f>
        <v>#REF!</v>
      </c>
      <c r="I179" s="88" t="e">
        <f>+'VaR Calculation'!#REF!</f>
        <v>#REF!</v>
      </c>
      <c r="J179" s="88" t="e">
        <f>+'VaR Calculation'!#REF!</f>
        <v>#REF!</v>
      </c>
      <c r="K179" s="88" t="e">
        <f>+'VaR Calculation'!#REF!</f>
        <v>#REF!</v>
      </c>
      <c r="M179" s="2" t="e">
        <f t="shared" si="46"/>
        <v>#REF!</v>
      </c>
      <c r="N179" s="2" t="e">
        <f t="shared" si="47"/>
        <v>#REF!</v>
      </c>
      <c r="O179" s="2" t="e">
        <f t="shared" si="48"/>
        <v>#REF!</v>
      </c>
      <c r="P179" s="2" t="e">
        <f t="shared" si="49"/>
        <v>#REF!</v>
      </c>
      <c r="Q179" s="2" t="e">
        <f t="shared" si="50"/>
        <v>#REF!</v>
      </c>
      <c r="R179" s="2" t="e">
        <f t="shared" si="51"/>
        <v>#REF!</v>
      </c>
      <c r="S179" s="2" t="e">
        <f t="shared" si="52"/>
        <v>#REF!</v>
      </c>
      <c r="T179" s="2" t="e">
        <f t="shared" si="53"/>
        <v>#REF!</v>
      </c>
      <c r="U179" s="2" t="e">
        <f t="shared" si="54"/>
        <v>#REF!</v>
      </c>
      <c r="V179" s="33">
        <f t="shared" si="55"/>
        <v>0</v>
      </c>
      <c r="W179" s="33">
        <f t="shared" si="56"/>
        <v>0</v>
      </c>
      <c r="X179" s="34" t="e">
        <f t="shared" si="57"/>
        <v>#REF!</v>
      </c>
      <c r="Y179" s="34" t="e">
        <f t="shared" si="58"/>
        <v>#REF!</v>
      </c>
      <c r="Z179" s="34" t="e">
        <f t="shared" si="59"/>
        <v>#REF!</v>
      </c>
      <c r="AA179" s="34" t="e">
        <f t="shared" si="60"/>
        <v>#REF!</v>
      </c>
      <c r="AB179" s="34" t="e">
        <f t="shared" si="61"/>
        <v>#REF!</v>
      </c>
      <c r="AC179" s="34" t="e">
        <f t="shared" si="62"/>
        <v>#REF!</v>
      </c>
      <c r="AD179" s="34" t="e">
        <f t="shared" si="63"/>
        <v>#REF!</v>
      </c>
      <c r="AE179" s="34" t="e">
        <f t="shared" si="64"/>
        <v>#REF!</v>
      </c>
      <c r="AF179" s="34" t="e">
        <f t="shared" si="65"/>
        <v>#REF!</v>
      </c>
    </row>
    <row r="180" spans="2:32" x14ac:dyDescent="0.25">
      <c r="B180" s="23" t="e">
        <f>+'VaR Calculation'!#REF!</f>
        <v>#REF!</v>
      </c>
      <c r="C180" s="88" t="e">
        <f>+'VaR Calculation'!#REF!</f>
        <v>#REF!</v>
      </c>
      <c r="D180" s="88" t="e">
        <f>+'VaR Calculation'!#REF!</f>
        <v>#REF!</v>
      </c>
      <c r="E180" s="88" t="e">
        <f>+'VaR Calculation'!#REF!</f>
        <v>#REF!</v>
      </c>
      <c r="F180" s="88" t="e">
        <f>+'VaR Calculation'!#REF!</f>
        <v>#REF!</v>
      </c>
      <c r="G180" s="88" t="e">
        <f>+'VaR Calculation'!#REF!</f>
        <v>#REF!</v>
      </c>
      <c r="H180" s="88" t="e">
        <f>+'VaR Calculation'!#REF!</f>
        <v>#REF!</v>
      </c>
      <c r="I180" s="88" t="e">
        <f>+'VaR Calculation'!#REF!</f>
        <v>#REF!</v>
      </c>
      <c r="J180" s="88" t="e">
        <f>+'VaR Calculation'!#REF!</f>
        <v>#REF!</v>
      </c>
      <c r="K180" s="88" t="e">
        <f>+'VaR Calculation'!#REF!</f>
        <v>#REF!</v>
      </c>
      <c r="M180" s="2" t="e">
        <f t="shared" si="46"/>
        <v>#REF!</v>
      </c>
      <c r="N180" s="2" t="e">
        <f t="shared" si="47"/>
        <v>#REF!</v>
      </c>
      <c r="O180" s="2" t="e">
        <f t="shared" si="48"/>
        <v>#REF!</v>
      </c>
      <c r="P180" s="2" t="e">
        <f t="shared" si="49"/>
        <v>#REF!</v>
      </c>
      <c r="Q180" s="2" t="e">
        <f t="shared" si="50"/>
        <v>#REF!</v>
      </c>
      <c r="R180" s="2" t="e">
        <f t="shared" si="51"/>
        <v>#REF!</v>
      </c>
      <c r="S180" s="2" t="e">
        <f t="shared" si="52"/>
        <v>#REF!</v>
      </c>
      <c r="T180" s="2" t="e">
        <f t="shared" si="53"/>
        <v>#REF!</v>
      </c>
      <c r="U180" s="2" t="e">
        <f t="shared" si="54"/>
        <v>#REF!</v>
      </c>
      <c r="V180" s="33">
        <f t="shared" si="55"/>
        <v>0</v>
      </c>
      <c r="W180" s="33">
        <f t="shared" si="56"/>
        <v>0</v>
      </c>
      <c r="X180" s="34" t="e">
        <f t="shared" si="57"/>
        <v>#REF!</v>
      </c>
      <c r="Y180" s="34" t="e">
        <f t="shared" si="58"/>
        <v>#REF!</v>
      </c>
      <c r="Z180" s="34" t="e">
        <f t="shared" si="59"/>
        <v>#REF!</v>
      </c>
      <c r="AA180" s="34" t="e">
        <f t="shared" si="60"/>
        <v>#REF!</v>
      </c>
      <c r="AB180" s="34" t="e">
        <f t="shared" si="61"/>
        <v>#REF!</v>
      </c>
      <c r="AC180" s="34" t="e">
        <f t="shared" si="62"/>
        <v>#REF!</v>
      </c>
      <c r="AD180" s="34" t="e">
        <f t="shared" si="63"/>
        <v>#REF!</v>
      </c>
      <c r="AE180" s="34" t="e">
        <f t="shared" si="64"/>
        <v>#REF!</v>
      </c>
      <c r="AF180" s="34" t="e">
        <f t="shared" si="65"/>
        <v>#REF!</v>
      </c>
    </row>
    <row r="181" spans="2:32" x14ac:dyDescent="0.25">
      <c r="B181" s="23" t="e">
        <f>+'VaR Calculation'!#REF!</f>
        <v>#REF!</v>
      </c>
      <c r="C181" s="88" t="e">
        <f>+'VaR Calculation'!#REF!</f>
        <v>#REF!</v>
      </c>
      <c r="D181" s="88" t="e">
        <f>+'VaR Calculation'!#REF!</f>
        <v>#REF!</v>
      </c>
      <c r="E181" s="88" t="e">
        <f>+'VaR Calculation'!#REF!</f>
        <v>#REF!</v>
      </c>
      <c r="F181" s="88" t="e">
        <f>+'VaR Calculation'!#REF!</f>
        <v>#REF!</v>
      </c>
      <c r="G181" s="88" t="e">
        <f>+'VaR Calculation'!#REF!</f>
        <v>#REF!</v>
      </c>
      <c r="H181" s="88" t="e">
        <f>+'VaR Calculation'!#REF!</f>
        <v>#REF!</v>
      </c>
      <c r="I181" s="88" t="e">
        <f>+'VaR Calculation'!#REF!</f>
        <v>#REF!</v>
      </c>
      <c r="J181" s="88" t="e">
        <f>+'VaR Calculation'!#REF!</f>
        <v>#REF!</v>
      </c>
      <c r="K181" s="88" t="e">
        <f>+'VaR Calculation'!#REF!</f>
        <v>#REF!</v>
      </c>
      <c r="M181" s="2" t="e">
        <f t="shared" si="46"/>
        <v>#REF!</v>
      </c>
      <c r="N181" s="2" t="e">
        <f t="shared" si="47"/>
        <v>#REF!</v>
      </c>
      <c r="O181" s="2" t="e">
        <f t="shared" si="48"/>
        <v>#REF!</v>
      </c>
      <c r="P181" s="2" t="e">
        <f t="shared" si="49"/>
        <v>#REF!</v>
      </c>
      <c r="Q181" s="2" t="e">
        <f t="shared" si="50"/>
        <v>#REF!</v>
      </c>
      <c r="R181" s="2" t="e">
        <f t="shared" si="51"/>
        <v>#REF!</v>
      </c>
      <c r="S181" s="2" t="e">
        <f t="shared" si="52"/>
        <v>#REF!</v>
      </c>
      <c r="T181" s="2" t="e">
        <f t="shared" si="53"/>
        <v>#REF!</v>
      </c>
      <c r="U181" s="2" t="e">
        <f t="shared" si="54"/>
        <v>#REF!</v>
      </c>
      <c r="V181" s="33">
        <f t="shared" si="55"/>
        <v>0</v>
      </c>
      <c r="W181" s="33">
        <f t="shared" si="56"/>
        <v>0</v>
      </c>
      <c r="X181" s="34" t="e">
        <f t="shared" si="57"/>
        <v>#REF!</v>
      </c>
      <c r="Y181" s="34" t="e">
        <f t="shared" si="58"/>
        <v>#REF!</v>
      </c>
      <c r="Z181" s="34" t="e">
        <f t="shared" si="59"/>
        <v>#REF!</v>
      </c>
      <c r="AA181" s="34" t="e">
        <f t="shared" si="60"/>
        <v>#REF!</v>
      </c>
      <c r="AB181" s="34" t="e">
        <f t="shared" si="61"/>
        <v>#REF!</v>
      </c>
      <c r="AC181" s="34" t="e">
        <f t="shared" si="62"/>
        <v>#REF!</v>
      </c>
      <c r="AD181" s="34" t="e">
        <f t="shared" si="63"/>
        <v>#REF!</v>
      </c>
      <c r="AE181" s="34" t="e">
        <f t="shared" si="64"/>
        <v>#REF!</v>
      </c>
      <c r="AF181" s="34" t="e">
        <f t="shared" si="65"/>
        <v>#REF!</v>
      </c>
    </row>
    <row r="182" spans="2:32" x14ac:dyDescent="0.25">
      <c r="B182" s="23" t="e">
        <f>+'VaR Calculation'!#REF!</f>
        <v>#REF!</v>
      </c>
      <c r="C182" s="88" t="e">
        <f>+'VaR Calculation'!#REF!</f>
        <v>#REF!</v>
      </c>
      <c r="D182" s="88" t="e">
        <f>+'VaR Calculation'!#REF!</f>
        <v>#REF!</v>
      </c>
      <c r="E182" s="88" t="e">
        <f>+'VaR Calculation'!#REF!</f>
        <v>#REF!</v>
      </c>
      <c r="F182" s="88" t="e">
        <f>+'VaR Calculation'!#REF!</f>
        <v>#REF!</v>
      </c>
      <c r="G182" s="88" t="e">
        <f>+'VaR Calculation'!#REF!</f>
        <v>#REF!</v>
      </c>
      <c r="H182" s="88" t="e">
        <f>+'VaR Calculation'!#REF!</f>
        <v>#REF!</v>
      </c>
      <c r="I182" s="88" t="e">
        <f>+'VaR Calculation'!#REF!</f>
        <v>#REF!</v>
      </c>
      <c r="J182" s="88" t="e">
        <f>+'VaR Calculation'!#REF!</f>
        <v>#REF!</v>
      </c>
      <c r="K182" s="88" t="e">
        <f>+'VaR Calculation'!#REF!</f>
        <v>#REF!</v>
      </c>
      <c r="M182" s="2" t="e">
        <f t="shared" si="46"/>
        <v>#REF!</v>
      </c>
      <c r="N182" s="2" t="e">
        <f t="shared" si="47"/>
        <v>#REF!</v>
      </c>
      <c r="O182" s="2" t="e">
        <f t="shared" si="48"/>
        <v>#REF!</v>
      </c>
      <c r="P182" s="2" t="e">
        <f t="shared" si="49"/>
        <v>#REF!</v>
      </c>
      <c r="Q182" s="2" t="e">
        <f t="shared" si="50"/>
        <v>#REF!</v>
      </c>
      <c r="R182" s="2" t="e">
        <f t="shared" si="51"/>
        <v>#REF!</v>
      </c>
      <c r="S182" s="2" t="e">
        <f t="shared" si="52"/>
        <v>#REF!</v>
      </c>
      <c r="T182" s="2" t="e">
        <f t="shared" si="53"/>
        <v>#REF!</v>
      </c>
      <c r="U182" s="2" t="e">
        <f t="shared" si="54"/>
        <v>#REF!</v>
      </c>
      <c r="V182" s="33">
        <f t="shared" si="55"/>
        <v>0</v>
      </c>
      <c r="W182" s="33">
        <f t="shared" si="56"/>
        <v>0</v>
      </c>
      <c r="X182" s="34" t="e">
        <f t="shared" si="57"/>
        <v>#REF!</v>
      </c>
      <c r="Y182" s="34" t="e">
        <f t="shared" si="58"/>
        <v>#REF!</v>
      </c>
      <c r="Z182" s="34" t="e">
        <f t="shared" si="59"/>
        <v>#REF!</v>
      </c>
      <c r="AA182" s="34" t="e">
        <f t="shared" si="60"/>
        <v>#REF!</v>
      </c>
      <c r="AB182" s="34" t="e">
        <f t="shared" si="61"/>
        <v>#REF!</v>
      </c>
      <c r="AC182" s="34" t="e">
        <f t="shared" si="62"/>
        <v>#REF!</v>
      </c>
      <c r="AD182" s="34" t="e">
        <f t="shared" si="63"/>
        <v>#REF!</v>
      </c>
      <c r="AE182" s="34" t="e">
        <f t="shared" si="64"/>
        <v>#REF!</v>
      </c>
      <c r="AF182" s="34" t="e">
        <f t="shared" si="65"/>
        <v>#REF!</v>
      </c>
    </row>
    <row r="183" spans="2:32" x14ac:dyDescent="0.25">
      <c r="B183" s="23" t="e">
        <f>+'VaR Calculation'!#REF!</f>
        <v>#REF!</v>
      </c>
      <c r="C183" s="88" t="e">
        <f>+'VaR Calculation'!#REF!</f>
        <v>#REF!</v>
      </c>
      <c r="D183" s="88" t="e">
        <f>+'VaR Calculation'!#REF!</f>
        <v>#REF!</v>
      </c>
      <c r="E183" s="88" t="e">
        <f>+'VaR Calculation'!#REF!</f>
        <v>#REF!</v>
      </c>
      <c r="F183" s="88" t="e">
        <f>+'VaR Calculation'!#REF!</f>
        <v>#REF!</v>
      </c>
      <c r="G183" s="88" t="e">
        <f>+'VaR Calculation'!#REF!</f>
        <v>#REF!</v>
      </c>
      <c r="H183" s="88" t="e">
        <f>+'VaR Calculation'!#REF!</f>
        <v>#REF!</v>
      </c>
      <c r="I183" s="88" t="e">
        <f>+'VaR Calculation'!#REF!</f>
        <v>#REF!</v>
      </c>
      <c r="J183" s="88" t="e">
        <f>+'VaR Calculation'!#REF!</f>
        <v>#REF!</v>
      </c>
      <c r="K183" s="88" t="e">
        <f>+'VaR Calculation'!#REF!</f>
        <v>#REF!</v>
      </c>
      <c r="M183" s="2" t="e">
        <f t="shared" si="46"/>
        <v>#REF!</v>
      </c>
      <c r="N183" s="2" t="e">
        <f t="shared" si="47"/>
        <v>#REF!</v>
      </c>
      <c r="O183" s="2" t="e">
        <f t="shared" si="48"/>
        <v>#REF!</v>
      </c>
      <c r="P183" s="2" t="e">
        <f t="shared" si="49"/>
        <v>#REF!</v>
      </c>
      <c r="Q183" s="2" t="e">
        <f t="shared" si="50"/>
        <v>#REF!</v>
      </c>
      <c r="R183" s="2" t="e">
        <f t="shared" si="51"/>
        <v>#REF!</v>
      </c>
      <c r="S183" s="2" t="e">
        <f t="shared" si="52"/>
        <v>#REF!</v>
      </c>
      <c r="T183" s="2" t="e">
        <f t="shared" si="53"/>
        <v>#REF!</v>
      </c>
      <c r="U183" s="2" t="e">
        <f t="shared" si="54"/>
        <v>#REF!</v>
      </c>
      <c r="V183" s="33">
        <f t="shared" si="55"/>
        <v>0</v>
      </c>
      <c r="W183" s="33">
        <f t="shared" si="56"/>
        <v>0</v>
      </c>
      <c r="X183" s="34" t="e">
        <f t="shared" si="57"/>
        <v>#REF!</v>
      </c>
      <c r="Y183" s="34" t="e">
        <f t="shared" si="58"/>
        <v>#REF!</v>
      </c>
      <c r="Z183" s="34" t="e">
        <f t="shared" si="59"/>
        <v>#REF!</v>
      </c>
      <c r="AA183" s="34" t="e">
        <f t="shared" si="60"/>
        <v>#REF!</v>
      </c>
      <c r="AB183" s="34" t="e">
        <f t="shared" si="61"/>
        <v>#REF!</v>
      </c>
      <c r="AC183" s="34" t="e">
        <f t="shared" si="62"/>
        <v>#REF!</v>
      </c>
      <c r="AD183" s="34" t="e">
        <f t="shared" si="63"/>
        <v>#REF!</v>
      </c>
      <c r="AE183" s="34" t="e">
        <f t="shared" si="64"/>
        <v>#REF!</v>
      </c>
      <c r="AF183" s="34" t="e">
        <f t="shared" si="65"/>
        <v>#REF!</v>
      </c>
    </row>
    <row r="184" spans="2:32" x14ac:dyDescent="0.25">
      <c r="B184" s="23" t="e">
        <f>+'VaR Calculation'!#REF!</f>
        <v>#REF!</v>
      </c>
      <c r="C184" s="88" t="e">
        <f>+'VaR Calculation'!#REF!</f>
        <v>#REF!</v>
      </c>
      <c r="D184" s="88" t="e">
        <f>+'VaR Calculation'!#REF!</f>
        <v>#REF!</v>
      </c>
      <c r="E184" s="88" t="e">
        <f>+'VaR Calculation'!#REF!</f>
        <v>#REF!</v>
      </c>
      <c r="F184" s="88" t="e">
        <f>+'VaR Calculation'!#REF!</f>
        <v>#REF!</v>
      </c>
      <c r="G184" s="88" t="e">
        <f>+'VaR Calculation'!#REF!</f>
        <v>#REF!</v>
      </c>
      <c r="H184" s="88" t="e">
        <f>+'VaR Calculation'!#REF!</f>
        <v>#REF!</v>
      </c>
      <c r="I184" s="88" t="e">
        <f>+'VaR Calculation'!#REF!</f>
        <v>#REF!</v>
      </c>
      <c r="J184" s="88" t="e">
        <f>+'VaR Calculation'!#REF!</f>
        <v>#REF!</v>
      </c>
      <c r="K184" s="88" t="e">
        <f>+'VaR Calculation'!#REF!</f>
        <v>#REF!</v>
      </c>
      <c r="M184" s="2" t="e">
        <f t="shared" si="46"/>
        <v>#REF!</v>
      </c>
      <c r="N184" s="2" t="e">
        <f t="shared" si="47"/>
        <v>#REF!</v>
      </c>
      <c r="O184" s="2" t="e">
        <f t="shared" si="48"/>
        <v>#REF!</v>
      </c>
      <c r="P184" s="2" t="e">
        <f t="shared" si="49"/>
        <v>#REF!</v>
      </c>
      <c r="Q184" s="2" t="e">
        <f t="shared" si="50"/>
        <v>#REF!</v>
      </c>
      <c r="R184" s="2" t="e">
        <f t="shared" si="51"/>
        <v>#REF!</v>
      </c>
      <c r="S184" s="2" t="e">
        <f t="shared" si="52"/>
        <v>#REF!</v>
      </c>
      <c r="T184" s="2" t="e">
        <f t="shared" si="53"/>
        <v>#REF!</v>
      </c>
      <c r="U184" s="2" t="e">
        <f t="shared" si="54"/>
        <v>#REF!</v>
      </c>
      <c r="V184" s="33">
        <f t="shared" si="55"/>
        <v>0</v>
      </c>
      <c r="W184" s="33">
        <f t="shared" si="56"/>
        <v>0</v>
      </c>
      <c r="X184" s="34" t="e">
        <f t="shared" si="57"/>
        <v>#REF!</v>
      </c>
      <c r="Y184" s="34" t="e">
        <f t="shared" si="58"/>
        <v>#REF!</v>
      </c>
      <c r="Z184" s="34" t="e">
        <f t="shared" si="59"/>
        <v>#REF!</v>
      </c>
      <c r="AA184" s="34" t="e">
        <f t="shared" si="60"/>
        <v>#REF!</v>
      </c>
      <c r="AB184" s="34" t="e">
        <f t="shared" si="61"/>
        <v>#REF!</v>
      </c>
      <c r="AC184" s="34" t="e">
        <f t="shared" si="62"/>
        <v>#REF!</v>
      </c>
      <c r="AD184" s="34" t="e">
        <f t="shared" si="63"/>
        <v>#REF!</v>
      </c>
      <c r="AE184" s="34" t="e">
        <f t="shared" si="64"/>
        <v>#REF!</v>
      </c>
      <c r="AF184" s="34" t="e">
        <f t="shared" si="65"/>
        <v>#REF!</v>
      </c>
    </row>
    <row r="185" spans="2:32" x14ac:dyDescent="0.25">
      <c r="B185" s="23" t="e">
        <f>+'VaR Calculation'!#REF!</f>
        <v>#REF!</v>
      </c>
      <c r="C185" s="88" t="e">
        <f>+'VaR Calculation'!#REF!</f>
        <v>#REF!</v>
      </c>
      <c r="D185" s="88" t="e">
        <f>+'VaR Calculation'!#REF!</f>
        <v>#REF!</v>
      </c>
      <c r="E185" s="88" t="e">
        <f>+'VaR Calculation'!#REF!</f>
        <v>#REF!</v>
      </c>
      <c r="F185" s="88" t="e">
        <f>+'VaR Calculation'!#REF!</f>
        <v>#REF!</v>
      </c>
      <c r="G185" s="88" t="e">
        <f>+'VaR Calculation'!#REF!</f>
        <v>#REF!</v>
      </c>
      <c r="H185" s="88" t="e">
        <f>+'VaR Calculation'!#REF!</f>
        <v>#REF!</v>
      </c>
      <c r="I185" s="88" t="e">
        <f>+'VaR Calculation'!#REF!</f>
        <v>#REF!</v>
      </c>
      <c r="J185" s="88" t="e">
        <f>+'VaR Calculation'!#REF!</f>
        <v>#REF!</v>
      </c>
      <c r="K185" s="88" t="e">
        <f>+'VaR Calculation'!#REF!</f>
        <v>#REF!</v>
      </c>
      <c r="M185" s="2" t="e">
        <f t="shared" si="46"/>
        <v>#REF!</v>
      </c>
      <c r="N185" s="2" t="e">
        <f t="shared" si="47"/>
        <v>#REF!</v>
      </c>
      <c r="O185" s="2" t="e">
        <f t="shared" si="48"/>
        <v>#REF!</v>
      </c>
      <c r="P185" s="2" t="e">
        <f t="shared" si="49"/>
        <v>#REF!</v>
      </c>
      <c r="Q185" s="2" t="e">
        <f t="shared" si="50"/>
        <v>#REF!</v>
      </c>
      <c r="R185" s="2" t="e">
        <f t="shared" si="51"/>
        <v>#REF!</v>
      </c>
      <c r="S185" s="2" t="e">
        <f t="shared" si="52"/>
        <v>#REF!</v>
      </c>
      <c r="T185" s="2" t="e">
        <f t="shared" si="53"/>
        <v>#REF!</v>
      </c>
      <c r="U185" s="2" t="e">
        <f t="shared" si="54"/>
        <v>#REF!</v>
      </c>
      <c r="V185" s="33">
        <f t="shared" si="55"/>
        <v>0</v>
      </c>
      <c r="W185" s="33">
        <f t="shared" si="56"/>
        <v>0</v>
      </c>
      <c r="X185" s="34" t="e">
        <f t="shared" si="57"/>
        <v>#REF!</v>
      </c>
      <c r="Y185" s="34" t="e">
        <f t="shared" si="58"/>
        <v>#REF!</v>
      </c>
      <c r="Z185" s="34" t="e">
        <f t="shared" si="59"/>
        <v>#REF!</v>
      </c>
      <c r="AA185" s="34" t="e">
        <f t="shared" si="60"/>
        <v>#REF!</v>
      </c>
      <c r="AB185" s="34" t="e">
        <f t="shared" si="61"/>
        <v>#REF!</v>
      </c>
      <c r="AC185" s="34" t="e">
        <f t="shared" si="62"/>
        <v>#REF!</v>
      </c>
      <c r="AD185" s="34" t="e">
        <f t="shared" si="63"/>
        <v>#REF!</v>
      </c>
      <c r="AE185" s="34" t="e">
        <f t="shared" si="64"/>
        <v>#REF!</v>
      </c>
      <c r="AF185" s="34" t="e">
        <f t="shared" si="65"/>
        <v>#REF!</v>
      </c>
    </row>
    <row r="186" spans="2:32" x14ac:dyDescent="0.25">
      <c r="B186" s="23" t="e">
        <f>+'VaR Calculation'!#REF!</f>
        <v>#REF!</v>
      </c>
      <c r="C186" s="88" t="e">
        <f>+'VaR Calculation'!#REF!</f>
        <v>#REF!</v>
      </c>
      <c r="D186" s="88" t="e">
        <f>+'VaR Calculation'!#REF!</f>
        <v>#REF!</v>
      </c>
      <c r="E186" s="88" t="e">
        <f>+'VaR Calculation'!#REF!</f>
        <v>#REF!</v>
      </c>
      <c r="F186" s="88" t="e">
        <f>+'VaR Calculation'!#REF!</f>
        <v>#REF!</v>
      </c>
      <c r="G186" s="88" t="e">
        <f>+'VaR Calculation'!#REF!</f>
        <v>#REF!</v>
      </c>
      <c r="H186" s="88" t="e">
        <f>+'VaR Calculation'!#REF!</f>
        <v>#REF!</v>
      </c>
      <c r="I186" s="88" t="e">
        <f>+'VaR Calculation'!#REF!</f>
        <v>#REF!</v>
      </c>
      <c r="J186" s="88" t="e">
        <f>+'VaR Calculation'!#REF!</f>
        <v>#REF!</v>
      </c>
      <c r="K186" s="88" t="e">
        <f>+'VaR Calculation'!#REF!</f>
        <v>#REF!</v>
      </c>
      <c r="M186" s="2" t="e">
        <f t="shared" ref="M186:M249" si="66">C185^2</f>
        <v>#REF!</v>
      </c>
      <c r="N186" s="2" t="e">
        <f t="shared" ref="N186:N249" si="67">D185^2</f>
        <v>#REF!</v>
      </c>
      <c r="O186" s="2" t="e">
        <f t="shared" ref="O186:O249" si="68">E185^2</f>
        <v>#REF!</v>
      </c>
      <c r="P186" s="2" t="e">
        <f t="shared" ref="P186:P249" si="69">F185^2</f>
        <v>#REF!</v>
      </c>
      <c r="Q186" s="2" t="e">
        <f t="shared" ref="Q186:Q249" si="70">G185^2</f>
        <v>#REF!</v>
      </c>
      <c r="R186" s="2" t="e">
        <f t="shared" ref="R186:R249" si="71">H185^2</f>
        <v>#REF!</v>
      </c>
      <c r="S186" s="2" t="e">
        <f t="shared" ref="S186:S249" si="72">I185^2</f>
        <v>#REF!</v>
      </c>
      <c r="T186" s="2" t="e">
        <f t="shared" ref="T186:T249" si="73">J185^2</f>
        <v>#REF!</v>
      </c>
      <c r="U186" s="2" t="e">
        <f t="shared" ref="U186:U249" si="74">K185^2</f>
        <v>#REF!</v>
      </c>
      <c r="V186" s="33">
        <f t="shared" si="55"/>
        <v>0</v>
      </c>
      <c r="W186" s="33">
        <f t="shared" si="56"/>
        <v>0</v>
      </c>
      <c r="X186" s="34" t="e">
        <f t="shared" si="57"/>
        <v>#REF!</v>
      </c>
      <c r="Y186" s="34" t="e">
        <f t="shared" si="58"/>
        <v>#REF!</v>
      </c>
      <c r="Z186" s="34" t="e">
        <f t="shared" si="59"/>
        <v>#REF!</v>
      </c>
      <c r="AA186" s="34" t="e">
        <f t="shared" si="60"/>
        <v>#REF!</v>
      </c>
      <c r="AB186" s="34" t="e">
        <f t="shared" si="61"/>
        <v>#REF!</v>
      </c>
      <c r="AC186" s="34" t="e">
        <f t="shared" si="62"/>
        <v>#REF!</v>
      </c>
      <c r="AD186" s="34" t="e">
        <f t="shared" si="63"/>
        <v>#REF!</v>
      </c>
      <c r="AE186" s="34" t="e">
        <f t="shared" si="64"/>
        <v>#REF!</v>
      </c>
      <c r="AF186" s="34" t="e">
        <f t="shared" si="65"/>
        <v>#REF!</v>
      </c>
    </row>
    <row r="187" spans="2:32" x14ac:dyDescent="0.25">
      <c r="B187" s="23" t="e">
        <f>+'VaR Calculation'!#REF!</f>
        <v>#REF!</v>
      </c>
      <c r="C187" s="88" t="e">
        <f>+'VaR Calculation'!#REF!</f>
        <v>#REF!</v>
      </c>
      <c r="D187" s="88" t="e">
        <f>+'VaR Calculation'!#REF!</f>
        <v>#REF!</v>
      </c>
      <c r="E187" s="88" t="e">
        <f>+'VaR Calculation'!#REF!</f>
        <v>#REF!</v>
      </c>
      <c r="F187" s="88" t="e">
        <f>+'VaR Calculation'!#REF!</f>
        <v>#REF!</v>
      </c>
      <c r="G187" s="88" t="e">
        <f>+'VaR Calculation'!#REF!</f>
        <v>#REF!</v>
      </c>
      <c r="H187" s="88" t="e">
        <f>+'VaR Calculation'!#REF!</f>
        <v>#REF!</v>
      </c>
      <c r="I187" s="88" t="e">
        <f>+'VaR Calculation'!#REF!</f>
        <v>#REF!</v>
      </c>
      <c r="J187" s="88" t="e">
        <f>+'VaR Calculation'!#REF!</f>
        <v>#REF!</v>
      </c>
      <c r="K187" s="88" t="e">
        <f>+'VaR Calculation'!#REF!</f>
        <v>#REF!</v>
      </c>
      <c r="M187" s="2" t="e">
        <f t="shared" si="66"/>
        <v>#REF!</v>
      </c>
      <c r="N187" s="2" t="e">
        <f t="shared" si="67"/>
        <v>#REF!</v>
      </c>
      <c r="O187" s="2" t="e">
        <f t="shared" si="68"/>
        <v>#REF!</v>
      </c>
      <c r="P187" s="2" t="e">
        <f t="shared" si="69"/>
        <v>#REF!</v>
      </c>
      <c r="Q187" s="2" t="e">
        <f t="shared" si="70"/>
        <v>#REF!</v>
      </c>
      <c r="R187" s="2" t="e">
        <f t="shared" si="71"/>
        <v>#REF!</v>
      </c>
      <c r="S187" s="2" t="e">
        <f t="shared" si="72"/>
        <v>#REF!</v>
      </c>
      <c r="T187" s="2" t="e">
        <f t="shared" si="73"/>
        <v>#REF!</v>
      </c>
      <c r="U187" s="2" t="e">
        <f t="shared" si="74"/>
        <v>#REF!</v>
      </c>
      <c r="V187" s="33">
        <f t="shared" si="55"/>
        <v>0</v>
      </c>
      <c r="W187" s="33">
        <f t="shared" si="56"/>
        <v>0</v>
      </c>
      <c r="X187" s="34" t="e">
        <f t="shared" si="57"/>
        <v>#REF!</v>
      </c>
      <c r="Y187" s="34" t="e">
        <f t="shared" si="58"/>
        <v>#REF!</v>
      </c>
      <c r="Z187" s="34" t="e">
        <f t="shared" si="59"/>
        <v>#REF!</v>
      </c>
      <c r="AA187" s="34" t="e">
        <f t="shared" si="60"/>
        <v>#REF!</v>
      </c>
      <c r="AB187" s="34" t="e">
        <f t="shared" si="61"/>
        <v>#REF!</v>
      </c>
      <c r="AC187" s="34" t="e">
        <f t="shared" si="62"/>
        <v>#REF!</v>
      </c>
      <c r="AD187" s="34" t="e">
        <f t="shared" si="63"/>
        <v>#REF!</v>
      </c>
      <c r="AE187" s="34" t="e">
        <f t="shared" si="64"/>
        <v>#REF!</v>
      </c>
      <c r="AF187" s="34" t="e">
        <f t="shared" si="65"/>
        <v>#REF!</v>
      </c>
    </row>
    <row r="188" spans="2:32" x14ac:dyDescent="0.25">
      <c r="B188" s="23" t="e">
        <f>+'VaR Calculation'!#REF!</f>
        <v>#REF!</v>
      </c>
      <c r="C188" s="88" t="e">
        <f>+'VaR Calculation'!#REF!</f>
        <v>#REF!</v>
      </c>
      <c r="D188" s="88" t="e">
        <f>+'VaR Calculation'!#REF!</f>
        <v>#REF!</v>
      </c>
      <c r="E188" s="88" t="e">
        <f>+'VaR Calculation'!#REF!</f>
        <v>#REF!</v>
      </c>
      <c r="F188" s="88" t="e">
        <f>+'VaR Calculation'!#REF!</f>
        <v>#REF!</v>
      </c>
      <c r="G188" s="88" t="e">
        <f>+'VaR Calculation'!#REF!</f>
        <v>#REF!</v>
      </c>
      <c r="H188" s="88" t="e">
        <f>+'VaR Calculation'!#REF!</f>
        <v>#REF!</v>
      </c>
      <c r="I188" s="88" t="e">
        <f>+'VaR Calculation'!#REF!</f>
        <v>#REF!</v>
      </c>
      <c r="J188" s="88" t="e">
        <f>+'VaR Calculation'!#REF!</f>
        <v>#REF!</v>
      </c>
      <c r="K188" s="88" t="e">
        <f>+'VaR Calculation'!#REF!</f>
        <v>#REF!</v>
      </c>
      <c r="M188" s="2" t="e">
        <f t="shared" si="66"/>
        <v>#REF!</v>
      </c>
      <c r="N188" s="2" t="e">
        <f t="shared" si="67"/>
        <v>#REF!</v>
      </c>
      <c r="O188" s="2" t="e">
        <f t="shared" si="68"/>
        <v>#REF!</v>
      </c>
      <c r="P188" s="2" t="e">
        <f t="shared" si="69"/>
        <v>#REF!</v>
      </c>
      <c r="Q188" s="2" t="e">
        <f t="shared" si="70"/>
        <v>#REF!</v>
      </c>
      <c r="R188" s="2" t="e">
        <f t="shared" si="71"/>
        <v>#REF!</v>
      </c>
      <c r="S188" s="2" t="e">
        <f t="shared" si="72"/>
        <v>#REF!</v>
      </c>
      <c r="T188" s="2" t="e">
        <f t="shared" si="73"/>
        <v>#REF!</v>
      </c>
      <c r="U188" s="2" t="e">
        <f t="shared" si="74"/>
        <v>#REF!</v>
      </c>
      <c r="V188" s="33">
        <f t="shared" si="55"/>
        <v>0</v>
      </c>
      <c r="W188" s="33">
        <f t="shared" si="56"/>
        <v>0</v>
      </c>
      <c r="X188" s="34" t="e">
        <f t="shared" si="57"/>
        <v>#REF!</v>
      </c>
      <c r="Y188" s="34" t="e">
        <f t="shared" si="58"/>
        <v>#REF!</v>
      </c>
      <c r="Z188" s="34" t="e">
        <f t="shared" si="59"/>
        <v>#REF!</v>
      </c>
      <c r="AA188" s="34" t="e">
        <f t="shared" si="60"/>
        <v>#REF!</v>
      </c>
      <c r="AB188" s="34" t="e">
        <f t="shared" si="61"/>
        <v>#REF!</v>
      </c>
      <c r="AC188" s="34" t="e">
        <f t="shared" si="62"/>
        <v>#REF!</v>
      </c>
      <c r="AD188" s="34" t="e">
        <f t="shared" si="63"/>
        <v>#REF!</v>
      </c>
      <c r="AE188" s="34" t="e">
        <f t="shared" si="64"/>
        <v>#REF!</v>
      </c>
      <c r="AF188" s="34" t="e">
        <f t="shared" si="65"/>
        <v>#REF!</v>
      </c>
    </row>
    <row r="189" spans="2:32" x14ac:dyDescent="0.25">
      <c r="B189" s="23" t="e">
        <f>+'VaR Calculation'!#REF!</f>
        <v>#REF!</v>
      </c>
      <c r="C189" s="88" t="e">
        <f>+'VaR Calculation'!#REF!</f>
        <v>#REF!</v>
      </c>
      <c r="D189" s="88" t="e">
        <f>+'VaR Calculation'!#REF!</f>
        <v>#REF!</v>
      </c>
      <c r="E189" s="88" t="e">
        <f>+'VaR Calculation'!#REF!</f>
        <v>#REF!</v>
      </c>
      <c r="F189" s="88" t="e">
        <f>+'VaR Calculation'!#REF!</f>
        <v>#REF!</v>
      </c>
      <c r="G189" s="88" t="e">
        <f>+'VaR Calculation'!#REF!</f>
        <v>#REF!</v>
      </c>
      <c r="H189" s="88" t="e">
        <f>+'VaR Calculation'!#REF!</f>
        <v>#REF!</v>
      </c>
      <c r="I189" s="88" t="e">
        <f>+'VaR Calculation'!#REF!</f>
        <v>#REF!</v>
      </c>
      <c r="J189" s="88" t="e">
        <f>+'VaR Calculation'!#REF!</f>
        <v>#REF!</v>
      </c>
      <c r="K189" s="88" t="e">
        <f>+'VaR Calculation'!#REF!</f>
        <v>#REF!</v>
      </c>
      <c r="M189" s="2" t="e">
        <f t="shared" si="66"/>
        <v>#REF!</v>
      </c>
      <c r="N189" s="2" t="e">
        <f t="shared" si="67"/>
        <v>#REF!</v>
      </c>
      <c r="O189" s="2" t="e">
        <f t="shared" si="68"/>
        <v>#REF!</v>
      </c>
      <c r="P189" s="2" t="e">
        <f t="shared" si="69"/>
        <v>#REF!</v>
      </c>
      <c r="Q189" s="2" t="e">
        <f t="shared" si="70"/>
        <v>#REF!</v>
      </c>
      <c r="R189" s="2" t="e">
        <f t="shared" si="71"/>
        <v>#REF!</v>
      </c>
      <c r="S189" s="2" t="e">
        <f t="shared" si="72"/>
        <v>#REF!</v>
      </c>
      <c r="T189" s="2" t="e">
        <f t="shared" si="73"/>
        <v>#REF!</v>
      </c>
      <c r="U189" s="2" t="e">
        <f t="shared" si="74"/>
        <v>#REF!</v>
      </c>
      <c r="V189" s="33">
        <f t="shared" si="55"/>
        <v>0</v>
      </c>
      <c r="W189" s="33">
        <f t="shared" si="56"/>
        <v>0</v>
      </c>
      <c r="X189" s="34" t="e">
        <f t="shared" si="57"/>
        <v>#REF!</v>
      </c>
      <c r="Y189" s="34" t="e">
        <f t="shared" si="58"/>
        <v>#REF!</v>
      </c>
      <c r="Z189" s="34" t="e">
        <f t="shared" si="59"/>
        <v>#REF!</v>
      </c>
      <c r="AA189" s="34" t="e">
        <f t="shared" si="60"/>
        <v>#REF!</v>
      </c>
      <c r="AB189" s="34" t="e">
        <f t="shared" si="61"/>
        <v>#REF!</v>
      </c>
      <c r="AC189" s="34" t="e">
        <f t="shared" si="62"/>
        <v>#REF!</v>
      </c>
      <c r="AD189" s="34" t="e">
        <f t="shared" si="63"/>
        <v>#REF!</v>
      </c>
      <c r="AE189" s="34" t="e">
        <f t="shared" si="64"/>
        <v>#REF!</v>
      </c>
      <c r="AF189" s="34" t="e">
        <f t="shared" si="65"/>
        <v>#REF!</v>
      </c>
    </row>
    <row r="190" spans="2:32" x14ac:dyDescent="0.25">
      <c r="B190" s="23" t="e">
        <f>+'VaR Calculation'!#REF!</f>
        <v>#REF!</v>
      </c>
      <c r="C190" s="88" t="e">
        <f>+'VaR Calculation'!#REF!</f>
        <v>#REF!</v>
      </c>
      <c r="D190" s="88" t="e">
        <f>+'VaR Calculation'!#REF!</f>
        <v>#REF!</v>
      </c>
      <c r="E190" s="88" t="e">
        <f>+'VaR Calculation'!#REF!</f>
        <v>#REF!</v>
      </c>
      <c r="F190" s="88" t="e">
        <f>+'VaR Calculation'!#REF!</f>
        <v>#REF!</v>
      </c>
      <c r="G190" s="88" t="e">
        <f>+'VaR Calculation'!#REF!</f>
        <v>#REF!</v>
      </c>
      <c r="H190" s="88" t="e">
        <f>+'VaR Calculation'!#REF!</f>
        <v>#REF!</v>
      </c>
      <c r="I190" s="88" t="e">
        <f>+'VaR Calculation'!#REF!</f>
        <v>#REF!</v>
      </c>
      <c r="J190" s="88" t="e">
        <f>+'VaR Calculation'!#REF!</f>
        <v>#REF!</v>
      </c>
      <c r="K190" s="88" t="e">
        <f>+'VaR Calculation'!#REF!</f>
        <v>#REF!</v>
      </c>
      <c r="M190" s="2" t="e">
        <f t="shared" si="66"/>
        <v>#REF!</v>
      </c>
      <c r="N190" s="2" t="e">
        <f t="shared" si="67"/>
        <v>#REF!</v>
      </c>
      <c r="O190" s="2" t="e">
        <f t="shared" si="68"/>
        <v>#REF!</v>
      </c>
      <c r="P190" s="2" t="e">
        <f t="shared" si="69"/>
        <v>#REF!</v>
      </c>
      <c r="Q190" s="2" t="e">
        <f t="shared" si="70"/>
        <v>#REF!</v>
      </c>
      <c r="R190" s="2" t="e">
        <f t="shared" si="71"/>
        <v>#REF!</v>
      </c>
      <c r="S190" s="2" t="e">
        <f t="shared" si="72"/>
        <v>#REF!</v>
      </c>
      <c r="T190" s="2" t="e">
        <f t="shared" si="73"/>
        <v>#REF!</v>
      </c>
      <c r="U190" s="2" t="e">
        <f t="shared" si="74"/>
        <v>#REF!</v>
      </c>
      <c r="V190" s="33">
        <f t="shared" si="55"/>
        <v>0</v>
      </c>
      <c r="W190" s="33">
        <f t="shared" si="56"/>
        <v>0</v>
      </c>
      <c r="X190" s="34" t="e">
        <f t="shared" si="57"/>
        <v>#REF!</v>
      </c>
      <c r="Y190" s="34" t="e">
        <f t="shared" si="58"/>
        <v>#REF!</v>
      </c>
      <c r="Z190" s="34" t="e">
        <f t="shared" si="59"/>
        <v>#REF!</v>
      </c>
      <c r="AA190" s="34" t="e">
        <f t="shared" si="60"/>
        <v>#REF!</v>
      </c>
      <c r="AB190" s="34" t="e">
        <f t="shared" si="61"/>
        <v>#REF!</v>
      </c>
      <c r="AC190" s="34" t="e">
        <f t="shared" si="62"/>
        <v>#REF!</v>
      </c>
      <c r="AD190" s="34" t="e">
        <f t="shared" si="63"/>
        <v>#REF!</v>
      </c>
      <c r="AE190" s="34" t="e">
        <f t="shared" si="64"/>
        <v>#REF!</v>
      </c>
      <c r="AF190" s="34" t="e">
        <f t="shared" si="65"/>
        <v>#REF!</v>
      </c>
    </row>
    <row r="191" spans="2:32" x14ac:dyDescent="0.25">
      <c r="B191" s="23" t="e">
        <f>+'VaR Calculation'!#REF!</f>
        <v>#REF!</v>
      </c>
      <c r="C191" s="88" t="e">
        <f>+'VaR Calculation'!#REF!</f>
        <v>#REF!</v>
      </c>
      <c r="D191" s="88" t="e">
        <f>+'VaR Calculation'!#REF!</f>
        <v>#REF!</v>
      </c>
      <c r="E191" s="88" t="e">
        <f>+'VaR Calculation'!#REF!</f>
        <v>#REF!</v>
      </c>
      <c r="F191" s="88" t="e">
        <f>+'VaR Calculation'!#REF!</f>
        <v>#REF!</v>
      </c>
      <c r="G191" s="88" t="e">
        <f>+'VaR Calculation'!#REF!</f>
        <v>#REF!</v>
      </c>
      <c r="H191" s="88" t="e">
        <f>+'VaR Calculation'!#REF!</f>
        <v>#REF!</v>
      </c>
      <c r="I191" s="88" t="e">
        <f>+'VaR Calculation'!#REF!</f>
        <v>#REF!</v>
      </c>
      <c r="J191" s="88" t="e">
        <f>+'VaR Calculation'!#REF!</f>
        <v>#REF!</v>
      </c>
      <c r="K191" s="88" t="e">
        <f>+'VaR Calculation'!#REF!</f>
        <v>#REF!</v>
      </c>
      <c r="M191" s="2" t="e">
        <f t="shared" si="66"/>
        <v>#REF!</v>
      </c>
      <c r="N191" s="2" t="e">
        <f t="shared" si="67"/>
        <v>#REF!</v>
      </c>
      <c r="O191" s="2" t="e">
        <f t="shared" si="68"/>
        <v>#REF!</v>
      </c>
      <c r="P191" s="2" t="e">
        <f t="shared" si="69"/>
        <v>#REF!</v>
      </c>
      <c r="Q191" s="2" t="e">
        <f t="shared" si="70"/>
        <v>#REF!</v>
      </c>
      <c r="R191" s="2" t="e">
        <f t="shared" si="71"/>
        <v>#REF!</v>
      </c>
      <c r="S191" s="2" t="e">
        <f t="shared" si="72"/>
        <v>#REF!</v>
      </c>
      <c r="T191" s="2" t="e">
        <f t="shared" si="73"/>
        <v>#REF!</v>
      </c>
      <c r="U191" s="2" t="e">
        <f t="shared" si="74"/>
        <v>#REF!</v>
      </c>
      <c r="V191" s="33">
        <f t="shared" si="55"/>
        <v>0</v>
      </c>
      <c r="W191" s="33">
        <f t="shared" si="56"/>
        <v>0</v>
      </c>
      <c r="X191" s="34" t="e">
        <f t="shared" si="57"/>
        <v>#REF!</v>
      </c>
      <c r="Y191" s="34" t="e">
        <f t="shared" si="58"/>
        <v>#REF!</v>
      </c>
      <c r="Z191" s="34" t="e">
        <f t="shared" si="59"/>
        <v>#REF!</v>
      </c>
      <c r="AA191" s="34" t="e">
        <f t="shared" si="60"/>
        <v>#REF!</v>
      </c>
      <c r="AB191" s="34" t="e">
        <f t="shared" si="61"/>
        <v>#REF!</v>
      </c>
      <c r="AC191" s="34" t="e">
        <f t="shared" si="62"/>
        <v>#REF!</v>
      </c>
      <c r="AD191" s="34" t="e">
        <f t="shared" si="63"/>
        <v>#REF!</v>
      </c>
      <c r="AE191" s="34" t="e">
        <f t="shared" si="64"/>
        <v>#REF!</v>
      </c>
      <c r="AF191" s="34" t="e">
        <f t="shared" si="65"/>
        <v>#REF!</v>
      </c>
    </row>
    <row r="192" spans="2:32" x14ac:dyDescent="0.25">
      <c r="B192" s="23" t="e">
        <f>+'VaR Calculation'!#REF!</f>
        <v>#REF!</v>
      </c>
      <c r="C192" s="88" t="e">
        <f>+'VaR Calculation'!#REF!</f>
        <v>#REF!</v>
      </c>
      <c r="D192" s="88" t="e">
        <f>+'VaR Calculation'!#REF!</f>
        <v>#REF!</v>
      </c>
      <c r="E192" s="88" t="e">
        <f>+'VaR Calculation'!#REF!</f>
        <v>#REF!</v>
      </c>
      <c r="F192" s="88" t="e">
        <f>+'VaR Calculation'!#REF!</f>
        <v>#REF!</v>
      </c>
      <c r="G192" s="88" t="e">
        <f>+'VaR Calculation'!#REF!</f>
        <v>#REF!</v>
      </c>
      <c r="H192" s="88" t="e">
        <f>+'VaR Calculation'!#REF!</f>
        <v>#REF!</v>
      </c>
      <c r="I192" s="88" t="e">
        <f>+'VaR Calculation'!#REF!</f>
        <v>#REF!</v>
      </c>
      <c r="J192" s="88" t="e">
        <f>+'VaR Calculation'!#REF!</f>
        <v>#REF!</v>
      </c>
      <c r="K192" s="88" t="e">
        <f>+'VaR Calculation'!#REF!</f>
        <v>#REF!</v>
      </c>
      <c r="M192" s="2" t="e">
        <f t="shared" si="66"/>
        <v>#REF!</v>
      </c>
      <c r="N192" s="2" t="e">
        <f t="shared" si="67"/>
        <v>#REF!</v>
      </c>
      <c r="O192" s="2" t="e">
        <f t="shared" si="68"/>
        <v>#REF!</v>
      </c>
      <c r="P192" s="2" t="e">
        <f t="shared" si="69"/>
        <v>#REF!</v>
      </c>
      <c r="Q192" s="2" t="e">
        <f t="shared" si="70"/>
        <v>#REF!</v>
      </c>
      <c r="R192" s="2" t="e">
        <f t="shared" si="71"/>
        <v>#REF!</v>
      </c>
      <c r="S192" s="2" t="e">
        <f t="shared" si="72"/>
        <v>#REF!</v>
      </c>
      <c r="T192" s="2" t="e">
        <f t="shared" si="73"/>
        <v>#REF!</v>
      </c>
      <c r="U192" s="2" t="e">
        <f t="shared" si="74"/>
        <v>#REF!</v>
      </c>
      <c r="V192" s="33">
        <f t="shared" si="55"/>
        <v>0</v>
      </c>
      <c r="W192" s="33">
        <f t="shared" si="56"/>
        <v>0</v>
      </c>
      <c r="X192" s="34" t="e">
        <f t="shared" si="57"/>
        <v>#REF!</v>
      </c>
      <c r="Y192" s="34" t="e">
        <f t="shared" si="58"/>
        <v>#REF!</v>
      </c>
      <c r="Z192" s="34" t="e">
        <f t="shared" si="59"/>
        <v>#REF!</v>
      </c>
      <c r="AA192" s="34" t="e">
        <f t="shared" si="60"/>
        <v>#REF!</v>
      </c>
      <c r="AB192" s="34" t="e">
        <f t="shared" si="61"/>
        <v>#REF!</v>
      </c>
      <c r="AC192" s="34" t="e">
        <f t="shared" si="62"/>
        <v>#REF!</v>
      </c>
      <c r="AD192" s="34" t="e">
        <f t="shared" si="63"/>
        <v>#REF!</v>
      </c>
      <c r="AE192" s="34" t="e">
        <f t="shared" si="64"/>
        <v>#REF!</v>
      </c>
      <c r="AF192" s="34" t="e">
        <f t="shared" si="65"/>
        <v>#REF!</v>
      </c>
    </row>
    <row r="193" spans="2:32" x14ac:dyDescent="0.25">
      <c r="B193" s="23" t="e">
        <f>+'VaR Calculation'!#REF!</f>
        <v>#REF!</v>
      </c>
      <c r="C193" s="88" t="e">
        <f>+'VaR Calculation'!#REF!</f>
        <v>#REF!</v>
      </c>
      <c r="D193" s="88" t="e">
        <f>+'VaR Calculation'!#REF!</f>
        <v>#REF!</v>
      </c>
      <c r="E193" s="88" t="e">
        <f>+'VaR Calculation'!#REF!</f>
        <v>#REF!</v>
      </c>
      <c r="F193" s="88" t="e">
        <f>+'VaR Calculation'!#REF!</f>
        <v>#REF!</v>
      </c>
      <c r="G193" s="88" t="e">
        <f>+'VaR Calculation'!#REF!</f>
        <v>#REF!</v>
      </c>
      <c r="H193" s="88" t="e">
        <f>+'VaR Calculation'!#REF!</f>
        <v>#REF!</v>
      </c>
      <c r="I193" s="88" t="e">
        <f>+'VaR Calculation'!#REF!</f>
        <v>#REF!</v>
      </c>
      <c r="J193" s="88" t="e">
        <f>+'VaR Calculation'!#REF!</f>
        <v>#REF!</v>
      </c>
      <c r="K193" s="88" t="e">
        <f>+'VaR Calculation'!#REF!</f>
        <v>#REF!</v>
      </c>
      <c r="M193" s="2" t="e">
        <f t="shared" si="66"/>
        <v>#REF!</v>
      </c>
      <c r="N193" s="2" t="e">
        <f t="shared" si="67"/>
        <v>#REF!</v>
      </c>
      <c r="O193" s="2" t="e">
        <f t="shared" si="68"/>
        <v>#REF!</v>
      </c>
      <c r="P193" s="2" t="e">
        <f t="shared" si="69"/>
        <v>#REF!</v>
      </c>
      <c r="Q193" s="2" t="e">
        <f t="shared" si="70"/>
        <v>#REF!</v>
      </c>
      <c r="R193" s="2" t="e">
        <f t="shared" si="71"/>
        <v>#REF!</v>
      </c>
      <c r="S193" s="2" t="e">
        <f t="shared" si="72"/>
        <v>#REF!</v>
      </c>
      <c r="T193" s="2" t="e">
        <f t="shared" si="73"/>
        <v>#REF!</v>
      </c>
      <c r="U193" s="2" t="e">
        <f t="shared" si="74"/>
        <v>#REF!</v>
      </c>
      <c r="V193" s="33">
        <f t="shared" si="55"/>
        <v>0</v>
      </c>
      <c r="W193" s="33">
        <f t="shared" si="56"/>
        <v>0</v>
      </c>
      <c r="X193" s="34" t="e">
        <f t="shared" si="57"/>
        <v>#REF!</v>
      </c>
      <c r="Y193" s="34" t="e">
        <f t="shared" si="58"/>
        <v>#REF!</v>
      </c>
      <c r="Z193" s="34" t="e">
        <f t="shared" si="59"/>
        <v>#REF!</v>
      </c>
      <c r="AA193" s="34" t="e">
        <f t="shared" si="60"/>
        <v>#REF!</v>
      </c>
      <c r="AB193" s="34" t="e">
        <f t="shared" si="61"/>
        <v>#REF!</v>
      </c>
      <c r="AC193" s="34" t="e">
        <f t="shared" si="62"/>
        <v>#REF!</v>
      </c>
      <c r="AD193" s="34" t="e">
        <f t="shared" si="63"/>
        <v>#REF!</v>
      </c>
      <c r="AE193" s="34" t="e">
        <f t="shared" si="64"/>
        <v>#REF!</v>
      </c>
      <c r="AF193" s="34" t="e">
        <f t="shared" si="65"/>
        <v>#REF!</v>
      </c>
    </row>
    <row r="194" spans="2:32" x14ac:dyDescent="0.25">
      <c r="B194" s="23" t="e">
        <f>+'VaR Calculation'!#REF!</f>
        <v>#REF!</v>
      </c>
      <c r="C194" s="88" t="e">
        <f>+'VaR Calculation'!#REF!</f>
        <v>#REF!</v>
      </c>
      <c r="D194" s="88" t="e">
        <f>+'VaR Calculation'!#REF!</f>
        <v>#REF!</v>
      </c>
      <c r="E194" s="88" t="e">
        <f>+'VaR Calculation'!#REF!</f>
        <v>#REF!</v>
      </c>
      <c r="F194" s="88" t="e">
        <f>+'VaR Calculation'!#REF!</f>
        <v>#REF!</v>
      </c>
      <c r="G194" s="88" t="e">
        <f>+'VaR Calculation'!#REF!</f>
        <v>#REF!</v>
      </c>
      <c r="H194" s="88" t="e">
        <f>+'VaR Calculation'!#REF!</f>
        <v>#REF!</v>
      </c>
      <c r="I194" s="88" t="e">
        <f>+'VaR Calculation'!#REF!</f>
        <v>#REF!</v>
      </c>
      <c r="J194" s="88" t="e">
        <f>+'VaR Calculation'!#REF!</f>
        <v>#REF!</v>
      </c>
      <c r="K194" s="88" t="e">
        <f>+'VaR Calculation'!#REF!</f>
        <v>#REF!</v>
      </c>
      <c r="M194" s="2" t="e">
        <f t="shared" si="66"/>
        <v>#REF!</v>
      </c>
      <c r="N194" s="2" t="e">
        <f t="shared" si="67"/>
        <v>#REF!</v>
      </c>
      <c r="O194" s="2" t="e">
        <f t="shared" si="68"/>
        <v>#REF!</v>
      </c>
      <c r="P194" s="2" t="e">
        <f t="shared" si="69"/>
        <v>#REF!</v>
      </c>
      <c r="Q194" s="2" t="e">
        <f t="shared" si="70"/>
        <v>#REF!</v>
      </c>
      <c r="R194" s="2" t="e">
        <f t="shared" si="71"/>
        <v>#REF!</v>
      </c>
      <c r="S194" s="2" t="e">
        <f t="shared" si="72"/>
        <v>#REF!</v>
      </c>
      <c r="T194" s="2" t="e">
        <f t="shared" si="73"/>
        <v>#REF!</v>
      </c>
      <c r="U194" s="2" t="e">
        <f t="shared" si="74"/>
        <v>#REF!</v>
      </c>
      <c r="V194" s="33">
        <f t="shared" si="55"/>
        <v>0</v>
      </c>
      <c r="W194" s="33">
        <f t="shared" si="56"/>
        <v>0</v>
      </c>
      <c r="X194" s="34" t="e">
        <f t="shared" si="57"/>
        <v>#REF!</v>
      </c>
      <c r="Y194" s="34" t="e">
        <f t="shared" si="58"/>
        <v>#REF!</v>
      </c>
      <c r="Z194" s="34" t="e">
        <f t="shared" si="59"/>
        <v>#REF!</v>
      </c>
      <c r="AA194" s="34" t="e">
        <f t="shared" si="60"/>
        <v>#REF!</v>
      </c>
      <c r="AB194" s="34" t="e">
        <f t="shared" si="61"/>
        <v>#REF!</v>
      </c>
      <c r="AC194" s="34" t="e">
        <f t="shared" si="62"/>
        <v>#REF!</v>
      </c>
      <c r="AD194" s="34" t="e">
        <f t="shared" si="63"/>
        <v>#REF!</v>
      </c>
      <c r="AE194" s="34" t="e">
        <f t="shared" si="64"/>
        <v>#REF!</v>
      </c>
      <c r="AF194" s="34" t="e">
        <f t="shared" si="65"/>
        <v>#REF!</v>
      </c>
    </row>
    <row r="195" spans="2:32" x14ac:dyDescent="0.25">
      <c r="B195" s="23" t="e">
        <f>+'VaR Calculation'!#REF!</f>
        <v>#REF!</v>
      </c>
      <c r="C195" s="88" t="e">
        <f>+'VaR Calculation'!#REF!</f>
        <v>#REF!</v>
      </c>
      <c r="D195" s="88" t="e">
        <f>+'VaR Calculation'!#REF!</f>
        <v>#REF!</v>
      </c>
      <c r="E195" s="88" t="e">
        <f>+'VaR Calculation'!#REF!</f>
        <v>#REF!</v>
      </c>
      <c r="F195" s="88" t="e">
        <f>+'VaR Calculation'!#REF!</f>
        <v>#REF!</v>
      </c>
      <c r="G195" s="88" t="e">
        <f>+'VaR Calculation'!#REF!</f>
        <v>#REF!</v>
      </c>
      <c r="H195" s="88" t="e">
        <f>+'VaR Calculation'!#REF!</f>
        <v>#REF!</v>
      </c>
      <c r="I195" s="88" t="e">
        <f>+'VaR Calculation'!#REF!</f>
        <v>#REF!</v>
      </c>
      <c r="J195" s="88" t="e">
        <f>+'VaR Calculation'!#REF!</f>
        <v>#REF!</v>
      </c>
      <c r="K195" s="88" t="e">
        <f>+'VaR Calculation'!#REF!</f>
        <v>#REF!</v>
      </c>
      <c r="M195" s="2" t="e">
        <f t="shared" si="66"/>
        <v>#REF!</v>
      </c>
      <c r="N195" s="2" t="e">
        <f t="shared" si="67"/>
        <v>#REF!</v>
      </c>
      <c r="O195" s="2" t="e">
        <f t="shared" si="68"/>
        <v>#REF!</v>
      </c>
      <c r="P195" s="2" t="e">
        <f t="shared" si="69"/>
        <v>#REF!</v>
      </c>
      <c r="Q195" s="2" t="e">
        <f t="shared" si="70"/>
        <v>#REF!</v>
      </c>
      <c r="R195" s="2" t="e">
        <f t="shared" si="71"/>
        <v>#REF!</v>
      </c>
      <c r="S195" s="2" t="e">
        <f t="shared" si="72"/>
        <v>#REF!</v>
      </c>
      <c r="T195" s="2" t="e">
        <f t="shared" si="73"/>
        <v>#REF!</v>
      </c>
      <c r="U195" s="2" t="e">
        <f t="shared" si="74"/>
        <v>#REF!</v>
      </c>
      <c r="V195" s="33">
        <f t="shared" si="55"/>
        <v>0</v>
      </c>
      <c r="W195" s="33">
        <f t="shared" si="56"/>
        <v>0</v>
      </c>
      <c r="X195" s="34" t="e">
        <f t="shared" si="57"/>
        <v>#REF!</v>
      </c>
      <c r="Y195" s="34" t="e">
        <f t="shared" si="58"/>
        <v>#REF!</v>
      </c>
      <c r="Z195" s="34" t="e">
        <f t="shared" si="59"/>
        <v>#REF!</v>
      </c>
      <c r="AA195" s="34" t="e">
        <f t="shared" si="60"/>
        <v>#REF!</v>
      </c>
      <c r="AB195" s="34" t="e">
        <f t="shared" si="61"/>
        <v>#REF!</v>
      </c>
      <c r="AC195" s="34" t="e">
        <f t="shared" si="62"/>
        <v>#REF!</v>
      </c>
      <c r="AD195" s="34" t="e">
        <f t="shared" si="63"/>
        <v>#REF!</v>
      </c>
      <c r="AE195" s="34" t="e">
        <f t="shared" si="64"/>
        <v>#REF!</v>
      </c>
      <c r="AF195" s="34" t="e">
        <f t="shared" si="65"/>
        <v>#REF!</v>
      </c>
    </row>
    <row r="196" spans="2:32" x14ac:dyDescent="0.25">
      <c r="B196" s="23" t="e">
        <f>+'VaR Calculation'!#REF!</f>
        <v>#REF!</v>
      </c>
      <c r="C196" s="88" t="e">
        <f>+'VaR Calculation'!#REF!</f>
        <v>#REF!</v>
      </c>
      <c r="D196" s="88" t="e">
        <f>+'VaR Calculation'!#REF!</f>
        <v>#REF!</v>
      </c>
      <c r="E196" s="88" t="e">
        <f>+'VaR Calculation'!#REF!</f>
        <v>#REF!</v>
      </c>
      <c r="F196" s="88" t="e">
        <f>+'VaR Calculation'!#REF!</f>
        <v>#REF!</v>
      </c>
      <c r="G196" s="88" t="e">
        <f>+'VaR Calculation'!#REF!</f>
        <v>#REF!</v>
      </c>
      <c r="H196" s="88" t="e">
        <f>+'VaR Calculation'!#REF!</f>
        <v>#REF!</v>
      </c>
      <c r="I196" s="88" t="e">
        <f>+'VaR Calculation'!#REF!</f>
        <v>#REF!</v>
      </c>
      <c r="J196" s="88" t="e">
        <f>+'VaR Calculation'!#REF!</f>
        <v>#REF!</v>
      </c>
      <c r="K196" s="88" t="e">
        <f>+'VaR Calculation'!#REF!</f>
        <v>#REF!</v>
      </c>
      <c r="M196" s="2" t="e">
        <f t="shared" si="66"/>
        <v>#REF!</v>
      </c>
      <c r="N196" s="2" t="e">
        <f t="shared" si="67"/>
        <v>#REF!</v>
      </c>
      <c r="O196" s="2" t="e">
        <f t="shared" si="68"/>
        <v>#REF!</v>
      </c>
      <c r="P196" s="2" t="e">
        <f t="shared" si="69"/>
        <v>#REF!</v>
      </c>
      <c r="Q196" s="2" t="e">
        <f t="shared" si="70"/>
        <v>#REF!</v>
      </c>
      <c r="R196" s="2" t="e">
        <f t="shared" si="71"/>
        <v>#REF!</v>
      </c>
      <c r="S196" s="2" t="e">
        <f t="shared" si="72"/>
        <v>#REF!</v>
      </c>
      <c r="T196" s="2" t="e">
        <f t="shared" si="73"/>
        <v>#REF!</v>
      </c>
      <c r="U196" s="2" t="e">
        <f t="shared" si="74"/>
        <v>#REF!</v>
      </c>
      <c r="V196" s="33">
        <f t="shared" si="55"/>
        <v>0</v>
      </c>
      <c r="W196" s="33">
        <f t="shared" si="56"/>
        <v>0</v>
      </c>
      <c r="X196" s="34" t="e">
        <f t="shared" si="57"/>
        <v>#REF!</v>
      </c>
      <c r="Y196" s="34" t="e">
        <f t="shared" si="58"/>
        <v>#REF!</v>
      </c>
      <c r="Z196" s="34" t="e">
        <f t="shared" si="59"/>
        <v>#REF!</v>
      </c>
      <c r="AA196" s="34" t="e">
        <f t="shared" si="60"/>
        <v>#REF!</v>
      </c>
      <c r="AB196" s="34" t="e">
        <f t="shared" si="61"/>
        <v>#REF!</v>
      </c>
      <c r="AC196" s="34" t="e">
        <f t="shared" si="62"/>
        <v>#REF!</v>
      </c>
      <c r="AD196" s="34" t="e">
        <f t="shared" si="63"/>
        <v>#REF!</v>
      </c>
      <c r="AE196" s="34" t="e">
        <f t="shared" si="64"/>
        <v>#REF!</v>
      </c>
      <c r="AF196" s="34" t="e">
        <f t="shared" si="65"/>
        <v>#REF!</v>
      </c>
    </row>
    <row r="197" spans="2:32" x14ac:dyDescent="0.25">
      <c r="B197" s="23" t="e">
        <f>+'VaR Calculation'!#REF!</f>
        <v>#REF!</v>
      </c>
      <c r="C197" s="88" t="e">
        <f>+'VaR Calculation'!#REF!</f>
        <v>#REF!</v>
      </c>
      <c r="D197" s="88" t="e">
        <f>+'VaR Calculation'!#REF!</f>
        <v>#REF!</v>
      </c>
      <c r="E197" s="88" t="e">
        <f>+'VaR Calculation'!#REF!</f>
        <v>#REF!</v>
      </c>
      <c r="F197" s="88" t="e">
        <f>+'VaR Calculation'!#REF!</f>
        <v>#REF!</v>
      </c>
      <c r="G197" s="88" t="e">
        <f>+'VaR Calculation'!#REF!</f>
        <v>#REF!</v>
      </c>
      <c r="H197" s="88" t="e">
        <f>+'VaR Calculation'!#REF!</f>
        <v>#REF!</v>
      </c>
      <c r="I197" s="88" t="e">
        <f>+'VaR Calculation'!#REF!</f>
        <v>#REF!</v>
      </c>
      <c r="J197" s="88" t="e">
        <f>+'VaR Calculation'!#REF!</f>
        <v>#REF!</v>
      </c>
      <c r="K197" s="88" t="e">
        <f>+'VaR Calculation'!#REF!</f>
        <v>#REF!</v>
      </c>
      <c r="M197" s="2" t="e">
        <f t="shared" si="66"/>
        <v>#REF!</v>
      </c>
      <c r="N197" s="2" t="e">
        <f t="shared" si="67"/>
        <v>#REF!</v>
      </c>
      <c r="O197" s="2" t="e">
        <f t="shared" si="68"/>
        <v>#REF!</v>
      </c>
      <c r="P197" s="2" t="e">
        <f t="shared" si="69"/>
        <v>#REF!</v>
      </c>
      <c r="Q197" s="2" t="e">
        <f t="shared" si="70"/>
        <v>#REF!</v>
      </c>
      <c r="R197" s="2" t="e">
        <f t="shared" si="71"/>
        <v>#REF!</v>
      </c>
      <c r="S197" s="2" t="e">
        <f t="shared" si="72"/>
        <v>#REF!</v>
      </c>
      <c r="T197" s="2" t="e">
        <f t="shared" si="73"/>
        <v>#REF!</v>
      </c>
      <c r="U197" s="2" t="e">
        <f t="shared" si="74"/>
        <v>#REF!</v>
      </c>
      <c r="V197" s="33">
        <f t="shared" si="55"/>
        <v>0</v>
      </c>
      <c r="W197" s="33">
        <f t="shared" si="56"/>
        <v>0</v>
      </c>
      <c r="X197" s="34" t="e">
        <f t="shared" si="57"/>
        <v>#REF!</v>
      </c>
      <c r="Y197" s="34" t="e">
        <f t="shared" si="58"/>
        <v>#REF!</v>
      </c>
      <c r="Z197" s="34" t="e">
        <f t="shared" si="59"/>
        <v>#REF!</v>
      </c>
      <c r="AA197" s="34" t="e">
        <f t="shared" si="60"/>
        <v>#REF!</v>
      </c>
      <c r="AB197" s="34" t="e">
        <f t="shared" si="61"/>
        <v>#REF!</v>
      </c>
      <c r="AC197" s="34" t="e">
        <f t="shared" si="62"/>
        <v>#REF!</v>
      </c>
      <c r="AD197" s="34" t="e">
        <f t="shared" si="63"/>
        <v>#REF!</v>
      </c>
      <c r="AE197" s="34" t="e">
        <f t="shared" si="64"/>
        <v>#REF!</v>
      </c>
      <c r="AF197" s="34" t="e">
        <f t="shared" si="65"/>
        <v>#REF!</v>
      </c>
    </row>
    <row r="198" spans="2:32" x14ac:dyDescent="0.25">
      <c r="B198" s="23" t="e">
        <f>+'VaR Calculation'!#REF!</f>
        <v>#REF!</v>
      </c>
      <c r="C198" s="88" t="e">
        <f>+'VaR Calculation'!#REF!</f>
        <v>#REF!</v>
      </c>
      <c r="D198" s="88" t="e">
        <f>+'VaR Calculation'!#REF!</f>
        <v>#REF!</v>
      </c>
      <c r="E198" s="88" t="e">
        <f>+'VaR Calculation'!#REF!</f>
        <v>#REF!</v>
      </c>
      <c r="F198" s="88" t="e">
        <f>+'VaR Calculation'!#REF!</f>
        <v>#REF!</v>
      </c>
      <c r="G198" s="88" t="e">
        <f>+'VaR Calculation'!#REF!</f>
        <v>#REF!</v>
      </c>
      <c r="H198" s="88" t="e">
        <f>+'VaR Calculation'!#REF!</f>
        <v>#REF!</v>
      </c>
      <c r="I198" s="88" t="e">
        <f>+'VaR Calculation'!#REF!</f>
        <v>#REF!</v>
      </c>
      <c r="J198" s="88" t="e">
        <f>+'VaR Calculation'!#REF!</f>
        <v>#REF!</v>
      </c>
      <c r="K198" s="88" t="e">
        <f>+'VaR Calculation'!#REF!</f>
        <v>#REF!</v>
      </c>
      <c r="M198" s="2" t="e">
        <f t="shared" si="66"/>
        <v>#REF!</v>
      </c>
      <c r="N198" s="2" t="e">
        <f t="shared" si="67"/>
        <v>#REF!</v>
      </c>
      <c r="O198" s="2" t="e">
        <f t="shared" si="68"/>
        <v>#REF!</v>
      </c>
      <c r="P198" s="2" t="e">
        <f t="shared" si="69"/>
        <v>#REF!</v>
      </c>
      <c r="Q198" s="2" t="e">
        <f t="shared" si="70"/>
        <v>#REF!</v>
      </c>
      <c r="R198" s="2" t="e">
        <f t="shared" si="71"/>
        <v>#REF!</v>
      </c>
      <c r="S198" s="2" t="e">
        <f t="shared" si="72"/>
        <v>#REF!</v>
      </c>
      <c r="T198" s="2" t="e">
        <f t="shared" si="73"/>
        <v>#REF!</v>
      </c>
      <c r="U198" s="2" t="e">
        <f t="shared" si="74"/>
        <v>#REF!</v>
      </c>
      <c r="V198" s="33">
        <f t="shared" si="55"/>
        <v>0</v>
      </c>
      <c r="W198" s="33">
        <f t="shared" si="56"/>
        <v>0</v>
      </c>
      <c r="X198" s="34" t="e">
        <f t="shared" si="57"/>
        <v>#REF!</v>
      </c>
      <c r="Y198" s="34" t="e">
        <f t="shared" si="58"/>
        <v>#REF!</v>
      </c>
      <c r="Z198" s="34" t="e">
        <f t="shared" si="59"/>
        <v>#REF!</v>
      </c>
      <c r="AA198" s="34" t="e">
        <f t="shared" si="60"/>
        <v>#REF!</v>
      </c>
      <c r="AB198" s="34" t="e">
        <f t="shared" si="61"/>
        <v>#REF!</v>
      </c>
      <c r="AC198" s="34" t="e">
        <f t="shared" si="62"/>
        <v>#REF!</v>
      </c>
      <c r="AD198" s="34" t="e">
        <f t="shared" si="63"/>
        <v>#REF!</v>
      </c>
      <c r="AE198" s="34" t="e">
        <f t="shared" si="64"/>
        <v>#REF!</v>
      </c>
      <c r="AF198" s="34" t="e">
        <f t="shared" si="65"/>
        <v>#REF!</v>
      </c>
    </row>
    <row r="199" spans="2:32" x14ac:dyDescent="0.25">
      <c r="B199" s="23" t="e">
        <f>+'VaR Calculation'!#REF!</f>
        <v>#REF!</v>
      </c>
      <c r="C199" s="88" t="e">
        <f>+'VaR Calculation'!#REF!</f>
        <v>#REF!</v>
      </c>
      <c r="D199" s="88" t="e">
        <f>+'VaR Calculation'!#REF!</f>
        <v>#REF!</v>
      </c>
      <c r="E199" s="88" t="e">
        <f>+'VaR Calculation'!#REF!</f>
        <v>#REF!</v>
      </c>
      <c r="F199" s="88" t="e">
        <f>+'VaR Calculation'!#REF!</f>
        <v>#REF!</v>
      </c>
      <c r="G199" s="88" t="e">
        <f>+'VaR Calculation'!#REF!</f>
        <v>#REF!</v>
      </c>
      <c r="H199" s="88" t="e">
        <f>+'VaR Calculation'!#REF!</f>
        <v>#REF!</v>
      </c>
      <c r="I199" s="88" t="e">
        <f>+'VaR Calculation'!#REF!</f>
        <v>#REF!</v>
      </c>
      <c r="J199" s="88" t="e">
        <f>+'VaR Calculation'!#REF!</f>
        <v>#REF!</v>
      </c>
      <c r="K199" s="88" t="e">
        <f>+'VaR Calculation'!#REF!</f>
        <v>#REF!</v>
      </c>
      <c r="M199" s="2" t="e">
        <f t="shared" si="66"/>
        <v>#REF!</v>
      </c>
      <c r="N199" s="2" t="e">
        <f t="shared" si="67"/>
        <v>#REF!</v>
      </c>
      <c r="O199" s="2" t="e">
        <f t="shared" si="68"/>
        <v>#REF!</v>
      </c>
      <c r="P199" s="2" t="e">
        <f t="shared" si="69"/>
        <v>#REF!</v>
      </c>
      <c r="Q199" s="2" t="e">
        <f t="shared" si="70"/>
        <v>#REF!</v>
      </c>
      <c r="R199" s="2" t="e">
        <f t="shared" si="71"/>
        <v>#REF!</v>
      </c>
      <c r="S199" s="2" t="e">
        <f t="shared" si="72"/>
        <v>#REF!</v>
      </c>
      <c r="T199" s="2" t="e">
        <f t="shared" si="73"/>
        <v>#REF!</v>
      </c>
      <c r="U199" s="2" t="e">
        <f t="shared" si="74"/>
        <v>#REF!</v>
      </c>
      <c r="V199" s="33">
        <f t="shared" si="55"/>
        <v>0</v>
      </c>
      <c r="W199" s="33">
        <f t="shared" si="56"/>
        <v>0</v>
      </c>
      <c r="X199" s="34" t="e">
        <f t="shared" si="57"/>
        <v>#REF!</v>
      </c>
      <c r="Y199" s="34" t="e">
        <f t="shared" si="58"/>
        <v>#REF!</v>
      </c>
      <c r="Z199" s="34" t="e">
        <f t="shared" si="59"/>
        <v>#REF!</v>
      </c>
      <c r="AA199" s="34" t="e">
        <f t="shared" si="60"/>
        <v>#REF!</v>
      </c>
      <c r="AB199" s="34" t="e">
        <f t="shared" si="61"/>
        <v>#REF!</v>
      </c>
      <c r="AC199" s="34" t="e">
        <f t="shared" si="62"/>
        <v>#REF!</v>
      </c>
      <c r="AD199" s="34" t="e">
        <f t="shared" si="63"/>
        <v>#REF!</v>
      </c>
      <c r="AE199" s="34" t="e">
        <f t="shared" si="64"/>
        <v>#REF!</v>
      </c>
      <c r="AF199" s="34" t="e">
        <f t="shared" si="65"/>
        <v>#REF!</v>
      </c>
    </row>
    <row r="200" spans="2:32" x14ac:dyDescent="0.25">
      <c r="B200" s="23" t="e">
        <f>+'VaR Calculation'!#REF!</f>
        <v>#REF!</v>
      </c>
      <c r="C200" s="88" t="e">
        <f>+'VaR Calculation'!#REF!</f>
        <v>#REF!</v>
      </c>
      <c r="D200" s="88" t="e">
        <f>+'VaR Calculation'!#REF!</f>
        <v>#REF!</v>
      </c>
      <c r="E200" s="88" t="e">
        <f>+'VaR Calculation'!#REF!</f>
        <v>#REF!</v>
      </c>
      <c r="F200" s="88" t="e">
        <f>+'VaR Calculation'!#REF!</f>
        <v>#REF!</v>
      </c>
      <c r="G200" s="88" t="e">
        <f>+'VaR Calculation'!#REF!</f>
        <v>#REF!</v>
      </c>
      <c r="H200" s="88" t="e">
        <f>+'VaR Calculation'!#REF!</f>
        <v>#REF!</v>
      </c>
      <c r="I200" s="88" t="e">
        <f>+'VaR Calculation'!#REF!</f>
        <v>#REF!</v>
      </c>
      <c r="J200" s="88" t="e">
        <f>+'VaR Calculation'!#REF!</f>
        <v>#REF!</v>
      </c>
      <c r="K200" s="88" t="e">
        <f>+'VaR Calculation'!#REF!</f>
        <v>#REF!</v>
      </c>
      <c r="M200" s="2" t="e">
        <f t="shared" si="66"/>
        <v>#REF!</v>
      </c>
      <c r="N200" s="2" t="e">
        <f t="shared" si="67"/>
        <v>#REF!</v>
      </c>
      <c r="O200" s="2" t="e">
        <f t="shared" si="68"/>
        <v>#REF!</v>
      </c>
      <c r="P200" s="2" t="e">
        <f t="shared" si="69"/>
        <v>#REF!</v>
      </c>
      <c r="Q200" s="2" t="e">
        <f t="shared" si="70"/>
        <v>#REF!</v>
      </c>
      <c r="R200" s="2" t="e">
        <f t="shared" si="71"/>
        <v>#REF!</v>
      </c>
      <c r="S200" s="2" t="e">
        <f t="shared" si="72"/>
        <v>#REF!</v>
      </c>
      <c r="T200" s="2" t="e">
        <f t="shared" si="73"/>
        <v>#REF!</v>
      </c>
      <c r="U200" s="2" t="e">
        <f t="shared" si="74"/>
        <v>#REF!</v>
      </c>
      <c r="V200" s="33">
        <f t="shared" si="55"/>
        <v>0</v>
      </c>
      <c r="W200" s="33">
        <f t="shared" si="56"/>
        <v>0</v>
      </c>
      <c r="X200" s="34" t="e">
        <f t="shared" si="57"/>
        <v>#REF!</v>
      </c>
      <c r="Y200" s="34" t="e">
        <f t="shared" si="58"/>
        <v>#REF!</v>
      </c>
      <c r="Z200" s="34" t="e">
        <f t="shared" si="59"/>
        <v>#REF!</v>
      </c>
      <c r="AA200" s="34" t="e">
        <f t="shared" si="60"/>
        <v>#REF!</v>
      </c>
      <c r="AB200" s="34" t="e">
        <f t="shared" si="61"/>
        <v>#REF!</v>
      </c>
      <c r="AC200" s="34" t="e">
        <f t="shared" si="62"/>
        <v>#REF!</v>
      </c>
      <c r="AD200" s="34" t="e">
        <f t="shared" si="63"/>
        <v>#REF!</v>
      </c>
      <c r="AE200" s="34" t="e">
        <f t="shared" si="64"/>
        <v>#REF!</v>
      </c>
      <c r="AF200" s="34" t="e">
        <f t="shared" si="65"/>
        <v>#REF!</v>
      </c>
    </row>
    <row r="201" spans="2:32" x14ac:dyDescent="0.25">
      <c r="B201" s="23" t="e">
        <f>+'VaR Calculation'!#REF!</f>
        <v>#REF!</v>
      </c>
      <c r="C201" s="88" t="e">
        <f>+'VaR Calculation'!#REF!</f>
        <v>#REF!</v>
      </c>
      <c r="D201" s="88" t="e">
        <f>+'VaR Calculation'!#REF!</f>
        <v>#REF!</v>
      </c>
      <c r="E201" s="88" t="e">
        <f>+'VaR Calculation'!#REF!</f>
        <v>#REF!</v>
      </c>
      <c r="F201" s="88" t="e">
        <f>+'VaR Calculation'!#REF!</f>
        <v>#REF!</v>
      </c>
      <c r="G201" s="88" t="e">
        <f>+'VaR Calculation'!#REF!</f>
        <v>#REF!</v>
      </c>
      <c r="H201" s="88" t="e">
        <f>+'VaR Calculation'!#REF!</f>
        <v>#REF!</v>
      </c>
      <c r="I201" s="88" t="e">
        <f>+'VaR Calculation'!#REF!</f>
        <v>#REF!</v>
      </c>
      <c r="J201" s="88" t="e">
        <f>+'VaR Calculation'!#REF!</f>
        <v>#REF!</v>
      </c>
      <c r="K201" s="88" t="e">
        <f>+'VaR Calculation'!#REF!</f>
        <v>#REF!</v>
      </c>
      <c r="M201" s="2" t="e">
        <f t="shared" si="66"/>
        <v>#REF!</v>
      </c>
      <c r="N201" s="2" t="e">
        <f t="shared" si="67"/>
        <v>#REF!</v>
      </c>
      <c r="O201" s="2" t="e">
        <f t="shared" si="68"/>
        <v>#REF!</v>
      </c>
      <c r="P201" s="2" t="e">
        <f t="shared" si="69"/>
        <v>#REF!</v>
      </c>
      <c r="Q201" s="2" t="e">
        <f t="shared" si="70"/>
        <v>#REF!</v>
      </c>
      <c r="R201" s="2" t="e">
        <f t="shared" si="71"/>
        <v>#REF!</v>
      </c>
      <c r="S201" s="2" t="e">
        <f t="shared" si="72"/>
        <v>#REF!</v>
      </c>
      <c r="T201" s="2" t="e">
        <f t="shared" si="73"/>
        <v>#REF!</v>
      </c>
      <c r="U201" s="2" t="e">
        <f t="shared" si="74"/>
        <v>#REF!</v>
      </c>
      <c r="V201" s="33">
        <f t="shared" si="55"/>
        <v>0</v>
      </c>
      <c r="W201" s="33">
        <f t="shared" si="56"/>
        <v>0</v>
      </c>
      <c r="X201" s="34" t="e">
        <f t="shared" si="57"/>
        <v>#REF!</v>
      </c>
      <c r="Y201" s="34" t="e">
        <f t="shared" si="58"/>
        <v>#REF!</v>
      </c>
      <c r="Z201" s="34" t="e">
        <f t="shared" si="59"/>
        <v>#REF!</v>
      </c>
      <c r="AA201" s="34" t="e">
        <f t="shared" si="60"/>
        <v>#REF!</v>
      </c>
      <c r="AB201" s="34" t="e">
        <f t="shared" si="61"/>
        <v>#REF!</v>
      </c>
      <c r="AC201" s="34" t="e">
        <f t="shared" si="62"/>
        <v>#REF!</v>
      </c>
      <c r="AD201" s="34" t="e">
        <f t="shared" si="63"/>
        <v>#REF!</v>
      </c>
      <c r="AE201" s="34" t="e">
        <f t="shared" si="64"/>
        <v>#REF!</v>
      </c>
      <c r="AF201" s="34" t="e">
        <f t="shared" si="65"/>
        <v>#REF!</v>
      </c>
    </row>
    <row r="202" spans="2:32" x14ac:dyDescent="0.25">
      <c r="B202" s="23" t="e">
        <f>+'VaR Calculation'!#REF!</f>
        <v>#REF!</v>
      </c>
      <c r="C202" s="88" t="e">
        <f>+'VaR Calculation'!#REF!</f>
        <v>#REF!</v>
      </c>
      <c r="D202" s="88" t="e">
        <f>+'VaR Calculation'!#REF!</f>
        <v>#REF!</v>
      </c>
      <c r="E202" s="88" t="e">
        <f>+'VaR Calculation'!#REF!</f>
        <v>#REF!</v>
      </c>
      <c r="F202" s="88" t="e">
        <f>+'VaR Calculation'!#REF!</f>
        <v>#REF!</v>
      </c>
      <c r="G202" s="88" t="e">
        <f>+'VaR Calculation'!#REF!</f>
        <v>#REF!</v>
      </c>
      <c r="H202" s="88" t="e">
        <f>+'VaR Calculation'!#REF!</f>
        <v>#REF!</v>
      </c>
      <c r="I202" s="88" t="e">
        <f>+'VaR Calculation'!#REF!</f>
        <v>#REF!</v>
      </c>
      <c r="J202" s="88" t="e">
        <f>+'VaR Calculation'!#REF!</f>
        <v>#REF!</v>
      </c>
      <c r="K202" s="88" t="e">
        <f>+'VaR Calculation'!#REF!</f>
        <v>#REF!</v>
      </c>
      <c r="M202" s="2" t="e">
        <f t="shared" si="66"/>
        <v>#REF!</v>
      </c>
      <c r="N202" s="2" t="e">
        <f t="shared" si="67"/>
        <v>#REF!</v>
      </c>
      <c r="O202" s="2" t="e">
        <f t="shared" si="68"/>
        <v>#REF!</v>
      </c>
      <c r="P202" s="2" t="e">
        <f t="shared" si="69"/>
        <v>#REF!</v>
      </c>
      <c r="Q202" s="2" t="e">
        <f t="shared" si="70"/>
        <v>#REF!</v>
      </c>
      <c r="R202" s="2" t="e">
        <f t="shared" si="71"/>
        <v>#REF!</v>
      </c>
      <c r="S202" s="2" t="e">
        <f t="shared" si="72"/>
        <v>#REF!</v>
      </c>
      <c r="T202" s="2" t="e">
        <f t="shared" si="73"/>
        <v>#REF!</v>
      </c>
      <c r="U202" s="2" t="e">
        <f t="shared" si="74"/>
        <v>#REF!</v>
      </c>
      <c r="V202" s="33">
        <f t="shared" si="55"/>
        <v>0</v>
      </c>
      <c r="W202" s="33">
        <f t="shared" si="56"/>
        <v>0</v>
      </c>
      <c r="X202" s="34" t="e">
        <f t="shared" si="57"/>
        <v>#REF!</v>
      </c>
      <c r="Y202" s="34" t="e">
        <f t="shared" si="58"/>
        <v>#REF!</v>
      </c>
      <c r="Z202" s="34" t="e">
        <f t="shared" si="59"/>
        <v>#REF!</v>
      </c>
      <c r="AA202" s="34" t="e">
        <f t="shared" si="60"/>
        <v>#REF!</v>
      </c>
      <c r="AB202" s="34" t="e">
        <f t="shared" si="61"/>
        <v>#REF!</v>
      </c>
      <c r="AC202" s="34" t="e">
        <f t="shared" si="62"/>
        <v>#REF!</v>
      </c>
      <c r="AD202" s="34" t="e">
        <f t="shared" si="63"/>
        <v>#REF!</v>
      </c>
      <c r="AE202" s="34" t="e">
        <f t="shared" si="64"/>
        <v>#REF!</v>
      </c>
      <c r="AF202" s="34" t="e">
        <f t="shared" si="65"/>
        <v>#REF!</v>
      </c>
    </row>
    <row r="203" spans="2:32" x14ac:dyDescent="0.25">
      <c r="B203" s="23" t="e">
        <f>+'VaR Calculation'!#REF!</f>
        <v>#REF!</v>
      </c>
      <c r="C203" s="88" t="e">
        <f>+'VaR Calculation'!#REF!</f>
        <v>#REF!</v>
      </c>
      <c r="D203" s="88" t="e">
        <f>+'VaR Calculation'!#REF!</f>
        <v>#REF!</v>
      </c>
      <c r="E203" s="88" t="e">
        <f>+'VaR Calculation'!#REF!</f>
        <v>#REF!</v>
      </c>
      <c r="F203" s="88" t="e">
        <f>+'VaR Calculation'!#REF!</f>
        <v>#REF!</v>
      </c>
      <c r="G203" s="88" t="e">
        <f>+'VaR Calculation'!#REF!</f>
        <v>#REF!</v>
      </c>
      <c r="H203" s="88" t="e">
        <f>+'VaR Calculation'!#REF!</f>
        <v>#REF!</v>
      </c>
      <c r="I203" s="88" t="e">
        <f>+'VaR Calculation'!#REF!</f>
        <v>#REF!</v>
      </c>
      <c r="J203" s="88" t="e">
        <f>+'VaR Calculation'!#REF!</f>
        <v>#REF!</v>
      </c>
      <c r="K203" s="88" t="e">
        <f>+'VaR Calculation'!#REF!</f>
        <v>#REF!</v>
      </c>
      <c r="M203" s="2" t="e">
        <f t="shared" si="66"/>
        <v>#REF!</v>
      </c>
      <c r="N203" s="2" t="e">
        <f t="shared" si="67"/>
        <v>#REF!</v>
      </c>
      <c r="O203" s="2" t="e">
        <f t="shared" si="68"/>
        <v>#REF!</v>
      </c>
      <c r="P203" s="2" t="e">
        <f t="shared" si="69"/>
        <v>#REF!</v>
      </c>
      <c r="Q203" s="2" t="e">
        <f t="shared" si="70"/>
        <v>#REF!</v>
      </c>
      <c r="R203" s="2" t="e">
        <f t="shared" si="71"/>
        <v>#REF!</v>
      </c>
      <c r="S203" s="2" t="e">
        <f t="shared" si="72"/>
        <v>#REF!</v>
      </c>
      <c r="T203" s="2" t="e">
        <f t="shared" si="73"/>
        <v>#REF!</v>
      </c>
      <c r="U203" s="2" t="e">
        <f t="shared" si="74"/>
        <v>#REF!</v>
      </c>
      <c r="V203" s="33">
        <f t="shared" si="55"/>
        <v>0</v>
      </c>
      <c r="W203" s="33">
        <f t="shared" si="56"/>
        <v>0</v>
      </c>
      <c r="X203" s="34" t="e">
        <f t="shared" si="57"/>
        <v>#REF!</v>
      </c>
      <c r="Y203" s="34" t="e">
        <f t="shared" si="58"/>
        <v>#REF!</v>
      </c>
      <c r="Z203" s="34" t="e">
        <f t="shared" si="59"/>
        <v>#REF!</v>
      </c>
      <c r="AA203" s="34" t="e">
        <f t="shared" si="60"/>
        <v>#REF!</v>
      </c>
      <c r="AB203" s="34" t="e">
        <f t="shared" si="61"/>
        <v>#REF!</v>
      </c>
      <c r="AC203" s="34" t="e">
        <f t="shared" si="62"/>
        <v>#REF!</v>
      </c>
      <c r="AD203" s="34" t="e">
        <f t="shared" si="63"/>
        <v>#REF!</v>
      </c>
      <c r="AE203" s="34" t="e">
        <f t="shared" si="64"/>
        <v>#REF!</v>
      </c>
      <c r="AF203" s="34" t="e">
        <f t="shared" si="65"/>
        <v>#REF!</v>
      </c>
    </row>
    <row r="204" spans="2:32" x14ac:dyDescent="0.25">
      <c r="B204" s="23" t="e">
        <f>+'VaR Calculation'!#REF!</f>
        <v>#REF!</v>
      </c>
      <c r="C204" s="88" t="e">
        <f>+'VaR Calculation'!#REF!</f>
        <v>#REF!</v>
      </c>
      <c r="D204" s="88" t="e">
        <f>+'VaR Calculation'!#REF!</f>
        <v>#REF!</v>
      </c>
      <c r="E204" s="88" t="e">
        <f>+'VaR Calculation'!#REF!</f>
        <v>#REF!</v>
      </c>
      <c r="F204" s="88" t="e">
        <f>+'VaR Calculation'!#REF!</f>
        <v>#REF!</v>
      </c>
      <c r="G204" s="88" t="e">
        <f>+'VaR Calculation'!#REF!</f>
        <v>#REF!</v>
      </c>
      <c r="H204" s="88" t="e">
        <f>+'VaR Calculation'!#REF!</f>
        <v>#REF!</v>
      </c>
      <c r="I204" s="88" t="e">
        <f>+'VaR Calculation'!#REF!</f>
        <v>#REF!</v>
      </c>
      <c r="J204" s="88" t="e">
        <f>+'VaR Calculation'!#REF!</f>
        <v>#REF!</v>
      </c>
      <c r="K204" s="88" t="e">
        <f>+'VaR Calculation'!#REF!</f>
        <v>#REF!</v>
      </c>
      <c r="M204" s="2" t="e">
        <f t="shared" si="66"/>
        <v>#REF!</v>
      </c>
      <c r="N204" s="2" t="e">
        <f t="shared" si="67"/>
        <v>#REF!</v>
      </c>
      <c r="O204" s="2" t="e">
        <f t="shared" si="68"/>
        <v>#REF!</v>
      </c>
      <c r="P204" s="2" t="e">
        <f t="shared" si="69"/>
        <v>#REF!</v>
      </c>
      <c r="Q204" s="2" t="e">
        <f t="shared" si="70"/>
        <v>#REF!</v>
      </c>
      <c r="R204" s="2" t="e">
        <f t="shared" si="71"/>
        <v>#REF!</v>
      </c>
      <c r="S204" s="2" t="e">
        <f t="shared" si="72"/>
        <v>#REF!</v>
      </c>
      <c r="T204" s="2" t="e">
        <f t="shared" si="73"/>
        <v>#REF!</v>
      </c>
      <c r="U204" s="2" t="e">
        <f t="shared" si="74"/>
        <v>#REF!</v>
      </c>
      <c r="V204" s="33">
        <f t="shared" si="55"/>
        <v>0</v>
      </c>
      <c r="W204" s="33">
        <f t="shared" si="56"/>
        <v>0</v>
      </c>
      <c r="X204" s="34" t="e">
        <f t="shared" si="57"/>
        <v>#REF!</v>
      </c>
      <c r="Y204" s="34" t="e">
        <f t="shared" si="58"/>
        <v>#REF!</v>
      </c>
      <c r="Z204" s="34" t="e">
        <f t="shared" si="59"/>
        <v>#REF!</v>
      </c>
      <c r="AA204" s="34" t="e">
        <f t="shared" si="60"/>
        <v>#REF!</v>
      </c>
      <c r="AB204" s="34" t="e">
        <f t="shared" si="61"/>
        <v>#REF!</v>
      </c>
      <c r="AC204" s="34" t="e">
        <f t="shared" si="62"/>
        <v>#REF!</v>
      </c>
      <c r="AD204" s="34" t="e">
        <f t="shared" si="63"/>
        <v>#REF!</v>
      </c>
      <c r="AE204" s="34" t="e">
        <f t="shared" si="64"/>
        <v>#REF!</v>
      </c>
      <c r="AF204" s="34" t="e">
        <f t="shared" si="65"/>
        <v>#REF!</v>
      </c>
    </row>
    <row r="205" spans="2:32" x14ac:dyDescent="0.25">
      <c r="B205" s="23" t="e">
        <f>+'VaR Calculation'!#REF!</f>
        <v>#REF!</v>
      </c>
      <c r="C205" s="88" t="e">
        <f>+'VaR Calculation'!#REF!</f>
        <v>#REF!</v>
      </c>
      <c r="D205" s="88" t="e">
        <f>+'VaR Calculation'!#REF!</f>
        <v>#REF!</v>
      </c>
      <c r="E205" s="88" t="e">
        <f>+'VaR Calculation'!#REF!</f>
        <v>#REF!</v>
      </c>
      <c r="F205" s="88" t="e">
        <f>+'VaR Calculation'!#REF!</f>
        <v>#REF!</v>
      </c>
      <c r="G205" s="88" t="e">
        <f>+'VaR Calculation'!#REF!</f>
        <v>#REF!</v>
      </c>
      <c r="H205" s="88" t="e">
        <f>+'VaR Calculation'!#REF!</f>
        <v>#REF!</v>
      </c>
      <c r="I205" s="88" t="e">
        <f>+'VaR Calculation'!#REF!</f>
        <v>#REF!</v>
      </c>
      <c r="J205" s="88" t="e">
        <f>+'VaR Calculation'!#REF!</f>
        <v>#REF!</v>
      </c>
      <c r="K205" s="88" t="e">
        <f>+'VaR Calculation'!#REF!</f>
        <v>#REF!</v>
      </c>
      <c r="M205" s="2" t="e">
        <f t="shared" si="66"/>
        <v>#REF!</v>
      </c>
      <c r="N205" s="2" t="e">
        <f t="shared" si="67"/>
        <v>#REF!</v>
      </c>
      <c r="O205" s="2" t="e">
        <f t="shared" si="68"/>
        <v>#REF!</v>
      </c>
      <c r="P205" s="2" t="e">
        <f t="shared" si="69"/>
        <v>#REF!</v>
      </c>
      <c r="Q205" s="2" t="e">
        <f t="shared" si="70"/>
        <v>#REF!</v>
      </c>
      <c r="R205" s="2" t="e">
        <f t="shared" si="71"/>
        <v>#REF!</v>
      </c>
      <c r="S205" s="2" t="e">
        <f t="shared" si="72"/>
        <v>#REF!</v>
      </c>
      <c r="T205" s="2" t="e">
        <f t="shared" si="73"/>
        <v>#REF!</v>
      </c>
      <c r="U205" s="2" t="e">
        <f t="shared" si="74"/>
        <v>#REF!</v>
      </c>
      <c r="V205" s="33">
        <f t="shared" si="55"/>
        <v>0</v>
      </c>
      <c r="W205" s="33">
        <f t="shared" si="56"/>
        <v>0</v>
      </c>
      <c r="X205" s="34" t="e">
        <f t="shared" si="57"/>
        <v>#REF!</v>
      </c>
      <c r="Y205" s="34" t="e">
        <f t="shared" si="58"/>
        <v>#REF!</v>
      </c>
      <c r="Z205" s="34" t="e">
        <f t="shared" si="59"/>
        <v>#REF!</v>
      </c>
      <c r="AA205" s="34" t="e">
        <f t="shared" si="60"/>
        <v>#REF!</v>
      </c>
      <c r="AB205" s="34" t="e">
        <f t="shared" si="61"/>
        <v>#REF!</v>
      </c>
      <c r="AC205" s="34" t="e">
        <f t="shared" si="62"/>
        <v>#REF!</v>
      </c>
      <c r="AD205" s="34" t="e">
        <f t="shared" si="63"/>
        <v>#REF!</v>
      </c>
      <c r="AE205" s="34" t="e">
        <f t="shared" si="64"/>
        <v>#REF!</v>
      </c>
      <c r="AF205" s="34" t="e">
        <f t="shared" si="65"/>
        <v>#REF!</v>
      </c>
    </row>
    <row r="206" spans="2:32" x14ac:dyDescent="0.25">
      <c r="B206" s="23" t="e">
        <f>+'VaR Calculation'!#REF!</f>
        <v>#REF!</v>
      </c>
      <c r="C206" s="88" t="e">
        <f>+'VaR Calculation'!#REF!</f>
        <v>#REF!</v>
      </c>
      <c r="D206" s="88" t="e">
        <f>+'VaR Calculation'!#REF!</f>
        <v>#REF!</v>
      </c>
      <c r="E206" s="88" t="e">
        <f>+'VaR Calculation'!#REF!</f>
        <v>#REF!</v>
      </c>
      <c r="F206" s="88" t="e">
        <f>+'VaR Calculation'!#REF!</f>
        <v>#REF!</v>
      </c>
      <c r="G206" s="88" t="e">
        <f>+'VaR Calculation'!#REF!</f>
        <v>#REF!</v>
      </c>
      <c r="H206" s="88" t="e">
        <f>+'VaR Calculation'!#REF!</f>
        <v>#REF!</v>
      </c>
      <c r="I206" s="88" t="e">
        <f>+'VaR Calculation'!#REF!</f>
        <v>#REF!</v>
      </c>
      <c r="J206" s="88" t="e">
        <f>+'VaR Calculation'!#REF!</f>
        <v>#REF!</v>
      </c>
      <c r="K206" s="88" t="e">
        <f>+'VaR Calculation'!#REF!</f>
        <v>#REF!</v>
      </c>
      <c r="M206" s="2" t="e">
        <f t="shared" si="66"/>
        <v>#REF!</v>
      </c>
      <c r="N206" s="2" t="e">
        <f t="shared" si="67"/>
        <v>#REF!</v>
      </c>
      <c r="O206" s="2" t="e">
        <f t="shared" si="68"/>
        <v>#REF!</v>
      </c>
      <c r="P206" s="2" t="e">
        <f t="shared" si="69"/>
        <v>#REF!</v>
      </c>
      <c r="Q206" s="2" t="e">
        <f t="shared" si="70"/>
        <v>#REF!</v>
      </c>
      <c r="R206" s="2" t="e">
        <f t="shared" si="71"/>
        <v>#REF!</v>
      </c>
      <c r="S206" s="2" t="e">
        <f t="shared" si="72"/>
        <v>#REF!</v>
      </c>
      <c r="T206" s="2" t="e">
        <f t="shared" si="73"/>
        <v>#REF!</v>
      </c>
      <c r="U206" s="2" t="e">
        <f t="shared" si="74"/>
        <v>#REF!</v>
      </c>
      <c r="V206" s="33">
        <f t="shared" si="55"/>
        <v>0</v>
      </c>
      <c r="W206" s="33">
        <f t="shared" si="56"/>
        <v>0</v>
      </c>
      <c r="X206" s="34" t="e">
        <f t="shared" si="57"/>
        <v>#REF!</v>
      </c>
      <c r="Y206" s="34" t="e">
        <f t="shared" si="58"/>
        <v>#REF!</v>
      </c>
      <c r="Z206" s="34" t="e">
        <f t="shared" si="59"/>
        <v>#REF!</v>
      </c>
      <c r="AA206" s="34" t="e">
        <f t="shared" si="60"/>
        <v>#REF!</v>
      </c>
      <c r="AB206" s="34" t="e">
        <f t="shared" si="61"/>
        <v>#REF!</v>
      </c>
      <c r="AC206" s="34" t="e">
        <f t="shared" si="62"/>
        <v>#REF!</v>
      </c>
      <c r="AD206" s="34" t="e">
        <f t="shared" si="63"/>
        <v>#REF!</v>
      </c>
      <c r="AE206" s="34" t="e">
        <f t="shared" si="64"/>
        <v>#REF!</v>
      </c>
      <c r="AF206" s="34" t="e">
        <f t="shared" si="65"/>
        <v>#REF!</v>
      </c>
    </row>
    <row r="207" spans="2:32" x14ac:dyDescent="0.25">
      <c r="B207" s="23" t="e">
        <f>+'VaR Calculation'!#REF!</f>
        <v>#REF!</v>
      </c>
      <c r="C207" s="88" t="e">
        <f>+'VaR Calculation'!#REF!</f>
        <v>#REF!</v>
      </c>
      <c r="D207" s="88" t="e">
        <f>+'VaR Calculation'!#REF!</f>
        <v>#REF!</v>
      </c>
      <c r="E207" s="88" t="e">
        <f>+'VaR Calculation'!#REF!</f>
        <v>#REF!</v>
      </c>
      <c r="F207" s="88" t="e">
        <f>+'VaR Calculation'!#REF!</f>
        <v>#REF!</v>
      </c>
      <c r="G207" s="88" t="e">
        <f>+'VaR Calculation'!#REF!</f>
        <v>#REF!</v>
      </c>
      <c r="H207" s="88" t="e">
        <f>+'VaR Calculation'!#REF!</f>
        <v>#REF!</v>
      </c>
      <c r="I207" s="88" t="e">
        <f>+'VaR Calculation'!#REF!</f>
        <v>#REF!</v>
      </c>
      <c r="J207" s="88" t="e">
        <f>+'VaR Calculation'!#REF!</f>
        <v>#REF!</v>
      </c>
      <c r="K207" s="88" t="e">
        <f>+'VaR Calculation'!#REF!</f>
        <v>#REF!</v>
      </c>
      <c r="M207" s="2" t="e">
        <f t="shared" si="66"/>
        <v>#REF!</v>
      </c>
      <c r="N207" s="2" t="e">
        <f t="shared" si="67"/>
        <v>#REF!</v>
      </c>
      <c r="O207" s="2" t="e">
        <f t="shared" si="68"/>
        <v>#REF!</v>
      </c>
      <c r="P207" s="2" t="e">
        <f t="shared" si="69"/>
        <v>#REF!</v>
      </c>
      <c r="Q207" s="2" t="e">
        <f t="shared" si="70"/>
        <v>#REF!</v>
      </c>
      <c r="R207" s="2" t="e">
        <f t="shared" si="71"/>
        <v>#REF!</v>
      </c>
      <c r="S207" s="2" t="e">
        <f t="shared" si="72"/>
        <v>#REF!</v>
      </c>
      <c r="T207" s="2" t="e">
        <f t="shared" si="73"/>
        <v>#REF!</v>
      </c>
      <c r="U207" s="2" t="e">
        <f t="shared" si="74"/>
        <v>#REF!</v>
      </c>
      <c r="V207" s="33">
        <f t="shared" si="55"/>
        <v>0</v>
      </c>
      <c r="W207" s="33">
        <f t="shared" si="56"/>
        <v>0</v>
      </c>
      <c r="X207" s="34" t="e">
        <f t="shared" si="57"/>
        <v>#REF!</v>
      </c>
      <c r="Y207" s="34" t="e">
        <f t="shared" si="58"/>
        <v>#REF!</v>
      </c>
      <c r="Z207" s="34" t="e">
        <f t="shared" si="59"/>
        <v>#REF!</v>
      </c>
      <c r="AA207" s="34" t="e">
        <f t="shared" si="60"/>
        <v>#REF!</v>
      </c>
      <c r="AB207" s="34" t="e">
        <f t="shared" si="61"/>
        <v>#REF!</v>
      </c>
      <c r="AC207" s="34" t="e">
        <f t="shared" si="62"/>
        <v>#REF!</v>
      </c>
      <c r="AD207" s="34" t="e">
        <f t="shared" si="63"/>
        <v>#REF!</v>
      </c>
      <c r="AE207" s="34" t="e">
        <f t="shared" si="64"/>
        <v>#REF!</v>
      </c>
      <c r="AF207" s="34" t="e">
        <f t="shared" si="65"/>
        <v>#REF!</v>
      </c>
    </row>
    <row r="208" spans="2:32" x14ac:dyDescent="0.25">
      <c r="B208" s="23" t="e">
        <f>+'VaR Calculation'!#REF!</f>
        <v>#REF!</v>
      </c>
      <c r="C208" s="88" t="e">
        <f>+'VaR Calculation'!#REF!</f>
        <v>#REF!</v>
      </c>
      <c r="D208" s="88" t="e">
        <f>+'VaR Calculation'!#REF!</f>
        <v>#REF!</v>
      </c>
      <c r="E208" s="88" t="e">
        <f>+'VaR Calculation'!#REF!</f>
        <v>#REF!</v>
      </c>
      <c r="F208" s="88" t="e">
        <f>+'VaR Calculation'!#REF!</f>
        <v>#REF!</v>
      </c>
      <c r="G208" s="88" t="e">
        <f>+'VaR Calculation'!#REF!</f>
        <v>#REF!</v>
      </c>
      <c r="H208" s="88" t="e">
        <f>+'VaR Calculation'!#REF!</f>
        <v>#REF!</v>
      </c>
      <c r="I208" s="88" t="e">
        <f>+'VaR Calculation'!#REF!</f>
        <v>#REF!</v>
      </c>
      <c r="J208" s="88" t="e">
        <f>+'VaR Calculation'!#REF!</f>
        <v>#REF!</v>
      </c>
      <c r="K208" s="88" t="e">
        <f>+'VaR Calculation'!#REF!</f>
        <v>#REF!</v>
      </c>
      <c r="M208" s="2" t="e">
        <f t="shared" si="66"/>
        <v>#REF!</v>
      </c>
      <c r="N208" s="2" t="e">
        <f t="shared" si="67"/>
        <v>#REF!</v>
      </c>
      <c r="O208" s="2" t="e">
        <f t="shared" si="68"/>
        <v>#REF!</v>
      </c>
      <c r="P208" s="2" t="e">
        <f t="shared" si="69"/>
        <v>#REF!</v>
      </c>
      <c r="Q208" s="2" t="e">
        <f t="shared" si="70"/>
        <v>#REF!</v>
      </c>
      <c r="R208" s="2" t="e">
        <f t="shared" si="71"/>
        <v>#REF!</v>
      </c>
      <c r="S208" s="2" t="e">
        <f t="shared" si="72"/>
        <v>#REF!</v>
      </c>
      <c r="T208" s="2" t="e">
        <f t="shared" si="73"/>
        <v>#REF!</v>
      </c>
      <c r="U208" s="2" t="e">
        <f t="shared" si="74"/>
        <v>#REF!</v>
      </c>
      <c r="V208" s="33">
        <f t="shared" si="55"/>
        <v>0</v>
      </c>
      <c r="W208" s="33">
        <f t="shared" si="56"/>
        <v>0</v>
      </c>
      <c r="X208" s="34" t="e">
        <f t="shared" si="57"/>
        <v>#REF!</v>
      </c>
      <c r="Y208" s="34" t="e">
        <f t="shared" si="58"/>
        <v>#REF!</v>
      </c>
      <c r="Z208" s="34" t="e">
        <f t="shared" si="59"/>
        <v>#REF!</v>
      </c>
      <c r="AA208" s="34" t="e">
        <f t="shared" si="60"/>
        <v>#REF!</v>
      </c>
      <c r="AB208" s="34" t="e">
        <f t="shared" si="61"/>
        <v>#REF!</v>
      </c>
      <c r="AC208" s="34" t="e">
        <f t="shared" si="62"/>
        <v>#REF!</v>
      </c>
      <c r="AD208" s="34" t="e">
        <f t="shared" si="63"/>
        <v>#REF!</v>
      </c>
      <c r="AE208" s="34" t="e">
        <f t="shared" si="64"/>
        <v>#REF!</v>
      </c>
      <c r="AF208" s="34" t="e">
        <f t="shared" si="65"/>
        <v>#REF!</v>
      </c>
    </row>
    <row r="209" spans="2:32" x14ac:dyDescent="0.25">
      <c r="B209" s="23" t="e">
        <f>+'VaR Calculation'!#REF!</f>
        <v>#REF!</v>
      </c>
      <c r="C209" s="88" t="e">
        <f>+'VaR Calculation'!#REF!</f>
        <v>#REF!</v>
      </c>
      <c r="D209" s="88" t="e">
        <f>+'VaR Calculation'!#REF!</f>
        <v>#REF!</v>
      </c>
      <c r="E209" s="88" t="e">
        <f>+'VaR Calculation'!#REF!</f>
        <v>#REF!</v>
      </c>
      <c r="F209" s="88" t="e">
        <f>+'VaR Calculation'!#REF!</f>
        <v>#REF!</v>
      </c>
      <c r="G209" s="88" t="e">
        <f>+'VaR Calculation'!#REF!</f>
        <v>#REF!</v>
      </c>
      <c r="H209" s="88" t="e">
        <f>+'VaR Calculation'!#REF!</f>
        <v>#REF!</v>
      </c>
      <c r="I209" s="88" t="e">
        <f>+'VaR Calculation'!#REF!</f>
        <v>#REF!</v>
      </c>
      <c r="J209" s="88" t="e">
        <f>+'VaR Calculation'!#REF!</f>
        <v>#REF!</v>
      </c>
      <c r="K209" s="88" t="e">
        <f>+'VaR Calculation'!#REF!</f>
        <v>#REF!</v>
      </c>
      <c r="M209" s="2" t="e">
        <f t="shared" si="66"/>
        <v>#REF!</v>
      </c>
      <c r="N209" s="2" t="e">
        <f t="shared" si="67"/>
        <v>#REF!</v>
      </c>
      <c r="O209" s="2" t="e">
        <f t="shared" si="68"/>
        <v>#REF!</v>
      </c>
      <c r="P209" s="2" t="e">
        <f t="shared" si="69"/>
        <v>#REF!</v>
      </c>
      <c r="Q209" s="2" t="e">
        <f t="shared" si="70"/>
        <v>#REF!</v>
      </c>
      <c r="R209" s="2" t="e">
        <f t="shared" si="71"/>
        <v>#REF!</v>
      </c>
      <c r="S209" s="2" t="e">
        <f t="shared" si="72"/>
        <v>#REF!</v>
      </c>
      <c r="T209" s="2" t="e">
        <f t="shared" si="73"/>
        <v>#REF!</v>
      </c>
      <c r="U209" s="2" t="e">
        <f t="shared" si="74"/>
        <v>#REF!</v>
      </c>
      <c r="V209" s="33">
        <f t="shared" ref="V209:V266" si="75">+V210*$C$5</f>
        <v>0</v>
      </c>
      <c r="W209" s="33">
        <f t="shared" si="56"/>
        <v>0</v>
      </c>
      <c r="X209" s="34" t="e">
        <f t="shared" si="57"/>
        <v>#REF!</v>
      </c>
      <c r="Y209" s="34" t="e">
        <f t="shared" si="58"/>
        <v>#REF!</v>
      </c>
      <c r="Z209" s="34" t="e">
        <f t="shared" si="59"/>
        <v>#REF!</v>
      </c>
      <c r="AA209" s="34" t="e">
        <f t="shared" si="60"/>
        <v>#REF!</v>
      </c>
      <c r="AB209" s="34" t="e">
        <f t="shared" si="61"/>
        <v>#REF!</v>
      </c>
      <c r="AC209" s="34" t="e">
        <f t="shared" si="62"/>
        <v>#REF!</v>
      </c>
      <c r="AD209" s="34" t="e">
        <f t="shared" si="63"/>
        <v>#REF!</v>
      </c>
      <c r="AE209" s="34" t="e">
        <f t="shared" si="64"/>
        <v>#REF!</v>
      </c>
      <c r="AF209" s="34" t="e">
        <f t="shared" si="65"/>
        <v>#REF!</v>
      </c>
    </row>
    <row r="210" spans="2:32" x14ac:dyDescent="0.25">
      <c r="B210" s="23" t="e">
        <f>+'VaR Calculation'!#REF!</f>
        <v>#REF!</v>
      </c>
      <c r="C210" s="88" t="e">
        <f>+'VaR Calculation'!#REF!</f>
        <v>#REF!</v>
      </c>
      <c r="D210" s="88" t="e">
        <f>+'VaR Calculation'!#REF!</f>
        <v>#REF!</v>
      </c>
      <c r="E210" s="88" t="e">
        <f>+'VaR Calculation'!#REF!</f>
        <v>#REF!</v>
      </c>
      <c r="F210" s="88" t="e">
        <f>+'VaR Calculation'!#REF!</f>
        <v>#REF!</v>
      </c>
      <c r="G210" s="88" t="e">
        <f>+'VaR Calculation'!#REF!</f>
        <v>#REF!</v>
      </c>
      <c r="H210" s="88" t="e">
        <f>+'VaR Calculation'!#REF!</f>
        <v>#REF!</v>
      </c>
      <c r="I210" s="88" t="e">
        <f>+'VaR Calculation'!#REF!</f>
        <v>#REF!</v>
      </c>
      <c r="J210" s="88" t="e">
        <f>+'VaR Calculation'!#REF!</f>
        <v>#REF!</v>
      </c>
      <c r="K210" s="88" t="e">
        <f>+'VaR Calculation'!#REF!</f>
        <v>#REF!</v>
      </c>
      <c r="M210" s="2" t="e">
        <f t="shared" si="66"/>
        <v>#REF!</v>
      </c>
      <c r="N210" s="2" t="e">
        <f t="shared" si="67"/>
        <v>#REF!</v>
      </c>
      <c r="O210" s="2" t="e">
        <f t="shared" si="68"/>
        <v>#REF!</v>
      </c>
      <c r="P210" s="2" t="e">
        <f t="shared" si="69"/>
        <v>#REF!</v>
      </c>
      <c r="Q210" s="2" t="e">
        <f t="shared" si="70"/>
        <v>#REF!</v>
      </c>
      <c r="R210" s="2" t="e">
        <f t="shared" si="71"/>
        <v>#REF!</v>
      </c>
      <c r="S210" s="2" t="e">
        <f t="shared" si="72"/>
        <v>#REF!</v>
      </c>
      <c r="T210" s="2" t="e">
        <f t="shared" si="73"/>
        <v>#REF!</v>
      </c>
      <c r="U210" s="2" t="e">
        <f t="shared" si="74"/>
        <v>#REF!</v>
      </c>
      <c r="V210" s="33">
        <f t="shared" si="75"/>
        <v>0</v>
      </c>
      <c r="W210" s="33">
        <f t="shared" ref="W210:W266" si="76">+V211</f>
        <v>0</v>
      </c>
      <c r="X210" s="34" t="e">
        <f t="shared" ref="X210:X267" si="77">+W210*M210</f>
        <v>#REF!</v>
      </c>
      <c r="Y210" s="34" t="e">
        <f t="shared" ref="Y210:Y267" si="78">+X210*N210</f>
        <v>#REF!</v>
      </c>
      <c r="Z210" s="34" t="e">
        <f t="shared" ref="Z210:Z267" si="79">+Y210*O210</f>
        <v>#REF!</v>
      </c>
      <c r="AA210" s="34" t="e">
        <f t="shared" ref="AA210:AA267" si="80">+Z210*P210</f>
        <v>#REF!</v>
      </c>
      <c r="AB210" s="34" t="e">
        <f t="shared" ref="AB210:AB267" si="81">+AA210*Q210</f>
        <v>#REF!</v>
      </c>
      <c r="AC210" s="34" t="e">
        <f t="shared" ref="AC210:AC267" si="82">+AB210*R210</f>
        <v>#REF!</v>
      </c>
      <c r="AD210" s="34" t="e">
        <f t="shared" ref="AD210:AD267" si="83">+AC210*S210</f>
        <v>#REF!</v>
      </c>
      <c r="AE210" s="34" t="e">
        <f t="shared" ref="AE210:AE267" si="84">+AD210*T210</f>
        <v>#REF!</v>
      </c>
      <c r="AF210" s="34" t="e">
        <f t="shared" ref="AF210:AF267" si="85">+AE210*U210</f>
        <v>#REF!</v>
      </c>
    </row>
    <row r="211" spans="2:32" x14ac:dyDescent="0.25">
      <c r="B211" s="23" t="e">
        <f>+'VaR Calculation'!#REF!</f>
        <v>#REF!</v>
      </c>
      <c r="C211" s="88" t="e">
        <f>+'VaR Calculation'!#REF!</f>
        <v>#REF!</v>
      </c>
      <c r="D211" s="88" t="e">
        <f>+'VaR Calculation'!#REF!</f>
        <v>#REF!</v>
      </c>
      <c r="E211" s="88" t="e">
        <f>+'VaR Calculation'!#REF!</f>
        <v>#REF!</v>
      </c>
      <c r="F211" s="88" t="e">
        <f>+'VaR Calculation'!#REF!</f>
        <v>#REF!</v>
      </c>
      <c r="G211" s="88" t="e">
        <f>+'VaR Calculation'!#REF!</f>
        <v>#REF!</v>
      </c>
      <c r="H211" s="88" t="e">
        <f>+'VaR Calculation'!#REF!</f>
        <v>#REF!</v>
      </c>
      <c r="I211" s="88" t="e">
        <f>+'VaR Calculation'!#REF!</f>
        <v>#REF!</v>
      </c>
      <c r="J211" s="88" t="e">
        <f>+'VaR Calculation'!#REF!</f>
        <v>#REF!</v>
      </c>
      <c r="K211" s="88" t="e">
        <f>+'VaR Calculation'!#REF!</f>
        <v>#REF!</v>
      </c>
      <c r="M211" s="2" t="e">
        <f t="shared" si="66"/>
        <v>#REF!</v>
      </c>
      <c r="N211" s="2" t="e">
        <f t="shared" si="67"/>
        <v>#REF!</v>
      </c>
      <c r="O211" s="2" t="e">
        <f t="shared" si="68"/>
        <v>#REF!</v>
      </c>
      <c r="P211" s="2" t="e">
        <f t="shared" si="69"/>
        <v>#REF!</v>
      </c>
      <c r="Q211" s="2" t="e">
        <f t="shared" si="70"/>
        <v>#REF!</v>
      </c>
      <c r="R211" s="2" t="e">
        <f t="shared" si="71"/>
        <v>#REF!</v>
      </c>
      <c r="S211" s="2" t="e">
        <f t="shared" si="72"/>
        <v>#REF!</v>
      </c>
      <c r="T211" s="2" t="e">
        <f t="shared" si="73"/>
        <v>#REF!</v>
      </c>
      <c r="U211" s="2" t="e">
        <f t="shared" si="74"/>
        <v>#REF!</v>
      </c>
      <c r="V211" s="33">
        <f t="shared" si="75"/>
        <v>0</v>
      </c>
      <c r="W211" s="33">
        <f t="shared" si="76"/>
        <v>0</v>
      </c>
      <c r="X211" s="34" t="e">
        <f t="shared" si="77"/>
        <v>#REF!</v>
      </c>
      <c r="Y211" s="34" t="e">
        <f t="shared" si="78"/>
        <v>#REF!</v>
      </c>
      <c r="Z211" s="34" t="e">
        <f t="shared" si="79"/>
        <v>#REF!</v>
      </c>
      <c r="AA211" s="34" t="e">
        <f t="shared" si="80"/>
        <v>#REF!</v>
      </c>
      <c r="AB211" s="34" t="e">
        <f t="shared" si="81"/>
        <v>#REF!</v>
      </c>
      <c r="AC211" s="34" t="e">
        <f t="shared" si="82"/>
        <v>#REF!</v>
      </c>
      <c r="AD211" s="34" t="e">
        <f t="shared" si="83"/>
        <v>#REF!</v>
      </c>
      <c r="AE211" s="34" t="e">
        <f t="shared" si="84"/>
        <v>#REF!</v>
      </c>
      <c r="AF211" s="34" t="e">
        <f t="shared" si="85"/>
        <v>#REF!</v>
      </c>
    </row>
    <row r="212" spans="2:32" x14ac:dyDescent="0.25">
      <c r="B212" s="23" t="e">
        <f>+'VaR Calculation'!#REF!</f>
        <v>#REF!</v>
      </c>
      <c r="C212" s="88" t="e">
        <f>+'VaR Calculation'!#REF!</f>
        <v>#REF!</v>
      </c>
      <c r="D212" s="88" t="e">
        <f>+'VaR Calculation'!#REF!</f>
        <v>#REF!</v>
      </c>
      <c r="E212" s="88" t="e">
        <f>+'VaR Calculation'!#REF!</f>
        <v>#REF!</v>
      </c>
      <c r="F212" s="88" t="e">
        <f>+'VaR Calculation'!#REF!</f>
        <v>#REF!</v>
      </c>
      <c r="G212" s="88" t="e">
        <f>+'VaR Calculation'!#REF!</f>
        <v>#REF!</v>
      </c>
      <c r="H212" s="88" t="e">
        <f>+'VaR Calculation'!#REF!</f>
        <v>#REF!</v>
      </c>
      <c r="I212" s="88" t="e">
        <f>+'VaR Calculation'!#REF!</f>
        <v>#REF!</v>
      </c>
      <c r="J212" s="88" t="e">
        <f>+'VaR Calculation'!#REF!</f>
        <v>#REF!</v>
      </c>
      <c r="K212" s="88" t="e">
        <f>+'VaR Calculation'!#REF!</f>
        <v>#REF!</v>
      </c>
      <c r="M212" s="2" t="e">
        <f t="shared" si="66"/>
        <v>#REF!</v>
      </c>
      <c r="N212" s="2" t="e">
        <f t="shared" si="67"/>
        <v>#REF!</v>
      </c>
      <c r="O212" s="2" t="e">
        <f t="shared" si="68"/>
        <v>#REF!</v>
      </c>
      <c r="P212" s="2" t="e">
        <f t="shared" si="69"/>
        <v>#REF!</v>
      </c>
      <c r="Q212" s="2" t="e">
        <f t="shared" si="70"/>
        <v>#REF!</v>
      </c>
      <c r="R212" s="2" t="e">
        <f t="shared" si="71"/>
        <v>#REF!</v>
      </c>
      <c r="S212" s="2" t="e">
        <f t="shared" si="72"/>
        <v>#REF!</v>
      </c>
      <c r="T212" s="2" t="e">
        <f t="shared" si="73"/>
        <v>#REF!</v>
      </c>
      <c r="U212" s="2" t="e">
        <f t="shared" si="74"/>
        <v>#REF!</v>
      </c>
      <c r="V212" s="33">
        <f t="shared" si="75"/>
        <v>0</v>
      </c>
      <c r="W212" s="33">
        <f t="shared" si="76"/>
        <v>0</v>
      </c>
      <c r="X212" s="34" t="e">
        <f t="shared" si="77"/>
        <v>#REF!</v>
      </c>
      <c r="Y212" s="34" t="e">
        <f t="shared" si="78"/>
        <v>#REF!</v>
      </c>
      <c r="Z212" s="34" t="e">
        <f t="shared" si="79"/>
        <v>#REF!</v>
      </c>
      <c r="AA212" s="34" t="e">
        <f t="shared" si="80"/>
        <v>#REF!</v>
      </c>
      <c r="AB212" s="34" t="e">
        <f t="shared" si="81"/>
        <v>#REF!</v>
      </c>
      <c r="AC212" s="34" t="e">
        <f t="shared" si="82"/>
        <v>#REF!</v>
      </c>
      <c r="AD212" s="34" t="e">
        <f t="shared" si="83"/>
        <v>#REF!</v>
      </c>
      <c r="AE212" s="34" t="e">
        <f t="shared" si="84"/>
        <v>#REF!</v>
      </c>
      <c r="AF212" s="34" t="e">
        <f t="shared" si="85"/>
        <v>#REF!</v>
      </c>
    </row>
    <row r="213" spans="2:32" x14ac:dyDescent="0.25">
      <c r="B213" s="23" t="e">
        <f>+'VaR Calculation'!#REF!</f>
        <v>#REF!</v>
      </c>
      <c r="C213" s="88" t="e">
        <f>+'VaR Calculation'!#REF!</f>
        <v>#REF!</v>
      </c>
      <c r="D213" s="88" t="e">
        <f>+'VaR Calculation'!#REF!</f>
        <v>#REF!</v>
      </c>
      <c r="E213" s="88" t="e">
        <f>+'VaR Calculation'!#REF!</f>
        <v>#REF!</v>
      </c>
      <c r="F213" s="88" t="e">
        <f>+'VaR Calculation'!#REF!</f>
        <v>#REF!</v>
      </c>
      <c r="G213" s="88" t="e">
        <f>+'VaR Calculation'!#REF!</f>
        <v>#REF!</v>
      </c>
      <c r="H213" s="88" t="e">
        <f>+'VaR Calculation'!#REF!</f>
        <v>#REF!</v>
      </c>
      <c r="I213" s="88" t="e">
        <f>+'VaR Calculation'!#REF!</f>
        <v>#REF!</v>
      </c>
      <c r="J213" s="88" t="e">
        <f>+'VaR Calculation'!#REF!</f>
        <v>#REF!</v>
      </c>
      <c r="K213" s="88" t="e">
        <f>+'VaR Calculation'!#REF!</f>
        <v>#REF!</v>
      </c>
      <c r="M213" s="2" t="e">
        <f t="shared" si="66"/>
        <v>#REF!</v>
      </c>
      <c r="N213" s="2" t="e">
        <f t="shared" si="67"/>
        <v>#REF!</v>
      </c>
      <c r="O213" s="2" t="e">
        <f t="shared" si="68"/>
        <v>#REF!</v>
      </c>
      <c r="P213" s="2" t="e">
        <f t="shared" si="69"/>
        <v>#REF!</v>
      </c>
      <c r="Q213" s="2" t="e">
        <f t="shared" si="70"/>
        <v>#REF!</v>
      </c>
      <c r="R213" s="2" t="e">
        <f t="shared" si="71"/>
        <v>#REF!</v>
      </c>
      <c r="S213" s="2" t="e">
        <f t="shared" si="72"/>
        <v>#REF!</v>
      </c>
      <c r="T213" s="2" t="e">
        <f t="shared" si="73"/>
        <v>#REF!</v>
      </c>
      <c r="U213" s="2" t="e">
        <f t="shared" si="74"/>
        <v>#REF!</v>
      </c>
      <c r="V213" s="33">
        <f t="shared" si="75"/>
        <v>0</v>
      </c>
      <c r="W213" s="33">
        <f t="shared" si="76"/>
        <v>0</v>
      </c>
      <c r="X213" s="34" t="e">
        <f t="shared" si="77"/>
        <v>#REF!</v>
      </c>
      <c r="Y213" s="34" t="e">
        <f t="shared" si="78"/>
        <v>#REF!</v>
      </c>
      <c r="Z213" s="34" t="e">
        <f t="shared" si="79"/>
        <v>#REF!</v>
      </c>
      <c r="AA213" s="34" t="e">
        <f t="shared" si="80"/>
        <v>#REF!</v>
      </c>
      <c r="AB213" s="34" t="e">
        <f t="shared" si="81"/>
        <v>#REF!</v>
      </c>
      <c r="AC213" s="34" t="e">
        <f t="shared" si="82"/>
        <v>#REF!</v>
      </c>
      <c r="AD213" s="34" t="e">
        <f t="shared" si="83"/>
        <v>#REF!</v>
      </c>
      <c r="AE213" s="34" t="e">
        <f t="shared" si="84"/>
        <v>#REF!</v>
      </c>
      <c r="AF213" s="34" t="e">
        <f t="shared" si="85"/>
        <v>#REF!</v>
      </c>
    </row>
    <row r="214" spans="2:32" x14ac:dyDescent="0.25">
      <c r="B214" s="23" t="e">
        <f>+'VaR Calculation'!#REF!</f>
        <v>#REF!</v>
      </c>
      <c r="C214" s="88" t="e">
        <f>+'VaR Calculation'!#REF!</f>
        <v>#REF!</v>
      </c>
      <c r="D214" s="88" t="e">
        <f>+'VaR Calculation'!#REF!</f>
        <v>#REF!</v>
      </c>
      <c r="E214" s="88" t="e">
        <f>+'VaR Calculation'!#REF!</f>
        <v>#REF!</v>
      </c>
      <c r="F214" s="88" t="e">
        <f>+'VaR Calculation'!#REF!</f>
        <v>#REF!</v>
      </c>
      <c r="G214" s="88" t="e">
        <f>+'VaR Calculation'!#REF!</f>
        <v>#REF!</v>
      </c>
      <c r="H214" s="88" t="e">
        <f>+'VaR Calculation'!#REF!</f>
        <v>#REF!</v>
      </c>
      <c r="I214" s="88" t="e">
        <f>+'VaR Calculation'!#REF!</f>
        <v>#REF!</v>
      </c>
      <c r="J214" s="88" t="e">
        <f>+'VaR Calculation'!#REF!</f>
        <v>#REF!</v>
      </c>
      <c r="K214" s="88" t="e">
        <f>+'VaR Calculation'!#REF!</f>
        <v>#REF!</v>
      </c>
      <c r="M214" s="2" t="e">
        <f t="shared" si="66"/>
        <v>#REF!</v>
      </c>
      <c r="N214" s="2" t="e">
        <f t="shared" si="67"/>
        <v>#REF!</v>
      </c>
      <c r="O214" s="2" t="e">
        <f t="shared" si="68"/>
        <v>#REF!</v>
      </c>
      <c r="P214" s="2" t="e">
        <f t="shared" si="69"/>
        <v>#REF!</v>
      </c>
      <c r="Q214" s="2" t="e">
        <f t="shared" si="70"/>
        <v>#REF!</v>
      </c>
      <c r="R214" s="2" t="e">
        <f t="shared" si="71"/>
        <v>#REF!</v>
      </c>
      <c r="S214" s="2" t="e">
        <f t="shared" si="72"/>
        <v>#REF!</v>
      </c>
      <c r="T214" s="2" t="e">
        <f t="shared" si="73"/>
        <v>#REF!</v>
      </c>
      <c r="U214" s="2" t="e">
        <f t="shared" si="74"/>
        <v>#REF!</v>
      </c>
      <c r="V214" s="33">
        <f t="shared" si="75"/>
        <v>0</v>
      </c>
      <c r="W214" s="33">
        <f t="shared" si="76"/>
        <v>0</v>
      </c>
      <c r="X214" s="34" t="e">
        <f t="shared" si="77"/>
        <v>#REF!</v>
      </c>
      <c r="Y214" s="34" t="e">
        <f t="shared" si="78"/>
        <v>#REF!</v>
      </c>
      <c r="Z214" s="34" t="e">
        <f t="shared" si="79"/>
        <v>#REF!</v>
      </c>
      <c r="AA214" s="34" t="e">
        <f t="shared" si="80"/>
        <v>#REF!</v>
      </c>
      <c r="AB214" s="34" t="e">
        <f t="shared" si="81"/>
        <v>#REF!</v>
      </c>
      <c r="AC214" s="34" t="e">
        <f t="shared" si="82"/>
        <v>#REF!</v>
      </c>
      <c r="AD214" s="34" t="e">
        <f t="shared" si="83"/>
        <v>#REF!</v>
      </c>
      <c r="AE214" s="34" t="e">
        <f t="shared" si="84"/>
        <v>#REF!</v>
      </c>
      <c r="AF214" s="34" t="e">
        <f t="shared" si="85"/>
        <v>#REF!</v>
      </c>
    </row>
    <row r="215" spans="2:32" x14ac:dyDescent="0.25">
      <c r="B215" s="23" t="e">
        <f>+'VaR Calculation'!#REF!</f>
        <v>#REF!</v>
      </c>
      <c r="C215" s="88" t="e">
        <f>+'VaR Calculation'!#REF!</f>
        <v>#REF!</v>
      </c>
      <c r="D215" s="88" t="e">
        <f>+'VaR Calculation'!#REF!</f>
        <v>#REF!</v>
      </c>
      <c r="E215" s="88" t="e">
        <f>+'VaR Calculation'!#REF!</f>
        <v>#REF!</v>
      </c>
      <c r="F215" s="88" t="e">
        <f>+'VaR Calculation'!#REF!</f>
        <v>#REF!</v>
      </c>
      <c r="G215" s="88" t="e">
        <f>+'VaR Calculation'!#REF!</f>
        <v>#REF!</v>
      </c>
      <c r="H215" s="88" t="e">
        <f>+'VaR Calculation'!#REF!</f>
        <v>#REF!</v>
      </c>
      <c r="I215" s="88" t="e">
        <f>+'VaR Calculation'!#REF!</f>
        <v>#REF!</v>
      </c>
      <c r="J215" s="88" t="e">
        <f>+'VaR Calculation'!#REF!</f>
        <v>#REF!</v>
      </c>
      <c r="K215" s="88" t="e">
        <f>+'VaR Calculation'!#REF!</f>
        <v>#REF!</v>
      </c>
      <c r="M215" s="2" t="e">
        <f t="shared" si="66"/>
        <v>#REF!</v>
      </c>
      <c r="N215" s="2" t="e">
        <f t="shared" si="67"/>
        <v>#REF!</v>
      </c>
      <c r="O215" s="2" t="e">
        <f t="shared" si="68"/>
        <v>#REF!</v>
      </c>
      <c r="P215" s="2" t="e">
        <f t="shared" si="69"/>
        <v>#REF!</v>
      </c>
      <c r="Q215" s="2" t="e">
        <f t="shared" si="70"/>
        <v>#REF!</v>
      </c>
      <c r="R215" s="2" t="e">
        <f t="shared" si="71"/>
        <v>#REF!</v>
      </c>
      <c r="S215" s="2" t="e">
        <f t="shared" si="72"/>
        <v>#REF!</v>
      </c>
      <c r="T215" s="2" t="e">
        <f t="shared" si="73"/>
        <v>#REF!</v>
      </c>
      <c r="U215" s="2" t="e">
        <f t="shared" si="74"/>
        <v>#REF!</v>
      </c>
      <c r="V215" s="33">
        <f t="shared" si="75"/>
        <v>0</v>
      </c>
      <c r="W215" s="33">
        <f t="shared" si="76"/>
        <v>0</v>
      </c>
      <c r="X215" s="34" t="e">
        <f t="shared" si="77"/>
        <v>#REF!</v>
      </c>
      <c r="Y215" s="34" t="e">
        <f t="shared" si="78"/>
        <v>#REF!</v>
      </c>
      <c r="Z215" s="34" t="e">
        <f t="shared" si="79"/>
        <v>#REF!</v>
      </c>
      <c r="AA215" s="34" t="e">
        <f t="shared" si="80"/>
        <v>#REF!</v>
      </c>
      <c r="AB215" s="34" t="e">
        <f t="shared" si="81"/>
        <v>#REF!</v>
      </c>
      <c r="AC215" s="34" t="e">
        <f t="shared" si="82"/>
        <v>#REF!</v>
      </c>
      <c r="AD215" s="34" t="e">
        <f t="shared" si="83"/>
        <v>#REF!</v>
      </c>
      <c r="AE215" s="34" t="e">
        <f t="shared" si="84"/>
        <v>#REF!</v>
      </c>
      <c r="AF215" s="34" t="e">
        <f t="shared" si="85"/>
        <v>#REF!</v>
      </c>
    </row>
    <row r="216" spans="2:32" x14ac:dyDescent="0.25">
      <c r="B216" s="23" t="e">
        <f>+'VaR Calculation'!#REF!</f>
        <v>#REF!</v>
      </c>
      <c r="C216" s="88" t="e">
        <f>+'VaR Calculation'!#REF!</f>
        <v>#REF!</v>
      </c>
      <c r="D216" s="88" t="e">
        <f>+'VaR Calculation'!#REF!</f>
        <v>#REF!</v>
      </c>
      <c r="E216" s="88" t="e">
        <f>+'VaR Calculation'!#REF!</f>
        <v>#REF!</v>
      </c>
      <c r="F216" s="88" t="e">
        <f>+'VaR Calculation'!#REF!</f>
        <v>#REF!</v>
      </c>
      <c r="G216" s="88" t="e">
        <f>+'VaR Calculation'!#REF!</f>
        <v>#REF!</v>
      </c>
      <c r="H216" s="88" t="e">
        <f>+'VaR Calculation'!#REF!</f>
        <v>#REF!</v>
      </c>
      <c r="I216" s="88" t="e">
        <f>+'VaR Calculation'!#REF!</f>
        <v>#REF!</v>
      </c>
      <c r="J216" s="88" t="e">
        <f>+'VaR Calculation'!#REF!</f>
        <v>#REF!</v>
      </c>
      <c r="K216" s="88" t="e">
        <f>+'VaR Calculation'!#REF!</f>
        <v>#REF!</v>
      </c>
      <c r="M216" s="2" t="e">
        <f t="shared" si="66"/>
        <v>#REF!</v>
      </c>
      <c r="N216" s="2" t="e">
        <f t="shared" si="67"/>
        <v>#REF!</v>
      </c>
      <c r="O216" s="2" t="e">
        <f t="shared" si="68"/>
        <v>#REF!</v>
      </c>
      <c r="P216" s="2" t="e">
        <f t="shared" si="69"/>
        <v>#REF!</v>
      </c>
      <c r="Q216" s="2" t="e">
        <f t="shared" si="70"/>
        <v>#REF!</v>
      </c>
      <c r="R216" s="2" t="e">
        <f t="shared" si="71"/>
        <v>#REF!</v>
      </c>
      <c r="S216" s="2" t="e">
        <f t="shared" si="72"/>
        <v>#REF!</v>
      </c>
      <c r="T216" s="2" t="e">
        <f t="shared" si="73"/>
        <v>#REF!</v>
      </c>
      <c r="U216" s="2" t="e">
        <f t="shared" si="74"/>
        <v>#REF!</v>
      </c>
      <c r="V216" s="33">
        <f t="shared" si="75"/>
        <v>0</v>
      </c>
      <c r="W216" s="33">
        <f t="shared" si="76"/>
        <v>0</v>
      </c>
      <c r="X216" s="34" t="e">
        <f t="shared" si="77"/>
        <v>#REF!</v>
      </c>
      <c r="Y216" s="34" t="e">
        <f t="shared" si="78"/>
        <v>#REF!</v>
      </c>
      <c r="Z216" s="34" t="e">
        <f t="shared" si="79"/>
        <v>#REF!</v>
      </c>
      <c r="AA216" s="34" t="e">
        <f t="shared" si="80"/>
        <v>#REF!</v>
      </c>
      <c r="AB216" s="34" t="e">
        <f t="shared" si="81"/>
        <v>#REF!</v>
      </c>
      <c r="AC216" s="34" t="e">
        <f t="shared" si="82"/>
        <v>#REF!</v>
      </c>
      <c r="AD216" s="34" t="e">
        <f t="shared" si="83"/>
        <v>#REF!</v>
      </c>
      <c r="AE216" s="34" t="e">
        <f t="shared" si="84"/>
        <v>#REF!</v>
      </c>
      <c r="AF216" s="34" t="e">
        <f t="shared" si="85"/>
        <v>#REF!</v>
      </c>
    </row>
    <row r="217" spans="2:32" x14ac:dyDescent="0.25">
      <c r="B217" s="23" t="e">
        <f>+'VaR Calculation'!#REF!</f>
        <v>#REF!</v>
      </c>
      <c r="C217" s="88" t="e">
        <f>+'VaR Calculation'!#REF!</f>
        <v>#REF!</v>
      </c>
      <c r="D217" s="88" t="e">
        <f>+'VaR Calculation'!#REF!</f>
        <v>#REF!</v>
      </c>
      <c r="E217" s="88" t="e">
        <f>+'VaR Calculation'!#REF!</f>
        <v>#REF!</v>
      </c>
      <c r="F217" s="88" t="e">
        <f>+'VaR Calculation'!#REF!</f>
        <v>#REF!</v>
      </c>
      <c r="G217" s="88" t="e">
        <f>+'VaR Calculation'!#REF!</f>
        <v>#REF!</v>
      </c>
      <c r="H217" s="88" t="e">
        <f>+'VaR Calculation'!#REF!</f>
        <v>#REF!</v>
      </c>
      <c r="I217" s="88" t="e">
        <f>+'VaR Calculation'!#REF!</f>
        <v>#REF!</v>
      </c>
      <c r="J217" s="88" t="e">
        <f>+'VaR Calculation'!#REF!</f>
        <v>#REF!</v>
      </c>
      <c r="K217" s="88" t="e">
        <f>+'VaR Calculation'!#REF!</f>
        <v>#REF!</v>
      </c>
      <c r="M217" s="2" t="e">
        <f t="shared" si="66"/>
        <v>#REF!</v>
      </c>
      <c r="N217" s="2" t="e">
        <f t="shared" si="67"/>
        <v>#REF!</v>
      </c>
      <c r="O217" s="2" t="e">
        <f t="shared" si="68"/>
        <v>#REF!</v>
      </c>
      <c r="P217" s="2" t="e">
        <f t="shared" si="69"/>
        <v>#REF!</v>
      </c>
      <c r="Q217" s="2" t="e">
        <f t="shared" si="70"/>
        <v>#REF!</v>
      </c>
      <c r="R217" s="2" t="e">
        <f t="shared" si="71"/>
        <v>#REF!</v>
      </c>
      <c r="S217" s="2" t="e">
        <f t="shared" si="72"/>
        <v>#REF!</v>
      </c>
      <c r="T217" s="2" t="e">
        <f t="shared" si="73"/>
        <v>#REF!</v>
      </c>
      <c r="U217" s="2" t="e">
        <f t="shared" si="74"/>
        <v>#REF!</v>
      </c>
      <c r="V217" s="33">
        <f t="shared" si="75"/>
        <v>0</v>
      </c>
      <c r="W217" s="33">
        <f t="shared" si="76"/>
        <v>0</v>
      </c>
      <c r="X217" s="34" t="e">
        <f t="shared" si="77"/>
        <v>#REF!</v>
      </c>
      <c r="Y217" s="34" t="e">
        <f t="shared" si="78"/>
        <v>#REF!</v>
      </c>
      <c r="Z217" s="34" t="e">
        <f t="shared" si="79"/>
        <v>#REF!</v>
      </c>
      <c r="AA217" s="34" t="e">
        <f t="shared" si="80"/>
        <v>#REF!</v>
      </c>
      <c r="AB217" s="34" t="e">
        <f t="shared" si="81"/>
        <v>#REF!</v>
      </c>
      <c r="AC217" s="34" t="e">
        <f t="shared" si="82"/>
        <v>#REF!</v>
      </c>
      <c r="AD217" s="34" t="e">
        <f t="shared" si="83"/>
        <v>#REF!</v>
      </c>
      <c r="AE217" s="34" t="e">
        <f t="shared" si="84"/>
        <v>#REF!</v>
      </c>
      <c r="AF217" s="34" t="e">
        <f t="shared" si="85"/>
        <v>#REF!</v>
      </c>
    </row>
    <row r="218" spans="2:32" x14ac:dyDescent="0.25">
      <c r="B218" s="23" t="e">
        <f>+'VaR Calculation'!#REF!</f>
        <v>#REF!</v>
      </c>
      <c r="C218" s="88" t="e">
        <f>+'VaR Calculation'!#REF!</f>
        <v>#REF!</v>
      </c>
      <c r="D218" s="88" t="e">
        <f>+'VaR Calculation'!#REF!</f>
        <v>#REF!</v>
      </c>
      <c r="E218" s="88" t="e">
        <f>+'VaR Calculation'!#REF!</f>
        <v>#REF!</v>
      </c>
      <c r="F218" s="88" t="e">
        <f>+'VaR Calculation'!#REF!</f>
        <v>#REF!</v>
      </c>
      <c r="G218" s="88" t="e">
        <f>+'VaR Calculation'!#REF!</f>
        <v>#REF!</v>
      </c>
      <c r="H218" s="88" t="e">
        <f>+'VaR Calculation'!#REF!</f>
        <v>#REF!</v>
      </c>
      <c r="I218" s="88" t="e">
        <f>+'VaR Calculation'!#REF!</f>
        <v>#REF!</v>
      </c>
      <c r="J218" s="88" t="e">
        <f>+'VaR Calculation'!#REF!</f>
        <v>#REF!</v>
      </c>
      <c r="K218" s="88" t="e">
        <f>+'VaR Calculation'!#REF!</f>
        <v>#REF!</v>
      </c>
      <c r="M218" s="2" t="e">
        <f t="shared" si="66"/>
        <v>#REF!</v>
      </c>
      <c r="N218" s="2" t="e">
        <f t="shared" si="67"/>
        <v>#REF!</v>
      </c>
      <c r="O218" s="2" t="e">
        <f t="shared" si="68"/>
        <v>#REF!</v>
      </c>
      <c r="P218" s="2" t="e">
        <f t="shared" si="69"/>
        <v>#REF!</v>
      </c>
      <c r="Q218" s="2" t="e">
        <f t="shared" si="70"/>
        <v>#REF!</v>
      </c>
      <c r="R218" s="2" t="e">
        <f t="shared" si="71"/>
        <v>#REF!</v>
      </c>
      <c r="S218" s="2" t="e">
        <f t="shared" si="72"/>
        <v>#REF!</v>
      </c>
      <c r="T218" s="2" t="e">
        <f t="shared" si="73"/>
        <v>#REF!</v>
      </c>
      <c r="U218" s="2" t="e">
        <f t="shared" si="74"/>
        <v>#REF!</v>
      </c>
      <c r="V218" s="33">
        <f t="shared" si="75"/>
        <v>0</v>
      </c>
      <c r="W218" s="33">
        <f t="shared" si="76"/>
        <v>0</v>
      </c>
      <c r="X218" s="34" t="e">
        <f t="shared" si="77"/>
        <v>#REF!</v>
      </c>
      <c r="Y218" s="34" t="e">
        <f t="shared" si="78"/>
        <v>#REF!</v>
      </c>
      <c r="Z218" s="34" t="e">
        <f t="shared" si="79"/>
        <v>#REF!</v>
      </c>
      <c r="AA218" s="34" t="e">
        <f t="shared" si="80"/>
        <v>#REF!</v>
      </c>
      <c r="AB218" s="34" t="e">
        <f t="shared" si="81"/>
        <v>#REF!</v>
      </c>
      <c r="AC218" s="34" t="e">
        <f t="shared" si="82"/>
        <v>#REF!</v>
      </c>
      <c r="AD218" s="34" t="e">
        <f t="shared" si="83"/>
        <v>#REF!</v>
      </c>
      <c r="AE218" s="34" t="e">
        <f t="shared" si="84"/>
        <v>#REF!</v>
      </c>
      <c r="AF218" s="34" t="e">
        <f t="shared" si="85"/>
        <v>#REF!</v>
      </c>
    </row>
    <row r="219" spans="2:32" x14ac:dyDescent="0.25">
      <c r="B219" s="23" t="e">
        <f>+'VaR Calculation'!#REF!</f>
        <v>#REF!</v>
      </c>
      <c r="C219" s="88" t="e">
        <f>+'VaR Calculation'!#REF!</f>
        <v>#REF!</v>
      </c>
      <c r="D219" s="88" t="e">
        <f>+'VaR Calculation'!#REF!</f>
        <v>#REF!</v>
      </c>
      <c r="E219" s="88" t="e">
        <f>+'VaR Calculation'!#REF!</f>
        <v>#REF!</v>
      </c>
      <c r="F219" s="88" t="e">
        <f>+'VaR Calculation'!#REF!</f>
        <v>#REF!</v>
      </c>
      <c r="G219" s="88" t="e">
        <f>+'VaR Calculation'!#REF!</f>
        <v>#REF!</v>
      </c>
      <c r="H219" s="88" t="e">
        <f>+'VaR Calculation'!#REF!</f>
        <v>#REF!</v>
      </c>
      <c r="I219" s="88" t="e">
        <f>+'VaR Calculation'!#REF!</f>
        <v>#REF!</v>
      </c>
      <c r="J219" s="88" t="e">
        <f>+'VaR Calculation'!#REF!</f>
        <v>#REF!</v>
      </c>
      <c r="K219" s="88" t="e">
        <f>+'VaR Calculation'!#REF!</f>
        <v>#REF!</v>
      </c>
      <c r="M219" s="2" t="e">
        <f t="shared" si="66"/>
        <v>#REF!</v>
      </c>
      <c r="N219" s="2" t="e">
        <f t="shared" si="67"/>
        <v>#REF!</v>
      </c>
      <c r="O219" s="2" t="e">
        <f t="shared" si="68"/>
        <v>#REF!</v>
      </c>
      <c r="P219" s="2" t="e">
        <f t="shared" si="69"/>
        <v>#REF!</v>
      </c>
      <c r="Q219" s="2" t="e">
        <f t="shared" si="70"/>
        <v>#REF!</v>
      </c>
      <c r="R219" s="2" t="e">
        <f t="shared" si="71"/>
        <v>#REF!</v>
      </c>
      <c r="S219" s="2" t="e">
        <f t="shared" si="72"/>
        <v>#REF!</v>
      </c>
      <c r="T219" s="2" t="e">
        <f t="shared" si="73"/>
        <v>#REF!</v>
      </c>
      <c r="U219" s="2" t="e">
        <f t="shared" si="74"/>
        <v>#REF!</v>
      </c>
      <c r="V219" s="33">
        <f t="shared" si="75"/>
        <v>0</v>
      </c>
      <c r="W219" s="33">
        <f t="shared" si="76"/>
        <v>0</v>
      </c>
      <c r="X219" s="34" t="e">
        <f t="shared" si="77"/>
        <v>#REF!</v>
      </c>
      <c r="Y219" s="34" t="e">
        <f t="shared" si="78"/>
        <v>#REF!</v>
      </c>
      <c r="Z219" s="34" t="e">
        <f t="shared" si="79"/>
        <v>#REF!</v>
      </c>
      <c r="AA219" s="34" t="e">
        <f t="shared" si="80"/>
        <v>#REF!</v>
      </c>
      <c r="AB219" s="34" t="e">
        <f t="shared" si="81"/>
        <v>#REF!</v>
      </c>
      <c r="AC219" s="34" t="e">
        <f t="shared" si="82"/>
        <v>#REF!</v>
      </c>
      <c r="AD219" s="34" t="e">
        <f t="shared" si="83"/>
        <v>#REF!</v>
      </c>
      <c r="AE219" s="34" t="e">
        <f t="shared" si="84"/>
        <v>#REF!</v>
      </c>
      <c r="AF219" s="34" t="e">
        <f t="shared" si="85"/>
        <v>#REF!</v>
      </c>
    </row>
    <row r="220" spans="2:32" x14ac:dyDescent="0.25">
      <c r="B220" s="23" t="e">
        <f>+'VaR Calculation'!#REF!</f>
        <v>#REF!</v>
      </c>
      <c r="C220" s="88" t="e">
        <f>+'VaR Calculation'!#REF!</f>
        <v>#REF!</v>
      </c>
      <c r="D220" s="88" t="e">
        <f>+'VaR Calculation'!#REF!</f>
        <v>#REF!</v>
      </c>
      <c r="E220" s="88" t="e">
        <f>+'VaR Calculation'!#REF!</f>
        <v>#REF!</v>
      </c>
      <c r="F220" s="88" t="e">
        <f>+'VaR Calculation'!#REF!</f>
        <v>#REF!</v>
      </c>
      <c r="G220" s="88" t="e">
        <f>+'VaR Calculation'!#REF!</f>
        <v>#REF!</v>
      </c>
      <c r="H220" s="88" t="e">
        <f>+'VaR Calculation'!#REF!</f>
        <v>#REF!</v>
      </c>
      <c r="I220" s="88" t="e">
        <f>+'VaR Calculation'!#REF!</f>
        <v>#REF!</v>
      </c>
      <c r="J220" s="88" t="e">
        <f>+'VaR Calculation'!#REF!</f>
        <v>#REF!</v>
      </c>
      <c r="K220" s="88" t="e">
        <f>+'VaR Calculation'!#REF!</f>
        <v>#REF!</v>
      </c>
      <c r="M220" s="2" t="e">
        <f t="shared" si="66"/>
        <v>#REF!</v>
      </c>
      <c r="N220" s="2" t="e">
        <f t="shared" si="67"/>
        <v>#REF!</v>
      </c>
      <c r="O220" s="2" t="e">
        <f t="shared" si="68"/>
        <v>#REF!</v>
      </c>
      <c r="P220" s="2" t="e">
        <f t="shared" si="69"/>
        <v>#REF!</v>
      </c>
      <c r="Q220" s="2" t="e">
        <f t="shared" si="70"/>
        <v>#REF!</v>
      </c>
      <c r="R220" s="2" t="e">
        <f t="shared" si="71"/>
        <v>#REF!</v>
      </c>
      <c r="S220" s="2" t="e">
        <f t="shared" si="72"/>
        <v>#REF!</v>
      </c>
      <c r="T220" s="2" t="e">
        <f t="shared" si="73"/>
        <v>#REF!</v>
      </c>
      <c r="U220" s="2" t="e">
        <f t="shared" si="74"/>
        <v>#REF!</v>
      </c>
      <c r="V220" s="33">
        <f t="shared" si="75"/>
        <v>0</v>
      </c>
      <c r="W220" s="33">
        <f t="shared" si="76"/>
        <v>0</v>
      </c>
      <c r="X220" s="34" t="e">
        <f t="shared" si="77"/>
        <v>#REF!</v>
      </c>
      <c r="Y220" s="34" t="e">
        <f t="shared" si="78"/>
        <v>#REF!</v>
      </c>
      <c r="Z220" s="34" t="e">
        <f t="shared" si="79"/>
        <v>#REF!</v>
      </c>
      <c r="AA220" s="34" t="e">
        <f t="shared" si="80"/>
        <v>#REF!</v>
      </c>
      <c r="AB220" s="34" t="e">
        <f t="shared" si="81"/>
        <v>#REF!</v>
      </c>
      <c r="AC220" s="34" t="e">
        <f t="shared" si="82"/>
        <v>#REF!</v>
      </c>
      <c r="AD220" s="34" t="e">
        <f t="shared" si="83"/>
        <v>#REF!</v>
      </c>
      <c r="AE220" s="34" t="e">
        <f t="shared" si="84"/>
        <v>#REF!</v>
      </c>
      <c r="AF220" s="34" t="e">
        <f t="shared" si="85"/>
        <v>#REF!</v>
      </c>
    </row>
    <row r="221" spans="2:32" x14ac:dyDescent="0.25">
      <c r="B221" s="23" t="e">
        <f>+'VaR Calculation'!#REF!</f>
        <v>#REF!</v>
      </c>
      <c r="C221" s="88" t="e">
        <f>+'VaR Calculation'!#REF!</f>
        <v>#REF!</v>
      </c>
      <c r="D221" s="88" t="e">
        <f>+'VaR Calculation'!#REF!</f>
        <v>#REF!</v>
      </c>
      <c r="E221" s="88" t="e">
        <f>+'VaR Calculation'!#REF!</f>
        <v>#REF!</v>
      </c>
      <c r="F221" s="88" t="e">
        <f>+'VaR Calculation'!#REF!</f>
        <v>#REF!</v>
      </c>
      <c r="G221" s="88" t="e">
        <f>+'VaR Calculation'!#REF!</f>
        <v>#REF!</v>
      </c>
      <c r="H221" s="88" t="e">
        <f>+'VaR Calculation'!#REF!</f>
        <v>#REF!</v>
      </c>
      <c r="I221" s="88" t="e">
        <f>+'VaR Calculation'!#REF!</f>
        <v>#REF!</v>
      </c>
      <c r="J221" s="88" t="e">
        <f>+'VaR Calculation'!#REF!</f>
        <v>#REF!</v>
      </c>
      <c r="K221" s="88" t="e">
        <f>+'VaR Calculation'!#REF!</f>
        <v>#REF!</v>
      </c>
      <c r="M221" s="2" t="e">
        <f t="shared" si="66"/>
        <v>#REF!</v>
      </c>
      <c r="N221" s="2" t="e">
        <f t="shared" si="67"/>
        <v>#REF!</v>
      </c>
      <c r="O221" s="2" t="e">
        <f t="shared" si="68"/>
        <v>#REF!</v>
      </c>
      <c r="P221" s="2" t="e">
        <f t="shared" si="69"/>
        <v>#REF!</v>
      </c>
      <c r="Q221" s="2" t="e">
        <f t="shared" si="70"/>
        <v>#REF!</v>
      </c>
      <c r="R221" s="2" t="e">
        <f t="shared" si="71"/>
        <v>#REF!</v>
      </c>
      <c r="S221" s="2" t="e">
        <f t="shared" si="72"/>
        <v>#REF!</v>
      </c>
      <c r="T221" s="2" t="e">
        <f t="shared" si="73"/>
        <v>#REF!</v>
      </c>
      <c r="U221" s="2" t="e">
        <f t="shared" si="74"/>
        <v>#REF!</v>
      </c>
      <c r="V221" s="33">
        <f t="shared" si="75"/>
        <v>0</v>
      </c>
      <c r="W221" s="33">
        <f t="shared" si="76"/>
        <v>0</v>
      </c>
      <c r="X221" s="34" t="e">
        <f t="shared" si="77"/>
        <v>#REF!</v>
      </c>
      <c r="Y221" s="34" t="e">
        <f t="shared" si="78"/>
        <v>#REF!</v>
      </c>
      <c r="Z221" s="34" t="e">
        <f t="shared" si="79"/>
        <v>#REF!</v>
      </c>
      <c r="AA221" s="34" t="e">
        <f t="shared" si="80"/>
        <v>#REF!</v>
      </c>
      <c r="AB221" s="34" t="e">
        <f t="shared" si="81"/>
        <v>#REF!</v>
      </c>
      <c r="AC221" s="34" t="e">
        <f t="shared" si="82"/>
        <v>#REF!</v>
      </c>
      <c r="AD221" s="34" t="e">
        <f t="shared" si="83"/>
        <v>#REF!</v>
      </c>
      <c r="AE221" s="34" t="e">
        <f t="shared" si="84"/>
        <v>#REF!</v>
      </c>
      <c r="AF221" s="34" t="e">
        <f t="shared" si="85"/>
        <v>#REF!</v>
      </c>
    </row>
    <row r="222" spans="2:32" x14ac:dyDescent="0.25">
      <c r="B222" s="23" t="e">
        <f>+'VaR Calculation'!#REF!</f>
        <v>#REF!</v>
      </c>
      <c r="C222" s="88" t="e">
        <f>+'VaR Calculation'!#REF!</f>
        <v>#REF!</v>
      </c>
      <c r="D222" s="88" t="e">
        <f>+'VaR Calculation'!#REF!</f>
        <v>#REF!</v>
      </c>
      <c r="E222" s="88" t="e">
        <f>+'VaR Calculation'!#REF!</f>
        <v>#REF!</v>
      </c>
      <c r="F222" s="88" t="e">
        <f>+'VaR Calculation'!#REF!</f>
        <v>#REF!</v>
      </c>
      <c r="G222" s="88" t="e">
        <f>+'VaR Calculation'!#REF!</f>
        <v>#REF!</v>
      </c>
      <c r="H222" s="88" t="e">
        <f>+'VaR Calculation'!#REF!</f>
        <v>#REF!</v>
      </c>
      <c r="I222" s="88" t="e">
        <f>+'VaR Calculation'!#REF!</f>
        <v>#REF!</v>
      </c>
      <c r="J222" s="88" t="e">
        <f>+'VaR Calculation'!#REF!</f>
        <v>#REF!</v>
      </c>
      <c r="K222" s="88" t="e">
        <f>+'VaR Calculation'!#REF!</f>
        <v>#REF!</v>
      </c>
      <c r="M222" s="2" t="e">
        <f t="shared" si="66"/>
        <v>#REF!</v>
      </c>
      <c r="N222" s="2" t="e">
        <f t="shared" si="67"/>
        <v>#REF!</v>
      </c>
      <c r="O222" s="2" t="e">
        <f t="shared" si="68"/>
        <v>#REF!</v>
      </c>
      <c r="P222" s="2" t="e">
        <f t="shared" si="69"/>
        <v>#REF!</v>
      </c>
      <c r="Q222" s="2" t="e">
        <f t="shared" si="70"/>
        <v>#REF!</v>
      </c>
      <c r="R222" s="2" t="e">
        <f t="shared" si="71"/>
        <v>#REF!</v>
      </c>
      <c r="S222" s="2" t="e">
        <f t="shared" si="72"/>
        <v>#REF!</v>
      </c>
      <c r="T222" s="2" t="e">
        <f t="shared" si="73"/>
        <v>#REF!</v>
      </c>
      <c r="U222" s="2" t="e">
        <f t="shared" si="74"/>
        <v>#REF!</v>
      </c>
      <c r="V222" s="33">
        <f t="shared" si="75"/>
        <v>0</v>
      </c>
      <c r="W222" s="33">
        <f t="shared" si="76"/>
        <v>0</v>
      </c>
      <c r="X222" s="34" t="e">
        <f t="shared" si="77"/>
        <v>#REF!</v>
      </c>
      <c r="Y222" s="34" t="e">
        <f t="shared" si="78"/>
        <v>#REF!</v>
      </c>
      <c r="Z222" s="34" t="e">
        <f t="shared" si="79"/>
        <v>#REF!</v>
      </c>
      <c r="AA222" s="34" t="e">
        <f t="shared" si="80"/>
        <v>#REF!</v>
      </c>
      <c r="AB222" s="34" t="e">
        <f t="shared" si="81"/>
        <v>#REF!</v>
      </c>
      <c r="AC222" s="34" t="e">
        <f t="shared" si="82"/>
        <v>#REF!</v>
      </c>
      <c r="AD222" s="34" t="e">
        <f t="shared" si="83"/>
        <v>#REF!</v>
      </c>
      <c r="AE222" s="34" t="e">
        <f t="shared" si="84"/>
        <v>#REF!</v>
      </c>
      <c r="AF222" s="34" t="e">
        <f t="shared" si="85"/>
        <v>#REF!</v>
      </c>
    </row>
    <row r="223" spans="2:32" x14ac:dyDescent="0.25">
      <c r="B223" s="23" t="e">
        <f>+'VaR Calculation'!#REF!</f>
        <v>#REF!</v>
      </c>
      <c r="C223" s="88" t="e">
        <f>+'VaR Calculation'!#REF!</f>
        <v>#REF!</v>
      </c>
      <c r="D223" s="88" t="e">
        <f>+'VaR Calculation'!#REF!</f>
        <v>#REF!</v>
      </c>
      <c r="E223" s="88" t="e">
        <f>+'VaR Calculation'!#REF!</f>
        <v>#REF!</v>
      </c>
      <c r="F223" s="88" t="e">
        <f>+'VaR Calculation'!#REF!</f>
        <v>#REF!</v>
      </c>
      <c r="G223" s="88" t="e">
        <f>+'VaR Calculation'!#REF!</f>
        <v>#REF!</v>
      </c>
      <c r="H223" s="88" t="e">
        <f>+'VaR Calculation'!#REF!</f>
        <v>#REF!</v>
      </c>
      <c r="I223" s="88" t="e">
        <f>+'VaR Calculation'!#REF!</f>
        <v>#REF!</v>
      </c>
      <c r="J223" s="88" t="e">
        <f>+'VaR Calculation'!#REF!</f>
        <v>#REF!</v>
      </c>
      <c r="K223" s="88" t="e">
        <f>+'VaR Calculation'!#REF!</f>
        <v>#REF!</v>
      </c>
      <c r="M223" s="2" t="e">
        <f t="shared" si="66"/>
        <v>#REF!</v>
      </c>
      <c r="N223" s="2" t="e">
        <f t="shared" si="67"/>
        <v>#REF!</v>
      </c>
      <c r="O223" s="2" t="e">
        <f t="shared" si="68"/>
        <v>#REF!</v>
      </c>
      <c r="P223" s="2" t="e">
        <f t="shared" si="69"/>
        <v>#REF!</v>
      </c>
      <c r="Q223" s="2" t="e">
        <f t="shared" si="70"/>
        <v>#REF!</v>
      </c>
      <c r="R223" s="2" t="e">
        <f t="shared" si="71"/>
        <v>#REF!</v>
      </c>
      <c r="S223" s="2" t="e">
        <f t="shared" si="72"/>
        <v>#REF!</v>
      </c>
      <c r="T223" s="2" t="e">
        <f t="shared" si="73"/>
        <v>#REF!</v>
      </c>
      <c r="U223" s="2" t="e">
        <f t="shared" si="74"/>
        <v>#REF!</v>
      </c>
      <c r="V223" s="33">
        <f t="shared" si="75"/>
        <v>0</v>
      </c>
      <c r="W223" s="33">
        <f t="shared" si="76"/>
        <v>0</v>
      </c>
      <c r="X223" s="34" t="e">
        <f t="shared" si="77"/>
        <v>#REF!</v>
      </c>
      <c r="Y223" s="34" t="e">
        <f t="shared" si="78"/>
        <v>#REF!</v>
      </c>
      <c r="Z223" s="34" t="e">
        <f t="shared" si="79"/>
        <v>#REF!</v>
      </c>
      <c r="AA223" s="34" t="e">
        <f t="shared" si="80"/>
        <v>#REF!</v>
      </c>
      <c r="AB223" s="34" t="e">
        <f t="shared" si="81"/>
        <v>#REF!</v>
      </c>
      <c r="AC223" s="34" t="e">
        <f t="shared" si="82"/>
        <v>#REF!</v>
      </c>
      <c r="AD223" s="34" t="e">
        <f t="shared" si="83"/>
        <v>#REF!</v>
      </c>
      <c r="AE223" s="34" t="e">
        <f t="shared" si="84"/>
        <v>#REF!</v>
      </c>
      <c r="AF223" s="34" t="e">
        <f t="shared" si="85"/>
        <v>#REF!</v>
      </c>
    </row>
    <row r="224" spans="2:32" x14ac:dyDescent="0.25">
      <c r="B224" s="23" t="e">
        <f>+'VaR Calculation'!#REF!</f>
        <v>#REF!</v>
      </c>
      <c r="C224" s="88" t="e">
        <f>+'VaR Calculation'!#REF!</f>
        <v>#REF!</v>
      </c>
      <c r="D224" s="88" t="e">
        <f>+'VaR Calculation'!#REF!</f>
        <v>#REF!</v>
      </c>
      <c r="E224" s="88" t="e">
        <f>+'VaR Calculation'!#REF!</f>
        <v>#REF!</v>
      </c>
      <c r="F224" s="88" t="e">
        <f>+'VaR Calculation'!#REF!</f>
        <v>#REF!</v>
      </c>
      <c r="G224" s="88" t="e">
        <f>+'VaR Calculation'!#REF!</f>
        <v>#REF!</v>
      </c>
      <c r="H224" s="88" t="e">
        <f>+'VaR Calculation'!#REF!</f>
        <v>#REF!</v>
      </c>
      <c r="I224" s="88" t="e">
        <f>+'VaR Calculation'!#REF!</f>
        <v>#REF!</v>
      </c>
      <c r="J224" s="88" t="e">
        <f>+'VaR Calculation'!#REF!</f>
        <v>#REF!</v>
      </c>
      <c r="K224" s="88" t="e">
        <f>+'VaR Calculation'!#REF!</f>
        <v>#REF!</v>
      </c>
      <c r="M224" s="2" t="e">
        <f t="shared" si="66"/>
        <v>#REF!</v>
      </c>
      <c r="N224" s="2" t="e">
        <f t="shared" si="67"/>
        <v>#REF!</v>
      </c>
      <c r="O224" s="2" t="e">
        <f t="shared" si="68"/>
        <v>#REF!</v>
      </c>
      <c r="P224" s="2" t="e">
        <f t="shared" si="69"/>
        <v>#REF!</v>
      </c>
      <c r="Q224" s="2" t="e">
        <f t="shared" si="70"/>
        <v>#REF!</v>
      </c>
      <c r="R224" s="2" t="e">
        <f t="shared" si="71"/>
        <v>#REF!</v>
      </c>
      <c r="S224" s="2" t="e">
        <f t="shared" si="72"/>
        <v>#REF!</v>
      </c>
      <c r="T224" s="2" t="e">
        <f t="shared" si="73"/>
        <v>#REF!</v>
      </c>
      <c r="U224" s="2" t="e">
        <f t="shared" si="74"/>
        <v>#REF!</v>
      </c>
      <c r="V224" s="33">
        <f t="shared" si="75"/>
        <v>0</v>
      </c>
      <c r="W224" s="33">
        <f t="shared" si="76"/>
        <v>0</v>
      </c>
      <c r="X224" s="34" t="e">
        <f t="shared" si="77"/>
        <v>#REF!</v>
      </c>
      <c r="Y224" s="34" t="e">
        <f t="shared" si="78"/>
        <v>#REF!</v>
      </c>
      <c r="Z224" s="34" t="e">
        <f t="shared" si="79"/>
        <v>#REF!</v>
      </c>
      <c r="AA224" s="34" t="e">
        <f t="shared" si="80"/>
        <v>#REF!</v>
      </c>
      <c r="AB224" s="34" t="e">
        <f t="shared" si="81"/>
        <v>#REF!</v>
      </c>
      <c r="AC224" s="34" t="e">
        <f t="shared" si="82"/>
        <v>#REF!</v>
      </c>
      <c r="AD224" s="34" t="e">
        <f t="shared" si="83"/>
        <v>#REF!</v>
      </c>
      <c r="AE224" s="34" t="e">
        <f t="shared" si="84"/>
        <v>#REF!</v>
      </c>
      <c r="AF224" s="34" t="e">
        <f t="shared" si="85"/>
        <v>#REF!</v>
      </c>
    </row>
    <row r="225" spans="2:32" x14ac:dyDescent="0.25">
      <c r="B225" s="23" t="e">
        <f>+'VaR Calculation'!#REF!</f>
        <v>#REF!</v>
      </c>
      <c r="C225" s="88" t="e">
        <f>+'VaR Calculation'!#REF!</f>
        <v>#REF!</v>
      </c>
      <c r="D225" s="88" t="e">
        <f>+'VaR Calculation'!#REF!</f>
        <v>#REF!</v>
      </c>
      <c r="E225" s="88" t="e">
        <f>+'VaR Calculation'!#REF!</f>
        <v>#REF!</v>
      </c>
      <c r="F225" s="88" t="e">
        <f>+'VaR Calculation'!#REF!</f>
        <v>#REF!</v>
      </c>
      <c r="G225" s="88" t="e">
        <f>+'VaR Calculation'!#REF!</f>
        <v>#REF!</v>
      </c>
      <c r="H225" s="88" t="e">
        <f>+'VaR Calculation'!#REF!</f>
        <v>#REF!</v>
      </c>
      <c r="I225" s="88" t="e">
        <f>+'VaR Calculation'!#REF!</f>
        <v>#REF!</v>
      </c>
      <c r="J225" s="88" t="e">
        <f>+'VaR Calculation'!#REF!</f>
        <v>#REF!</v>
      </c>
      <c r="K225" s="88" t="e">
        <f>+'VaR Calculation'!#REF!</f>
        <v>#REF!</v>
      </c>
      <c r="M225" s="2" t="e">
        <f t="shared" si="66"/>
        <v>#REF!</v>
      </c>
      <c r="N225" s="2" t="e">
        <f t="shared" si="67"/>
        <v>#REF!</v>
      </c>
      <c r="O225" s="2" t="e">
        <f t="shared" si="68"/>
        <v>#REF!</v>
      </c>
      <c r="P225" s="2" t="e">
        <f t="shared" si="69"/>
        <v>#REF!</v>
      </c>
      <c r="Q225" s="2" t="e">
        <f t="shared" si="70"/>
        <v>#REF!</v>
      </c>
      <c r="R225" s="2" t="e">
        <f t="shared" si="71"/>
        <v>#REF!</v>
      </c>
      <c r="S225" s="2" t="e">
        <f t="shared" si="72"/>
        <v>#REF!</v>
      </c>
      <c r="T225" s="2" t="e">
        <f t="shared" si="73"/>
        <v>#REF!</v>
      </c>
      <c r="U225" s="2" t="e">
        <f t="shared" si="74"/>
        <v>#REF!</v>
      </c>
      <c r="V225" s="33">
        <f t="shared" si="75"/>
        <v>0</v>
      </c>
      <c r="W225" s="33">
        <f t="shared" si="76"/>
        <v>0</v>
      </c>
      <c r="X225" s="34" t="e">
        <f t="shared" si="77"/>
        <v>#REF!</v>
      </c>
      <c r="Y225" s="34" t="e">
        <f t="shared" si="78"/>
        <v>#REF!</v>
      </c>
      <c r="Z225" s="34" t="e">
        <f t="shared" si="79"/>
        <v>#REF!</v>
      </c>
      <c r="AA225" s="34" t="e">
        <f t="shared" si="80"/>
        <v>#REF!</v>
      </c>
      <c r="AB225" s="34" t="e">
        <f t="shared" si="81"/>
        <v>#REF!</v>
      </c>
      <c r="AC225" s="34" t="e">
        <f t="shared" si="82"/>
        <v>#REF!</v>
      </c>
      <c r="AD225" s="34" t="e">
        <f t="shared" si="83"/>
        <v>#REF!</v>
      </c>
      <c r="AE225" s="34" t="e">
        <f t="shared" si="84"/>
        <v>#REF!</v>
      </c>
      <c r="AF225" s="34" t="e">
        <f t="shared" si="85"/>
        <v>#REF!</v>
      </c>
    </row>
    <row r="226" spans="2:32" x14ac:dyDescent="0.25">
      <c r="B226" s="23" t="e">
        <f>+'VaR Calculation'!#REF!</f>
        <v>#REF!</v>
      </c>
      <c r="C226" s="88" t="e">
        <f>+'VaR Calculation'!#REF!</f>
        <v>#REF!</v>
      </c>
      <c r="D226" s="88" t="e">
        <f>+'VaR Calculation'!#REF!</f>
        <v>#REF!</v>
      </c>
      <c r="E226" s="88" t="e">
        <f>+'VaR Calculation'!#REF!</f>
        <v>#REF!</v>
      </c>
      <c r="F226" s="88" t="e">
        <f>+'VaR Calculation'!#REF!</f>
        <v>#REF!</v>
      </c>
      <c r="G226" s="88" t="e">
        <f>+'VaR Calculation'!#REF!</f>
        <v>#REF!</v>
      </c>
      <c r="H226" s="88" t="e">
        <f>+'VaR Calculation'!#REF!</f>
        <v>#REF!</v>
      </c>
      <c r="I226" s="88" t="e">
        <f>+'VaR Calculation'!#REF!</f>
        <v>#REF!</v>
      </c>
      <c r="J226" s="88" t="e">
        <f>+'VaR Calculation'!#REF!</f>
        <v>#REF!</v>
      </c>
      <c r="K226" s="88" t="e">
        <f>+'VaR Calculation'!#REF!</f>
        <v>#REF!</v>
      </c>
      <c r="M226" s="2" t="e">
        <f t="shared" si="66"/>
        <v>#REF!</v>
      </c>
      <c r="N226" s="2" t="e">
        <f t="shared" si="67"/>
        <v>#REF!</v>
      </c>
      <c r="O226" s="2" t="e">
        <f t="shared" si="68"/>
        <v>#REF!</v>
      </c>
      <c r="P226" s="2" t="e">
        <f t="shared" si="69"/>
        <v>#REF!</v>
      </c>
      <c r="Q226" s="2" t="e">
        <f t="shared" si="70"/>
        <v>#REF!</v>
      </c>
      <c r="R226" s="2" t="e">
        <f t="shared" si="71"/>
        <v>#REF!</v>
      </c>
      <c r="S226" s="2" t="e">
        <f t="shared" si="72"/>
        <v>#REF!</v>
      </c>
      <c r="T226" s="2" t="e">
        <f t="shared" si="73"/>
        <v>#REF!</v>
      </c>
      <c r="U226" s="2" t="e">
        <f t="shared" si="74"/>
        <v>#REF!</v>
      </c>
      <c r="V226" s="33">
        <f t="shared" si="75"/>
        <v>0</v>
      </c>
      <c r="W226" s="33">
        <f t="shared" si="76"/>
        <v>0</v>
      </c>
      <c r="X226" s="34" t="e">
        <f t="shared" si="77"/>
        <v>#REF!</v>
      </c>
      <c r="Y226" s="34" t="e">
        <f t="shared" si="78"/>
        <v>#REF!</v>
      </c>
      <c r="Z226" s="34" t="e">
        <f t="shared" si="79"/>
        <v>#REF!</v>
      </c>
      <c r="AA226" s="34" t="e">
        <f t="shared" si="80"/>
        <v>#REF!</v>
      </c>
      <c r="AB226" s="34" t="e">
        <f t="shared" si="81"/>
        <v>#REF!</v>
      </c>
      <c r="AC226" s="34" t="e">
        <f t="shared" si="82"/>
        <v>#REF!</v>
      </c>
      <c r="AD226" s="34" t="e">
        <f t="shared" si="83"/>
        <v>#REF!</v>
      </c>
      <c r="AE226" s="34" t="e">
        <f t="shared" si="84"/>
        <v>#REF!</v>
      </c>
      <c r="AF226" s="34" t="e">
        <f t="shared" si="85"/>
        <v>#REF!</v>
      </c>
    </row>
    <row r="227" spans="2:32" x14ac:dyDescent="0.25">
      <c r="B227" s="23" t="e">
        <f>+'VaR Calculation'!#REF!</f>
        <v>#REF!</v>
      </c>
      <c r="C227" s="88" t="e">
        <f>+'VaR Calculation'!#REF!</f>
        <v>#REF!</v>
      </c>
      <c r="D227" s="88" t="e">
        <f>+'VaR Calculation'!#REF!</f>
        <v>#REF!</v>
      </c>
      <c r="E227" s="88" t="e">
        <f>+'VaR Calculation'!#REF!</f>
        <v>#REF!</v>
      </c>
      <c r="F227" s="88" t="e">
        <f>+'VaR Calculation'!#REF!</f>
        <v>#REF!</v>
      </c>
      <c r="G227" s="88" t="e">
        <f>+'VaR Calculation'!#REF!</f>
        <v>#REF!</v>
      </c>
      <c r="H227" s="88" t="e">
        <f>+'VaR Calculation'!#REF!</f>
        <v>#REF!</v>
      </c>
      <c r="I227" s="88" t="e">
        <f>+'VaR Calculation'!#REF!</f>
        <v>#REF!</v>
      </c>
      <c r="J227" s="88" t="e">
        <f>+'VaR Calculation'!#REF!</f>
        <v>#REF!</v>
      </c>
      <c r="K227" s="88" t="e">
        <f>+'VaR Calculation'!#REF!</f>
        <v>#REF!</v>
      </c>
      <c r="M227" s="2" t="e">
        <f t="shared" si="66"/>
        <v>#REF!</v>
      </c>
      <c r="N227" s="2" t="e">
        <f t="shared" si="67"/>
        <v>#REF!</v>
      </c>
      <c r="O227" s="2" t="e">
        <f t="shared" si="68"/>
        <v>#REF!</v>
      </c>
      <c r="P227" s="2" t="e">
        <f t="shared" si="69"/>
        <v>#REF!</v>
      </c>
      <c r="Q227" s="2" t="e">
        <f t="shared" si="70"/>
        <v>#REF!</v>
      </c>
      <c r="R227" s="2" t="e">
        <f t="shared" si="71"/>
        <v>#REF!</v>
      </c>
      <c r="S227" s="2" t="e">
        <f t="shared" si="72"/>
        <v>#REF!</v>
      </c>
      <c r="T227" s="2" t="e">
        <f t="shared" si="73"/>
        <v>#REF!</v>
      </c>
      <c r="U227" s="2" t="e">
        <f t="shared" si="74"/>
        <v>#REF!</v>
      </c>
      <c r="V227" s="33">
        <f t="shared" si="75"/>
        <v>0</v>
      </c>
      <c r="W227" s="33">
        <f t="shared" si="76"/>
        <v>0</v>
      </c>
      <c r="X227" s="34" t="e">
        <f t="shared" si="77"/>
        <v>#REF!</v>
      </c>
      <c r="Y227" s="34" t="e">
        <f t="shared" si="78"/>
        <v>#REF!</v>
      </c>
      <c r="Z227" s="34" t="e">
        <f t="shared" si="79"/>
        <v>#REF!</v>
      </c>
      <c r="AA227" s="34" t="e">
        <f t="shared" si="80"/>
        <v>#REF!</v>
      </c>
      <c r="AB227" s="34" t="e">
        <f t="shared" si="81"/>
        <v>#REF!</v>
      </c>
      <c r="AC227" s="34" t="e">
        <f t="shared" si="82"/>
        <v>#REF!</v>
      </c>
      <c r="AD227" s="34" t="e">
        <f t="shared" si="83"/>
        <v>#REF!</v>
      </c>
      <c r="AE227" s="34" t="e">
        <f t="shared" si="84"/>
        <v>#REF!</v>
      </c>
      <c r="AF227" s="34" t="e">
        <f t="shared" si="85"/>
        <v>#REF!</v>
      </c>
    </row>
    <row r="228" spans="2:32" x14ac:dyDescent="0.25">
      <c r="B228" s="23" t="e">
        <f>+'VaR Calculation'!#REF!</f>
        <v>#REF!</v>
      </c>
      <c r="C228" s="88" t="e">
        <f>+'VaR Calculation'!#REF!</f>
        <v>#REF!</v>
      </c>
      <c r="D228" s="88" t="e">
        <f>+'VaR Calculation'!#REF!</f>
        <v>#REF!</v>
      </c>
      <c r="E228" s="88" t="e">
        <f>+'VaR Calculation'!#REF!</f>
        <v>#REF!</v>
      </c>
      <c r="F228" s="88" t="e">
        <f>+'VaR Calculation'!#REF!</f>
        <v>#REF!</v>
      </c>
      <c r="G228" s="88" t="e">
        <f>+'VaR Calculation'!#REF!</f>
        <v>#REF!</v>
      </c>
      <c r="H228" s="88" t="e">
        <f>+'VaR Calculation'!#REF!</f>
        <v>#REF!</v>
      </c>
      <c r="I228" s="88" t="e">
        <f>+'VaR Calculation'!#REF!</f>
        <v>#REF!</v>
      </c>
      <c r="J228" s="88" t="e">
        <f>+'VaR Calculation'!#REF!</f>
        <v>#REF!</v>
      </c>
      <c r="K228" s="88" t="e">
        <f>+'VaR Calculation'!#REF!</f>
        <v>#REF!</v>
      </c>
      <c r="M228" s="2" t="e">
        <f t="shared" si="66"/>
        <v>#REF!</v>
      </c>
      <c r="N228" s="2" t="e">
        <f t="shared" si="67"/>
        <v>#REF!</v>
      </c>
      <c r="O228" s="2" t="e">
        <f t="shared" si="68"/>
        <v>#REF!</v>
      </c>
      <c r="P228" s="2" t="e">
        <f t="shared" si="69"/>
        <v>#REF!</v>
      </c>
      <c r="Q228" s="2" t="e">
        <f t="shared" si="70"/>
        <v>#REF!</v>
      </c>
      <c r="R228" s="2" t="e">
        <f t="shared" si="71"/>
        <v>#REF!</v>
      </c>
      <c r="S228" s="2" t="e">
        <f t="shared" si="72"/>
        <v>#REF!</v>
      </c>
      <c r="T228" s="2" t="e">
        <f t="shared" si="73"/>
        <v>#REF!</v>
      </c>
      <c r="U228" s="2" t="e">
        <f t="shared" si="74"/>
        <v>#REF!</v>
      </c>
      <c r="V228" s="33">
        <f t="shared" si="75"/>
        <v>0</v>
      </c>
      <c r="W228" s="33">
        <f t="shared" si="76"/>
        <v>0</v>
      </c>
      <c r="X228" s="34" t="e">
        <f t="shared" si="77"/>
        <v>#REF!</v>
      </c>
      <c r="Y228" s="34" t="e">
        <f t="shared" si="78"/>
        <v>#REF!</v>
      </c>
      <c r="Z228" s="34" t="e">
        <f t="shared" si="79"/>
        <v>#REF!</v>
      </c>
      <c r="AA228" s="34" t="e">
        <f t="shared" si="80"/>
        <v>#REF!</v>
      </c>
      <c r="AB228" s="34" t="e">
        <f t="shared" si="81"/>
        <v>#REF!</v>
      </c>
      <c r="AC228" s="34" t="e">
        <f t="shared" si="82"/>
        <v>#REF!</v>
      </c>
      <c r="AD228" s="34" t="e">
        <f t="shared" si="83"/>
        <v>#REF!</v>
      </c>
      <c r="AE228" s="34" t="e">
        <f t="shared" si="84"/>
        <v>#REF!</v>
      </c>
      <c r="AF228" s="34" t="e">
        <f t="shared" si="85"/>
        <v>#REF!</v>
      </c>
    </row>
    <row r="229" spans="2:32" x14ac:dyDescent="0.25">
      <c r="B229" s="23" t="e">
        <f>+'VaR Calculation'!#REF!</f>
        <v>#REF!</v>
      </c>
      <c r="C229" s="88" t="e">
        <f>+'VaR Calculation'!#REF!</f>
        <v>#REF!</v>
      </c>
      <c r="D229" s="88" t="e">
        <f>+'VaR Calculation'!#REF!</f>
        <v>#REF!</v>
      </c>
      <c r="E229" s="88" t="e">
        <f>+'VaR Calculation'!#REF!</f>
        <v>#REF!</v>
      </c>
      <c r="F229" s="88" t="e">
        <f>+'VaR Calculation'!#REF!</f>
        <v>#REF!</v>
      </c>
      <c r="G229" s="88" t="e">
        <f>+'VaR Calculation'!#REF!</f>
        <v>#REF!</v>
      </c>
      <c r="H229" s="88" t="e">
        <f>+'VaR Calculation'!#REF!</f>
        <v>#REF!</v>
      </c>
      <c r="I229" s="88" t="e">
        <f>+'VaR Calculation'!#REF!</f>
        <v>#REF!</v>
      </c>
      <c r="J229" s="88" t="e">
        <f>+'VaR Calculation'!#REF!</f>
        <v>#REF!</v>
      </c>
      <c r="K229" s="88" t="e">
        <f>+'VaR Calculation'!#REF!</f>
        <v>#REF!</v>
      </c>
      <c r="M229" s="2" t="e">
        <f t="shared" si="66"/>
        <v>#REF!</v>
      </c>
      <c r="N229" s="2" t="e">
        <f t="shared" si="67"/>
        <v>#REF!</v>
      </c>
      <c r="O229" s="2" t="e">
        <f t="shared" si="68"/>
        <v>#REF!</v>
      </c>
      <c r="P229" s="2" t="e">
        <f t="shared" si="69"/>
        <v>#REF!</v>
      </c>
      <c r="Q229" s="2" t="e">
        <f t="shared" si="70"/>
        <v>#REF!</v>
      </c>
      <c r="R229" s="2" t="e">
        <f t="shared" si="71"/>
        <v>#REF!</v>
      </c>
      <c r="S229" s="2" t="e">
        <f t="shared" si="72"/>
        <v>#REF!</v>
      </c>
      <c r="T229" s="2" t="e">
        <f t="shared" si="73"/>
        <v>#REF!</v>
      </c>
      <c r="U229" s="2" t="e">
        <f t="shared" si="74"/>
        <v>#REF!</v>
      </c>
      <c r="V229" s="33">
        <f t="shared" si="75"/>
        <v>0</v>
      </c>
      <c r="W229" s="33">
        <f t="shared" si="76"/>
        <v>0</v>
      </c>
      <c r="X229" s="34" t="e">
        <f t="shared" si="77"/>
        <v>#REF!</v>
      </c>
      <c r="Y229" s="34" t="e">
        <f t="shared" si="78"/>
        <v>#REF!</v>
      </c>
      <c r="Z229" s="34" t="e">
        <f t="shared" si="79"/>
        <v>#REF!</v>
      </c>
      <c r="AA229" s="34" t="e">
        <f t="shared" si="80"/>
        <v>#REF!</v>
      </c>
      <c r="AB229" s="34" t="e">
        <f t="shared" si="81"/>
        <v>#REF!</v>
      </c>
      <c r="AC229" s="34" t="e">
        <f t="shared" si="82"/>
        <v>#REF!</v>
      </c>
      <c r="AD229" s="34" t="e">
        <f t="shared" si="83"/>
        <v>#REF!</v>
      </c>
      <c r="AE229" s="34" t="e">
        <f t="shared" si="84"/>
        <v>#REF!</v>
      </c>
      <c r="AF229" s="34" t="e">
        <f t="shared" si="85"/>
        <v>#REF!</v>
      </c>
    </row>
    <row r="230" spans="2:32" x14ac:dyDescent="0.25">
      <c r="B230" s="23" t="e">
        <f>+'VaR Calculation'!#REF!</f>
        <v>#REF!</v>
      </c>
      <c r="C230" s="88" t="e">
        <f>+'VaR Calculation'!#REF!</f>
        <v>#REF!</v>
      </c>
      <c r="D230" s="88" t="e">
        <f>+'VaR Calculation'!#REF!</f>
        <v>#REF!</v>
      </c>
      <c r="E230" s="88" t="e">
        <f>+'VaR Calculation'!#REF!</f>
        <v>#REF!</v>
      </c>
      <c r="F230" s="88" t="e">
        <f>+'VaR Calculation'!#REF!</f>
        <v>#REF!</v>
      </c>
      <c r="G230" s="88" t="e">
        <f>+'VaR Calculation'!#REF!</f>
        <v>#REF!</v>
      </c>
      <c r="H230" s="88" t="e">
        <f>+'VaR Calculation'!#REF!</f>
        <v>#REF!</v>
      </c>
      <c r="I230" s="88" t="e">
        <f>+'VaR Calculation'!#REF!</f>
        <v>#REF!</v>
      </c>
      <c r="J230" s="88" t="e">
        <f>+'VaR Calculation'!#REF!</f>
        <v>#REF!</v>
      </c>
      <c r="K230" s="88" t="e">
        <f>+'VaR Calculation'!#REF!</f>
        <v>#REF!</v>
      </c>
      <c r="M230" s="2" t="e">
        <f t="shared" si="66"/>
        <v>#REF!</v>
      </c>
      <c r="N230" s="2" t="e">
        <f t="shared" si="67"/>
        <v>#REF!</v>
      </c>
      <c r="O230" s="2" t="e">
        <f t="shared" si="68"/>
        <v>#REF!</v>
      </c>
      <c r="P230" s="2" t="e">
        <f t="shared" si="69"/>
        <v>#REF!</v>
      </c>
      <c r="Q230" s="2" t="e">
        <f t="shared" si="70"/>
        <v>#REF!</v>
      </c>
      <c r="R230" s="2" t="e">
        <f t="shared" si="71"/>
        <v>#REF!</v>
      </c>
      <c r="S230" s="2" t="e">
        <f t="shared" si="72"/>
        <v>#REF!</v>
      </c>
      <c r="T230" s="2" t="e">
        <f t="shared" si="73"/>
        <v>#REF!</v>
      </c>
      <c r="U230" s="2" t="e">
        <f t="shared" si="74"/>
        <v>#REF!</v>
      </c>
      <c r="V230" s="33">
        <f t="shared" si="75"/>
        <v>0</v>
      </c>
      <c r="W230" s="33">
        <f t="shared" si="76"/>
        <v>0</v>
      </c>
      <c r="X230" s="34" t="e">
        <f t="shared" si="77"/>
        <v>#REF!</v>
      </c>
      <c r="Y230" s="34" t="e">
        <f t="shared" si="78"/>
        <v>#REF!</v>
      </c>
      <c r="Z230" s="34" t="e">
        <f t="shared" si="79"/>
        <v>#REF!</v>
      </c>
      <c r="AA230" s="34" t="e">
        <f t="shared" si="80"/>
        <v>#REF!</v>
      </c>
      <c r="AB230" s="34" t="e">
        <f t="shared" si="81"/>
        <v>#REF!</v>
      </c>
      <c r="AC230" s="34" t="e">
        <f t="shared" si="82"/>
        <v>#REF!</v>
      </c>
      <c r="AD230" s="34" t="e">
        <f t="shared" si="83"/>
        <v>#REF!</v>
      </c>
      <c r="AE230" s="34" t="e">
        <f t="shared" si="84"/>
        <v>#REF!</v>
      </c>
      <c r="AF230" s="34" t="e">
        <f t="shared" si="85"/>
        <v>#REF!</v>
      </c>
    </row>
    <row r="231" spans="2:32" x14ac:dyDescent="0.25">
      <c r="B231" s="23" t="e">
        <f>+'VaR Calculation'!#REF!</f>
        <v>#REF!</v>
      </c>
      <c r="C231" s="88" t="e">
        <f>+'VaR Calculation'!#REF!</f>
        <v>#REF!</v>
      </c>
      <c r="D231" s="88" t="e">
        <f>+'VaR Calculation'!#REF!</f>
        <v>#REF!</v>
      </c>
      <c r="E231" s="88" t="e">
        <f>+'VaR Calculation'!#REF!</f>
        <v>#REF!</v>
      </c>
      <c r="F231" s="88" t="e">
        <f>+'VaR Calculation'!#REF!</f>
        <v>#REF!</v>
      </c>
      <c r="G231" s="88" t="e">
        <f>+'VaR Calculation'!#REF!</f>
        <v>#REF!</v>
      </c>
      <c r="H231" s="88" t="e">
        <f>+'VaR Calculation'!#REF!</f>
        <v>#REF!</v>
      </c>
      <c r="I231" s="88" t="e">
        <f>+'VaR Calculation'!#REF!</f>
        <v>#REF!</v>
      </c>
      <c r="J231" s="88" t="e">
        <f>+'VaR Calculation'!#REF!</f>
        <v>#REF!</v>
      </c>
      <c r="K231" s="88" t="e">
        <f>+'VaR Calculation'!#REF!</f>
        <v>#REF!</v>
      </c>
      <c r="M231" s="2" t="e">
        <f t="shared" si="66"/>
        <v>#REF!</v>
      </c>
      <c r="N231" s="2" t="e">
        <f t="shared" si="67"/>
        <v>#REF!</v>
      </c>
      <c r="O231" s="2" t="e">
        <f t="shared" si="68"/>
        <v>#REF!</v>
      </c>
      <c r="P231" s="2" t="e">
        <f t="shared" si="69"/>
        <v>#REF!</v>
      </c>
      <c r="Q231" s="2" t="e">
        <f t="shared" si="70"/>
        <v>#REF!</v>
      </c>
      <c r="R231" s="2" t="e">
        <f t="shared" si="71"/>
        <v>#REF!</v>
      </c>
      <c r="S231" s="2" t="e">
        <f t="shared" si="72"/>
        <v>#REF!</v>
      </c>
      <c r="T231" s="2" t="e">
        <f t="shared" si="73"/>
        <v>#REF!</v>
      </c>
      <c r="U231" s="2" t="e">
        <f t="shared" si="74"/>
        <v>#REF!</v>
      </c>
      <c r="V231" s="33">
        <f t="shared" si="75"/>
        <v>0</v>
      </c>
      <c r="W231" s="33">
        <f t="shared" si="76"/>
        <v>0</v>
      </c>
      <c r="X231" s="34" t="e">
        <f t="shared" si="77"/>
        <v>#REF!</v>
      </c>
      <c r="Y231" s="34" t="e">
        <f t="shared" si="78"/>
        <v>#REF!</v>
      </c>
      <c r="Z231" s="34" t="e">
        <f t="shared" si="79"/>
        <v>#REF!</v>
      </c>
      <c r="AA231" s="34" t="e">
        <f t="shared" si="80"/>
        <v>#REF!</v>
      </c>
      <c r="AB231" s="34" t="e">
        <f t="shared" si="81"/>
        <v>#REF!</v>
      </c>
      <c r="AC231" s="34" t="e">
        <f t="shared" si="82"/>
        <v>#REF!</v>
      </c>
      <c r="AD231" s="34" t="e">
        <f t="shared" si="83"/>
        <v>#REF!</v>
      </c>
      <c r="AE231" s="34" t="e">
        <f t="shared" si="84"/>
        <v>#REF!</v>
      </c>
      <c r="AF231" s="34" t="e">
        <f t="shared" si="85"/>
        <v>#REF!</v>
      </c>
    </row>
    <row r="232" spans="2:32" x14ac:dyDescent="0.25">
      <c r="B232" s="23" t="e">
        <f>+'VaR Calculation'!#REF!</f>
        <v>#REF!</v>
      </c>
      <c r="C232" s="88" t="e">
        <f>+'VaR Calculation'!#REF!</f>
        <v>#REF!</v>
      </c>
      <c r="D232" s="88" t="e">
        <f>+'VaR Calculation'!#REF!</f>
        <v>#REF!</v>
      </c>
      <c r="E232" s="88" t="e">
        <f>+'VaR Calculation'!#REF!</f>
        <v>#REF!</v>
      </c>
      <c r="F232" s="88" t="e">
        <f>+'VaR Calculation'!#REF!</f>
        <v>#REF!</v>
      </c>
      <c r="G232" s="88" t="e">
        <f>+'VaR Calculation'!#REF!</f>
        <v>#REF!</v>
      </c>
      <c r="H232" s="88" t="e">
        <f>+'VaR Calculation'!#REF!</f>
        <v>#REF!</v>
      </c>
      <c r="I232" s="88" t="e">
        <f>+'VaR Calculation'!#REF!</f>
        <v>#REF!</v>
      </c>
      <c r="J232" s="88" t="e">
        <f>+'VaR Calculation'!#REF!</f>
        <v>#REF!</v>
      </c>
      <c r="K232" s="88" t="e">
        <f>+'VaR Calculation'!#REF!</f>
        <v>#REF!</v>
      </c>
      <c r="M232" s="2" t="e">
        <f t="shared" si="66"/>
        <v>#REF!</v>
      </c>
      <c r="N232" s="2" t="e">
        <f t="shared" si="67"/>
        <v>#REF!</v>
      </c>
      <c r="O232" s="2" t="e">
        <f t="shared" si="68"/>
        <v>#REF!</v>
      </c>
      <c r="P232" s="2" t="e">
        <f t="shared" si="69"/>
        <v>#REF!</v>
      </c>
      <c r="Q232" s="2" t="e">
        <f t="shared" si="70"/>
        <v>#REF!</v>
      </c>
      <c r="R232" s="2" t="e">
        <f t="shared" si="71"/>
        <v>#REF!</v>
      </c>
      <c r="S232" s="2" t="e">
        <f t="shared" si="72"/>
        <v>#REF!</v>
      </c>
      <c r="T232" s="2" t="e">
        <f t="shared" si="73"/>
        <v>#REF!</v>
      </c>
      <c r="U232" s="2" t="e">
        <f t="shared" si="74"/>
        <v>#REF!</v>
      </c>
      <c r="V232" s="33">
        <f t="shared" si="75"/>
        <v>0</v>
      </c>
      <c r="W232" s="33">
        <f t="shared" si="76"/>
        <v>0</v>
      </c>
      <c r="X232" s="34" t="e">
        <f t="shared" si="77"/>
        <v>#REF!</v>
      </c>
      <c r="Y232" s="34" t="e">
        <f t="shared" si="78"/>
        <v>#REF!</v>
      </c>
      <c r="Z232" s="34" t="e">
        <f t="shared" si="79"/>
        <v>#REF!</v>
      </c>
      <c r="AA232" s="34" t="e">
        <f t="shared" si="80"/>
        <v>#REF!</v>
      </c>
      <c r="AB232" s="34" t="e">
        <f t="shared" si="81"/>
        <v>#REF!</v>
      </c>
      <c r="AC232" s="34" t="e">
        <f t="shared" si="82"/>
        <v>#REF!</v>
      </c>
      <c r="AD232" s="34" t="e">
        <f t="shared" si="83"/>
        <v>#REF!</v>
      </c>
      <c r="AE232" s="34" t="e">
        <f t="shared" si="84"/>
        <v>#REF!</v>
      </c>
      <c r="AF232" s="34" t="e">
        <f t="shared" si="85"/>
        <v>#REF!</v>
      </c>
    </row>
    <row r="233" spans="2:32" x14ac:dyDescent="0.25">
      <c r="B233" s="23" t="e">
        <f>+'VaR Calculation'!#REF!</f>
        <v>#REF!</v>
      </c>
      <c r="C233" s="88" t="e">
        <f>+'VaR Calculation'!#REF!</f>
        <v>#REF!</v>
      </c>
      <c r="D233" s="88" t="e">
        <f>+'VaR Calculation'!#REF!</f>
        <v>#REF!</v>
      </c>
      <c r="E233" s="88" t="e">
        <f>+'VaR Calculation'!#REF!</f>
        <v>#REF!</v>
      </c>
      <c r="F233" s="88" t="e">
        <f>+'VaR Calculation'!#REF!</f>
        <v>#REF!</v>
      </c>
      <c r="G233" s="88" t="e">
        <f>+'VaR Calculation'!#REF!</f>
        <v>#REF!</v>
      </c>
      <c r="H233" s="88" t="e">
        <f>+'VaR Calculation'!#REF!</f>
        <v>#REF!</v>
      </c>
      <c r="I233" s="88" t="e">
        <f>+'VaR Calculation'!#REF!</f>
        <v>#REF!</v>
      </c>
      <c r="J233" s="88" t="e">
        <f>+'VaR Calculation'!#REF!</f>
        <v>#REF!</v>
      </c>
      <c r="K233" s="88" t="e">
        <f>+'VaR Calculation'!#REF!</f>
        <v>#REF!</v>
      </c>
      <c r="M233" s="2" t="e">
        <f t="shared" si="66"/>
        <v>#REF!</v>
      </c>
      <c r="N233" s="2" t="e">
        <f t="shared" si="67"/>
        <v>#REF!</v>
      </c>
      <c r="O233" s="2" t="e">
        <f t="shared" si="68"/>
        <v>#REF!</v>
      </c>
      <c r="P233" s="2" t="e">
        <f t="shared" si="69"/>
        <v>#REF!</v>
      </c>
      <c r="Q233" s="2" t="e">
        <f t="shared" si="70"/>
        <v>#REF!</v>
      </c>
      <c r="R233" s="2" t="e">
        <f t="shared" si="71"/>
        <v>#REF!</v>
      </c>
      <c r="S233" s="2" t="e">
        <f t="shared" si="72"/>
        <v>#REF!</v>
      </c>
      <c r="T233" s="2" t="e">
        <f t="shared" si="73"/>
        <v>#REF!</v>
      </c>
      <c r="U233" s="2" t="e">
        <f t="shared" si="74"/>
        <v>#REF!</v>
      </c>
      <c r="V233" s="33">
        <f t="shared" si="75"/>
        <v>0</v>
      </c>
      <c r="W233" s="33">
        <f t="shared" si="76"/>
        <v>0</v>
      </c>
      <c r="X233" s="34" t="e">
        <f t="shared" si="77"/>
        <v>#REF!</v>
      </c>
      <c r="Y233" s="34" t="e">
        <f t="shared" si="78"/>
        <v>#REF!</v>
      </c>
      <c r="Z233" s="34" t="e">
        <f t="shared" si="79"/>
        <v>#REF!</v>
      </c>
      <c r="AA233" s="34" t="e">
        <f t="shared" si="80"/>
        <v>#REF!</v>
      </c>
      <c r="AB233" s="34" t="e">
        <f t="shared" si="81"/>
        <v>#REF!</v>
      </c>
      <c r="AC233" s="34" t="e">
        <f t="shared" si="82"/>
        <v>#REF!</v>
      </c>
      <c r="AD233" s="34" t="e">
        <f t="shared" si="83"/>
        <v>#REF!</v>
      </c>
      <c r="AE233" s="34" t="e">
        <f t="shared" si="84"/>
        <v>#REF!</v>
      </c>
      <c r="AF233" s="34" t="e">
        <f t="shared" si="85"/>
        <v>#REF!</v>
      </c>
    </row>
    <row r="234" spans="2:32" x14ac:dyDescent="0.25">
      <c r="B234" s="23" t="e">
        <f>+'VaR Calculation'!#REF!</f>
        <v>#REF!</v>
      </c>
      <c r="C234" s="88" t="e">
        <f>+'VaR Calculation'!#REF!</f>
        <v>#REF!</v>
      </c>
      <c r="D234" s="88" t="e">
        <f>+'VaR Calculation'!#REF!</f>
        <v>#REF!</v>
      </c>
      <c r="E234" s="88" t="e">
        <f>+'VaR Calculation'!#REF!</f>
        <v>#REF!</v>
      </c>
      <c r="F234" s="88" t="e">
        <f>+'VaR Calculation'!#REF!</f>
        <v>#REF!</v>
      </c>
      <c r="G234" s="88" t="e">
        <f>+'VaR Calculation'!#REF!</f>
        <v>#REF!</v>
      </c>
      <c r="H234" s="88" t="e">
        <f>+'VaR Calculation'!#REF!</f>
        <v>#REF!</v>
      </c>
      <c r="I234" s="88" t="e">
        <f>+'VaR Calculation'!#REF!</f>
        <v>#REF!</v>
      </c>
      <c r="J234" s="88" t="e">
        <f>+'VaR Calculation'!#REF!</f>
        <v>#REF!</v>
      </c>
      <c r="K234" s="88" t="e">
        <f>+'VaR Calculation'!#REF!</f>
        <v>#REF!</v>
      </c>
      <c r="M234" s="2" t="e">
        <f t="shared" si="66"/>
        <v>#REF!</v>
      </c>
      <c r="N234" s="2" t="e">
        <f t="shared" si="67"/>
        <v>#REF!</v>
      </c>
      <c r="O234" s="2" t="e">
        <f t="shared" si="68"/>
        <v>#REF!</v>
      </c>
      <c r="P234" s="2" t="e">
        <f t="shared" si="69"/>
        <v>#REF!</v>
      </c>
      <c r="Q234" s="2" t="e">
        <f t="shared" si="70"/>
        <v>#REF!</v>
      </c>
      <c r="R234" s="2" t="e">
        <f t="shared" si="71"/>
        <v>#REF!</v>
      </c>
      <c r="S234" s="2" t="e">
        <f t="shared" si="72"/>
        <v>#REF!</v>
      </c>
      <c r="T234" s="2" t="e">
        <f t="shared" si="73"/>
        <v>#REF!</v>
      </c>
      <c r="U234" s="2" t="e">
        <f t="shared" si="74"/>
        <v>#REF!</v>
      </c>
      <c r="V234" s="33">
        <f t="shared" si="75"/>
        <v>0</v>
      </c>
      <c r="W234" s="33">
        <f t="shared" si="76"/>
        <v>0</v>
      </c>
      <c r="X234" s="34" t="e">
        <f t="shared" si="77"/>
        <v>#REF!</v>
      </c>
      <c r="Y234" s="34" t="e">
        <f t="shared" si="78"/>
        <v>#REF!</v>
      </c>
      <c r="Z234" s="34" t="e">
        <f t="shared" si="79"/>
        <v>#REF!</v>
      </c>
      <c r="AA234" s="34" t="e">
        <f t="shared" si="80"/>
        <v>#REF!</v>
      </c>
      <c r="AB234" s="34" t="e">
        <f t="shared" si="81"/>
        <v>#REF!</v>
      </c>
      <c r="AC234" s="34" t="e">
        <f t="shared" si="82"/>
        <v>#REF!</v>
      </c>
      <c r="AD234" s="34" t="e">
        <f t="shared" si="83"/>
        <v>#REF!</v>
      </c>
      <c r="AE234" s="34" t="e">
        <f t="shared" si="84"/>
        <v>#REF!</v>
      </c>
      <c r="AF234" s="34" t="e">
        <f t="shared" si="85"/>
        <v>#REF!</v>
      </c>
    </row>
    <row r="235" spans="2:32" x14ac:dyDescent="0.25">
      <c r="B235" s="23" t="e">
        <f>+'VaR Calculation'!#REF!</f>
        <v>#REF!</v>
      </c>
      <c r="C235" s="88" t="e">
        <f>+'VaR Calculation'!#REF!</f>
        <v>#REF!</v>
      </c>
      <c r="D235" s="88" t="e">
        <f>+'VaR Calculation'!#REF!</f>
        <v>#REF!</v>
      </c>
      <c r="E235" s="88" t="e">
        <f>+'VaR Calculation'!#REF!</f>
        <v>#REF!</v>
      </c>
      <c r="F235" s="88" t="e">
        <f>+'VaR Calculation'!#REF!</f>
        <v>#REF!</v>
      </c>
      <c r="G235" s="88" t="e">
        <f>+'VaR Calculation'!#REF!</f>
        <v>#REF!</v>
      </c>
      <c r="H235" s="88" t="e">
        <f>+'VaR Calculation'!#REF!</f>
        <v>#REF!</v>
      </c>
      <c r="I235" s="88" t="e">
        <f>+'VaR Calculation'!#REF!</f>
        <v>#REF!</v>
      </c>
      <c r="J235" s="88" t="e">
        <f>+'VaR Calculation'!#REF!</f>
        <v>#REF!</v>
      </c>
      <c r="K235" s="88" t="e">
        <f>+'VaR Calculation'!#REF!</f>
        <v>#REF!</v>
      </c>
      <c r="M235" s="2" t="e">
        <f t="shared" si="66"/>
        <v>#REF!</v>
      </c>
      <c r="N235" s="2" t="e">
        <f t="shared" si="67"/>
        <v>#REF!</v>
      </c>
      <c r="O235" s="2" t="e">
        <f t="shared" si="68"/>
        <v>#REF!</v>
      </c>
      <c r="P235" s="2" t="e">
        <f t="shared" si="69"/>
        <v>#REF!</v>
      </c>
      <c r="Q235" s="2" t="e">
        <f t="shared" si="70"/>
        <v>#REF!</v>
      </c>
      <c r="R235" s="2" t="e">
        <f t="shared" si="71"/>
        <v>#REF!</v>
      </c>
      <c r="S235" s="2" t="e">
        <f t="shared" si="72"/>
        <v>#REF!</v>
      </c>
      <c r="T235" s="2" t="e">
        <f t="shared" si="73"/>
        <v>#REF!</v>
      </c>
      <c r="U235" s="2" t="e">
        <f t="shared" si="74"/>
        <v>#REF!</v>
      </c>
      <c r="V235" s="33">
        <f t="shared" si="75"/>
        <v>0</v>
      </c>
      <c r="W235" s="33">
        <f t="shared" si="76"/>
        <v>0</v>
      </c>
      <c r="X235" s="34" t="e">
        <f t="shared" si="77"/>
        <v>#REF!</v>
      </c>
      <c r="Y235" s="34" t="e">
        <f t="shared" si="78"/>
        <v>#REF!</v>
      </c>
      <c r="Z235" s="34" t="e">
        <f t="shared" si="79"/>
        <v>#REF!</v>
      </c>
      <c r="AA235" s="34" t="e">
        <f t="shared" si="80"/>
        <v>#REF!</v>
      </c>
      <c r="AB235" s="34" t="e">
        <f t="shared" si="81"/>
        <v>#REF!</v>
      </c>
      <c r="AC235" s="34" t="e">
        <f t="shared" si="82"/>
        <v>#REF!</v>
      </c>
      <c r="AD235" s="34" t="e">
        <f t="shared" si="83"/>
        <v>#REF!</v>
      </c>
      <c r="AE235" s="34" t="e">
        <f t="shared" si="84"/>
        <v>#REF!</v>
      </c>
      <c r="AF235" s="34" t="e">
        <f t="shared" si="85"/>
        <v>#REF!</v>
      </c>
    </row>
    <row r="236" spans="2:32" x14ac:dyDescent="0.25">
      <c r="B236" s="23" t="e">
        <f>+'VaR Calculation'!#REF!</f>
        <v>#REF!</v>
      </c>
      <c r="C236" s="88" t="e">
        <f>+'VaR Calculation'!#REF!</f>
        <v>#REF!</v>
      </c>
      <c r="D236" s="88" t="e">
        <f>+'VaR Calculation'!#REF!</f>
        <v>#REF!</v>
      </c>
      <c r="E236" s="88" t="e">
        <f>+'VaR Calculation'!#REF!</f>
        <v>#REF!</v>
      </c>
      <c r="F236" s="88" t="e">
        <f>+'VaR Calculation'!#REF!</f>
        <v>#REF!</v>
      </c>
      <c r="G236" s="88" t="e">
        <f>+'VaR Calculation'!#REF!</f>
        <v>#REF!</v>
      </c>
      <c r="H236" s="88" t="e">
        <f>+'VaR Calculation'!#REF!</f>
        <v>#REF!</v>
      </c>
      <c r="I236" s="88" t="e">
        <f>+'VaR Calculation'!#REF!</f>
        <v>#REF!</v>
      </c>
      <c r="J236" s="88" t="e">
        <f>+'VaR Calculation'!#REF!</f>
        <v>#REF!</v>
      </c>
      <c r="K236" s="88" t="e">
        <f>+'VaR Calculation'!#REF!</f>
        <v>#REF!</v>
      </c>
      <c r="M236" s="2" t="e">
        <f t="shared" si="66"/>
        <v>#REF!</v>
      </c>
      <c r="N236" s="2" t="e">
        <f t="shared" si="67"/>
        <v>#REF!</v>
      </c>
      <c r="O236" s="2" t="e">
        <f t="shared" si="68"/>
        <v>#REF!</v>
      </c>
      <c r="P236" s="2" t="e">
        <f t="shared" si="69"/>
        <v>#REF!</v>
      </c>
      <c r="Q236" s="2" t="e">
        <f t="shared" si="70"/>
        <v>#REF!</v>
      </c>
      <c r="R236" s="2" t="e">
        <f t="shared" si="71"/>
        <v>#REF!</v>
      </c>
      <c r="S236" s="2" t="e">
        <f t="shared" si="72"/>
        <v>#REF!</v>
      </c>
      <c r="T236" s="2" t="e">
        <f t="shared" si="73"/>
        <v>#REF!</v>
      </c>
      <c r="U236" s="2" t="e">
        <f t="shared" si="74"/>
        <v>#REF!</v>
      </c>
      <c r="V236" s="33">
        <f t="shared" si="75"/>
        <v>0</v>
      </c>
      <c r="W236" s="33">
        <f t="shared" si="76"/>
        <v>0</v>
      </c>
      <c r="X236" s="34" t="e">
        <f t="shared" si="77"/>
        <v>#REF!</v>
      </c>
      <c r="Y236" s="34" t="e">
        <f t="shared" si="78"/>
        <v>#REF!</v>
      </c>
      <c r="Z236" s="34" t="e">
        <f t="shared" si="79"/>
        <v>#REF!</v>
      </c>
      <c r="AA236" s="34" t="e">
        <f t="shared" si="80"/>
        <v>#REF!</v>
      </c>
      <c r="AB236" s="34" t="e">
        <f t="shared" si="81"/>
        <v>#REF!</v>
      </c>
      <c r="AC236" s="34" t="e">
        <f t="shared" si="82"/>
        <v>#REF!</v>
      </c>
      <c r="AD236" s="34" t="e">
        <f t="shared" si="83"/>
        <v>#REF!</v>
      </c>
      <c r="AE236" s="34" t="e">
        <f t="shared" si="84"/>
        <v>#REF!</v>
      </c>
      <c r="AF236" s="34" t="e">
        <f t="shared" si="85"/>
        <v>#REF!</v>
      </c>
    </row>
    <row r="237" spans="2:32" x14ac:dyDescent="0.25">
      <c r="B237" s="23" t="e">
        <f>+'VaR Calculation'!#REF!</f>
        <v>#REF!</v>
      </c>
      <c r="C237" s="88" t="e">
        <f>+'VaR Calculation'!#REF!</f>
        <v>#REF!</v>
      </c>
      <c r="D237" s="88" t="e">
        <f>+'VaR Calculation'!#REF!</f>
        <v>#REF!</v>
      </c>
      <c r="E237" s="88" t="e">
        <f>+'VaR Calculation'!#REF!</f>
        <v>#REF!</v>
      </c>
      <c r="F237" s="88" t="e">
        <f>+'VaR Calculation'!#REF!</f>
        <v>#REF!</v>
      </c>
      <c r="G237" s="88" t="e">
        <f>+'VaR Calculation'!#REF!</f>
        <v>#REF!</v>
      </c>
      <c r="H237" s="88" t="e">
        <f>+'VaR Calculation'!#REF!</f>
        <v>#REF!</v>
      </c>
      <c r="I237" s="88" t="e">
        <f>+'VaR Calculation'!#REF!</f>
        <v>#REF!</v>
      </c>
      <c r="J237" s="88" t="e">
        <f>+'VaR Calculation'!#REF!</f>
        <v>#REF!</v>
      </c>
      <c r="K237" s="88" t="e">
        <f>+'VaR Calculation'!#REF!</f>
        <v>#REF!</v>
      </c>
      <c r="M237" s="2" t="e">
        <f t="shared" si="66"/>
        <v>#REF!</v>
      </c>
      <c r="N237" s="2" t="e">
        <f t="shared" si="67"/>
        <v>#REF!</v>
      </c>
      <c r="O237" s="2" t="e">
        <f t="shared" si="68"/>
        <v>#REF!</v>
      </c>
      <c r="P237" s="2" t="e">
        <f t="shared" si="69"/>
        <v>#REF!</v>
      </c>
      <c r="Q237" s="2" t="e">
        <f t="shared" si="70"/>
        <v>#REF!</v>
      </c>
      <c r="R237" s="2" t="e">
        <f t="shared" si="71"/>
        <v>#REF!</v>
      </c>
      <c r="S237" s="2" t="e">
        <f t="shared" si="72"/>
        <v>#REF!</v>
      </c>
      <c r="T237" s="2" t="e">
        <f t="shared" si="73"/>
        <v>#REF!</v>
      </c>
      <c r="U237" s="2" t="e">
        <f t="shared" si="74"/>
        <v>#REF!</v>
      </c>
      <c r="V237" s="33">
        <f t="shared" si="75"/>
        <v>0</v>
      </c>
      <c r="W237" s="33">
        <f t="shared" si="76"/>
        <v>0</v>
      </c>
      <c r="X237" s="34" t="e">
        <f t="shared" si="77"/>
        <v>#REF!</v>
      </c>
      <c r="Y237" s="34" t="e">
        <f t="shared" si="78"/>
        <v>#REF!</v>
      </c>
      <c r="Z237" s="34" t="e">
        <f t="shared" si="79"/>
        <v>#REF!</v>
      </c>
      <c r="AA237" s="34" t="e">
        <f t="shared" si="80"/>
        <v>#REF!</v>
      </c>
      <c r="AB237" s="34" t="e">
        <f t="shared" si="81"/>
        <v>#REF!</v>
      </c>
      <c r="AC237" s="34" t="e">
        <f t="shared" si="82"/>
        <v>#REF!</v>
      </c>
      <c r="AD237" s="34" t="e">
        <f t="shared" si="83"/>
        <v>#REF!</v>
      </c>
      <c r="AE237" s="34" t="e">
        <f t="shared" si="84"/>
        <v>#REF!</v>
      </c>
      <c r="AF237" s="34" t="e">
        <f t="shared" si="85"/>
        <v>#REF!</v>
      </c>
    </row>
    <row r="238" spans="2:32" x14ac:dyDescent="0.25">
      <c r="B238" s="23" t="e">
        <f>+'VaR Calculation'!#REF!</f>
        <v>#REF!</v>
      </c>
      <c r="C238" s="88" t="e">
        <f>+'VaR Calculation'!#REF!</f>
        <v>#REF!</v>
      </c>
      <c r="D238" s="88" t="e">
        <f>+'VaR Calculation'!#REF!</f>
        <v>#REF!</v>
      </c>
      <c r="E238" s="88" t="e">
        <f>+'VaR Calculation'!#REF!</f>
        <v>#REF!</v>
      </c>
      <c r="F238" s="88" t="e">
        <f>+'VaR Calculation'!#REF!</f>
        <v>#REF!</v>
      </c>
      <c r="G238" s="88" t="e">
        <f>+'VaR Calculation'!#REF!</f>
        <v>#REF!</v>
      </c>
      <c r="H238" s="88" t="e">
        <f>+'VaR Calculation'!#REF!</f>
        <v>#REF!</v>
      </c>
      <c r="I238" s="88" t="e">
        <f>+'VaR Calculation'!#REF!</f>
        <v>#REF!</v>
      </c>
      <c r="J238" s="88" t="e">
        <f>+'VaR Calculation'!#REF!</f>
        <v>#REF!</v>
      </c>
      <c r="K238" s="88" t="e">
        <f>+'VaR Calculation'!#REF!</f>
        <v>#REF!</v>
      </c>
      <c r="M238" s="2" t="e">
        <f t="shared" si="66"/>
        <v>#REF!</v>
      </c>
      <c r="N238" s="2" t="e">
        <f t="shared" si="67"/>
        <v>#REF!</v>
      </c>
      <c r="O238" s="2" t="e">
        <f t="shared" si="68"/>
        <v>#REF!</v>
      </c>
      <c r="P238" s="2" t="e">
        <f t="shared" si="69"/>
        <v>#REF!</v>
      </c>
      <c r="Q238" s="2" t="e">
        <f t="shared" si="70"/>
        <v>#REF!</v>
      </c>
      <c r="R238" s="2" t="e">
        <f t="shared" si="71"/>
        <v>#REF!</v>
      </c>
      <c r="S238" s="2" t="e">
        <f t="shared" si="72"/>
        <v>#REF!</v>
      </c>
      <c r="T238" s="2" t="e">
        <f t="shared" si="73"/>
        <v>#REF!</v>
      </c>
      <c r="U238" s="2" t="e">
        <f t="shared" si="74"/>
        <v>#REF!</v>
      </c>
      <c r="V238" s="33">
        <f t="shared" si="75"/>
        <v>0</v>
      </c>
      <c r="W238" s="33">
        <f t="shared" si="76"/>
        <v>0</v>
      </c>
      <c r="X238" s="34" t="e">
        <f t="shared" si="77"/>
        <v>#REF!</v>
      </c>
      <c r="Y238" s="34" t="e">
        <f t="shared" si="78"/>
        <v>#REF!</v>
      </c>
      <c r="Z238" s="34" t="e">
        <f t="shared" si="79"/>
        <v>#REF!</v>
      </c>
      <c r="AA238" s="34" t="e">
        <f t="shared" si="80"/>
        <v>#REF!</v>
      </c>
      <c r="AB238" s="34" t="e">
        <f t="shared" si="81"/>
        <v>#REF!</v>
      </c>
      <c r="AC238" s="34" t="e">
        <f t="shared" si="82"/>
        <v>#REF!</v>
      </c>
      <c r="AD238" s="34" t="e">
        <f t="shared" si="83"/>
        <v>#REF!</v>
      </c>
      <c r="AE238" s="34" t="e">
        <f t="shared" si="84"/>
        <v>#REF!</v>
      </c>
      <c r="AF238" s="34" t="e">
        <f t="shared" si="85"/>
        <v>#REF!</v>
      </c>
    </row>
    <row r="239" spans="2:32" x14ac:dyDescent="0.25">
      <c r="B239" s="23" t="e">
        <f>+'VaR Calculation'!#REF!</f>
        <v>#REF!</v>
      </c>
      <c r="C239" s="88" t="e">
        <f>+'VaR Calculation'!#REF!</f>
        <v>#REF!</v>
      </c>
      <c r="D239" s="88" t="e">
        <f>+'VaR Calculation'!#REF!</f>
        <v>#REF!</v>
      </c>
      <c r="E239" s="88" t="e">
        <f>+'VaR Calculation'!#REF!</f>
        <v>#REF!</v>
      </c>
      <c r="F239" s="88" t="e">
        <f>+'VaR Calculation'!#REF!</f>
        <v>#REF!</v>
      </c>
      <c r="G239" s="88" t="e">
        <f>+'VaR Calculation'!#REF!</f>
        <v>#REF!</v>
      </c>
      <c r="H239" s="88" t="e">
        <f>+'VaR Calculation'!#REF!</f>
        <v>#REF!</v>
      </c>
      <c r="I239" s="88" t="e">
        <f>+'VaR Calculation'!#REF!</f>
        <v>#REF!</v>
      </c>
      <c r="J239" s="88" t="e">
        <f>+'VaR Calculation'!#REF!</f>
        <v>#REF!</v>
      </c>
      <c r="K239" s="88" t="e">
        <f>+'VaR Calculation'!#REF!</f>
        <v>#REF!</v>
      </c>
      <c r="M239" s="2" t="e">
        <f t="shared" si="66"/>
        <v>#REF!</v>
      </c>
      <c r="N239" s="2" t="e">
        <f t="shared" si="67"/>
        <v>#REF!</v>
      </c>
      <c r="O239" s="2" t="e">
        <f t="shared" si="68"/>
        <v>#REF!</v>
      </c>
      <c r="P239" s="2" t="e">
        <f t="shared" si="69"/>
        <v>#REF!</v>
      </c>
      <c r="Q239" s="2" t="e">
        <f t="shared" si="70"/>
        <v>#REF!</v>
      </c>
      <c r="R239" s="2" t="e">
        <f t="shared" si="71"/>
        <v>#REF!</v>
      </c>
      <c r="S239" s="2" t="e">
        <f t="shared" si="72"/>
        <v>#REF!</v>
      </c>
      <c r="T239" s="2" t="e">
        <f t="shared" si="73"/>
        <v>#REF!</v>
      </c>
      <c r="U239" s="2" t="e">
        <f t="shared" si="74"/>
        <v>#REF!</v>
      </c>
      <c r="V239" s="33">
        <f t="shared" si="75"/>
        <v>0</v>
      </c>
      <c r="W239" s="33">
        <f t="shared" si="76"/>
        <v>0</v>
      </c>
      <c r="X239" s="34" t="e">
        <f t="shared" si="77"/>
        <v>#REF!</v>
      </c>
      <c r="Y239" s="34" t="e">
        <f t="shared" si="78"/>
        <v>#REF!</v>
      </c>
      <c r="Z239" s="34" t="e">
        <f t="shared" si="79"/>
        <v>#REF!</v>
      </c>
      <c r="AA239" s="34" t="e">
        <f t="shared" si="80"/>
        <v>#REF!</v>
      </c>
      <c r="AB239" s="34" t="e">
        <f t="shared" si="81"/>
        <v>#REF!</v>
      </c>
      <c r="AC239" s="34" t="e">
        <f t="shared" si="82"/>
        <v>#REF!</v>
      </c>
      <c r="AD239" s="34" t="e">
        <f t="shared" si="83"/>
        <v>#REF!</v>
      </c>
      <c r="AE239" s="34" t="e">
        <f t="shared" si="84"/>
        <v>#REF!</v>
      </c>
      <c r="AF239" s="34" t="e">
        <f t="shared" si="85"/>
        <v>#REF!</v>
      </c>
    </row>
    <row r="240" spans="2:32" x14ac:dyDescent="0.25">
      <c r="B240" s="23" t="e">
        <f>+'VaR Calculation'!#REF!</f>
        <v>#REF!</v>
      </c>
      <c r="C240" s="88" t="e">
        <f>+'VaR Calculation'!#REF!</f>
        <v>#REF!</v>
      </c>
      <c r="D240" s="88" t="e">
        <f>+'VaR Calculation'!#REF!</f>
        <v>#REF!</v>
      </c>
      <c r="E240" s="88" t="e">
        <f>+'VaR Calculation'!#REF!</f>
        <v>#REF!</v>
      </c>
      <c r="F240" s="88" t="e">
        <f>+'VaR Calculation'!#REF!</f>
        <v>#REF!</v>
      </c>
      <c r="G240" s="88" t="e">
        <f>+'VaR Calculation'!#REF!</f>
        <v>#REF!</v>
      </c>
      <c r="H240" s="88" t="e">
        <f>+'VaR Calculation'!#REF!</f>
        <v>#REF!</v>
      </c>
      <c r="I240" s="88" t="e">
        <f>+'VaR Calculation'!#REF!</f>
        <v>#REF!</v>
      </c>
      <c r="J240" s="88" t="e">
        <f>+'VaR Calculation'!#REF!</f>
        <v>#REF!</v>
      </c>
      <c r="K240" s="88" t="e">
        <f>+'VaR Calculation'!#REF!</f>
        <v>#REF!</v>
      </c>
      <c r="M240" s="2" t="e">
        <f t="shared" si="66"/>
        <v>#REF!</v>
      </c>
      <c r="N240" s="2" t="e">
        <f t="shared" si="67"/>
        <v>#REF!</v>
      </c>
      <c r="O240" s="2" t="e">
        <f t="shared" si="68"/>
        <v>#REF!</v>
      </c>
      <c r="P240" s="2" t="e">
        <f t="shared" si="69"/>
        <v>#REF!</v>
      </c>
      <c r="Q240" s="2" t="e">
        <f t="shared" si="70"/>
        <v>#REF!</v>
      </c>
      <c r="R240" s="2" t="e">
        <f t="shared" si="71"/>
        <v>#REF!</v>
      </c>
      <c r="S240" s="2" t="e">
        <f t="shared" si="72"/>
        <v>#REF!</v>
      </c>
      <c r="T240" s="2" t="e">
        <f t="shared" si="73"/>
        <v>#REF!</v>
      </c>
      <c r="U240" s="2" t="e">
        <f t="shared" si="74"/>
        <v>#REF!</v>
      </c>
      <c r="V240" s="33">
        <f t="shared" si="75"/>
        <v>0</v>
      </c>
      <c r="W240" s="33">
        <f t="shared" si="76"/>
        <v>0</v>
      </c>
      <c r="X240" s="34" t="e">
        <f t="shared" si="77"/>
        <v>#REF!</v>
      </c>
      <c r="Y240" s="34" t="e">
        <f t="shared" si="78"/>
        <v>#REF!</v>
      </c>
      <c r="Z240" s="34" t="e">
        <f t="shared" si="79"/>
        <v>#REF!</v>
      </c>
      <c r="AA240" s="34" t="e">
        <f t="shared" si="80"/>
        <v>#REF!</v>
      </c>
      <c r="AB240" s="34" t="e">
        <f t="shared" si="81"/>
        <v>#REF!</v>
      </c>
      <c r="AC240" s="34" t="e">
        <f t="shared" si="82"/>
        <v>#REF!</v>
      </c>
      <c r="AD240" s="34" t="e">
        <f t="shared" si="83"/>
        <v>#REF!</v>
      </c>
      <c r="AE240" s="34" t="e">
        <f t="shared" si="84"/>
        <v>#REF!</v>
      </c>
      <c r="AF240" s="34" t="e">
        <f t="shared" si="85"/>
        <v>#REF!</v>
      </c>
    </row>
    <row r="241" spans="2:32" x14ac:dyDescent="0.25">
      <c r="B241" s="23" t="e">
        <f>+'VaR Calculation'!#REF!</f>
        <v>#REF!</v>
      </c>
      <c r="C241" s="88" t="e">
        <f>+'VaR Calculation'!#REF!</f>
        <v>#REF!</v>
      </c>
      <c r="D241" s="88" t="e">
        <f>+'VaR Calculation'!#REF!</f>
        <v>#REF!</v>
      </c>
      <c r="E241" s="88" t="e">
        <f>+'VaR Calculation'!#REF!</f>
        <v>#REF!</v>
      </c>
      <c r="F241" s="88" t="e">
        <f>+'VaR Calculation'!#REF!</f>
        <v>#REF!</v>
      </c>
      <c r="G241" s="88" t="e">
        <f>+'VaR Calculation'!#REF!</f>
        <v>#REF!</v>
      </c>
      <c r="H241" s="88" t="e">
        <f>+'VaR Calculation'!#REF!</f>
        <v>#REF!</v>
      </c>
      <c r="I241" s="88" t="e">
        <f>+'VaR Calculation'!#REF!</f>
        <v>#REF!</v>
      </c>
      <c r="J241" s="88" t="e">
        <f>+'VaR Calculation'!#REF!</f>
        <v>#REF!</v>
      </c>
      <c r="K241" s="88" t="e">
        <f>+'VaR Calculation'!#REF!</f>
        <v>#REF!</v>
      </c>
      <c r="M241" s="2" t="e">
        <f t="shared" si="66"/>
        <v>#REF!</v>
      </c>
      <c r="N241" s="2" t="e">
        <f t="shared" si="67"/>
        <v>#REF!</v>
      </c>
      <c r="O241" s="2" t="e">
        <f t="shared" si="68"/>
        <v>#REF!</v>
      </c>
      <c r="P241" s="2" t="e">
        <f t="shared" si="69"/>
        <v>#REF!</v>
      </c>
      <c r="Q241" s="2" t="e">
        <f t="shared" si="70"/>
        <v>#REF!</v>
      </c>
      <c r="R241" s="2" t="e">
        <f t="shared" si="71"/>
        <v>#REF!</v>
      </c>
      <c r="S241" s="2" t="e">
        <f t="shared" si="72"/>
        <v>#REF!</v>
      </c>
      <c r="T241" s="2" t="e">
        <f t="shared" si="73"/>
        <v>#REF!</v>
      </c>
      <c r="U241" s="2" t="e">
        <f t="shared" si="74"/>
        <v>#REF!</v>
      </c>
      <c r="V241" s="33">
        <f t="shared" si="75"/>
        <v>0</v>
      </c>
      <c r="W241" s="33">
        <f t="shared" si="76"/>
        <v>0</v>
      </c>
      <c r="X241" s="34" t="e">
        <f t="shared" si="77"/>
        <v>#REF!</v>
      </c>
      <c r="Y241" s="34" t="e">
        <f t="shared" si="78"/>
        <v>#REF!</v>
      </c>
      <c r="Z241" s="34" t="e">
        <f t="shared" si="79"/>
        <v>#REF!</v>
      </c>
      <c r="AA241" s="34" t="e">
        <f t="shared" si="80"/>
        <v>#REF!</v>
      </c>
      <c r="AB241" s="34" t="e">
        <f t="shared" si="81"/>
        <v>#REF!</v>
      </c>
      <c r="AC241" s="34" t="e">
        <f t="shared" si="82"/>
        <v>#REF!</v>
      </c>
      <c r="AD241" s="34" t="e">
        <f t="shared" si="83"/>
        <v>#REF!</v>
      </c>
      <c r="AE241" s="34" t="e">
        <f t="shared" si="84"/>
        <v>#REF!</v>
      </c>
      <c r="AF241" s="34" t="e">
        <f t="shared" si="85"/>
        <v>#REF!</v>
      </c>
    </row>
    <row r="242" spans="2:32" x14ac:dyDescent="0.25">
      <c r="B242" s="23" t="e">
        <f>+'VaR Calculation'!#REF!</f>
        <v>#REF!</v>
      </c>
      <c r="C242" s="88" t="e">
        <f>+'VaR Calculation'!#REF!</f>
        <v>#REF!</v>
      </c>
      <c r="D242" s="88" t="e">
        <f>+'VaR Calculation'!#REF!</f>
        <v>#REF!</v>
      </c>
      <c r="E242" s="88" t="e">
        <f>+'VaR Calculation'!#REF!</f>
        <v>#REF!</v>
      </c>
      <c r="F242" s="88" t="e">
        <f>+'VaR Calculation'!#REF!</f>
        <v>#REF!</v>
      </c>
      <c r="G242" s="88" t="e">
        <f>+'VaR Calculation'!#REF!</f>
        <v>#REF!</v>
      </c>
      <c r="H242" s="88" t="e">
        <f>+'VaR Calculation'!#REF!</f>
        <v>#REF!</v>
      </c>
      <c r="I242" s="88" t="e">
        <f>+'VaR Calculation'!#REF!</f>
        <v>#REF!</v>
      </c>
      <c r="J242" s="88" t="e">
        <f>+'VaR Calculation'!#REF!</f>
        <v>#REF!</v>
      </c>
      <c r="K242" s="88" t="e">
        <f>+'VaR Calculation'!#REF!</f>
        <v>#REF!</v>
      </c>
      <c r="M242" s="2" t="e">
        <f t="shared" si="66"/>
        <v>#REF!</v>
      </c>
      <c r="N242" s="2" t="e">
        <f t="shared" si="67"/>
        <v>#REF!</v>
      </c>
      <c r="O242" s="2" t="e">
        <f t="shared" si="68"/>
        <v>#REF!</v>
      </c>
      <c r="P242" s="2" t="e">
        <f t="shared" si="69"/>
        <v>#REF!</v>
      </c>
      <c r="Q242" s="2" t="e">
        <f t="shared" si="70"/>
        <v>#REF!</v>
      </c>
      <c r="R242" s="2" t="e">
        <f t="shared" si="71"/>
        <v>#REF!</v>
      </c>
      <c r="S242" s="2" t="e">
        <f t="shared" si="72"/>
        <v>#REF!</v>
      </c>
      <c r="T242" s="2" t="e">
        <f t="shared" si="73"/>
        <v>#REF!</v>
      </c>
      <c r="U242" s="2" t="e">
        <f t="shared" si="74"/>
        <v>#REF!</v>
      </c>
      <c r="V242" s="33">
        <f t="shared" si="75"/>
        <v>0</v>
      </c>
      <c r="W242" s="33">
        <f t="shared" si="76"/>
        <v>0</v>
      </c>
      <c r="X242" s="34" t="e">
        <f t="shared" si="77"/>
        <v>#REF!</v>
      </c>
      <c r="Y242" s="34" t="e">
        <f t="shared" si="78"/>
        <v>#REF!</v>
      </c>
      <c r="Z242" s="34" t="e">
        <f t="shared" si="79"/>
        <v>#REF!</v>
      </c>
      <c r="AA242" s="34" t="e">
        <f t="shared" si="80"/>
        <v>#REF!</v>
      </c>
      <c r="AB242" s="34" t="e">
        <f t="shared" si="81"/>
        <v>#REF!</v>
      </c>
      <c r="AC242" s="34" t="e">
        <f t="shared" si="82"/>
        <v>#REF!</v>
      </c>
      <c r="AD242" s="34" t="e">
        <f t="shared" si="83"/>
        <v>#REF!</v>
      </c>
      <c r="AE242" s="34" t="e">
        <f t="shared" si="84"/>
        <v>#REF!</v>
      </c>
      <c r="AF242" s="34" t="e">
        <f t="shared" si="85"/>
        <v>#REF!</v>
      </c>
    </row>
    <row r="243" spans="2:32" x14ac:dyDescent="0.25">
      <c r="B243" s="23" t="e">
        <f>+'VaR Calculation'!#REF!</f>
        <v>#REF!</v>
      </c>
      <c r="C243" s="88" t="e">
        <f>+'VaR Calculation'!#REF!</f>
        <v>#REF!</v>
      </c>
      <c r="D243" s="88" t="e">
        <f>+'VaR Calculation'!#REF!</f>
        <v>#REF!</v>
      </c>
      <c r="E243" s="88" t="e">
        <f>+'VaR Calculation'!#REF!</f>
        <v>#REF!</v>
      </c>
      <c r="F243" s="88" t="e">
        <f>+'VaR Calculation'!#REF!</f>
        <v>#REF!</v>
      </c>
      <c r="G243" s="88" t="e">
        <f>+'VaR Calculation'!#REF!</f>
        <v>#REF!</v>
      </c>
      <c r="H243" s="88" t="e">
        <f>+'VaR Calculation'!#REF!</f>
        <v>#REF!</v>
      </c>
      <c r="I243" s="88" t="e">
        <f>+'VaR Calculation'!#REF!</f>
        <v>#REF!</v>
      </c>
      <c r="J243" s="88" t="e">
        <f>+'VaR Calculation'!#REF!</f>
        <v>#REF!</v>
      </c>
      <c r="K243" s="88" t="e">
        <f>+'VaR Calculation'!#REF!</f>
        <v>#REF!</v>
      </c>
      <c r="M243" s="2" t="e">
        <f t="shared" si="66"/>
        <v>#REF!</v>
      </c>
      <c r="N243" s="2" t="e">
        <f t="shared" si="67"/>
        <v>#REF!</v>
      </c>
      <c r="O243" s="2" t="e">
        <f t="shared" si="68"/>
        <v>#REF!</v>
      </c>
      <c r="P243" s="2" t="e">
        <f t="shared" si="69"/>
        <v>#REF!</v>
      </c>
      <c r="Q243" s="2" t="e">
        <f t="shared" si="70"/>
        <v>#REF!</v>
      </c>
      <c r="R243" s="2" t="e">
        <f t="shared" si="71"/>
        <v>#REF!</v>
      </c>
      <c r="S243" s="2" t="e">
        <f t="shared" si="72"/>
        <v>#REF!</v>
      </c>
      <c r="T243" s="2" t="e">
        <f t="shared" si="73"/>
        <v>#REF!</v>
      </c>
      <c r="U243" s="2" t="e">
        <f t="shared" si="74"/>
        <v>#REF!</v>
      </c>
      <c r="V243" s="33">
        <f t="shared" si="75"/>
        <v>0</v>
      </c>
      <c r="W243" s="33">
        <f t="shared" si="76"/>
        <v>0</v>
      </c>
      <c r="X243" s="34" t="e">
        <f t="shared" si="77"/>
        <v>#REF!</v>
      </c>
      <c r="Y243" s="34" t="e">
        <f t="shared" si="78"/>
        <v>#REF!</v>
      </c>
      <c r="Z243" s="34" t="e">
        <f t="shared" si="79"/>
        <v>#REF!</v>
      </c>
      <c r="AA243" s="34" t="e">
        <f t="shared" si="80"/>
        <v>#REF!</v>
      </c>
      <c r="AB243" s="34" t="e">
        <f t="shared" si="81"/>
        <v>#REF!</v>
      </c>
      <c r="AC243" s="34" t="e">
        <f t="shared" si="82"/>
        <v>#REF!</v>
      </c>
      <c r="AD243" s="34" t="e">
        <f t="shared" si="83"/>
        <v>#REF!</v>
      </c>
      <c r="AE243" s="34" t="e">
        <f t="shared" si="84"/>
        <v>#REF!</v>
      </c>
      <c r="AF243" s="34" t="e">
        <f t="shared" si="85"/>
        <v>#REF!</v>
      </c>
    </row>
    <row r="244" spans="2:32" x14ac:dyDescent="0.25">
      <c r="B244" s="23" t="e">
        <f>+'VaR Calculation'!#REF!</f>
        <v>#REF!</v>
      </c>
      <c r="C244" s="88" t="e">
        <f>+'VaR Calculation'!#REF!</f>
        <v>#REF!</v>
      </c>
      <c r="D244" s="88" t="e">
        <f>+'VaR Calculation'!#REF!</f>
        <v>#REF!</v>
      </c>
      <c r="E244" s="88" t="e">
        <f>+'VaR Calculation'!#REF!</f>
        <v>#REF!</v>
      </c>
      <c r="F244" s="88" t="e">
        <f>+'VaR Calculation'!#REF!</f>
        <v>#REF!</v>
      </c>
      <c r="G244" s="88" t="e">
        <f>+'VaR Calculation'!#REF!</f>
        <v>#REF!</v>
      </c>
      <c r="H244" s="88" t="e">
        <f>+'VaR Calculation'!#REF!</f>
        <v>#REF!</v>
      </c>
      <c r="I244" s="88" t="e">
        <f>+'VaR Calculation'!#REF!</f>
        <v>#REF!</v>
      </c>
      <c r="J244" s="88" t="e">
        <f>+'VaR Calculation'!#REF!</f>
        <v>#REF!</v>
      </c>
      <c r="K244" s="88" t="e">
        <f>+'VaR Calculation'!#REF!</f>
        <v>#REF!</v>
      </c>
      <c r="M244" s="2" t="e">
        <f t="shared" si="66"/>
        <v>#REF!</v>
      </c>
      <c r="N244" s="2" t="e">
        <f t="shared" si="67"/>
        <v>#REF!</v>
      </c>
      <c r="O244" s="2" t="e">
        <f t="shared" si="68"/>
        <v>#REF!</v>
      </c>
      <c r="P244" s="2" t="e">
        <f t="shared" si="69"/>
        <v>#REF!</v>
      </c>
      <c r="Q244" s="2" t="e">
        <f t="shared" si="70"/>
        <v>#REF!</v>
      </c>
      <c r="R244" s="2" t="e">
        <f t="shared" si="71"/>
        <v>#REF!</v>
      </c>
      <c r="S244" s="2" t="e">
        <f t="shared" si="72"/>
        <v>#REF!</v>
      </c>
      <c r="T244" s="2" t="e">
        <f t="shared" si="73"/>
        <v>#REF!</v>
      </c>
      <c r="U244" s="2" t="e">
        <f t="shared" si="74"/>
        <v>#REF!</v>
      </c>
      <c r="V244" s="33">
        <f t="shared" si="75"/>
        <v>0</v>
      </c>
      <c r="W244" s="33">
        <f t="shared" si="76"/>
        <v>0</v>
      </c>
      <c r="X244" s="34" t="e">
        <f t="shared" si="77"/>
        <v>#REF!</v>
      </c>
      <c r="Y244" s="34" t="e">
        <f t="shared" si="78"/>
        <v>#REF!</v>
      </c>
      <c r="Z244" s="34" t="e">
        <f t="shared" si="79"/>
        <v>#REF!</v>
      </c>
      <c r="AA244" s="34" t="e">
        <f t="shared" si="80"/>
        <v>#REF!</v>
      </c>
      <c r="AB244" s="34" t="e">
        <f t="shared" si="81"/>
        <v>#REF!</v>
      </c>
      <c r="AC244" s="34" t="e">
        <f t="shared" si="82"/>
        <v>#REF!</v>
      </c>
      <c r="AD244" s="34" t="e">
        <f t="shared" si="83"/>
        <v>#REF!</v>
      </c>
      <c r="AE244" s="34" t="e">
        <f t="shared" si="84"/>
        <v>#REF!</v>
      </c>
      <c r="AF244" s="34" t="e">
        <f t="shared" si="85"/>
        <v>#REF!</v>
      </c>
    </row>
    <row r="245" spans="2:32" x14ac:dyDescent="0.25">
      <c r="B245" s="23" t="e">
        <f>+'VaR Calculation'!#REF!</f>
        <v>#REF!</v>
      </c>
      <c r="C245" s="88" t="e">
        <f>+'VaR Calculation'!#REF!</f>
        <v>#REF!</v>
      </c>
      <c r="D245" s="88" t="e">
        <f>+'VaR Calculation'!#REF!</f>
        <v>#REF!</v>
      </c>
      <c r="E245" s="88" t="e">
        <f>+'VaR Calculation'!#REF!</f>
        <v>#REF!</v>
      </c>
      <c r="F245" s="88" t="e">
        <f>+'VaR Calculation'!#REF!</f>
        <v>#REF!</v>
      </c>
      <c r="G245" s="88" t="e">
        <f>+'VaR Calculation'!#REF!</f>
        <v>#REF!</v>
      </c>
      <c r="H245" s="88" t="e">
        <f>+'VaR Calculation'!#REF!</f>
        <v>#REF!</v>
      </c>
      <c r="I245" s="88" t="e">
        <f>+'VaR Calculation'!#REF!</f>
        <v>#REF!</v>
      </c>
      <c r="J245" s="88" t="e">
        <f>+'VaR Calculation'!#REF!</f>
        <v>#REF!</v>
      </c>
      <c r="K245" s="88" t="e">
        <f>+'VaR Calculation'!#REF!</f>
        <v>#REF!</v>
      </c>
      <c r="M245" s="2" t="e">
        <f t="shared" si="66"/>
        <v>#REF!</v>
      </c>
      <c r="N245" s="2" t="e">
        <f t="shared" si="67"/>
        <v>#REF!</v>
      </c>
      <c r="O245" s="2" t="e">
        <f t="shared" si="68"/>
        <v>#REF!</v>
      </c>
      <c r="P245" s="2" t="e">
        <f t="shared" si="69"/>
        <v>#REF!</v>
      </c>
      <c r="Q245" s="2" t="e">
        <f t="shared" si="70"/>
        <v>#REF!</v>
      </c>
      <c r="R245" s="2" t="e">
        <f t="shared" si="71"/>
        <v>#REF!</v>
      </c>
      <c r="S245" s="2" t="e">
        <f t="shared" si="72"/>
        <v>#REF!</v>
      </c>
      <c r="T245" s="2" t="e">
        <f t="shared" si="73"/>
        <v>#REF!</v>
      </c>
      <c r="U245" s="2" t="e">
        <f t="shared" si="74"/>
        <v>#REF!</v>
      </c>
      <c r="V245" s="33">
        <f t="shared" si="75"/>
        <v>0</v>
      </c>
      <c r="W245" s="33">
        <f t="shared" si="76"/>
        <v>0</v>
      </c>
      <c r="X245" s="34" t="e">
        <f t="shared" si="77"/>
        <v>#REF!</v>
      </c>
      <c r="Y245" s="34" t="e">
        <f t="shared" si="78"/>
        <v>#REF!</v>
      </c>
      <c r="Z245" s="34" t="e">
        <f t="shared" si="79"/>
        <v>#REF!</v>
      </c>
      <c r="AA245" s="34" t="e">
        <f t="shared" si="80"/>
        <v>#REF!</v>
      </c>
      <c r="AB245" s="34" t="e">
        <f t="shared" si="81"/>
        <v>#REF!</v>
      </c>
      <c r="AC245" s="34" t="e">
        <f t="shared" si="82"/>
        <v>#REF!</v>
      </c>
      <c r="AD245" s="34" t="e">
        <f t="shared" si="83"/>
        <v>#REF!</v>
      </c>
      <c r="AE245" s="34" t="e">
        <f t="shared" si="84"/>
        <v>#REF!</v>
      </c>
      <c r="AF245" s="34" t="e">
        <f t="shared" si="85"/>
        <v>#REF!</v>
      </c>
    </row>
    <row r="246" spans="2:32" x14ac:dyDescent="0.25">
      <c r="B246" s="23" t="e">
        <f>+'VaR Calculation'!#REF!</f>
        <v>#REF!</v>
      </c>
      <c r="C246" s="88" t="e">
        <f>+'VaR Calculation'!#REF!</f>
        <v>#REF!</v>
      </c>
      <c r="D246" s="88" t="e">
        <f>+'VaR Calculation'!#REF!</f>
        <v>#REF!</v>
      </c>
      <c r="E246" s="88" t="e">
        <f>+'VaR Calculation'!#REF!</f>
        <v>#REF!</v>
      </c>
      <c r="F246" s="88" t="e">
        <f>+'VaR Calculation'!#REF!</f>
        <v>#REF!</v>
      </c>
      <c r="G246" s="88" t="e">
        <f>+'VaR Calculation'!#REF!</f>
        <v>#REF!</v>
      </c>
      <c r="H246" s="88" t="e">
        <f>+'VaR Calculation'!#REF!</f>
        <v>#REF!</v>
      </c>
      <c r="I246" s="88" t="e">
        <f>+'VaR Calculation'!#REF!</f>
        <v>#REF!</v>
      </c>
      <c r="J246" s="88" t="e">
        <f>+'VaR Calculation'!#REF!</f>
        <v>#REF!</v>
      </c>
      <c r="K246" s="88" t="e">
        <f>+'VaR Calculation'!#REF!</f>
        <v>#REF!</v>
      </c>
      <c r="M246" s="2" t="e">
        <f t="shared" si="66"/>
        <v>#REF!</v>
      </c>
      <c r="N246" s="2" t="e">
        <f t="shared" si="67"/>
        <v>#REF!</v>
      </c>
      <c r="O246" s="2" t="e">
        <f t="shared" si="68"/>
        <v>#REF!</v>
      </c>
      <c r="P246" s="2" t="e">
        <f t="shared" si="69"/>
        <v>#REF!</v>
      </c>
      <c r="Q246" s="2" t="e">
        <f t="shared" si="70"/>
        <v>#REF!</v>
      </c>
      <c r="R246" s="2" t="e">
        <f t="shared" si="71"/>
        <v>#REF!</v>
      </c>
      <c r="S246" s="2" t="e">
        <f t="shared" si="72"/>
        <v>#REF!</v>
      </c>
      <c r="T246" s="2" t="e">
        <f t="shared" si="73"/>
        <v>#REF!</v>
      </c>
      <c r="U246" s="2" t="e">
        <f t="shared" si="74"/>
        <v>#REF!</v>
      </c>
      <c r="V246" s="33">
        <f t="shared" si="75"/>
        <v>0</v>
      </c>
      <c r="W246" s="33">
        <f t="shared" si="76"/>
        <v>0</v>
      </c>
      <c r="X246" s="34" t="e">
        <f t="shared" si="77"/>
        <v>#REF!</v>
      </c>
      <c r="Y246" s="34" t="e">
        <f t="shared" si="78"/>
        <v>#REF!</v>
      </c>
      <c r="Z246" s="34" t="e">
        <f t="shared" si="79"/>
        <v>#REF!</v>
      </c>
      <c r="AA246" s="34" t="e">
        <f t="shared" si="80"/>
        <v>#REF!</v>
      </c>
      <c r="AB246" s="34" t="e">
        <f t="shared" si="81"/>
        <v>#REF!</v>
      </c>
      <c r="AC246" s="34" t="e">
        <f t="shared" si="82"/>
        <v>#REF!</v>
      </c>
      <c r="AD246" s="34" t="e">
        <f t="shared" si="83"/>
        <v>#REF!</v>
      </c>
      <c r="AE246" s="34" t="e">
        <f t="shared" si="84"/>
        <v>#REF!</v>
      </c>
      <c r="AF246" s="34" t="e">
        <f t="shared" si="85"/>
        <v>#REF!</v>
      </c>
    </row>
    <row r="247" spans="2:32" x14ac:dyDescent="0.25">
      <c r="B247" s="23" t="e">
        <f>+'VaR Calculation'!#REF!</f>
        <v>#REF!</v>
      </c>
      <c r="C247" s="88" t="e">
        <f>+'VaR Calculation'!#REF!</f>
        <v>#REF!</v>
      </c>
      <c r="D247" s="88" t="e">
        <f>+'VaR Calculation'!#REF!</f>
        <v>#REF!</v>
      </c>
      <c r="E247" s="88" t="e">
        <f>+'VaR Calculation'!#REF!</f>
        <v>#REF!</v>
      </c>
      <c r="F247" s="88" t="e">
        <f>+'VaR Calculation'!#REF!</f>
        <v>#REF!</v>
      </c>
      <c r="G247" s="88" t="e">
        <f>+'VaR Calculation'!#REF!</f>
        <v>#REF!</v>
      </c>
      <c r="H247" s="88" t="e">
        <f>+'VaR Calculation'!#REF!</f>
        <v>#REF!</v>
      </c>
      <c r="I247" s="88" t="e">
        <f>+'VaR Calculation'!#REF!</f>
        <v>#REF!</v>
      </c>
      <c r="J247" s="88" t="e">
        <f>+'VaR Calculation'!#REF!</f>
        <v>#REF!</v>
      </c>
      <c r="K247" s="88" t="e">
        <f>+'VaR Calculation'!#REF!</f>
        <v>#REF!</v>
      </c>
      <c r="M247" s="2" t="e">
        <f t="shared" si="66"/>
        <v>#REF!</v>
      </c>
      <c r="N247" s="2" t="e">
        <f t="shared" si="67"/>
        <v>#REF!</v>
      </c>
      <c r="O247" s="2" t="e">
        <f t="shared" si="68"/>
        <v>#REF!</v>
      </c>
      <c r="P247" s="2" t="e">
        <f t="shared" si="69"/>
        <v>#REF!</v>
      </c>
      <c r="Q247" s="2" t="e">
        <f t="shared" si="70"/>
        <v>#REF!</v>
      </c>
      <c r="R247" s="2" t="e">
        <f t="shared" si="71"/>
        <v>#REF!</v>
      </c>
      <c r="S247" s="2" t="e">
        <f t="shared" si="72"/>
        <v>#REF!</v>
      </c>
      <c r="T247" s="2" t="e">
        <f t="shared" si="73"/>
        <v>#REF!</v>
      </c>
      <c r="U247" s="2" t="e">
        <f t="shared" si="74"/>
        <v>#REF!</v>
      </c>
      <c r="V247" s="33">
        <f t="shared" si="75"/>
        <v>0</v>
      </c>
      <c r="W247" s="33">
        <f t="shared" si="76"/>
        <v>0</v>
      </c>
      <c r="X247" s="34" t="e">
        <f t="shared" si="77"/>
        <v>#REF!</v>
      </c>
      <c r="Y247" s="34" t="e">
        <f t="shared" si="78"/>
        <v>#REF!</v>
      </c>
      <c r="Z247" s="34" t="e">
        <f t="shared" si="79"/>
        <v>#REF!</v>
      </c>
      <c r="AA247" s="34" t="e">
        <f t="shared" si="80"/>
        <v>#REF!</v>
      </c>
      <c r="AB247" s="34" t="e">
        <f t="shared" si="81"/>
        <v>#REF!</v>
      </c>
      <c r="AC247" s="34" t="e">
        <f t="shared" si="82"/>
        <v>#REF!</v>
      </c>
      <c r="AD247" s="34" t="e">
        <f t="shared" si="83"/>
        <v>#REF!</v>
      </c>
      <c r="AE247" s="34" t="e">
        <f t="shared" si="84"/>
        <v>#REF!</v>
      </c>
      <c r="AF247" s="34" t="e">
        <f t="shared" si="85"/>
        <v>#REF!</v>
      </c>
    </row>
    <row r="248" spans="2:32" x14ac:dyDescent="0.25">
      <c r="B248" s="23" t="e">
        <f>+'VaR Calculation'!#REF!</f>
        <v>#REF!</v>
      </c>
      <c r="C248" s="88" t="e">
        <f>+'VaR Calculation'!#REF!</f>
        <v>#REF!</v>
      </c>
      <c r="D248" s="88" t="e">
        <f>+'VaR Calculation'!#REF!</f>
        <v>#REF!</v>
      </c>
      <c r="E248" s="88" t="e">
        <f>+'VaR Calculation'!#REF!</f>
        <v>#REF!</v>
      </c>
      <c r="F248" s="88" t="e">
        <f>+'VaR Calculation'!#REF!</f>
        <v>#REF!</v>
      </c>
      <c r="G248" s="88" t="e">
        <f>+'VaR Calculation'!#REF!</f>
        <v>#REF!</v>
      </c>
      <c r="H248" s="88" t="e">
        <f>+'VaR Calculation'!#REF!</f>
        <v>#REF!</v>
      </c>
      <c r="I248" s="88" t="e">
        <f>+'VaR Calculation'!#REF!</f>
        <v>#REF!</v>
      </c>
      <c r="J248" s="88" t="e">
        <f>+'VaR Calculation'!#REF!</f>
        <v>#REF!</v>
      </c>
      <c r="K248" s="88" t="e">
        <f>+'VaR Calculation'!#REF!</f>
        <v>#REF!</v>
      </c>
      <c r="M248" s="2" t="e">
        <f t="shared" si="66"/>
        <v>#REF!</v>
      </c>
      <c r="N248" s="2" t="e">
        <f t="shared" si="67"/>
        <v>#REF!</v>
      </c>
      <c r="O248" s="2" t="e">
        <f t="shared" si="68"/>
        <v>#REF!</v>
      </c>
      <c r="P248" s="2" t="e">
        <f t="shared" si="69"/>
        <v>#REF!</v>
      </c>
      <c r="Q248" s="2" t="e">
        <f t="shared" si="70"/>
        <v>#REF!</v>
      </c>
      <c r="R248" s="2" t="e">
        <f t="shared" si="71"/>
        <v>#REF!</v>
      </c>
      <c r="S248" s="2" t="e">
        <f t="shared" si="72"/>
        <v>#REF!</v>
      </c>
      <c r="T248" s="2" t="e">
        <f t="shared" si="73"/>
        <v>#REF!</v>
      </c>
      <c r="U248" s="2" t="e">
        <f t="shared" si="74"/>
        <v>#REF!</v>
      </c>
      <c r="V248" s="33">
        <f t="shared" si="75"/>
        <v>0</v>
      </c>
      <c r="W248" s="33">
        <f t="shared" si="76"/>
        <v>0</v>
      </c>
      <c r="X248" s="34" t="e">
        <f t="shared" si="77"/>
        <v>#REF!</v>
      </c>
      <c r="Y248" s="34" t="e">
        <f t="shared" si="78"/>
        <v>#REF!</v>
      </c>
      <c r="Z248" s="34" t="e">
        <f t="shared" si="79"/>
        <v>#REF!</v>
      </c>
      <c r="AA248" s="34" t="e">
        <f t="shared" si="80"/>
        <v>#REF!</v>
      </c>
      <c r="AB248" s="34" t="e">
        <f t="shared" si="81"/>
        <v>#REF!</v>
      </c>
      <c r="AC248" s="34" t="e">
        <f t="shared" si="82"/>
        <v>#REF!</v>
      </c>
      <c r="AD248" s="34" t="e">
        <f t="shared" si="83"/>
        <v>#REF!</v>
      </c>
      <c r="AE248" s="34" t="e">
        <f t="shared" si="84"/>
        <v>#REF!</v>
      </c>
      <c r="AF248" s="34" t="e">
        <f t="shared" si="85"/>
        <v>#REF!</v>
      </c>
    </row>
    <row r="249" spans="2:32" x14ac:dyDescent="0.25">
      <c r="B249" s="23" t="e">
        <f>+'VaR Calculation'!#REF!</f>
        <v>#REF!</v>
      </c>
      <c r="C249" s="88" t="e">
        <f>+'VaR Calculation'!#REF!</f>
        <v>#REF!</v>
      </c>
      <c r="D249" s="88" t="e">
        <f>+'VaR Calculation'!#REF!</f>
        <v>#REF!</v>
      </c>
      <c r="E249" s="88" t="e">
        <f>+'VaR Calculation'!#REF!</f>
        <v>#REF!</v>
      </c>
      <c r="F249" s="88" t="e">
        <f>+'VaR Calculation'!#REF!</f>
        <v>#REF!</v>
      </c>
      <c r="G249" s="88" t="e">
        <f>+'VaR Calculation'!#REF!</f>
        <v>#REF!</v>
      </c>
      <c r="H249" s="88" t="e">
        <f>+'VaR Calculation'!#REF!</f>
        <v>#REF!</v>
      </c>
      <c r="I249" s="88" t="e">
        <f>+'VaR Calculation'!#REF!</f>
        <v>#REF!</v>
      </c>
      <c r="J249" s="88" t="e">
        <f>+'VaR Calculation'!#REF!</f>
        <v>#REF!</v>
      </c>
      <c r="K249" s="88" t="e">
        <f>+'VaR Calculation'!#REF!</f>
        <v>#REF!</v>
      </c>
      <c r="M249" s="2" t="e">
        <f t="shared" si="66"/>
        <v>#REF!</v>
      </c>
      <c r="N249" s="2" t="e">
        <f t="shared" si="67"/>
        <v>#REF!</v>
      </c>
      <c r="O249" s="2" t="e">
        <f t="shared" si="68"/>
        <v>#REF!</v>
      </c>
      <c r="P249" s="2" t="e">
        <f t="shared" si="69"/>
        <v>#REF!</v>
      </c>
      <c r="Q249" s="2" t="e">
        <f t="shared" si="70"/>
        <v>#REF!</v>
      </c>
      <c r="R249" s="2" t="e">
        <f t="shared" si="71"/>
        <v>#REF!</v>
      </c>
      <c r="S249" s="2" t="e">
        <f t="shared" si="72"/>
        <v>#REF!</v>
      </c>
      <c r="T249" s="2" t="e">
        <f t="shared" si="73"/>
        <v>#REF!</v>
      </c>
      <c r="U249" s="2" t="e">
        <f t="shared" si="74"/>
        <v>#REF!</v>
      </c>
      <c r="V249" s="33">
        <f t="shared" si="75"/>
        <v>0</v>
      </c>
      <c r="W249" s="33">
        <f t="shared" si="76"/>
        <v>0</v>
      </c>
      <c r="X249" s="34" t="e">
        <f t="shared" si="77"/>
        <v>#REF!</v>
      </c>
      <c r="Y249" s="34" t="e">
        <f t="shared" si="78"/>
        <v>#REF!</v>
      </c>
      <c r="Z249" s="34" t="e">
        <f t="shared" si="79"/>
        <v>#REF!</v>
      </c>
      <c r="AA249" s="34" t="e">
        <f t="shared" si="80"/>
        <v>#REF!</v>
      </c>
      <c r="AB249" s="34" t="e">
        <f t="shared" si="81"/>
        <v>#REF!</v>
      </c>
      <c r="AC249" s="34" t="e">
        <f t="shared" si="82"/>
        <v>#REF!</v>
      </c>
      <c r="AD249" s="34" t="e">
        <f t="shared" si="83"/>
        <v>#REF!</v>
      </c>
      <c r="AE249" s="34" t="e">
        <f t="shared" si="84"/>
        <v>#REF!</v>
      </c>
      <c r="AF249" s="34" t="e">
        <f t="shared" si="85"/>
        <v>#REF!</v>
      </c>
    </row>
    <row r="250" spans="2:32" x14ac:dyDescent="0.25">
      <c r="B250" s="23" t="e">
        <f>+'VaR Calculation'!#REF!</f>
        <v>#REF!</v>
      </c>
      <c r="C250" s="88" t="e">
        <f>+'VaR Calculation'!#REF!</f>
        <v>#REF!</v>
      </c>
      <c r="D250" s="88" t="e">
        <f>+'VaR Calculation'!#REF!</f>
        <v>#REF!</v>
      </c>
      <c r="E250" s="88" t="e">
        <f>+'VaR Calculation'!#REF!</f>
        <v>#REF!</v>
      </c>
      <c r="F250" s="88" t="e">
        <f>+'VaR Calculation'!#REF!</f>
        <v>#REF!</v>
      </c>
      <c r="G250" s="88" t="e">
        <f>+'VaR Calculation'!#REF!</f>
        <v>#REF!</v>
      </c>
      <c r="H250" s="88" t="e">
        <f>+'VaR Calculation'!#REF!</f>
        <v>#REF!</v>
      </c>
      <c r="I250" s="88" t="e">
        <f>+'VaR Calculation'!#REF!</f>
        <v>#REF!</v>
      </c>
      <c r="J250" s="88" t="e">
        <f>+'VaR Calculation'!#REF!</f>
        <v>#REF!</v>
      </c>
      <c r="K250" s="88" t="e">
        <f>+'VaR Calculation'!#REF!</f>
        <v>#REF!</v>
      </c>
      <c r="M250" s="2" t="e">
        <f t="shared" ref="M250:M267" si="86">C249^2</f>
        <v>#REF!</v>
      </c>
      <c r="N250" s="2" t="e">
        <f t="shared" ref="N250:N267" si="87">D249^2</f>
        <v>#REF!</v>
      </c>
      <c r="O250" s="2" t="e">
        <f t="shared" ref="O250:O267" si="88">E249^2</f>
        <v>#REF!</v>
      </c>
      <c r="P250" s="2" t="e">
        <f t="shared" ref="P250:P267" si="89">F249^2</f>
        <v>#REF!</v>
      </c>
      <c r="Q250" s="2" t="e">
        <f t="shared" ref="Q250:Q267" si="90">G249^2</f>
        <v>#REF!</v>
      </c>
      <c r="R250" s="2" t="e">
        <f t="shared" ref="R250:R267" si="91">H249^2</f>
        <v>#REF!</v>
      </c>
      <c r="S250" s="2" t="e">
        <f t="shared" ref="S250:S267" si="92">I249^2</f>
        <v>#REF!</v>
      </c>
      <c r="T250" s="2" t="e">
        <f t="shared" ref="T250:T267" si="93">J249^2</f>
        <v>#REF!</v>
      </c>
      <c r="U250" s="2" t="e">
        <f t="shared" ref="U250:U267" si="94">K249^2</f>
        <v>#REF!</v>
      </c>
      <c r="V250" s="33">
        <f t="shared" si="75"/>
        <v>0</v>
      </c>
      <c r="W250" s="33">
        <f t="shared" si="76"/>
        <v>0</v>
      </c>
      <c r="X250" s="34" t="e">
        <f t="shared" si="77"/>
        <v>#REF!</v>
      </c>
      <c r="Y250" s="34" t="e">
        <f t="shared" si="78"/>
        <v>#REF!</v>
      </c>
      <c r="Z250" s="34" t="e">
        <f t="shared" si="79"/>
        <v>#REF!</v>
      </c>
      <c r="AA250" s="34" t="e">
        <f t="shared" si="80"/>
        <v>#REF!</v>
      </c>
      <c r="AB250" s="34" t="e">
        <f t="shared" si="81"/>
        <v>#REF!</v>
      </c>
      <c r="AC250" s="34" t="e">
        <f t="shared" si="82"/>
        <v>#REF!</v>
      </c>
      <c r="AD250" s="34" t="e">
        <f t="shared" si="83"/>
        <v>#REF!</v>
      </c>
      <c r="AE250" s="34" t="e">
        <f t="shared" si="84"/>
        <v>#REF!</v>
      </c>
      <c r="AF250" s="34" t="e">
        <f t="shared" si="85"/>
        <v>#REF!</v>
      </c>
    </row>
    <row r="251" spans="2:32" x14ac:dyDescent="0.25">
      <c r="B251" s="23" t="e">
        <f>+'VaR Calculation'!#REF!</f>
        <v>#REF!</v>
      </c>
      <c r="C251" s="88" t="e">
        <f>+'VaR Calculation'!#REF!</f>
        <v>#REF!</v>
      </c>
      <c r="D251" s="88" t="e">
        <f>+'VaR Calculation'!#REF!</f>
        <v>#REF!</v>
      </c>
      <c r="E251" s="88" t="e">
        <f>+'VaR Calculation'!#REF!</f>
        <v>#REF!</v>
      </c>
      <c r="F251" s="88" t="e">
        <f>+'VaR Calculation'!#REF!</f>
        <v>#REF!</v>
      </c>
      <c r="G251" s="88" t="e">
        <f>+'VaR Calculation'!#REF!</f>
        <v>#REF!</v>
      </c>
      <c r="H251" s="88" t="e">
        <f>+'VaR Calculation'!#REF!</f>
        <v>#REF!</v>
      </c>
      <c r="I251" s="88" t="e">
        <f>+'VaR Calculation'!#REF!</f>
        <v>#REF!</v>
      </c>
      <c r="J251" s="88" t="e">
        <f>+'VaR Calculation'!#REF!</f>
        <v>#REF!</v>
      </c>
      <c r="K251" s="88" t="e">
        <f>+'VaR Calculation'!#REF!</f>
        <v>#REF!</v>
      </c>
      <c r="M251" s="2" t="e">
        <f t="shared" si="86"/>
        <v>#REF!</v>
      </c>
      <c r="N251" s="2" t="e">
        <f t="shared" si="87"/>
        <v>#REF!</v>
      </c>
      <c r="O251" s="2" t="e">
        <f t="shared" si="88"/>
        <v>#REF!</v>
      </c>
      <c r="P251" s="2" t="e">
        <f t="shared" si="89"/>
        <v>#REF!</v>
      </c>
      <c r="Q251" s="2" t="e">
        <f t="shared" si="90"/>
        <v>#REF!</v>
      </c>
      <c r="R251" s="2" t="e">
        <f t="shared" si="91"/>
        <v>#REF!</v>
      </c>
      <c r="S251" s="2" t="e">
        <f t="shared" si="92"/>
        <v>#REF!</v>
      </c>
      <c r="T251" s="2" t="e">
        <f t="shared" si="93"/>
        <v>#REF!</v>
      </c>
      <c r="U251" s="2" t="e">
        <f t="shared" si="94"/>
        <v>#REF!</v>
      </c>
      <c r="V251" s="33">
        <f t="shared" si="75"/>
        <v>0</v>
      </c>
      <c r="W251" s="33">
        <f t="shared" si="76"/>
        <v>0</v>
      </c>
      <c r="X251" s="34" t="e">
        <f t="shared" si="77"/>
        <v>#REF!</v>
      </c>
      <c r="Y251" s="34" t="e">
        <f t="shared" si="78"/>
        <v>#REF!</v>
      </c>
      <c r="Z251" s="34" t="e">
        <f t="shared" si="79"/>
        <v>#REF!</v>
      </c>
      <c r="AA251" s="34" t="e">
        <f t="shared" si="80"/>
        <v>#REF!</v>
      </c>
      <c r="AB251" s="34" t="e">
        <f t="shared" si="81"/>
        <v>#REF!</v>
      </c>
      <c r="AC251" s="34" t="e">
        <f t="shared" si="82"/>
        <v>#REF!</v>
      </c>
      <c r="AD251" s="34" t="e">
        <f t="shared" si="83"/>
        <v>#REF!</v>
      </c>
      <c r="AE251" s="34" t="e">
        <f t="shared" si="84"/>
        <v>#REF!</v>
      </c>
      <c r="AF251" s="34" t="e">
        <f t="shared" si="85"/>
        <v>#REF!</v>
      </c>
    </row>
    <row r="252" spans="2:32" x14ac:dyDescent="0.25">
      <c r="B252" s="23" t="e">
        <f>+'VaR Calculation'!#REF!</f>
        <v>#REF!</v>
      </c>
      <c r="C252" s="88" t="e">
        <f>+'VaR Calculation'!#REF!</f>
        <v>#REF!</v>
      </c>
      <c r="D252" s="88" t="e">
        <f>+'VaR Calculation'!#REF!</f>
        <v>#REF!</v>
      </c>
      <c r="E252" s="88" t="e">
        <f>+'VaR Calculation'!#REF!</f>
        <v>#REF!</v>
      </c>
      <c r="F252" s="88" t="e">
        <f>+'VaR Calculation'!#REF!</f>
        <v>#REF!</v>
      </c>
      <c r="G252" s="88" t="e">
        <f>+'VaR Calculation'!#REF!</f>
        <v>#REF!</v>
      </c>
      <c r="H252" s="88" t="e">
        <f>+'VaR Calculation'!#REF!</f>
        <v>#REF!</v>
      </c>
      <c r="I252" s="88" t="e">
        <f>+'VaR Calculation'!#REF!</f>
        <v>#REF!</v>
      </c>
      <c r="J252" s="88" t="e">
        <f>+'VaR Calculation'!#REF!</f>
        <v>#REF!</v>
      </c>
      <c r="K252" s="88" t="e">
        <f>+'VaR Calculation'!#REF!</f>
        <v>#REF!</v>
      </c>
      <c r="M252" s="2" t="e">
        <f t="shared" si="86"/>
        <v>#REF!</v>
      </c>
      <c r="N252" s="2" t="e">
        <f t="shared" si="87"/>
        <v>#REF!</v>
      </c>
      <c r="O252" s="2" t="e">
        <f t="shared" si="88"/>
        <v>#REF!</v>
      </c>
      <c r="P252" s="2" t="e">
        <f t="shared" si="89"/>
        <v>#REF!</v>
      </c>
      <c r="Q252" s="2" t="e">
        <f t="shared" si="90"/>
        <v>#REF!</v>
      </c>
      <c r="R252" s="2" t="e">
        <f t="shared" si="91"/>
        <v>#REF!</v>
      </c>
      <c r="S252" s="2" t="e">
        <f t="shared" si="92"/>
        <v>#REF!</v>
      </c>
      <c r="T252" s="2" t="e">
        <f t="shared" si="93"/>
        <v>#REF!</v>
      </c>
      <c r="U252" s="2" t="e">
        <f t="shared" si="94"/>
        <v>#REF!</v>
      </c>
      <c r="V252" s="33">
        <f t="shared" si="75"/>
        <v>0</v>
      </c>
      <c r="W252" s="33">
        <f t="shared" si="76"/>
        <v>0</v>
      </c>
      <c r="X252" s="34" t="e">
        <f t="shared" si="77"/>
        <v>#REF!</v>
      </c>
      <c r="Y252" s="34" t="e">
        <f t="shared" si="78"/>
        <v>#REF!</v>
      </c>
      <c r="Z252" s="34" t="e">
        <f t="shared" si="79"/>
        <v>#REF!</v>
      </c>
      <c r="AA252" s="34" t="e">
        <f t="shared" si="80"/>
        <v>#REF!</v>
      </c>
      <c r="AB252" s="34" t="e">
        <f t="shared" si="81"/>
        <v>#REF!</v>
      </c>
      <c r="AC252" s="34" t="e">
        <f t="shared" si="82"/>
        <v>#REF!</v>
      </c>
      <c r="AD252" s="34" t="e">
        <f t="shared" si="83"/>
        <v>#REF!</v>
      </c>
      <c r="AE252" s="34" t="e">
        <f t="shared" si="84"/>
        <v>#REF!</v>
      </c>
      <c r="AF252" s="34" t="e">
        <f t="shared" si="85"/>
        <v>#REF!</v>
      </c>
    </row>
    <row r="253" spans="2:32" x14ac:dyDescent="0.25">
      <c r="B253" s="23" t="e">
        <f>+'VaR Calculation'!#REF!</f>
        <v>#REF!</v>
      </c>
      <c r="C253" s="88" t="e">
        <f>+'VaR Calculation'!#REF!</f>
        <v>#REF!</v>
      </c>
      <c r="D253" s="88" t="e">
        <f>+'VaR Calculation'!#REF!</f>
        <v>#REF!</v>
      </c>
      <c r="E253" s="88" t="e">
        <f>+'VaR Calculation'!#REF!</f>
        <v>#REF!</v>
      </c>
      <c r="F253" s="88" t="e">
        <f>+'VaR Calculation'!#REF!</f>
        <v>#REF!</v>
      </c>
      <c r="G253" s="88" t="e">
        <f>+'VaR Calculation'!#REF!</f>
        <v>#REF!</v>
      </c>
      <c r="H253" s="88" t="e">
        <f>+'VaR Calculation'!#REF!</f>
        <v>#REF!</v>
      </c>
      <c r="I253" s="88" t="e">
        <f>+'VaR Calculation'!#REF!</f>
        <v>#REF!</v>
      </c>
      <c r="J253" s="88" t="e">
        <f>+'VaR Calculation'!#REF!</f>
        <v>#REF!</v>
      </c>
      <c r="K253" s="88" t="e">
        <f>+'VaR Calculation'!#REF!</f>
        <v>#REF!</v>
      </c>
      <c r="M253" s="2" t="e">
        <f t="shared" si="86"/>
        <v>#REF!</v>
      </c>
      <c r="N253" s="2" t="e">
        <f t="shared" si="87"/>
        <v>#REF!</v>
      </c>
      <c r="O253" s="2" t="e">
        <f t="shared" si="88"/>
        <v>#REF!</v>
      </c>
      <c r="P253" s="2" t="e">
        <f t="shared" si="89"/>
        <v>#REF!</v>
      </c>
      <c r="Q253" s="2" t="e">
        <f t="shared" si="90"/>
        <v>#REF!</v>
      </c>
      <c r="R253" s="2" t="e">
        <f t="shared" si="91"/>
        <v>#REF!</v>
      </c>
      <c r="S253" s="2" t="e">
        <f t="shared" si="92"/>
        <v>#REF!</v>
      </c>
      <c r="T253" s="2" t="e">
        <f t="shared" si="93"/>
        <v>#REF!</v>
      </c>
      <c r="U253" s="2" t="e">
        <f t="shared" si="94"/>
        <v>#REF!</v>
      </c>
      <c r="V253" s="33">
        <f t="shared" si="75"/>
        <v>0</v>
      </c>
      <c r="W253" s="33">
        <f t="shared" si="76"/>
        <v>0</v>
      </c>
      <c r="X253" s="34" t="e">
        <f t="shared" si="77"/>
        <v>#REF!</v>
      </c>
      <c r="Y253" s="34" t="e">
        <f t="shared" si="78"/>
        <v>#REF!</v>
      </c>
      <c r="Z253" s="34" t="e">
        <f t="shared" si="79"/>
        <v>#REF!</v>
      </c>
      <c r="AA253" s="34" t="e">
        <f t="shared" si="80"/>
        <v>#REF!</v>
      </c>
      <c r="AB253" s="34" t="e">
        <f t="shared" si="81"/>
        <v>#REF!</v>
      </c>
      <c r="AC253" s="34" t="e">
        <f t="shared" si="82"/>
        <v>#REF!</v>
      </c>
      <c r="AD253" s="34" t="e">
        <f t="shared" si="83"/>
        <v>#REF!</v>
      </c>
      <c r="AE253" s="34" t="e">
        <f t="shared" si="84"/>
        <v>#REF!</v>
      </c>
      <c r="AF253" s="34" t="e">
        <f t="shared" si="85"/>
        <v>#REF!</v>
      </c>
    </row>
    <row r="254" spans="2:32" x14ac:dyDescent="0.25">
      <c r="B254" s="23" t="e">
        <f>+'VaR Calculation'!#REF!</f>
        <v>#REF!</v>
      </c>
      <c r="C254" s="88" t="e">
        <f>+'VaR Calculation'!#REF!</f>
        <v>#REF!</v>
      </c>
      <c r="D254" s="88" t="e">
        <f>+'VaR Calculation'!#REF!</f>
        <v>#REF!</v>
      </c>
      <c r="E254" s="88" t="e">
        <f>+'VaR Calculation'!#REF!</f>
        <v>#REF!</v>
      </c>
      <c r="F254" s="88" t="e">
        <f>+'VaR Calculation'!#REF!</f>
        <v>#REF!</v>
      </c>
      <c r="G254" s="88" t="e">
        <f>+'VaR Calculation'!#REF!</f>
        <v>#REF!</v>
      </c>
      <c r="H254" s="88" t="e">
        <f>+'VaR Calculation'!#REF!</f>
        <v>#REF!</v>
      </c>
      <c r="I254" s="88" t="e">
        <f>+'VaR Calculation'!#REF!</f>
        <v>#REF!</v>
      </c>
      <c r="J254" s="88" t="e">
        <f>+'VaR Calculation'!#REF!</f>
        <v>#REF!</v>
      </c>
      <c r="K254" s="88" t="e">
        <f>+'VaR Calculation'!#REF!</f>
        <v>#REF!</v>
      </c>
      <c r="M254" s="2" t="e">
        <f t="shared" si="86"/>
        <v>#REF!</v>
      </c>
      <c r="N254" s="2" t="e">
        <f t="shared" si="87"/>
        <v>#REF!</v>
      </c>
      <c r="O254" s="2" t="e">
        <f t="shared" si="88"/>
        <v>#REF!</v>
      </c>
      <c r="P254" s="2" t="e">
        <f t="shared" si="89"/>
        <v>#REF!</v>
      </c>
      <c r="Q254" s="2" t="e">
        <f t="shared" si="90"/>
        <v>#REF!</v>
      </c>
      <c r="R254" s="2" t="e">
        <f t="shared" si="91"/>
        <v>#REF!</v>
      </c>
      <c r="S254" s="2" t="e">
        <f t="shared" si="92"/>
        <v>#REF!</v>
      </c>
      <c r="T254" s="2" t="e">
        <f t="shared" si="93"/>
        <v>#REF!</v>
      </c>
      <c r="U254" s="2" t="e">
        <f t="shared" si="94"/>
        <v>#REF!</v>
      </c>
      <c r="V254" s="33">
        <f t="shared" si="75"/>
        <v>0</v>
      </c>
      <c r="W254" s="33">
        <f t="shared" si="76"/>
        <v>0</v>
      </c>
      <c r="X254" s="34" t="e">
        <f t="shared" si="77"/>
        <v>#REF!</v>
      </c>
      <c r="Y254" s="34" t="e">
        <f t="shared" si="78"/>
        <v>#REF!</v>
      </c>
      <c r="Z254" s="34" t="e">
        <f t="shared" si="79"/>
        <v>#REF!</v>
      </c>
      <c r="AA254" s="34" t="e">
        <f t="shared" si="80"/>
        <v>#REF!</v>
      </c>
      <c r="AB254" s="34" t="e">
        <f t="shared" si="81"/>
        <v>#REF!</v>
      </c>
      <c r="AC254" s="34" t="e">
        <f t="shared" si="82"/>
        <v>#REF!</v>
      </c>
      <c r="AD254" s="34" t="e">
        <f t="shared" si="83"/>
        <v>#REF!</v>
      </c>
      <c r="AE254" s="34" t="e">
        <f t="shared" si="84"/>
        <v>#REF!</v>
      </c>
      <c r="AF254" s="34" t="e">
        <f t="shared" si="85"/>
        <v>#REF!</v>
      </c>
    </row>
    <row r="255" spans="2:32" x14ac:dyDescent="0.25">
      <c r="B255" s="23" t="e">
        <f>+'VaR Calculation'!#REF!</f>
        <v>#REF!</v>
      </c>
      <c r="C255" s="88" t="e">
        <f>+'VaR Calculation'!#REF!</f>
        <v>#REF!</v>
      </c>
      <c r="D255" s="88" t="e">
        <f>+'VaR Calculation'!#REF!</f>
        <v>#REF!</v>
      </c>
      <c r="E255" s="88" t="e">
        <f>+'VaR Calculation'!#REF!</f>
        <v>#REF!</v>
      </c>
      <c r="F255" s="88" t="e">
        <f>+'VaR Calculation'!#REF!</f>
        <v>#REF!</v>
      </c>
      <c r="G255" s="88" t="e">
        <f>+'VaR Calculation'!#REF!</f>
        <v>#REF!</v>
      </c>
      <c r="H255" s="88" t="e">
        <f>+'VaR Calculation'!#REF!</f>
        <v>#REF!</v>
      </c>
      <c r="I255" s="88" t="e">
        <f>+'VaR Calculation'!#REF!</f>
        <v>#REF!</v>
      </c>
      <c r="J255" s="88" t="e">
        <f>+'VaR Calculation'!#REF!</f>
        <v>#REF!</v>
      </c>
      <c r="K255" s="88" t="e">
        <f>+'VaR Calculation'!#REF!</f>
        <v>#REF!</v>
      </c>
      <c r="M255" s="2" t="e">
        <f t="shared" si="86"/>
        <v>#REF!</v>
      </c>
      <c r="N255" s="2" t="e">
        <f t="shared" si="87"/>
        <v>#REF!</v>
      </c>
      <c r="O255" s="2" t="e">
        <f t="shared" si="88"/>
        <v>#REF!</v>
      </c>
      <c r="P255" s="2" t="e">
        <f t="shared" si="89"/>
        <v>#REF!</v>
      </c>
      <c r="Q255" s="2" t="e">
        <f t="shared" si="90"/>
        <v>#REF!</v>
      </c>
      <c r="R255" s="2" t="e">
        <f t="shared" si="91"/>
        <v>#REF!</v>
      </c>
      <c r="S255" s="2" t="e">
        <f t="shared" si="92"/>
        <v>#REF!</v>
      </c>
      <c r="T255" s="2" t="e">
        <f t="shared" si="93"/>
        <v>#REF!</v>
      </c>
      <c r="U255" s="2" t="e">
        <f t="shared" si="94"/>
        <v>#REF!</v>
      </c>
      <c r="V255" s="33">
        <f t="shared" si="75"/>
        <v>0</v>
      </c>
      <c r="W255" s="33">
        <f t="shared" si="76"/>
        <v>0</v>
      </c>
      <c r="X255" s="34" t="e">
        <f t="shared" si="77"/>
        <v>#REF!</v>
      </c>
      <c r="Y255" s="34" t="e">
        <f t="shared" si="78"/>
        <v>#REF!</v>
      </c>
      <c r="Z255" s="34" t="e">
        <f t="shared" si="79"/>
        <v>#REF!</v>
      </c>
      <c r="AA255" s="34" t="e">
        <f t="shared" si="80"/>
        <v>#REF!</v>
      </c>
      <c r="AB255" s="34" t="e">
        <f t="shared" si="81"/>
        <v>#REF!</v>
      </c>
      <c r="AC255" s="34" t="e">
        <f t="shared" si="82"/>
        <v>#REF!</v>
      </c>
      <c r="AD255" s="34" t="e">
        <f t="shared" si="83"/>
        <v>#REF!</v>
      </c>
      <c r="AE255" s="34" t="e">
        <f t="shared" si="84"/>
        <v>#REF!</v>
      </c>
      <c r="AF255" s="34" t="e">
        <f t="shared" si="85"/>
        <v>#REF!</v>
      </c>
    </row>
    <row r="256" spans="2:32" x14ac:dyDescent="0.25">
      <c r="B256" s="23" t="e">
        <f>+'VaR Calculation'!#REF!</f>
        <v>#REF!</v>
      </c>
      <c r="C256" s="88" t="e">
        <f>+'VaR Calculation'!#REF!</f>
        <v>#REF!</v>
      </c>
      <c r="D256" s="88" t="e">
        <f>+'VaR Calculation'!#REF!</f>
        <v>#REF!</v>
      </c>
      <c r="E256" s="88" t="e">
        <f>+'VaR Calculation'!#REF!</f>
        <v>#REF!</v>
      </c>
      <c r="F256" s="88" t="e">
        <f>+'VaR Calculation'!#REF!</f>
        <v>#REF!</v>
      </c>
      <c r="G256" s="88" t="e">
        <f>+'VaR Calculation'!#REF!</f>
        <v>#REF!</v>
      </c>
      <c r="H256" s="88" t="e">
        <f>+'VaR Calculation'!#REF!</f>
        <v>#REF!</v>
      </c>
      <c r="I256" s="88" t="e">
        <f>+'VaR Calculation'!#REF!</f>
        <v>#REF!</v>
      </c>
      <c r="J256" s="88" t="e">
        <f>+'VaR Calculation'!#REF!</f>
        <v>#REF!</v>
      </c>
      <c r="K256" s="88" t="e">
        <f>+'VaR Calculation'!#REF!</f>
        <v>#REF!</v>
      </c>
      <c r="M256" s="2" t="e">
        <f t="shared" si="86"/>
        <v>#REF!</v>
      </c>
      <c r="N256" s="2" t="e">
        <f t="shared" si="87"/>
        <v>#REF!</v>
      </c>
      <c r="O256" s="2" t="e">
        <f t="shared" si="88"/>
        <v>#REF!</v>
      </c>
      <c r="P256" s="2" t="e">
        <f t="shared" si="89"/>
        <v>#REF!</v>
      </c>
      <c r="Q256" s="2" t="e">
        <f t="shared" si="90"/>
        <v>#REF!</v>
      </c>
      <c r="R256" s="2" t="e">
        <f t="shared" si="91"/>
        <v>#REF!</v>
      </c>
      <c r="S256" s="2" t="e">
        <f t="shared" si="92"/>
        <v>#REF!</v>
      </c>
      <c r="T256" s="2" t="e">
        <f t="shared" si="93"/>
        <v>#REF!</v>
      </c>
      <c r="U256" s="2" t="e">
        <f t="shared" si="94"/>
        <v>#REF!</v>
      </c>
      <c r="V256" s="33">
        <f t="shared" si="75"/>
        <v>0</v>
      </c>
      <c r="W256" s="33">
        <f t="shared" si="76"/>
        <v>0</v>
      </c>
      <c r="X256" s="34" t="e">
        <f t="shared" si="77"/>
        <v>#REF!</v>
      </c>
      <c r="Y256" s="34" t="e">
        <f t="shared" si="78"/>
        <v>#REF!</v>
      </c>
      <c r="Z256" s="34" t="e">
        <f t="shared" si="79"/>
        <v>#REF!</v>
      </c>
      <c r="AA256" s="34" t="e">
        <f t="shared" si="80"/>
        <v>#REF!</v>
      </c>
      <c r="AB256" s="34" t="e">
        <f t="shared" si="81"/>
        <v>#REF!</v>
      </c>
      <c r="AC256" s="34" t="e">
        <f t="shared" si="82"/>
        <v>#REF!</v>
      </c>
      <c r="AD256" s="34" t="e">
        <f t="shared" si="83"/>
        <v>#REF!</v>
      </c>
      <c r="AE256" s="34" t="e">
        <f t="shared" si="84"/>
        <v>#REF!</v>
      </c>
      <c r="AF256" s="34" t="e">
        <f t="shared" si="85"/>
        <v>#REF!</v>
      </c>
    </row>
    <row r="257" spans="2:32" x14ac:dyDescent="0.25">
      <c r="B257" s="23" t="e">
        <f>+'VaR Calculation'!#REF!</f>
        <v>#REF!</v>
      </c>
      <c r="C257" s="88" t="e">
        <f>+'VaR Calculation'!#REF!</f>
        <v>#REF!</v>
      </c>
      <c r="D257" s="88" t="e">
        <f>+'VaR Calculation'!#REF!</f>
        <v>#REF!</v>
      </c>
      <c r="E257" s="88" t="e">
        <f>+'VaR Calculation'!#REF!</f>
        <v>#REF!</v>
      </c>
      <c r="F257" s="88" t="e">
        <f>+'VaR Calculation'!#REF!</f>
        <v>#REF!</v>
      </c>
      <c r="G257" s="88" t="e">
        <f>+'VaR Calculation'!#REF!</f>
        <v>#REF!</v>
      </c>
      <c r="H257" s="88" t="e">
        <f>+'VaR Calculation'!#REF!</f>
        <v>#REF!</v>
      </c>
      <c r="I257" s="88" t="e">
        <f>+'VaR Calculation'!#REF!</f>
        <v>#REF!</v>
      </c>
      <c r="J257" s="88" t="e">
        <f>+'VaR Calculation'!#REF!</f>
        <v>#REF!</v>
      </c>
      <c r="K257" s="88" t="e">
        <f>+'VaR Calculation'!#REF!</f>
        <v>#REF!</v>
      </c>
      <c r="M257" s="2" t="e">
        <f t="shared" si="86"/>
        <v>#REF!</v>
      </c>
      <c r="N257" s="2" t="e">
        <f t="shared" si="87"/>
        <v>#REF!</v>
      </c>
      <c r="O257" s="2" t="e">
        <f t="shared" si="88"/>
        <v>#REF!</v>
      </c>
      <c r="P257" s="2" t="e">
        <f t="shared" si="89"/>
        <v>#REF!</v>
      </c>
      <c r="Q257" s="2" t="e">
        <f t="shared" si="90"/>
        <v>#REF!</v>
      </c>
      <c r="R257" s="2" t="e">
        <f t="shared" si="91"/>
        <v>#REF!</v>
      </c>
      <c r="S257" s="2" t="e">
        <f t="shared" si="92"/>
        <v>#REF!</v>
      </c>
      <c r="T257" s="2" t="e">
        <f t="shared" si="93"/>
        <v>#REF!</v>
      </c>
      <c r="U257" s="2" t="e">
        <f t="shared" si="94"/>
        <v>#REF!</v>
      </c>
      <c r="V257" s="33">
        <f t="shared" si="75"/>
        <v>0</v>
      </c>
      <c r="W257" s="33">
        <f t="shared" si="76"/>
        <v>0</v>
      </c>
      <c r="X257" s="34" t="e">
        <f t="shared" si="77"/>
        <v>#REF!</v>
      </c>
      <c r="Y257" s="34" t="e">
        <f t="shared" si="78"/>
        <v>#REF!</v>
      </c>
      <c r="Z257" s="34" t="e">
        <f t="shared" si="79"/>
        <v>#REF!</v>
      </c>
      <c r="AA257" s="34" t="e">
        <f t="shared" si="80"/>
        <v>#REF!</v>
      </c>
      <c r="AB257" s="34" t="e">
        <f t="shared" si="81"/>
        <v>#REF!</v>
      </c>
      <c r="AC257" s="34" t="e">
        <f t="shared" si="82"/>
        <v>#REF!</v>
      </c>
      <c r="AD257" s="34" t="e">
        <f t="shared" si="83"/>
        <v>#REF!</v>
      </c>
      <c r="AE257" s="34" t="e">
        <f t="shared" si="84"/>
        <v>#REF!</v>
      </c>
      <c r="AF257" s="34" t="e">
        <f t="shared" si="85"/>
        <v>#REF!</v>
      </c>
    </row>
    <row r="258" spans="2:32" x14ac:dyDescent="0.25">
      <c r="B258" s="23" t="e">
        <f>+'VaR Calculation'!#REF!</f>
        <v>#REF!</v>
      </c>
      <c r="C258" s="88" t="e">
        <f>+'VaR Calculation'!#REF!</f>
        <v>#REF!</v>
      </c>
      <c r="D258" s="88" t="e">
        <f>+'VaR Calculation'!#REF!</f>
        <v>#REF!</v>
      </c>
      <c r="E258" s="88" t="e">
        <f>+'VaR Calculation'!#REF!</f>
        <v>#REF!</v>
      </c>
      <c r="F258" s="88" t="e">
        <f>+'VaR Calculation'!#REF!</f>
        <v>#REF!</v>
      </c>
      <c r="G258" s="88" t="e">
        <f>+'VaR Calculation'!#REF!</f>
        <v>#REF!</v>
      </c>
      <c r="H258" s="88" t="e">
        <f>+'VaR Calculation'!#REF!</f>
        <v>#REF!</v>
      </c>
      <c r="I258" s="88" t="e">
        <f>+'VaR Calculation'!#REF!</f>
        <v>#REF!</v>
      </c>
      <c r="J258" s="88" t="e">
        <f>+'VaR Calculation'!#REF!</f>
        <v>#REF!</v>
      </c>
      <c r="K258" s="88" t="e">
        <f>+'VaR Calculation'!#REF!</f>
        <v>#REF!</v>
      </c>
      <c r="M258" s="2" t="e">
        <f t="shared" si="86"/>
        <v>#REF!</v>
      </c>
      <c r="N258" s="2" t="e">
        <f t="shared" si="87"/>
        <v>#REF!</v>
      </c>
      <c r="O258" s="2" t="e">
        <f t="shared" si="88"/>
        <v>#REF!</v>
      </c>
      <c r="P258" s="2" t="e">
        <f t="shared" si="89"/>
        <v>#REF!</v>
      </c>
      <c r="Q258" s="2" t="e">
        <f t="shared" si="90"/>
        <v>#REF!</v>
      </c>
      <c r="R258" s="2" t="e">
        <f t="shared" si="91"/>
        <v>#REF!</v>
      </c>
      <c r="S258" s="2" t="e">
        <f t="shared" si="92"/>
        <v>#REF!</v>
      </c>
      <c r="T258" s="2" t="e">
        <f t="shared" si="93"/>
        <v>#REF!</v>
      </c>
      <c r="U258" s="2" t="e">
        <f t="shared" si="94"/>
        <v>#REF!</v>
      </c>
      <c r="V258" s="33">
        <f t="shared" si="75"/>
        <v>0</v>
      </c>
      <c r="W258" s="33">
        <f t="shared" si="76"/>
        <v>0</v>
      </c>
      <c r="X258" s="34" t="e">
        <f t="shared" si="77"/>
        <v>#REF!</v>
      </c>
      <c r="Y258" s="34" t="e">
        <f t="shared" si="78"/>
        <v>#REF!</v>
      </c>
      <c r="Z258" s="34" t="e">
        <f t="shared" si="79"/>
        <v>#REF!</v>
      </c>
      <c r="AA258" s="34" t="e">
        <f t="shared" si="80"/>
        <v>#REF!</v>
      </c>
      <c r="AB258" s="34" t="e">
        <f t="shared" si="81"/>
        <v>#REF!</v>
      </c>
      <c r="AC258" s="34" t="e">
        <f t="shared" si="82"/>
        <v>#REF!</v>
      </c>
      <c r="AD258" s="34" t="e">
        <f t="shared" si="83"/>
        <v>#REF!</v>
      </c>
      <c r="AE258" s="34" t="e">
        <f t="shared" si="84"/>
        <v>#REF!</v>
      </c>
      <c r="AF258" s="34" t="e">
        <f t="shared" si="85"/>
        <v>#REF!</v>
      </c>
    </row>
    <row r="259" spans="2:32" x14ac:dyDescent="0.25">
      <c r="B259" s="23" t="e">
        <f>+'VaR Calculation'!#REF!</f>
        <v>#REF!</v>
      </c>
      <c r="C259" s="88" t="e">
        <f>+'VaR Calculation'!#REF!</f>
        <v>#REF!</v>
      </c>
      <c r="D259" s="88" t="e">
        <f>+'VaR Calculation'!#REF!</f>
        <v>#REF!</v>
      </c>
      <c r="E259" s="88" t="e">
        <f>+'VaR Calculation'!#REF!</f>
        <v>#REF!</v>
      </c>
      <c r="F259" s="88" t="e">
        <f>+'VaR Calculation'!#REF!</f>
        <v>#REF!</v>
      </c>
      <c r="G259" s="88" t="e">
        <f>+'VaR Calculation'!#REF!</f>
        <v>#REF!</v>
      </c>
      <c r="H259" s="88" t="e">
        <f>+'VaR Calculation'!#REF!</f>
        <v>#REF!</v>
      </c>
      <c r="I259" s="88" t="e">
        <f>+'VaR Calculation'!#REF!</f>
        <v>#REF!</v>
      </c>
      <c r="J259" s="88" t="e">
        <f>+'VaR Calculation'!#REF!</f>
        <v>#REF!</v>
      </c>
      <c r="K259" s="88" t="e">
        <f>+'VaR Calculation'!#REF!</f>
        <v>#REF!</v>
      </c>
      <c r="M259" s="2" t="e">
        <f t="shared" si="86"/>
        <v>#REF!</v>
      </c>
      <c r="N259" s="2" t="e">
        <f t="shared" si="87"/>
        <v>#REF!</v>
      </c>
      <c r="O259" s="2" t="e">
        <f t="shared" si="88"/>
        <v>#REF!</v>
      </c>
      <c r="P259" s="2" t="e">
        <f t="shared" si="89"/>
        <v>#REF!</v>
      </c>
      <c r="Q259" s="2" t="e">
        <f t="shared" si="90"/>
        <v>#REF!</v>
      </c>
      <c r="R259" s="2" t="e">
        <f t="shared" si="91"/>
        <v>#REF!</v>
      </c>
      <c r="S259" s="2" t="e">
        <f t="shared" si="92"/>
        <v>#REF!</v>
      </c>
      <c r="T259" s="2" t="e">
        <f t="shared" si="93"/>
        <v>#REF!</v>
      </c>
      <c r="U259" s="2" t="e">
        <f t="shared" si="94"/>
        <v>#REF!</v>
      </c>
      <c r="V259" s="33">
        <f t="shared" si="75"/>
        <v>0</v>
      </c>
      <c r="W259" s="33">
        <f t="shared" si="76"/>
        <v>0</v>
      </c>
      <c r="X259" s="34" t="e">
        <f t="shared" si="77"/>
        <v>#REF!</v>
      </c>
      <c r="Y259" s="34" t="e">
        <f t="shared" si="78"/>
        <v>#REF!</v>
      </c>
      <c r="Z259" s="34" t="e">
        <f t="shared" si="79"/>
        <v>#REF!</v>
      </c>
      <c r="AA259" s="34" t="e">
        <f t="shared" si="80"/>
        <v>#REF!</v>
      </c>
      <c r="AB259" s="34" t="e">
        <f t="shared" si="81"/>
        <v>#REF!</v>
      </c>
      <c r="AC259" s="34" t="e">
        <f t="shared" si="82"/>
        <v>#REF!</v>
      </c>
      <c r="AD259" s="34" t="e">
        <f t="shared" si="83"/>
        <v>#REF!</v>
      </c>
      <c r="AE259" s="34" t="e">
        <f t="shared" si="84"/>
        <v>#REF!</v>
      </c>
      <c r="AF259" s="34" t="e">
        <f t="shared" si="85"/>
        <v>#REF!</v>
      </c>
    </row>
    <row r="260" spans="2:32" x14ac:dyDescent="0.25">
      <c r="B260" s="23" t="e">
        <f>+'VaR Calculation'!#REF!</f>
        <v>#REF!</v>
      </c>
      <c r="C260" s="88" t="e">
        <f>+'VaR Calculation'!#REF!</f>
        <v>#REF!</v>
      </c>
      <c r="D260" s="88" t="e">
        <f>+'VaR Calculation'!#REF!</f>
        <v>#REF!</v>
      </c>
      <c r="E260" s="88" t="e">
        <f>+'VaR Calculation'!#REF!</f>
        <v>#REF!</v>
      </c>
      <c r="F260" s="88" t="e">
        <f>+'VaR Calculation'!#REF!</f>
        <v>#REF!</v>
      </c>
      <c r="G260" s="88" t="e">
        <f>+'VaR Calculation'!#REF!</f>
        <v>#REF!</v>
      </c>
      <c r="H260" s="88" t="e">
        <f>+'VaR Calculation'!#REF!</f>
        <v>#REF!</v>
      </c>
      <c r="I260" s="88" t="e">
        <f>+'VaR Calculation'!#REF!</f>
        <v>#REF!</v>
      </c>
      <c r="J260" s="88" t="e">
        <f>+'VaR Calculation'!#REF!</f>
        <v>#REF!</v>
      </c>
      <c r="K260" s="88" t="e">
        <f>+'VaR Calculation'!#REF!</f>
        <v>#REF!</v>
      </c>
      <c r="M260" s="2" t="e">
        <f t="shared" si="86"/>
        <v>#REF!</v>
      </c>
      <c r="N260" s="2" t="e">
        <f t="shared" si="87"/>
        <v>#REF!</v>
      </c>
      <c r="O260" s="2" t="e">
        <f t="shared" si="88"/>
        <v>#REF!</v>
      </c>
      <c r="P260" s="2" t="e">
        <f t="shared" si="89"/>
        <v>#REF!</v>
      </c>
      <c r="Q260" s="2" t="e">
        <f t="shared" si="90"/>
        <v>#REF!</v>
      </c>
      <c r="R260" s="2" t="e">
        <f t="shared" si="91"/>
        <v>#REF!</v>
      </c>
      <c r="S260" s="2" t="e">
        <f t="shared" si="92"/>
        <v>#REF!</v>
      </c>
      <c r="T260" s="2" t="e">
        <f t="shared" si="93"/>
        <v>#REF!</v>
      </c>
      <c r="U260" s="2" t="e">
        <f t="shared" si="94"/>
        <v>#REF!</v>
      </c>
      <c r="V260" s="33">
        <f t="shared" si="75"/>
        <v>0</v>
      </c>
      <c r="W260" s="33">
        <f t="shared" si="76"/>
        <v>0</v>
      </c>
      <c r="X260" s="34" t="e">
        <f t="shared" si="77"/>
        <v>#REF!</v>
      </c>
      <c r="Y260" s="34" t="e">
        <f t="shared" si="78"/>
        <v>#REF!</v>
      </c>
      <c r="Z260" s="34" t="e">
        <f t="shared" si="79"/>
        <v>#REF!</v>
      </c>
      <c r="AA260" s="34" t="e">
        <f t="shared" si="80"/>
        <v>#REF!</v>
      </c>
      <c r="AB260" s="34" t="e">
        <f t="shared" si="81"/>
        <v>#REF!</v>
      </c>
      <c r="AC260" s="34" t="e">
        <f t="shared" si="82"/>
        <v>#REF!</v>
      </c>
      <c r="AD260" s="34" t="e">
        <f t="shared" si="83"/>
        <v>#REF!</v>
      </c>
      <c r="AE260" s="34" t="e">
        <f t="shared" si="84"/>
        <v>#REF!</v>
      </c>
      <c r="AF260" s="34" t="e">
        <f t="shared" si="85"/>
        <v>#REF!</v>
      </c>
    </row>
    <row r="261" spans="2:32" x14ac:dyDescent="0.25">
      <c r="B261" s="23" t="e">
        <f>+'VaR Calculation'!#REF!</f>
        <v>#REF!</v>
      </c>
      <c r="C261" s="88" t="e">
        <f>+'VaR Calculation'!#REF!</f>
        <v>#REF!</v>
      </c>
      <c r="D261" s="88" t="e">
        <f>+'VaR Calculation'!#REF!</f>
        <v>#REF!</v>
      </c>
      <c r="E261" s="88" t="e">
        <f>+'VaR Calculation'!#REF!</f>
        <v>#REF!</v>
      </c>
      <c r="F261" s="88" t="e">
        <f>+'VaR Calculation'!#REF!</f>
        <v>#REF!</v>
      </c>
      <c r="G261" s="88" t="e">
        <f>+'VaR Calculation'!#REF!</f>
        <v>#REF!</v>
      </c>
      <c r="H261" s="88" t="e">
        <f>+'VaR Calculation'!#REF!</f>
        <v>#REF!</v>
      </c>
      <c r="I261" s="88" t="e">
        <f>+'VaR Calculation'!#REF!</f>
        <v>#REF!</v>
      </c>
      <c r="J261" s="88" t="e">
        <f>+'VaR Calculation'!#REF!</f>
        <v>#REF!</v>
      </c>
      <c r="K261" s="88" t="e">
        <f>+'VaR Calculation'!#REF!</f>
        <v>#REF!</v>
      </c>
      <c r="M261" s="2" t="e">
        <f t="shared" si="86"/>
        <v>#REF!</v>
      </c>
      <c r="N261" s="2" t="e">
        <f t="shared" si="87"/>
        <v>#REF!</v>
      </c>
      <c r="O261" s="2" t="e">
        <f t="shared" si="88"/>
        <v>#REF!</v>
      </c>
      <c r="P261" s="2" t="e">
        <f t="shared" si="89"/>
        <v>#REF!</v>
      </c>
      <c r="Q261" s="2" t="e">
        <f t="shared" si="90"/>
        <v>#REF!</v>
      </c>
      <c r="R261" s="2" t="e">
        <f t="shared" si="91"/>
        <v>#REF!</v>
      </c>
      <c r="S261" s="2" t="e">
        <f t="shared" si="92"/>
        <v>#REF!</v>
      </c>
      <c r="T261" s="2" t="e">
        <f t="shared" si="93"/>
        <v>#REF!</v>
      </c>
      <c r="U261" s="2" t="e">
        <f t="shared" si="94"/>
        <v>#REF!</v>
      </c>
      <c r="V261" s="33">
        <f t="shared" si="75"/>
        <v>0</v>
      </c>
      <c r="W261" s="33">
        <f t="shared" si="76"/>
        <v>0</v>
      </c>
      <c r="X261" s="34" t="e">
        <f t="shared" si="77"/>
        <v>#REF!</v>
      </c>
      <c r="Y261" s="34" t="e">
        <f t="shared" si="78"/>
        <v>#REF!</v>
      </c>
      <c r="Z261" s="34" t="e">
        <f t="shared" si="79"/>
        <v>#REF!</v>
      </c>
      <c r="AA261" s="34" t="e">
        <f t="shared" si="80"/>
        <v>#REF!</v>
      </c>
      <c r="AB261" s="34" t="e">
        <f t="shared" si="81"/>
        <v>#REF!</v>
      </c>
      <c r="AC261" s="34" t="e">
        <f t="shared" si="82"/>
        <v>#REF!</v>
      </c>
      <c r="AD261" s="34" t="e">
        <f t="shared" si="83"/>
        <v>#REF!</v>
      </c>
      <c r="AE261" s="34" t="e">
        <f t="shared" si="84"/>
        <v>#REF!</v>
      </c>
      <c r="AF261" s="34" t="e">
        <f t="shared" si="85"/>
        <v>#REF!</v>
      </c>
    </row>
    <row r="262" spans="2:32" x14ac:dyDescent="0.25">
      <c r="B262" s="23" t="e">
        <f>+'VaR Calculation'!#REF!</f>
        <v>#REF!</v>
      </c>
      <c r="C262" s="88" t="e">
        <f>+'VaR Calculation'!#REF!</f>
        <v>#REF!</v>
      </c>
      <c r="D262" s="88" t="e">
        <f>+'VaR Calculation'!#REF!</f>
        <v>#REF!</v>
      </c>
      <c r="E262" s="88" t="e">
        <f>+'VaR Calculation'!#REF!</f>
        <v>#REF!</v>
      </c>
      <c r="F262" s="88" t="e">
        <f>+'VaR Calculation'!#REF!</f>
        <v>#REF!</v>
      </c>
      <c r="G262" s="88" t="e">
        <f>+'VaR Calculation'!#REF!</f>
        <v>#REF!</v>
      </c>
      <c r="H262" s="88" t="e">
        <f>+'VaR Calculation'!#REF!</f>
        <v>#REF!</v>
      </c>
      <c r="I262" s="88" t="e">
        <f>+'VaR Calculation'!#REF!</f>
        <v>#REF!</v>
      </c>
      <c r="J262" s="88" t="e">
        <f>+'VaR Calculation'!#REF!</f>
        <v>#REF!</v>
      </c>
      <c r="K262" s="88" t="e">
        <f>+'VaR Calculation'!#REF!</f>
        <v>#REF!</v>
      </c>
      <c r="M262" s="2" t="e">
        <f t="shared" si="86"/>
        <v>#REF!</v>
      </c>
      <c r="N262" s="2" t="e">
        <f t="shared" si="87"/>
        <v>#REF!</v>
      </c>
      <c r="O262" s="2" t="e">
        <f t="shared" si="88"/>
        <v>#REF!</v>
      </c>
      <c r="P262" s="2" t="e">
        <f t="shared" si="89"/>
        <v>#REF!</v>
      </c>
      <c r="Q262" s="2" t="e">
        <f t="shared" si="90"/>
        <v>#REF!</v>
      </c>
      <c r="R262" s="2" t="e">
        <f t="shared" si="91"/>
        <v>#REF!</v>
      </c>
      <c r="S262" s="2" t="e">
        <f t="shared" si="92"/>
        <v>#REF!</v>
      </c>
      <c r="T262" s="2" t="e">
        <f t="shared" si="93"/>
        <v>#REF!</v>
      </c>
      <c r="U262" s="2" t="e">
        <f t="shared" si="94"/>
        <v>#REF!</v>
      </c>
      <c r="V262" s="33">
        <f t="shared" si="75"/>
        <v>0</v>
      </c>
      <c r="W262" s="33">
        <f t="shared" si="76"/>
        <v>0</v>
      </c>
      <c r="X262" s="34" t="e">
        <f t="shared" si="77"/>
        <v>#REF!</v>
      </c>
      <c r="Y262" s="34" t="e">
        <f t="shared" si="78"/>
        <v>#REF!</v>
      </c>
      <c r="Z262" s="34" t="e">
        <f t="shared" si="79"/>
        <v>#REF!</v>
      </c>
      <c r="AA262" s="34" t="e">
        <f t="shared" si="80"/>
        <v>#REF!</v>
      </c>
      <c r="AB262" s="34" t="e">
        <f t="shared" si="81"/>
        <v>#REF!</v>
      </c>
      <c r="AC262" s="34" t="e">
        <f t="shared" si="82"/>
        <v>#REF!</v>
      </c>
      <c r="AD262" s="34" t="e">
        <f t="shared" si="83"/>
        <v>#REF!</v>
      </c>
      <c r="AE262" s="34" t="e">
        <f t="shared" si="84"/>
        <v>#REF!</v>
      </c>
      <c r="AF262" s="34" t="e">
        <f t="shared" si="85"/>
        <v>#REF!</v>
      </c>
    </row>
    <row r="263" spans="2:32" x14ac:dyDescent="0.25">
      <c r="B263" s="23" t="e">
        <f>+'VaR Calculation'!#REF!</f>
        <v>#REF!</v>
      </c>
      <c r="C263" s="88" t="e">
        <f>+'VaR Calculation'!#REF!</f>
        <v>#REF!</v>
      </c>
      <c r="D263" s="88" t="e">
        <f>+'VaR Calculation'!#REF!</f>
        <v>#REF!</v>
      </c>
      <c r="E263" s="88" t="e">
        <f>+'VaR Calculation'!#REF!</f>
        <v>#REF!</v>
      </c>
      <c r="F263" s="88" t="e">
        <f>+'VaR Calculation'!#REF!</f>
        <v>#REF!</v>
      </c>
      <c r="G263" s="88" t="e">
        <f>+'VaR Calculation'!#REF!</f>
        <v>#REF!</v>
      </c>
      <c r="H263" s="88" t="e">
        <f>+'VaR Calculation'!#REF!</f>
        <v>#REF!</v>
      </c>
      <c r="I263" s="88" t="e">
        <f>+'VaR Calculation'!#REF!</f>
        <v>#REF!</v>
      </c>
      <c r="J263" s="88" t="e">
        <f>+'VaR Calculation'!#REF!</f>
        <v>#REF!</v>
      </c>
      <c r="K263" s="88" t="e">
        <f>+'VaR Calculation'!#REF!</f>
        <v>#REF!</v>
      </c>
      <c r="M263" s="2" t="e">
        <f t="shared" si="86"/>
        <v>#REF!</v>
      </c>
      <c r="N263" s="2" t="e">
        <f t="shared" si="87"/>
        <v>#REF!</v>
      </c>
      <c r="O263" s="2" t="e">
        <f t="shared" si="88"/>
        <v>#REF!</v>
      </c>
      <c r="P263" s="2" t="e">
        <f t="shared" si="89"/>
        <v>#REF!</v>
      </c>
      <c r="Q263" s="2" t="e">
        <f t="shared" si="90"/>
        <v>#REF!</v>
      </c>
      <c r="R263" s="2" t="e">
        <f t="shared" si="91"/>
        <v>#REF!</v>
      </c>
      <c r="S263" s="2" t="e">
        <f t="shared" si="92"/>
        <v>#REF!</v>
      </c>
      <c r="T263" s="2" t="e">
        <f t="shared" si="93"/>
        <v>#REF!</v>
      </c>
      <c r="U263" s="2" t="e">
        <f t="shared" si="94"/>
        <v>#REF!</v>
      </c>
      <c r="V263" s="33">
        <f t="shared" si="75"/>
        <v>0</v>
      </c>
      <c r="W263" s="33">
        <f t="shared" si="76"/>
        <v>0</v>
      </c>
      <c r="X263" s="34" t="e">
        <f t="shared" si="77"/>
        <v>#REF!</v>
      </c>
      <c r="Y263" s="34" t="e">
        <f t="shared" si="78"/>
        <v>#REF!</v>
      </c>
      <c r="Z263" s="34" t="e">
        <f t="shared" si="79"/>
        <v>#REF!</v>
      </c>
      <c r="AA263" s="34" t="e">
        <f t="shared" si="80"/>
        <v>#REF!</v>
      </c>
      <c r="AB263" s="34" t="e">
        <f t="shared" si="81"/>
        <v>#REF!</v>
      </c>
      <c r="AC263" s="34" t="e">
        <f t="shared" si="82"/>
        <v>#REF!</v>
      </c>
      <c r="AD263" s="34" t="e">
        <f t="shared" si="83"/>
        <v>#REF!</v>
      </c>
      <c r="AE263" s="34" t="e">
        <f t="shared" si="84"/>
        <v>#REF!</v>
      </c>
      <c r="AF263" s="34" t="e">
        <f t="shared" si="85"/>
        <v>#REF!</v>
      </c>
    </row>
    <row r="264" spans="2:32" x14ac:dyDescent="0.25">
      <c r="B264" s="23" t="e">
        <f>+'VaR Calculation'!#REF!</f>
        <v>#REF!</v>
      </c>
      <c r="C264" s="88" t="e">
        <f>+'VaR Calculation'!#REF!</f>
        <v>#REF!</v>
      </c>
      <c r="D264" s="88" t="e">
        <f>+'VaR Calculation'!#REF!</f>
        <v>#REF!</v>
      </c>
      <c r="E264" s="88" t="e">
        <f>+'VaR Calculation'!#REF!</f>
        <v>#REF!</v>
      </c>
      <c r="F264" s="88" t="e">
        <f>+'VaR Calculation'!#REF!</f>
        <v>#REF!</v>
      </c>
      <c r="G264" s="88" t="e">
        <f>+'VaR Calculation'!#REF!</f>
        <v>#REF!</v>
      </c>
      <c r="H264" s="88" t="e">
        <f>+'VaR Calculation'!#REF!</f>
        <v>#REF!</v>
      </c>
      <c r="I264" s="88" t="e">
        <f>+'VaR Calculation'!#REF!</f>
        <v>#REF!</v>
      </c>
      <c r="J264" s="88" t="e">
        <f>+'VaR Calculation'!#REF!</f>
        <v>#REF!</v>
      </c>
      <c r="K264" s="88" t="e">
        <f>+'VaR Calculation'!#REF!</f>
        <v>#REF!</v>
      </c>
      <c r="M264" s="2" t="e">
        <f t="shared" si="86"/>
        <v>#REF!</v>
      </c>
      <c r="N264" s="2" t="e">
        <f t="shared" si="87"/>
        <v>#REF!</v>
      </c>
      <c r="O264" s="2" t="e">
        <f t="shared" si="88"/>
        <v>#REF!</v>
      </c>
      <c r="P264" s="2" t="e">
        <f t="shared" si="89"/>
        <v>#REF!</v>
      </c>
      <c r="Q264" s="2" t="e">
        <f t="shared" si="90"/>
        <v>#REF!</v>
      </c>
      <c r="R264" s="2" t="e">
        <f t="shared" si="91"/>
        <v>#REF!</v>
      </c>
      <c r="S264" s="2" t="e">
        <f t="shared" si="92"/>
        <v>#REF!</v>
      </c>
      <c r="T264" s="2" t="e">
        <f t="shared" si="93"/>
        <v>#REF!</v>
      </c>
      <c r="U264" s="2" t="e">
        <f t="shared" si="94"/>
        <v>#REF!</v>
      </c>
      <c r="V264" s="33">
        <f t="shared" si="75"/>
        <v>0</v>
      </c>
      <c r="W264" s="33">
        <f t="shared" si="76"/>
        <v>0</v>
      </c>
      <c r="X264" s="34" t="e">
        <f t="shared" si="77"/>
        <v>#REF!</v>
      </c>
      <c r="Y264" s="34" t="e">
        <f t="shared" si="78"/>
        <v>#REF!</v>
      </c>
      <c r="Z264" s="34" t="e">
        <f t="shared" si="79"/>
        <v>#REF!</v>
      </c>
      <c r="AA264" s="34" t="e">
        <f t="shared" si="80"/>
        <v>#REF!</v>
      </c>
      <c r="AB264" s="34" t="e">
        <f t="shared" si="81"/>
        <v>#REF!</v>
      </c>
      <c r="AC264" s="34" t="e">
        <f t="shared" si="82"/>
        <v>#REF!</v>
      </c>
      <c r="AD264" s="34" t="e">
        <f t="shared" si="83"/>
        <v>#REF!</v>
      </c>
      <c r="AE264" s="34" t="e">
        <f t="shared" si="84"/>
        <v>#REF!</v>
      </c>
      <c r="AF264" s="34" t="e">
        <f t="shared" si="85"/>
        <v>#REF!</v>
      </c>
    </row>
    <row r="265" spans="2:32" x14ac:dyDescent="0.25">
      <c r="B265" s="23" t="e">
        <f>+'VaR Calculation'!#REF!</f>
        <v>#REF!</v>
      </c>
      <c r="C265" s="88" t="e">
        <f>+'VaR Calculation'!#REF!</f>
        <v>#REF!</v>
      </c>
      <c r="D265" s="88" t="e">
        <f>+'VaR Calculation'!#REF!</f>
        <v>#REF!</v>
      </c>
      <c r="E265" s="88" t="e">
        <f>+'VaR Calculation'!#REF!</f>
        <v>#REF!</v>
      </c>
      <c r="F265" s="88" t="e">
        <f>+'VaR Calculation'!#REF!</f>
        <v>#REF!</v>
      </c>
      <c r="G265" s="88" t="e">
        <f>+'VaR Calculation'!#REF!</f>
        <v>#REF!</v>
      </c>
      <c r="H265" s="88" t="e">
        <f>+'VaR Calculation'!#REF!</f>
        <v>#REF!</v>
      </c>
      <c r="I265" s="88" t="e">
        <f>+'VaR Calculation'!#REF!</f>
        <v>#REF!</v>
      </c>
      <c r="J265" s="88" t="e">
        <f>+'VaR Calculation'!#REF!</f>
        <v>#REF!</v>
      </c>
      <c r="K265" s="88" t="e">
        <f>+'VaR Calculation'!#REF!</f>
        <v>#REF!</v>
      </c>
      <c r="M265" s="2" t="e">
        <f t="shared" si="86"/>
        <v>#REF!</v>
      </c>
      <c r="N265" s="2" t="e">
        <f t="shared" si="87"/>
        <v>#REF!</v>
      </c>
      <c r="O265" s="2" t="e">
        <f t="shared" si="88"/>
        <v>#REF!</v>
      </c>
      <c r="P265" s="2" t="e">
        <f t="shared" si="89"/>
        <v>#REF!</v>
      </c>
      <c r="Q265" s="2" t="e">
        <f t="shared" si="90"/>
        <v>#REF!</v>
      </c>
      <c r="R265" s="2" t="e">
        <f t="shared" si="91"/>
        <v>#REF!</v>
      </c>
      <c r="S265" s="2" t="e">
        <f t="shared" si="92"/>
        <v>#REF!</v>
      </c>
      <c r="T265" s="2" t="e">
        <f t="shared" si="93"/>
        <v>#REF!</v>
      </c>
      <c r="U265" s="2" t="e">
        <f t="shared" si="94"/>
        <v>#REF!</v>
      </c>
      <c r="V265" s="33">
        <f t="shared" si="75"/>
        <v>0</v>
      </c>
      <c r="W265" s="33">
        <f t="shared" si="76"/>
        <v>0</v>
      </c>
      <c r="X265" s="34" t="e">
        <f t="shared" si="77"/>
        <v>#REF!</v>
      </c>
      <c r="Y265" s="34" t="e">
        <f t="shared" si="78"/>
        <v>#REF!</v>
      </c>
      <c r="Z265" s="34" t="e">
        <f t="shared" si="79"/>
        <v>#REF!</v>
      </c>
      <c r="AA265" s="34" t="e">
        <f t="shared" si="80"/>
        <v>#REF!</v>
      </c>
      <c r="AB265" s="34" t="e">
        <f t="shared" si="81"/>
        <v>#REF!</v>
      </c>
      <c r="AC265" s="34" t="e">
        <f t="shared" si="82"/>
        <v>#REF!</v>
      </c>
      <c r="AD265" s="34" t="e">
        <f t="shared" si="83"/>
        <v>#REF!</v>
      </c>
      <c r="AE265" s="34" t="e">
        <f t="shared" si="84"/>
        <v>#REF!</v>
      </c>
      <c r="AF265" s="34" t="e">
        <f t="shared" si="85"/>
        <v>#REF!</v>
      </c>
    </row>
    <row r="266" spans="2:32" x14ac:dyDescent="0.25">
      <c r="B266" s="23" t="e">
        <f>+'VaR Calculation'!#REF!</f>
        <v>#REF!</v>
      </c>
      <c r="C266" s="88" t="e">
        <f>+'VaR Calculation'!#REF!</f>
        <v>#REF!</v>
      </c>
      <c r="D266" s="88" t="e">
        <f>+'VaR Calculation'!#REF!</f>
        <v>#REF!</v>
      </c>
      <c r="E266" s="88" t="e">
        <f>+'VaR Calculation'!#REF!</f>
        <v>#REF!</v>
      </c>
      <c r="F266" s="88" t="e">
        <f>+'VaR Calculation'!#REF!</f>
        <v>#REF!</v>
      </c>
      <c r="G266" s="88" t="e">
        <f>+'VaR Calculation'!#REF!</f>
        <v>#REF!</v>
      </c>
      <c r="H266" s="88" t="e">
        <f>+'VaR Calculation'!#REF!</f>
        <v>#REF!</v>
      </c>
      <c r="I266" s="88" t="e">
        <f>+'VaR Calculation'!#REF!</f>
        <v>#REF!</v>
      </c>
      <c r="J266" s="88" t="e">
        <f>+'VaR Calculation'!#REF!</f>
        <v>#REF!</v>
      </c>
      <c r="K266" s="88" t="e">
        <f>+'VaR Calculation'!#REF!</f>
        <v>#REF!</v>
      </c>
      <c r="M266" s="2" t="e">
        <f t="shared" si="86"/>
        <v>#REF!</v>
      </c>
      <c r="N266" s="2" t="e">
        <f t="shared" si="87"/>
        <v>#REF!</v>
      </c>
      <c r="O266" s="2" t="e">
        <f t="shared" si="88"/>
        <v>#REF!</v>
      </c>
      <c r="P266" s="2" t="e">
        <f t="shared" si="89"/>
        <v>#REF!</v>
      </c>
      <c r="Q266" s="2" t="e">
        <f t="shared" si="90"/>
        <v>#REF!</v>
      </c>
      <c r="R266" s="2" t="e">
        <f t="shared" si="91"/>
        <v>#REF!</v>
      </c>
      <c r="S266" s="2" t="e">
        <f t="shared" si="92"/>
        <v>#REF!</v>
      </c>
      <c r="T266" s="2" t="e">
        <f t="shared" si="93"/>
        <v>#REF!</v>
      </c>
      <c r="U266" s="2" t="e">
        <f t="shared" si="94"/>
        <v>#REF!</v>
      </c>
      <c r="V266" s="33">
        <f t="shared" si="75"/>
        <v>0</v>
      </c>
      <c r="W266" s="33">
        <f t="shared" si="76"/>
        <v>0</v>
      </c>
      <c r="X266" s="34" t="e">
        <f t="shared" si="77"/>
        <v>#REF!</v>
      </c>
      <c r="Y266" s="34" t="e">
        <f t="shared" si="78"/>
        <v>#REF!</v>
      </c>
      <c r="Z266" s="34" t="e">
        <f t="shared" si="79"/>
        <v>#REF!</v>
      </c>
      <c r="AA266" s="34" t="e">
        <f t="shared" si="80"/>
        <v>#REF!</v>
      </c>
      <c r="AB266" s="34" t="e">
        <f t="shared" si="81"/>
        <v>#REF!</v>
      </c>
      <c r="AC266" s="34" t="e">
        <f t="shared" si="82"/>
        <v>#REF!</v>
      </c>
      <c r="AD266" s="34" t="e">
        <f t="shared" si="83"/>
        <v>#REF!</v>
      </c>
      <c r="AE266" s="34" t="e">
        <f t="shared" si="84"/>
        <v>#REF!</v>
      </c>
      <c r="AF266" s="34" t="e">
        <f t="shared" si="85"/>
        <v>#REF!</v>
      </c>
    </row>
    <row r="267" spans="2:32" x14ac:dyDescent="0.25">
      <c r="B267" s="23" t="e">
        <f>+'VaR Calculation'!#REF!</f>
        <v>#REF!</v>
      </c>
      <c r="C267" s="88" t="e">
        <f>+'VaR Calculation'!#REF!</f>
        <v>#REF!</v>
      </c>
      <c r="D267" s="88" t="e">
        <f>+'VaR Calculation'!#REF!</f>
        <v>#REF!</v>
      </c>
      <c r="E267" s="88" t="e">
        <f>+'VaR Calculation'!#REF!</f>
        <v>#REF!</v>
      </c>
      <c r="F267" s="88" t="e">
        <f>+'VaR Calculation'!#REF!</f>
        <v>#REF!</v>
      </c>
      <c r="G267" s="88" t="e">
        <f>+'VaR Calculation'!#REF!</f>
        <v>#REF!</v>
      </c>
      <c r="H267" s="88" t="e">
        <f>+'VaR Calculation'!#REF!</f>
        <v>#REF!</v>
      </c>
      <c r="I267" s="88" t="e">
        <f>+'VaR Calculation'!#REF!</f>
        <v>#REF!</v>
      </c>
      <c r="J267" s="88" t="e">
        <f>+'VaR Calculation'!#REF!</f>
        <v>#REF!</v>
      </c>
      <c r="K267" s="88" t="e">
        <f>+'VaR Calculation'!#REF!</f>
        <v>#REF!</v>
      </c>
      <c r="M267" s="2" t="e">
        <f t="shared" si="86"/>
        <v>#REF!</v>
      </c>
      <c r="N267" s="2" t="e">
        <f t="shared" si="87"/>
        <v>#REF!</v>
      </c>
      <c r="O267" s="2" t="e">
        <f t="shared" si="88"/>
        <v>#REF!</v>
      </c>
      <c r="P267" s="2" t="e">
        <f t="shared" si="89"/>
        <v>#REF!</v>
      </c>
      <c r="Q267" s="2" t="e">
        <f t="shared" si="90"/>
        <v>#REF!</v>
      </c>
      <c r="R267" s="2" t="e">
        <f t="shared" si="91"/>
        <v>#REF!</v>
      </c>
      <c r="S267" s="2" t="e">
        <f t="shared" si="92"/>
        <v>#REF!</v>
      </c>
      <c r="T267" s="2" t="e">
        <f t="shared" si="93"/>
        <v>#REF!</v>
      </c>
      <c r="U267" s="2" t="e">
        <f t="shared" si="94"/>
        <v>#REF!</v>
      </c>
      <c r="V267" s="33">
        <f>+V268*$C$5</f>
        <v>0</v>
      </c>
      <c r="W267" s="33">
        <f>+V268</f>
        <v>0</v>
      </c>
      <c r="X267" s="34" t="e">
        <f t="shared" si="77"/>
        <v>#REF!</v>
      </c>
      <c r="Y267" s="34" t="e">
        <f t="shared" si="78"/>
        <v>#REF!</v>
      </c>
      <c r="Z267" s="34" t="e">
        <f t="shared" si="79"/>
        <v>#REF!</v>
      </c>
      <c r="AA267" s="34" t="e">
        <f t="shared" si="80"/>
        <v>#REF!</v>
      </c>
      <c r="AB267" s="34" t="e">
        <f t="shared" si="81"/>
        <v>#REF!</v>
      </c>
      <c r="AC267" s="34" t="e">
        <f t="shared" si="82"/>
        <v>#REF!</v>
      </c>
      <c r="AD267" s="34" t="e">
        <f t="shared" si="83"/>
        <v>#REF!</v>
      </c>
      <c r="AE267" s="34" t="e">
        <f t="shared" si="84"/>
        <v>#REF!</v>
      </c>
      <c r="AF267" s="34" t="e">
        <f t="shared" si="85"/>
        <v>#REF!</v>
      </c>
    </row>
    <row r="268" spans="2:32" x14ac:dyDescent="0.25">
      <c r="B268" s="23" t="e">
        <f>+'VaR Calculation'!#REF!</f>
        <v>#REF!</v>
      </c>
      <c r="C268" s="88" t="e">
        <f>+'VaR Calculation'!#REF!</f>
        <v>#REF!</v>
      </c>
      <c r="D268" s="88" t="e">
        <f>+'VaR Calculation'!#REF!</f>
        <v>#REF!</v>
      </c>
      <c r="E268" s="88" t="e">
        <f>+'VaR Calculation'!#REF!</f>
        <v>#REF!</v>
      </c>
      <c r="F268" s="88" t="e">
        <f>+'VaR Calculation'!#REF!</f>
        <v>#REF!</v>
      </c>
      <c r="G268" s="88" t="e">
        <f>+'VaR Calculation'!#REF!</f>
        <v>#REF!</v>
      </c>
      <c r="H268" s="88" t="e">
        <f>+'VaR Calculation'!#REF!</f>
        <v>#REF!</v>
      </c>
      <c r="I268" s="88" t="e">
        <f>+'VaR Calculation'!#REF!</f>
        <v>#REF!</v>
      </c>
      <c r="J268" s="88" t="e">
        <f>+'VaR Calculation'!#REF!</f>
        <v>#REF!</v>
      </c>
      <c r="K268" s="88" t="e">
        <f>+'VaR Calculation'!#REF!</f>
        <v>#REF!</v>
      </c>
      <c r="M268" s="27" t="e">
        <f t="shared" ref="M268:M269" si="95">C267^2</f>
        <v>#REF!</v>
      </c>
      <c r="N268" s="27" t="e">
        <f t="shared" ref="N268:N269" si="96">D267^2</f>
        <v>#REF!</v>
      </c>
      <c r="O268" s="27" t="e">
        <f t="shared" ref="O268:O269" si="97">E267^2</f>
        <v>#REF!</v>
      </c>
      <c r="P268" s="27" t="e">
        <f t="shared" ref="P268:P269" si="98">F267^2</f>
        <v>#REF!</v>
      </c>
      <c r="Q268" s="27" t="e">
        <f t="shared" ref="Q268:Q269" si="99">G267^2</f>
        <v>#REF!</v>
      </c>
      <c r="R268" s="27" t="e">
        <f t="shared" ref="R268:R269" si="100">H267^2</f>
        <v>#REF!</v>
      </c>
      <c r="S268" s="27" t="e">
        <f t="shared" ref="S268:S269" si="101">I267^2</f>
        <v>#REF!</v>
      </c>
      <c r="T268" s="27" t="e">
        <f t="shared" ref="T268:T269" si="102">J267^2</f>
        <v>#REF!</v>
      </c>
      <c r="U268" s="27" t="e">
        <f t="shared" ref="U268:U269" si="103">K267^2</f>
        <v>#REF!</v>
      </c>
      <c r="V268" s="33">
        <f t="shared" ref="V268:V277" si="104">+V269*$C$5</f>
        <v>0</v>
      </c>
      <c r="W268" s="33">
        <f t="shared" ref="W268:W269" si="105">+V269</f>
        <v>0</v>
      </c>
      <c r="X268" s="34" t="e">
        <f t="shared" ref="X268:X269" si="106">+W268*M268</f>
        <v>#REF!</v>
      </c>
      <c r="Y268" s="34" t="e">
        <f t="shared" ref="Y268:Y269" si="107">+X268*N268</f>
        <v>#REF!</v>
      </c>
      <c r="Z268" s="34" t="e">
        <f t="shared" ref="Z268:Z269" si="108">+Y268*O268</f>
        <v>#REF!</v>
      </c>
      <c r="AA268" s="34" t="e">
        <f t="shared" ref="AA268:AA269" si="109">+Z268*P268</f>
        <v>#REF!</v>
      </c>
      <c r="AB268" s="34" t="e">
        <f t="shared" ref="AB268:AB269" si="110">+AA268*Q268</f>
        <v>#REF!</v>
      </c>
      <c r="AC268" s="34" t="e">
        <f t="shared" ref="AC268:AC269" si="111">+AB268*R268</f>
        <v>#REF!</v>
      </c>
      <c r="AD268" s="34" t="e">
        <f t="shared" ref="AD268:AD269" si="112">+AC268*S268</f>
        <v>#REF!</v>
      </c>
      <c r="AE268" s="34" t="e">
        <f t="shared" ref="AE268:AE269" si="113">+AD268*T268</f>
        <v>#REF!</v>
      </c>
      <c r="AF268" s="34" t="e">
        <f t="shared" ref="AF268:AF269" si="114">+AE268*U268</f>
        <v>#REF!</v>
      </c>
    </row>
    <row r="269" spans="2:32" x14ac:dyDescent="0.25">
      <c r="B269" s="23" t="e">
        <f>+'VaR Calculation'!#REF!</f>
        <v>#REF!</v>
      </c>
      <c r="C269" s="88" t="e">
        <f>+'VaR Calculation'!#REF!</f>
        <v>#REF!</v>
      </c>
      <c r="D269" s="88" t="e">
        <f>+'VaR Calculation'!#REF!</f>
        <v>#REF!</v>
      </c>
      <c r="E269" s="88" t="e">
        <f>+'VaR Calculation'!#REF!</f>
        <v>#REF!</v>
      </c>
      <c r="F269" s="88" t="e">
        <f>+'VaR Calculation'!#REF!</f>
        <v>#REF!</v>
      </c>
      <c r="G269" s="88" t="e">
        <f>+'VaR Calculation'!#REF!</f>
        <v>#REF!</v>
      </c>
      <c r="H269" s="88" t="e">
        <f>+'VaR Calculation'!#REF!</f>
        <v>#REF!</v>
      </c>
      <c r="I269" s="88" t="e">
        <f>+'VaR Calculation'!#REF!</f>
        <v>#REF!</v>
      </c>
      <c r="J269" s="88" t="e">
        <f>+'VaR Calculation'!#REF!</f>
        <v>#REF!</v>
      </c>
      <c r="K269" s="88" t="e">
        <f>+'VaR Calculation'!#REF!</f>
        <v>#REF!</v>
      </c>
      <c r="M269" s="27" t="e">
        <f t="shared" si="95"/>
        <v>#REF!</v>
      </c>
      <c r="N269" s="27" t="e">
        <f t="shared" si="96"/>
        <v>#REF!</v>
      </c>
      <c r="O269" s="27" t="e">
        <f t="shared" si="97"/>
        <v>#REF!</v>
      </c>
      <c r="P269" s="27" t="e">
        <f t="shared" si="98"/>
        <v>#REF!</v>
      </c>
      <c r="Q269" s="27" t="e">
        <f t="shared" si="99"/>
        <v>#REF!</v>
      </c>
      <c r="R269" s="27" t="e">
        <f t="shared" si="100"/>
        <v>#REF!</v>
      </c>
      <c r="S269" s="27" t="e">
        <f t="shared" si="101"/>
        <v>#REF!</v>
      </c>
      <c r="T269" s="27" t="e">
        <f t="shared" si="102"/>
        <v>#REF!</v>
      </c>
      <c r="U269" s="27" t="e">
        <f t="shared" si="103"/>
        <v>#REF!</v>
      </c>
      <c r="V269" s="33">
        <f t="shared" si="104"/>
        <v>0</v>
      </c>
      <c r="W269" s="33">
        <f t="shared" si="105"/>
        <v>0</v>
      </c>
      <c r="X269" s="34" t="e">
        <f t="shared" si="106"/>
        <v>#REF!</v>
      </c>
      <c r="Y269" s="34" t="e">
        <f t="shared" si="107"/>
        <v>#REF!</v>
      </c>
      <c r="Z269" s="34" t="e">
        <f t="shared" si="108"/>
        <v>#REF!</v>
      </c>
      <c r="AA269" s="34" t="e">
        <f t="shared" si="109"/>
        <v>#REF!</v>
      </c>
      <c r="AB269" s="34" t="e">
        <f t="shared" si="110"/>
        <v>#REF!</v>
      </c>
      <c r="AC269" s="34" t="e">
        <f t="shared" si="111"/>
        <v>#REF!</v>
      </c>
      <c r="AD269" s="34" t="e">
        <f t="shared" si="112"/>
        <v>#REF!</v>
      </c>
      <c r="AE269" s="34" t="e">
        <f t="shared" si="113"/>
        <v>#REF!</v>
      </c>
      <c r="AF269" s="34" t="e">
        <f t="shared" si="114"/>
        <v>#REF!</v>
      </c>
    </row>
    <row r="270" spans="2:32" x14ac:dyDescent="0.25">
      <c r="B270" s="23" t="e">
        <f>+'VaR Calculation'!#REF!</f>
        <v>#REF!</v>
      </c>
      <c r="C270" s="88" t="e">
        <f>+'VaR Calculation'!#REF!</f>
        <v>#REF!</v>
      </c>
      <c r="D270" s="88" t="e">
        <f>+'VaR Calculation'!#REF!</f>
        <v>#REF!</v>
      </c>
      <c r="E270" s="88" t="e">
        <f>+'VaR Calculation'!#REF!</f>
        <v>#REF!</v>
      </c>
      <c r="F270" s="88" t="e">
        <f>+'VaR Calculation'!#REF!</f>
        <v>#REF!</v>
      </c>
      <c r="G270" s="88" t="e">
        <f>+'VaR Calculation'!#REF!</f>
        <v>#REF!</v>
      </c>
      <c r="H270" s="88" t="e">
        <f>+'VaR Calculation'!#REF!</f>
        <v>#REF!</v>
      </c>
      <c r="I270" s="88" t="e">
        <f>+'VaR Calculation'!#REF!</f>
        <v>#REF!</v>
      </c>
      <c r="J270" s="88" t="e">
        <f>+'VaR Calculation'!#REF!</f>
        <v>#REF!</v>
      </c>
      <c r="K270" s="88" t="e">
        <f>+'VaR Calculation'!#REF!</f>
        <v>#REF!</v>
      </c>
      <c r="M270" s="27" t="e">
        <f t="shared" ref="M270:M271" si="115">C269^2</f>
        <v>#REF!</v>
      </c>
      <c r="N270" s="27" t="e">
        <f t="shared" ref="N270:N271" si="116">D269^2</f>
        <v>#REF!</v>
      </c>
      <c r="O270" s="27" t="e">
        <f t="shared" ref="O270:O271" si="117">E269^2</f>
        <v>#REF!</v>
      </c>
      <c r="P270" s="27" t="e">
        <f t="shared" ref="P270:P271" si="118">F269^2</f>
        <v>#REF!</v>
      </c>
      <c r="Q270" s="27" t="e">
        <f t="shared" ref="Q270:Q271" si="119">G269^2</f>
        <v>#REF!</v>
      </c>
      <c r="R270" s="27" t="e">
        <f t="shared" ref="R270:R271" si="120">H269^2</f>
        <v>#REF!</v>
      </c>
      <c r="S270" s="27" t="e">
        <f t="shared" ref="S270:S271" si="121">I269^2</f>
        <v>#REF!</v>
      </c>
      <c r="T270" s="27" t="e">
        <f t="shared" ref="T270:T271" si="122">J269^2</f>
        <v>#REF!</v>
      </c>
      <c r="U270" s="27" t="e">
        <f t="shared" ref="U270:U271" si="123">K269^2</f>
        <v>#REF!</v>
      </c>
      <c r="V270" s="33">
        <f t="shared" si="104"/>
        <v>0</v>
      </c>
      <c r="W270" s="33">
        <f t="shared" ref="W270:W271" si="124">+V271</f>
        <v>0</v>
      </c>
      <c r="X270" s="34" t="e">
        <f t="shared" ref="X270:X271" si="125">+W270*M270</f>
        <v>#REF!</v>
      </c>
      <c r="Y270" s="34" t="e">
        <f t="shared" ref="Y270:Y271" si="126">+X270*N270</f>
        <v>#REF!</v>
      </c>
      <c r="Z270" s="34" t="e">
        <f t="shared" ref="Z270:Z271" si="127">+Y270*O270</f>
        <v>#REF!</v>
      </c>
      <c r="AA270" s="34" t="e">
        <f t="shared" ref="AA270:AA271" si="128">+Z270*P270</f>
        <v>#REF!</v>
      </c>
      <c r="AB270" s="34" t="e">
        <f t="shared" ref="AB270:AB271" si="129">+AA270*Q270</f>
        <v>#REF!</v>
      </c>
      <c r="AC270" s="34" t="e">
        <f t="shared" ref="AC270:AC271" si="130">+AB270*R270</f>
        <v>#REF!</v>
      </c>
      <c r="AD270" s="34" t="e">
        <f t="shared" ref="AD270:AD271" si="131">+AC270*S270</f>
        <v>#REF!</v>
      </c>
      <c r="AE270" s="34" t="e">
        <f t="shared" ref="AE270:AE271" si="132">+AD270*T270</f>
        <v>#REF!</v>
      </c>
      <c r="AF270" s="34" t="e">
        <f t="shared" ref="AF270:AF271" si="133">+AE270*U270</f>
        <v>#REF!</v>
      </c>
    </row>
    <row r="271" spans="2:32" x14ac:dyDescent="0.25">
      <c r="B271" s="23" t="e">
        <f>+'VaR Calculation'!#REF!</f>
        <v>#REF!</v>
      </c>
      <c r="C271" s="88" t="e">
        <f>+'VaR Calculation'!#REF!</f>
        <v>#REF!</v>
      </c>
      <c r="D271" s="88" t="e">
        <f>+'VaR Calculation'!#REF!</f>
        <v>#REF!</v>
      </c>
      <c r="E271" s="88" t="e">
        <f>+'VaR Calculation'!#REF!</f>
        <v>#REF!</v>
      </c>
      <c r="F271" s="88" t="e">
        <f>+'VaR Calculation'!#REF!</f>
        <v>#REF!</v>
      </c>
      <c r="G271" s="88" t="e">
        <f>+'VaR Calculation'!#REF!</f>
        <v>#REF!</v>
      </c>
      <c r="H271" s="88" t="e">
        <f>+'VaR Calculation'!#REF!</f>
        <v>#REF!</v>
      </c>
      <c r="I271" s="88" t="e">
        <f>+'VaR Calculation'!#REF!</f>
        <v>#REF!</v>
      </c>
      <c r="J271" s="88" t="e">
        <f>+'VaR Calculation'!#REF!</f>
        <v>#REF!</v>
      </c>
      <c r="K271" s="88" t="e">
        <f>+'VaR Calculation'!#REF!</f>
        <v>#REF!</v>
      </c>
      <c r="M271" s="27" t="e">
        <f t="shared" si="115"/>
        <v>#REF!</v>
      </c>
      <c r="N271" s="27" t="e">
        <f t="shared" si="116"/>
        <v>#REF!</v>
      </c>
      <c r="O271" s="27" t="e">
        <f t="shared" si="117"/>
        <v>#REF!</v>
      </c>
      <c r="P271" s="27" t="e">
        <f t="shared" si="118"/>
        <v>#REF!</v>
      </c>
      <c r="Q271" s="27" t="e">
        <f t="shared" si="119"/>
        <v>#REF!</v>
      </c>
      <c r="R271" s="27" t="e">
        <f t="shared" si="120"/>
        <v>#REF!</v>
      </c>
      <c r="S271" s="27" t="e">
        <f t="shared" si="121"/>
        <v>#REF!</v>
      </c>
      <c r="T271" s="27" t="e">
        <f t="shared" si="122"/>
        <v>#REF!</v>
      </c>
      <c r="U271" s="27" t="e">
        <f t="shared" si="123"/>
        <v>#REF!</v>
      </c>
      <c r="V271" s="33">
        <f t="shared" si="104"/>
        <v>0</v>
      </c>
      <c r="W271" s="33">
        <f t="shared" si="124"/>
        <v>0</v>
      </c>
      <c r="X271" s="34" t="e">
        <f t="shared" si="125"/>
        <v>#REF!</v>
      </c>
      <c r="Y271" s="34" t="e">
        <f t="shared" si="126"/>
        <v>#REF!</v>
      </c>
      <c r="Z271" s="34" t="e">
        <f t="shared" si="127"/>
        <v>#REF!</v>
      </c>
      <c r="AA271" s="34" t="e">
        <f t="shared" si="128"/>
        <v>#REF!</v>
      </c>
      <c r="AB271" s="34" t="e">
        <f t="shared" si="129"/>
        <v>#REF!</v>
      </c>
      <c r="AC271" s="34" t="e">
        <f t="shared" si="130"/>
        <v>#REF!</v>
      </c>
      <c r="AD271" s="34" t="e">
        <f t="shared" si="131"/>
        <v>#REF!</v>
      </c>
      <c r="AE271" s="34" t="e">
        <f t="shared" si="132"/>
        <v>#REF!</v>
      </c>
      <c r="AF271" s="34" t="e">
        <f t="shared" si="133"/>
        <v>#REF!</v>
      </c>
    </row>
    <row r="272" spans="2:32" x14ac:dyDescent="0.25">
      <c r="B272" s="23" t="e">
        <f>+'VaR Calculation'!#REF!</f>
        <v>#REF!</v>
      </c>
      <c r="C272" s="88" t="e">
        <f>+'VaR Calculation'!#REF!</f>
        <v>#REF!</v>
      </c>
      <c r="D272" s="88" t="e">
        <f>+'VaR Calculation'!#REF!</f>
        <v>#REF!</v>
      </c>
      <c r="E272" s="88" t="e">
        <f>+'VaR Calculation'!#REF!</f>
        <v>#REF!</v>
      </c>
      <c r="F272" s="88" t="e">
        <f>+'VaR Calculation'!#REF!</f>
        <v>#REF!</v>
      </c>
      <c r="G272" s="88" t="e">
        <f>+'VaR Calculation'!#REF!</f>
        <v>#REF!</v>
      </c>
      <c r="H272" s="88" t="e">
        <f>+'VaR Calculation'!#REF!</f>
        <v>#REF!</v>
      </c>
      <c r="I272" s="88" t="e">
        <f>+'VaR Calculation'!#REF!</f>
        <v>#REF!</v>
      </c>
      <c r="J272" s="88" t="e">
        <f>+'VaR Calculation'!#REF!</f>
        <v>#REF!</v>
      </c>
      <c r="K272" s="88" t="e">
        <f>+'VaR Calculation'!#REF!</f>
        <v>#REF!</v>
      </c>
      <c r="M272" s="27" t="e">
        <f t="shared" ref="M272" si="134">C271^2</f>
        <v>#REF!</v>
      </c>
      <c r="N272" s="27" t="e">
        <f t="shared" ref="N272" si="135">D271^2</f>
        <v>#REF!</v>
      </c>
      <c r="O272" s="27" t="e">
        <f t="shared" ref="O272" si="136">E271^2</f>
        <v>#REF!</v>
      </c>
      <c r="P272" s="27" t="e">
        <f t="shared" ref="P272" si="137">F271^2</f>
        <v>#REF!</v>
      </c>
      <c r="Q272" s="27" t="e">
        <f t="shared" ref="Q272" si="138">G271^2</f>
        <v>#REF!</v>
      </c>
      <c r="R272" s="27" t="e">
        <f t="shared" ref="R272" si="139">H271^2</f>
        <v>#REF!</v>
      </c>
      <c r="S272" s="27" t="e">
        <f t="shared" ref="S272" si="140">I271^2</f>
        <v>#REF!</v>
      </c>
      <c r="T272" s="27" t="e">
        <f t="shared" ref="T272" si="141">J271^2</f>
        <v>#REF!</v>
      </c>
      <c r="U272" s="27" t="e">
        <f t="shared" ref="U272" si="142">K271^2</f>
        <v>#REF!</v>
      </c>
      <c r="V272" s="33">
        <f t="shared" si="104"/>
        <v>0</v>
      </c>
      <c r="W272" s="33">
        <f t="shared" ref="W272" si="143">+V273</f>
        <v>0</v>
      </c>
      <c r="X272" s="34" t="e">
        <f t="shared" ref="X272" si="144">+W272*M272</f>
        <v>#REF!</v>
      </c>
      <c r="Y272" s="34" t="e">
        <f t="shared" ref="Y272" si="145">+X272*N272</f>
        <v>#REF!</v>
      </c>
      <c r="Z272" s="34" t="e">
        <f t="shared" ref="Z272" si="146">+Y272*O272</f>
        <v>#REF!</v>
      </c>
      <c r="AA272" s="34" t="e">
        <f t="shared" ref="AA272" si="147">+Z272*P272</f>
        <v>#REF!</v>
      </c>
      <c r="AB272" s="34" t="e">
        <f t="shared" ref="AB272" si="148">+AA272*Q272</f>
        <v>#REF!</v>
      </c>
      <c r="AC272" s="34" t="e">
        <f t="shared" ref="AC272" si="149">+AB272*R272</f>
        <v>#REF!</v>
      </c>
      <c r="AD272" s="34" t="e">
        <f t="shared" ref="AD272" si="150">+AC272*S272</f>
        <v>#REF!</v>
      </c>
      <c r="AE272" s="34" t="e">
        <f t="shared" ref="AE272" si="151">+AD272*T272</f>
        <v>#REF!</v>
      </c>
      <c r="AF272" s="34" t="e">
        <f t="shared" ref="AF272" si="152">+AE272*U272</f>
        <v>#REF!</v>
      </c>
    </row>
    <row r="273" spans="2:32" x14ac:dyDescent="0.25">
      <c r="B273" s="23" t="e">
        <f>+'VaR Calculation'!#REF!</f>
        <v>#REF!</v>
      </c>
      <c r="C273" s="88" t="e">
        <f>+'VaR Calculation'!#REF!</f>
        <v>#REF!</v>
      </c>
      <c r="D273" s="88" t="e">
        <f>+'VaR Calculation'!#REF!</f>
        <v>#REF!</v>
      </c>
      <c r="E273" s="88" t="e">
        <f>+'VaR Calculation'!#REF!</f>
        <v>#REF!</v>
      </c>
      <c r="F273" s="88" t="e">
        <f>+'VaR Calculation'!#REF!</f>
        <v>#REF!</v>
      </c>
      <c r="G273" s="88" t="e">
        <f>+'VaR Calculation'!#REF!</f>
        <v>#REF!</v>
      </c>
      <c r="H273" s="88" t="e">
        <f>+'VaR Calculation'!#REF!</f>
        <v>#REF!</v>
      </c>
      <c r="I273" s="88" t="e">
        <f>+'VaR Calculation'!#REF!</f>
        <v>#REF!</v>
      </c>
      <c r="J273" s="88" t="e">
        <f>+'VaR Calculation'!#REF!</f>
        <v>#REF!</v>
      </c>
      <c r="K273" s="88" t="e">
        <f>+'VaR Calculation'!#REF!</f>
        <v>#REF!</v>
      </c>
      <c r="L273" s="27"/>
      <c r="M273" s="27" t="e">
        <f t="shared" ref="M273" si="153">C272^2</f>
        <v>#REF!</v>
      </c>
      <c r="N273" s="27" t="e">
        <f t="shared" ref="N273" si="154">D272^2</f>
        <v>#REF!</v>
      </c>
      <c r="O273" s="27" t="e">
        <f t="shared" ref="O273" si="155">E272^2</f>
        <v>#REF!</v>
      </c>
      <c r="P273" s="27" t="e">
        <f t="shared" ref="P273" si="156">F272^2</f>
        <v>#REF!</v>
      </c>
      <c r="Q273" s="27" t="e">
        <f t="shared" ref="Q273" si="157">G272^2</f>
        <v>#REF!</v>
      </c>
      <c r="R273" s="27" t="e">
        <f t="shared" ref="R273" si="158">H272^2</f>
        <v>#REF!</v>
      </c>
      <c r="S273" s="27" t="e">
        <f t="shared" ref="S273" si="159">I272^2</f>
        <v>#REF!</v>
      </c>
      <c r="T273" s="27" t="e">
        <f t="shared" ref="T273" si="160">J272^2</f>
        <v>#REF!</v>
      </c>
      <c r="U273" s="27" t="e">
        <f t="shared" ref="U273" si="161">K272^2</f>
        <v>#REF!</v>
      </c>
      <c r="V273" s="33">
        <f t="shared" si="104"/>
        <v>0</v>
      </c>
      <c r="W273" s="33">
        <f t="shared" ref="W273" si="162">+V274</f>
        <v>0</v>
      </c>
      <c r="X273" s="34" t="e">
        <f t="shared" ref="X273" si="163">+W273*M273</f>
        <v>#REF!</v>
      </c>
      <c r="Y273" s="34" t="e">
        <f t="shared" ref="Y273" si="164">+X273*N273</f>
        <v>#REF!</v>
      </c>
      <c r="Z273" s="34" t="e">
        <f t="shared" ref="Z273" si="165">+Y273*O273</f>
        <v>#REF!</v>
      </c>
      <c r="AA273" s="34" t="e">
        <f t="shared" ref="AA273" si="166">+Z273*P273</f>
        <v>#REF!</v>
      </c>
      <c r="AB273" s="34" t="e">
        <f t="shared" ref="AB273" si="167">+AA273*Q273</f>
        <v>#REF!</v>
      </c>
      <c r="AC273" s="34" t="e">
        <f t="shared" ref="AC273" si="168">+AB273*R273</f>
        <v>#REF!</v>
      </c>
      <c r="AD273" s="34" t="e">
        <f t="shared" ref="AD273" si="169">+AC273*S273</f>
        <v>#REF!</v>
      </c>
      <c r="AE273" s="34" t="e">
        <f t="shared" ref="AE273" si="170">+AD273*T273</f>
        <v>#REF!</v>
      </c>
      <c r="AF273" s="34" t="e">
        <f t="shared" ref="AF273" si="171">+AE273*U273</f>
        <v>#REF!</v>
      </c>
    </row>
    <row r="274" spans="2:32" x14ac:dyDescent="0.25">
      <c r="B274" s="23" t="e">
        <f>+'VaR Calculation'!#REF!</f>
        <v>#REF!</v>
      </c>
      <c r="C274" s="88" t="e">
        <f>+'VaR Calculation'!#REF!</f>
        <v>#REF!</v>
      </c>
      <c r="D274" s="88" t="e">
        <f>+'VaR Calculation'!#REF!</f>
        <v>#REF!</v>
      </c>
      <c r="E274" s="88" t="e">
        <f>+'VaR Calculation'!#REF!</f>
        <v>#REF!</v>
      </c>
      <c r="F274" s="88" t="e">
        <f>+'VaR Calculation'!#REF!</f>
        <v>#REF!</v>
      </c>
      <c r="G274" s="88" t="e">
        <f>+'VaR Calculation'!#REF!</f>
        <v>#REF!</v>
      </c>
      <c r="H274" s="88" t="e">
        <f>+'VaR Calculation'!#REF!</f>
        <v>#REF!</v>
      </c>
      <c r="I274" s="88" t="e">
        <f>+'VaR Calculation'!#REF!</f>
        <v>#REF!</v>
      </c>
      <c r="J274" s="88" t="e">
        <f>+'VaR Calculation'!#REF!</f>
        <v>#REF!</v>
      </c>
      <c r="K274" s="88" t="e">
        <f>+'VaR Calculation'!#REF!</f>
        <v>#REF!</v>
      </c>
      <c r="L274" s="27"/>
      <c r="M274" s="27" t="e">
        <f t="shared" ref="M274:M275" si="172">C273^2</f>
        <v>#REF!</v>
      </c>
      <c r="N274" s="27" t="e">
        <f t="shared" ref="N274:N275" si="173">D273^2</f>
        <v>#REF!</v>
      </c>
      <c r="O274" s="27" t="e">
        <f t="shared" ref="O274:O275" si="174">E273^2</f>
        <v>#REF!</v>
      </c>
      <c r="P274" s="27" t="e">
        <f t="shared" ref="P274:P275" si="175">F273^2</f>
        <v>#REF!</v>
      </c>
      <c r="Q274" s="27" t="e">
        <f t="shared" ref="Q274:Q275" si="176">G273^2</f>
        <v>#REF!</v>
      </c>
      <c r="R274" s="27" t="e">
        <f t="shared" ref="R274:R275" si="177">H273^2</f>
        <v>#REF!</v>
      </c>
      <c r="S274" s="27" t="e">
        <f t="shared" ref="S274:S275" si="178">I273^2</f>
        <v>#REF!</v>
      </c>
      <c r="T274" s="27" t="e">
        <f t="shared" ref="T274:T275" si="179">J273^2</f>
        <v>#REF!</v>
      </c>
      <c r="U274" s="27" t="e">
        <f t="shared" ref="U274:U275" si="180">K273^2</f>
        <v>#REF!</v>
      </c>
      <c r="V274" s="33">
        <f t="shared" si="104"/>
        <v>0</v>
      </c>
      <c r="W274" s="33">
        <f t="shared" ref="W274:W275" si="181">+V275</f>
        <v>0</v>
      </c>
      <c r="X274" s="34" t="e">
        <f t="shared" ref="X274:X275" si="182">+W274*M274</f>
        <v>#REF!</v>
      </c>
      <c r="Y274" s="34" t="e">
        <f t="shared" ref="Y274:Y275" si="183">+X274*N274</f>
        <v>#REF!</v>
      </c>
      <c r="Z274" s="34" t="e">
        <f t="shared" ref="Z274:Z275" si="184">+Y274*O274</f>
        <v>#REF!</v>
      </c>
      <c r="AA274" s="34" t="e">
        <f t="shared" ref="AA274:AA275" si="185">+Z274*P274</f>
        <v>#REF!</v>
      </c>
      <c r="AB274" s="34" t="e">
        <f t="shared" ref="AB274:AB275" si="186">+AA274*Q274</f>
        <v>#REF!</v>
      </c>
      <c r="AC274" s="34" t="e">
        <f t="shared" ref="AC274:AC275" si="187">+AB274*R274</f>
        <v>#REF!</v>
      </c>
      <c r="AD274" s="34" t="e">
        <f t="shared" ref="AD274:AD275" si="188">+AC274*S274</f>
        <v>#REF!</v>
      </c>
      <c r="AE274" s="34" t="e">
        <f t="shared" ref="AE274:AE275" si="189">+AD274*T274</f>
        <v>#REF!</v>
      </c>
      <c r="AF274" s="34" t="e">
        <f t="shared" ref="AF274:AF275" si="190">+AE274*U274</f>
        <v>#REF!</v>
      </c>
    </row>
    <row r="275" spans="2:32" x14ac:dyDescent="0.25">
      <c r="B275" s="23" t="e">
        <f>+'VaR Calculation'!#REF!</f>
        <v>#REF!</v>
      </c>
      <c r="C275" s="88" t="e">
        <f>+'VaR Calculation'!#REF!</f>
        <v>#REF!</v>
      </c>
      <c r="D275" s="88" t="e">
        <f>+'VaR Calculation'!#REF!</f>
        <v>#REF!</v>
      </c>
      <c r="E275" s="88" t="e">
        <f>+'VaR Calculation'!#REF!</f>
        <v>#REF!</v>
      </c>
      <c r="F275" s="88" t="e">
        <f>+'VaR Calculation'!#REF!</f>
        <v>#REF!</v>
      </c>
      <c r="G275" s="88" t="e">
        <f>+'VaR Calculation'!#REF!</f>
        <v>#REF!</v>
      </c>
      <c r="H275" s="88" t="e">
        <f>+'VaR Calculation'!#REF!</f>
        <v>#REF!</v>
      </c>
      <c r="I275" s="88" t="e">
        <f>+'VaR Calculation'!#REF!</f>
        <v>#REF!</v>
      </c>
      <c r="J275" s="88" t="e">
        <f>+'VaR Calculation'!#REF!</f>
        <v>#REF!</v>
      </c>
      <c r="K275" s="88" t="e">
        <f>+'VaR Calculation'!#REF!</f>
        <v>#REF!</v>
      </c>
      <c r="L275" s="27"/>
      <c r="M275" s="27" t="e">
        <f t="shared" si="172"/>
        <v>#REF!</v>
      </c>
      <c r="N275" s="27" t="e">
        <f t="shared" si="173"/>
        <v>#REF!</v>
      </c>
      <c r="O275" s="27" t="e">
        <f t="shared" si="174"/>
        <v>#REF!</v>
      </c>
      <c r="P275" s="27" t="e">
        <f t="shared" si="175"/>
        <v>#REF!</v>
      </c>
      <c r="Q275" s="27" t="e">
        <f t="shared" si="176"/>
        <v>#REF!</v>
      </c>
      <c r="R275" s="27" t="e">
        <f t="shared" si="177"/>
        <v>#REF!</v>
      </c>
      <c r="S275" s="27" t="e">
        <f t="shared" si="178"/>
        <v>#REF!</v>
      </c>
      <c r="T275" s="27" t="e">
        <f t="shared" si="179"/>
        <v>#REF!</v>
      </c>
      <c r="U275" s="27" t="e">
        <f t="shared" si="180"/>
        <v>#REF!</v>
      </c>
      <c r="V275" s="33">
        <f t="shared" si="104"/>
        <v>0</v>
      </c>
      <c r="W275" s="33">
        <f t="shared" si="181"/>
        <v>0</v>
      </c>
      <c r="X275" s="34" t="e">
        <f t="shared" si="182"/>
        <v>#REF!</v>
      </c>
      <c r="Y275" s="34" t="e">
        <f t="shared" si="183"/>
        <v>#REF!</v>
      </c>
      <c r="Z275" s="34" t="e">
        <f t="shared" si="184"/>
        <v>#REF!</v>
      </c>
      <c r="AA275" s="34" t="e">
        <f t="shared" si="185"/>
        <v>#REF!</v>
      </c>
      <c r="AB275" s="34" t="e">
        <f t="shared" si="186"/>
        <v>#REF!</v>
      </c>
      <c r="AC275" s="34" t="e">
        <f t="shared" si="187"/>
        <v>#REF!</v>
      </c>
      <c r="AD275" s="34" t="e">
        <f t="shared" si="188"/>
        <v>#REF!</v>
      </c>
      <c r="AE275" s="34" t="e">
        <f t="shared" si="189"/>
        <v>#REF!</v>
      </c>
      <c r="AF275" s="34" t="e">
        <f t="shared" si="190"/>
        <v>#REF!</v>
      </c>
    </row>
    <row r="276" spans="2:32" x14ac:dyDescent="0.25">
      <c r="B276" s="23" t="e">
        <f>+'VaR Calculation'!#REF!</f>
        <v>#REF!</v>
      </c>
      <c r="C276" s="88" t="e">
        <f>+'VaR Calculation'!#REF!</f>
        <v>#REF!</v>
      </c>
      <c r="D276" s="88" t="e">
        <f>+'VaR Calculation'!#REF!</f>
        <v>#REF!</v>
      </c>
      <c r="E276" s="88" t="e">
        <f>+'VaR Calculation'!#REF!</f>
        <v>#REF!</v>
      </c>
      <c r="F276" s="88" t="e">
        <f>+'VaR Calculation'!#REF!</f>
        <v>#REF!</v>
      </c>
      <c r="G276" s="88" t="e">
        <f>+'VaR Calculation'!#REF!</f>
        <v>#REF!</v>
      </c>
      <c r="H276" s="88" t="e">
        <f>+'VaR Calculation'!#REF!</f>
        <v>#REF!</v>
      </c>
      <c r="I276" s="88" t="e">
        <f>+'VaR Calculation'!#REF!</f>
        <v>#REF!</v>
      </c>
      <c r="J276" s="88" t="e">
        <f>+'VaR Calculation'!#REF!</f>
        <v>#REF!</v>
      </c>
      <c r="K276" s="88" t="e">
        <f>+'VaR Calculation'!#REF!</f>
        <v>#REF!</v>
      </c>
      <c r="M276" s="27" t="e">
        <f t="shared" ref="M276" si="191">C275^2</f>
        <v>#REF!</v>
      </c>
      <c r="N276" s="27" t="e">
        <f t="shared" ref="N276" si="192">D275^2</f>
        <v>#REF!</v>
      </c>
      <c r="O276" s="27" t="e">
        <f t="shared" ref="O276" si="193">E275^2</f>
        <v>#REF!</v>
      </c>
      <c r="P276" s="27" t="e">
        <f t="shared" ref="P276" si="194">F275^2</f>
        <v>#REF!</v>
      </c>
      <c r="Q276" s="27" t="e">
        <f t="shared" ref="Q276" si="195">G275^2</f>
        <v>#REF!</v>
      </c>
      <c r="R276" s="27" t="e">
        <f t="shared" ref="R276" si="196">H275^2</f>
        <v>#REF!</v>
      </c>
      <c r="S276" s="27" t="e">
        <f t="shared" ref="S276" si="197">I275^2</f>
        <v>#REF!</v>
      </c>
      <c r="T276" s="27" t="e">
        <f t="shared" ref="T276" si="198">J275^2</f>
        <v>#REF!</v>
      </c>
      <c r="U276" s="27" t="e">
        <f t="shared" ref="U276" si="199">K275^2</f>
        <v>#REF!</v>
      </c>
      <c r="V276" s="33">
        <f t="shared" si="104"/>
        <v>0</v>
      </c>
      <c r="W276" s="33">
        <f t="shared" ref="W276" si="200">+V277</f>
        <v>0</v>
      </c>
      <c r="X276" s="34" t="e">
        <f t="shared" ref="X276" si="201">+W276*M276</f>
        <v>#REF!</v>
      </c>
      <c r="Y276" s="34" t="e">
        <f t="shared" ref="Y276" si="202">+X276*N276</f>
        <v>#REF!</v>
      </c>
      <c r="Z276" s="34" t="e">
        <f t="shared" ref="Z276" si="203">+Y276*O276</f>
        <v>#REF!</v>
      </c>
      <c r="AA276" s="34" t="e">
        <f t="shared" ref="AA276" si="204">+Z276*P276</f>
        <v>#REF!</v>
      </c>
      <c r="AB276" s="34" t="e">
        <f t="shared" ref="AB276" si="205">+AA276*Q276</f>
        <v>#REF!</v>
      </c>
      <c r="AC276" s="34" t="e">
        <f t="shared" ref="AC276" si="206">+AB276*R276</f>
        <v>#REF!</v>
      </c>
      <c r="AD276" s="34" t="e">
        <f t="shared" ref="AD276" si="207">+AC276*S276</f>
        <v>#REF!</v>
      </c>
      <c r="AE276" s="34" t="e">
        <f t="shared" ref="AE276" si="208">+AD276*T276</f>
        <v>#REF!</v>
      </c>
      <c r="AF276" s="34" t="e">
        <f t="shared" ref="AF276" si="209">+AE276*U276</f>
        <v>#REF!</v>
      </c>
    </row>
    <row r="277" spans="2:32" x14ac:dyDescent="0.25">
      <c r="B277" s="23" t="e">
        <f>+'VaR Calculation'!#REF!</f>
        <v>#REF!</v>
      </c>
      <c r="C277" s="88" t="e">
        <f>+'VaR Calculation'!#REF!</f>
        <v>#REF!</v>
      </c>
      <c r="D277" s="88" t="e">
        <f>+'VaR Calculation'!#REF!</f>
        <v>#REF!</v>
      </c>
      <c r="E277" s="88" t="e">
        <f>+'VaR Calculation'!#REF!</f>
        <v>#REF!</v>
      </c>
      <c r="F277" s="88" t="e">
        <f>+'VaR Calculation'!#REF!</f>
        <v>#REF!</v>
      </c>
      <c r="G277" s="88" t="e">
        <f>+'VaR Calculation'!#REF!</f>
        <v>#REF!</v>
      </c>
      <c r="H277" s="88" t="e">
        <f>+'VaR Calculation'!#REF!</f>
        <v>#REF!</v>
      </c>
      <c r="I277" s="88" t="e">
        <f>+'VaR Calculation'!#REF!</f>
        <v>#REF!</v>
      </c>
      <c r="J277" s="88" t="e">
        <f>+'VaR Calculation'!#REF!</f>
        <v>#REF!</v>
      </c>
      <c r="K277" s="88" t="e">
        <f>+'VaR Calculation'!#REF!</f>
        <v>#REF!</v>
      </c>
      <c r="L277" s="27"/>
      <c r="M277" s="27" t="e">
        <f t="shared" ref="M277" si="210">C276^2</f>
        <v>#REF!</v>
      </c>
      <c r="N277" s="27" t="e">
        <f t="shared" ref="N277" si="211">D276^2</f>
        <v>#REF!</v>
      </c>
      <c r="O277" s="27" t="e">
        <f t="shared" ref="O277" si="212">E276^2</f>
        <v>#REF!</v>
      </c>
      <c r="P277" s="27" t="e">
        <f t="shared" ref="P277" si="213">F276^2</f>
        <v>#REF!</v>
      </c>
      <c r="Q277" s="27" t="e">
        <f t="shared" ref="Q277" si="214">G276^2</f>
        <v>#REF!</v>
      </c>
      <c r="R277" s="27" t="e">
        <f t="shared" ref="R277" si="215">H276^2</f>
        <v>#REF!</v>
      </c>
      <c r="S277" s="27" t="e">
        <f t="shared" ref="S277" si="216">I276^2</f>
        <v>#REF!</v>
      </c>
      <c r="T277" s="27" t="e">
        <f t="shared" ref="T277" si="217">J276^2</f>
        <v>#REF!</v>
      </c>
      <c r="U277" s="27" t="e">
        <f t="shared" ref="U277" si="218">K276^2</f>
        <v>#REF!</v>
      </c>
      <c r="V277" s="33">
        <f t="shared" si="104"/>
        <v>0</v>
      </c>
      <c r="W277" s="33">
        <f t="shared" ref="W277" si="219">+V278</f>
        <v>0</v>
      </c>
      <c r="X277" s="34" t="e">
        <f t="shared" ref="X277" si="220">+W277*M277</f>
        <v>#REF!</v>
      </c>
      <c r="Y277" s="34" t="e">
        <f t="shared" ref="Y277" si="221">+X277*N277</f>
        <v>#REF!</v>
      </c>
      <c r="Z277" s="34" t="e">
        <f t="shared" ref="Z277" si="222">+Y277*O277</f>
        <v>#REF!</v>
      </c>
      <c r="AA277" s="34" t="e">
        <f t="shared" ref="AA277" si="223">+Z277*P277</f>
        <v>#REF!</v>
      </c>
      <c r="AB277" s="34" t="e">
        <f t="shared" ref="AB277" si="224">+AA277*Q277</f>
        <v>#REF!</v>
      </c>
      <c r="AC277" s="34" t="e">
        <f t="shared" ref="AC277" si="225">+AB277*R277</f>
        <v>#REF!</v>
      </c>
      <c r="AD277" s="34" t="e">
        <f t="shared" ref="AD277" si="226">+AC277*S277</f>
        <v>#REF!</v>
      </c>
      <c r="AE277" s="34" t="e">
        <f t="shared" ref="AE277" si="227">+AD277*T277</f>
        <v>#REF!</v>
      </c>
      <c r="AF277" s="34" t="e">
        <f t="shared" ref="AF277" si="228">+AE277*U277</f>
        <v>#REF!</v>
      </c>
    </row>
    <row r="278" spans="2:32" x14ac:dyDescent="0.25">
      <c r="B278" s="23"/>
      <c r="C278" s="88"/>
      <c r="D278" s="88"/>
      <c r="E278" s="88"/>
      <c r="F278" s="88"/>
      <c r="G278" s="88"/>
      <c r="H278" s="88"/>
      <c r="I278" s="88"/>
      <c r="J278" s="88"/>
      <c r="K278" s="88"/>
      <c r="M278" s="2"/>
      <c r="N278" s="2"/>
      <c r="O278" s="2"/>
      <c r="P278" s="2"/>
      <c r="Q278" s="2"/>
      <c r="R278" s="2"/>
      <c r="S278" s="2"/>
      <c r="T278" s="2"/>
      <c r="U278" s="2"/>
      <c r="V278" s="33"/>
      <c r="W278" s="33"/>
      <c r="X278" s="34"/>
      <c r="Y278" s="34"/>
      <c r="Z278" s="34"/>
      <c r="AA278" s="34"/>
      <c r="AB278" s="34"/>
      <c r="AC278" s="34"/>
      <c r="AD278" s="34"/>
      <c r="AE278" s="34"/>
      <c r="AF278" s="34"/>
    </row>
    <row r="279" spans="2:32" x14ac:dyDescent="0.25">
      <c r="B279" s="23"/>
      <c r="C279" s="88"/>
      <c r="D279" s="88"/>
      <c r="E279" s="88"/>
      <c r="F279" s="88"/>
      <c r="G279" s="88"/>
      <c r="H279" s="88"/>
      <c r="I279" s="88"/>
      <c r="J279" s="88"/>
      <c r="K279" s="88"/>
      <c r="M279" s="2"/>
      <c r="N279" s="2"/>
      <c r="O279" s="2"/>
      <c r="P279" s="2"/>
      <c r="Q279" s="2"/>
      <c r="R279" s="2"/>
      <c r="S279" s="2"/>
      <c r="T279" s="2"/>
      <c r="U279" s="2"/>
      <c r="V279" s="33"/>
      <c r="W279" s="33"/>
      <c r="X279" s="34"/>
      <c r="Y279" s="34"/>
      <c r="Z279" s="34"/>
      <c r="AA279" s="34"/>
      <c r="AB279" s="34"/>
      <c r="AC279" s="34"/>
      <c r="AD279" s="34"/>
      <c r="AE279" s="34"/>
      <c r="AF279" s="34"/>
    </row>
    <row r="280" spans="2:32" x14ac:dyDescent="0.25">
      <c r="B280" s="23"/>
      <c r="C280" s="88"/>
      <c r="D280" s="88"/>
      <c r="E280" s="88"/>
      <c r="F280" s="88"/>
      <c r="G280" s="88"/>
      <c r="H280" s="88"/>
      <c r="I280" s="88"/>
      <c r="J280" s="88"/>
      <c r="K280" s="88"/>
      <c r="M280" s="2"/>
      <c r="N280" s="2"/>
      <c r="O280" s="2"/>
      <c r="P280" s="2"/>
      <c r="Q280" s="2"/>
      <c r="R280" s="2"/>
      <c r="S280" s="2"/>
      <c r="T280" s="2"/>
      <c r="U280" s="2"/>
      <c r="V280" s="33"/>
      <c r="W280" s="33"/>
      <c r="X280" s="34"/>
      <c r="Y280" s="34"/>
      <c r="Z280" s="34"/>
      <c r="AA280" s="34"/>
      <c r="AB280" s="34"/>
      <c r="AC280" s="34"/>
      <c r="AD280" s="34"/>
      <c r="AE280" s="34"/>
      <c r="AF280" s="34"/>
    </row>
    <row r="281" spans="2:32" x14ac:dyDescent="0.25">
      <c r="B281" s="23"/>
      <c r="C281" s="88"/>
      <c r="D281" s="88"/>
      <c r="E281" s="88"/>
      <c r="F281" s="88"/>
      <c r="G281" s="88"/>
      <c r="H281" s="88"/>
      <c r="I281" s="88"/>
      <c r="J281" s="88"/>
      <c r="K281" s="88"/>
      <c r="M281" s="2"/>
      <c r="N281" s="2"/>
      <c r="O281" s="2"/>
      <c r="P281" s="2"/>
      <c r="Q281" s="2"/>
      <c r="R281" s="2"/>
      <c r="S281" s="2"/>
      <c r="T281" s="2"/>
      <c r="U281" s="2"/>
      <c r="V281" s="33"/>
      <c r="W281" s="33"/>
      <c r="X281" s="34"/>
      <c r="Y281" s="34"/>
      <c r="Z281" s="34"/>
      <c r="AA281" s="34"/>
      <c r="AB281" s="34"/>
      <c r="AC281" s="34"/>
      <c r="AD281" s="34"/>
      <c r="AE281" s="34"/>
      <c r="AF281" s="34"/>
    </row>
    <row r="282" spans="2:32" x14ac:dyDescent="0.25">
      <c r="B282" s="23"/>
      <c r="C282" s="88"/>
      <c r="D282" s="88"/>
      <c r="E282" s="88"/>
      <c r="F282" s="88"/>
      <c r="G282" s="88"/>
      <c r="H282" s="88"/>
      <c r="I282" s="88"/>
      <c r="J282" s="88"/>
      <c r="K282" s="88"/>
      <c r="M282" s="2"/>
      <c r="N282" s="2"/>
      <c r="O282" s="2"/>
      <c r="P282" s="2"/>
      <c r="Q282" s="2"/>
      <c r="R282" s="2"/>
      <c r="S282" s="2"/>
      <c r="T282" s="2"/>
      <c r="U282" s="2"/>
      <c r="V282" s="33"/>
      <c r="W282" s="33"/>
      <c r="X282" s="34"/>
      <c r="Y282" s="34"/>
      <c r="Z282" s="34"/>
      <c r="AA282" s="34"/>
      <c r="AB282" s="34"/>
      <c r="AC282" s="34"/>
      <c r="AD282" s="34"/>
      <c r="AE282" s="34"/>
      <c r="AF282" s="34"/>
    </row>
    <row r="283" spans="2:32" x14ac:dyDescent="0.25">
      <c r="B283" s="23"/>
      <c r="C283" s="88"/>
      <c r="D283" s="88"/>
      <c r="E283" s="88"/>
      <c r="F283" s="88"/>
      <c r="G283" s="88"/>
      <c r="H283" s="88"/>
      <c r="I283" s="88"/>
      <c r="J283" s="88"/>
      <c r="K283" s="88"/>
      <c r="M283" s="2"/>
      <c r="N283" s="2"/>
      <c r="O283" s="2"/>
      <c r="P283" s="2"/>
      <c r="Q283" s="2"/>
      <c r="R283" s="2"/>
      <c r="S283" s="2"/>
      <c r="T283" s="2"/>
      <c r="U283" s="2"/>
      <c r="V283" s="33"/>
      <c r="W283" s="33"/>
      <c r="X283" s="34"/>
      <c r="Y283" s="34"/>
      <c r="Z283" s="34"/>
      <c r="AA283" s="34"/>
      <c r="AB283" s="34"/>
      <c r="AC283" s="34"/>
      <c r="AD283" s="34"/>
      <c r="AE283" s="34"/>
      <c r="AF283" s="34"/>
    </row>
    <row r="284" spans="2:32" x14ac:dyDescent="0.25">
      <c r="B284" s="23"/>
      <c r="C284" s="88"/>
      <c r="D284" s="88"/>
      <c r="E284" s="88"/>
      <c r="F284" s="88"/>
      <c r="G284" s="88"/>
      <c r="H284" s="88"/>
      <c r="I284" s="88"/>
      <c r="J284" s="88"/>
      <c r="K284" s="88"/>
      <c r="M284" s="2"/>
      <c r="N284" s="2"/>
      <c r="O284" s="2"/>
      <c r="P284" s="2"/>
      <c r="Q284" s="2"/>
      <c r="R284" s="2"/>
      <c r="S284" s="2"/>
      <c r="T284" s="2"/>
      <c r="U284" s="2"/>
      <c r="V284" s="33"/>
      <c r="W284" s="33"/>
      <c r="X284" s="34"/>
      <c r="Y284" s="34"/>
      <c r="Z284" s="34"/>
      <c r="AA284" s="34"/>
      <c r="AB284" s="34"/>
      <c r="AC284" s="34"/>
      <c r="AD284" s="34"/>
      <c r="AE284" s="34"/>
      <c r="AF284" s="34"/>
    </row>
    <row r="285" spans="2:32" x14ac:dyDescent="0.25">
      <c r="B285" s="23"/>
      <c r="C285" s="88"/>
      <c r="D285" s="88"/>
      <c r="E285" s="88"/>
      <c r="F285" s="88"/>
      <c r="G285" s="88"/>
      <c r="H285" s="88"/>
      <c r="I285" s="88"/>
      <c r="J285" s="88"/>
      <c r="K285" s="88"/>
      <c r="M285" s="2"/>
      <c r="N285" s="2"/>
      <c r="O285" s="2"/>
      <c r="P285" s="2"/>
      <c r="Q285" s="2"/>
      <c r="R285" s="2"/>
      <c r="S285" s="2"/>
      <c r="T285" s="2"/>
      <c r="U285" s="2"/>
      <c r="V285" s="33"/>
      <c r="W285" s="33"/>
      <c r="X285" s="34"/>
      <c r="Y285" s="34"/>
      <c r="Z285" s="34"/>
      <c r="AA285" s="34"/>
      <c r="AB285" s="34"/>
      <c r="AC285" s="34"/>
      <c r="AD285" s="34"/>
      <c r="AE285" s="34"/>
      <c r="AF285" s="34"/>
    </row>
    <row r="286" spans="2:32" x14ac:dyDescent="0.25">
      <c r="B286" s="23"/>
      <c r="C286" s="88"/>
      <c r="D286" s="88"/>
      <c r="E286" s="88"/>
      <c r="F286" s="88"/>
      <c r="G286" s="88"/>
      <c r="H286" s="88"/>
      <c r="I286" s="88"/>
      <c r="J286" s="88"/>
      <c r="K286" s="88"/>
      <c r="M286" s="2"/>
      <c r="N286" s="2"/>
      <c r="O286" s="2"/>
      <c r="P286" s="2"/>
      <c r="Q286" s="2"/>
      <c r="R286" s="2"/>
      <c r="S286" s="2"/>
      <c r="T286" s="2"/>
      <c r="U286" s="2"/>
      <c r="V286" s="33"/>
      <c r="W286" s="33"/>
      <c r="X286" s="34"/>
      <c r="Y286" s="34"/>
      <c r="Z286" s="34"/>
      <c r="AA286" s="34"/>
      <c r="AB286" s="34"/>
      <c r="AC286" s="34"/>
      <c r="AD286" s="34"/>
      <c r="AE286" s="34"/>
      <c r="AF286" s="34"/>
    </row>
    <row r="287" spans="2:32" x14ac:dyDescent="0.25">
      <c r="B287" s="23"/>
      <c r="C287" s="88"/>
      <c r="D287" s="88"/>
      <c r="E287" s="88"/>
      <c r="F287" s="88"/>
      <c r="G287" s="88"/>
      <c r="H287" s="88"/>
      <c r="I287" s="88"/>
      <c r="J287" s="88"/>
      <c r="K287" s="88"/>
      <c r="M287" s="2"/>
      <c r="N287" s="2"/>
      <c r="O287" s="2"/>
      <c r="P287" s="2"/>
      <c r="Q287" s="2"/>
      <c r="R287" s="2"/>
      <c r="S287" s="2"/>
      <c r="T287" s="2"/>
      <c r="U287" s="2"/>
      <c r="V287" s="33"/>
      <c r="W287" s="33"/>
      <c r="X287" s="34"/>
      <c r="Y287" s="34"/>
      <c r="Z287" s="34"/>
      <c r="AA287" s="34"/>
      <c r="AB287" s="34"/>
      <c r="AC287" s="34"/>
      <c r="AD287" s="34"/>
      <c r="AE287" s="34"/>
      <c r="AF287" s="34"/>
    </row>
    <row r="288" spans="2:32" x14ac:dyDescent="0.25">
      <c r="B288" s="23"/>
      <c r="C288" s="88"/>
      <c r="D288" s="88"/>
      <c r="E288" s="88"/>
      <c r="F288" s="88"/>
      <c r="G288" s="88"/>
      <c r="H288" s="88"/>
      <c r="I288" s="88"/>
      <c r="J288" s="88"/>
      <c r="K288" s="88"/>
      <c r="M288" s="2"/>
      <c r="N288" s="2"/>
      <c r="O288" s="2"/>
      <c r="P288" s="2"/>
      <c r="Q288" s="2"/>
      <c r="R288" s="2"/>
      <c r="S288" s="2"/>
      <c r="T288" s="2"/>
      <c r="U288" s="2"/>
      <c r="V288" s="33"/>
      <c r="W288" s="33"/>
      <c r="X288" s="34"/>
      <c r="Y288" s="34"/>
      <c r="Z288" s="34"/>
      <c r="AA288" s="34"/>
      <c r="AB288" s="34"/>
      <c r="AC288" s="34"/>
      <c r="AD288" s="34"/>
      <c r="AE288" s="34"/>
      <c r="AF288" s="34"/>
    </row>
    <row r="289" spans="2:32" x14ac:dyDescent="0.25">
      <c r="B289" s="23"/>
      <c r="C289" s="88"/>
      <c r="D289" s="88"/>
      <c r="E289" s="88"/>
      <c r="F289" s="88"/>
      <c r="G289" s="88"/>
      <c r="H289" s="88"/>
      <c r="I289" s="88"/>
      <c r="J289" s="88"/>
      <c r="K289" s="88"/>
      <c r="M289" s="2"/>
      <c r="N289" s="2"/>
      <c r="O289" s="2"/>
      <c r="P289" s="2"/>
      <c r="Q289" s="2"/>
      <c r="R289" s="2"/>
      <c r="S289" s="2"/>
      <c r="T289" s="2"/>
      <c r="U289" s="2"/>
      <c r="V289" s="33"/>
      <c r="W289" s="33"/>
      <c r="X289" s="34"/>
      <c r="Y289" s="34"/>
      <c r="Z289" s="34"/>
      <c r="AA289" s="34"/>
      <c r="AB289" s="34"/>
      <c r="AC289" s="34"/>
      <c r="AD289" s="34"/>
      <c r="AE289" s="34"/>
      <c r="AF289" s="34"/>
    </row>
    <row r="290" spans="2:32" x14ac:dyDescent="0.25">
      <c r="B290" s="23"/>
      <c r="C290" s="88"/>
      <c r="D290" s="88"/>
      <c r="E290" s="88"/>
      <c r="F290" s="88"/>
      <c r="G290" s="88"/>
      <c r="H290" s="88"/>
      <c r="I290" s="88"/>
      <c r="J290" s="88"/>
      <c r="K290" s="88"/>
      <c r="M290" s="2"/>
      <c r="N290" s="2"/>
      <c r="O290" s="2"/>
      <c r="P290" s="2"/>
      <c r="Q290" s="2"/>
      <c r="R290" s="2"/>
      <c r="S290" s="2"/>
      <c r="T290" s="2"/>
      <c r="U290" s="2"/>
      <c r="V290" s="33"/>
      <c r="W290" s="33"/>
      <c r="X290" s="34"/>
      <c r="Y290" s="34"/>
      <c r="Z290" s="34"/>
      <c r="AA290" s="34"/>
      <c r="AB290" s="34"/>
      <c r="AC290" s="34"/>
      <c r="AD290" s="34"/>
      <c r="AE290" s="34"/>
      <c r="AF290" s="34"/>
    </row>
    <row r="291" spans="2:32" x14ac:dyDescent="0.25">
      <c r="B291" s="23"/>
      <c r="C291" s="88"/>
      <c r="D291" s="88"/>
      <c r="E291" s="88"/>
      <c r="F291" s="88"/>
      <c r="G291" s="88"/>
      <c r="H291" s="88"/>
      <c r="I291" s="88"/>
      <c r="J291" s="88"/>
      <c r="K291" s="88"/>
      <c r="M291" s="2"/>
      <c r="N291" s="2"/>
      <c r="O291" s="2"/>
      <c r="P291" s="2"/>
      <c r="Q291" s="2"/>
      <c r="R291" s="2"/>
      <c r="S291" s="2"/>
      <c r="T291" s="2"/>
      <c r="U291" s="2"/>
      <c r="V291" s="33"/>
      <c r="W291" s="33"/>
      <c r="X291" s="34"/>
      <c r="Y291" s="34"/>
      <c r="Z291" s="34"/>
      <c r="AA291" s="34"/>
      <c r="AB291" s="34"/>
      <c r="AC291" s="34"/>
      <c r="AD291" s="34"/>
      <c r="AE291" s="34"/>
      <c r="AF291" s="34"/>
    </row>
    <row r="292" spans="2:32" x14ac:dyDescent="0.25">
      <c r="B292" s="23"/>
      <c r="C292" s="88"/>
      <c r="D292" s="88"/>
      <c r="E292" s="88"/>
      <c r="F292" s="88"/>
      <c r="G292" s="88"/>
      <c r="H292" s="88"/>
      <c r="I292" s="88"/>
      <c r="J292" s="88"/>
      <c r="K292" s="88"/>
      <c r="M292" s="2"/>
      <c r="N292" s="2"/>
      <c r="O292" s="2"/>
      <c r="P292" s="2"/>
      <c r="Q292" s="2"/>
      <c r="R292" s="2"/>
      <c r="S292" s="2"/>
      <c r="T292" s="2"/>
      <c r="U292" s="2"/>
      <c r="V292" s="33"/>
      <c r="W292" s="33"/>
      <c r="X292" s="34"/>
      <c r="Y292" s="34"/>
      <c r="Z292" s="34"/>
      <c r="AA292" s="34"/>
      <c r="AB292" s="34"/>
      <c r="AC292" s="34"/>
      <c r="AD292" s="34"/>
      <c r="AE292" s="34"/>
      <c r="AF292" s="34"/>
    </row>
    <row r="293" spans="2:32" x14ac:dyDescent="0.25">
      <c r="B293" s="23"/>
      <c r="C293" s="88"/>
      <c r="D293" s="88"/>
      <c r="E293" s="88"/>
      <c r="F293" s="88"/>
      <c r="G293" s="88"/>
      <c r="H293" s="88"/>
      <c r="I293" s="88"/>
      <c r="J293" s="88"/>
      <c r="K293" s="88"/>
      <c r="M293" s="2"/>
      <c r="N293" s="2"/>
      <c r="O293" s="2"/>
      <c r="P293" s="2"/>
      <c r="Q293" s="2"/>
      <c r="R293" s="2"/>
      <c r="S293" s="2"/>
      <c r="T293" s="2"/>
      <c r="U293" s="2"/>
      <c r="V293" s="33"/>
      <c r="W293" s="33"/>
      <c r="X293" s="34"/>
      <c r="Y293" s="34"/>
      <c r="Z293" s="34"/>
      <c r="AA293" s="34"/>
      <c r="AB293" s="34"/>
      <c r="AC293" s="34"/>
      <c r="AD293" s="34"/>
      <c r="AE293" s="34"/>
      <c r="AF293" s="34"/>
    </row>
    <row r="294" spans="2:32" x14ac:dyDescent="0.25">
      <c r="B294" s="23"/>
      <c r="C294" s="88"/>
      <c r="D294" s="88"/>
      <c r="E294" s="88"/>
      <c r="F294" s="88"/>
      <c r="G294" s="88"/>
      <c r="H294" s="88"/>
      <c r="I294" s="88"/>
      <c r="J294" s="88"/>
      <c r="K294" s="88"/>
      <c r="M294" s="2"/>
      <c r="N294" s="2"/>
      <c r="O294" s="2"/>
      <c r="P294" s="2"/>
      <c r="Q294" s="2"/>
      <c r="R294" s="2"/>
      <c r="S294" s="2"/>
      <c r="T294" s="2"/>
      <c r="U294" s="2"/>
      <c r="V294" s="33"/>
      <c r="W294" s="33"/>
      <c r="X294" s="34"/>
      <c r="Y294" s="34"/>
      <c r="Z294" s="34"/>
      <c r="AA294" s="34"/>
      <c r="AB294" s="34"/>
      <c r="AC294" s="34"/>
      <c r="AD294" s="34"/>
      <c r="AE294" s="34"/>
      <c r="AF294" s="34"/>
    </row>
    <row r="295" spans="2:32" x14ac:dyDescent="0.25">
      <c r="B295" s="23"/>
      <c r="C295" s="88"/>
      <c r="D295" s="88"/>
      <c r="E295" s="88"/>
      <c r="F295" s="88"/>
      <c r="G295" s="88"/>
      <c r="H295" s="88"/>
      <c r="I295" s="88"/>
      <c r="J295" s="88"/>
      <c r="K295" s="88"/>
      <c r="M295" s="2"/>
      <c r="N295" s="2"/>
      <c r="O295" s="2"/>
      <c r="P295" s="2"/>
      <c r="Q295" s="2"/>
      <c r="R295" s="2"/>
      <c r="S295" s="2"/>
      <c r="T295" s="2"/>
      <c r="U295" s="2"/>
      <c r="V295" s="33"/>
      <c r="W295" s="33"/>
      <c r="X295" s="34"/>
      <c r="Y295" s="34"/>
      <c r="Z295" s="34"/>
      <c r="AA295" s="34"/>
      <c r="AB295" s="34"/>
      <c r="AC295" s="34"/>
      <c r="AD295" s="34"/>
      <c r="AE295" s="34"/>
      <c r="AF295" s="34"/>
    </row>
    <row r="296" spans="2:32" x14ac:dyDescent="0.25">
      <c r="B296" s="23"/>
      <c r="C296" s="88"/>
      <c r="D296" s="88"/>
      <c r="E296" s="88"/>
      <c r="F296" s="88"/>
      <c r="G296" s="88"/>
      <c r="H296" s="88"/>
      <c r="I296" s="88"/>
      <c r="J296" s="88"/>
      <c r="K296" s="88"/>
      <c r="M296" s="2"/>
      <c r="N296" s="2"/>
      <c r="O296" s="2"/>
      <c r="P296" s="2"/>
      <c r="Q296" s="2"/>
      <c r="R296" s="2"/>
      <c r="S296" s="2"/>
      <c r="T296" s="2"/>
      <c r="U296" s="2"/>
      <c r="V296" s="33"/>
      <c r="W296" s="33"/>
      <c r="X296" s="34"/>
      <c r="Y296" s="34"/>
      <c r="Z296" s="34"/>
      <c r="AA296" s="34"/>
      <c r="AB296" s="34"/>
      <c r="AC296" s="34"/>
      <c r="AD296" s="34"/>
      <c r="AE296" s="34"/>
      <c r="AF296" s="34"/>
    </row>
    <row r="297" spans="2:32" x14ac:dyDescent="0.25">
      <c r="B297" s="23"/>
      <c r="C297" s="88"/>
      <c r="D297" s="88"/>
      <c r="E297" s="88"/>
      <c r="F297" s="88"/>
      <c r="G297" s="88"/>
      <c r="H297" s="88"/>
      <c r="I297" s="88"/>
      <c r="J297" s="88"/>
      <c r="K297" s="88"/>
      <c r="M297" s="2"/>
      <c r="N297" s="2"/>
      <c r="O297" s="2"/>
      <c r="P297" s="2"/>
      <c r="Q297" s="2"/>
      <c r="R297" s="2"/>
      <c r="S297" s="2"/>
      <c r="T297" s="2"/>
      <c r="U297" s="2"/>
      <c r="V297" s="33"/>
      <c r="W297" s="33"/>
      <c r="X297" s="34"/>
      <c r="Y297" s="34"/>
      <c r="Z297" s="34"/>
      <c r="AA297" s="34"/>
      <c r="AB297" s="34"/>
      <c r="AC297" s="34"/>
      <c r="AD297" s="34"/>
      <c r="AE297" s="34"/>
      <c r="AF297" s="34"/>
    </row>
    <row r="298" spans="2:32" x14ac:dyDescent="0.25">
      <c r="B298" s="23"/>
      <c r="C298" s="88"/>
      <c r="D298" s="88"/>
      <c r="E298" s="88"/>
      <c r="F298" s="88"/>
      <c r="G298" s="88"/>
      <c r="H298" s="88"/>
      <c r="I298" s="88"/>
      <c r="J298" s="88"/>
      <c r="K298" s="88"/>
      <c r="M298" s="2"/>
      <c r="N298" s="2"/>
      <c r="O298" s="2"/>
      <c r="P298" s="2"/>
      <c r="Q298" s="2"/>
      <c r="R298" s="2"/>
      <c r="S298" s="2"/>
      <c r="T298" s="2"/>
      <c r="U298" s="2"/>
      <c r="V298" s="33"/>
      <c r="W298" s="33"/>
      <c r="X298" s="34"/>
      <c r="Y298" s="34"/>
      <c r="Z298" s="34"/>
      <c r="AA298" s="34"/>
      <c r="AB298" s="34"/>
      <c r="AC298" s="34"/>
      <c r="AD298" s="34"/>
      <c r="AE298" s="34"/>
      <c r="AF298" s="34"/>
    </row>
    <row r="299" spans="2:32" x14ac:dyDescent="0.25">
      <c r="B299" s="23"/>
      <c r="C299" s="88"/>
      <c r="D299" s="88"/>
      <c r="E299" s="88"/>
      <c r="F299" s="88"/>
      <c r="G299" s="88"/>
      <c r="H299" s="88"/>
      <c r="I299" s="88"/>
      <c r="J299" s="88"/>
      <c r="K299" s="88"/>
      <c r="M299" s="2"/>
      <c r="N299" s="2"/>
      <c r="O299" s="2"/>
      <c r="P299" s="2"/>
      <c r="Q299" s="2"/>
      <c r="R299" s="2"/>
      <c r="S299" s="2"/>
      <c r="T299" s="2"/>
      <c r="U299" s="2"/>
      <c r="V299" s="33"/>
      <c r="W299" s="33"/>
      <c r="X299" s="34"/>
      <c r="Y299" s="34"/>
      <c r="Z299" s="34"/>
      <c r="AA299" s="34"/>
      <c r="AB299" s="34"/>
      <c r="AC299" s="34"/>
      <c r="AD299" s="34"/>
      <c r="AE299" s="34"/>
      <c r="AF299" s="34"/>
    </row>
    <row r="300" spans="2:32" x14ac:dyDescent="0.25">
      <c r="B300" s="23"/>
      <c r="C300" s="88"/>
      <c r="D300" s="88"/>
      <c r="E300" s="88"/>
      <c r="F300" s="88"/>
      <c r="G300" s="88"/>
      <c r="H300" s="88"/>
      <c r="I300" s="88"/>
      <c r="J300" s="88"/>
      <c r="K300" s="88"/>
      <c r="M300" s="2"/>
      <c r="N300" s="2"/>
      <c r="O300" s="2"/>
      <c r="P300" s="2"/>
      <c r="Q300" s="2"/>
      <c r="R300" s="2"/>
      <c r="S300" s="2"/>
      <c r="T300" s="2"/>
      <c r="U300" s="2"/>
      <c r="V300" s="33"/>
      <c r="W300" s="33"/>
      <c r="X300" s="34"/>
      <c r="Y300" s="34"/>
      <c r="Z300" s="34"/>
      <c r="AA300" s="34"/>
      <c r="AB300" s="34"/>
      <c r="AC300" s="34"/>
      <c r="AD300" s="34"/>
      <c r="AE300" s="34"/>
      <c r="AF300" s="34"/>
    </row>
    <row r="301" spans="2:32" x14ac:dyDescent="0.25">
      <c r="B301" s="23"/>
      <c r="C301" s="88"/>
      <c r="D301" s="88"/>
      <c r="E301" s="88"/>
      <c r="F301" s="88"/>
      <c r="G301" s="88"/>
      <c r="H301" s="88"/>
      <c r="I301" s="88"/>
      <c r="J301" s="88"/>
      <c r="K301" s="88"/>
      <c r="M301" s="2"/>
      <c r="N301" s="2"/>
      <c r="O301" s="2"/>
      <c r="P301" s="2"/>
      <c r="Q301" s="2"/>
      <c r="R301" s="2"/>
      <c r="S301" s="2"/>
      <c r="T301" s="2"/>
      <c r="U301" s="2"/>
      <c r="V301" s="33"/>
      <c r="W301" s="33"/>
      <c r="X301" s="34"/>
      <c r="Y301" s="34"/>
      <c r="Z301" s="34"/>
      <c r="AA301" s="34"/>
      <c r="AB301" s="34"/>
      <c r="AC301" s="34"/>
      <c r="AD301" s="34"/>
      <c r="AE301" s="34"/>
      <c r="AF301" s="34"/>
    </row>
    <row r="302" spans="2:32" x14ac:dyDescent="0.25">
      <c r="B302" s="23"/>
      <c r="C302" s="88"/>
      <c r="D302" s="88"/>
      <c r="E302" s="88"/>
      <c r="F302" s="88"/>
      <c r="G302" s="88"/>
      <c r="H302" s="88"/>
      <c r="I302" s="88"/>
      <c r="J302" s="88"/>
      <c r="K302" s="88"/>
      <c r="M302" s="2"/>
      <c r="N302" s="2"/>
      <c r="O302" s="2"/>
      <c r="P302" s="2"/>
      <c r="Q302" s="2"/>
      <c r="R302" s="2"/>
      <c r="S302" s="2"/>
      <c r="T302" s="2"/>
      <c r="U302" s="2"/>
      <c r="V302" s="33"/>
      <c r="W302" s="33"/>
      <c r="X302" s="34"/>
      <c r="Y302" s="34"/>
      <c r="Z302" s="34"/>
      <c r="AA302" s="34"/>
      <c r="AB302" s="34"/>
      <c r="AC302" s="34"/>
      <c r="AD302" s="34"/>
      <c r="AE302" s="34"/>
      <c r="AF302" s="34"/>
    </row>
    <row r="303" spans="2:32" x14ac:dyDescent="0.25">
      <c r="B303" s="23"/>
      <c r="C303" s="88"/>
      <c r="D303" s="88"/>
      <c r="E303" s="88"/>
      <c r="F303" s="88"/>
      <c r="G303" s="88"/>
      <c r="H303" s="88"/>
      <c r="I303" s="88"/>
      <c r="J303" s="88"/>
      <c r="K303" s="88"/>
      <c r="M303" s="2"/>
      <c r="N303" s="2"/>
      <c r="O303" s="2"/>
      <c r="P303" s="2"/>
      <c r="Q303" s="2"/>
      <c r="R303" s="2"/>
      <c r="S303" s="2"/>
      <c r="T303" s="2"/>
      <c r="U303" s="2"/>
      <c r="V303" s="33"/>
      <c r="W303" s="33"/>
      <c r="X303" s="34"/>
      <c r="Y303" s="34"/>
      <c r="Z303" s="34"/>
      <c r="AA303" s="34"/>
      <c r="AB303" s="34"/>
      <c r="AC303" s="34"/>
      <c r="AD303" s="34"/>
      <c r="AE303" s="34"/>
      <c r="AF303" s="34"/>
    </row>
    <row r="304" spans="2:32" x14ac:dyDescent="0.25">
      <c r="B304" s="23"/>
      <c r="C304" s="88"/>
      <c r="D304" s="88"/>
      <c r="E304" s="88"/>
      <c r="F304" s="88"/>
      <c r="G304" s="88"/>
      <c r="H304" s="88"/>
      <c r="I304" s="88"/>
      <c r="J304" s="88"/>
      <c r="K304" s="88"/>
      <c r="M304" s="2"/>
      <c r="N304" s="2"/>
      <c r="O304" s="2"/>
      <c r="P304" s="2"/>
      <c r="Q304" s="2"/>
      <c r="R304" s="2"/>
      <c r="S304" s="2"/>
      <c r="T304" s="2"/>
      <c r="U304" s="2"/>
      <c r="V304" s="33"/>
      <c r="W304" s="33"/>
      <c r="X304" s="34"/>
      <c r="Y304" s="34"/>
      <c r="Z304" s="34"/>
      <c r="AA304" s="34"/>
      <c r="AB304" s="34"/>
      <c r="AC304" s="34"/>
      <c r="AD304" s="34"/>
      <c r="AE304" s="34"/>
      <c r="AF304" s="34"/>
    </row>
    <row r="305" spans="2:32" x14ac:dyDescent="0.25">
      <c r="B305" s="23"/>
      <c r="C305" s="88"/>
      <c r="D305" s="88"/>
      <c r="E305" s="88"/>
      <c r="F305" s="88"/>
      <c r="G305" s="88"/>
      <c r="H305" s="88"/>
      <c r="I305" s="88"/>
      <c r="J305" s="88"/>
      <c r="K305" s="88"/>
      <c r="M305" s="2"/>
      <c r="N305" s="2"/>
      <c r="O305" s="2"/>
      <c r="P305" s="2"/>
      <c r="Q305" s="2"/>
      <c r="R305" s="2"/>
      <c r="S305" s="2"/>
      <c r="T305" s="2"/>
      <c r="U305" s="2"/>
      <c r="V305" s="33"/>
      <c r="W305" s="33"/>
      <c r="X305" s="34"/>
      <c r="Y305" s="34"/>
      <c r="Z305" s="34"/>
      <c r="AA305" s="34"/>
      <c r="AB305" s="34"/>
      <c r="AC305" s="34"/>
      <c r="AD305" s="34"/>
      <c r="AE305" s="34"/>
      <c r="AF305" s="34"/>
    </row>
    <row r="306" spans="2:32" x14ac:dyDescent="0.25">
      <c r="B306" s="23"/>
      <c r="C306" s="88"/>
      <c r="D306" s="88"/>
      <c r="E306" s="88"/>
      <c r="F306" s="88"/>
      <c r="G306" s="88"/>
      <c r="H306" s="88"/>
      <c r="I306" s="88"/>
      <c r="J306" s="88"/>
      <c r="K306" s="88"/>
      <c r="M306" s="2"/>
      <c r="N306" s="2"/>
      <c r="O306" s="2"/>
      <c r="P306" s="2"/>
      <c r="Q306" s="2"/>
      <c r="R306" s="2"/>
      <c r="S306" s="2"/>
      <c r="T306" s="2"/>
      <c r="U306" s="2"/>
      <c r="V306" s="33"/>
      <c r="W306" s="33"/>
      <c r="X306" s="34"/>
      <c r="Y306" s="34"/>
      <c r="Z306" s="34"/>
      <c r="AA306" s="34"/>
      <c r="AB306" s="34"/>
      <c r="AC306" s="34"/>
      <c r="AD306" s="34"/>
      <c r="AE306" s="34"/>
      <c r="AF306" s="34"/>
    </row>
    <row r="307" spans="2:32" x14ac:dyDescent="0.25">
      <c r="B307" s="23"/>
      <c r="C307" s="88"/>
      <c r="D307" s="88"/>
      <c r="E307" s="88"/>
      <c r="F307" s="88"/>
      <c r="G307" s="88"/>
      <c r="H307" s="88"/>
      <c r="I307" s="88"/>
      <c r="J307" s="88"/>
      <c r="K307" s="88"/>
      <c r="M307" s="2"/>
      <c r="N307" s="2"/>
      <c r="O307" s="2"/>
      <c r="P307" s="2"/>
      <c r="Q307" s="2"/>
      <c r="R307" s="2"/>
      <c r="S307" s="2"/>
      <c r="T307" s="2"/>
      <c r="U307" s="2"/>
      <c r="V307" s="33"/>
      <c r="W307" s="33"/>
      <c r="X307" s="34"/>
      <c r="Y307" s="34"/>
      <c r="Z307" s="34"/>
      <c r="AA307" s="34"/>
      <c r="AB307" s="34"/>
      <c r="AC307" s="34"/>
      <c r="AD307" s="34"/>
      <c r="AE307" s="34"/>
      <c r="AF307" s="34"/>
    </row>
    <row r="308" spans="2:32" x14ac:dyDescent="0.25">
      <c r="B308" s="23"/>
      <c r="C308" s="88"/>
      <c r="D308" s="88"/>
      <c r="E308" s="88"/>
      <c r="F308" s="88"/>
      <c r="G308" s="88"/>
      <c r="H308" s="88"/>
      <c r="I308" s="88"/>
      <c r="J308" s="88"/>
      <c r="K308" s="88"/>
      <c r="M308" s="2"/>
      <c r="N308" s="2"/>
      <c r="O308" s="2"/>
      <c r="P308" s="2"/>
      <c r="Q308" s="2"/>
      <c r="R308" s="2"/>
      <c r="S308" s="2"/>
      <c r="T308" s="2"/>
      <c r="U308" s="2"/>
      <c r="V308" s="33"/>
      <c r="W308" s="33"/>
      <c r="X308" s="34"/>
      <c r="Y308" s="34"/>
      <c r="Z308" s="34"/>
      <c r="AA308" s="34"/>
      <c r="AB308" s="34"/>
      <c r="AC308" s="34"/>
      <c r="AD308" s="34"/>
      <c r="AE308" s="34"/>
      <c r="AF308" s="34"/>
    </row>
    <row r="309" spans="2:32" x14ac:dyDescent="0.25">
      <c r="B309" s="23"/>
      <c r="C309" s="88"/>
      <c r="D309" s="88"/>
      <c r="E309" s="88"/>
      <c r="F309" s="88"/>
      <c r="G309" s="88"/>
      <c r="H309" s="88"/>
      <c r="I309" s="88"/>
      <c r="J309" s="88"/>
      <c r="K309" s="88"/>
      <c r="M309" s="2"/>
      <c r="N309" s="2"/>
      <c r="O309" s="2"/>
      <c r="P309" s="2"/>
      <c r="Q309" s="2"/>
      <c r="R309" s="2"/>
      <c r="S309" s="2"/>
      <c r="T309" s="2"/>
      <c r="U309" s="2"/>
      <c r="V309" s="33"/>
      <c r="W309" s="33"/>
      <c r="X309" s="34"/>
      <c r="Y309" s="34"/>
      <c r="Z309" s="34"/>
      <c r="AA309" s="34"/>
      <c r="AB309" s="34"/>
      <c r="AC309" s="34"/>
      <c r="AD309" s="34"/>
      <c r="AE309" s="34"/>
      <c r="AF309" s="34"/>
    </row>
    <row r="310" spans="2:32" x14ac:dyDescent="0.25">
      <c r="B310" s="23"/>
      <c r="C310" s="88"/>
      <c r="D310" s="88"/>
      <c r="E310" s="88"/>
      <c r="F310" s="88"/>
      <c r="G310" s="88"/>
      <c r="H310" s="88"/>
      <c r="I310" s="88"/>
      <c r="J310" s="88"/>
      <c r="K310" s="88"/>
      <c r="M310" s="2"/>
      <c r="N310" s="2"/>
      <c r="O310" s="2"/>
      <c r="P310" s="2"/>
      <c r="Q310" s="2"/>
      <c r="R310" s="2"/>
      <c r="S310" s="2"/>
      <c r="T310" s="2"/>
      <c r="U310" s="2"/>
      <c r="V310" s="33"/>
      <c r="W310" s="33"/>
      <c r="X310" s="34"/>
      <c r="Y310" s="34"/>
      <c r="Z310" s="34"/>
      <c r="AA310" s="34"/>
      <c r="AB310" s="34"/>
      <c r="AC310" s="34"/>
      <c r="AD310" s="34"/>
      <c r="AE310" s="34"/>
      <c r="AF310" s="34"/>
    </row>
    <row r="311" spans="2:32" x14ac:dyDescent="0.25">
      <c r="B311" s="23"/>
      <c r="C311" s="88"/>
      <c r="D311" s="88"/>
      <c r="E311" s="88"/>
      <c r="F311" s="88"/>
      <c r="G311" s="88"/>
      <c r="H311" s="88"/>
      <c r="I311" s="88"/>
      <c r="J311" s="88"/>
      <c r="K311" s="88"/>
      <c r="M311" s="2"/>
      <c r="N311" s="2"/>
      <c r="O311" s="2"/>
      <c r="P311" s="2"/>
      <c r="Q311" s="2"/>
      <c r="R311" s="2"/>
      <c r="S311" s="2"/>
      <c r="T311" s="2"/>
      <c r="U311" s="2"/>
      <c r="V311" s="33"/>
      <c r="W311" s="33"/>
      <c r="X311" s="34"/>
      <c r="Y311" s="34"/>
      <c r="Z311" s="34"/>
      <c r="AA311" s="34"/>
      <c r="AB311" s="34"/>
      <c r="AC311" s="34"/>
      <c r="AD311" s="34"/>
      <c r="AE311" s="34"/>
      <c r="AF311" s="34"/>
    </row>
    <row r="312" spans="2:32" x14ac:dyDescent="0.25">
      <c r="B312" s="23"/>
      <c r="C312" s="88"/>
      <c r="D312" s="88"/>
      <c r="E312" s="88"/>
      <c r="F312" s="88"/>
      <c r="G312" s="88"/>
      <c r="H312" s="88"/>
      <c r="I312" s="88"/>
      <c r="J312" s="88"/>
      <c r="K312" s="88"/>
      <c r="M312" s="2"/>
      <c r="N312" s="2"/>
      <c r="O312" s="2"/>
      <c r="P312" s="2"/>
      <c r="Q312" s="2"/>
      <c r="R312" s="2"/>
      <c r="S312" s="2"/>
      <c r="T312" s="2"/>
      <c r="U312" s="2"/>
      <c r="V312" s="33"/>
      <c r="W312" s="33"/>
      <c r="X312" s="34"/>
      <c r="Y312" s="34"/>
      <c r="Z312" s="34"/>
      <c r="AA312" s="34"/>
      <c r="AB312" s="34"/>
      <c r="AC312" s="34"/>
      <c r="AD312" s="34"/>
      <c r="AE312" s="34"/>
      <c r="AF312" s="34"/>
    </row>
    <row r="313" spans="2:32" x14ac:dyDescent="0.25">
      <c r="B313" s="23"/>
      <c r="C313" s="88"/>
      <c r="D313" s="88"/>
      <c r="E313" s="88"/>
      <c r="F313" s="88"/>
      <c r="G313" s="88"/>
      <c r="H313" s="88"/>
      <c r="I313" s="88"/>
      <c r="J313" s="88"/>
      <c r="K313" s="88"/>
      <c r="M313" s="2"/>
      <c r="N313" s="2"/>
      <c r="O313" s="2"/>
      <c r="P313" s="2"/>
      <c r="Q313" s="2"/>
      <c r="R313" s="2"/>
      <c r="S313" s="2"/>
      <c r="T313" s="2"/>
      <c r="U313" s="2"/>
      <c r="V313" s="33"/>
      <c r="W313" s="33"/>
      <c r="X313" s="34"/>
      <c r="Y313" s="34"/>
      <c r="Z313" s="34"/>
      <c r="AA313" s="34"/>
      <c r="AB313" s="34"/>
      <c r="AC313" s="34"/>
      <c r="AD313" s="34"/>
      <c r="AE313" s="34"/>
      <c r="AF313" s="34"/>
    </row>
    <row r="314" spans="2:32" x14ac:dyDescent="0.25">
      <c r="B314" s="23"/>
      <c r="C314" s="88"/>
      <c r="D314" s="88"/>
      <c r="E314" s="88"/>
      <c r="F314" s="88"/>
      <c r="G314" s="88"/>
      <c r="H314" s="88"/>
      <c r="I314" s="88"/>
      <c r="J314" s="88"/>
      <c r="K314" s="88"/>
      <c r="M314" s="2"/>
      <c r="N314" s="2"/>
      <c r="O314" s="2"/>
      <c r="P314" s="2"/>
      <c r="Q314" s="2"/>
      <c r="R314" s="2"/>
      <c r="S314" s="2"/>
      <c r="T314" s="2"/>
      <c r="U314" s="2"/>
      <c r="V314" s="33"/>
      <c r="W314" s="33"/>
      <c r="X314" s="34"/>
      <c r="Y314" s="34"/>
      <c r="Z314" s="34"/>
      <c r="AA314" s="34"/>
      <c r="AB314" s="34"/>
      <c r="AC314" s="34"/>
      <c r="AD314" s="34"/>
      <c r="AE314" s="34"/>
      <c r="AF314" s="34"/>
    </row>
    <row r="315" spans="2:32" x14ac:dyDescent="0.25">
      <c r="B315" s="23"/>
      <c r="C315" s="88"/>
      <c r="D315" s="88"/>
      <c r="E315" s="88"/>
      <c r="F315" s="88"/>
      <c r="G315" s="88"/>
      <c r="H315" s="88"/>
      <c r="I315" s="88"/>
      <c r="J315" s="88"/>
      <c r="K315" s="88"/>
      <c r="M315" s="2"/>
      <c r="N315" s="2"/>
      <c r="O315" s="2"/>
      <c r="P315" s="2"/>
      <c r="Q315" s="2"/>
      <c r="R315" s="2"/>
      <c r="S315" s="2"/>
      <c r="T315" s="2"/>
      <c r="U315" s="2"/>
      <c r="V315" s="33"/>
      <c r="W315" s="33"/>
      <c r="X315" s="34"/>
      <c r="Y315" s="34"/>
      <c r="Z315" s="34"/>
      <c r="AA315" s="34"/>
      <c r="AB315" s="34"/>
      <c r="AC315" s="34"/>
      <c r="AD315" s="34"/>
      <c r="AE315" s="34"/>
      <c r="AF315" s="34"/>
    </row>
    <row r="316" spans="2:32" x14ac:dyDescent="0.25">
      <c r="B316" s="23"/>
      <c r="C316" s="88"/>
      <c r="D316" s="88"/>
      <c r="E316" s="88"/>
      <c r="F316" s="88"/>
      <c r="G316" s="88"/>
      <c r="H316" s="88"/>
      <c r="I316" s="88"/>
      <c r="J316" s="88"/>
      <c r="K316" s="88"/>
      <c r="M316" s="2"/>
      <c r="N316" s="2"/>
      <c r="O316" s="2"/>
      <c r="P316" s="2"/>
      <c r="Q316" s="2"/>
      <c r="R316" s="2"/>
      <c r="S316" s="2"/>
      <c r="T316" s="2"/>
      <c r="U316" s="2"/>
      <c r="V316" s="33"/>
      <c r="W316" s="33"/>
      <c r="X316" s="34"/>
      <c r="Y316" s="34"/>
      <c r="Z316" s="34"/>
      <c r="AA316" s="34"/>
      <c r="AB316" s="34"/>
      <c r="AC316" s="34"/>
      <c r="AD316" s="34"/>
      <c r="AE316" s="34"/>
      <c r="AF316" s="34"/>
    </row>
    <row r="317" spans="2:32" x14ac:dyDescent="0.25">
      <c r="B317" s="23"/>
      <c r="C317" s="88"/>
      <c r="D317" s="88"/>
      <c r="E317" s="88"/>
      <c r="F317" s="88"/>
      <c r="G317" s="88"/>
      <c r="H317" s="88"/>
      <c r="I317" s="88"/>
      <c r="J317" s="88"/>
      <c r="K317" s="88"/>
      <c r="M317" s="2"/>
      <c r="N317" s="2"/>
      <c r="O317" s="2"/>
      <c r="P317" s="2"/>
      <c r="Q317" s="2"/>
      <c r="R317" s="2"/>
      <c r="S317" s="2"/>
      <c r="T317" s="2"/>
      <c r="U317" s="2"/>
      <c r="V317" s="33"/>
      <c r="W317" s="33"/>
      <c r="X317" s="34"/>
      <c r="Y317" s="34"/>
      <c r="Z317" s="34"/>
      <c r="AA317" s="34"/>
      <c r="AB317" s="34"/>
      <c r="AC317" s="34"/>
      <c r="AD317" s="34"/>
      <c r="AE317" s="34"/>
      <c r="AF317" s="34"/>
    </row>
    <row r="318" spans="2:32" x14ac:dyDescent="0.25">
      <c r="B318" s="23"/>
      <c r="C318" s="88"/>
      <c r="D318" s="88"/>
      <c r="E318" s="88"/>
      <c r="F318" s="88"/>
      <c r="G318" s="88"/>
      <c r="H318" s="88"/>
      <c r="I318" s="88"/>
      <c r="J318" s="88"/>
      <c r="K318" s="88"/>
      <c r="M318" s="2"/>
      <c r="N318" s="2"/>
      <c r="O318" s="2"/>
      <c r="P318" s="2"/>
      <c r="Q318" s="2"/>
      <c r="R318" s="2"/>
      <c r="S318" s="2"/>
      <c r="T318" s="2"/>
      <c r="U318" s="2"/>
      <c r="V318" s="33"/>
      <c r="W318" s="33"/>
      <c r="X318" s="34"/>
      <c r="Y318" s="34"/>
      <c r="Z318" s="34"/>
      <c r="AA318" s="34"/>
      <c r="AB318" s="34"/>
      <c r="AC318" s="34"/>
      <c r="AD318" s="34"/>
      <c r="AE318" s="34"/>
      <c r="AF318" s="34"/>
    </row>
    <row r="319" spans="2:32" x14ac:dyDescent="0.25">
      <c r="B319" s="23"/>
      <c r="C319" s="88"/>
      <c r="D319" s="88"/>
      <c r="E319" s="88"/>
      <c r="F319" s="88"/>
      <c r="G319" s="88"/>
      <c r="H319" s="88"/>
      <c r="I319" s="88"/>
      <c r="J319" s="88"/>
      <c r="K319" s="88"/>
      <c r="M319" s="2"/>
      <c r="N319" s="2"/>
      <c r="O319" s="2"/>
      <c r="P319" s="2"/>
      <c r="Q319" s="2"/>
      <c r="R319" s="2"/>
      <c r="S319" s="2"/>
      <c r="T319" s="2"/>
      <c r="U319" s="2"/>
      <c r="V319" s="33"/>
      <c r="W319" s="33"/>
      <c r="X319" s="34"/>
      <c r="Y319" s="34"/>
      <c r="Z319" s="34"/>
      <c r="AA319" s="34"/>
      <c r="AB319" s="34"/>
      <c r="AC319" s="34"/>
      <c r="AD319" s="34"/>
      <c r="AE319" s="34"/>
      <c r="AF319" s="34"/>
    </row>
    <row r="320" spans="2:32" x14ac:dyDescent="0.25">
      <c r="B320" s="23"/>
      <c r="C320" s="88"/>
      <c r="D320" s="88"/>
      <c r="E320" s="88"/>
      <c r="F320" s="88"/>
      <c r="G320" s="88"/>
      <c r="H320" s="88"/>
      <c r="I320" s="88"/>
      <c r="J320" s="88"/>
      <c r="K320" s="88"/>
      <c r="M320" s="2"/>
      <c r="N320" s="2"/>
      <c r="O320" s="2"/>
      <c r="P320" s="2"/>
      <c r="Q320" s="2"/>
      <c r="R320" s="2"/>
      <c r="S320" s="2"/>
      <c r="T320" s="2"/>
      <c r="U320" s="2"/>
      <c r="V320" s="33"/>
      <c r="W320" s="33"/>
      <c r="X320" s="34"/>
      <c r="Y320" s="34"/>
      <c r="Z320" s="34"/>
      <c r="AA320" s="34"/>
      <c r="AB320" s="34"/>
      <c r="AC320" s="34"/>
      <c r="AD320" s="34"/>
      <c r="AE320" s="34"/>
      <c r="AF320" s="34"/>
    </row>
    <row r="321" spans="2:32" x14ac:dyDescent="0.25">
      <c r="B321" s="23"/>
      <c r="C321" s="88"/>
      <c r="D321" s="88"/>
      <c r="E321" s="88"/>
      <c r="F321" s="88"/>
      <c r="G321" s="88"/>
      <c r="H321" s="88"/>
      <c r="I321" s="88"/>
      <c r="J321" s="88"/>
      <c r="K321" s="88"/>
      <c r="M321" s="2"/>
      <c r="N321" s="2"/>
      <c r="O321" s="2"/>
      <c r="P321" s="2"/>
      <c r="Q321" s="2"/>
      <c r="R321" s="2"/>
      <c r="S321" s="2"/>
      <c r="T321" s="2"/>
      <c r="U321" s="2"/>
      <c r="V321" s="33"/>
      <c r="W321" s="33"/>
      <c r="X321" s="34"/>
      <c r="Y321" s="34"/>
      <c r="Z321" s="34"/>
      <c r="AA321" s="34"/>
      <c r="AB321" s="34"/>
      <c r="AC321" s="34"/>
      <c r="AD321" s="34"/>
      <c r="AE321" s="34"/>
      <c r="AF321" s="34"/>
    </row>
    <row r="322" spans="2:32" x14ac:dyDescent="0.25">
      <c r="B322" s="23"/>
      <c r="C322" s="88"/>
      <c r="D322" s="88"/>
      <c r="E322" s="88"/>
      <c r="F322" s="88"/>
      <c r="G322" s="88"/>
      <c r="H322" s="88"/>
      <c r="I322" s="88"/>
      <c r="J322" s="88"/>
      <c r="K322" s="88"/>
      <c r="M322" s="2"/>
      <c r="N322" s="2"/>
      <c r="O322" s="2"/>
      <c r="P322" s="2"/>
      <c r="Q322" s="2"/>
      <c r="R322" s="2"/>
      <c r="S322" s="2"/>
      <c r="T322" s="2"/>
      <c r="U322" s="2"/>
      <c r="V322" s="33"/>
      <c r="W322" s="33"/>
      <c r="X322" s="34"/>
      <c r="Y322" s="34"/>
      <c r="Z322" s="34"/>
      <c r="AA322" s="34"/>
      <c r="AB322" s="34"/>
      <c r="AC322" s="34"/>
      <c r="AD322" s="34"/>
      <c r="AE322" s="34"/>
      <c r="AF322" s="34"/>
    </row>
    <row r="323" spans="2:32" x14ac:dyDescent="0.25">
      <c r="B323" s="23"/>
      <c r="C323" s="88"/>
      <c r="D323" s="88"/>
      <c r="E323" s="88"/>
      <c r="F323" s="88"/>
      <c r="G323" s="88"/>
      <c r="H323" s="88"/>
      <c r="I323" s="88"/>
      <c r="J323" s="88"/>
      <c r="K323" s="88"/>
      <c r="M323" s="2"/>
      <c r="N323" s="2"/>
      <c r="O323" s="2"/>
      <c r="P323" s="2"/>
      <c r="Q323" s="2"/>
      <c r="R323" s="2"/>
      <c r="S323" s="2"/>
      <c r="T323" s="2"/>
      <c r="U323" s="2"/>
      <c r="V323" s="33"/>
      <c r="W323" s="33"/>
      <c r="X323" s="34"/>
      <c r="Y323" s="34"/>
      <c r="Z323" s="34"/>
      <c r="AA323" s="34"/>
      <c r="AB323" s="34"/>
      <c r="AC323" s="34"/>
      <c r="AD323" s="34"/>
      <c r="AE323" s="34"/>
      <c r="AF323" s="34"/>
    </row>
    <row r="324" spans="2:32" x14ac:dyDescent="0.25">
      <c r="B324" s="23"/>
      <c r="C324" s="88"/>
      <c r="D324" s="88"/>
      <c r="E324" s="88"/>
      <c r="F324" s="88"/>
      <c r="G324" s="88"/>
      <c r="H324" s="88"/>
      <c r="I324" s="88"/>
      <c r="J324" s="88"/>
      <c r="K324" s="88"/>
      <c r="M324" s="2"/>
      <c r="N324" s="2"/>
      <c r="O324" s="2"/>
      <c r="P324" s="2"/>
      <c r="Q324" s="2"/>
      <c r="R324" s="2"/>
      <c r="S324" s="2"/>
      <c r="T324" s="2"/>
      <c r="U324" s="2"/>
      <c r="V324" s="33"/>
      <c r="W324" s="33"/>
      <c r="X324" s="34"/>
      <c r="Y324" s="34"/>
      <c r="Z324" s="34"/>
      <c r="AA324" s="34"/>
      <c r="AB324" s="34"/>
      <c r="AC324" s="34"/>
      <c r="AD324" s="34"/>
      <c r="AE324" s="34"/>
      <c r="AF324" s="34"/>
    </row>
    <row r="325" spans="2:32" x14ac:dyDescent="0.25">
      <c r="B325" s="23"/>
      <c r="C325" s="88"/>
      <c r="D325" s="88"/>
      <c r="E325" s="88"/>
      <c r="F325" s="88"/>
      <c r="G325" s="88"/>
      <c r="H325" s="88"/>
      <c r="I325" s="88"/>
      <c r="J325" s="88"/>
      <c r="K325" s="88"/>
      <c r="M325" s="2"/>
      <c r="N325" s="2"/>
      <c r="O325" s="2"/>
      <c r="P325" s="2"/>
      <c r="Q325" s="2"/>
      <c r="R325" s="2"/>
      <c r="S325" s="2"/>
      <c r="T325" s="2"/>
      <c r="U325" s="2"/>
      <c r="V325" s="33"/>
      <c r="W325" s="33"/>
      <c r="X325" s="34"/>
      <c r="Y325" s="34"/>
      <c r="Z325" s="34"/>
      <c r="AA325" s="34"/>
      <c r="AB325" s="34"/>
      <c r="AC325" s="34"/>
      <c r="AD325" s="34"/>
      <c r="AE325" s="34"/>
      <c r="AF325" s="34"/>
    </row>
    <row r="326" spans="2:32" x14ac:dyDescent="0.25">
      <c r="B326" s="23"/>
      <c r="C326" s="88"/>
      <c r="D326" s="88"/>
      <c r="E326" s="88"/>
      <c r="F326" s="88"/>
      <c r="G326" s="88"/>
      <c r="H326" s="88"/>
      <c r="I326" s="88"/>
      <c r="J326" s="88"/>
      <c r="K326" s="88"/>
      <c r="M326" s="2"/>
      <c r="N326" s="2"/>
      <c r="O326" s="2"/>
      <c r="P326" s="2"/>
      <c r="Q326" s="2"/>
      <c r="R326" s="2"/>
      <c r="S326" s="2"/>
      <c r="T326" s="2"/>
      <c r="U326" s="2"/>
      <c r="V326" s="33"/>
      <c r="W326" s="33"/>
      <c r="X326" s="34"/>
      <c r="Y326" s="34"/>
      <c r="Z326" s="34"/>
      <c r="AA326" s="34"/>
      <c r="AB326" s="34"/>
      <c r="AC326" s="34"/>
      <c r="AD326" s="34"/>
      <c r="AE326" s="34"/>
      <c r="AF326" s="34"/>
    </row>
    <row r="327" spans="2:32" x14ac:dyDescent="0.25">
      <c r="B327" s="23"/>
      <c r="C327" s="88"/>
      <c r="D327" s="88"/>
      <c r="E327" s="88"/>
      <c r="F327" s="88"/>
      <c r="G327" s="88"/>
      <c r="H327" s="88"/>
      <c r="I327" s="88"/>
      <c r="J327" s="88"/>
      <c r="K327" s="88"/>
      <c r="M327" s="2"/>
      <c r="N327" s="2"/>
      <c r="O327" s="2"/>
      <c r="P327" s="2"/>
      <c r="Q327" s="2"/>
      <c r="R327" s="2"/>
      <c r="S327" s="2"/>
      <c r="T327" s="2"/>
      <c r="U327" s="2"/>
      <c r="V327" s="33"/>
      <c r="W327" s="33"/>
      <c r="X327" s="34"/>
      <c r="Y327" s="34"/>
      <c r="Z327" s="34"/>
      <c r="AA327" s="34"/>
      <c r="AB327" s="34"/>
      <c r="AC327" s="34"/>
      <c r="AD327" s="34"/>
      <c r="AE327" s="34"/>
      <c r="AF327" s="34"/>
    </row>
    <row r="328" spans="2:32" x14ac:dyDescent="0.25">
      <c r="B328" s="23"/>
      <c r="C328" s="88"/>
      <c r="D328" s="88"/>
      <c r="E328" s="88"/>
      <c r="F328" s="88"/>
      <c r="G328" s="88"/>
      <c r="H328" s="88"/>
      <c r="I328" s="88"/>
      <c r="J328" s="88"/>
      <c r="K328" s="88"/>
      <c r="M328" s="2"/>
      <c r="N328" s="2"/>
      <c r="O328" s="2"/>
      <c r="P328" s="2"/>
      <c r="Q328" s="2"/>
      <c r="R328" s="2"/>
      <c r="S328" s="2"/>
      <c r="T328" s="2"/>
      <c r="U328" s="2"/>
      <c r="V328" s="33"/>
      <c r="W328" s="33"/>
      <c r="X328" s="34"/>
      <c r="Y328" s="34"/>
      <c r="Z328" s="34"/>
      <c r="AA328" s="34"/>
      <c r="AB328" s="34"/>
      <c r="AC328" s="34"/>
      <c r="AD328" s="34"/>
      <c r="AE328" s="34"/>
      <c r="AF328" s="34"/>
    </row>
    <row r="329" spans="2:32" x14ac:dyDescent="0.25">
      <c r="B329" s="23"/>
      <c r="C329" s="88"/>
      <c r="D329" s="88"/>
      <c r="E329" s="88"/>
      <c r="F329" s="88"/>
      <c r="G329" s="88"/>
      <c r="H329" s="88"/>
      <c r="I329" s="88"/>
      <c r="J329" s="88"/>
      <c r="K329" s="88"/>
      <c r="M329" s="2"/>
      <c r="N329" s="2"/>
      <c r="O329" s="2"/>
      <c r="P329" s="2"/>
      <c r="Q329" s="2"/>
      <c r="R329" s="2"/>
      <c r="S329" s="2"/>
      <c r="T329" s="2"/>
      <c r="U329" s="2"/>
      <c r="V329" s="33"/>
      <c r="W329" s="33"/>
      <c r="X329" s="34"/>
      <c r="Y329" s="34"/>
      <c r="Z329" s="34"/>
      <c r="AA329" s="34"/>
      <c r="AB329" s="34"/>
      <c r="AC329" s="34"/>
      <c r="AD329" s="34"/>
      <c r="AE329" s="34"/>
      <c r="AF329" s="34"/>
    </row>
    <row r="330" spans="2:32" x14ac:dyDescent="0.25">
      <c r="B330" s="23"/>
      <c r="C330" s="88"/>
      <c r="D330" s="88"/>
      <c r="E330" s="88"/>
      <c r="F330" s="88"/>
      <c r="G330" s="88"/>
      <c r="H330" s="88"/>
      <c r="I330" s="88"/>
      <c r="J330" s="88"/>
      <c r="K330" s="88"/>
      <c r="M330" s="2"/>
      <c r="N330" s="2"/>
      <c r="O330" s="2"/>
      <c r="P330" s="2"/>
      <c r="Q330" s="2"/>
      <c r="R330" s="2"/>
      <c r="S330" s="2"/>
      <c r="T330" s="2"/>
      <c r="U330" s="2"/>
      <c r="V330" s="33"/>
      <c r="W330" s="33"/>
      <c r="X330" s="34"/>
      <c r="Y330" s="34"/>
      <c r="Z330" s="34"/>
      <c r="AA330" s="34"/>
      <c r="AB330" s="34"/>
      <c r="AC330" s="34"/>
      <c r="AD330" s="34"/>
      <c r="AE330" s="34"/>
      <c r="AF330" s="34"/>
    </row>
    <row r="331" spans="2:32" x14ac:dyDescent="0.25">
      <c r="B331" s="23"/>
      <c r="C331" s="88"/>
      <c r="D331" s="88"/>
      <c r="E331" s="88"/>
      <c r="F331" s="88"/>
      <c r="G331" s="88"/>
      <c r="H331" s="88"/>
      <c r="I331" s="88"/>
      <c r="J331" s="88"/>
      <c r="K331" s="88"/>
      <c r="M331" s="2"/>
      <c r="N331" s="2"/>
      <c r="O331" s="2"/>
      <c r="P331" s="2"/>
      <c r="Q331" s="2"/>
      <c r="R331" s="2"/>
      <c r="S331" s="2"/>
      <c r="T331" s="2"/>
      <c r="U331" s="2"/>
      <c r="V331" s="33"/>
      <c r="W331" s="33"/>
      <c r="X331" s="34"/>
      <c r="Y331" s="34"/>
      <c r="Z331" s="34"/>
      <c r="AA331" s="34"/>
      <c r="AB331" s="34"/>
      <c r="AC331" s="34"/>
      <c r="AD331" s="34"/>
      <c r="AE331" s="34"/>
      <c r="AF331" s="34"/>
    </row>
    <row r="332" spans="2:32" x14ac:dyDescent="0.25">
      <c r="B332" s="23"/>
      <c r="C332" s="88"/>
      <c r="D332" s="88"/>
      <c r="E332" s="88"/>
      <c r="F332" s="88"/>
      <c r="G332" s="88"/>
      <c r="H332" s="88"/>
      <c r="I332" s="88"/>
      <c r="J332" s="88"/>
      <c r="K332" s="88"/>
      <c r="M332" s="2"/>
      <c r="N332" s="2"/>
      <c r="O332" s="2"/>
      <c r="P332" s="2"/>
      <c r="Q332" s="2"/>
      <c r="R332" s="2"/>
      <c r="S332" s="2"/>
      <c r="T332" s="2"/>
      <c r="U332" s="2"/>
      <c r="V332" s="33"/>
      <c r="W332" s="33"/>
      <c r="X332" s="34"/>
      <c r="Y332" s="34"/>
      <c r="Z332" s="34"/>
      <c r="AA332" s="34"/>
      <c r="AB332" s="34"/>
      <c r="AC332" s="34"/>
      <c r="AD332" s="34"/>
      <c r="AE332" s="34"/>
      <c r="AF332" s="34"/>
    </row>
    <row r="333" spans="2:32" x14ac:dyDescent="0.25">
      <c r="B333" s="23"/>
      <c r="C333" s="88"/>
      <c r="D333" s="88"/>
      <c r="E333" s="88"/>
      <c r="F333" s="88"/>
      <c r="G333" s="88"/>
      <c r="H333" s="88"/>
      <c r="I333" s="88"/>
      <c r="J333" s="88"/>
      <c r="K333" s="88"/>
      <c r="M333" s="2"/>
      <c r="N333" s="2"/>
      <c r="O333" s="2"/>
      <c r="P333" s="2"/>
      <c r="Q333" s="2"/>
      <c r="R333" s="2"/>
      <c r="S333" s="2"/>
      <c r="T333" s="2"/>
      <c r="U333" s="2"/>
      <c r="V333" s="33"/>
      <c r="W333" s="33"/>
      <c r="X333" s="34"/>
      <c r="Y333" s="34"/>
      <c r="Z333" s="34"/>
      <c r="AA333" s="34"/>
      <c r="AB333" s="34"/>
      <c r="AC333" s="34"/>
      <c r="AD333" s="34"/>
      <c r="AE333" s="34"/>
      <c r="AF333" s="34"/>
    </row>
    <row r="334" spans="2:32" x14ac:dyDescent="0.25">
      <c r="B334" s="23"/>
      <c r="C334" s="88"/>
      <c r="D334" s="88"/>
      <c r="E334" s="88"/>
      <c r="F334" s="88"/>
      <c r="G334" s="88"/>
      <c r="H334" s="88"/>
      <c r="I334" s="88"/>
      <c r="J334" s="88"/>
      <c r="K334" s="88"/>
      <c r="M334" s="2"/>
      <c r="N334" s="2"/>
      <c r="O334" s="2"/>
      <c r="P334" s="2"/>
      <c r="Q334" s="2"/>
      <c r="R334" s="2"/>
      <c r="S334" s="2"/>
      <c r="T334" s="2"/>
      <c r="U334" s="2"/>
      <c r="V334" s="33"/>
      <c r="W334" s="33"/>
      <c r="X334" s="34"/>
      <c r="Y334" s="34"/>
      <c r="Z334" s="34"/>
      <c r="AA334" s="34"/>
      <c r="AB334" s="34"/>
      <c r="AC334" s="34"/>
      <c r="AD334" s="34"/>
      <c r="AE334" s="34"/>
      <c r="AF334" s="34"/>
    </row>
    <row r="335" spans="2:32" x14ac:dyDescent="0.25">
      <c r="B335" s="23"/>
      <c r="C335" s="88"/>
      <c r="D335" s="88"/>
      <c r="E335" s="88"/>
      <c r="F335" s="88"/>
      <c r="G335" s="88"/>
      <c r="H335" s="88"/>
      <c r="I335" s="88"/>
      <c r="J335" s="88"/>
      <c r="K335" s="88"/>
      <c r="M335" s="2"/>
      <c r="N335" s="2"/>
      <c r="O335" s="2"/>
      <c r="P335" s="2"/>
      <c r="Q335" s="2"/>
      <c r="R335" s="2"/>
      <c r="S335" s="2"/>
      <c r="T335" s="2"/>
      <c r="U335" s="2"/>
      <c r="V335" s="33"/>
      <c r="W335" s="33"/>
      <c r="X335" s="34"/>
      <c r="Y335" s="34"/>
      <c r="Z335" s="34"/>
      <c r="AA335" s="34"/>
      <c r="AB335" s="34"/>
      <c r="AC335" s="34"/>
      <c r="AD335" s="34"/>
      <c r="AE335" s="34"/>
      <c r="AF335" s="34"/>
    </row>
    <row r="336" spans="2:32" x14ac:dyDescent="0.25">
      <c r="B336" s="23"/>
      <c r="C336" s="88"/>
      <c r="D336" s="88"/>
      <c r="E336" s="88"/>
      <c r="F336" s="88"/>
      <c r="G336" s="88"/>
      <c r="H336" s="88"/>
      <c r="I336" s="88"/>
      <c r="J336" s="88"/>
      <c r="K336" s="88"/>
      <c r="M336" s="2"/>
      <c r="N336" s="2"/>
      <c r="O336" s="2"/>
      <c r="P336" s="2"/>
      <c r="Q336" s="2"/>
      <c r="R336" s="2"/>
      <c r="S336" s="2"/>
      <c r="T336" s="2"/>
      <c r="U336" s="2"/>
      <c r="V336" s="33"/>
      <c r="W336" s="33"/>
      <c r="X336" s="34"/>
      <c r="Y336" s="34"/>
      <c r="Z336" s="34"/>
      <c r="AA336" s="34"/>
      <c r="AB336" s="34"/>
      <c r="AC336" s="34"/>
      <c r="AD336" s="34"/>
      <c r="AE336" s="34"/>
      <c r="AF336" s="34"/>
    </row>
    <row r="337" spans="2:32" x14ac:dyDescent="0.25">
      <c r="B337" s="23"/>
      <c r="C337" s="88"/>
      <c r="D337" s="88"/>
      <c r="E337" s="88"/>
      <c r="F337" s="88"/>
      <c r="G337" s="88"/>
      <c r="H337" s="88"/>
      <c r="I337" s="88"/>
      <c r="J337" s="88"/>
      <c r="K337" s="88"/>
      <c r="M337" s="2"/>
      <c r="N337" s="2"/>
      <c r="O337" s="2"/>
      <c r="P337" s="2"/>
      <c r="Q337" s="2"/>
      <c r="R337" s="2"/>
      <c r="S337" s="2"/>
      <c r="T337" s="2"/>
      <c r="U337" s="2"/>
      <c r="V337" s="33"/>
      <c r="W337" s="33"/>
      <c r="X337" s="34"/>
      <c r="Y337" s="34"/>
      <c r="Z337" s="34"/>
      <c r="AA337" s="34"/>
      <c r="AB337" s="34"/>
      <c r="AC337" s="34"/>
      <c r="AD337" s="34"/>
      <c r="AE337" s="34"/>
      <c r="AF337" s="34"/>
    </row>
    <row r="338" spans="2:32" x14ac:dyDescent="0.25">
      <c r="B338" s="23"/>
      <c r="C338" s="88"/>
      <c r="D338" s="88"/>
      <c r="E338" s="88"/>
      <c r="F338" s="88"/>
      <c r="G338" s="88"/>
      <c r="H338" s="88"/>
      <c r="I338" s="88"/>
      <c r="J338" s="88"/>
      <c r="K338" s="88"/>
      <c r="M338" s="2"/>
      <c r="N338" s="2"/>
      <c r="O338" s="2"/>
      <c r="P338" s="2"/>
      <c r="Q338" s="2"/>
      <c r="R338" s="2"/>
      <c r="S338" s="2"/>
      <c r="T338" s="2"/>
      <c r="U338" s="2"/>
      <c r="V338" s="33"/>
      <c r="W338" s="33"/>
      <c r="X338" s="34"/>
      <c r="Y338" s="34"/>
      <c r="Z338" s="34"/>
      <c r="AA338" s="34"/>
      <c r="AB338" s="34"/>
      <c r="AC338" s="34"/>
      <c r="AD338" s="34"/>
      <c r="AE338" s="34"/>
      <c r="AF338" s="34"/>
    </row>
    <row r="339" spans="2:32" x14ac:dyDescent="0.25">
      <c r="B339" s="23"/>
      <c r="C339" s="88"/>
      <c r="D339" s="88"/>
      <c r="E339" s="88"/>
      <c r="F339" s="88"/>
      <c r="G339" s="88"/>
      <c r="H339" s="88"/>
      <c r="I339" s="88"/>
      <c r="J339" s="88"/>
      <c r="K339" s="88"/>
      <c r="M339" s="2"/>
      <c r="N339" s="2"/>
      <c r="O339" s="2"/>
      <c r="P339" s="2"/>
      <c r="Q339" s="2"/>
      <c r="R339" s="2"/>
      <c r="S339" s="2"/>
      <c r="T339" s="2"/>
      <c r="U339" s="2"/>
      <c r="V339" s="33"/>
      <c r="W339" s="33"/>
      <c r="X339" s="34"/>
      <c r="Y339" s="34"/>
      <c r="Z339" s="34"/>
      <c r="AA339" s="34"/>
      <c r="AB339" s="34"/>
      <c r="AC339" s="34"/>
      <c r="AD339" s="34"/>
      <c r="AE339" s="34"/>
      <c r="AF339" s="34"/>
    </row>
    <row r="340" spans="2:32" x14ac:dyDescent="0.25">
      <c r="B340" s="23"/>
      <c r="C340" s="88"/>
      <c r="D340" s="88"/>
      <c r="E340" s="88"/>
      <c r="F340" s="88"/>
      <c r="G340" s="88"/>
      <c r="H340" s="88"/>
      <c r="I340" s="88"/>
      <c r="J340" s="88"/>
      <c r="K340" s="88"/>
      <c r="M340" s="2"/>
      <c r="N340" s="2"/>
      <c r="O340" s="2"/>
      <c r="P340" s="2"/>
      <c r="Q340" s="2"/>
      <c r="R340" s="2"/>
      <c r="S340" s="2"/>
      <c r="T340" s="2"/>
      <c r="U340" s="2"/>
      <c r="V340" s="33"/>
      <c r="W340" s="33"/>
      <c r="X340" s="34"/>
      <c r="Y340" s="34"/>
      <c r="Z340" s="34"/>
      <c r="AA340" s="34"/>
      <c r="AB340" s="34"/>
      <c r="AC340" s="34"/>
      <c r="AD340" s="34"/>
      <c r="AE340" s="34"/>
      <c r="AF340" s="34"/>
    </row>
    <row r="341" spans="2:32" x14ac:dyDescent="0.25">
      <c r="B341" s="23"/>
      <c r="C341" s="88"/>
      <c r="D341" s="88"/>
      <c r="E341" s="88"/>
      <c r="F341" s="88"/>
      <c r="G341" s="88"/>
      <c r="H341" s="88"/>
      <c r="I341" s="88"/>
      <c r="J341" s="88"/>
      <c r="K341" s="88"/>
      <c r="M341" s="2"/>
      <c r="N341" s="2"/>
      <c r="O341" s="2"/>
      <c r="P341" s="2"/>
      <c r="Q341" s="2"/>
      <c r="R341" s="2"/>
      <c r="S341" s="2"/>
      <c r="T341" s="2"/>
      <c r="U341" s="2"/>
      <c r="V341" s="33"/>
      <c r="W341" s="33"/>
      <c r="X341" s="34"/>
      <c r="Y341" s="34"/>
      <c r="Z341" s="34"/>
      <c r="AA341" s="34"/>
      <c r="AB341" s="34"/>
      <c r="AC341" s="34"/>
      <c r="AD341" s="34"/>
      <c r="AE341" s="34"/>
      <c r="AF341" s="34"/>
    </row>
    <row r="342" spans="2:32" x14ac:dyDescent="0.25">
      <c r="B342" s="23"/>
      <c r="C342" s="88"/>
      <c r="D342" s="88"/>
      <c r="E342" s="88"/>
      <c r="F342" s="88"/>
      <c r="G342" s="88"/>
      <c r="H342" s="88"/>
      <c r="I342" s="88"/>
      <c r="J342" s="88"/>
      <c r="K342" s="88"/>
      <c r="M342" s="2"/>
      <c r="N342" s="2"/>
      <c r="O342" s="2"/>
      <c r="P342" s="2"/>
      <c r="Q342" s="2"/>
      <c r="R342" s="2"/>
      <c r="S342" s="2"/>
      <c r="T342" s="2"/>
      <c r="U342" s="2"/>
      <c r="V342" s="33"/>
      <c r="W342" s="33"/>
      <c r="X342" s="34"/>
      <c r="Y342" s="34"/>
      <c r="Z342" s="34"/>
      <c r="AA342" s="34"/>
      <c r="AB342" s="34"/>
      <c r="AC342" s="34"/>
      <c r="AD342" s="34"/>
      <c r="AE342" s="34"/>
      <c r="AF342" s="34"/>
    </row>
    <row r="343" spans="2:32" x14ac:dyDescent="0.25">
      <c r="B343" s="23"/>
      <c r="C343" s="88"/>
      <c r="D343" s="88"/>
      <c r="E343" s="88"/>
      <c r="F343" s="88"/>
      <c r="G343" s="88"/>
      <c r="H343" s="88"/>
      <c r="I343" s="88"/>
      <c r="J343" s="88"/>
      <c r="K343" s="88"/>
      <c r="M343" s="2"/>
      <c r="N343" s="2"/>
      <c r="O343" s="2"/>
      <c r="P343" s="2"/>
      <c r="Q343" s="2"/>
      <c r="R343" s="2"/>
      <c r="S343" s="2"/>
      <c r="T343" s="2"/>
      <c r="U343" s="2"/>
      <c r="V343" s="33"/>
      <c r="W343" s="33"/>
      <c r="X343" s="34"/>
      <c r="Y343" s="34"/>
      <c r="Z343" s="34"/>
      <c r="AA343" s="34"/>
      <c r="AB343" s="34"/>
      <c r="AC343" s="34"/>
      <c r="AD343" s="34"/>
      <c r="AE343" s="34"/>
      <c r="AF343" s="34"/>
    </row>
    <row r="344" spans="2:32" x14ac:dyDescent="0.25">
      <c r="B344" s="23"/>
      <c r="C344" s="88"/>
      <c r="D344" s="88"/>
      <c r="E344" s="88"/>
      <c r="F344" s="88"/>
      <c r="G344" s="88"/>
      <c r="H344" s="88"/>
      <c r="I344" s="88"/>
      <c r="J344" s="88"/>
      <c r="K344" s="88"/>
      <c r="M344" s="2"/>
      <c r="N344" s="2"/>
      <c r="O344" s="2"/>
      <c r="P344" s="2"/>
      <c r="Q344" s="2"/>
      <c r="R344" s="2"/>
      <c r="S344" s="2"/>
      <c r="T344" s="2"/>
      <c r="U344" s="2"/>
      <c r="V344" s="33"/>
      <c r="W344" s="33"/>
      <c r="X344" s="34"/>
      <c r="Y344" s="34"/>
      <c r="Z344" s="34"/>
      <c r="AA344" s="34"/>
      <c r="AB344" s="34"/>
      <c r="AC344" s="34"/>
      <c r="AD344" s="34"/>
      <c r="AE344" s="34"/>
      <c r="AF344" s="34"/>
    </row>
    <row r="345" spans="2:32" x14ac:dyDescent="0.25">
      <c r="B345" s="23"/>
      <c r="C345" s="88"/>
      <c r="D345" s="88"/>
      <c r="E345" s="88"/>
      <c r="F345" s="88"/>
      <c r="G345" s="88"/>
      <c r="H345" s="88"/>
      <c r="I345" s="88"/>
      <c r="J345" s="88"/>
      <c r="K345" s="88"/>
      <c r="M345" s="2"/>
      <c r="N345" s="2"/>
      <c r="O345" s="2"/>
      <c r="P345" s="2"/>
      <c r="Q345" s="2"/>
      <c r="R345" s="2"/>
      <c r="S345" s="2"/>
      <c r="T345" s="2"/>
      <c r="U345" s="2"/>
      <c r="V345" s="33"/>
      <c r="W345" s="33"/>
      <c r="X345" s="34"/>
      <c r="Y345" s="34"/>
      <c r="Z345" s="34"/>
      <c r="AA345" s="34"/>
      <c r="AB345" s="34"/>
      <c r="AC345" s="34"/>
      <c r="AD345" s="34"/>
      <c r="AE345" s="34"/>
      <c r="AF345" s="34"/>
    </row>
    <row r="346" spans="2:32" x14ac:dyDescent="0.25">
      <c r="B346" s="23"/>
      <c r="C346" s="88"/>
      <c r="D346" s="88"/>
      <c r="E346" s="88"/>
      <c r="F346" s="88"/>
      <c r="G346" s="88"/>
      <c r="H346" s="88"/>
      <c r="I346" s="88"/>
      <c r="J346" s="88"/>
      <c r="K346" s="88"/>
      <c r="M346" s="2"/>
      <c r="N346" s="2"/>
      <c r="O346" s="2"/>
      <c r="P346" s="2"/>
      <c r="Q346" s="2"/>
      <c r="R346" s="2"/>
      <c r="S346" s="2"/>
      <c r="T346" s="2"/>
      <c r="U346" s="2"/>
      <c r="V346" s="33"/>
      <c r="W346" s="33"/>
      <c r="X346" s="34"/>
      <c r="Y346" s="34"/>
      <c r="Z346" s="34"/>
      <c r="AA346" s="34"/>
      <c r="AB346" s="34"/>
      <c r="AC346" s="34"/>
      <c r="AD346" s="34"/>
      <c r="AE346" s="34"/>
      <c r="AF346" s="34"/>
    </row>
    <row r="347" spans="2:32" x14ac:dyDescent="0.25">
      <c r="B347" s="23"/>
      <c r="C347" s="88"/>
      <c r="D347" s="88"/>
      <c r="E347" s="88"/>
      <c r="F347" s="88"/>
      <c r="G347" s="88"/>
      <c r="H347" s="88"/>
      <c r="I347" s="88"/>
      <c r="J347" s="88"/>
      <c r="K347" s="88"/>
      <c r="M347" s="2"/>
      <c r="N347" s="2"/>
      <c r="O347" s="2"/>
      <c r="P347" s="2"/>
      <c r="Q347" s="2"/>
      <c r="R347" s="2"/>
      <c r="S347" s="2"/>
      <c r="T347" s="2"/>
      <c r="U347" s="2"/>
      <c r="V347" s="33"/>
      <c r="W347" s="33"/>
      <c r="X347" s="34"/>
      <c r="Y347" s="34"/>
      <c r="Z347" s="34"/>
      <c r="AA347" s="34"/>
      <c r="AB347" s="34"/>
      <c r="AC347" s="34"/>
      <c r="AD347" s="34"/>
      <c r="AE347" s="34"/>
      <c r="AF347" s="34"/>
    </row>
    <row r="348" spans="2:32" x14ac:dyDescent="0.25">
      <c r="B348" s="23"/>
      <c r="C348" s="88"/>
      <c r="D348" s="88"/>
      <c r="E348" s="88"/>
      <c r="F348" s="88"/>
      <c r="G348" s="88"/>
      <c r="H348" s="88"/>
      <c r="I348" s="88"/>
      <c r="J348" s="88"/>
      <c r="K348" s="88"/>
      <c r="M348" s="2"/>
      <c r="N348" s="2"/>
      <c r="O348" s="2"/>
      <c r="P348" s="2"/>
      <c r="Q348" s="2"/>
      <c r="R348" s="2"/>
      <c r="S348" s="2"/>
      <c r="T348" s="2"/>
      <c r="U348" s="2"/>
      <c r="V348" s="33"/>
      <c r="W348" s="33"/>
      <c r="X348" s="34"/>
      <c r="Y348" s="34"/>
      <c r="Z348" s="34"/>
      <c r="AA348" s="34"/>
      <c r="AB348" s="34"/>
      <c r="AC348" s="34"/>
      <c r="AD348" s="34"/>
      <c r="AE348" s="34"/>
      <c r="AF348" s="34"/>
    </row>
    <row r="349" spans="2:32" x14ac:dyDescent="0.25">
      <c r="B349" s="23"/>
      <c r="C349" s="88"/>
      <c r="D349" s="88"/>
      <c r="E349" s="88"/>
      <c r="F349" s="88"/>
      <c r="G349" s="88"/>
      <c r="H349" s="88"/>
      <c r="I349" s="88"/>
      <c r="J349" s="88"/>
      <c r="K349" s="88"/>
      <c r="M349" s="2"/>
      <c r="N349" s="2"/>
      <c r="O349" s="2"/>
      <c r="P349" s="2"/>
      <c r="Q349" s="2"/>
      <c r="R349" s="2"/>
      <c r="S349" s="2"/>
      <c r="T349" s="2"/>
      <c r="U349" s="2"/>
      <c r="V349" s="33"/>
      <c r="W349" s="33"/>
      <c r="X349" s="34"/>
      <c r="Y349" s="34"/>
      <c r="Z349" s="34"/>
      <c r="AA349" s="34"/>
      <c r="AB349" s="34"/>
      <c r="AC349" s="34"/>
      <c r="AD349" s="34"/>
      <c r="AE349" s="34"/>
      <c r="AF349" s="34"/>
    </row>
    <row r="350" spans="2:32" x14ac:dyDescent="0.25">
      <c r="B350" s="23"/>
      <c r="C350" s="88"/>
      <c r="D350" s="88"/>
      <c r="E350" s="88"/>
      <c r="F350" s="88"/>
      <c r="G350" s="88"/>
      <c r="H350" s="88"/>
      <c r="I350" s="88"/>
      <c r="J350" s="88"/>
      <c r="K350" s="88"/>
      <c r="M350" s="2"/>
      <c r="N350" s="2"/>
      <c r="O350" s="2"/>
      <c r="P350" s="2"/>
      <c r="Q350" s="2"/>
      <c r="R350" s="2"/>
      <c r="S350" s="2"/>
      <c r="T350" s="2"/>
      <c r="U350" s="2"/>
      <c r="V350" s="33"/>
      <c r="W350" s="33"/>
      <c r="X350" s="34"/>
      <c r="Y350" s="34"/>
      <c r="Z350" s="34"/>
      <c r="AA350" s="34"/>
      <c r="AB350" s="34"/>
      <c r="AC350" s="34"/>
      <c r="AD350" s="34"/>
      <c r="AE350" s="34"/>
      <c r="AF350" s="34"/>
    </row>
    <row r="351" spans="2:32" x14ac:dyDescent="0.25">
      <c r="B351" s="23"/>
      <c r="C351" s="88"/>
      <c r="D351" s="88"/>
      <c r="E351" s="88"/>
      <c r="F351" s="88"/>
      <c r="G351" s="88"/>
      <c r="H351" s="88"/>
      <c r="I351" s="88"/>
      <c r="J351" s="88"/>
      <c r="K351" s="88"/>
      <c r="M351" s="2"/>
      <c r="N351" s="2"/>
      <c r="O351" s="2"/>
      <c r="P351" s="2"/>
      <c r="Q351" s="2"/>
      <c r="R351" s="2"/>
      <c r="S351" s="2"/>
      <c r="T351" s="2"/>
      <c r="U351" s="2"/>
      <c r="V351" s="33"/>
      <c r="W351" s="33"/>
      <c r="X351" s="34"/>
      <c r="Y351" s="34"/>
      <c r="Z351" s="34"/>
      <c r="AA351" s="34"/>
      <c r="AB351" s="34"/>
      <c r="AC351" s="34"/>
      <c r="AD351" s="34"/>
      <c r="AE351" s="34"/>
      <c r="AF351" s="34"/>
    </row>
    <row r="352" spans="2:32" x14ac:dyDescent="0.25">
      <c r="B352" s="23"/>
      <c r="C352" s="88"/>
      <c r="D352" s="88"/>
      <c r="E352" s="88"/>
      <c r="F352" s="88"/>
      <c r="G352" s="88"/>
      <c r="H352" s="88"/>
      <c r="I352" s="88"/>
      <c r="J352" s="88"/>
      <c r="K352" s="88"/>
      <c r="M352" s="2"/>
      <c r="N352" s="2"/>
      <c r="O352" s="2"/>
      <c r="P352" s="2"/>
      <c r="Q352" s="2"/>
      <c r="R352" s="2"/>
      <c r="S352" s="2"/>
      <c r="T352" s="2"/>
      <c r="U352" s="2"/>
      <c r="V352" s="33"/>
      <c r="W352" s="33"/>
      <c r="X352" s="34"/>
      <c r="Y352" s="34"/>
      <c r="Z352" s="34"/>
      <c r="AA352" s="34"/>
      <c r="AB352" s="34"/>
      <c r="AC352" s="34"/>
      <c r="AD352" s="34"/>
      <c r="AE352" s="34"/>
      <c r="AF352" s="34"/>
    </row>
    <row r="353" spans="2:32" x14ac:dyDescent="0.25">
      <c r="B353" s="23"/>
      <c r="C353" s="88"/>
      <c r="D353" s="88"/>
      <c r="E353" s="88"/>
      <c r="F353" s="88"/>
      <c r="G353" s="88"/>
      <c r="H353" s="88"/>
      <c r="I353" s="88"/>
      <c r="J353" s="88"/>
      <c r="K353" s="88"/>
      <c r="M353" s="27"/>
      <c r="N353" s="27"/>
      <c r="O353" s="27"/>
      <c r="P353" s="27"/>
      <c r="Q353" s="27"/>
      <c r="R353" s="27"/>
      <c r="S353" s="27"/>
      <c r="T353" s="27"/>
      <c r="U353" s="27"/>
      <c r="V353" s="33"/>
      <c r="W353" s="33"/>
      <c r="X353" s="34"/>
      <c r="Y353" s="34"/>
      <c r="Z353" s="34"/>
      <c r="AA353" s="34"/>
      <c r="AB353" s="34"/>
      <c r="AC353" s="34"/>
      <c r="AD353" s="34"/>
      <c r="AE353" s="34"/>
      <c r="AF353" s="34"/>
    </row>
    <row r="354" spans="2:32" x14ac:dyDescent="0.25">
      <c r="B354" s="23"/>
      <c r="C354" s="88"/>
      <c r="D354" s="88"/>
      <c r="E354" s="88"/>
      <c r="F354" s="88"/>
      <c r="G354" s="88"/>
      <c r="H354" s="88"/>
      <c r="I354" s="88"/>
      <c r="J354" s="88"/>
      <c r="K354" s="88"/>
      <c r="M354" s="27"/>
      <c r="N354" s="27"/>
      <c r="O354" s="27"/>
      <c r="P354" s="27"/>
      <c r="Q354" s="27"/>
      <c r="R354" s="27"/>
      <c r="S354" s="27"/>
      <c r="T354" s="27"/>
      <c r="U354" s="27"/>
      <c r="V354" s="33"/>
      <c r="W354" s="33"/>
      <c r="X354" s="34"/>
      <c r="Y354" s="34"/>
      <c r="Z354" s="34"/>
      <c r="AA354" s="34"/>
      <c r="AB354" s="34"/>
      <c r="AC354" s="34"/>
      <c r="AD354" s="34"/>
      <c r="AE354" s="34"/>
      <c r="AF354" s="34"/>
    </row>
    <row r="355" spans="2:32" x14ac:dyDescent="0.25">
      <c r="B355" s="23"/>
      <c r="C355" s="88"/>
      <c r="D355" s="88"/>
      <c r="E355" s="88"/>
      <c r="F355" s="88"/>
      <c r="G355" s="88"/>
      <c r="H355" s="88"/>
      <c r="I355" s="88"/>
      <c r="J355" s="88"/>
      <c r="K355" s="88"/>
      <c r="M355" s="27"/>
      <c r="N355" s="27"/>
      <c r="O355" s="27"/>
      <c r="P355" s="27"/>
      <c r="Q355" s="27"/>
      <c r="R355" s="27"/>
      <c r="S355" s="27"/>
      <c r="T355" s="27"/>
      <c r="U355" s="27"/>
      <c r="V355" s="33"/>
      <c r="W355" s="33"/>
      <c r="X355" s="34"/>
      <c r="Y355" s="34"/>
      <c r="Z355" s="34"/>
      <c r="AA355" s="34"/>
      <c r="AB355" s="34"/>
      <c r="AC355" s="34"/>
      <c r="AD355" s="34"/>
      <c r="AE355" s="34"/>
      <c r="AF355" s="34"/>
    </row>
    <row r="356" spans="2:32" x14ac:dyDescent="0.25">
      <c r="B356" s="23"/>
      <c r="C356" s="88"/>
      <c r="D356" s="88"/>
      <c r="E356" s="88"/>
      <c r="F356" s="88"/>
      <c r="G356" s="88"/>
      <c r="H356" s="88"/>
      <c r="I356" s="88"/>
      <c r="J356" s="88"/>
      <c r="K356" s="88"/>
      <c r="M356" s="27"/>
      <c r="N356" s="27"/>
      <c r="O356" s="27"/>
      <c r="P356" s="27"/>
      <c r="Q356" s="27"/>
      <c r="R356" s="27"/>
      <c r="S356" s="27"/>
      <c r="T356" s="27"/>
      <c r="U356" s="27"/>
      <c r="V356" s="33"/>
      <c r="W356" s="33"/>
      <c r="X356" s="34"/>
      <c r="Y356" s="34"/>
      <c r="Z356" s="34"/>
      <c r="AA356" s="34"/>
      <c r="AB356" s="34"/>
      <c r="AC356" s="34"/>
      <c r="AD356" s="34"/>
      <c r="AE356" s="34"/>
      <c r="AF356" s="34"/>
    </row>
    <row r="357" spans="2:32" x14ac:dyDescent="0.25">
      <c r="B357" s="23"/>
      <c r="C357" s="88"/>
      <c r="D357" s="88"/>
      <c r="E357" s="88"/>
      <c r="F357" s="88"/>
      <c r="G357" s="88"/>
      <c r="H357" s="88"/>
      <c r="I357" s="88"/>
      <c r="J357" s="88"/>
      <c r="K357" s="88"/>
      <c r="M357" s="27"/>
      <c r="N357" s="27"/>
      <c r="O357" s="27"/>
      <c r="P357" s="27"/>
      <c r="Q357" s="27"/>
      <c r="R357" s="27"/>
      <c r="S357" s="27"/>
      <c r="T357" s="27"/>
      <c r="U357" s="27"/>
      <c r="V357" s="33"/>
      <c r="W357" s="33"/>
      <c r="X357" s="34"/>
      <c r="Y357" s="34"/>
      <c r="Z357" s="34"/>
      <c r="AA357" s="34"/>
      <c r="AB357" s="34"/>
      <c r="AC357" s="34"/>
      <c r="AD357" s="34"/>
      <c r="AE357" s="34"/>
      <c r="AF357" s="34"/>
    </row>
    <row r="358" spans="2:32" x14ac:dyDescent="0.25">
      <c r="B358" s="23"/>
      <c r="C358" s="88"/>
      <c r="D358" s="88"/>
      <c r="E358" s="88"/>
      <c r="F358" s="88"/>
      <c r="G358" s="88"/>
      <c r="H358" s="88"/>
      <c r="I358" s="88"/>
      <c r="J358" s="88"/>
      <c r="K358" s="88"/>
      <c r="M358" s="27"/>
      <c r="N358" s="27"/>
      <c r="O358" s="27"/>
      <c r="P358" s="27"/>
      <c r="Q358" s="27"/>
      <c r="R358" s="27"/>
      <c r="S358" s="27"/>
      <c r="T358" s="27"/>
      <c r="U358" s="27"/>
      <c r="V358" s="33"/>
      <c r="W358" s="33"/>
      <c r="X358" s="34"/>
      <c r="Y358" s="34"/>
      <c r="Z358" s="34"/>
      <c r="AA358" s="34"/>
      <c r="AB358" s="34"/>
      <c r="AC358" s="34"/>
      <c r="AD358" s="34"/>
      <c r="AE358" s="34"/>
      <c r="AF358" s="34"/>
    </row>
    <row r="359" spans="2:32" x14ac:dyDescent="0.25">
      <c r="B359" s="23"/>
      <c r="C359" s="88"/>
      <c r="D359" s="88"/>
      <c r="E359" s="88"/>
      <c r="F359" s="88"/>
      <c r="G359" s="88"/>
      <c r="H359" s="88"/>
      <c r="I359" s="88"/>
      <c r="J359" s="88"/>
      <c r="K359" s="88"/>
      <c r="M359" s="27"/>
      <c r="N359" s="27"/>
      <c r="O359" s="27"/>
      <c r="P359" s="27"/>
      <c r="Q359" s="27"/>
      <c r="R359" s="27"/>
      <c r="S359" s="27"/>
      <c r="T359" s="27"/>
      <c r="U359" s="27"/>
      <c r="V359" s="33"/>
      <c r="W359" s="33"/>
      <c r="X359" s="34"/>
      <c r="Y359" s="34"/>
      <c r="Z359" s="34"/>
      <c r="AA359" s="34"/>
      <c r="AB359" s="34"/>
      <c r="AC359" s="34"/>
      <c r="AD359" s="34"/>
      <c r="AE359" s="34"/>
      <c r="AF359" s="34"/>
    </row>
    <row r="360" spans="2:32" x14ac:dyDescent="0.25">
      <c r="B360" s="23"/>
      <c r="C360" s="88"/>
      <c r="D360" s="88"/>
      <c r="E360" s="88"/>
      <c r="F360" s="88"/>
      <c r="G360" s="88"/>
      <c r="H360" s="88"/>
      <c r="I360" s="88"/>
      <c r="J360" s="88"/>
      <c r="K360" s="88"/>
      <c r="M360" s="27"/>
      <c r="N360" s="27"/>
      <c r="O360" s="27"/>
      <c r="P360" s="27"/>
      <c r="Q360" s="27"/>
      <c r="R360" s="27"/>
      <c r="S360" s="27"/>
      <c r="T360" s="27"/>
      <c r="U360" s="27"/>
      <c r="V360" s="33"/>
      <c r="W360" s="33"/>
      <c r="X360" s="34"/>
      <c r="Y360" s="34"/>
      <c r="Z360" s="34"/>
      <c r="AA360" s="34"/>
      <c r="AB360" s="34"/>
      <c r="AC360" s="34"/>
      <c r="AD360" s="34"/>
      <c r="AE360" s="34"/>
      <c r="AF360" s="34"/>
    </row>
    <row r="361" spans="2:32" x14ac:dyDescent="0.25">
      <c r="B361" s="23"/>
      <c r="C361" s="88"/>
      <c r="D361" s="88"/>
      <c r="E361" s="88"/>
      <c r="F361" s="88"/>
      <c r="G361" s="88"/>
      <c r="H361" s="88"/>
      <c r="I361" s="88"/>
      <c r="J361" s="88"/>
      <c r="K361" s="88"/>
      <c r="M361" s="27"/>
      <c r="N361" s="27"/>
      <c r="O361" s="27"/>
      <c r="P361" s="27"/>
      <c r="Q361" s="27"/>
      <c r="R361" s="27"/>
      <c r="S361" s="27"/>
      <c r="T361" s="27"/>
      <c r="U361" s="27"/>
      <c r="V361" s="33"/>
      <c r="W361" s="33"/>
      <c r="X361" s="34"/>
      <c r="Y361" s="34"/>
      <c r="Z361" s="34"/>
      <c r="AA361" s="34"/>
      <c r="AB361" s="34"/>
      <c r="AC361" s="34"/>
      <c r="AD361" s="34"/>
      <c r="AE361" s="34"/>
      <c r="AF361" s="34"/>
    </row>
    <row r="362" spans="2:32" x14ac:dyDescent="0.25">
      <c r="B362" s="86"/>
      <c r="C362" s="9"/>
      <c r="D362" s="9"/>
      <c r="E362" s="9"/>
      <c r="F362" s="9"/>
      <c r="G362" s="9"/>
      <c r="H362" s="9"/>
      <c r="I362" s="9"/>
      <c r="J362" s="9"/>
      <c r="K362" s="9"/>
      <c r="M362" s="27"/>
      <c r="N362" s="27"/>
      <c r="O362" s="27"/>
      <c r="P362" s="27"/>
      <c r="Q362" s="27"/>
      <c r="R362" s="27"/>
      <c r="S362" s="27"/>
      <c r="T362" s="27"/>
      <c r="U362" s="27"/>
      <c r="V362" s="33"/>
      <c r="W362" s="33"/>
      <c r="X362" s="34"/>
      <c r="Y362" s="34"/>
      <c r="Z362" s="34"/>
      <c r="AA362" s="34"/>
      <c r="AB362" s="34"/>
      <c r="AC362" s="34"/>
      <c r="AD362" s="34"/>
      <c r="AE362" s="34"/>
      <c r="AF362" s="34"/>
    </row>
    <row r="363" spans="2:32" x14ac:dyDescent="0.25">
      <c r="B363" s="86"/>
      <c r="C363" s="9"/>
      <c r="D363" s="9"/>
      <c r="E363" s="9"/>
      <c r="F363" s="9"/>
      <c r="G363" s="9"/>
      <c r="H363" s="9"/>
      <c r="I363" s="9"/>
      <c r="J363" s="9"/>
      <c r="K363" s="9"/>
      <c r="M363" s="27"/>
      <c r="N363" s="27"/>
      <c r="O363" s="27"/>
      <c r="P363" s="27"/>
      <c r="Q363" s="27"/>
      <c r="R363" s="27"/>
      <c r="S363" s="27"/>
      <c r="T363" s="27"/>
      <c r="U363" s="27"/>
      <c r="V363" s="33"/>
      <c r="W363" s="33"/>
      <c r="X363" s="34"/>
      <c r="Y363" s="34"/>
      <c r="Z363" s="34"/>
      <c r="AA363" s="34"/>
      <c r="AB363" s="34"/>
      <c r="AC363" s="34"/>
      <c r="AD363" s="34"/>
      <c r="AE363" s="34"/>
      <c r="AF363" s="34"/>
    </row>
    <row r="364" spans="2:32" x14ac:dyDescent="0.25">
      <c r="B364" s="86"/>
      <c r="C364" s="9"/>
      <c r="D364" s="9"/>
      <c r="E364" s="9"/>
      <c r="F364" s="9"/>
      <c r="G364" s="9"/>
      <c r="H364" s="9"/>
      <c r="I364" s="9"/>
      <c r="J364" s="9"/>
      <c r="K364" s="9"/>
      <c r="M364" s="27"/>
      <c r="N364" s="27"/>
      <c r="O364" s="27"/>
      <c r="P364" s="27"/>
      <c r="Q364" s="27"/>
      <c r="R364" s="27"/>
      <c r="S364" s="27"/>
      <c r="T364" s="27"/>
      <c r="U364" s="27"/>
      <c r="V364" s="33"/>
      <c r="W364" s="33"/>
      <c r="X364" s="34"/>
      <c r="Y364" s="34"/>
      <c r="Z364" s="34"/>
      <c r="AA364" s="34"/>
      <c r="AB364" s="34"/>
      <c r="AC364" s="34"/>
      <c r="AD364" s="34"/>
      <c r="AE364" s="34"/>
      <c r="AF364" s="34"/>
    </row>
    <row r="365" spans="2:32" x14ac:dyDescent="0.25">
      <c r="M365" s="27"/>
      <c r="N365" s="27"/>
      <c r="O365" s="27"/>
      <c r="P365" s="27"/>
      <c r="Q365" s="27"/>
      <c r="R365" s="27"/>
      <c r="S365" s="27"/>
      <c r="T365" s="27"/>
      <c r="U365" s="27"/>
      <c r="V365" s="33"/>
      <c r="W365" s="33"/>
      <c r="X365" s="34"/>
      <c r="Y365" s="34"/>
      <c r="Z365" s="34"/>
      <c r="AA365" s="34"/>
      <c r="AB365" s="34"/>
      <c r="AC365" s="34"/>
      <c r="AD365" s="34"/>
      <c r="AE365" s="34"/>
      <c r="AF365" s="34"/>
    </row>
    <row r="366" spans="2:32" x14ac:dyDescent="0.25">
      <c r="V366" s="33"/>
      <c r="W366" s="33"/>
      <c r="X366" s="34"/>
      <c r="Y366" s="34"/>
      <c r="Z366" s="34"/>
      <c r="AA366" s="34"/>
      <c r="AB366" s="34"/>
      <c r="AC366" s="34"/>
      <c r="AD366" s="34"/>
      <c r="AE366" s="34"/>
      <c r="AF366" s="34"/>
    </row>
    <row r="367" spans="2:32" x14ac:dyDescent="0.25">
      <c r="V367" s="33"/>
      <c r="W367" s="33"/>
    </row>
    <row r="368" spans="2:32" x14ac:dyDescent="0.25">
      <c r="V368" s="33"/>
      <c r="W368" s="33"/>
    </row>
    <row r="369" spans="22:23" x14ac:dyDescent="0.25">
      <c r="V369" s="33"/>
      <c r="W369" s="33"/>
    </row>
    <row r="370" spans="22:23" x14ac:dyDescent="0.25">
      <c r="V370" s="33"/>
      <c r="W370" s="33"/>
    </row>
    <row r="371" spans="22:23" x14ac:dyDescent="0.25">
      <c r="V371" s="33"/>
      <c r="W371" s="33"/>
    </row>
    <row r="372" spans="22:23" x14ac:dyDescent="0.25">
      <c r="V372" s="33"/>
      <c r="W372" s="33"/>
    </row>
    <row r="373" spans="22:23" x14ac:dyDescent="0.25">
      <c r="V373" s="33"/>
      <c r="W373" s="33"/>
    </row>
    <row r="374" spans="22:23" x14ac:dyDescent="0.25">
      <c r="V374" s="33"/>
      <c r="W374" s="33"/>
    </row>
    <row r="375" spans="22:23" x14ac:dyDescent="0.25">
      <c r="V375" s="33"/>
      <c r="W375" s="33"/>
    </row>
    <row r="376" spans="22:23" x14ac:dyDescent="0.25">
      <c r="V376" s="33"/>
      <c r="W376" s="33"/>
    </row>
    <row r="377" spans="22:23" x14ac:dyDescent="0.25">
      <c r="V377" s="33"/>
      <c r="W377" s="33"/>
    </row>
    <row r="378" spans="22:23" x14ac:dyDescent="0.25">
      <c r="V378" s="33"/>
      <c r="W378" s="33"/>
    </row>
    <row r="379" spans="22:23" x14ac:dyDescent="0.25">
      <c r="V379" s="33"/>
      <c r="W379" s="33"/>
    </row>
    <row r="380" spans="22:23" x14ac:dyDescent="0.25">
      <c r="V380" s="33"/>
      <c r="W380" s="33"/>
    </row>
    <row r="381" spans="22:23" x14ac:dyDescent="0.25">
      <c r="V381" s="33"/>
      <c r="W381" s="33"/>
    </row>
    <row r="382" spans="22:23" x14ac:dyDescent="0.25">
      <c r="V382" s="33"/>
      <c r="W382" s="33"/>
    </row>
    <row r="383" spans="22:23" x14ac:dyDescent="0.25">
      <c r="V383" s="33"/>
      <c r="W383" s="33"/>
    </row>
    <row r="384" spans="22:23" x14ac:dyDescent="0.25">
      <c r="V384" s="33"/>
      <c r="W384" s="33"/>
    </row>
    <row r="385" spans="22:23" x14ac:dyDescent="0.25">
      <c r="V385" s="33"/>
      <c r="W385" s="33"/>
    </row>
    <row r="386" spans="22:23" x14ac:dyDescent="0.25">
      <c r="V386" s="33"/>
      <c r="W386" s="33"/>
    </row>
    <row r="387" spans="22:23" x14ac:dyDescent="0.25">
      <c r="V387" s="33"/>
      <c r="W387" s="33"/>
    </row>
    <row r="388" spans="22:23" x14ac:dyDescent="0.25">
      <c r="V388" s="33"/>
      <c r="W388" s="33"/>
    </row>
    <row r="389" spans="22:23" x14ac:dyDescent="0.25">
      <c r="V389" s="33"/>
      <c r="W389" s="33"/>
    </row>
    <row r="390" spans="22:23" x14ac:dyDescent="0.25">
      <c r="V390" s="33"/>
      <c r="W390" s="33"/>
    </row>
  </sheetData>
  <mergeCells count="4">
    <mergeCell ref="M14:U14"/>
    <mergeCell ref="X14:AF14"/>
    <mergeCell ref="X5:AF5"/>
    <mergeCell ref="X11:AF11"/>
  </mergeCells>
  <pageMargins left="0.7" right="0.7" top="0.75" bottom="0.75" header="0.3" footer="0.3"/>
  <customProperties>
    <customPr name="EpmWorksheetKeyString_GU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J47"/>
  <sheetViews>
    <sheetView topLeftCell="C10" workbookViewId="0">
      <selection activeCell="B276" sqref="B276:AF277"/>
    </sheetView>
  </sheetViews>
  <sheetFormatPr defaultColWidth="9.28515625" defaultRowHeight="15" x14ac:dyDescent="0.25"/>
  <cols>
    <col min="1" max="3" width="9.28515625" style="27"/>
    <col min="4" max="4" width="25.7109375" style="27" bestFit="1" customWidth="1"/>
    <col min="5" max="5" width="21.28515625" style="27" customWidth="1"/>
    <col min="6" max="6" width="12.28515625" style="27" bestFit="1" customWidth="1"/>
    <col min="7" max="7" width="16.5703125" style="27" customWidth="1"/>
    <col min="8" max="10" width="15.28515625" style="27" customWidth="1"/>
    <col min="11" max="16384" width="9.28515625" style="27"/>
  </cols>
  <sheetData>
    <row r="1" spans="4:7" x14ac:dyDescent="0.25">
      <c r="D1" s="83" t="s">
        <v>21</v>
      </c>
      <c r="E1" s="82"/>
      <c r="F1" s="81"/>
      <c r="G1" s="81"/>
    </row>
    <row r="2" spans="4:7" x14ac:dyDescent="0.25">
      <c r="D2" s="83" t="s">
        <v>22</v>
      </c>
      <c r="E2" s="82"/>
      <c r="F2" s="81"/>
      <c r="G2" s="81"/>
    </row>
    <row r="3" spans="4:7" ht="15.75" thickBot="1" x14ac:dyDescent="0.3">
      <c r="D3" s="83"/>
      <c r="E3" s="82"/>
      <c r="F3" s="81"/>
      <c r="G3" s="81"/>
    </row>
    <row r="4" spans="4:7" ht="15.75" thickBot="1" x14ac:dyDescent="0.3">
      <c r="D4" s="80" t="s">
        <v>38</v>
      </c>
      <c r="E4" s="79"/>
      <c r="F4" s="78"/>
      <c r="G4" s="77">
        <v>40325</v>
      </c>
    </row>
    <row r="5" spans="4:7" ht="15.75" thickBot="1" x14ac:dyDescent="0.3"/>
    <row r="6" spans="4:7" ht="15.75" thickBot="1" x14ac:dyDescent="0.3">
      <c r="D6" s="228" t="s">
        <v>23</v>
      </c>
      <c r="E6" s="229"/>
      <c r="F6" s="229"/>
      <c r="G6" s="230"/>
    </row>
    <row r="7" spans="4:7" x14ac:dyDescent="0.25">
      <c r="D7" s="231"/>
      <c r="E7" s="232"/>
      <c r="F7" s="76" t="s">
        <v>24</v>
      </c>
      <c r="G7" s="75" t="s">
        <v>25</v>
      </c>
    </row>
    <row r="8" spans="4:7" x14ac:dyDescent="0.25">
      <c r="D8" s="235"/>
      <c r="E8" s="236"/>
      <c r="F8" s="74" t="s">
        <v>26</v>
      </c>
      <c r="G8" s="73" t="s">
        <v>26</v>
      </c>
    </row>
    <row r="9" spans="4:7" x14ac:dyDescent="0.25">
      <c r="D9" s="233" t="s">
        <v>37</v>
      </c>
      <c r="E9" s="234"/>
      <c r="F9" s="72">
        <f>+'[1]VaR Calculation'!$W$5</f>
        <v>123869557.75650002</v>
      </c>
      <c r="G9" s="71">
        <f>+'[1]VaR Calculation'!$W$5</f>
        <v>123869557.75650002</v>
      </c>
    </row>
    <row r="10" spans="4:7" x14ac:dyDescent="0.25">
      <c r="D10" s="233" t="s">
        <v>9</v>
      </c>
      <c r="E10" s="234"/>
      <c r="F10" s="70" t="e">
        <f>STDEV('VaR Calculation'!#REF!)</f>
        <v>#REF!</v>
      </c>
      <c r="G10" s="69" t="e">
        <f>+F10</f>
        <v>#REF!</v>
      </c>
    </row>
    <row r="11" spans="4:7" x14ac:dyDescent="0.25">
      <c r="D11" s="233" t="s">
        <v>27</v>
      </c>
      <c r="E11" s="234"/>
      <c r="F11" s="68">
        <v>1</v>
      </c>
      <c r="G11" s="67">
        <v>10</v>
      </c>
    </row>
    <row r="12" spans="4:7" x14ac:dyDescent="0.25">
      <c r="D12" s="233" t="s">
        <v>28</v>
      </c>
      <c r="E12" s="234"/>
      <c r="F12" s="68">
        <v>2.33</v>
      </c>
      <c r="G12" s="67">
        <v>2.33</v>
      </c>
    </row>
    <row r="13" spans="4:7" x14ac:dyDescent="0.25">
      <c r="D13" s="233" t="s">
        <v>29</v>
      </c>
      <c r="E13" s="234"/>
      <c r="F13" s="66" t="e">
        <f>SQRT(F11)*F12*F10</f>
        <v>#REF!</v>
      </c>
      <c r="G13" s="65">
        <v>1.9002036079823113E-2</v>
      </c>
    </row>
    <row r="14" spans="4:7" ht="15.75" thickBot="1" x14ac:dyDescent="0.3">
      <c r="D14" s="238" t="s">
        <v>30</v>
      </c>
      <c r="E14" s="239"/>
      <c r="F14" s="64" t="e">
        <f>+F13*F9</f>
        <v>#REF!</v>
      </c>
      <c r="G14" s="63">
        <f>+G13*G9</f>
        <v>2353773.8056807462</v>
      </c>
    </row>
    <row r="15" spans="4:7" ht="27" thickBot="1" x14ac:dyDescent="0.3">
      <c r="D15" s="240"/>
      <c r="E15" s="241"/>
      <c r="F15" s="62" t="s">
        <v>31</v>
      </c>
      <c r="G15" s="61" t="s">
        <v>31</v>
      </c>
    </row>
    <row r="16" spans="4:7" ht="15.75" thickBot="1" x14ac:dyDescent="0.3">
      <c r="D16" s="242" t="s">
        <v>30</v>
      </c>
      <c r="E16" s="243"/>
      <c r="F16" s="60">
        <f>+'[1]VaR Calculation'!X1</f>
        <v>645662.43005492294</v>
      </c>
      <c r="G16" s="59">
        <f>+'[1]VaR Calculation'!X2</f>
        <v>2041763.8785727117</v>
      </c>
    </row>
    <row r="17" spans="4:10" ht="15.75" thickBot="1" x14ac:dyDescent="0.3"/>
    <row r="18" spans="4:10" ht="27" thickBot="1" x14ac:dyDescent="0.3">
      <c r="D18" s="58" t="s">
        <v>32</v>
      </c>
      <c r="E18" s="47" t="s">
        <v>28</v>
      </c>
      <c r="F18" s="47" t="s">
        <v>33</v>
      </c>
      <c r="G18" s="47" t="s">
        <v>27</v>
      </c>
      <c r="H18" s="47" t="s">
        <v>34</v>
      </c>
      <c r="I18" s="47" t="s">
        <v>35</v>
      </c>
      <c r="J18" s="46" t="s">
        <v>36</v>
      </c>
    </row>
    <row r="19" spans="4:10" x14ac:dyDescent="0.25">
      <c r="D19" s="45" t="s">
        <v>0</v>
      </c>
      <c r="E19" s="44">
        <v>2.33</v>
      </c>
      <c r="F19" s="57">
        <f>+'[1]VaR Calculation'!C1</f>
        <v>1.6142582088787493E-3</v>
      </c>
      <c r="G19" s="43">
        <v>10</v>
      </c>
      <c r="H19" s="57">
        <f t="shared" ref="H19:H27" si="0">SQRT(G19)*E19*F19</f>
        <v>1.1894027125016009E-2</v>
      </c>
      <c r="I19" s="56">
        <f>+'[1]VaR Calculation'!N$5</f>
        <v>118299886.62630001</v>
      </c>
      <c r="J19" s="55">
        <f t="shared" ref="J19:J27" si="1">+I19*H19</f>
        <v>1407062.0604195308</v>
      </c>
    </row>
    <row r="20" spans="4:10" x14ac:dyDescent="0.25">
      <c r="D20" s="42" t="s">
        <v>1</v>
      </c>
      <c r="E20" s="41">
        <v>2.33</v>
      </c>
      <c r="F20" s="54">
        <f>+'[1]VaR Calculation'!D1</f>
        <v>6.551270528189425E-3</v>
      </c>
      <c r="G20" s="40">
        <v>10</v>
      </c>
      <c r="H20" s="54">
        <f t="shared" si="0"/>
        <v>4.8270461898240101E-2</v>
      </c>
      <c r="I20" s="53">
        <f>+'[1]VaR Calculation'!O$5</f>
        <v>886083.25680000009</v>
      </c>
      <c r="J20" s="52">
        <f t="shared" si="1"/>
        <v>42771.648086032903</v>
      </c>
    </row>
    <row r="21" spans="4:10" x14ac:dyDescent="0.25">
      <c r="D21" s="42" t="s">
        <v>2</v>
      </c>
      <c r="E21" s="41">
        <v>2.33</v>
      </c>
      <c r="F21" s="54">
        <f>+'[1]VaR Calculation'!E1</f>
        <v>6.7978229880322014E-3</v>
      </c>
      <c r="G21" s="40">
        <v>10</v>
      </c>
      <c r="H21" s="54">
        <f t="shared" si="0"/>
        <v>5.0087086790701577E-2</v>
      </c>
      <c r="I21" s="53">
        <f>+'[1]VaR Calculation'!P$5</f>
        <v>890969.40670000005</v>
      </c>
      <c r="J21" s="52">
        <f t="shared" si="1"/>
        <v>44626.06200124279</v>
      </c>
    </row>
    <row r="22" spans="4:10" x14ac:dyDescent="0.25">
      <c r="D22" s="42" t="s">
        <v>3</v>
      </c>
      <c r="E22" s="41">
        <v>2.33</v>
      </c>
      <c r="F22" s="54">
        <f>+'[1]VaR Calculation'!F1</f>
        <v>7.5439639078992773E-3</v>
      </c>
      <c r="G22" s="40">
        <v>10</v>
      </c>
      <c r="H22" s="54">
        <f t="shared" si="0"/>
        <v>5.5584732886704791E-2</v>
      </c>
      <c r="I22" s="53">
        <f>+'[1]VaR Calculation'!Q$5</f>
        <v>1681581.8585000001</v>
      </c>
      <c r="J22" s="52">
        <f t="shared" si="1"/>
        <v>93470.278431851111</v>
      </c>
    </row>
    <row r="23" spans="4:10" x14ac:dyDescent="0.25">
      <c r="D23" s="42" t="s">
        <v>4</v>
      </c>
      <c r="E23" s="41">
        <v>2.33</v>
      </c>
      <c r="F23" s="54">
        <f>+'[1]VaR Calculation'!G1</f>
        <v>1.6190254495249833E-3</v>
      </c>
      <c r="G23" s="40">
        <v>10</v>
      </c>
      <c r="H23" s="54">
        <f t="shared" si="0"/>
        <v>1.1929152663945231E-2</v>
      </c>
      <c r="I23" s="53">
        <f>+'[1]VaR Calculation'!R$5</f>
        <v>519071.9534</v>
      </c>
      <c r="J23" s="52">
        <f t="shared" si="1"/>
        <v>6192.0885756808648</v>
      </c>
    </row>
    <row r="24" spans="4:10" x14ac:dyDescent="0.25">
      <c r="D24" s="42" t="s">
        <v>5</v>
      </c>
      <c r="E24" s="41">
        <v>2.33</v>
      </c>
      <c r="F24" s="54">
        <f>+'[1]VaR Calculation'!H1</f>
        <v>1.6308250941695071E-3</v>
      </c>
      <c r="G24" s="40">
        <v>10</v>
      </c>
      <c r="H24" s="54">
        <f t="shared" si="0"/>
        <v>1.2016093707636748E-2</v>
      </c>
      <c r="I24" s="53">
        <f>+'[1]VaR Calculation'!S$5</f>
        <v>169083.37529999999</v>
      </c>
      <c r="J24" s="52">
        <f t="shared" si="1"/>
        <v>2031.7216820083127</v>
      </c>
    </row>
    <row r="25" spans="4:10" x14ac:dyDescent="0.25">
      <c r="D25" s="42" t="s">
        <v>6</v>
      </c>
      <c r="E25" s="41">
        <v>2.33</v>
      </c>
      <c r="F25" s="54">
        <f>+'[1]VaR Calculation'!I1</f>
        <v>8.3322614847568099E-3</v>
      </c>
      <c r="G25" s="40">
        <v>10</v>
      </c>
      <c r="H25" s="54">
        <f t="shared" si="0"/>
        <v>6.139299373999195E-2</v>
      </c>
      <c r="I25" s="53">
        <f>+'[1]VaR Calculation'!T$5</f>
        <v>995518.47479999997</v>
      </c>
      <c r="J25" s="52">
        <f t="shared" si="1"/>
        <v>61117.85949144273</v>
      </c>
    </row>
    <row r="26" spans="4:10" x14ac:dyDescent="0.25">
      <c r="D26" s="42" t="s">
        <v>7</v>
      </c>
      <c r="E26" s="41">
        <v>2.33</v>
      </c>
      <c r="F26" s="54">
        <f>+'[1]VaR Calculation'!J1</f>
        <v>7.5721774794088662E-3</v>
      </c>
      <c r="G26" s="40">
        <v>10</v>
      </c>
      <c r="H26" s="54">
        <f t="shared" si="0"/>
        <v>5.5792613498977912E-2</v>
      </c>
      <c r="I26" s="53">
        <f>+'[1]VaR Calculation'!U$5</f>
        <v>357020.06400000001</v>
      </c>
      <c r="J26" s="52">
        <f t="shared" si="1"/>
        <v>19919.08244213236</v>
      </c>
    </row>
    <row r="27" spans="4:10" ht="15.75" thickBot="1" x14ac:dyDescent="0.3">
      <c r="D27" s="39" t="s">
        <v>8</v>
      </c>
      <c r="E27" s="38">
        <v>2.33</v>
      </c>
      <c r="F27" s="51">
        <f>+'[1]VaR Calculation'!K1</f>
        <v>6.0913657046569912E-3</v>
      </c>
      <c r="G27" s="37">
        <v>10</v>
      </c>
      <c r="H27" s="51">
        <f t="shared" si="0"/>
        <v>4.4881833972463613E-2</v>
      </c>
      <c r="I27" s="50">
        <f>+'[1]VaR Calculation'!V$5</f>
        <v>70342.740699999995</v>
      </c>
      <c r="J27" s="49">
        <f t="shared" si="1"/>
        <v>3157.1112092654585</v>
      </c>
    </row>
    <row r="29" spans="4:10" ht="15.75" thickBot="1" x14ac:dyDescent="0.3">
      <c r="D29" s="237" t="s">
        <v>48</v>
      </c>
      <c r="E29" s="237"/>
      <c r="F29" s="237"/>
      <c r="G29" s="237"/>
    </row>
    <row r="30" spans="4:10" ht="27" thickBot="1" x14ac:dyDescent="0.3">
      <c r="D30" s="47" t="s">
        <v>47</v>
      </c>
      <c r="E30" s="47" t="s">
        <v>49</v>
      </c>
      <c r="F30" s="47" t="s">
        <v>27</v>
      </c>
      <c r="G30" s="46" t="s">
        <v>36</v>
      </c>
    </row>
    <row r="31" spans="4:10" x14ac:dyDescent="0.25">
      <c r="D31" s="36">
        <f>'[1]VaR Calculation'!$W$5</f>
        <v>123869557.75650002</v>
      </c>
      <c r="E31" s="36">
        <v>0.99</v>
      </c>
      <c r="F31" s="48">
        <v>1</v>
      </c>
      <c r="G31" s="36">
        <f>[1]cov!E17</f>
        <v>431052.17291635083</v>
      </c>
    </row>
    <row r="32" spans="4:10" x14ac:dyDescent="0.25">
      <c r="D32" s="36">
        <f>'[1]VaR Calculation'!$W$5</f>
        <v>123869557.75650002</v>
      </c>
      <c r="E32" s="36">
        <v>0.99</v>
      </c>
      <c r="F32" s="48">
        <v>10</v>
      </c>
      <c r="G32" s="36">
        <f>[1]cov!E18</f>
        <v>1363106.6567804136</v>
      </c>
    </row>
    <row r="33" spans="4:7" x14ac:dyDescent="0.25">
      <c r="D33" s="36">
        <f>'[1]VaR Calculation'!$W$5</f>
        <v>123869557.75650002</v>
      </c>
      <c r="E33" s="36">
        <v>0.95</v>
      </c>
      <c r="F33" s="48">
        <v>1</v>
      </c>
      <c r="G33" s="36">
        <f>[1]cov!F17</f>
        <v>304299.45494711283</v>
      </c>
    </row>
    <row r="34" spans="4:7" x14ac:dyDescent="0.25">
      <c r="D34" s="36">
        <f>'[1]VaR Calculation'!$W$5</f>
        <v>123869557.75650002</v>
      </c>
      <c r="E34" s="36">
        <v>0.95</v>
      </c>
      <c r="F34" s="48">
        <v>10</v>
      </c>
      <c r="G34" s="36">
        <f>[1]cov!F18</f>
        <v>962279.36838066916</v>
      </c>
    </row>
    <row r="37" spans="4:7" ht="15.75" thickBot="1" x14ac:dyDescent="0.3">
      <c r="D37" s="237" t="s">
        <v>50</v>
      </c>
      <c r="E37" s="237"/>
      <c r="F37" s="237"/>
      <c r="G37" s="237"/>
    </row>
    <row r="38" spans="4:7" ht="27" thickBot="1" x14ac:dyDescent="0.3">
      <c r="D38" s="47" t="s">
        <v>47</v>
      </c>
      <c r="E38" s="47" t="s">
        <v>28</v>
      </c>
      <c r="F38" s="47" t="s">
        <v>27</v>
      </c>
      <c r="G38" s="46" t="s">
        <v>36</v>
      </c>
    </row>
    <row r="39" spans="4:7" x14ac:dyDescent="0.25">
      <c r="D39" s="45" t="s">
        <v>0</v>
      </c>
      <c r="E39" s="44">
        <v>2.33</v>
      </c>
      <c r="F39" s="43">
        <v>10</v>
      </c>
      <c r="G39" s="36">
        <f>'[1]Risk Metrics'!W5</f>
        <v>1222570.0146361634</v>
      </c>
    </row>
    <row r="40" spans="4:7" x14ac:dyDescent="0.25">
      <c r="D40" s="42" t="s">
        <v>1</v>
      </c>
      <c r="E40" s="41">
        <v>2.33</v>
      </c>
      <c r="F40" s="40">
        <v>10</v>
      </c>
      <c r="G40" s="36">
        <f>'[1]Risk Metrics'!X5</f>
        <v>73145.3265191221</v>
      </c>
    </row>
    <row r="41" spans="4:7" x14ac:dyDescent="0.25">
      <c r="D41" s="42" t="s">
        <v>2</v>
      </c>
      <c r="E41" s="41">
        <v>2.33</v>
      </c>
      <c r="F41" s="40">
        <v>10</v>
      </c>
      <c r="G41" s="36">
        <f>'[1]Risk Metrics'!Y5</f>
        <v>48786.731436963091</v>
      </c>
    </row>
    <row r="42" spans="4:7" x14ac:dyDescent="0.25">
      <c r="D42" s="42" t="s">
        <v>3</v>
      </c>
      <c r="E42" s="41">
        <v>2.33</v>
      </c>
      <c r="F42" s="40">
        <v>10</v>
      </c>
      <c r="G42" s="36">
        <f>'[1]Risk Metrics'!Z5</f>
        <v>122398.88817142184</v>
      </c>
    </row>
    <row r="43" spans="4:7" x14ac:dyDescent="0.25">
      <c r="D43" s="42" t="s">
        <v>4</v>
      </c>
      <c r="E43" s="41">
        <v>2.33</v>
      </c>
      <c r="F43" s="40">
        <v>10</v>
      </c>
      <c r="G43" s="36">
        <f>'[1]Risk Metrics'!AA5</f>
        <v>5374.4111758975905</v>
      </c>
    </row>
    <row r="44" spans="4:7" x14ac:dyDescent="0.25">
      <c r="D44" s="42" t="s">
        <v>5</v>
      </c>
      <c r="E44" s="41">
        <v>2.33</v>
      </c>
      <c r="F44" s="40">
        <v>10</v>
      </c>
      <c r="G44" s="36">
        <f>'[1]Risk Metrics'!AB5</f>
        <v>1752.668987624188</v>
      </c>
    </row>
    <row r="45" spans="4:7" x14ac:dyDescent="0.25">
      <c r="D45" s="42" t="s">
        <v>6</v>
      </c>
      <c r="E45" s="41">
        <v>2.33</v>
      </c>
      <c r="F45" s="40">
        <v>10</v>
      </c>
      <c r="G45" s="36">
        <f>'[1]Risk Metrics'!AC5</f>
        <v>83601.057511347419</v>
      </c>
    </row>
    <row r="46" spans="4:7" x14ac:dyDescent="0.25">
      <c r="D46" s="42" t="s">
        <v>7</v>
      </c>
      <c r="E46" s="41">
        <v>2.33</v>
      </c>
      <c r="F46" s="40">
        <v>10</v>
      </c>
      <c r="G46" s="36">
        <f>'[1]Risk Metrics'!AD5</f>
        <v>26397.742541921132</v>
      </c>
    </row>
    <row r="47" spans="4:7" ht="15.75" thickBot="1" x14ac:dyDescent="0.3">
      <c r="D47" s="39" t="s">
        <v>8</v>
      </c>
      <c r="E47" s="38">
        <v>2.33</v>
      </c>
      <c r="F47" s="37">
        <v>10</v>
      </c>
      <c r="G47" s="36">
        <f>'[1]Risk Metrics'!AE5</f>
        <v>4081.0822964030367</v>
      </c>
    </row>
  </sheetData>
  <mergeCells count="13">
    <mergeCell ref="D29:G29"/>
    <mergeCell ref="D37:G37"/>
    <mergeCell ref="D14:E14"/>
    <mergeCell ref="D15:E15"/>
    <mergeCell ref="D16:E16"/>
    <mergeCell ref="D6:G6"/>
    <mergeCell ref="D7:E7"/>
    <mergeCell ref="D11:E11"/>
    <mergeCell ref="D12:E12"/>
    <mergeCell ref="D13:E13"/>
    <mergeCell ref="D8:E8"/>
    <mergeCell ref="D9:E9"/>
    <mergeCell ref="D10:E10"/>
  </mergeCells>
  <pageMargins left="0.7" right="0.7" top="0.75" bottom="0.75" header="0.3" footer="0.3"/>
  <pageSetup scale="61" orientation="portrait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selection activeCell="B2" sqref="B2:J10"/>
    </sheetView>
  </sheetViews>
  <sheetFormatPr defaultRowHeight="15" x14ac:dyDescent="0.25"/>
  <sheetData>
    <row r="1" spans="1:10" x14ac:dyDescent="0.25">
      <c r="A1" s="100"/>
      <c r="B1" s="100" t="s">
        <v>59</v>
      </c>
      <c r="C1" s="100" t="s">
        <v>60</v>
      </c>
      <c r="D1" s="100" t="s">
        <v>61</v>
      </c>
      <c r="E1" s="100" t="s">
        <v>62</v>
      </c>
      <c r="F1" s="100" t="s">
        <v>63</v>
      </c>
      <c r="G1" s="100" t="s">
        <v>64</v>
      </c>
      <c r="H1" s="100" t="s">
        <v>65</v>
      </c>
      <c r="I1" s="100" t="s">
        <v>66</v>
      </c>
      <c r="J1" s="100" t="s">
        <v>67</v>
      </c>
    </row>
    <row r="2" spans="1:10" x14ac:dyDescent="0.25">
      <c r="A2" s="91" t="s">
        <v>59</v>
      </c>
      <c r="B2" s="91" t="e">
        <f>VARP('VaR Calculation'!#REF!)</f>
        <v>#REF!</v>
      </c>
      <c r="C2" s="91">
        <v>-2.4822598042715556E-6</v>
      </c>
      <c r="D2" s="91">
        <v>-1.9401206103565673E-6</v>
      </c>
      <c r="E2" s="91">
        <v>-1.3909650712098274E-6</v>
      </c>
      <c r="F2" s="91">
        <v>-1.7600860792020856E-6</v>
      </c>
      <c r="G2" s="91">
        <v>-1.6829804922574387E-6</v>
      </c>
      <c r="H2" s="91">
        <v>-1.0453635468429518E-6</v>
      </c>
      <c r="I2" s="91">
        <v>-1.3478485430984985E-6</v>
      </c>
      <c r="J2" s="91">
        <v>-1.8214435298002561E-6</v>
      </c>
    </row>
    <row r="3" spans="1:10" x14ac:dyDescent="0.25">
      <c r="A3" s="91" t="s">
        <v>60</v>
      </c>
      <c r="B3" s="91">
        <v>-2.4822598042715556E-6</v>
      </c>
      <c r="C3" s="91" t="e">
        <f>VARP('VaR Calculation'!#REF!)</f>
        <v>#REF!</v>
      </c>
      <c r="D3" s="91">
        <v>-3.4953307981409155E-7</v>
      </c>
      <c r="E3" s="91">
        <v>2.4463953438057047E-5</v>
      </c>
      <c r="F3" s="91">
        <v>2.457101636282542E-6</v>
      </c>
      <c r="G3" s="91">
        <v>2.124494894306482E-6</v>
      </c>
      <c r="H3" s="91">
        <v>3.7660358601733725E-5</v>
      </c>
      <c r="I3" s="91">
        <v>3.2764939789293254E-5</v>
      </c>
      <c r="J3" s="91">
        <v>4.3604966929560798E-5</v>
      </c>
    </row>
    <row r="4" spans="1:10" x14ac:dyDescent="0.25">
      <c r="A4" s="91" t="s">
        <v>61</v>
      </c>
      <c r="B4" s="91">
        <v>-1.9401206103565673E-6</v>
      </c>
      <c r="C4" s="91">
        <v>-3.4953307981409155E-7</v>
      </c>
      <c r="D4" s="91" t="e">
        <f>VARP('VaR Calculation'!#REF!)</f>
        <v>#REF!</v>
      </c>
      <c r="E4" s="91">
        <v>-1.3722814468682026E-5</v>
      </c>
      <c r="F4" s="91">
        <v>2.0864307569519547E-6</v>
      </c>
      <c r="G4" s="91">
        <v>2.123548349500768E-6</v>
      </c>
      <c r="H4" s="91">
        <v>-1.4390439124167705E-5</v>
      </c>
      <c r="I4" s="91">
        <v>-8.2506119407258691E-6</v>
      </c>
      <c r="J4" s="91">
        <v>1.0936272908833986E-5</v>
      </c>
    </row>
    <row r="5" spans="1:10" x14ac:dyDescent="0.25">
      <c r="A5" s="91" t="s">
        <v>62</v>
      </c>
      <c r="B5" s="91">
        <v>-1.3909650712098274E-6</v>
      </c>
      <c r="C5" s="91">
        <v>2.4463953438057047E-5</v>
      </c>
      <c r="D5" s="91">
        <v>-1.3722814468682026E-5</v>
      </c>
      <c r="E5" s="91" t="e">
        <f>VARP('VaR Calculation'!#REF!)</f>
        <v>#REF!</v>
      </c>
      <c r="F5" s="91">
        <v>1.5939733882259301E-6</v>
      </c>
      <c r="G5" s="91">
        <v>1.1974156389862012E-6</v>
      </c>
      <c r="H5" s="91">
        <v>4.6607771024474643E-5</v>
      </c>
      <c r="I5" s="91">
        <v>2.3442804608255138E-5</v>
      </c>
      <c r="J5" s="91">
        <v>1.8195869586504334E-5</v>
      </c>
    </row>
    <row r="6" spans="1:10" x14ac:dyDescent="0.25">
      <c r="A6" s="91" t="s">
        <v>63</v>
      </c>
      <c r="B6" s="91">
        <v>-1.7600860792020856E-6</v>
      </c>
      <c r="C6" s="91">
        <v>2.457101636282542E-6</v>
      </c>
      <c r="D6" s="91">
        <v>2.0864307569519547E-6</v>
      </c>
      <c r="E6" s="91">
        <v>1.5939733882259301E-6</v>
      </c>
      <c r="F6" s="91" t="e">
        <f>VARP('VaR Calculation'!#REF!)</f>
        <v>#REF!</v>
      </c>
      <c r="G6" s="91">
        <v>1.8264209935022457E-6</v>
      </c>
      <c r="H6" s="91">
        <v>1.2284330867714066E-6</v>
      </c>
      <c r="I6" s="91">
        <v>1.6194419743829403E-6</v>
      </c>
      <c r="J6" s="91">
        <v>2.3280537779967445E-6</v>
      </c>
    </row>
    <row r="7" spans="1:10" x14ac:dyDescent="0.25">
      <c r="A7" s="91" t="s">
        <v>64</v>
      </c>
      <c r="B7" s="91">
        <v>-1.6829804922574387E-6</v>
      </c>
      <c r="C7" s="91">
        <v>2.124494894306482E-6</v>
      </c>
      <c r="D7" s="91">
        <v>2.123548349500768E-6</v>
      </c>
      <c r="E7" s="91">
        <v>1.1974156389862012E-6</v>
      </c>
      <c r="F7" s="91">
        <v>1.8264209935022457E-6</v>
      </c>
      <c r="G7" s="91" t="e">
        <f>VARP('VaR Calculation'!#REF!)</f>
        <v>#REF!</v>
      </c>
      <c r="H7" s="91">
        <v>1.1220295946424561E-6</v>
      </c>
      <c r="I7" s="91">
        <v>1.3632725951174546E-6</v>
      </c>
      <c r="J7" s="91">
        <v>1.9887825933278367E-6</v>
      </c>
    </row>
    <row r="8" spans="1:10" x14ac:dyDescent="0.25">
      <c r="A8" s="91" t="s">
        <v>65</v>
      </c>
      <c r="B8" s="91">
        <v>-1.0453635468429518E-6</v>
      </c>
      <c r="C8" s="91">
        <v>3.7660358601733725E-5</v>
      </c>
      <c r="D8" s="91">
        <v>-1.4390439124167705E-5</v>
      </c>
      <c r="E8" s="91">
        <v>4.6607771024474643E-5</v>
      </c>
      <c r="F8" s="91">
        <v>1.2284330867714066E-6</v>
      </c>
      <c r="G8" s="91">
        <v>1.1220295946424561E-6</v>
      </c>
      <c r="H8" s="91" t="e">
        <f>VARP('VaR Calculation'!#REF!)</f>
        <v>#REF!</v>
      </c>
      <c r="I8" s="91">
        <v>3.2678740427519272E-5</v>
      </c>
      <c r="J8" s="91">
        <v>4.168384760243787E-5</v>
      </c>
    </row>
    <row r="9" spans="1:10" x14ac:dyDescent="0.25">
      <c r="A9" s="91" t="s">
        <v>66</v>
      </c>
      <c r="B9" s="91">
        <v>-1.3478485430984985E-6</v>
      </c>
      <c r="C9" s="91">
        <v>3.2764939789293254E-5</v>
      </c>
      <c r="D9" s="91">
        <v>-8.2506119407258691E-6</v>
      </c>
      <c r="E9" s="91">
        <v>2.3442804608255138E-5</v>
      </c>
      <c r="F9" s="91">
        <v>1.6194419743829403E-6</v>
      </c>
      <c r="G9" s="91">
        <v>1.3632725951174546E-6</v>
      </c>
      <c r="H9" s="91">
        <v>3.2678740427519272E-5</v>
      </c>
      <c r="I9" s="91" t="e">
        <f>VARP('VaR Calculation'!#REF!)</f>
        <v>#REF!</v>
      </c>
      <c r="J9" s="91">
        <v>7.9981575471567123E-6</v>
      </c>
    </row>
    <row r="10" spans="1:10" ht="15.75" thickBot="1" x14ac:dyDescent="0.3">
      <c r="A10" s="92" t="s">
        <v>67</v>
      </c>
      <c r="B10" s="92">
        <v>-1.8214435298002561E-6</v>
      </c>
      <c r="C10" s="92">
        <v>4.3604966929560798E-5</v>
      </c>
      <c r="D10" s="92">
        <v>1.0936272908833986E-5</v>
      </c>
      <c r="E10" s="92">
        <v>1.8195869586504334E-5</v>
      </c>
      <c r="F10" s="92">
        <v>2.3280537779967445E-6</v>
      </c>
      <c r="G10" s="92">
        <v>1.9887825933278367E-6</v>
      </c>
      <c r="H10" s="92">
        <v>4.168384760243787E-5</v>
      </c>
      <c r="I10" s="92">
        <v>7.9981575471567123E-6</v>
      </c>
      <c r="J10" s="92" t="e">
        <f>VARP('VaR Calculation'!#REF!)</f>
        <v>#REF!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topLeftCell="A13" workbookViewId="0">
      <selection activeCell="E18" sqref="E18"/>
    </sheetView>
  </sheetViews>
  <sheetFormatPr defaultRowHeight="15" x14ac:dyDescent="0.25"/>
  <cols>
    <col min="1" max="1" width="17.7109375" bestFit="1" customWidth="1"/>
    <col min="2" max="2" width="15.28515625" customWidth="1"/>
    <col min="3" max="4" width="14.28515625" bestFit="1" customWidth="1"/>
    <col min="5" max="5" width="14.7109375" customWidth="1"/>
    <col min="6" max="6" width="14.28515625" customWidth="1"/>
    <col min="7" max="7" width="15.7109375" customWidth="1"/>
    <col min="8" max="8" width="12.28515625" bestFit="1" customWidth="1"/>
  </cols>
  <sheetData>
    <row r="1" spans="1:8" x14ac:dyDescent="0.25">
      <c r="A1" s="210" t="str">
        <f>'VaR Calculation'!T4</f>
        <v>31.03.2023</v>
      </c>
    </row>
    <row r="2" spans="1:8" x14ac:dyDescent="0.25">
      <c r="A2" s="205" t="str">
        <f>'VaR Calculation'!L1</f>
        <v>USD</v>
      </c>
      <c r="B2" s="205" t="str">
        <f>'VaR Calculation'!M1</f>
        <v>CNY</v>
      </c>
      <c r="C2" s="205" t="str">
        <f>'VaR Calculation'!N1</f>
        <v>EUR</v>
      </c>
      <c r="D2" s="205" t="str">
        <f>'VaR Calculation'!O1</f>
        <v>RUB</v>
      </c>
      <c r="E2" s="205" t="str">
        <f>'VaR Calculation'!P1</f>
        <v>CHF</v>
      </c>
      <c r="F2" s="205" t="str">
        <f>'VaR Calculation'!Q1</f>
        <v>HKD</v>
      </c>
      <c r="G2" s="205" t="str">
        <f>'VaR Calculation'!R1</f>
        <v>JPY</v>
      </c>
    </row>
    <row r="3" spans="1:8" x14ac:dyDescent="0.25">
      <c r="A3" s="206">
        <f>'VaR Calculation'!L5</f>
        <v>352125724</v>
      </c>
      <c r="B3" s="206">
        <f>'VaR Calculation'!M5</f>
        <v>-1809239</v>
      </c>
      <c r="C3" s="206">
        <f>'VaR Calculation'!N5</f>
        <v>81297098</v>
      </c>
      <c r="D3" s="206">
        <f>'VaR Calculation'!O5</f>
        <v>-627270</v>
      </c>
      <c r="E3" s="206">
        <f>'VaR Calculation'!P5</f>
        <v>131508601</v>
      </c>
      <c r="F3" s="206">
        <f>'VaR Calculation'!Q5</f>
        <v>0</v>
      </c>
      <c r="G3" s="206">
        <f>'VaR Calculation'!R5</f>
        <v>0</v>
      </c>
      <c r="H3" s="204">
        <f>SUM(A3:G3)</f>
        <v>562494914</v>
      </c>
    </row>
    <row r="4" spans="1:8" ht="15.75" thickBot="1" x14ac:dyDescent="0.3">
      <c r="H4" s="95">
        <f>H3-B7</f>
        <v>0</v>
      </c>
    </row>
    <row r="5" spans="1:8" ht="25.5" x14ac:dyDescent="0.25">
      <c r="A5" s="140" t="s">
        <v>81</v>
      </c>
      <c r="B5" s="141" t="s">
        <v>84</v>
      </c>
      <c r="C5" s="141" t="s">
        <v>85</v>
      </c>
      <c r="D5" s="141" t="s">
        <v>87</v>
      </c>
      <c r="E5" s="141" t="s">
        <v>86</v>
      </c>
      <c r="F5" s="141" t="s">
        <v>29</v>
      </c>
      <c r="G5" s="141" t="s">
        <v>73</v>
      </c>
    </row>
    <row r="6" spans="1:8" x14ac:dyDescent="0.25">
      <c r="A6" s="142"/>
      <c r="B6" s="143"/>
      <c r="C6" s="143"/>
      <c r="D6" s="143"/>
      <c r="E6" s="143"/>
      <c r="F6" s="143"/>
      <c r="G6" s="156"/>
    </row>
    <row r="7" spans="1:8" x14ac:dyDescent="0.25">
      <c r="A7" s="144" t="s">
        <v>82</v>
      </c>
      <c r="B7" s="110">
        <f>+'VaR Calculation'!$S$5</f>
        <v>562494914</v>
      </c>
      <c r="C7" s="112">
        <f>'FX-VaR  Summary'!D8</f>
        <v>9.6919266470316193E-3</v>
      </c>
      <c r="D7" s="111">
        <f>'FX-VaR  Summary'!E8</f>
        <v>1</v>
      </c>
      <c r="E7" s="111">
        <v>2.33</v>
      </c>
      <c r="F7" s="112"/>
      <c r="G7" s="110">
        <f>'FX-VaR  Summary'!H8</f>
        <v>8184188.6706127711</v>
      </c>
      <c r="H7" s="95"/>
    </row>
    <row r="8" spans="1:8" x14ac:dyDescent="0.25">
      <c r="A8" s="142"/>
      <c r="B8" s="145"/>
      <c r="C8" s="146"/>
      <c r="D8" s="147"/>
      <c r="E8" s="147"/>
      <c r="F8" s="148"/>
      <c r="G8" s="157"/>
    </row>
    <row r="9" spans="1:8" x14ac:dyDescent="0.25">
      <c r="A9" s="144" t="s">
        <v>82</v>
      </c>
      <c r="B9" s="110">
        <f>+'VaR Calculation'!$S$5</f>
        <v>562494914</v>
      </c>
      <c r="C9" s="112">
        <f>'FX-VaR  Summary'!D10</f>
        <v>9.7073457765918768E-3</v>
      </c>
      <c r="D9" s="111">
        <f>'FX-VaR  Summary'!E10</f>
        <v>255</v>
      </c>
      <c r="E9" s="111">
        <v>2.33</v>
      </c>
      <c r="F9" s="112"/>
      <c r="G9" s="110">
        <f>'FX-VaR  Summary'!H10</f>
        <v>130691012.58322066</v>
      </c>
    </row>
    <row r="10" spans="1:8" x14ac:dyDescent="0.25">
      <c r="A10" s="142"/>
      <c r="B10" s="145"/>
      <c r="C10" s="146"/>
      <c r="D10" s="147"/>
      <c r="E10" s="147"/>
      <c r="F10" s="148"/>
      <c r="G10" s="157"/>
    </row>
    <row r="11" spans="1:8" x14ac:dyDescent="0.25">
      <c r="A11" s="144" t="s">
        <v>83</v>
      </c>
      <c r="B11" s="110">
        <f>+'VaR Calculation'!$S$5</f>
        <v>562494914</v>
      </c>
      <c r="C11" s="112">
        <f>'FX-VaR  Summary'!D12</f>
        <v>9.7073457765918768E-3</v>
      </c>
      <c r="D11" s="111">
        <f>'FX-VaR  Summary'!E12</f>
        <v>1</v>
      </c>
      <c r="E11" s="111">
        <v>2.33</v>
      </c>
      <c r="F11" s="112">
        <f>'FX-VaR  Summary'!G12</f>
        <v>2.2618115659459075E-2</v>
      </c>
      <c r="G11" s="110">
        <f>'FX-VaR  Summary'!H12</f>
        <v>12722575.022709485</v>
      </c>
    </row>
    <row r="12" spans="1:8" x14ac:dyDescent="0.25">
      <c r="A12" s="142"/>
      <c r="B12" s="145"/>
      <c r="C12" s="146"/>
      <c r="D12" s="147"/>
      <c r="E12" s="147"/>
      <c r="F12" s="148"/>
      <c r="G12" s="157"/>
    </row>
    <row r="13" spans="1:8" ht="15.75" thickBot="1" x14ac:dyDescent="0.3">
      <c r="A13" s="149" t="s">
        <v>83</v>
      </c>
      <c r="B13" s="110">
        <f>+'VaR Calculation'!$S$5</f>
        <v>562494914</v>
      </c>
      <c r="C13" s="112">
        <f>'FX-VaR  Summary'!D14</f>
        <v>9.7073457765918768E-3</v>
      </c>
      <c r="D13" s="152">
        <f>'FX-VaR  Summary'!E14</f>
        <v>255</v>
      </c>
      <c r="E13" s="152">
        <v>2.33</v>
      </c>
      <c r="F13" s="151">
        <f>'FX-VaR  Summary'!G14</f>
        <v>0.36118234283543027</v>
      </c>
      <c r="G13" s="150">
        <f>'FX-VaR  Summary'!H14</f>
        <v>203163230.87153387</v>
      </c>
    </row>
    <row r="15" spans="1:8" x14ac:dyDescent="0.25">
      <c r="A15" s="158" t="s">
        <v>90</v>
      </c>
      <c r="B15" s="104"/>
      <c r="C15" s="104"/>
      <c r="D15" s="104"/>
      <c r="E15" s="104"/>
      <c r="F15" s="104"/>
    </row>
    <row r="16" spans="1:8" x14ac:dyDescent="0.25">
      <c r="A16" s="109" t="s">
        <v>91</v>
      </c>
      <c r="B16" s="109" t="s">
        <v>96</v>
      </c>
      <c r="C16" s="109" t="s">
        <v>279</v>
      </c>
      <c r="D16" s="109" t="s">
        <v>280</v>
      </c>
      <c r="E16" s="109" t="s">
        <v>95</v>
      </c>
      <c r="F16" s="109" t="s">
        <v>92</v>
      </c>
    </row>
    <row r="17" spans="1:8" ht="15.75" x14ac:dyDescent="0.25">
      <c r="A17" s="159" t="s">
        <v>93</v>
      </c>
      <c r="B17" s="195">
        <v>17094478</v>
      </c>
      <c r="C17" s="110">
        <v>6788954.2754172161</v>
      </c>
      <c r="D17" s="110">
        <v>8196872.2739585098</v>
      </c>
      <c r="E17" s="161">
        <f>D17-C17</f>
        <v>1407917.9985412937</v>
      </c>
      <c r="F17" s="160">
        <f>D17-B17</f>
        <v>-8897605.7260414902</v>
      </c>
      <c r="G17" s="162"/>
    </row>
    <row r="18" spans="1:8" ht="15.75" x14ac:dyDescent="0.25">
      <c r="A18" s="159" t="s">
        <v>94</v>
      </c>
      <c r="B18" s="195">
        <v>272976916</v>
      </c>
      <c r="C18" s="110">
        <v>108410905.99748234</v>
      </c>
      <c r="D18" s="110">
        <v>130893553.48631722</v>
      </c>
      <c r="E18" s="161">
        <f>D18-C18</f>
        <v>22482647.488834873</v>
      </c>
      <c r="F18" s="160">
        <f>D18-B18</f>
        <v>-142083362.51368278</v>
      </c>
    </row>
    <row r="20" spans="1:8" s="104" customFormat="1" x14ac:dyDescent="0.25">
      <c r="G20" s="104" t="s">
        <v>343</v>
      </c>
      <c r="H20" s="208">
        <v>-15</v>
      </c>
    </row>
    <row r="21" spans="1:8" s="104" customFormat="1" x14ac:dyDescent="0.25">
      <c r="A21" s="205" t="str">
        <f>A2</f>
        <v>USD</v>
      </c>
      <c r="B21" s="205" t="str">
        <f t="shared" ref="B21:G21" si="0">B2</f>
        <v>CNY</v>
      </c>
      <c r="C21" s="205" t="str">
        <f t="shared" si="0"/>
        <v>EUR</v>
      </c>
      <c r="D21" s="205" t="str">
        <f t="shared" si="0"/>
        <v>RUB</v>
      </c>
      <c r="E21" s="205" t="str">
        <f t="shared" si="0"/>
        <v>CHF</v>
      </c>
      <c r="F21" s="205" t="str">
        <f t="shared" si="0"/>
        <v>HKD</v>
      </c>
      <c r="G21" s="205" t="str">
        <f t="shared" si="0"/>
        <v>JPY</v>
      </c>
    </row>
    <row r="22" spans="1:8" x14ac:dyDescent="0.25">
      <c r="A22" s="207">
        <f>A3+((A3*$H$20)/100)</f>
        <v>299306865.39999998</v>
      </c>
      <c r="B22" s="207">
        <f>B3+((B3*$H$20)/100)</f>
        <v>-1537853.15</v>
      </c>
      <c r="C22" s="207">
        <f t="shared" ref="C22:G22" si="1">C3+((C3*$H$20)/100)</f>
        <v>69102533.299999997</v>
      </c>
      <c r="D22" s="207">
        <f t="shared" si="1"/>
        <v>-533179.5</v>
      </c>
      <c r="E22" s="207">
        <f t="shared" si="1"/>
        <v>111782310.84999999</v>
      </c>
      <c r="F22" s="207">
        <f t="shared" si="1"/>
        <v>0</v>
      </c>
      <c r="G22" s="207">
        <f t="shared" si="1"/>
        <v>0</v>
      </c>
      <c r="H22" s="209">
        <f>SUM(A22:G22)</f>
        <v>478120676.89999998</v>
      </c>
    </row>
    <row r="23" spans="1:8" ht="15.75" thickBot="1" x14ac:dyDescent="0.3">
      <c r="B23" s="104"/>
      <c r="C23" s="104"/>
      <c r="D23" s="104"/>
      <c r="E23" s="104"/>
      <c r="F23" s="95"/>
      <c r="H23" s="162">
        <f>H22-B26</f>
        <v>0</v>
      </c>
    </row>
    <row r="24" spans="1:8" ht="25.5" x14ac:dyDescent="0.25">
      <c r="A24" s="140" t="s">
        <v>81</v>
      </c>
      <c r="B24" s="141" t="s">
        <v>84</v>
      </c>
      <c r="C24" s="141" t="s">
        <v>85</v>
      </c>
      <c r="D24" s="141" t="s">
        <v>87</v>
      </c>
      <c r="E24" s="141" t="s">
        <v>86</v>
      </c>
      <c r="F24" s="141" t="s">
        <v>29</v>
      </c>
      <c r="G24" s="141" t="s">
        <v>73</v>
      </c>
    </row>
    <row r="25" spans="1:8" x14ac:dyDescent="0.25">
      <c r="A25" s="142"/>
      <c r="B25" s="143"/>
      <c r="C25" s="143"/>
      <c r="D25" s="143"/>
      <c r="E25" s="143"/>
      <c r="F25" s="143"/>
      <c r="G25" s="156"/>
    </row>
    <row r="26" spans="1:8" x14ac:dyDescent="0.25">
      <c r="A26" s="144" t="s">
        <v>82</v>
      </c>
      <c r="B26" s="195">
        <f>B7+((B7*H20)/100)</f>
        <v>478120676.89999998</v>
      </c>
      <c r="C26" s="112">
        <f>5%</f>
        <v>0.05</v>
      </c>
      <c r="D26" s="111">
        <f>D7</f>
        <v>1</v>
      </c>
      <c r="E26" s="111">
        <v>2.33</v>
      </c>
      <c r="F26" s="112"/>
      <c r="G26" s="195">
        <f>G7+((G7*$H$20)/100)</f>
        <v>6956560.3700208552</v>
      </c>
      <c r="H26" s="95">
        <f>G26-G7</f>
        <v>-1227628.3005919158</v>
      </c>
    </row>
    <row r="27" spans="1:8" x14ac:dyDescent="0.25">
      <c r="A27" s="142"/>
      <c r="B27" s="145"/>
      <c r="C27" s="146"/>
      <c r="D27" s="147"/>
      <c r="E27" s="147"/>
      <c r="F27" s="148"/>
      <c r="G27" s="157"/>
    </row>
    <row r="28" spans="1:8" x14ac:dyDescent="0.25">
      <c r="A28" s="144" t="s">
        <v>82</v>
      </c>
      <c r="B28" s="195">
        <f>B26</f>
        <v>478120676.89999998</v>
      </c>
      <c r="C28" s="112">
        <f>C26</f>
        <v>0.05</v>
      </c>
      <c r="D28" s="111">
        <f>D9</f>
        <v>255</v>
      </c>
      <c r="E28" s="111">
        <v>2.33</v>
      </c>
      <c r="F28" s="112"/>
      <c r="G28" s="195">
        <f>G9+((G9*$H$20)/100)</f>
        <v>111087360.69573757</v>
      </c>
      <c r="H28" s="95">
        <f>G28-G9</f>
        <v>-19603651.88748309</v>
      </c>
    </row>
    <row r="29" spans="1:8" x14ac:dyDescent="0.25">
      <c r="A29" s="142"/>
      <c r="B29" s="145"/>
      <c r="C29" s="146"/>
      <c r="D29" s="147"/>
      <c r="E29" s="147"/>
      <c r="F29" s="148"/>
      <c r="G29" s="157"/>
    </row>
    <row r="30" spans="1:8" x14ac:dyDescent="0.25">
      <c r="A30" s="144" t="s">
        <v>83</v>
      </c>
      <c r="B30" s="195">
        <f>B26</f>
        <v>478120676.89999998</v>
      </c>
      <c r="C30" s="112">
        <f>C26</f>
        <v>0.05</v>
      </c>
      <c r="D30" s="111">
        <v>1</v>
      </c>
      <c r="E30" s="111">
        <v>2.33</v>
      </c>
      <c r="F30" s="112">
        <v>1.2576702568757587E-2</v>
      </c>
      <c r="G30" s="195">
        <f>G11+((G11*$H$20)/100)</f>
        <v>10814188.769303063</v>
      </c>
    </row>
    <row r="31" spans="1:8" x14ac:dyDescent="0.25">
      <c r="A31" s="142"/>
      <c r="B31" s="145"/>
      <c r="C31" s="146"/>
      <c r="D31" s="147"/>
      <c r="E31" s="147"/>
      <c r="F31" s="148"/>
      <c r="G31" s="157"/>
    </row>
    <row r="32" spans="1:8" ht="15.75" thickBot="1" x14ac:dyDescent="0.3">
      <c r="A32" s="149" t="s">
        <v>83</v>
      </c>
      <c r="B32" s="195">
        <f>B26</f>
        <v>478120676.89999998</v>
      </c>
      <c r="C32" s="112">
        <f>C26</f>
        <v>0.05</v>
      </c>
      <c r="D32" s="152">
        <f>D13</f>
        <v>255</v>
      </c>
      <c r="E32" s="152">
        <v>2.33</v>
      </c>
      <c r="F32" s="151">
        <v>0.20083383458287946</v>
      </c>
      <c r="G32" s="150">
        <f>G13+((G13*$H$20)/100)</f>
        <v>172688746.24080378</v>
      </c>
    </row>
    <row r="34" spans="1:9" s="104" customFormat="1" x14ac:dyDescent="0.25">
      <c r="G34" s="104" t="s">
        <v>344</v>
      </c>
      <c r="H34" s="208">
        <v>15</v>
      </c>
    </row>
    <row r="35" spans="1:9" s="104" customFormat="1" x14ac:dyDescent="0.25">
      <c r="A35" s="205" t="str">
        <f>A2</f>
        <v>USD</v>
      </c>
      <c r="B35" s="205" t="str">
        <f t="shared" ref="B35:G35" si="2">B2</f>
        <v>CNY</v>
      </c>
      <c r="C35" s="205" t="str">
        <f t="shared" si="2"/>
        <v>EUR</v>
      </c>
      <c r="D35" s="205" t="str">
        <f t="shared" si="2"/>
        <v>RUB</v>
      </c>
      <c r="E35" s="205" t="str">
        <f t="shared" si="2"/>
        <v>CHF</v>
      </c>
      <c r="F35" s="205" t="str">
        <f t="shared" si="2"/>
        <v>HKD</v>
      </c>
      <c r="G35" s="205" t="str">
        <f t="shared" si="2"/>
        <v>JPY</v>
      </c>
    </row>
    <row r="36" spans="1:9" s="104" customFormat="1" x14ac:dyDescent="0.25">
      <c r="A36" s="207">
        <f>A3+((A3*$H$34)/100)</f>
        <v>404944582.60000002</v>
      </c>
      <c r="B36" s="207">
        <f t="shared" ref="B36:G36" si="3">B3+((B3*$H$34)/100)</f>
        <v>-2080624.85</v>
      </c>
      <c r="C36" s="207">
        <f t="shared" si="3"/>
        <v>93491662.700000003</v>
      </c>
      <c r="D36" s="207">
        <f t="shared" si="3"/>
        <v>-721360.5</v>
      </c>
      <c r="E36" s="207">
        <f t="shared" si="3"/>
        <v>151234891.15000001</v>
      </c>
      <c r="F36" s="207">
        <f t="shared" si="3"/>
        <v>0</v>
      </c>
      <c r="G36" s="207">
        <f t="shared" si="3"/>
        <v>0</v>
      </c>
      <c r="H36" s="209">
        <f>SUM(A36:G36)</f>
        <v>646869151.10000002</v>
      </c>
    </row>
    <row r="37" spans="1:9" ht="15.75" thickBot="1" x14ac:dyDescent="0.3">
      <c r="H37" s="162">
        <f>H36-B40</f>
        <v>0</v>
      </c>
    </row>
    <row r="38" spans="1:9" ht="25.5" x14ac:dyDescent="0.25">
      <c r="A38" s="140" t="s">
        <v>81</v>
      </c>
      <c r="B38" s="141" t="s">
        <v>84</v>
      </c>
      <c r="C38" s="141" t="s">
        <v>85</v>
      </c>
      <c r="D38" s="141" t="s">
        <v>87</v>
      </c>
      <c r="E38" s="141" t="s">
        <v>86</v>
      </c>
      <c r="F38" s="141" t="s">
        <v>29</v>
      </c>
      <c r="G38" s="141" t="s">
        <v>73</v>
      </c>
    </row>
    <row r="39" spans="1:9" x14ac:dyDescent="0.25">
      <c r="A39" s="142"/>
      <c r="B39" s="143"/>
      <c r="C39" s="143"/>
      <c r="D39" s="143"/>
      <c r="E39" s="143"/>
      <c r="F39" s="143"/>
      <c r="G39" s="156"/>
    </row>
    <row r="40" spans="1:9" x14ac:dyDescent="0.25">
      <c r="A40" s="144" t="s">
        <v>82</v>
      </c>
      <c r="B40" s="195">
        <f>B7+((B7*H34)/100)</f>
        <v>646869151.10000002</v>
      </c>
      <c r="C40" s="112">
        <v>-0.15</v>
      </c>
      <c r="D40" s="111">
        <f>D26</f>
        <v>1</v>
      </c>
      <c r="E40" s="111">
        <v>2.33</v>
      </c>
      <c r="F40" s="112"/>
      <c r="G40" s="195">
        <f>G7+((G7*$H$34)/100)</f>
        <v>9411816.9712046869</v>
      </c>
      <c r="H40" s="95">
        <f>G40-G7</f>
        <v>1227628.3005919158</v>
      </c>
      <c r="I40" t="s">
        <v>345</v>
      </c>
    </row>
    <row r="41" spans="1:9" x14ac:dyDescent="0.25">
      <c r="A41" s="142"/>
      <c r="B41" s="145"/>
      <c r="C41" s="146"/>
      <c r="D41" s="147"/>
      <c r="E41" s="147"/>
      <c r="F41" s="148"/>
      <c r="G41" s="157"/>
    </row>
    <row r="42" spans="1:9" x14ac:dyDescent="0.25">
      <c r="A42" s="144" t="s">
        <v>82</v>
      </c>
      <c r="B42" s="195">
        <f>B40</f>
        <v>646869151.10000002</v>
      </c>
      <c r="C42" s="112">
        <f>C40</f>
        <v>-0.15</v>
      </c>
      <c r="D42" s="111">
        <f>D28</f>
        <v>255</v>
      </c>
      <c r="E42" s="111">
        <v>2.33</v>
      </c>
      <c r="F42" s="112"/>
      <c r="G42" s="195">
        <f>G9+((G9*$H$34)/100)</f>
        <v>150294664.47070375</v>
      </c>
      <c r="H42" s="95">
        <f>G42-G9</f>
        <v>19603651.88748309</v>
      </c>
    </row>
    <row r="43" spans="1:9" x14ac:dyDescent="0.25">
      <c r="A43" s="142"/>
      <c r="B43" s="145"/>
      <c r="C43" s="146"/>
      <c r="D43" s="147"/>
      <c r="E43" s="147"/>
      <c r="F43" s="148"/>
      <c r="G43" s="157"/>
    </row>
    <row r="44" spans="1:9" x14ac:dyDescent="0.25">
      <c r="A44" s="144" t="s">
        <v>83</v>
      </c>
      <c r="B44" s="195">
        <f>B40</f>
        <v>646869151.10000002</v>
      </c>
      <c r="C44" s="112">
        <f>C40</f>
        <v>-0.15</v>
      </c>
      <c r="D44" s="111">
        <f>D30</f>
        <v>1</v>
      </c>
      <c r="E44" s="111">
        <v>2.33</v>
      </c>
      <c r="F44" s="112">
        <v>1.2576702568757587E-2</v>
      </c>
      <c r="G44" s="195">
        <f>G11+((G11*$H$34)/100)</f>
        <v>14630961.276115907</v>
      </c>
    </row>
    <row r="45" spans="1:9" x14ac:dyDescent="0.25">
      <c r="A45" s="142"/>
      <c r="B45" s="145"/>
      <c r="C45" s="146"/>
      <c r="D45" s="147"/>
      <c r="E45" s="147"/>
      <c r="F45" s="148"/>
      <c r="G45" s="157"/>
    </row>
    <row r="46" spans="1:9" ht="15.75" thickBot="1" x14ac:dyDescent="0.3">
      <c r="A46" s="149" t="s">
        <v>83</v>
      </c>
      <c r="B46" s="195">
        <f>B40</f>
        <v>646869151.10000002</v>
      </c>
      <c r="C46" s="112">
        <f>C40</f>
        <v>-0.15</v>
      </c>
      <c r="D46" s="152">
        <f>D32</f>
        <v>255</v>
      </c>
      <c r="E46" s="152">
        <v>2.33</v>
      </c>
      <c r="F46" s="151">
        <v>0.20083383458287946</v>
      </c>
      <c r="G46" s="195">
        <f>G13+((G13*$H$34)/100)</f>
        <v>233637715.50226396</v>
      </c>
    </row>
    <row r="48" spans="1:9" x14ac:dyDescent="0.25">
      <c r="A48" s="104"/>
      <c r="B48" s="104"/>
      <c r="C48" s="104"/>
      <c r="D48" s="104"/>
      <c r="E48" s="104"/>
      <c r="F48" s="104"/>
      <c r="G48" s="104" t="s">
        <v>344</v>
      </c>
      <c r="H48" s="208">
        <v>5</v>
      </c>
    </row>
    <row r="49" spans="1:9" x14ac:dyDescent="0.25">
      <c r="A49" s="205" t="str">
        <f>A2</f>
        <v>USD</v>
      </c>
      <c r="B49" s="205" t="str">
        <f t="shared" ref="B49:G49" si="4">B2</f>
        <v>CNY</v>
      </c>
      <c r="C49" s="205" t="str">
        <f t="shared" si="4"/>
        <v>EUR</v>
      </c>
      <c r="D49" s="205" t="str">
        <f t="shared" si="4"/>
        <v>RUB</v>
      </c>
      <c r="E49" s="205" t="str">
        <f t="shared" si="4"/>
        <v>CHF</v>
      </c>
      <c r="F49" s="205" t="str">
        <f t="shared" si="4"/>
        <v>HKD</v>
      </c>
      <c r="G49" s="205" t="str">
        <f t="shared" si="4"/>
        <v>JPY</v>
      </c>
      <c r="H49" s="104"/>
    </row>
    <row r="50" spans="1:9" x14ac:dyDescent="0.25">
      <c r="A50" s="207">
        <f>A3+((A3*$H$48)/100)</f>
        <v>369732010.19999999</v>
      </c>
      <c r="B50" s="207">
        <f t="shared" ref="B50:G50" si="5">B3+((B3*$H$48)/100)</f>
        <v>-1899700.95</v>
      </c>
      <c r="C50" s="207">
        <f t="shared" si="5"/>
        <v>85361952.900000006</v>
      </c>
      <c r="D50" s="207">
        <f t="shared" si="5"/>
        <v>-658633.5</v>
      </c>
      <c r="E50" s="207">
        <f t="shared" si="5"/>
        <v>138084031.05000001</v>
      </c>
      <c r="F50" s="207">
        <f t="shared" si="5"/>
        <v>0</v>
      </c>
      <c r="G50" s="207">
        <f t="shared" si="5"/>
        <v>0</v>
      </c>
      <c r="H50" s="209">
        <f>SUM(A50:G50)</f>
        <v>590619659.70000005</v>
      </c>
    </row>
    <row r="51" spans="1:9" ht="15.75" thickBot="1" x14ac:dyDescent="0.3">
      <c r="H51" s="162">
        <f>H50-B54</f>
        <v>0</v>
      </c>
    </row>
    <row r="52" spans="1:9" ht="25.5" x14ac:dyDescent="0.25">
      <c r="A52" s="140" t="s">
        <v>81</v>
      </c>
      <c r="B52" s="141" t="s">
        <v>84</v>
      </c>
      <c r="C52" s="141" t="s">
        <v>85</v>
      </c>
      <c r="D52" s="141" t="s">
        <v>87</v>
      </c>
      <c r="E52" s="141" t="s">
        <v>86</v>
      </c>
      <c r="F52" s="141" t="s">
        <v>29</v>
      </c>
      <c r="G52" s="141" t="s">
        <v>73</v>
      </c>
    </row>
    <row r="53" spans="1:9" x14ac:dyDescent="0.25">
      <c r="A53" s="142"/>
      <c r="B53" s="143"/>
      <c r="C53" s="143"/>
      <c r="D53" s="143"/>
      <c r="E53" s="143"/>
      <c r="F53" s="143"/>
      <c r="G53" s="156"/>
    </row>
    <row r="54" spans="1:9" x14ac:dyDescent="0.25">
      <c r="A54" s="144" t="s">
        <v>82</v>
      </c>
      <c r="B54" s="195">
        <f>B7+((B7*H48)/100)</f>
        <v>590619659.70000005</v>
      </c>
      <c r="C54" s="112">
        <v>0.05</v>
      </c>
      <c r="D54" s="111">
        <v>1</v>
      </c>
      <c r="E54" s="111">
        <v>2.33</v>
      </c>
      <c r="F54" s="112"/>
      <c r="G54" s="195">
        <f>G7+((G7*$H$48)/100)</f>
        <v>8593398.1041434091</v>
      </c>
      <c r="H54" s="95">
        <f>G54-G7</f>
        <v>409209.43353063799</v>
      </c>
      <c r="I54" t="s">
        <v>345</v>
      </c>
    </row>
    <row r="55" spans="1:9" x14ac:dyDescent="0.25">
      <c r="A55" s="142"/>
      <c r="B55" s="145"/>
      <c r="C55" s="146"/>
      <c r="D55" s="147"/>
      <c r="E55" s="147"/>
      <c r="F55" s="148"/>
      <c r="G55" s="157"/>
    </row>
    <row r="56" spans="1:9" x14ac:dyDescent="0.25">
      <c r="A56" s="144" t="s">
        <v>82</v>
      </c>
      <c r="B56" s="195">
        <f>B54</f>
        <v>590619659.70000005</v>
      </c>
      <c r="C56" s="112">
        <f>C54</f>
        <v>0.05</v>
      </c>
      <c r="D56" s="111">
        <v>255</v>
      </c>
      <c r="E56" s="111">
        <v>2.33</v>
      </c>
      <c r="F56" s="112"/>
      <c r="G56" s="195">
        <f>G9+((G9*$H$48)/100)</f>
        <v>137225563.21238169</v>
      </c>
      <c r="H56" s="95">
        <f>G56-G9</f>
        <v>6534550.6291610301</v>
      </c>
    </row>
    <row r="57" spans="1:9" x14ac:dyDescent="0.25">
      <c r="A57" s="142"/>
      <c r="B57" s="145"/>
      <c r="C57" s="146"/>
      <c r="D57" s="147"/>
      <c r="E57" s="147"/>
      <c r="F57" s="148"/>
      <c r="G57" s="157"/>
    </row>
    <row r="58" spans="1:9" x14ac:dyDescent="0.25">
      <c r="A58" s="144" t="s">
        <v>83</v>
      </c>
      <c r="B58" s="195">
        <f>B54</f>
        <v>590619659.70000005</v>
      </c>
      <c r="C58" s="112">
        <f>C54</f>
        <v>0.05</v>
      </c>
      <c r="D58" s="111">
        <v>1</v>
      </c>
      <c r="E58" s="111">
        <v>2.33</v>
      </c>
      <c r="F58" s="112">
        <v>1.2576702568757587E-2</v>
      </c>
      <c r="G58" s="195">
        <f>G11+((G11*$H$48)/100)</f>
        <v>13358703.773844959</v>
      </c>
    </row>
    <row r="59" spans="1:9" x14ac:dyDescent="0.25">
      <c r="A59" s="142"/>
      <c r="B59" s="145"/>
      <c r="C59" s="146"/>
      <c r="D59" s="147"/>
      <c r="E59" s="147"/>
      <c r="F59" s="148"/>
      <c r="G59" s="157"/>
    </row>
    <row r="60" spans="1:9" ht="15.75" thickBot="1" x14ac:dyDescent="0.3">
      <c r="A60" s="149" t="s">
        <v>83</v>
      </c>
      <c r="B60" s="195">
        <f>B54</f>
        <v>590619659.70000005</v>
      </c>
      <c r="C60" s="112">
        <f>C54</f>
        <v>0.05</v>
      </c>
      <c r="D60" s="152">
        <v>255</v>
      </c>
      <c r="E60" s="152">
        <v>2.33</v>
      </c>
      <c r="F60" s="151">
        <v>0.20083383458287946</v>
      </c>
      <c r="G60" s="150">
        <f>G13+((G13*$H$48)/100)</f>
        <v>213321392.41511056</v>
      </c>
    </row>
    <row r="62" spans="1:9" s="104" customFormat="1" x14ac:dyDescent="0.25">
      <c r="G62" s="104" t="s">
        <v>343</v>
      </c>
      <c r="H62" s="208">
        <v>-5</v>
      </c>
    </row>
    <row r="63" spans="1:9" s="104" customFormat="1" x14ac:dyDescent="0.25">
      <c r="A63" s="205" t="str">
        <f>A2</f>
        <v>USD</v>
      </c>
      <c r="B63" s="205" t="str">
        <f t="shared" ref="B63:G63" si="6">B2</f>
        <v>CNY</v>
      </c>
      <c r="C63" s="205" t="str">
        <f t="shared" si="6"/>
        <v>EUR</v>
      </c>
      <c r="D63" s="205" t="str">
        <f t="shared" si="6"/>
        <v>RUB</v>
      </c>
      <c r="E63" s="205" t="str">
        <f t="shared" si="6"/>
        <v>CHF</v>
      </c>
      <c r="F63" s="205" t="str">
        <f t="shared" si="6"/>
        <v>HKD</v>
      </c>
      <c r="G63" s="205" t="str">
        <f t="shared" si="6"/>
        <v>JPY</v>
      </c>
    </row>
    <row r="64" spans="1:9" s="104" customFormat="1" x14ac:dyDescent="0.25">
      <c r="A64" s="207">
        <f>A3+((A3*$H$62)/100)</f>
        <v>334519437.80000001</v>
      </c>
      <c r="B64" s="207">
        <f t="shared" ref="B64:G64" si="7">B3+((B3*$H$62)/100)</f>
        <v>-1718777.05</v>
      </c>
      <c r="C64" s="207">
        <f t="shared" si="7"/>
        <v>77232243.099999994</v>
      </c>
      <c r="D64" s="207">
        <f t="shared" si="7"/>
        <v>-595906.5</v>
      </c>
      <c r="E64" s="207">
        <f t="shared" si="7"/>
        <v>124933170.95</v>
      </c>
      <c r="F64" s="207">
        <f t="shared" si="7"/>
        <v>0</v>
      </c>
      <c r="G64" s="207">
        <f t="shared" si="7"/>
        <v>0</v>
      </c>
      <c r="H64" s="209">
        <f>SUM(A64:G64)</f>
        <v>534370168.30000001</v>
      </c>
    </row>
    <row r="65" spans="1:9" s="104" customFormat="1" ht="15.75" thickBot="1" x14ac:dyDescent="0.3">
      <c r="H65" s="162">
        <f>H64-B68</f>
        <v>0</v>
      </c>
    </row>
    <row r="66" spans="1:9" s="104" customFormat="1" ht="25.5" x14ac:dyDescent="0.25">
      <c r="A66" s="140" t="s">
        <v>81</v>
      </c>
      <c r="B66" s="141" t="s">
        <v>84</v>
      </c>
      <c r="C66" s="141" t="s">
        <v>85</v>
      </c>
      <c r="D66" s="141" t="s">
        <v>87</v>
      </c>
      <c r="E66" s="141" t="s">
        <v>86</v>
      </c>
      <c r="F66" s="141" t="s">
        <v>29</v>
      </c>
      <c r="G66" s="141" t="s">
        <v>73</v>
      </c>
    </row>
    <row r="67" spans="1:9" s="104" customFormat="1" x14ac:dyDescent="0.25">
      <c r="A67" s="142"/>
      <c r="B67" s="143"/>
      <c r="C67" s="143"/>
      <c r="D67" s="143"/>
      <c r="E67" s="143"/>
      <c r="F67" s="143"/>
      <c r="G67" s="156"/>
    </row>
    <row r="68" spans="1:9" s="104" customFormat="1" x14ac:dyDescent="0.25">
      <c r="A68" s="144" t="s">
        <v>82</v>
      </c>
      <c r="B68" s="195">
        <f>B7+((B7*H62)/100)</f>
        <v>534370168.30000001</v>
      </c>
      <c r="C68" s="112">
        <v>-0.15</v>
      </c>
      <c r="D68" s="111">
        <v>1</v>
      </c>
      <c r="E68" s="111">
        <v>2.33</v>
      </c>
      <c r="F68" s="112"/>
      <c r="G68" s="195">
        <f>G7+((G7*$H$62)/100)</f>
        <v>7774979.2370821321</v>
      </c>
      <c r="H68" s="95">
        <f>G68-G7</f>
        <v>-409209.43353063893</v>
      </c>
      <c r="I68" s="104" t="s">
        <v>345</v>
      </c>
    </row>
    <row r="69" spans="1:9" s="104" customFormat="1" x14ac:dyDescent="0.25">
      <c r="A69" s="142"/>
      <c r="B69" s="145"/>
      <c r="C69" s="146"/>
      <c r="D69" s="147"/>
      <c r="E69" s="147"/>
      <c r="F69" s="148"/>
      <c r="G69" s="157"/>
    </row>
    <row r="70" spans="1:9" s="104" customFormat="1" x14ac:dyDescent="0.25">
      <c r="A70" s="144" t="s">
        <v>82</v>
      </c>
      <c r="B70" s="195">
        <f>B68</f>
        <v>534370168.30000001</v>
      </c>
      <c r="C70" s="112">
        <f>C68</f>
        <v>-0.15</v>
      </c>
      <c r="D70" s="111">
        <v>255</v>
      </c>
      <c r="E70" s="111">
        <v>2.33</v>
      </c>
      <c r="F70" s="112"/>
      <c r="G70" s="195">
        <f>G9+((G9*$H$62)/100)</f>
        <v>124156461.95405963</v>
      </c>
      <c r="H70" s="95">
        <f>G70-G9</f>
        <v>-6534550.6291610301</v>
      </c>
    </row>
    <row r="71" spans="1:9" s="104" customFormat="1" x14ac:dyDescent="0.25">
      <c r="A71" s="142"/>
      <c r="B71" s="145"/>
      <c r="C71" s="146"/>
      <c r="D71" s="147"/>
      <c r="E71" s="147"/>
      <c r="F71" s="148"/>
      <c r="G71" s="157"/>
    </row>
    <row r="72" spans="1:9" s="104" customFormat="1" x14ac:dyDescent="0.25">
      <c r="A72" s="144" t="s">
        <v>83</v>
      </c>
      <c r="B72" s="195">
        <f>B68</f>
        <v>534370168.30000001</v>
      </c>
      <c r="C72" s="112">
        <f>C68</f>
        <v>-0.15</v>
      </c>
      <c r="D72" s="111">
        <v>1</v>
      </c>
      <c r="E72" s="111">
        <v>2.33</v>
      </c>
      <c r="F72" s="112">
        <v>1.2576702568757587E-2</v>
      </c>
      <c r="G72" s="195">
        <f>G11+((G11*$H$62)/100)</f>
        <v>12086446.271574011</v>
      </c>
    </row>
    <row r="73" spans="1:9" s="104" customFormat="1" x14ac:dyDescent="0.25">
      <c r="A73" s="142"/>
      <c r="B73" s="145"/>
      <c r="C73" s="146"/>
      <c r="D73" s="147"/>
      <c r="E73" s="147"/>
      <c r="F73" s="148"/>
      <c r="G73" s="157"/>
    </row>
    <row r="74" spans="1:9" s="104" customFormat="1" ht="15.75" thickBot="1" x14ac:dyDescent="0.3">
      <c r="A74" s="149" t="s">
        <v>83</v>
      </c>
      <c r="B74" s="195">
        <f>B68</f>
        <v>534370168.30000001</v>
      </c>
      <c r="C74" s="112">
        <f>C68</f>
        <v>-0.15</v>
      </c>
      <c r="D74" s="152">
        <v>255</v>
      </c>
      <c r="E74" s="152">
        <v>2.33</v>
      </c>
      <c r="F74" s="151">
        <v>0.20083383458287946</v>
      </c>
      <c r="G74" s="150">
        <f>G13+((G13*$H$62)/100)</f>
        <v>193005069.32795718</v>
      </c>
    </row>
  </sheetData>
  <pageMargins left="0.7" right="0.7" top="0.75" bottom="0.75" header="0.3" footer="0.3"/>
  <pageSetup paperSize="9" orientation="portrait" verticalDpi="300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6"/>
  <sheetViews>
    <sheetView workbookViewId="0">
      <selection activeCell="B12" sqref="B12:H16"/>
    </sheetView>
  </sheetViews>
  <sheetFormatPr defaultRowHeight="15" x14ac:dyDescent="0.25"/>
  <cols>
    <col min="1" max="1" width="40.28515625" style="104" customWidth="1"/>
    <col min="2" max="2" width="17.85546875" customWidth="1"/>
    <col min="3" max="3" width="16.85546875" customWidth="1"/>
    <col min="4" max="4" width="15" customWidth="1"/>
    <col min="5" max="5" width="13.85546875" customWidth="1"/>
    <col min="6" max="7" width="0" hidden="1" customWidth="1"/>
    <col min="8" max="8" width="16.5703125" customWidth="1"/>
  </cols>
  <sheetData>
    <row r="3" spans="1:8" x14ac:dyDescent="0.25">
      <c r="A3" s="18" t="s">
        <v>784</v>
      </c>
      <c r="B3" s="18" t="str">
        <f>'VaR Calculation'!L1</f>
        <v>USD</v>
      </c>
      <c r="C3" s="18" t="str">
        <f>'VaR Calculation'!N1</f>
        <v>EUR</v>
      </c>
      <c r="D3" s="18" t="str">
        <f>'VaR Calculation'!O1</f>
        <v>RUB</v>
      </c>
      <c r="E3" s="18" t="str">
        <f>'VaR Calculation'!P1</f>
        <v>CHF</v>
      </c>
      <c r="F3" s="18" t="str">
        <f>'VaR Calculation'!Q1</f>
        <v>HKD</v>
      </c>
      <c r="G3" s="18" t="str">
        <f>'VaR Calculation'!R1</f>
        <v>JPY</v>
      </c>
      <c r="H3" s="18" t="s">
        <v>712</v>
      </c>
    </row>
    <row r="4" spans="1:8" s="104" customFormat="1" x14ac:dyDescent="0.25">
      <c r="A4" s="216" t="s">
        <v>777</v>
      </c>
      <c r="B4" s="217">
        <f>'[2]3R'!$C$6</f>
        <v>25991840</v>
      </c>
      <c r="C4" s="217">
        <f>'[2]3R'!$D$6</f>
        <v>14687734</v>
      </c>
      <c r="D4" s="217">
        <f>'[2]3R'!$E$6</f>
        <v>8385937</v>
      </c>
      <c r="E4" s="217">
        <f>'[2]3R'!$F$6</f>
        <v>4909</v>
      </c>
      <c r="F4" s="217"/>
      <c r="G4" s="217"/>
      <c r="H4" s="219">
        <f>SUM(B4:G4)</f>
        <v>49070420</v>
      </c>
    </row>
    <row r="5" spans="1:8" s="104" customFormat="1" x14ac:dyDescent="0.25">
      <c r="A5" s="216" t="s">
        <v>778</v>
      </c>
      <c r="B5" s="217">
        <f>'[2]3R'!$C$22</f>
        <v>463051705</v>
      </c>
      <c r="C5" s="217">
        <f>'[2]3R'!$D$22</f>
        <v>78361846</v>
      </c>
      <c r="D5" s="217">
        <f>'[2]3R'!$E$22</f>
        <v>822010</v>
      </c>
      <c r="E5" s="217">
        <f>'[2]3R'!$F$22</f>
        <v>125314904</v>
      </c>
      <c r="F5" s="217"/>
      <c r="G5" s="217"/>
      <c r="H5" s="219">
        <f>SUM(B5:G5)</f>
        <v>667550465</v>
      </c>
    </row>
    <row r="6" spans="1:8" x14ac:dyDescent="0.25">
      <c r="A6" s="216" t="s">
        <v>779</v>
      </c>
      <c r="B6" s="217">
        <f>B4-B5</f>
        <v>-437059865</v>
      </c>
      <c r="C6" s="217">
        <f t="shared" ref="C6:E6" si="0">C4-C5</f>
        <v>-63674112</v>
      </c>
      <c r="D6" s="217">
        <f t="shared" si="0"/>
        <v>7563927</v>
      </c>
      <c r="E6" s="217">
        <f t="shared" si="0"/>
        <v>-125309995</v>
      </c>
      <c r="F6" s="217">
        <f>'VaR Calculation'!Q5</f>
        <v>0</v>
      </c>
      <c r="G6" s="217">
        <f>'VaR Calculation'!R5</f>
        <v>0</v>
      </c>
      <c r="H6" s="219">
        <f>SUM(B6:G6)</f>
        <v>-618480045</v>
      </c>
    </row>
    <row r="7" spans="1:8" x14ac:dyDescent="0.25">
      <c r="A7" s="216" t="s">
        <v>776</v>
      </c>
      <c r="B7" s="29">
        <f>'VaR Calculation'!L4</f>
        <v>448.05</v>
      </c>
      <c r="C7" s="29">
        <f>'VaR Calculation'!N4</f>
        <v>486.58</v>
      </c>
      <c r="D7" s="29">
        <f>'VaR Calculation'!O4</f>
        <v>5.82</v>
      </c>
      <c r="E7" s="29">
        <f>'VaR Calculation'!P4</f>
        <v>489.24</v>
      </c>
      <c r="F7" s="29">
        <f>'VaR Calculation'!Q4</f>
        <v>0</v>
      </c>
      <c r="G7" s="29">
        <f>'VaR Calculation'!R4</f>
        <v>0</v>
      </c>
      <c r="H7" s="216"/>
    </row>
    <row r="8" spans="1:8" x14ac:dyDescent="0.25">
      <c r="A8" s="216" t="s">
        <v>713</v>
      </c>
      <c r="B8" s="218">
        <f>(B6/B7)*1000</f>
        <v>-975471186.25153434</v>
      </c>
      <c r="C8" s="218">
        <f t="shared" ref="C8:E8" si="1">(C6/C7)*1000</f>
        <v>-130860520.36664064</v>
      </c>
      <c r="D8" s="218">
        <f t="shared" si="1"/>
        <v>1299643814.4329896</v>
      </c>
      <c r="E8" s="218">
        <f t="shared" si="1"/>
        <v>-256131949.5544109</v>
      </c>
      <c r="F8" s="29"/>
      <c r="G8" s="29"/>
      <c r="H8" s="216"/>
    </row>
    <row r="10" spans="1:8" x14ac:dyDescent="0.25">
      <c r="H10" s="104" t="s">
        <v>90</v>
      </c>
    </row>
    <row r="11" spans="1:8" x14ac:dyDescent="0.25">
      <c r="A11" s="18" t="s">
        <v>784</v>
      </c>
      <c r="B11" s="18" t="str">
        <f>B3</f>
        <v>USD</v>
      </c>
      <c r="C11" s="18" t="str">
        <f t="shared" ref="C11:H11" si="2">C3</f>
        <v>EUR</v>
      </c>
      <c r="D11" s="18" t="str">
        <f t="shared" si="2"/>
        <v>RUB</v>
      </c>
      <c r="E11" s="18" t="str">
        <f t="shared" si="2"/>
        <v>CHF</v>
      </c>
      <c r="F11" s="18" t="str">
        <f t="shared" si="2"/>
        <v>HKD</v>
      </c>
      <c r="G11" s="18" t="str">
        <f t="shared" si="2"/>
        <v>JPY</v>
      </c>
      <c r="H11" s="18" t="str">
        <f t="shared" si="2"/>
        <v>Итого</v>
      </c>
    </row>
    <row r="12" spans="1:8" x14ac:dyDescent="0.25">
      <c r="A12" s="216" t="s">
        <v>780</v>
      </c>
      <c r="B12" s="217">
        <f>B6</f>
        <v>-437059865</v>
      </c>
      <c r="C12" s="217">
        <f t="shared" ref="C12:E12" si="3">C6</f>
        <v>-63674112</v>
      </c>
      <c r="D12" s="217">
        <f t="shared" si="3"/>
        <v>7563927</v>
      </c>
      <c r="E12" s="217">
        <f t="shared" si="3"/>
        <v>-125309995</v>
      </c>
      <c r="F12" s="29"/>
      <c r="G12" s="29"/>
      <c r="H12" s="217">
        <f>SUM(B12:E12)</f>
        <v>-618480045</v>
      </c>
    </row>
    <row r="13" spans="1:8" x14ac:dyDescent="0.25">
      <c r="A13" s="216" t="s">
        <v>781</v>
      </c>
      <c r="B13" s="217">
        <v>-377834242</v>
      </c>
      <c r="C13" s="217">
        <f>'[3]3R'!$D$41</f>
        <v>-64559998</v>
      </c>
      <c r="D13" s="217">
        <f>'[3]3R'!$E$41</f>
        <v>-195329962</v>
      </c>
      <c r="E13" s="217">
        <f>'[3]3R'!$F$41</f>
        <v>-208108616</v>
      </c>
      <c r="F13" s="29"/>
      <c r="G13" s="29"/>
      <c r="H13" s="217">
        <f t="shared" ref="H13:H16" si="4">SUM(B13:E13)</f>
        <v>-845832818</v>
      </c>
    </row>
    <row r="14" spans="1:8" x14ac:dyDescent="0.25">
      <c r="A14" s="216" t="s">
        <v>782</v>
      </c>
      <c r="B14" s="217">
        <f>-B12+B13</f>
        <v>59225623</v>
      </c>
      <c r="C14" s="217">
        <f t="shared" ref="C14:E14" si="5">-C12+C13</f>
        <v>-885886</v>
      </c>
      <c r="D14" s="217">
        <f t="shared" si="5"/>
        <v>-202893889</v>
      </c>
      <c r="E14" s="217">
        <f t="shared" si="5"/>
        <v>-82798621</v>
      </c>
      <c r="F14" s="29"/>
      <c r="G14" s="29"/>
      <c r="H14" s="217">
        <f t="shared" si="4"/>
        <v>-227352773</v>
      </c>
    </row>
    <row r="15" spans="1:8" x14ac:dyDescent="0.25">
      <c r="A15" s="216" t="s">
        <v>783</v>
      </c>
      <c r="B15" s="217">
        <f>'[4]3R'!$C$41</f>
        <v>-393252464</v>
      </c>
      <c r="C15" s="217">
        <f>'[4]3R'!$D$41</f>
        <v>-54609062</v>
      </c>
      <c r="D15" s="217">
        <f>'[4]3R'!$E$41</f>
        <v>-199478066</v>
      </c>
      <c r="E15" s="217">
        <f>'[4]3R'!$F$41</f>
        <v>-204586357</v>
      </c>
      <c r="F15" s="29"/>
      <c r="G15" s="29"/>
      <c r="H15" s="217">
        <f t="shared" si="4"/>
        <v>-851925949</v>
      </c>
    </row>
    <row r="16" spans="1:8" x14ac:dyDescent="0.25">
      <c r="A16" s="216" t="s">
        <v>782</v>
      </c>
      <c r="B16" s="217">
        <f>-B12+B15</f>
        <v>43807401</v>
      </c>
      <c r="C16" s="217">
        <f t="shared" ref="C16:E16" si="6">-C12+C15</f>
        <v>9065050</v>
      </c>
      <c r="D16" s="217">
        <f t="shared" si="6"/>
        <v>-207041993</v>
      </c>
      <c r="E16" s="217">
        <f t="shared" si="6"/>
        <v>-79276362</v>
      </c>
      <c r="F16" s="29"/>
      <c r="G16" s="29"/>
      <c r="H16" s="217">
        <f t="shared" si="4"/>
        <v>-233445904</v>
      </c>
    </row>
  </sheetData>
  <pageMargins left="0.7" right="0.7" top="0.75" bottom="0.75" header="0.3" footer="0.3"/>
  <customProperties>
    <customPr name="Epm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FX-VaR  Summary</vt:lpstr>
      <vt:lpstr>VaR Calculation</vt:lpstr>
      <vt:lpstr>Historical Rates</vt:lpstr>
      <vt:lpstr>cOV</vt:lpstr>
      <vt:lpstr>Risk Metrics</vt:lpstr>
      <vt:lpstr>VaR </vt:lpstr>
      <vt:lpstr>Sheet2</vt:lpstr>
      <vt:lpstr>Влияние</vt:lpstr>
      <vt:lpstr>ЧВП</vt:lpstr>
    </vt:vector>
  </TitlesOfParts>
  <Company>Faysal 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AA_1492</dc:creator>
  <cp:lastModifiedBy>Алия М Шманова</cp:lastModifiedBy>
  <cp:lastPrinted>2010-02-12T11:23:46Z</cp:lastPrinted>
  <dcterms:created xsi:type="dcterms:W3CDTF">2010-02-12T07:15:23Z</dcterms:created>
  <dcterms:modified xsi:type="dcterms:W3CDTF">2023-06-14T08:45:02Z</dcterms:modified>
</cp:coreProperties>
</file>